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ThinkPad\PycharmProjects\Fair_Cost_Allocation\"/>
    </mc:Choice>
  </mc:AlternateContent>
  <xr:revisionPtr revIDLastSave="0" documentId="13_ncr:1_{D0CCCC4A-FE59-4D22-98AA-9413FFD730C0}" xr6:coauthVersionLast="47" xr6:coauthVersionMax="47" xr10:uidLastSave="{00000000-0000-0000-0000-000000000000}"/>
  <bookViews>
    <workbookView xWindow="-108" yWindow="-108" windowWidth="30936" windowHeight="16776" activeTab="2" xr2:uid="{00000000-000D-0000-FFFF-FFFF00000000}"/>
  </bookViews>
  <sheets>
    <sheet name="2019" sheetId="2" r:id="rId1"/>
    <sheet name="2020_km" sheetId="1" r:id="rId2"/>
    <sheet name="Prove" sheetId="4" r:id="rId3"/>
    <sheet name="2020_mi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4" i="1" l="1"/>
  <c r="O1094" i="1"/>
  <c r="L11" i="4"/>
  <c r="K11" i="4"/>
  <c r="J11" i="4"/>
  <c r="M11" i="4"/>
  <c r="D1261" i="1"/>
  <c r="D1260" i="1"/>
  <c r="A2" i="1"/>
  <c r="C1253" i="1"/>
  <c r="C1252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25" i="1"/>
  <c r="P124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25" i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8" i="1"/>
  <c r="O648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5" i="1"/>
  <c r="O675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M721" i="1"/>
  <c r="O721" i="1" s="1"/>
  <c r="M722" i="1"/>
  <c r="O722" i="1" s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O749" i="1" s="1"/>
  <c r="M750" i="1"/>
  <c r="O750" i="1" s="1"/>
  <c r="M751" i="1"/>
  <c r="O751" i="1" s="1"/>
  <c r="M752" i="1"/>
  <c r="O752" i="1" s="1"/>
  <c r="M753" i="1"/>
  <c r="O753" i="1" s="1"/>
  <c r="M754" i="1"/>
  <c r="O754" i="1" s="1"/>
  <c r="M755" i="1"/>
  <c r="O755" i="1" s="1"/>
  <c r="M756" i="1"/>
  <c r="O756" i="1" s="1"/>
  <c r="M757" i="1"/>
  <c r="O757" i="1" s="1"/>
  <c r="M758" i="1"/>
  <c r="O758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O789" i="1" s="1"/>
  <c r="M790" i="1"/>
  <c r="O790" i="1" s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O799" i="1" s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O844" i="1" s="1"/>
  <c r="M845" i="1"/>
  <c r="O845" i="1" s="1"/>
  <c r="M846" i="1"/>
  <c r="O846" i="1" s="1"/>
  <c r="M847" i="1"/>
  <c r="O847" i="1" s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O853" i="1" s="1"/>
  <c r="M854" i="1"/>
  <c r="O854" i="1" s="1"/>
  <c r="M855" i="1"/>
  <c r="O855" i="1" s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O910" i="1" s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O932" i="1" s="1"/>
  <c r="M933" i="1"/>
  <c r="O933" i="1" s="1"/>
  <c r="M934" i="1"/>
  <c r="O934" i="1" s="1"/>
  <c r="M935" i="1"/>
  <c r="O935" i="1" s="1"/>
  <c r="M936" i="1"/>
  <c r="O936" i="1" s="1"/>
  <c r="M937" i="1"/>
  <c r="O937" i="1" s="1"/>
  <c r="M938" i="1"/>
  <c r="O938" i="1" s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O976" i="1" s="1"/>
  <c r="M977" i="1"/>
  <c r="O977" i="1" s="1"/>
  <c r="M978" i="1"/>
  <c r="O978" i="1" s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O984" i="1" s="1"/>
  <c r="M985" i="1"/>
  <c r="O985" i="1" s="1"/>
  <c r="M986" i="1"/>
  <c r="O986" i="1" s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O992" i="1" s="1"/>
  <c r="M993" i="1"/>
  <c r="O993" i="1" s="1"/>
  <c r="M994" i="1"/>
  <c r="O994" i="1" s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O1000" i="1" s="1"/>
  <c r="M1001" i="1"/>
  <c r="O1001" i="1" s="1"/>
  <c r="M1002" i="1"/>
  <c r="O1002" i="1" s="1"/>
  <c r="M1003" i="1"/>
  <c r="O1003" i="1" s="1"/>
  <c r="M1004" i="1"/>
  <c r="O1004" i="1" s="1"/>
  <c r="M1005" i="1"/>
  <c r="O1005" i="1" s="1"/>
  <c r="M1006" i="1"/>
  <c r="O1006" i="1" s="1"/>
  <c r="M1007" i="1"/>
  <c r="O1007" i="1" s="1"/>
  <c r="M1008" i="1"/>
  <c r="O1008" i="1" s="1"/>
  <c r="M1009" i="1"/>
  <c r="O1009" i="1" s="1"/>
  <c r="M1010" i="1"/>
  <c r="O1010" i="1" s="1"/>
  <c r="M1011" i="1"/>
  <c r="O1011" i="1" s="1"/>
  <c r="M1012" i="1"/>
  <c r="O1012" i="1" s="1"/>
  <c r="M1013" i="1"/>
  <c r="O1013" i="1" s="1"/>
  <c r="M1014" i="1"/>
  <c r="O1014" i="1" s="1"/>
  <c r="M1015" i="1"/>
  <c r="O1015" i="1" s="1"/>
  <c r="M1016" i="1"/>
  <c r="O1016" i="1" s="1"/>
  <c r="M1017" i="1"/>
  <c r="O1017" i="1" s="1"/>
  <c r="M1018" i="1"/>
  <c r="O1018" i="1" s="1"/>
  <c r="M1019" i="1"/>
  <c r="O1019" i="1" s="1"/>
  <c r="M1020" i="1"/>
  <c r="O1020" i="1" s="1"/>
  <c r="M1021" i="1"/>
  <c r="O1021" i="1" s="1"/>
  <c r="M1022" i="1"/>
  <c r="O1022" i="1" s="1"/>
  <c r="M1023" i="1"/>
  <c r="O1023" i="1" s="1"/>
  <c r="M1024" i="1"/>
  <c r="O1024" i="1" s="1"/>
  <c r="M1025" i="1"/>
  <c r="O1025" i="1" s="1"/>
  <c r="M1026" i="1"/>
  <c r="O1026" i="1" s="1"/>
  <c r="M1027" i="1"/>
  <c r="O1027" i="1" s="1"/>
  <c r="M1028" i="1"/>
  <c r="O1028" i="1" s="1"/>
  <c r="M1029" i="1"/>
  <c r="O1029" i="1" s="1"/>
  <c r="M1030" i="1"/>
  <c r="O1030" i="1" s="1"/>
  <c r="M1031" i="1"/>
  <c r="O1031" i="1" s="1"/>
  <c r="M1032" i="1"/>
  <c r="O1032" i="1" s="1"/>
  <c r="M1033" i="1"/>
  <c r="O1033" i="1" s="1"/>
  <c r="M1034" i="1"/>
  <c r="O1034" i="1" s="1"/>
  <c r="M1035" i="1"/>
  <c r="O1035" i="1" s="1"/>
  <c r="M1036" i="1"/>
  <c r="O1036" i="1" s="1"/>
  <c r="M1037" i="1"/>
  <c r="O1037" i="1" s="1"/>
  <c r="M1038" i="1"/>
  <c r="O1038" i="1" s="1"/>
  <c r="M1039" i="1"/>
  <c r="O1039" i="1" s="1"/>
  <c r="M1040" i="1"/>
  <c r="O1040" i="1" s="1"/>
  <c r="M1041" i="1"/>
  <c r="O1041" i="1" s="1"/>
  <c r="M1042" i="1"/>
  <c r="O1042" i="1" s="1"/>
  <c r="M1043" i="1"/>
  <c r="O1043" i="1" s="1"/>
  <c r="M1044" i="1"/>
  <c r="O1044" i="1" s="1"/>
  <c r="M1045" i="1"/>
  <c r="O1045" i="1" s="1"/>
  <c r="M1046" i="1"/>
  <c r="O1046" i="1" s="1"/>
  <c r="M1047" i="1"/>
  <c r="O1047" i="1" s="1"/>
  <c r="M1048" i="1"/>
  <c r="O1048" i="1" s="1"/>
  <c r="M1049" i="1"/>
  <c r="O1049" i="1" s="1"/>
  <c r="M1050" i="1"/>
  <c r="O1050" i="1" s="1"/>
  <c r="M1051" i="1"/>
  <c r="O1051" i="1" s="1"/>
  <c r="M1052" i="1"/>
  <c r="O1052" i="1" s="1"/>
  <c r="M1053" i="1"/>
  <c r="O1053" i="1" s="1"/>
  <c r="M1054" i="1"/>
  <c r="O1054" i="1" s="1"/>
  <c r="M1055" i="1"/>
  <c r="O1055" i="1" s="1"/>
  <c r="M1056" i="1"/>
  <c r="O1056" i="1" s="1"/>
  <c r="M1057" i="1"/>
  <c r="O1057" i="1" s="1"/>
  <c r="M1058" i="1"/>
  <c r="O1058" i="1" s="1"/>
  <c r="M1059" i="1"/>
  <c r="O1059" i="1" s="1"/>
  <c r="M1060" i="1"/>
  <c r="O1060" i="1" s="1"/>
  <c r="M1061" i="1"/>
  <c r="O1061" i="1" s="1"/>
  <c r="M1062" i="1"/>
  <c r="O1062" i="1" s="1"/>
  <c r="M1063" i="1"/>
  <c r="O1063" i="1" s="1"/>
  <c r="M1064" i="1"/>
  <c r="O1064" i="1" s="1"/>
  <c r="M1065" i="1"/>
  <c r="O1065" i="1" s="1"/>
  <c r="M1066" i="1"/>
  <c r="O1066" i="1" s="1"/>
  <c r="M1067" i="1"/>
  <c r="O1067" i="1" s="1"/>
  <c r="M1068" i="1"/>
  <c r="O1068" i="1" s="1"/>
  <c r="M1069" i="1"/>
  <c r="O1069" i="1" s="1"/>
  <c r="M1070" i="1"/>
  <c r="O1070" i="1" s="1"/>
  <c r="M1071" i="1"/>
  <c r="O1071" i="1" s="1"/>
  <c r="M1072" i="1"/>
  <c r="O1072" i="1" s="1"/>
  <c r="M1073" i="1"/>
  <c r="O1073" i="1" s="1"/>
  <c r="M1074" i="1"/>
  <c r="O1074" i="1" s="1"/>
  <c r="M1075" i="1"/>
  <c r="O1075" i="1" s="1"/>
  <c r="M1076" i="1"/>
  <c r="O1076" i="1" s="1"/>
  <c r="M1077" i="1"/>
  <c r="O1077" i="1" s="1"/>
  <c r="M1078" i="1"/>
  <c r="O1078" i="1" s="1"/>
  <c r="M1079" i="1"/>
  <c r="O1079" i="1" s="1"/>
  <c r="M1080" i="1"/>
  <c r="O1080" i="1" s="1"/>
  <c r="M1081" i="1"/>
  <c r="O1081" i="1" s="1"/>
  <c r="M1082" i="1"/>
  <c r="O1082" i="1" s="1"/>
  <c r="M1083" i="1"/>
  <c r="O1083" i="1" s="1"/>
  <c r="M1084" i="1"/>
  <c r="O1084" i="1" s="1"/>
  <c r="M1085" i="1"/>
  <c r="O1085" i="1" s="1"/>
  <c r="M1086" i="1"/>
  <c r="O1086" i="1" s="1"/>
  <c r="M1087" i="1"/>
  <c r="O1087" i="1" s="1"/>
  <c r="M1088" i="1"/>
  <c r="O1088" i="1" s="1"/>
  <c r="M1089" i="1"/>
  <c r="O1089" i="1" s="1"/>
  <c r="M1090" i="1"/>
  <c r="O1090" i="1" s="1"/>
  <c r="M1091" i="1"/>
  <c r="O1091" i="1" s="1"/>
  <c r="M1092" i="1"/>
  <c r="O1092" i="1" s="1"/>
  <c r="M1093" i="1"/>
  <c r="O1093" i="1" s="1"/>
  <c r="M1094" i="1"/>
  <c r="M1095" i="1"/>
  <c r="O1095" i="1" s="1"/>
  <c r="M1096" i="1"/>
  <c r="O1096" i="1" s="1"/>
  <c r="M1097" i="1"/>
  <c r="O1097" i="1" s="1"/>
  <c r="M1098" i="1"/>
  <c r="O1098" i="1" s="1"/>
  <c r="M1099" i="1"/>
  <c r="O1099" i="1" s="1"/>
  <c r="M1100" i="1"/>
  <c r="O1100" i="1" s="1"/>
  <c r="M1101" i="1"/>
  <c r="O1101" i="1" s="1"/>
  <c r="M1102" i="1"/>
  <c r="O1102" i="1" s="1"/>
  <c r="M1103" i="1"/>
  <c r="O1103" i="1" s="1"/>
  <c r="M1104" i="1"/>
  <c r="O1104" i="1" s="1"/>
  <c r="M1105" i="1"/>
  <c r="O1105" i="1" s="1"/>
  <c r="M1106" i="1"/>
  <c r="O1106" i="1" s="1"/>
  <c r="M1107" i="1"/>
  <c r="O1107" i="1" s="1"/>
  <c r="M1108" i="1"/>
  <c r="O1108" i="1" s="1"/>
  <c r="M1109" i="1"/>
  <c r="O1109" i="1" s="1"/>
  <c r="M1110" i="1"/>
  <c r="O1110" i="1" s="1"/>
  <c r="M1111" i="1"/>
  <c r="O1111" i="1" s="1"/>
  <c r="M1112" i="1"/>
  <c r="O1112" i="1" s="1"/>
  <c r="M1113" i="1"/>
  <c r="O1113" i="1" s="1"/>
  <c r="M1114" i="1"/>
  <c r="O1114" i="1" s="1"/>
  <c r="M1115" i="1"/>
  <c r="O1115" i="1" s="1"/>
  <c r="M1116" i="1"/>
  <c r="O1116" i="1" s="1"/>
  <c r="M1117" i="1"/>
  <c r="O1117" i="1" s="1"/>
  <c r="M1118" i="1"/>
  <c r="O1118" i="1" s="1"/>
  <c r="M1119" i="1"/>
  <c r="O1119" i="1" s="1"/>
  <c r="M1120" i="1"/>
  <c r="O1120" i="1" s="1"/>
  <c r="M1121" i="1"/>
  <c r="O1121" i="1" s="1"/>
  <c r="M1122" i="1"/>
  <c r="O1122" i="1" s="1"/>
  <c r="M1123" i="1"/>
  <c r="O1123" i="1" s="1"/>
  <c r="M1124" i="1"/>
  <c r="O1124" i="1" s="1"/>
  <c r="M1125" i="1"/>
  <c r="O1125" i="1" s="1"/>
  <c r="M1126" i="1"/>
  <c r="O1126" i="1" s="1"/>
  <c r="M1127" i="1"/>
  <c r="O1127" i="1" s="1"/>
  <c r="M1128" i="1"/>
  <c r="O1128" i="1" s="1"/>
  <c r="M1129" i="1"/>
  <c r="O1129" i="1" s="1"/>
  <c r="M1130" i="1"/>
  <c r="O1130" i="1" s="1"/>
  <c r="M1131" i="1"/>
  <c r="O1131" i="1" s="1"/>
  <c r="M1132" i="1"/>
  <c r="O1132" i="1" s="1"/>
  <c r="M1133" i="1"/>
  <c r="O1133" i="1" s="1"/>
  <c r="M1134" i="1"/>
  <c r="O1134" i="1" s="1"/>
  <c r="M1135" i="1"/>
  <c r="O1135" i="1" s="1"/>
  <c r="M1136" i="1"/>
  <c r="O1136" i="1" s="1"/>
  <c r="M1137" i="1"/>
  <c r="O1137" i="1" s="1"/>
  <c r="M1138" i="1"/>
  <c r="O1138" i="1" s="1"/>
  <c r="M1139" i="1"/>
  <c r="O1139" i="1" s="1"/>
  <c r="M1140" i="1"/>
  <c r="O1140" i="1" s="1"/>
  <c r="M1141" i="1"/>
  <c r="O1141" i="1" s="1"/>
  <c r="M1142" i="1"/>
  <c r="O1142" i="1" s="1"/>
  <c r="M1143" i="1"/>
  <c r="O1143" i="1" s="1"/>
  <c r="M1144" i="1"/>
  <c r="O1144" i="1" s="1"/>
  <c r="M1145" i="1"/>
  <c r="O1145" i="1" s="1"/>
  <c r="M1146" i="1"/>
  <c r="O1146" i="1" s="1"/>
  <c r="M1147" i="1"/>
  <c r="O1147" i="1" s="1"/>
  <c r="M1148" i="1"/>
  <c r="O1148" i="1" s="1"/>
  <c r="M1149" i="1"/>
  <c r="O1149" i="1" s="1"/>
  <c r="M1150" i="1"/>
  <c r="O1150" i="1" s="1"/>
  <c r="M1151" i="1"/>
  <c r="O1151" i="1" s="1"/>
  <c r="M1152" i="1"/>
  <c r="O1152" i="1" s="1"/>
  <c r="M1153" i="1"/>
  <c r="O1153" i="1" s="1"/>
  <c r="M1154" i="1"/>
  <c r="O1154" i="1" s="1"/>
  <c r="M1155" i="1"/>
  <c r="O1155" i="1" s="1"/>
  <c r="M1156" i="1"/>
  <c r="O1156" i="1" s="1"/>
  <c r="M1157" i="1"/>
  <c r="O1157" i="1" s="1"/>
  <c r="M1158" i="1"/>
  <c r="O1158" i="1" s="1"/>
  <c r="M1159" i="1"/>
  <c r="O1159" i="1" s="1"/>
  <c r="M1160" i="1"/>
  <c r="O1160" i="1" s="1"/>
  <c r="M1161" i="1"/>
  <c r="O1161" i="1" s="1"/>
  <c r="M1162" i="1"/>
  <c r="O1162" i="1" s="1"/>
  <c r="M1163" i="1"/>
  <c r="O1163" i="1" s="1"/>
  <c r="M1164" i="1"/>
  <c r="O1164" i="1" s="1"/>
  <c r="M1165" i="1"/>
  <c r="O1165" i="1" s="1"/>
  <c r="M1166" i="1"/>
  <c r="O1166" i="1" s="1"/>
  <c r="M1167" i="1"/>
  <c r="O1167" i="1" s="1"/>
  <c r="M1168" i="1"/>
  <c r="O1168" i="1" s="1"/>
  <c r="M1169" i="1"/>
  <c r="O1169" i="1" s="1"/>
  <c r="M1170" i="1"/>
  <c r="O1170" i="1" s="1"/>
  <c r="M1171" i="1"/>
  <c r="O1171" i="1" s="1"/>
  <c r="M1172" i="1"/>
  <c r="O1172" i="1" s="1"/>
  <c r="M1173" i="1"/>
  <c r="O1173" i="1" s="1"/>
  <c r="M1174" i="1"/>
  <c r="O1174" i="1" s="1"/>
  <c r="M1175" i="1"/>
  <c r="O1175" i="1" s="1"/>
  <c r="M1176" i="1"/>
  <c r="O1176" i="1" s="1"/>
  <c r="M1177" i="1"/>
  <c r="O1177" i="1" s="1"/>
  <c r="M1178" i="1"/>
  <c r="O1178" i="1" s="1"/>
  <c r="M1179" i="1"/>
  <c r="O1179" i="1" s="1"/>
  <c r="M1180" i="1"/>
  <c r="O1180" i="1" s="1"/>
  <c r="M1181" i="1"/>
  <c r="O1181" i="1" s="1"/>
  <c r="M1182" i="1"/>
  <c r="O1182" i="1" s="1"/>
  <c r="M1183" i="1"/>
  <c r="O1183" i="1" s="1"/>
  <c r="M1184" i="1"/>
  <c r="O1184" i="1" s="1"/>
  <c r="M1185" i="1"/>
  <c r="O1185" i="1" s="1"/>
  <c r="M1186" i="1"/>
  <c r="O1186" i="1" s="1"/>
  <c r="M1187" i="1"/>
  <c r="O1187" i="1" s="1"/>
  <c r="M1188" i="1"/>
  <c r="O1188" i="1" s="1"/>
  <c r="M1189" i="1"/>
  <c r="O1189" i="1" s="1"/>
  <c r="M1190" i="1"/>
  <c r="O1190" i="1" s="1"/>
  <c r="M1191" i="1"/>
  <c r="O1191" i="1" s="1"/>
  <c r="M1192" i="1"/>
  <c r="O1192" i="1" s="1"/>
  <c r="M1193" i="1"/>
  <c r="O1193" i="1" s="1"/>
  <c r="M1194" i="1"/>
  <c r="O1194" i="1" s="1"/>
  <c r="M1195" i="1"/>
  <c r="O1195" i="1" s="1"/>
  <c r="M1196" i="1"/>
  <c r="O1196" i="1" s="1"/>
  <c r="M1197" i="1"/>
  <c r="O1197" i="1" s="1"/>
  <c r="M1198" i="1"/>
  <c r="O1198" i="1" s="1"/>
  <c r="M1199" i="1"/>
  <c r="O1199" i="1" s="1"/>
  <c r="M1200" i="1"/>
  <c r="O1200" i="1" s="1"/>
  <c r="M1201" i="1"/>
  <c r="O1201" i="1" s="1"/>
  <c r="M1202" i="1"/>
  <c r="O1202" i="1" s="1"/>
  <c r="M1203" i="1"/>
  <c r="O1203" i="1" s="1"/>
  <c r="M1204" i="1"/>
  <c r="O1204" i="1" s="1"/>
  <c r="M1205" i="1"/>
  <c r="O1205" i="1" s="1"/>
  <c r="M1206" i="1"/>
  <c r="O1206" i="1" s="1"/>
  <c r="M1207" i="1"/>
  <c r="O1207" i="1" s="1"/>
  <c r="M1208" i="1"/>
  <c r="O1208" i="1" s="1"/>
  <c r="M1209" i="1"/>
  <c r="O1209" i="1" s="1"/>
  <c r="M1210" i="1"/>
  <c r="O1210" i="1" s="1"/>
  <c r="M1211" i="1"/>
  <c r="O1211" i="1" s="1"/>
  <c r="M1212" i="1"/>
  <c r="O1212" i="1" s="1"/>
  <c r="M1213" i="1"/>
  <c r="O1213" i="1" s="1"/>
  <c r="M1214" i="1"/>
  <c r="O1214" i="1" s="1"/>
  <c r="M1215" i="1"/>
  <c r="O1215" i="1" s="1"/>
  <c r="M1216" i="1"/>
  <c r="O1216" i="1" s="1"/>
  <c r="M1217" i="1"/>
  <c r="O1217" i="1" s="1"/>
  <c r="M1218" i="1"/>
  <c r="O1218" i="1" s="1"/>
  <c r="M1219" i="1"/>
  <c r="O1219" i="1" s="1"/>
  <c r="M1220" i="1"/>
  <c r="O1220" i="1" s="1"/>
  <c r="M1221" i="1"/>
  <c r="O1221" i="1" s="1"/>
  <c r="M1222" i="1"/>
  <c r="O1222" i="1" s="1"/>
  <c r="M1223" i="1"/>
  <c r="O1223" i="1" s="1"/>
  <c r="M1224" i="1"/>
  <c r="O1224" i="1" s="1"/>
  <c r="M1225" i="1"/>
  <c r="O1225" i="1" s="1"/>
  <c r="M1226" i="1"/>
  <c r="O1226" i="1" s="1"/>
  <c r="M1227" i="1"/>
  <c r="O1227" i="1" s="1"/>
  <c r="M1228" i="1"/>
  <c r="O1228" i="1" s="1"/>
  <c r="M1229" i="1"/>
  <c r="O1229" i="1" s="1"/>
  <c r="M1230" i="1"/>
  <c r="O1230" i="1" s="1"/>
  <c r="M1231" i="1"/>
  <c r="O1231" i="1" s="1"/>
  <c r="M1232" i="1"/>
  <c r="O1232" i="1" s="1"/>
  <c r="M1233" i="1"/>
  <c r="O1233" i="1" s="1"/>
  <c r="M1234" i="1"/>
  <c r="O1234" i="1" s="1"/>
  <c r="M1235" i="1"/>
  <c r="O1235" i="1" s="1"/>
  <c r="M1236" i="1"/>
  <c r="O1236" i="1" s="1"/>
  <c r="M1237" i="1"/>
  <c r="O1237" i="1" s="1"/>
  <c r="M1238" i="1"/>
  <c r="O1238" i="1" s="1"/>
  <c r="M1239" i="1"/>
  <c r="O1239" i="1" s="1"/>
  <c r="M1240" i="1"/>
  <c r="O1240" i="1" s="1"/>
  <c r="M1241" i="1"/>
  <c r="O1241" i="1" s="1"/>
  <c r="M1242" i="1"/>
  <c r="O1242" i="1" s="1"/>
  <c r="M1243" i="1"/>
  <c r="O1243" i="1" s="1"/>
  <c r="M25" i="1"/>
  <c r="O25" i="1" s="1"/>
  <c r="O1244" i="1" l="1"/>
  <c r="S1244" i="1"/>
  <c r="D2" i="1" s="1"/>
  <c r="Q1244" i="1"/>
  <c r="C2" i="1" s="1"/>
  <c r="B2" i="1" l="1"/>
</calcChain>
</file>

<file path=xl/sharedStrings.xml><?xml version="1.0" encoding="utf-8"?>
<sst xmlns="http://schemas.openxmlformats.org/spreadsheetml/2006/main" count="110" uniqueCount="34">
  <si>
    <t>inst_date</t>
  </si>
  <si>
    <t>pickup name</t>
  </si>
  <si>
    <t>delivery name</t>
  </si>
  <si>
    <t>lat_P</t>
  </si>
  <si>
    <t>long_P</t>
  </si>
  <si>
    <t>lat_D</t>
  </si>
  <si>
    <t>long_D</t>
  </si>
  <si>
    <t>clients_served</t>
  </si>
  <si>
    <t>allocated_km_SA</t>
  </si>
  <si>
    <t>allocated_km_NS</t>
  </si>
  <si>
    <t>allocated_km_ENS</t>
  </si>
  <si>
    <t>tour_km</t>
  </si>
  <si>
    <t>mission_allocated_min_SA</t>
  </si>
  <si>
    <t>mission_allocated_min_NS</t>
  </si>
  <si>
    <t>mission_allocated_min_ENS</t>
  </si>
  <si>
    <t>mission_allocated_km_shapley</t>
  </si>
  <si>
    <t>mission_allocated_km_appro_1</t>
  </si>
  <si>
    <t>mission_allocated_km_appro_2</t>
  </si>
  <si>
    <t>mission_allocated_min_shapley</t>
  </si>
  <si>
    <t>mission_allocated_min_appro_1</t>
  </si>
  <si>
    <t>mission_allocated_min_appro_2</t>
  </si>
  <si>
    <t>allocated_km_mean</t>
  </si>
  <si>
    <t>MAR_1</t>
  </si>
  <si>
    <t>MAR_2</t>
  </si>
  <si>
    <t>Totale</t>
  </si>
  <si>
    <t>Run con Shapley:</t>
  </si>
  <si>
    <t>Run senza Shapley:</t>
  </si>
  <si>
    <t>blocco da 6</t>
  </si>
  <si>
    <t>MAR_0</t>
  </si>
  <si>
    <t>MEDIA km/cliente:</t>
  </si>
  <si>
    <t>MAE_0</t>
  </si>
  <si>
    <t>MAE_1</t>
  </si>
  <si>
    <t>MAE_2</t>
  </si>
  <si>
    <t>Riga 2020/10/12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</si>
</sst>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3" borderId="4" xfId="0" applyFill="1" applyBorder="1"/>
    <xf numFmtId="0" fontId="0" fillId="4" borderId="4" xfId="0" applyFill="1" applyBorder="1"/>
    <xf numFmtId="0" fontId="2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5" xfId="0" applyFill="1" applyBorder="1"/>
    <xf numFmtId="0" fontId="0" fillId="4" borderId="5" xfId="0" applyFill="1" applyBorder="1"/>
    <xf numFmtId="164" fontId="2" fillId="0" borderId="2" xfId="0" applyNumberFormat="1" applyFont="1" applyBorder="1" applyAlignment="1">
      <alignment horizontal="center" vertical="center"/>
    </xf>
    <xf numFmtId="164" fontId="0" fillId="3" borderId="3" xfId="0" applyNumberFormat="1" applyFill="1" applyBorder="1"/>
    <xf numFmtId="164" fontId="0" fillId="4" borderId="3" xfId="0" applyNumberFormat="1" applyFill="1" applyBorder="1"/>
    <xf numFmtId="0" fontId="5" fillId="2" borderId="9" xfId="0" applyFont="1" applyFill="1" applyBorder="1"/>
    <xf numFmtId="0" fontId="5" fillId="2" borderId="10" xfId="0" applyFont="1" applyFill="1" applyBorder="1"/>
    <xf numFmtId="0" fontId="0" fillId="4" borderId="6" xfId="0" applyFill="1" applyBorder="1"/>
    <xf numFmtId="0" fontId="5" fillId="2" borderId="11" xfId="0" applyFont="1" applyFill="1" applyBorder="1"/>
    <xf numFmtId="0" fontId="0" fillId="4" borderId="7" xfId="0" applyFill="1" applyBorder="1"/>
    <xf numFmtId="164" fontId="0" fillId="4" borderId="8" xfId="0" applyNumberFormat="1" applyFill="1" applyBorder="1"/>
    <xf numFmtId="0" fontId="3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e" xfId="0" builtinId="0"/>
  </cellStyles>
  <dxfs count="15"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'2020_km'!$M$24</c:f>
              <c:strCache>
                <c:ptCount val="1"/>
                <c:pt idx="0">
                  <c:v>allocated_km_mean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'2020_km'!$M$25:$M$1243</c:f>
              <c:numCache>
                <c:formatCode>General</c:formatCode>
                <c:ptCount val="1219"/>
                <c:pt idx="0">
                  <c:v>67.86623870792306</c:v>
                </c:pt>
                <c:pt idx="1">
                  <c:v>102.2597469595808</c:v>
                </c:pt>
                <c:pt idx="2">
                  <c:v>13.334837209241401</c:v>
                </c:pt>
                <c:pt idx="3">
                  <c:v>746.39076279075869</c:v>
                </c:pt>
                <c:pt idx="4">
                  <c:v>85.632342940679408</c:v>
                </c:pt>
                <c:pt idx="5">
                  <c:v>125.75569014880595</c:v>
                </c:pt>
                <c:pt idx="6">
                  <c:v>254.77660985119405</c:v>
                </c:pt>
                <c:pt idx="7">
                  <c:v>340.05367139181675</c:v>
                </c:pt>
                <c:pt idx="8">
                  <c:v>60.000052187031393</c:v>
                </c:pt>
                <c:pt idx="9">
                  <c:v>11.844526375466167</c:v>
                </c:pt>
                <c:pt idx="10">
                  <c:v>667.81484189408036</c:v>
                </c:pt>
                <c:pt idx="11">
                  <c:v>61.66014781296861</c:v>
                </c:pt>
                <c:pt idx="12">
                  <c:v>10.677965733863019</c:v>
                </c:pt>
                <c:pt idx="13">
                  <c:v>16.701594992804704</c:v>
                </c:pt>
                <c:pt idx="14">
                  <c:v>68.494012897866128</c:v>
                </c:pt>
                <c:pt idx="15">
                  <c:v>282.98675810591959</c:v>
                </c:pt>
                <c:pt idx="16">
                  <c:v>23.555700716739178</c:v>
                </c:pt>
                <c:pt idx="17">
                  <c:v>72.839623351648129</c:v>
                </c:pt>
                <c:pt idx="18">
                  <c:v>14.836800000000002</c:v>
                </c:pt>
                <c:pt idx="19">
                  <c:v>20.296459458395525</c:v>
                </c:pt>
                <c:pt idx="20">
                  <c:v>68.514516473217128</c:v>
                </c:pt>
                <c:pt idx="21">
                  <c:v>64.694249412966187</c:v>
                </c:pt>
                <c:pt idx="22">
                  <c:v>27.405804635869895</c:v>
                </c:pt>
                <c:pt idx="23">
                  <c:v>569.59294313661894</c:v>
                </c:pt>
                <c:pt idx="24">
                  <c:v>90.827409063087771</c:v>
                </c:pt>
                <c:pt idx="25">
                  <c:v>75.044117044930957</c:v>
                </c:pt>
                <c:pt idx="26">
                  <c:v>71.560698387327051</c:v>
                </c:pt>
                <c:pt idx="27">
                  <c:v>21.679478319199191</c:v>
                </c:pt>
                <c:pt idx="28">
                  <c:v>754.69512618390888</c:v>
                </c:pt>
                <c:pt idx="29">
                  <c:v>85.542163267442902</c:v>
                </c:pt>
                <c:pt idx="30">
                  <c:v>220.32113673255711</c:v>
                </c:pt>
                <c:pt idx="31">
                  <c:v>125.75569014880595</c:v>
                </c:pt>
                <c:pt idx="32">
                  <c:v>254.77660985119405</c:v>
                </c:pt>
                <c:pt idx="33">
                  <c:v>6.7811738160913331</c:v>
                </c:pt>
                <c:pt idx="34">
                  <c:v>74.350591024248544</c:v>
                </c:pt>
                <c:pt idx="35">
                  <c:v>97.62234644253256</c:v>
                </c:pt>
                <c:pt idx="36">
                  <c:v>124.23160263767481</c:v>
                </c:pt>
                <c:pt idx="37">
                  <c:v>7.7115558794759407</c:v>
                </c:pt>
                <c:pt idx="38">
                  <c:v>60.370006112356499</c:v>
                </c:pt>
                <c:pt idx="39">
                  <c:v>628.00856253321888</c:v>
                </c:pt>
                <c:pt idx="40">
                  <c:v>182.00189124996879</c:v>
                </c:pt>
                <c:pt idx="41">
                  <c:v>12.107444120524059</c:v>
                </c:pt>
                <c:pt idx="42">
                  <c:v>25.267919228320356</c:v>
                </c:pt>
                <c:pt idx="43">
                  <c:v>618.22956843721602</c:v>
                </c:pt>
                <c:pt idx="44">
                  <c:v>63.669499186100829</c:v>
                </c:pt>
                <c:pt idx="45">
                  <c:v>86.297287592429726</c:v>
                </c:pt>
                <c:pt idx="46">
                  <c:v>12.746000646324299</c:v>
                </c:pt>
                <c:pt idx="47">
                  <c:v>25.539729616487303</c:v>
                </c:pt>
                <c:pt idx="48">
                  <c:v>204.89664397035435</c:v>
                </c:pt>
                <c:pt idx="49">
                  <c:v>19.448651322767194</c:v>
                </c:pt>
                <c:pt idx="50">
                  <c:v>71.095422504873497</c:v>
                </c:pt>
                <c:pt idx="51">
                  <c:v>13.851127079557131</c:v>
                </c:pt>
                <c:pt idx="52">
                  <c:v>21.141732933940784</c:v>
                </c:pt>
                <c:pt idx="53">
                  <c:v>22.678472930307592</c:v>
                </c:pt>
                <c:pt idx="54">
                  <c:v>752.53387292044283</c:v>
                </c:pt>
                <c:pt idx="55">
                  <c:v>53.484115623580443</c:v>
                </c:pt>
                <c:pt idx="56">
                  <c:v>49.616578512171152</c:v>
                </c:pt>
                <c:pt idx="57">
                  <c:v>213.98827749512654</c:v>
                </c:pt>
                <c:pt idx="58">
                  <c:v>125.75569014880595</c:v>
                </c:pt>
                <c:pt idx="59">
                  <c:v>254.77660985119405</c:v>
                </c:pt>
                <c:pt idx="60">
                  <c:v>28.75492210729206</c:v>
                </c:pt>
                <c:pt idx="61">
                  <c:v>22.080117336142976</c:v>
                </c:pt>
                <c:pt idx="62">
                  <c:v>31.793119413162483</c:v>
                </c:pt>
                <c:pt idx="63">
                  <c:v>96.272150296707537</c:v>
                </c:pt>
                <c:pt idx="64">
                  <c:v>12.258149703292482</c:v>
                </c:pt>
                <c:pt idx="65">
                  <c:v>667.81484189408036</c:v>
                </c:pt>
                <c:pt idx="66">
                  <c:v>11.65234114340249</c:v>
                </c:pt>
                <c:pt idx="67">
                  <c:v>282.98675810591959</c:v>
                </c:pt>
                <c:pt idx="68">
                  <c:v>12.10950280814931</c:v>
                </c:pt>
                <c:pt idx="69">
                  <c:v>758.85420000000011</c:v>
                </c:pt>
                <c:pt idx="70">
                  <c:v>6.2728971918506913</c:v>
                </c:pt>
                <c:pt idx="71">
                  <c:v>26.125620753194855</c:v>
                </c:pt>
                <c:pt idx="72">
                  <c:v>75.932163870384002</c:v>
                </c:pt>
                <c:pt idx="73">
                  <c:v>634.21932285089088</c:v>
                </c:pt>
                <c:pt idx="74">
                  <c:v>17.179447770950937</c:v>
                </c:pt>
                <c:pt idx="75">
                  <c:v>55.145738895010858</c:v>
                </c:pt>
                <c:pt idx="76">
                  <c:v>70.971045795437604</c:v>
                </c:pt>
                <c:pt idx="77">
                  <c:v>69.502613278725065</c:v>
                </c:pt>
                <c:pt idx="78">
                  <c:v>28.608661104989139</c:v>
                </c:pt>
                <c:pt idx="79">
                  <c:v>20.212885680416633</c:v>
                </c:pt>
                <c:pt idx="80">
                  <c:v>65.582737789667917</c:v>
                </c:pt>
                <c:pt idx="81">
                  <c:v>19.807831089927543</c:v>
                </c:pt>
                <c:pt idx="82">
                  <c:v>42.661731120404532</c:v>
                </c:pt>
                <c:pt idx="83">
                  <c:v>57.819596141216657</c:v>
                </c:pt>
                <c:pt idx="84">
                  <c:v>125.75569014880595</c:v>
                </c:pt>
                <c:pt idx="85">
                  <c:v>254.77660985119405</c:v>
                </c:pt>
                <c:pt idx="86">
                  <c:v>539.39404263564393</c:v>
                </c:pt>
                <c:pt idx="87">
                  <c:v>68.067661223139552</c:v>
                </c:pt>
                <c:pt idx="88">
                  <c:v>55.969790201544846</c:v>
                </c:pt>
                <c:pt idx="89">
                  <c:v>20.566316666666665</c:v>
                </c:pt>
                <c:pt idx="90">
                  <c:v>143.9067428588917</c:v>
                </c:pt>
                <c:pt idx="91">
                  <c:v>716.64820979845524</c:v>
                </c:pt>
                <c:pt idx="92">
                  <c:v>5.3161916666666675</c:v>
                </c:pt>
                <c:pt idx="93">
                  <c:v>9.6535916666666655</c:v>
                </c:pt>
                <c:pt idx="94">
                  <c:v>220.66465714110828</c:v>
                </c:pt>
                <c:pt idx="95">
                  <c:v>76.980222462534798</c:v>
                </c:pt>
                <c:pt idx="96">
                  <c:v>59.223554662639351</c:v>
                </c:pt>
                <c:pt idx="97">
                  <c:v>24.901822874825825</c:v>
                </c:pt>
                <c:pt idx="98">
                  <c:v>171.05782798267526</c:v>
                </c:pt>
                <c:pt idx="99">
                  <c:v>509.51709757776683</c:v>
                </c:pt>
                <c:pt idx="100">
                  <c:v>176.832074439558</c:v>
                </c:pt>
                <c:pt idx="101">
                  <c:v>27.17410852754665</c:v>
                </c:pt>
                <c:pt idx="102">
                  <c:v>68.395787447035772</c:v>
                </c:pt>
                <c:pt idx="103">
                  <c:v>27.401562317103568</c:v>
                </c:pt>
                <c:pt idx="104">
                  <c:v>622.05305083168207</c:v>
                </c:pt>
                <c:pt idx="105">
                  <c:v>21.128441708313996</c:v>
                </c:pt>
                <c:pt idx="106">
                  <c:v>116.8580183237287</c:v>
                </c:pt>
                <c:pt idx="107">
                  <c:v>85.32423084458928</c:v>
                </c:pt>
                <c:pt idx="108">
                  <c:v>76.048707488219662</c:v>
                </c:pt>
                <c:pt idx="109">
                  <c:v>623.77426284842898</c:v>
                </c:pt>
                <c:pt idx="110">
                  <c:v>68.249229663351443</c:v>
                </c:pt>
                <c:pt idx="111">
                  <c:v>86.734380271104712</c:v>
                </c:pt>
                <c:pt idx="112">
                  <c:v>125.75569014880595</c:v>
                </c:pt>
                <c:pt idx="113">
                  <c:v>510.52691972889534</c:v>
                </c:pt>
                <c:pt idx="114">
                  <c:v>254.77660985119405</c:v>
                </c:pt>
                <c:pt idx="115">
                  <c:v>667.81484189408036</c:v>
                </c:pt>
                <c:pt idx="116">
                  <c:v>69.680336912802062</c:v>
                </c:pt>
                <c:pt idx="117">
                  <c:v>56.746599084673932</c:v>
                </c:pt>
                <c:pt idx="118">
                  <c:v>227.13487191811217</c:v>
                </c:pt>
                <c:pt idx="119">
                  <c:v>17.591285613772992</c:v>
                </c:pt>
                <c:pt idx="120">
                  <c:v>18.978228081887828</c:v>
                </c:pt>
                <c:pt idx="121">
                  <c:v>14.694678388751043</c:v>
                </c:pt>
                <c:pt idx="122">
                  <c:v>282.98675810591959</c:v>
                </c:pt>
                <c:pt idx="123">
                  <c:v>14.451974828026374</c:v>
                </c:pt>
                <c:pt idx="124">
                  <c:v>76.939733824626842</c:v>
                </c:pt>
                <c:pt idx="125">
                  <c:v>14.107696730244527</c:v>
                </c:pt>
                <c:pt idx="126">
                  <c:v>11.127647705682024</c:v>
                </c:pt>
                <c:pt idx="127">
                  <c:v>13.642443641664753</c:v>
                </c:pt>
                <c:pt idx="128">
                  <c:v>7.1455032697554755</c:v>
                </c:pt>
                <c:pt idx="129">
                  <c:v>90.098483923264283</c:v>
                </c:pt>
                <c:pt idx="130">
                  <c:v>125.75569014880595</c:v>
                </c:pt>
                <c:pt idx="131">
                  <c:v>254.77660985119405</c:v>
                </c:pt>
                <c:pt idx="132">
                  <c:v>412.35369999999995</c:v>
                </c:pt>
                <c:pt idx="133">
                  <c:v>78.544116076735691</c:v>
                </c:pt>
                <c:pt idx="134">
                  <c:v>60.549141894687203</c:v>
                </c:pt>
                <c:pt idx="135">
                  <c:v>754.69512618390888</c:v>
                </c:pt>
                <c:pt idx="136">
                  <c:v>6.7811738160913331</c:v>
                </c:pt>
                <c:pt idx="137">
                  <c:v>205.52644999999998</c:v>
                </c:pt>
                <c:pt idx="138">
                  <c:v>205.52644999999998</c:v>
                </c:pt>
                <c:pt idx="139">
                  <c:v>128.91025810531281</c:v>
                </c:pt>
                <c:pt idx="140">
                  <c:v>47.260152431118627</c:v>
                </c:pt>
                <c:pt idx="141">
                  <c:v>80.136139656343516</c:v>
                </c:pt>
                <c:pt idx="142">
                  <c:v>97.081590914962874</c:v>
                </c:pt>
                <c:pt idx="143">
                  <c:v>160.94303002528284</c:v>
                </c:pt>
                <c:pt idx="144">
                  <c:v>125.75569014880595</c:v>
                </c:pt>
                <c:pt idx="145">
                  <c:v>254.77660985119405</c:v>
                </c:pt>
                <c:pt idx="146">
                  <c:v>254.54368697229211</c:v>
                </c:pt>
                <c:pt idx="147">
                  <c:v>73.182200116777594</c:v>
                </c:pt>
                <c:pt idx="148">
                  <c:v>76.592383889951805</c:v>
                </c:pt>
                <c:pt idx="149">
                  <c:v>627.72241599327072</c:v>
                </c:pt>
                <c:pt idx="150">
                  <c:v>23.954554920136744</c:v>
                </c:pt>
                <c:pt idx="151">
                  <c:v>25.124789264520491</c:v>
                </c:pt>
                <c:pt idx="152">
                  <c:v>132.98413153161934</c:v>
                </c:pt>
                <c:pt idx="153">
                  <c:v>20.081924283723406</c:v>
                </c:pt>
                <c:pt idx="154">
                  <c:v>79.922776935536703</c:v>
                </c:pt>
                <c:pt idx="155">
                  <c:v>104.20712731568999</c:v>
                </c:pt>
                <c:pt idx="156">
                  <c:v>53.77818247647631</c:v>
                </c:pt>
                <c:pt idx="157">
                  <c:v>105.1799595676281</c:v>
                </c:pt>
                <c:pt idx="158">
                  <c:v>125.75569014880595</c:v>
                </c:pt>
                <c:pt idx="159">
                  <c:v>254.77660985119405</c:v>
                </c:pt>
                <c:pt idx="160">
                  <c:v>105.1799595676281</c:v>
                </c:pt>
                <c:pt idx="161">
                  <c:v>145.60639413704084</c:v>
                </c:pt>
                <c:pt idx="162">
                  <c:v>46.514759236475214</c:v>
                </c:pt>
                <c:pt idx="163">
                  <c:v>28.608661104989139</c:v>
                </c:pt>
                <c:pt idx="164">
                  <c:v>55.145738895010858</c:v>
                </c:pt>
                <c:pt idx="165">
                  <c:v>31.573379021581697</c:v>
                </c:pt>
                <c:pt idx="166">
                  <c:v>175.11496174194312</c:v>
                </c:pt>
                <c:pt idx="167">
                  <c:v>629.27446755658286</c:v>
                </c:pt>
                <c:pt idx="168">
                  <c:v>86.734380271104712</c:v>
                </c:pt>
                <c:pt idx="169">
                  <c:v>73.323755633563039</c:v>
                </c:pt>
                <c:pt idx="170">
                  <c:v>125.75569014880595</c:v>
                </c:pt>
                <c:pt idx="171">
                  <c:v>510.52691972889534</c:v>
                </c:pt>
                <c:pt idx="172">
                  <c:v>254.77660985119405</c:v>
                </c:pt>
                <c:pt idx="173">
                  <c:v>66.647976809854256</c:v>
                </c:pt>
                <c:pt idx="174">
                  <c:v>15.697919811086761</c:v>
                </c:pt>
                <c:pt idx="175">
                  <c:v>28.608661104989139</c:v>
                </c:pt>
                <c:pt idx="176">
                  <c:v>55.145738895010858</c:v>
                </c:pt>
                <c:pt idx="177">
                  <c:v>667.81484189408036</c:v>
                </c:pt>
                <c:pt idx="178">
                  <c:v>27.769380197463722</c:v>
                </c:pt>
                <c:pt idx="179">
                  <c:v>7.9984186053369237</c:v>
                </c:pt>
                <c:pt idx="180">
                  <c:v>6.9048813861125913</c:v>
                </c:pt>
                <c:pt idx="181">
                  <c:v>282.98675810591959</c:v>
                </c:pt>
                <c:pt idx="182">
                  <c:v>52.493518170621059</c:v>
                </c:pt>
                <c:pt idx="183">
                  <c:v>18.208417814753069</c:v>
                </c:pt>
                <c:pt idx="184">
                  <c:v>84.716967486813189</c:v>
                </c:pt>
                <c:pt idx="185">
                  <c:v>311.36278182937895</c:v>
                </c:pt>
                <c:pt idx="186">
                  <c:v>15.577014698433734</c:v>
                </c:pt>
                <c:pt idx="187">
                  <c:v>37.272091317176482</c:v>
                </c:pt>
                <c:pt idx="188">
                  <c:v>53.067235394643767</c:v>
                </c:pt>
                <c:pt idx="189">
                  <c:v>71.077007982385709</c:v>
                </c:pt>
                <c:pt idx="190">
                  <c:v>17.89895850010716</c:v>
                </c:pt>
                <c:pt idx="191">
                  <c:v>21.364198122863343</c:v>
                </c:pt>
                <c:pt idx="192">
                  <c:v>330.72350868282348</c:v>
                </c:pt>
                <c:pt idx="193">
                  <c:v>35.417981538173997</c:v>
                </c:pt>
                <c:pt idx="194">
                  <c:v>28.608661104989139</c:v>
                </c:pt>
                <c:pt idx="195">
                  <c:v>55.145738895010858</c:v>
                </c:pt>
                <c:pt idx="196">
                  <c:v>361.87021846182597</c:v>
                </c:pt>
                <c:pt idx="197">
                  <c:v>627.09448892077842</c:v>
                </c:pt>
                <c:pt idx="198">
                  <c:v>75.966508468864561</c:v>
                </c:pt>
                <c:pt idx="199">
                  <c:v>14.107696730244527</c:v>
                </c:pt>
                <c:pt idx="200">
                  <c:v>7.1455032697554755</c:v>
                </c:pt>
                <c:pt idx="201">
                  <c:v>66.93760261035699</c:v>
                </c:pt>
                <c:pt idx="202">
                  <c:v>44.290065954182097</c:v>
                </c:pt>
                <c:pt idx="203">
                  <c:v>184.89748651106081</c:v>
                </c:pt>
                <c:pt idx="204">
                  <c:v>125.75569014880595</c:v>
                </c:pt>
                <c:pt idx="205">
                  <c:v>254.77660985119405</c:v>
                </c:pt>
                <c:pt idx="206">
                  <c:v>184.89748651106081</c:v>
                </c:pt>
                <c:pt idx="207">
                  <c:v>84.240761023696265</c:v>
                </c:pt>
                <c:pt idx="208">
                  <c:v>716.64820979845524</c:v>
                </c:pt>
                <c:pt idx="209">
                  <c:v>55.969790201544846</c:v>
                </c:pt>
                <c:pt idx="210">
                  <c:v>75.044117044930957</c:v>
                </c:pt>
                <c:pt idx="211">
                  <c:v>27.405804635869895</c:v>
                </c:pt>
                <c:pt idx="212">
                  <c:v>21.679478319199191</c:v>
                </c:pt>
                <c:pt idx="213">
                  <c:v>92.648525174716625</c:v>
                </c:pt>
                <c:pt idx="214">
                  <c:v>40.168939625538925</c:v>
                </c:pt>
                <c:pt idx="215">
                  <c:v>46.843692348332191</c:v>
                </c:pt>
                <c:pt idx="216">
                  <c:v>50.989517588797661</c:v>
                </c:pt>
                <c:pt idx="217">
                  <c:v>746.39076279075869</c:v>
                </c:pt>
                <c:pt idx="218">
                  <c:v>13.334837209241401</c:v>
                </c:pt>
                <c:pt idx="219">
                  <c:v>125.75569014880595</c:v>
                </c:pt>
                <c:pt idx="220">
                  <c:v>401.50012526261463</c:v>
                </c:pt>
                <c:pt idx="221">
                  <c:v>254.77660985119405</c:v>
                </c:pt>
                <c:pt idx="222">
                  <c:v>22.189397976395473</c:v>
                </c:pt>
                <c:pt idx="223">
                  <c:v>45.321096287071207</c:v>
                </c:pt>
                <c:pt idx="224">
                  <c:v>45.5507860847583</c:v>
                </c:pt>
                <c:pt idx="225">
                  <c:v>773.77719999999999</c:v>
                </c:pt>
                <c:pt idx="226">
                  <c:v>144.36995263732049</c:v>
                </c:pt>
                <c:pt idx="227">
                  <c:v>198.93372369237883</c:v>
                </c:pt>
                <c:pt idx="228">
                  <c:v>144.36995263732049</c:v>
                </c:pt>
                <c:pt idx="229">
                  <c:v>78.737219651775035</c:v>
                </c:pt>
                <c:pt idx="230">
                  <c:v>252.73737103298026</c:v>
                </c:pt>
                <c:pt idx="231">
                  <c:v>92.299854341371613</c:v>
                </c:pt>
                <c:pt idx="232">
                  <c:v>42.449891738976412</c:v>
                </c:pt>
                <c:pt idx="233">
                  <c:v>736.21964565862845</c:v>
                </c:pt>
                <c:pt idx="234">
                  <c:v>6.9515905343068347</c:v>
                </c:pt>
                <c:pt idx="235">
                  <c:v>14.86501772671676</c:v>
                </c:pt>
                <c:pt idx="236">
                  <c:v>7.360571305927567</c:v>
                </c:pt>
                <c:pt idx="237">
                  <c:v>12.751386676539918</c:v>
                </c:pt>
                <c:pt idx="238">
                  <c:v>574.06192994349851</c:v>
                </c:pt>
                <c:pt idx="239">
                  <c:v>9.6776420175325182</c:v>
                </c:pt>
                <c:pt idx="240">
                  <c:v>125.75569014880595</c:v>
                </c:pt>
                <c:pt idx="241">
                  <c:v>254.77660985119405</c:v>
                </c:pt>
                <c:pt idx="242">
                  <c:v>115.20126594861631</c:v>
                </c:pt>
                <c:pt idx="243">
                  <c:v>95.657117412478257</c:v>
                </c:pt>
                <c:pt idx="244">
                  <c:v>75.482586695406852</c:v>
                </c:pt>
                <c:pt idx="245">
                  <c:v>28.525744997070159</c:v>
                </c:pt>
                <c:pt idx="246">
                  <c:v>71.378875594646274</c:v>
                </c:pt>
                <c:pt idx="247">
                  <c:v>9.3417527347077378</c:v>
                </c:pt>
                <c:pt idx="248">
                  <c:v>55.08972948312595</c:v>
                </c:pt>
                <c:pt idx="249">
                  <c:v>90.476936499657896</c:v>
                </c:pt>
                <c:pt idx="250">
                  <c:v>13.20707879990718</c:v>
                </c:pt>
                <c:pt idx="251">
                  <c:v>60.657754670316926</c:v>
                </c:pt>
                <c:pt idx="252">
                  <c:v>568.73533323537902</c:v>
                </c:pt>
                <c:pt idx="253">
                  <c:v>17.188293985188967</c:v>
                </c:pt>
                <c:pt idx="254">
                  <c:v>91.699812868420608</c:v>
                </c:pt>
                <c:pt idx="255">
                  <c:v>7.2544871315794133</c:v>
                </c:pt>
                <c:pt idx="256">
                  <c:v>205.52644999999998</c:v>
                </c:pt>
                <c:pt idx="257">
                  <c:v>125.75569014880595</c:v>
                </c:pt>
                <c:pt idx="258">
                  <c:v>254.77660985119405</c:v>
                </c:pt>
                <c:pt idx="259">
                  <c:v>205.52644999999998</c:v>
                </c:pt>
                <c:pt idx="260">
                  <c:v>76.327968798579462</c:v>
                </c:pt>
                <c:pt idx="261">
                  <c:v>20.056953202719491</c:v>
                </c:pt>
                <c:pt idx="262">
                  <c:v>57.541489765961863</c:v>
                </c:pt>
                <c:pt idx="263">
                  <c:v>667.81484189408036</c:v>
                </c:pt>
                <c:pt idx="264">
                  <c:v>29.546288232739176</c:v>
                </c:pt>
                <c:pt idx="265">
                  <c:v>282.98675810591959</c:v>
                </c:pt>
                <c:pt idx="266">
                  <c:v>70.157446389608495</c:v>
                </c:pt>
                <c:pt idx="267">
                  <c:v>40.754876298560738</c:v>
                </c:pt>
                <c:pt idx="268">
                  <c:v>189.65372554586176</c:v>
                </c:pt>
                <c:pt idx="269">
                  <c:v>27.577353610391516</c:v>
                </c:pt>
                <c:pt idx="270">
                  <c:v>33.998798155577497</c:v>
                </c:pt>
                <c:pt idx="271">
                  <c:v>73.200021790465598</c:v>
                </c:pt>
                <c:pt idx="272">
                  <c:v>11.656178209534401</c:v>
                </c:pt>
                <c:pt idx="273">
                  <c:v>719.41049220633931</c:v>
                </c:pt>
                <c:pt idx="274">
                  <c:v>179.6534077936607</c:v>
                </c:pt>
                <c:pt idx="275">
                  <c:v>412.35369999999995</c:v>
                </c:pt>
                <c:pt idx="276">
                  <c:v>125.75569014880595</c:v>
                </c:pt>
                <c:pt idx="277">
                  <c:v>254.77660985119405</c:v>
                </c:pt>
                <c:pt idx="278">
                  <c:v>31.416850310446382</c:v>
                </c:pt>
                <c:pt idx="279">
                  <c:v>58.529216488266137</c:v>
                </c:pt>
                <c:pt idx="280">
                  <c:v>25.300323195977892</c:v>
                </c:pt>
                <c:pt idx="281">
                  <c:v>19.780610005309597</c:v>
                </c:pt>
                <c:pt idx="282">
                  <c:v>205.52644999999998</c:v>
                </c:pt>
                <c:pt idx="283">
                  <c:v>125.75569014880595</c:v>
                </c:pt>
                <c:pt idx="284">
                  <c:v>254.77660985119405</c:v>
                </c:pt>
                <c:pt idx="285">
                  <c:v>205.52644999999998</c:v>
                </c:pt>
                <c:pt idx="286">
                  <c:v>27.319654920542849</c:v>
                </c:pt>
                <c:pt idx="287">
                  <c:v>73.329845079457144</c:v>
                </c:pt>
                <c:pt idx="288">
                  <c:v>18.174687173686202</c:v>
                </c:pt>
                <c:pt idx="289">
                  <c:v>359.31941282631379</c:v>
                </c:pt>
                <c:pt idx="290">
                  <c:v>28.370013997793738</c:v>
                </c:pt>
                <c:pt idx="291">
                  <c:v>62.763843697714094</c:v>
                </c:pt>
                <c:pt idx="292">
                  <c:v>13.683335612697691</c:v>
                </c:pt>
                <c:pt idx="293">
                  <c:v>10.507306691794472</c:v>
                </c:pt>
                <c:pt idx="294">
                  <c:v>23.623980814725922</c:v>
                </c:pt>
                <c:pt idx="295">
                  <c:v>60.848222798044738</c:v>
                </c:pt>
                <c:pt idx="296">
                  <c:v>24.503896387229343</c:v>
                </c:pt>
                <c:pt idx="297">
                  <c:v>11.656178209534401</c:v>
                </c:pt>
                <c:pt idx="298">
                  <c:v>73.200021790465598</c:v>
                </c:pt>
                <c:pt idx="299">
                  <c:v>329.48116735892381</c:v>
                </c:pt>
                <c:pt idx="300">
                  <c:v>221.17263264107626</c:v>
                </c:pt>
                <c:pt idx="301">
                  <c:v>380.53230000000002</c:v>
                </c:pt>
                <c:pt idx="302">
                  <c:v>14.836800000000002</c:v>
                </c:pt>
                <c:pt idx="303">
                  <c:v>67.588328114120898</c:v>
                </c:pt>
                <c:pt idx="304">
                  <c:v>23.80866964430157</c:v>
                </c:pt>
                <c:pt idx="305">
                  <c:v>15.1823854486027</c:v>
                </c:pt>
                <c:pt idx="306">
                  <c:v>125.75569014880595</c:v>
                </c:pt>
                <c:pt idx="307">
                  <c:v>254.77660985119405</c:v>
                </c:pt>
                <c:pt idx="308">
                  <c:v>16.373460656112421</c:v>
                </c:pt>
                <c:pt idx="309">
                  <c:v>63.652056136862427</c:v>
                </c:pt>
                <c:pt idx="310">
                  <c:v>1.3132868407852032</c:v>
                </c:pt>
                <c:pt idx="311">
                  <c:v>18.735613159214797</c:v>
                </c:pt>
                <c:pt idx="312">
                  <c:v>73.448679665544603</c:v>
                </c:pt>
                <c:pt idx="313">
                  <c:v>362.72430000000003</c:v>
                </c:pt>
                <c:pt idx="314">
                  <c:v>26.964120334455401</c:v>
                </c:pt>
                <c:pt idx="315">
                  <c:v>14.836799999999991</c:v>
                </c:pt>
                <c:pt idx="316">
                  <c:v>101.09992990848768</c:v>
                </c:pt>
                <c:pt idx="317">
                  <c:v>196.60868504575615</c:v>
                </c:pt>
                <c:pt idx="318">
                  <c:v>125.75569014880595</c:v>
                </c:pt>
                <c:pt idx="319">
                  <c:v>254.77660985119405</c:v>
                </c:pt>
                <c:pt idx="320">
                  <c:v>196.60868504575615</c:v>
                </c:pt>
                <c:pt idx="321">
                  <c:v>6.0305339640517532</c:v>
                </c:pt>
                <c:pt idx="322">
                  <c:v>3.4951976253653902</c:v>
                </c:pt>
                <c:pt idx="323">
                  <c:v>10.66489113863563</c:v>
                </c:pt>
                <c:pt idx="324">
                  <c:v>219.9717250666171</c:v>
                </c:pt>
                <c:pt idx="325">
                  <c:v>6.0499525455227685</c:v>
                </c:pt>
                <c:pt idx="326">
                  <c:v>3.3319247264244614</c:v>
                </c:pt>
                <c:pt idx="327">
                  <c:v>94.958674933382952</c:v>
                </c:pt>
                <c:pt idx="328">
                  <c:v>33.974850770302986</c:v>
                </c:pt>
                <c:pt idx="329">
                  <c:v>64.883893815362043</c:v>
                </c:pt>
                <c:pt idx="330">
                  <c:v>30.719214123094641</c:v>
                </c:pt>
                <c:pt idx="331">
                  <c:v>88.215041291240354</c:v>
                </c:pt>
                <c:pt idx="332">
                  <c:v>86.112213542353444</c:v>
                </c:pt>
                <c:pt idx="333">
                  <c:v>17.715386457646556</c:v>
                </c:pt>
                <c:pt idx="334">
                  <c:v>6.8665199189676258</c:v>
                </c:pt>
                <c:pt idx="335">
                  <c:v>207.27299004051619</c:v>
                </c:pt>
                <c:pt idx="336">
                  <c:v>554.6816</c:v>
                </c:pt>
                <c:pt idx="337">
                  <c:v>207.27299004051619</c:v>
                </c:pt>
                <c:pt idx="338">
                  <c:v>14.107696730244527</c:v>
                </c:pt>
                <c:pt idx="339">
                  <c:v>7.1455032697554755</c:v>
                </c:pt>
                <c:pt idx="340">
                  <c:v>4.086312979589759</c:v>
                </c:pt>
                <c:pt idx="341">
                  <c:v>356.43508702041026</c:v>
                </c:pt>
                <c:pt idx="342">
                  <c:v>34.805948081698148</c:v>
                </c:pt>
                <c:pt idx="343">
                  <c:v>34.339022889978388</c:v>
                </c:pt>
                <c:pt idx="344">
                  <c:v>125.75569014880595</c:v>
                </c:pt>
                <c:pt idx="345">
                  <c:v>254.77660985119405</c:v>
                </c:pt>
                <c:pt idx="346">
                  <c:v>90.747929028323469</c:v>
                </c:pt>
                <c:pt idx="347">
                  <c:v>17.742197864723305</c:v>
                </c:pt>
                <c:pt idx="348">
                  <c:v>14.836800000000002</c:v>
                </c:pt>
                <c:pt idx="349">
                  <c:v>143.41474082575306</c:v>
                </c:pt>
                <c:pt idx="350">
                  <c:v>22.05986130952364</c:v>
                </c:pt>
                <c:pt idx="351">
                  <c:v>74.306684312419563</c:v>
                </c:pt>
                <c:pt idx="352">
                  <c:v>23.81592087495353</c:v>
                </c:pt>
                <c:pt idx="353">
                  <c:v>15.708440290231723</c:v>
                </c:pt>
                <c:pt idx="354">
                  <c:v>67.84315452239521</c:v>
                </c:pt>
                <c:pt idx="355">
                  <c:v>21.179804561957955</c:v>
                </c:pt>
                <c:pt idx="356">
                  <c:v>12.82358793236965</c:v>
                </c:pt>
                <c:pt idx="357">
                  <c:v>25.462594812914073</c:v>
                </c:pt>
                <c:pt idx="358">
                  <c:v>72.030512692758307</c:v>
                </c:pt>
                <c:pt idx="359">
                  <c:v>125.75569014880595</c:v>
                </c:pt>
                <c:pt idx="360">
                  <c:v>365.49531210698888</c:v>
                </c:pt>
                <c:pt idx="361">
                  <c:v>254.77660985119405</c:v>
                </c:pt>
                <c:pt idx="362">
                  <c:v>169.49578789301125</c:v>
                </c:pt>
                <c:pt idx="363">
                  <c:v>17.528945095133139</c:v>
                </c:pt>
                <c:pt idx="364">
                  <c:v>362.72430000000003</c:v>
                </c:pt>
                <c:pt idx="365">
                  <c:v>12.574047220809168</c:v>
                </c:pt>
                <c:pt idx="366">
                  <c:v>62.917401414570122</c:v>
                </c:pt>
                <c:pt idx="367">
                  <c:v>12.836606269487559</c:v>
                </c:pt>
                <c:pt idx="368">
                  <c:v>101.09992990848768</c:v>
                </c:pt>
                <c:pt idx="369">
                  <c:v>196.60868504575615</c:v>
                </c:pt>
                <c:pt idx="370">
                  <c:v>285.95216928233702</c:v>
                </c:pt>
                <c:pt idx="371">
                  <c:v>196.60868504575615</c:v>
                </c:pt>
                <c:pt idx="372">
                  <c:v>232.67983071766307</c:v>
                </c:pt>
                <c:pt idx="373">
                  <c:v>8.1109994744370351</c:v>
                </c:pt>
                <c:pt idx="374">
                  <c:v>20.33583634586148</c:v>
                </c:pt>
                <c:pt idx="375">
                  <c:v>11.625890958538406</c:v>
                </c:pt>
                <c:pt idx="376">
                  <c:v>25.662863654138519</c:v>
                </c:pt>
                <c:pt idx="377">
                  <c:v>60.815067532317755</c:v>
                </c:pt>
                <c:pt idx="378">
                  <c:v>8.5744420347068022</c:v>
                </c:pt>
                <c:pt idx="379">
                  <c:v>60.723888147081972</c:v>
                </c:pt>
                <c:pt idx="380">
                  <c:v>79.545434089104432</c:v>
                </c:pt>
                <c:pt idx="381">
                  <c:v>83.673973169319893</c:v>
                </c:pt>
                <c:pt idx="382">
                  <c:v>125.75569014880595</c:v>
                </c:pt>
                <c:pt idx="383">
                  <c:v>424.51040459449359</c:v>
                </c:pt>
                <c:pt idx="384">
                  <c:v>254.77660985119405</c:v>
                </c:pt>
                <c:pt idx="385">
                  <c:v>76.024152314500441</c:v>
                </c:pt>
                <c:pt idx="386">
                  <c:v>194.03914697711411</c:v>
                </c:pt>
                <c:pt idx="387">
                  <c:v>168.8204530228858</c:v>
                </c:pt>
                <c:pt idx="388">
                  <c:v>9.078747685499561</c:v>
                </c:pt>
                <c:pt idx="389">
                  <c:v>61.838940028694047</c:v>
                </c:pt>
                <c:pt idx="390">
                  <c:v>21.755445474319803</c:v>
                </c:pt>
                <c:pt idx="391">
                  <c:v>80.167855298255162</c:v>
                </c:pt>
                <c:pt idx="392">
                  <c:v>53.858359198731002</c:v>
                </c:pt>
                <c:pt idx="393">
                  <c:v>16.078358608766617</c:v>
                </c:pt>
                <c:pt idx="394">
                  <c:v>21.911386154502566</c:v>
                </c:pt>
                <c:pt idx="395">
                  <c:v>1.8170728414663735</c:v>
                </c:pt>
                <c:pt idx="396">
                  <c:v>90.584827158533628</c:v>
                </c:pt>
                <c:pt idx="397">
                  <c:v>59.424779099332589</c:v>
                </c:pt>
                <c:pt idx="398">
                  <c:v>11.300793121257199</c:v>
                </c:pt>
                <c:pt idx="399">
                  <c:v>12.086583016141047</c:v>
                </c:pt>
                <c:pt idx="400">
                  <c:v>11.656178209534401</c:v>
                </c:pt>
                <c:pt idx="401">
                  <c:v>73.200021790465598</c:v>
                </c:pt>
                <c:pt idx="402">
                  <c:v>380.53230000000002</c:v>
                </c:pt>
                <c:pt idx="403">
                  <c:v>32.265572867123424</c:v>
                </c:pt>
                <c:pt idx="404">
                  <c:v>12.398527132876586</c:v>
                </c:pt>
                <c:pt idx="405">
                  <c:v>362.72430000000003</c:v>
                </c:pt>
                <c:pt idx="406">
                  <c:v>1.998513755914533</c:v>
                </c:pt>
                <c:pt idx="407">
                  <c:v>667.76163719926797</c:v>
                </c:pt>
                <c:pt idx="408">
                  <c:v>14.780786244085467</c:v>
                </c:pt>
                <c:pt idx="409">
                  <c:v>277.18836280073202</c:v>
                </c:pt>
                <c:pt idx="410">
                  <c:v>11.128971903588527</c:v>
                </c:pt>
                <c:pt idx="411">
                  <c:v>44.954927526504996</c:v>
                </c:pt>
                <c:pt idx="412">
                  <c:v>24.952528978176399</c:v>
                </c:pt>
                <c:pt idx="413">
                  <c:v>24.066271591730086</c:v>
                </c:pt>
                <c:pt idx="414">
                  <c:v>279.60170983722918</c:v>
                </c:pt>
                <c:pt idx="415">
                  <c:v>130.1468901627708</c:v>
                </c:pt>
                <c:pt idx="416">
                  <c:v>9.9442239389016205</c:v>
                </c:pt>
                <c:pt idx="417">
                  <c:v>29.524110239658238</c:v>
                </c:pt>
                <c:pt idx="418">
                  <c:v>18.150023194560273</c:v>
                </c:pt>
                <c:pt idx="419">
                  <c:v>64.300686774132529</c:v>
                </c:pt>
                <c:pt idx="420">
                  <c:v>584.29183128442037</c:v>
                </c:pt>
                <c:pt idx="421">
                  <c:v>56.658342626879879</c:v>
                </c:pt>
                <c:pt idx="422">
                  <c:v>64.526679294247927</c:v>
                </c:pt>
                <c:pt idx="423">
                  <c:v>59.249102647199066</c:v>
                </c:pt>
                <c:pt idx="424">
                  <c:v>7.061462847677376</c:v>
                </c:pt>
                <c:pt idx="425">
                  <c:v>14.701852845246819</c:v>
                </c:pt>
                <c:pt idx="426">
                  <c:v>24.681056724545943</c:v>
                </c:pt>
                <c:pt idx="427">
                  <c:v>70.928937152322618</c:v>
                </c:pt>
                <c:pt idx="428">
                  <c:v>8.2891852037083336</c:v>
                </c:pt>
                <c:pt idx="429">
                  <c:v>380.53230000000002</c:v>
                </c:pt>
                <c:pt idx="430">
                  <c:v>15.0037052264989</c:v>
                </c:pt>
                <c:pt idx="431">
                  <c:v>30.880249107694993</c:v>
                </c:pt>
                <c:pt idx="432">
                  <c:v>102.79553588750201</c:v>
                </c:pt>
                <c:pt idx="433">
                  <c:v>61.759260333827918</c:v>
                </c:pt>
                <c:pt idx="434">
                  <c:v>75.333490558477067</c:v>
                </c:pt>
                <c:pt idx="435">
                  <c:v>275.76206411249797</c:v>
                </c:pt>
                <c:pt idx="436">
                  <c:v>5.8232037371000338</c:v>
                </c:pt>
                <c:pt idx="437">
                  <c:v>13.751049063476529</c:v>
                </c:pt>
                <c:pt idx="438">
                  <c:v>31.378747199423429</c:v>
                </c:pt>
                <c:pt idx="439">
                  <c:v>33.769491723520808</c:v>
                </c:pt>
                <c:pt idx="440">
                  <c:v>55.145738895010858</c:v>
                </c:pt>
                <c:pt idx="441">
                  <c:v>169.03128365820973</c:v>
                </c:pt>
                <c:pt idx="442">
                  <c:v>28.608661104989139</c:v>
                </c:pt>
                <c:pt idx="443">
                  <c:v>53.644656174021428</c:v>
                </c:pt>
                <c:pt idx="444">
                  <c:v>62.982452102457749</c:v>
                </c:pt>
                <c:pt idx="445">
                  <c:v>235.95894381006633</c:v>
                </c:pt>
                <c:pt idx="446">
                  <c:v>177.45552532240342</c:v>
                </c:pt>
                <c:pt idx="447">
                  <c:v>131.96354720932061</c:v>
                </c:pt>
                <c:pt idx="448">
                  <c:v>5.7333632869750195</c:v>
                </c:pt>
                <c:pt idx="449">
                  <c:v>11.925544620241334</c:v>
                </c:pt>
                <c:pt idx="450">
                  <c:v>7.9414810600311538</c:v>
                </c:pt>
                <c:pt idx="451">
                  <c:v>7.1455032697554755</c:v>
                </c:pt>
                <c:pt idx="452">
                  <c:v>657.95508740189882</c:v>
                </c:pt>
                <c:pt idx="453">
                  <c:v>26.740811032752489</c:v>
                </c:pt>
                <c:pt idx="454">
                  <c:v>14.107696730244527</c:v>
                </c:pt>
                <c:pt idx="455">
                  <c:v>265.92054357583004</c:v>
                </c:pt>
                <c:pt idx="456">
                  <c:v>149.97025642416997</c:v>
                </c:pt>
                <c:pt idx="457">
                  <c:v>248.9355125981011</c:v>
                </c:pt>
                <c:pt idx="458">
                  <c:v>26.539469635769333</c:v>
                </c:pt>
                <c:pt idx="459">
                  <c:v>76.161879959833925</c:v>
                </c:pt>
                <c:pt idx="460">
                  <c:v>66.041550404396745</c:v>
                </c:pt>
                <c:pt idx="461">
                  <c:v>28.15043737720509</c:v>
                </c:pt>
                <c:pt idx="462">
                  <c:v>18.174687173686202</c:v>
                </c:pt>
                <c:pt idx="463">
                  <c:v>359.31941282631379</c:v>
                </c:pt>
                <c:pt idx="464">
                  <c:v>361.28406262279492</c:v>
                </c:pt>
                <c:pt idx="465">
                  <c:v>365.49531210698888</c:v>
                </c:pt>
                <c:pt idx="466">
                  <c:v>169.49578789301125</c:v>
                </c:pt>
                <c:pt idx="467">
                  <c:v>13.671297150942353</c:v>
                </c:pt>
                <c:pt idx="468">
                  <c:v>34.417302849057648</c:v>
                </c:pt>
                <c:pt idx="469">
                  <c:v>11.2832296293626</c:v>
                </c:pt>
                <c:pt idx="470">
                  <c:v>4.206891019691728</c:v>
                </c:pt>
                <c:pt idx="471">
                  <c:v>20.341495393736832</c:v>
                </c:pt>
                <c:pt idx="472">
                  <c:v>6.922009045533791</c:v>
                </c:pt>
                <c:pt idx="473">
                  <c:v>667.76163719926797</c:v>
                </c:pt>
                <c:pt idx="474">
                  <c:v>11.950670305411892</c:v>
                </c:pt>
                <c:pt idx="475">
                  <c:v>87.63010460626316</c:v>
                </c:pt>
                <c:pt idx="476">
                  <c:v>277.18836280073202</c:v>
                </c:pt>
                <c:pt idx="477">
                  <c:v>26.502800733968712</c:v>
                </c:pt>
                <c:pt idx="478">
                  <c:v>42.594986333147794</c:v>
                </c:pt>
                <c:pt idx="479">
                  <c:v>25.016212932883491</c:v>
                </c:pt>
                <c:pt idx="480">
                  <c:v>59.285540394067567</c:v>
                </c:pt>
                <c:pt idx="481">
                  <c:v>71.062159605932422</c:v>
                </c:pt>
                <c:pt idx="482">
                  <c:v>100.47492885050123</c:v>
                </c:pt>
                <c:pt idx="483">
                  <c:v>608.2921041118027</c:v>
                </c:pt>
                <c:pt idx="484">
                  <c:v>83.899867037696168</c:v>
                </c:pt>
                <c:pt idx="485">
                  <c:v>171.05782798267526</c:v>
                </c:pt>
                <c:pt idx="486">
                  <c:v>509.51709757776683</c:v>
                </c:pt>
                <c:pt idx="487">
                  <c:v>176.832074439558</c:v>
                </c:pt>
                <c:pt idx="488">
                  <c:v>11.971322742367994</c:v>
                </c:pt>
                <c:pt idx="489">
                  <c:v>12.295972860369586</c:v>
                </c:pt>
                <c:pt idx="490">
                  <c:v>7.3455043972624212</c:v>
                </c:pt>
                <c:pt idx="491">
                  <c:v>24.436012208938916</c:v>
                </c:pt>
                <c:pt idx="492">
                  <c:v>67.784590460493021</c:v>
                </c:pt>
                <c:pt idx="493">
                  <c:v>45.640734287137228</c:v>
                </c:pt>
                <c:pt idx="494">
                  <c:v>61.195072897107714</c:v>
                </c:pt>
                <c:pt idx="495">
                  <c:v>15.078932686344006</c:v>
                </c:pt>
                <c:pt idx="496">
                  <c:v>155.52002947191647</c:v>
                </c:pt>
                <c:pt idx="497">
                  <c:v>13.672133084378281</c:v>
                </c:pt>
                <c:pt idx="498">
                  <c:v>199.12063624094642</c:v>
                </c:pt>
                <c:pt idx="499">
                  <c:v>74.60711489395338</c:v>
                </c:pt>
                <c:pt idx="500">
                  <c:v>20.543343768784698</c:v>
                </c:pt>
                <c:pt idx="501">
                  <c:v>12.21682990902884</c:v>
                </c:pt>
                <c:pt idx="502">
                  <c:v>49.827898757836401</c:v>
                </c:pt>
                <c:pt idx="503">
                  <c:v>140.74070124216362</c:v>
                </c:pt>
                <c:pt idx="504">
                  <c:v>21.21477320164686</c:v>
                </c:pt>
                <c:pt idx="505">
                  <c:v>125.75569014880595</c:v>
                </c:pt>
                <c:pt idx="506">
                  <c:v>254.77660985119405</c:v>
                </c:pt>
                <c:pt idx="507">
                  <c:v>76.5720968893243</c:v>
                </c:pt>
                <c:pt idx="508">
                  <c:v>16.332813293086151</c:v>
                </c:pt>
                <c:pt idx="509">
                  <c:v>65.681359592314791</c:v>
                </c:pt>
                <c:pt idx="510">
                  <c:v>13.448327114599051</c:v>
                </c:pt>
                <c:pt idx="511">
                  <c:v>418.74340000000012</c:v>
                </c:pt>
                <c:pt idx="512">
                  <c:v>250.87865711378814</c:v>
                </c:pt>
                <c:pt idx="513">
                  <c:v>250.87865711378814</c:v>
                </c:pt>
                <c:pt idx="514">
                  <c:v>60.648756009361229</c:v>
                </c:pt>
                <c:pt idx="515">
                  <c:v>226.14092976306256</c:v>
                </c:pt>
                <c:pt idx="516">
                  <c:v>99.135639094832868</c:v>
                </c:pt>
                <c:pt idx="517">
                  <c:v>607.05036543822746</c:v>
                </c:pt>
                <c:pt idx="518">
                  <c:v>125.75569014880595</c:v>
                </c:pt>
                <c:pt idx="519">
                  <c:v>254.77660985119405</c:v>
                </c:pt>
                <c:pt idx="520">
                  <c:v>70.828095466939644</c:v>
                </c:pt>
                <c:pt idx="521">
                  <c:v>83.296677571259465</c:v>
                </c:pt>
                <c:pt idx="522">
                  <c:v>362.72430000000003</c:v>
                </c:pt>
                <c:pt idx="523">
                  <c:v>70.368622428740537</c:v>
                </c:pt>
                <c:pt idx="524">
                  <c:v>21.488412983532953</c:v>
                </c:pt>
                <c:pt idx="525">
                  <c:v>69.007531130309488</c:v>
                </c:pt>
                <c:pt idx="526">
                  <c:v>98.949050113014678</c:v>
                </c:pt>
                <c:pt idx="527">
                  <c:v>25.431859335084226</c:v>
                </c:pt>
                <c:pt idx="528">
                  <c:v>25.363342874535391</c:v>
                </c:pt>
                <c:pt idx="529">
                  <c:v>606.87791875667597</c:v>
                </c:pt>
                <c:pt idx="530">
                  <c:v>79.238761863275514</c:v>
                </c:pt>
                <c:pt idx="531">
                  <c:v>76.541176041541704</c:v>
                </c:pt>
                <c:pt idx="532">
                  <c:v>14.590810974925347</c:v>
                </c:pt>
                <c:pt idx="533">
                  <c:v>64.930335927104906</c:v>
                </c:pt>
                <c:pt idx="534">
                  <c:v>270.16592734076909</c:v>
                </c:pt>
                <c:pt idx="535">
                  <c:v>10.161914770057486</c:v>
                </c:pt>
                <c:pt idx="536">
                  <c:v>752.09504053446744</c:v>
                </c:pt>
                <c:pt idx="537">
                  <c:v>11.52985946553251</c:v>
                </c:pt>
                <c:pt idx="538">
                  <c:v>411.00848522994255</c:v>
                </c:pt>
                <c:pt idx="539">
                  <c:v>125.75569014880595</c:v>
                </c:pt>
                <c:pt idx="540">
                  <c:v>254.77660985119405</c:v>
                </c:pt>
                <c:pt idx="541">
                  <c:v>102.4852726592308</c:v>
                </c:pt>
                <c:pt idx="542">
                  <c:v>20.071063316509761</c:v>
                </c:pt>
                <c:pt idx="543">
                  <c:v>35.417981538173997</c:v>
                </c:pt>
                <c:pt idx="544">
                  <c:v>54.229666063488331</c:v>
                </c:pt>
                <c:pt idx="545">
                  <c:v>14.402202033415307</c:v>
                </c:pt>
                <c:pt idx="546">
                  <c:v>12.561368586586596</c:v>
                </c:pt>
                <c:pt idx="547">
                  <c:v>361.87021846182597</c:v>
                </c:pt>
                <c:pt idx="548">
                  <c:v>8.1494408073055116</c:v>
                </c:pt>
                <c:pt idx="549">
                  <c:v>13.147601661318161</c:v>
                </c:pt>
                <c:pt idx="550">
                  <c:v>14.424227249613979</c:v>
                </c:pt>
                <c:pt idx="551">
                  <c:v>166.94051877213477</c:v>
                </c:pt>
                <c:pt idx="552">
                  <c:v>11.530030281762356</c:v>
                </c:pt>
                <c:pt idx="553">
                  <c:v>71.774781227865205</c:v>
                </c:pt>
                <c:pt idx="554">
                  <c:v>79.52089741626834</c:v>
                </c:pt>
                <c:pt idx="555">
                  <c:v>125.75569014880595</c:v>
                </c:pt>
                <c:pt idx="556">
                  <c:v>519.55920258373158</c:v>
                </c:pt>
                <c:pt idx="557">
                  <c:v>254.77660985119405</c:v>
                </c:pt>
                <c:pt idx="558">
                  <c:v>35.907400000000003</c:v>
                </c:pt>
                <c:pt idx="559">
                  <c:v>125.75569014880595</c:v>
                </c:pt>
                <c:pt idx="560">
                  <c:v>254.77660985119405</c:v>
                </c:pt>
                <c:pt idx="561">
                  <c:v>12.039815247801142</c:v>
                </c:pt>
                <c:pt idx="562">
                  <c:v>10.95928300485218</c:v>
                </c:pt>
                <c:pt idx="563">
                  <c:v>70.791401747346683</c:v>
                </c:pt>
                <c:pt idx="564">
                  <c:v>362.72430000000003</c:v>
                </c:pt>
                <c:pt idx="565">
                  <c:v>64.242022501724989</c:v>
                </c:pt>
                <c:pt idx="566">
                  <c:v>64.067710408242931</c:v>
                </c:pt>
                <c:pt idx="567">
                  <c:v>584.25736584698518</c:v>
                </c:pt>
                <c:pt idx="568">
                  <c:v>58.949101243046897</c:v>
                </c:pt>
                <c:pt idx="569">
                  <c:v>9.078747685499561</c:v>
                </c:pt>
                <c:pt idx="570">
                  <c:v>76.024152314500441</c:v>
                </c:pt>
                <c:pt idx="571">
                  <c:v>78.419150042905812</c:v>
                </c:pt>
                <c:pt idx="572">
                  <c:v>54.691505737950074</c:v>
                </c:pt>
                <c:pt idx="573">
                  <c:v>18.631130659369443</c:v>
                </c:pt>
                <c:pt idx="574">
                  <c:v>66.520213559774675</c:v>
                </c:pt>
                <c:pt idx="575">
                  <c:v>125.75569014880595</c:v>
                </c:pt>
                <c:pt idx="576">
                  <c:v>254.77660985119405</c:v>
                </c:pt>
                <c:pt idx="577">
                  <c:v>412.35369999999995</c:v>
                </c:pt>
                <c:pt idx="578">
                  <c:v>8.2139939121523806</c:v>
                </c:pt>
                <c:pt idx="579">
                  <c:v>754.69890608784772</c:v>
                </c:pt>
                <c:pt idx="580">
                  <c:v>205.52644999999998</c:v>
                </c:pt>
                <c:pt idx="581">
                  <c:v>125.75569014880595</c:v>
                </c:pt>
                <c:pt idx="582">
                  <c:v>254.77660985119405</c:v>
                </c:pt>
                <c:pt idx="583">
                  <c:v>205.52644999999998</c:v>
                </c:pt>
                <c:pt idx="584">
                  <c:v>22.076127078212142</c:v>
                </c:pt>
                <c:pt idx="585">
                  <c:v>64.356117458140957</c:v>
                </c:pt>
                <c:pt idx="586">
                  <c:v>74.128501102426753</c:v>
                </c:pt>
                <c:pt idx="587">
                  <c:v>38.819354361220121</c:v>
                </c:pt>
                <c:pt idx="588">
                  <c:v>15.872471829261968</c:v>
                </c:pt>
                <c:pt idx="589">
                  <c:v>79.46771828423266</c:v>
                </c:pt>
                <c:pt idx="590">
                  <c:v>10.692567423774276</c:v>
                </c:pt>
                <c:pt idx="591">
                  <c:v>362.72430000000003</c:v>
                </c:pt>
                <c:pt idx="592">
                  <c:v>14.153142462731104</c:v>
                </c:pt>
                <c:pt idx="593">
                  <c:v>589.3300310561674</c:v>
                </c:pt>
                <c:pt idx="594">
                  <c:v>55.150909873827857</c:v>
                </c:pt>
                <c:pt idx="595">
                  <c:v>28.603390126172147</c:v>
                </c:pt>
                <c:pt idx="596">
                  <c:v>98.14086750080692</c:v>
                </c:pt>
                <c:pt idx="597">
                  <c:v>69.453992921128361</c:v>
                </c:pt>
                <c:pt idx="598">
                  <c:v>68.137808521897341</c:v>
                </c:pt>
                <c:pt idx="599">
                  <c:v>125.75569014880595</c:v>
                </c:pt>
                <c:pt idx="600">
                  <c:v>329.48116735892381</c:v>
                </c:pt>
                <c:pt idx="601">
                  <c:v>221.17263264107626</c:v>
                </c:pt>
                <c:pt idx="602">
                  <c:v>254.77660985119405</c:v>
                </c:pt>
                <c:pt idx="603">
                  <c:v>13.650899024101443</c:v>
                </c:pt>
                <c:pt idx="604">
                  <c:v>66.2544848267639</c:v>
                </c:pt>
                <c:pt idx="605">
                  <c:v>33.361887682903095</c:v>
                </c:pt>
                <c:pt idx="606">
                  <c:v>19.115497870164425</c:v>
                </c:pt>
                <c:pt idx="607">
                  <c:v>193.835908637138</c:v>
                </c:pt>
                <c:pt idx="608">
                  <c:v>125.75569014880595</c:v>
                </c:pt>
                <c:pt idx="609">
                  <c:v>254.77660985119405</c:v>
                </c:pt>
                <c:pt idx="610">
                  <c:v>31.727703679958921</c:v>
                </c:pt>
                <c:pt idx="611">
                  <c:v>17.859918278970238</c:v>
                </c:pt>
                <c:pt idx="612">
                  <c:v>65.39887994577542</c:v>
                </c:pt>
                <c:pt idx="613">
                  <c:v>18.174687173686202</c:v>
                </c:pt>
                <c:pt idx="614">
                  <c:v>82.52522005422459</c:v>
                </c:pt>
                <c:pt idx="615">
                  <c:v>359.31941282631379</c:v>
                </c:pt>
                <c:pt idx="616">
                  <c:v>758.85420000000011</c:v>
                </c:pt>
                <c:pt idx="617">
                  <c:v>356.43445824695817</c:v>
                </c:pt>
                <c:pt idx="618">
                  <c:v>132.34718857576806</c:v>
                </c:pt>
                <c:pt idx="619">
                  <c:v>2.8927417530418489</c:v>
                </c:pt>
                <c:pt idx="620">
                  <c:v>12.703840318334548</c:v>
                </c:pt>
                <c:pt idx="621">
                  <c:v>2.3417596816654509</c:v>
                </c:pt>
                <c:pt idx="622">
                  <c:v>60.227211424231939</c:v>
                </c:pt>
                <c:pt idx="623">
                  <c:v>70.791401747346683</c:v>
                </c:pt>
                <c:pt idx="624">
                  <c:v>12.039815247801142</c:v>
                </c:pt>
                <c:pt idx="625">
                  <c:v>10.95928300485218</c:v>
                </c:pt>
                <c:pt idx="626">
                  <c:v>125.75569014880595</c:v>
                </c:pt>
                <c:pt idx="627">
                  <c:v>254.77660985119405</c:v>
                </c:pt>
                <c:pt idx="628">
                  <c:v>4.7129473097506382</c:v>
                </c:pt>
                <c:pt idx="629">
                  <c:v>106.63378844213476</c:v>
                </c:pt>
                <c:pt idx="630">
                  <c:v>606.94680906473002</c:v>
                </c:pt>
                <c:pt idx="631">
                  <c:v>28.682001481183761</c:v>
                </c:pt>
                <c:pt idx="632">
                  <c:v>99.023608143925117</c:v>
                </c:pt>
                <c:pt idx="633">
                  <c:v>5.4857002028878403</c:v>
                </c:pt>
                <c:pt idx="634">
                  <c:v>69.734982791344848</c:v>
                </c:pt>
                <c:pt idx="635">
                  <c:v>12.733851006177771</c:v>
                </c:pt>
                <c:pt idx="636">
                  <c:v>175.24090594811381</c:v>
                </c:pt>
                <c:pt idx="637">
                  <c:v>390.56410560975149</c:v>
                </c:pt>
                <c:pt idx="638">
                  <c:v>96.573000000000022</c:v>
                </c:pt>
                <c:pt idx="639">
                  <c:v>27.518862893986</c:v>
                </c:pt>
                <c:pt idx="640">
                  <c:v>61.56117634121432</c:v>
                </c:pt>
                <c:pt idx="641">
                  <c:v>16.790760764799682</c:v>
                </c:pt>
                <c:pt idx="642">
                  <c:v>667.81484189408036</c:v>
                </c:pt>
                <c:pt idx="643">
                  <c:v>282.98675810591959</c:v>
                </c:pt>
                <c:pt idx="644">
                  <c:v>205.52644999999998</c:v>
                </c:pt>
                <c:pt idx="645">
                  <c:v>125.75569014880595</c:v>
                </c:pt>
                <c:pt idx="646">
                  <c:v>254.77660985119405</c:v>
                </c:pt>
                <c:pt idx="647">
                  <c:v>205.52644999999998</c:v>
                </c:pt>
                <c:pt idx="648">
                  <c:v>7.9477987174761706</c:v>
                </c:pt>
                <c:pt idx="649">
                  <c:v>12.266041833549631</c:v>
                </c:pt>
                <c:pt idx="650">
                  <c:v>9.0662055713342298</c:v>
                </c:pt>
                <c:pt idx="651">
                  <c:v>111.56715175519552</c:v>
                </c:pt>
                <c:pt idx="652">
                  <c:v>63.608296112791784</c:v>
                </c:pt>
                <c:pt idx="653">
                  <c:v>7.0215538776399784</c:v>
                </c:pt>
                <c:pt idx="654">
                  <c:v>591.96282256649317</c:v>
                </c:pt>
                <c:pt idx="655">
                  <c:v>63.449129565519591</c:v>
                </c:pt>
                <c:pt idx="656">
                  <c:v>53.371027765192046</c:v>
                </c:pt>
                <c:pt idx="657">
                  <c:v>27.70387339132796</c:v>
                </c:pt>
                <c:pt idx="658">
                  <c:v>17.715435975839426</c:v>
                </c:pt>
                <c:pt idx="659">
                  <c:v>71.355190827054145</c:v>
                </c:pt>
                <c:pt idx="660">
                  <c:v>221.86672660867202</c:v>
                </c:pt>
                <c:pt idx="661">
                  <c:v>125.75569014880595</c:v>
                </c:pt>
                <c:pt idx="662">
                  <c:v>254.77660985119405</c:v>
                </c:pt>
                <c:pt idx="663">
                  <c:v>25.20404543191442</c:v>
                </c:pt>
                <c:pt idx="664">
                  <c:v>60.207689804594366</c:v>
                </c:pt>
                <c:pt idx="665">
                  <c:v>18.572308334032691</c:v>
                </c:pt>
                <c:pt idx="666">
                  <c:v>18.357642083044862</c:v>
                </c:pt>
                <c:pt idx="667">
                  <c:v>21.464010483439314</c:v>
                </c:pt>
                <c:pt idx="668">
                  <c:v>83.380710195405641</c:v>
                </c:pt>
                <c:pt idx="669">
                  <c:v>8.9943390994831347</c:v>
                </c:pt>
                <c:pt idx="670">
                  <c:v>7.9085771354542667</c:v>
                </c:pt>
                <c:pt idx="671">
                  <c:v>34.22410431557293</c:v>
                </c:pt>
                <c:pt idx="672">
                  <c:v>20.815119201914793</c:v>
                </c:pt>
                <c:pt idx="673">
                  <c:v>135.68377485837351</c:v>
                </c:pt>
                <c:pt idx="674">
                  <c:v>19.961420826053587</c:v>
                </c:pt>
                <c:pt idx="675">
                  <c:v>8.278012812235314</c:v>
                </c:pt>
                <c:pt idx="676">
                  <c:v>13.392990850395636</c:v>
                </c:pt>
                <c:pt idx="677">
                  <c:v>28.608661104989139</c:v>
                </c:pt>
                <c:pt idx="678">
                  <c:v>55.145738895010858</c:v>
                </c:pt>
                <c:pt idx="679">
                  <c:v>64.848969531834655</c:v>
                </c:pt>
                <c:pt idx="680">
                  <c:v>58.732242816649169</c:v>
                </c:pt>
                <c:pt idx="681">
                  <c:v>89.955548777623321</c:v>
                </c:pt>
                <c:pt idx="682">
                  <c:v>125.75569014880595</c:v>
                </c:pt>
                <c:pt idx="683">
                  <c:v>254.77660985119405</c:v>
                </c:pt>
                <c:pt idx="684">
                  <c:v>279.89807486529264</c:v>
                </c:pt>
                <c:pt idx="685">
                  <c:v>44.609864008600177</c:v>
                </c:pt>
                <c:pt idx="686">
                  <c:v>79.393969274434781</c:v>
                </c:pt>
                <c:pt idx="687">
                  <c:v>7.8789307255652261</c:v>
                </c:pt>
                <c:pt idx="688">
                  <c:v>362.72430000000003</c:v>
                </c:pt>
                <c:pt idx="689">
                  <c:v>13.772344752136311</c:v>
                </c:pt>
                <c:pt idx="690">
                  <c:v>11.022519759476912</c:v>
                </c:pt>
                <c:pt idx="691">
                  <c:v>8.7874545879595569</c:v>
                </c:pt>
                <c:pt idx="692">
                  <c:v>667.76163719926797</c:v>
                </c:pt>
                <c:pt idx="693">
                  <c:v>5.8102931454501983</c:v>
                </c:pt>
                <c:pt idx="694">
                  <c:v>12.382687754977029</c:v>
                </c:pt>
                <c:pt idx="695">
                  <c:v>277.18836280073202</c:v>
                </c:pt>
                <c:pt idx="696">
                  <c:v>29.342756451490384</c:v>
                </c:pt>
                <c:pt idx="697">
                  <c:v>26.014936451500564</c:v>
                </c:pt>
                <c:pt idx="698">
                  <c:v>125.75569014880595</c:v>
                </c:pt>
                <c:pt idx="699">
                  <c:v>254.77660985119405</c:v>
                </c:pt>
                <c:pt idx="700">
                  <c:v>65.340707097009059</c:v>
                </c:pt>
                <c:pt idx="701">
                  <c:v>716.64820979845524</c:v>
                </c:pt>
                <c:pt idx="702">
                  <c:v>55.969790201544846</c:v>
                </c:pt>
                <c:pt idx="703">
                  <c:v>40.827456103159534</c:v>
                </c:pt>
                <c:pt idx="704">
                  <c:v>46.016694675031978</c:v>
                </c:pt>
                <c:pt idx="705">
                  <c:v>181.61798243151432</c:v>
                </c:pt>
                <c:pt idx="706">
                  <c:v>125.75569014880595</c:v>
                </c:pt>
                <c:pt idx="707">
                  <c:v>254.77660985119405</c:v>
                </c:pt>
                <c:pt idx="708">
                  <c:v>181.61798243151432</c:v>
                </c:pt>
                <c:pt idx="709">
                  <c:v>82.328984358779806</c:v>
                </c:pt>
                <c:pt idx="710">
                  <c:v>72.271844740687797</c:v>
                </c:pt>
                <c:pt idx="711">
                  <c:v>36.422030388881012</c:v>
                </c:pt>
                <c:pt idx="712">
                  <c:v>651.22665311244407</c:v>
                </c:pt>
                <c:pt idx="713">
                  <c:v>11.984224870431193</c:v>
                </c:pt>
                <c:pt idx="714">
                  <c:v>238.05374688755589</c:v>
                </c:pt>
                <c:pt idx="715">
                  <c:v>122.39662922416075</c:v>
                </c:pt>
                <c:pt idx="716">
                  <c:v>13.929330637657872</c:v>
                </c:pt>
                <c:pt idx="717">
                  <c:v>634.16304961060871</c:v>
                </c:pt>
                <c:pt idx="718">
                  <c:v>4.5156571968101433</c:v>
                </c:pt>
                <c:pt idx="719">
                  <c:v>6.4602994073765592</c:v>
                </c:pt>
                <c:pt idx="720">
                  <c:v>82.431657607181819</c:v>
                </c:pt>
                <c:pt idx="721">
                  <c:v>71.744621165230498</c:v>
                </c:pt>
                <c:pt idx="722">
                  <c:v>6.8740127581554207</c:v>
                </c:pt>
                <c:pt idx="723">
                  <c:v>65.768042392818188</c:v>
                </c:pt>
                <c:pt idx="724">
                  <c:v>14.874972637392849</c:v>
                </c:pt>
                <c:pt idx="725">
                  <c:v>60.279092976760005</c:v>
                </c:pt>
                <c:pt idx="726">
                  <c:v>29.740974405417607</c:v>
                </c:pt>
                <c:pt idx="727">
                  <c:v>15.070075499673374</c:v>
                </c:pt>
                <c:pt idx="728">
                  <c:v>411.05289999999997</c:v>
                </c:pt>
                <c:pt idx="729">
                  <c:v>125.75569014880595</c:v>
                </c:pt>
                <c:pt idx="730">
                  <c:v>254.77660985119405</c:v>
                </c:pt>
                <c:pt idx="731">
                  <c:v>16.31348448075617</c:v>
                </c:pt>
                <c:pt idx="732">
                  <c:v>41.767228687623231</c:v>
                </c:pt>
                <c:pt idx="733">
                  <c:v>30.224261005108669</c:v>
                </c:pt>
                <c:pt idx="734">
                  <c:v>26.024586533645387</c:v>
                </c:pt>
                <c:pt idx="735">
                  <c:v>8.1865215533533711</c:v>
                </c:pt>
                <c:pt idx="736">
                  <c:v>12.594492398723139</c:v>
                </c:pt>
                <c:pt idx="737">
                  <c:v>9.1730181964061046</c:v>
                </c:pt>
                <c:pt idx="738">
                  <c:v>24.764584778731386</c:v>
                </c:pt>
                <c:pt idx="739">
                  <c:v>14.407106846408716</c:v>
                </c:pt>
                <c:pt idx="740">
                  <c:v>24.831191814390802</c:v>
                </c:pt>
                <c:pt idx="741">
                  <c:v>758.85420000000011</c:v>
                </c:pt>
                <c:pt idx="742">
                  <c:v>219.09070818560917</c:v>
                </c:pt>
                <c:pt idx="743">
                  <c:v>125.75569014880595</c:v>
                </c:pt>
                <c:pt idx="744">
                  <c:v>254.77660985119405</c:v>
                </c:pt>
                <c:pt idx="745">
                  <c:v>10.3596</c:v>
                </c:pt>
                <c:pt idx="746">
                  <c:v>85.542163267442902</c:v>
                </c:pt>
                <c:pt idx="747">
                  <c:v>220.32113673255711</c:v>
                </c:pt>
                <c:pt idx="748">
                  <c:v>125.75569014880595</c:v>
                </c:pt>
                <c:pt idx="749">
                  <c:v>254.77660985119405</c:v>
                </c:pt>
                <c:pt idx="750">
                  <c:v>61.796370798983297</c:v>
                </c:pt>
                <c:pt idx="751">
                  <c:v>27.241617046065652</c:v>
                </c:pt>
                <c:pt idx="752">
                  <c:v>21.175196969841874</c:v>
                </c:pt>
                <c:pt idx="753">
                  <c:v>657.95508740189882</c:v>
                </c:pt>
                <c:pt idx="754">
                  <c:v>143.9067428588917</c:v>
                </c:pt>
                <c:pt idx="755">
                  <c:v>13.057015185109179</c:v>
                </c:pt>
                <c:pt idx="756">
                  <c:v>220.66465714110828</c:v>
                </c:pt>
                <c:pt idx="757">
                  <c:v>248.9355125981011</c:v>
                </c:pt>
                <c:pt idx="758">
                  <c:v>6.2728971918506913</c:v>
                </c:pt>
                <c:pt idx="759">
                  <c:v>756.88829874925284</c:v>
                </c:pt>
                <c:pt idx="760">
                  <c:v>411.05289999999997</c:v>
                </c:pt>
                <c:pt idx="761">
                  <c:v>125.75569014880595</c:v>
                </c:pt>
                <c:pt idx="762">
                  <c:v>254.77660985119405</c:v>
                </c:pt>
                <c:pt idx="763">
                  <c:v>2.0927012507470852</c:v>
                </c:pt>
                <c:pt idx="764">
                  <c:v>12.10950280814931</c:v>
                </c:pt>
                <c:pt idx="765">
                  <c:v>28.608661104989139</c:v>
                </c:pt>
                <c:pt idx="766">
                  <c:v>55.145738895010858</c:v>
                </c:pt>
                <c:pt idx="767">
                  <c:v>37.648183724009868</c:v>
                </c:pt>
                <c:pt idx="768">
                  <c:v>3.6023931017856987</c:v>
                </c:pt>
                <c:pt idx="769">
                  <c:v>22.20736383302831</c:v>
                </c:pt>
                <c:pt idx="770">
                  <c:v>8.4225307029459469</c:v>
                </c:pt>
                <c:pt idx="771">
                  <c:v>55.128426031211255</c:v>
                </c:pt>
                <c:pt idx="772">
                  <c:v>3.5601465759298154</c:v>
                </c:pt>
                <c:pt idx="773">
                  <c:v>10.882529619338536</c:v>
                </c:pt>
                <c:pt idx="774">
                  <c:v>73.268526411750557</c:v>
                </c:pt>
                <c:pt idx="775">
                  <c:v>103.8941731900004</c:v>
                </c:pt>
                <c:pt idx="776">
                  <c:v>94.847363245782233</c:v>
                </c:pt>
                <c:pt idx="777">
                  <c:v>125.75569014880595</c:v>
                </c:pt>
                <c:pt idx="778">
                  <c:v>254.77660985119405</c:v>
                </c:pt>
                <c:pt idx="779">
                  <c:v>360.12359244179976</c:v>
                </c:pt>
                <c:pt idx="780">
                  <c:v>57.535171122417438</c:v>
                </c:pt>
                <c:pt idx="781">
                  <c:v>79.3716562066964</c:v>
                </c:pt>
                <c:pt idx="782">
                  <c:v>6.4646437933035967</c:v>
                </c:pt>
                <c:pt idx="783">
                  <c:v>362.72430000000003</c:v>
                </c:pt>
                <c:pt idx="784">
                  <c:v>63.165909774036578</c:v>
                </c:pt>
                <c:pt idx="785">
                  <c:v>130.20952420679947</c:v>
                </c:pt>
                <c:pt idx="786">
                  <c:v>49.734253704130481</c:v>
                </c:pt>
                <c:pt idx="787">
                  <c:v>58.831227946556361</c:v>
                </c:pt>
                <c:pt idx="788">
                  <c:v>148.24965183311789</c:v>
                </c:pt>
                <c:pt idx="789">
                  <c:v>417.5648757932006</c:v>
                </c:pt>
                <c:pt idx="790">
                  <c:v>364.02165674215877</c:v>
                </c:pt>
                <c:pt idx="791">
                  <c:v>46.136982430754138</c:v>
                </c:pt>
                <c:pt idx="792">
                  <c:v>86.721129323368658</c:v>
                </c:pt>
                <c:pt idx="793">
                  <c:v>185.19109412293855</c:v>
                </c:pt>
                <c:pt idx="794">
                  <c:v>125.75569014880595</c:v>
                </c:pt>
                <c:pt idx="795">
                  <c:v>254.77660985119405</c:v>
                </c:pt>
                <c:pt idx="796">
                  <c:v>185.19109412293855</c:v>
                </c:pt>
                <c:pt idx="797">
                  <c:v>25.820639018441081</c:v>
                </c:pt>
                <c:pt idx="798">
                  <c:v>11.096314734211203</c:v>
                </c:pt>
                <c:pt idx="799">
                  <c:v>61.037573502301761</c:v>
                </c:pt>
                <c:pt idx="800">
                  <c:v>74.618900130171667</c:v>
                </c:pt>
                <c:pt idx="801">
                  <c:v>7.8373719939445943</c:v>
                </c:pt>
                <c:pt idx="802">
                  <c:v>8.9700337261153802</c:v>
                </c:pt>
                <c:pt idx="803">
                  <c:v>11.399220777638272</c:v>
                </c:pt>
                <c:pt idx="804">
                  <c:v>22.898946117176042</c:v>
                </c:pt>
                <c:pt idx="805">
                  <c:v>73.074178620767825</c:v>
                </c:pt>
                <c:pt idx="806">
                  <c:v>125.75569014880595</c:v>
                </c:pt>
                <c:pt idx="807">
                  <c:v>254.77660985119405</c:v>
                </c:pt>
                <c:pt idx="808">
                  <c:v>26.588969453111016</c:v>
                </c:pt>
                <c:pt idx="809">
                  <c:v>23.282551926121158</c:v>
                </c:pt>
                <c:pt idx="810">
                  <c:v>8.9230000000000018</c:v>
                </c:pt>
                <c:pt idx="811">
                  <c:v>83.264399999999995</c:v>
                </c:pt>
                <c:pt idx="812">
                  <c:v>44.721096877374272</c:v>
                </c:pt>
                <c:pt idx="813">
                  <c:v>34.059345816773977</c:v>
                </c:pt>
                <c:pt idx="814">
                  <c:v>301.57485730585176</c:v>
                </c:pt>
                <c:pt idx="815">
                  <c:v>53.220638776470629</c:v>
                </c:pt>
                <c:pt idx="816">
                  <c:v>17.255012578664751</c:v>
                </c:pt>
                <c:pt idx="817">
                  <c:v>71.31168482964307</c:v>
                </c:pt>
                <c:pt idx="818">
                  <c:v>22.555163815221533</c:v>
                </c:pt>
                <c:pt idx="819">
                  <c:v>18.013104948484862</c:v>
                </c:pt>
                <c:pt idx="820">
                  <c:v>82.5081539833037</c:v>
                </c:pt>
                <c:pt idx="821">
                  <c:v>1.8157460166962949</c:v>
                </c:pt>
                <c:pt idx="822">
                  <c:v>22.259983149127454</c:v>
                </c:pt>
                <c:pt idx="823">
                  <c:v>72.20521190238766</c:v>
                </c:pt>
                <c:pt idx="824">
                  <c:v>125.75569014880595</c:v>
                </c:pt>
                <c:pt idx="825">
                  <c:v>254.77660985119405</c:v>
                </c:pt>
                <c:pt idx="826">
                  <c:v>27.133489644303797</c:v>
                </c:pt>
                <c:pt idx="827">
                  <c:v>15.799505665468418</c:v>
                </c:pt>
                <c:pt idx="828">
                  <c:v>19.483657817240974</c:v>
                </c:pt>
                <c:pt idx="829">
                  <c:v>62.581846872986809</c:v>
                </c:pt>
                <c:pt idx="830">
                  <c:v>61.037573502301761</c:v>
                </c:pt>
                <c:pt idx="831">
                  <c:v>7.8373719939445943</c:v>
                </c:pt>
                <c:pt idx="832">
                  <c:v>11.399220777638272</c:v>
                </c:pt>
                <c:pt idx="833">
                  <c:v>8.9700337261153802</c:v>
                </c:pt>
                <c:pt idx="834">
                  <c:v>175.25463332584695</c:v>
                </c:pt>
                <c:pt idx="835">
                  <c:v>222.99466667415308</c:v>
                </c:pt>
                <c:pt idx="836">
                  <c:v>71.305749259288717</c:v>
                </c:pt>
                <c:pt idx="837">
                  <c:v>106.90640258108249</c:v>
                </c:pt>
                <c:pt idx="838">
                  <c:v>311.83699741891758</c:v>
                </c:pt>
                <c:pt idx="839">
                  <c:v>323.41239165321275</c:v>
                </c:pt>
                <c:pt idx="840">
                  <c:v>149.19595908749861</c:v>
                </c:pt>
                <c:pt idx="841">
                  <c:v>6.959584038461057</c:v>
                </c:pt>
                <c:pt idx="842">
                  <c:v>125.75569014880595</c:v>
                </c:pt>
                <c:pt idx="843">
                  <c:v>254.77660985119405</c:v>
                </c:pt>
                <c:pt idx="844">
                  <c:v>1.9634159615389446</c:v>
                </c:pt>
                <c:pt idx="845">
                  <c:v>89.852220850568116</c:v>
                </c:pt>
                <c:pt idx="846">
                  <c:v>45.116656779284796</c:v>
                </c:pt>
                <c:pt idx="847">
                  <c:v>348.46467872704596</c:v>
                </c:pt>
                <c:pt idx="848">
                  <c:v>9.3161212729540708</c:v>
                </c:pt>
                <c:pt idx="849">
                  <c:v>68.916722370147127</c:v>
                </c:pt>
                <c:pt idx="850">
                  <c:v>6.3727433012070662</c:v>
                </c:pt>
                <c:pt idx="851">
                  <c:v>34.80350651284035</c:v>
                </c:pt>
                <c:pt idx="852">
                  <c:v>7.3053789722047915</c:v>
                </c:pt>
                <c:pt idx="853">
                  <c:v>77.91958171238268</c:v>
                </c:pt>
                <c:pt idx="854">
                  <c:v>16.720659510717038</c:v>
                </c:pt>
                <c:pt idx="855">
                  <c:v>11.684777726588143</c:v>
                </c:pt>
                <c:pt idx="856">
                  <c:v>65.635452264059964</c:v>
                </c:pt>
                <c:pt idx="857">
                  <c:v>106.34748597743378</c:v>
                </c:pt>
                <c:pt idx="858">
                  <c:v>85.650650568300321</c:v>
                </c:pt>
                <c:pt idx="859">
                  <c:v>101.02167061599731</c:v>
                </c:pt>
                <c:pt idx="860">
                  <c:v>125.75569014880595</c:v>
                </c:pt>
                <c:pt idx="861">
                  <c:v>385.87179283826862</c:v>
                </c:pt>
                <c:pt idx="862">
                  <c:v>254.77660985119405</c:v>
                </c:pt>
                <c:pt idx="863">
                  <c:v>64.421244327496638</c:v>
                </c:pt>
                <c:pt idx="864">
                  <c:v>34.95954585836062</c:v>
                </c:pt>
                <c:pt idx="865">
                  <c:v>34.793746186814026</c:v>
                </c:pt>
                <c:pt idx="866">
                  <c:v>43.961157259837101</c:v>
                </c:pt>
                <c:pt idx="867">
                  <c:v>41.312586270365429</c:v>
                </c:pt>
                <c:pt idx="868">
                  <c:v>77.16217623441986</c:v>
                </c:pt>
                <c:pt idx="869">
                  <c:v>97.129888571872769</c:v>
                </c:pt>
                <c:pt idx="870">
                  <c:v>176.06386586020275</c:v>
                </c:pt>
                <c:pt idx="871">
                  <c:v>335.43182357042815</c:v>
                </c:pt>
                <c:pt idx="872">
                  <c:v>176.06386586020275</c:v>
                </c:pt>
                <c:pt idx="873">
                  <c:v>17.138027498495667</c:v>
                </c:pt>
                <c:pt idx="874">
                  <c:v>31.501405351789732</c:v>
                </c:pt>
                <c:pt idx="875">
                  <c:v>62.653419562060492</c:v>
                </c:pt>
                <c:pt idx="876">
                  <c:v>70.245994648210271</c:v>
                </c:pt>
                <c:pt idx="877">
                  <c:v>125.75569014880595</c:v>
                </c:pt>
                <c:pt idx="878">
                  <c:v>254.77660985119405</c:v>
                </c:pt>
                <c:pt idx="879">
                  <c:v>14.463852939443838</c:v>
                </c:pt>
                <c:pt idx="880">
                  <c:v>18.174687173686202</c:v>
                </c:pt>
                <c:pt idx="881">
                  <c:v>58.613878351183054</c:v>
                </c:pt>
                <c:pt idx="882">
                  <c:v>25.302603177295847</c:v>
                </c:pt>
                <c:pt idx="883">
                  <c:v>14.010696837647009</c:v>
                </c:pt>
                <c:pt idx="884">
                  <c:v>9.5067949273761077</c:v>
                </c:pt>
                <c:pt idx="885">
                  <c:v>14.781226706498009</c:v>
                </c:pt>
                <c:pt idx="886">
                  <c:v>146.0046330764298</c:v>
                </c:pt>
                <c:pt idx="887">
                  <c:v>51.042166923570221</c:v>
                </c:pt>
                <c:pt idx="888">
                  <c:v>359.31941282631379</c:v>
                </c:pt>
                <c:pt idx="889">
                  <c:v>9.2528023560064625</c:v>
                </c:pt>
                <c:pt idx="890">
                  <c:v>2.3075305770488699</c:v>
                </c:pt>
                <c:pt idx="891">
                  <c:v>22.387653680158738</c:v>
                </c:pt>
                <c:pt idx="892">
                  <c:v>12.268870088683949</c:v>
                </c:pt>
                <c:pt idx="893">
                  <c:v>21.691597643993543</c:v>
                </c:pt>
                <c:pt idx="894">
                  <c:v>21.238607796519585</c:v>
                </c:pt>
                <c:pt idx="895">
                  <c:v>354.54696942295112</c:v>
                </c:pt>
                <c:pt idx="896">
                  <c:v>72.200868434637741</c:v>
                </c:pt>
                <c:pt idx="897">
                  <c:v>93.689202024163635</c:v>
                </c:pt>
                <c:pt idx="898">
                  <c:v>9.1126462534962851</c:v>
                </c:pt>
                <c:pt idx="899">
                  <c:v>76.121224735536927</c:v>
                </c:pt>
                <c:pt idx="900">
                  <c:v>7.1438503846886761</c:v>
                </c:pt>
                <c:pt idx="901">
                  <c:v>50.820350723155663</c:v>
                </c:pt>
                <c:pt idx="902">
                  <c:v>78.368621356000119</c:v>
                </c:pt>
                <c:pt idx="903">
                  <c:v>13.532603361815037</c:v>
                </c:pt>
                <c:pt idx="904">
                  <c:v>125.75569014880595</c:v>
                </c:pt>
                <c:pt idx="905">
                  <c:v>254.77660985119405</c:v>
                </c:pt>
                <c:pt idx="906">
                  <c:v>343.98010116114352</c:v>
                </c:pt>
                <c:pt idx="907">
                  <c:v>46.955212461384207</c:v>
                </c:pt>
                <c:pt idx="908">
                  <c:v>12.923335067749411</c:v>
                </c:pt>
                <c:pt idx="909">
                  <c:v>51.893333226915594</c:v>
                </c:pt>
                <c:pt idx="910">
                  <c:v>11.058655781322704</c:v>
                </c:pt>
                <c:pt idx="911">
                  <c:v>69.900345368355048</c:v>
                </c:pt>
                <c:pt idx="912">
                  <c:v>173.18057890539365</c:v>
                </c:pt>
                <c:pt idx="913">
                  <c:v>13.597286336979964</c:v>
                </c:pt>
                <c:pt idx="914">
                  <c:v>7.198748808288344</c:v>
                </c:pt>
                <c:pt idx="915">
                  <c:v>24.191308633222111</c:v>
                </c:pt>
                <c:pt idx="916">
                  <c:v>11.918795410388958</c:v>
                </c:pt>
                <c:pt idx="917">
                  <c:v>80.850556326726903</c:v>
                </c:pt>
                <c:pt idx="918">
                  <c:v>17.030043673273109</c:v>
                </c:pt>
                <c:pt idx="919">
                  <c:v>47.504150810651844</c:v>
                </c:pt>
                <c:pt idx="920">
                  <c:v>64.422818431128363</c:v>
                </c:pt>
                <c:pt idx="921">
                  <c:v>125.75569014880595</c:v>
                </c:pt>
                <c:pt idx="922">
                  <c:v>431.39183075821984</c:v>
                </c:pt>
                <c:pt idx="923">
                  <c:v>254.77660985119405</c:v>
                </c:pt>
                <c:pt idx="924">
                  <c:v>22.080117336142976</c:v>
                </c:pt>
                <c:pt idx="925">
                  <c:v>11.65234114340249</c:v>
                </c:pt>
                <c:pt idx="926">
                  <c:v>31.793119413162483</c:v>
                </c:pt>
                <c:pt idx="927">
                  <c:v>28.75492210729206</c:v>
                </c:pt>
                <c:pt idx="928">
                  <c:v>1.8667451252123868</c:v>
                </c:pt>
                <c:pt idx="929">
                  <c:v>355.91405487478761</c:v>
                </c:pt>
                <c:pt idx="930">
                  <c:v>6.7039456841211944</c:v>
                </c:pt>
                <c:pt idx="931">
                  <c:v>14.333889920807957</c:v>
                </c:pt>
                <c:pt idx="932">
                  <c:v>37.744001911477177</c:v>
                </c:pt>
                <c:pt idx="933">
                  <c:v>12.175506342537432</c:v>
                </c:pt>
                <c:pt idx="934">
                  <c:v>7.3573580525334208</c:v>
                </c:pt>
                <c:pt idx="935">
                  <c:v>96.767059157583716</c:v>
                </c:pt>
                <c:pt idx="936">
                  <c:v>16.426138930939072</c:v>
                </c:pt>
                <c:pt idx="937">
                  <c:v>101.09992990848768</c:v>
                </c:pt>
                <c:pt idx="938">
                  <c:v>3.5621217632692237</c:v>
                </c:pt>
                <c:pt idx="939">
                  <c:v>19.697478236730774</c:v>
                </c:pt>
                <c:pt idx="940">
                  <c:v>215.68212436105469</c:v>
                </c:pt>
                <c:pt idx="941">
                  <c:v>458.59797563894534</c:v>
                </c:pt>
                <c:pt idx="942">
                  <c:v>196.60868504575615</c:v>
                </c:pt>
                <c:pt idx="943">
                  <c:v>125.75569014880595</c:v>
                </c:pt>
                <c:pt idx="944">
                  <c:v>254.77660985119405</c:v>
                </c:pt>
                <c:pt idx="945">
                  <c:v>196.60868504575615</c:v>
                </c:pt>
                <c:pt idx="946">
                  <c:v>11.970280629591898</c:v>
                </c:pt>
                <c:pt idx="947">
                  <c:v>28.336376309876886</c:v>
                </c:pt>
                <c:pt idx="948">
                  <c:v>58.892606695287043</c:v>
                </c:pt>
                <c:pt idx="949">
                  <c:v>10.046041610904327</c:v>
                </c:pt>
                <c:pt idx="950">
                  <c:v>11.256200589403756</c:v>
                </c:pt>
                <c:pt idx="951">
                  <c:v>6.5408739243338418</c:v>
                </c:pt>
                <c:pt idx="952">
                  <c:v>13.348138353225442</c:v>
                </c:pt>
                <c:pt idx="953">
                  <c:v>6.9818838753580792</c:v>
                </c:pt>
                <c:pt idx="954">
                  <c:v>64.005298012018727</c:v>
                </c:pt>
                <c:pt idx="955">
                  <c:v>8.9230000000000018</c:v>
                </c:pt>
                <c:pt idx="956">
                  <c:v>234.1935</c:v>
                </c:pt>
                <c:pt idx="957">
                  <c:v>125.75569014880595</c:v>
                </c:pt>
                <c:pt idx="958">
                  <c:v>254.77660985119405</c:v>
                </c:pt>
                <c:pt idx="959">
                  <c:v>53.56956358695961</c:v>
                </c:pt>
                <c:pt idx="960">
                  <c:v>27.833031550949091</c:v>
                </c:pt>
                <c:pt idx="961">
                  <c:v>17.717307994254373</c:v>
                </c:pt>
                <c:pt idx="962">
                  <c:v>362.72430000000003</c:v>
                </c:pt>
                <c:pt idx="963">
                  <c:v>71.519096867836936</c:v>
                </c:pt>
                <c:pt idx="964">
                  <c:v>63.065299931102594</c:v>
                </c:pt>
                <c:pt idx="965">
                  <c:v>8.4920516064997589</c:v>
                </c:pt>
                <c:pt idx="966">
                  <c:v>16.705371942525435</c:v>
                </c:pt>
                <c:pt idx="967">
                  <c:v>9.7302134714632533</c:v>
                </c:pt>
                <c:pt idx="968">
                  <c:v>16.148963048408977</c:v>
                </c:pt>
                <c:pt idx="969">
                  <c:v>45.026779616755597</c:v>
                </c:pt>
                <c:pt idx="970">
                  <c:v>80.021869834605596</c:v>
                </c:pt>
                <c:pt idx="971">
                  <c:v>8.923</c:v>
                </c:pt>
                <c:pt idx="972">
                  <c:v>8.923</c:v>
                </c:pt>
                <c:pt idx="973">
                  <c:v>185.43022527431935</c:v>
                </c:pt>
                <c:pt idx="974">
                  <c:v>125.75569014880595</c:v>
                </c:pt>
                <c:pt idx="975">
                  <c:v>254.77660985119405</c:v>
                </c:pt>
                <c:pt idx="976">
                  <c:v>185.43022527431935</c:v>
                </c:pt>
                <c:pt idx="977">
                  <c:v>42.976349508599249</c:v>
                </c:pt>
                <c:pt idx="978">
                  <c:v>60.836008692370321</c:v>
                </c:pt>
                <c:pt idx="979">
                  <c:v>70.848798592424174</c:v>
                </c:pt>
                <c:pt idx="980">
                  <c:v>90.610601407575857</c:v>
                </c:pt>
                <c:pt idx="981">
                  <c:v>41.210580324573449</c:v>
                </c:pt>
                <c:pt idx="982">
                  <c:v>125.75569014880595</c:v>
                </c:pt>
                <c:pt idx="983">
                  <c:v>410.79016147445708</c:v>
                </c:pt>
                <c:pt idx="984">
                  <c:v>254.77660985119405</c:v>
                </c:pt>
                <c:pt idx="985">
                  <c:v>17.992989059762639</c:v>
                </c:pt>
                <c:pt idx="986">
                  <c:v>73.200021790465598</c:v>
                </c:pt>
                <c:pt idx="987">
                  <c:v>11.656178209534401</c:v>
                </c:pt>
                <c:pt idx="988">
                  <c:v>19.522969444116878</c:v>
                </c:pt>
                <c:pt idx="989">
                  <c:v>75.382541496120481</c:v>
                </c:pt>
                <c:pt idx="990">
                  <c:v>6.3285945841456046</c:v>
                </c:pt>
                <c:pt idx="991">
                  <c:v>352.92280541585438</c:v>
                </c:pt>
                <c:pt idx="992">
                  <c:v>6.2728971918506913</c:v>
                </c:pt>
                <c:pt idx="993">
                  <c:v>12.10950280814931</c:v>
                </c:pt>
                <c:pt idx="994">
                  <c:v>44.114441873775554</c:v>
                </c:pt>
                <c:pt idx="995">
                  <c:v>118.48888323315056</c:v>
                </c:pt>
                <c:pt idx="996">
                  <c:v>118.48888323315056</c:v>
                </c:pt>
                <c:pt idx="997">
                  <c:v>188.52619165992337</c:v>
                </c:pt>
                <c:pt idx="998">
                  <c:v>52.433574927092884</c:v>
                </c:pt>
                <c:pt idx="999">
                  <c:v>125.56376334433486</c:v>
                </c:pt>
                <c:pt idx="1000">
                  <c:v>234.44358987999999</c:v>
                </c:pt>
                <c:pt idx="1001">
                  <c:v>138.74050666524025</c:v>
                </c:pt>
                <c:pt idx="1002">
                  <c:v>179.09693665566513</c:v>
                </c:pt>
                <c:pt idx="1003">
                  <c:v>125.75569014880595</c:v>
                </c:pt>
                <c:pt idx="1004">
                  <c:v>254.77660985119405</c:v>
                </c:pt>
                <c:pt idx="1005">
                  <c:v>146.20022852766692</c:v>
                </c:pt>
                <c:pt idx="1006">
                  <c:v>27.155558361171554</c:v>
                </c:pt>
                <c:pt idx="1007">
                  <c:v>9.5480373906958622</c:v>
                </c:pt>
                <c:pt idx="1008">
                  <c:v>13.095419633986607</c:v>
                </c:pt>
                <c:pt idx="1009">
                  <c:v>3.7258547924722705</c:v>
                </c:pt>
                <c:pt idx="1010">
                  <c:v>82.128376996851273</c:v>
                </c:pt>
                <c:pt idx="1011">
                  <c:v>83.652423003148712</c:v>
                </c:pt>
                <c:pt idx="1012">
                  <c:v>10.726840861675003</c:v>
                </c:pt>
                <c:pt idx="1013">
                  <c:v>61.354622004841836</c:v>
                </c:pt>
                <c:pt idx="1014">
                  <c:v>4.4382965514215789</c:v>
                </c:pt>
                <c:pt idx="1015">
                  <c:v>6.4630704037352897</c:v>
                </c:pt>
                <c:pt idx="1016">
                  <c:v>3.5774237088404361</c:v>
                </c:pt>
                <c:pt idx="1017">
                  <c:v>6.9486762911595639</c:v>
                </c:pt>
                <c:pt idx="1018">
                  <c:v>20.118840887619541</c:v>
                </c:pt>
                <c:pt idx="1019">
                  <c:v>64.975340277685191</c:v>
                </c:pt>
                <c:pt idx="1020">
                  <c:v>59.534170742091163</c:v>
                </c:pt>
                <c:pt idx="1021">
                  <c:v>27.478548092604139</c:v>
                </c:pt>
                <c:pt idx="1022">
                  <c:v>125.75569014880595</c:v>
                </c:pt>
                <c:pt idx="1023">
                  <c:v>254.77660985119405</c:v>
                </c:pt>
                <c:pt idx="1024">
                  <c:v>25.388496570737541</c:v>
                </c:pt>
                <c:pt idx="1025">
                  <c:v>27.795347555729279</c:v>
                </c:pt>
                <c:pt idx="1026">
                  <c:v>24.352599194786663</c:v>
                </c:pt>
                <c:pt idx="1027">
                  <c:v>34.044456678746535</c:v>
                </c:pt>
                <c:pt idx="1028">
                  <c:v>362.72430000000003</c:v>
                </c:pt>
                <c:pt idx="1029">
                  <c:v>249.13737130241074</c:v>
                </c:pt>
                <c:pt idx="1030">
                  <c:v>14.944746441467116</c:v>
                </c:pt>
                <c:pt idx="1031">
                  <c:v>97.776328697589221</c:v>
                </c:pt>
                <c:pt idx="1032">
                  <c:v>84.165416251509654</c:v>
                </c:pt>
                <c:pt idx="1033">
                  <c:v>12.12003730702323</c:v>
                </c:pt>
                <c:pt idx="1034">
                  <c:v>249.13737130241074</c:v>
                </c:pt>
                <c:pt idx="1035">
                  <c:v>14.944746441467116</c:v>
                </c:pt>
                <c:pt idx="1036">
                  <c:v>97.776328697589221</c:v>
                </c:pt>
                <c:pt idx="1037">
                  <c:v>84.165416251509654</c:v>
                </c:pt>
                <c:pt idx="1038">
                  <c:v>12.12003730702323</c:v>
                </c:pt>
                <c:pt idx="1039">
                  <c:v>59.099391400313543</c:v>
                </c:pt>
                <c:pt idx="1040">
                  <c:v>16.064897849003493</c:v>
                </c:pt>
                <c:pt idx="1041">
                  <c:v>3.9506157058032225</c:v>
                </c:pt>
                <c:pt idx="1042">
                  <c:v>2.8927417530418489</c:v>
                </c:pt>
                <c:pt idx="1043">
                  <c:v>9.3550947506369084</c:v>
                </c:pt>
                <c:pt idx="1044">
                  <c:v>6.2964895435598676</c:v>
                </c:pt>
                <c:pt idx="1045">
                  <c:v>75.137872448924938</c:v>
                </c:pt>
                <c:pt idx="1046">
                  <c:v>20.739338301758014</c:v>
                </c:pt>
                <c:pt idx="1047">
                  <c:v>356.43445824695817</c:v>
                </c:pt>
                <c:pt idx="1048">
                  <c:v>20.690850266149337</c:v>
                </c:pt>
                <c:pt idx="1049">
                  <c:v>78.660774159699599</c:v>
                </c:pt>
                <c:pt idx="1050">
                  <c:v>9.8965912481627782</c:v>
                </c:pt>
                <c:pt idx="1051">
                  <c:v>24.255112480920346</c:v>
                </c:pt>
                <c:pt idx="1052">
                  <c:v>24.914093518066448</c:v>
                </c:pt>
                <c:pt idx="1053">
                  <c:v>16.919752486701103</c:v>
                </c:pt>
                <c:pt idx="1054">
                  <c:v>411.05289999999997</c:v>
                </c:pt>
                <c:pt idx="1055">
                  <c:v>125.75569014880595</c:v>
                </c:pt>
                <c:pt idx="1056">
                  <c:v>254.77660985119405</c:v>
                </c:pt>
                <c:pt idx="1057">
                  <c:v>17.348125840300401</c:v>
                </c:pt>
                <c:pt idx="1058">
                  <c:v>23.148995469983475</c:v>
                </c:pt>
                <c:pt idx="1059">
                  <c:v>68.310581156199618</c:v>
                </c:pt>
                <c:pt idx="1060">
                  <c:v>39.682144661327818</c:v>
                </c:pt>
                <c:pt idx="1061">
                  <c:v>8.8924093968254923</c:v>
                </c:pt>
                <c:pt idx="1062">
                  <c:v>17.377778712489089</c:v>
                </c:pt>
                <c:pt idx="1063">
                  <c:v>362.66529060317447</c:v>
                </c:pt>
                <c:pt idx="1064">
                  <c:v>13.070860416932625</c:v>
                </c:pt>
                <c:pt idx="1065">
                  <c:v>19.792136014774215</c:v>
                </c:pt>
                <c:pt idx="1066">
                  <c:v>8.8786328769762282</c:v>
                </c:pt>
                <c:pt idx="1067">
                  <c:v>12.13014281557785</c:v>
                </c:pt>
                <c:pt idx="1068">
                  <c:v>82.38405277955836</c:v>
                </c:pt>
                <c:pt idx="1069">
                  <c:v>61.62976389051331</c:v>
                </c:pt>
                <c:pt idx="1070">
                  <c:v>46.158811205667455</c:v>
                </c:pt>
                <c:pt idx="1071">
                  <c:v>78.212978724345788</c:v>
                </c:pt>
                <c:pt idx="1072">
                  <c:v>33.102269022183336</c:v>
                </c:pt>
                <c:pt idx="1073">
                  <c:v>63.464852253470895</c:v>
                </c:pt>
                <c:pt idx="1074">
                  <c:v>411.05289999999997</c:v>
                </c:pt>
                <c:pt idx="1075">
                  <c:v>125.75569014880595</c:v>
                </c:pt>
                <c:pt idx="1076">
                  <c:v>254.77660985119405</c:v>
                </c:pt>
                <c:pt idx="1077">
                  <c:v>8.5679954259636304</c:v>
                </c:pt>
                <c:pt idx="1078">
                  <c:v>20.341495393736832</c:v>
                </c:pt>
                <c:pt idx="1079">
                  <c:v>3.8211714805004995</c:v>
                </c:pt>
                <c:pt idx="1080">
                  <c:v>33.350047869510881</c:v>
                </c:pt>
                <c:pt idx="1081">
                  <c:v>23.749104674766581</c:v>
                </c:pt>
                <c:pt idx="1082">
                  <c:v>3.7652972195288807</c:v>
                </c:pt>
                <c:pt idx="1083">
                  <c:v>10.998650316280377</c:v>
                </c:pt>
                <c:pt idx="1084">
                  <c:v>8.8885855577266124</c:v>
                </c:pt>
                <c:pt idx="1085">
                  <c:v>87.63010460626316</c:v>
                </c:pt>
                <c:pt idx="1086">
                  <c:v>28.871747455722538</c:v>
                </c:pt>
                <c:pt idx="1087">
                  <c:v>44.035423385487263</c:v>
                </c:pt>
                <c:pt idx="1088">
                  <c:v>44.946737918221054</c:v>
                </c:pt>
                <c:pt idx="1089">
                  <c:v>47.288059174035482</c:v>
                </c:pt>
                <c:pt idx="1090">
                  <c:v>128.55818066455097</c:v>
                </c:pt>
                <c:pt idx="1091">
                  <c:v>380.7734368809684</c:v>
                </c:pt>
                <c:pt idx="1092">
                  <c:v>96.014036076560203</c:v>
                </c:pt>
                <c:pt idx="1093">
                  <c:v>147.83885569840686</c:v>
                </c:pt>
                <c:pt idx="1094">
                  <c:v>336.55004344569602</c:v>
                </c:pt>
                <c:pt idx="1095">
                  <c:v>134.75072675607376</c:v>
                </c:pt>
                <c:pt idx="1096">
                  <c:v>39.317100000000011</c:v>
                </c:pt>
                <c:pt idx="1097">
                  <c:v>83.264399999999995</c:v>
                </c:pt>
                <c:pt idx="1098">
                  <c:v>362.72430000000003</c:v>
                </c:pt>
                <c:pt idx="1099">
                  <c:v>17.348125840300401</c:v>
                </c:pt>
                <c:pt idx="1100">
                  <c:v>78.660774159699599</c:v>
                </c:pt>
                <c:pt idx="1101">
                  <c:v>19.828613909693555</c:v>
                </c:pt>
                <c:pt idx="1102">
                  <c:v>17.675669067729977</c:v>
                </c:pt>
                <c:pt idx="1103">
                  <c:v>90.092289720452939</c:v>
                </c:pt>
                <c:pt idx="1104">
                  <c:v>16.269817294101507</c:v>
                </c:pt>
                <c:pt idx="1105">
                  <c:v>15.56168617298259</c:v>
                </c:pt>
                <c:pt idx="1106">
                  <c:v>45.346217707674207</c:v>
                </c:pt>
                <c:pt idx="1107">
                  <c:v>39.495678662179273</c:v>
                </c:pt>
                <c:pt idx="1108">
                  <c:v>158.88182746518592</c:v>
                </c:pt>
                <c:pt idx="1109">
                  <c:v>10.859975955213349</c:v>
                </c:pt>
                <c:pt idx="1110">
                  <c:v>110.85290980704933</c:v>
                </c:pt>
                <c:pt idx="1111">
                  <c:v>7.8525922734213305</c:v>
                </c:pt>
                <c:pt idx="1112">
                  <c:v>16.372784037846131</c:v>
                </c:pt>
                <c:pt idx="1113">
                  <c:v>7.8828317613041525</c:v>
                </c:pt>
                <c:pt idx="1114">
                  <c:v>8.165515972215049</c:v>
                </c:pt>
                <c:pt idx="1115">
                  <c:v>77.938515713833908</c:v>
                </c:pt>
                <c:pt idx="1116">
                  <c:v>125.75569014880595</c:v>
                </c:pt>
                <c:pt idx="1117">
                  <c:v>254.77660985119405</c:v>
                </c:pt>
                <c:pt idx="1118">
                  <c:v>358.94267447911693</c:v>
                </c:pt>
                <c:pt idx="1119">
                  <c:v>11.471094277049836</c:v>
                </c:pt>
                <c:pt idx="1120">
                  <c:v>10.272717457620717</c:v>
                </c:pt>
                <c:pt idx="1121">
                  <c:v>12.572298798644724</c:v>
                </c:pt>
                <c:pt idx="1122">
                  <c:v>16.388939191866331</c:v>
                </c:pt>
                <c:pt idx="1123">
                  <c:v>64.799827971751256</c:v>
                </c:pt>
                <c:pt idx="1124">
                  <c:v>25.720638038070096</c:v>
                </c:pt>
                <c:pt idx="1125">
                  <c:v>60.398529694369024</c:v>
                </c:pt>
                <c:pt idx="1126">
                  <c:v>47.553435266190746</c:v>
                </c:pt>
                <c:pt idx="1127">
                  <c:v>116.40839258634851</c:v>
                </c:pt>
                <c:pt idx="1128">
                  <c:v>117.99922425643599</c:v>
                </c:pt>
                <c:pt idx="1129">
                  <c:v>125.75569014880595</c:v>
                </c:pt>
                <c:pt idx="1130">
                  <c:v>254.77660985119405</c:v>
                </c:pt>
                <c:pt idx="1131">
                  <c:v>237.95814789102471</c:v>
                </c:pt>
                <c:pt idx="1132">
                  <c:v>66.041550404396745</c:v>
                </c:pt>
                <c:pt idx="1133">
                  <c:v>26.539469635769333</c:v>
                </c:pt>
                <c:pt idx="1134">
                  <c:v>10.32889723353545</c:v>
                </c:pt>
                <c:pt idx="1135">
                  <c:v>76.161879959833925</c:v>
                </c:pt>
                <c:pt idx="1136">
                  <c:v>362.66540276646447</c:v>
                </c:pt>
                <c:pt idx="1137">
                  <c:v>24.52866673210028</c:v>
                </c:pt>
                <c:pt idx="1138">
                  <c:v>76.593312462156618</c:v>
                </c:pt>
                <c:pt idx="1139">
                  <c:v>3.7096336953412123</c:v>
                </c:pt>
                <c:pt idx="1140">
                  <c:v>2.7618817049992952</c:v>
                </c:pt>
                <c:pt idx="1141">
                  <c:v>10.629724480571682</c:v>
                </c:pt>
                <c:pt idx="1142">
                  <c:v>21.966943921220111</c:v>
                </c:pt>
                <c:pt idx="1143">
                  <c:v>5.936360119087813</c:v>
                </c:pt>
                <c:pt idx="1144">
                  <c:v>61.144576884522969</c:v>
                </c:pt>
                <c:pt idx="1145">
                  <c:v>125.75569014880595</c:v>
                </c:pt>
                <c:pt idx="1146">
                  <c:v>254.77660985119405</c:v>
                </c:pt>
                <c:pt idx="1147">
                  <c:v>10.090496856952134</c:v>
                </c:pt>
                <c:pt idx="1148">
                  <c:v>33.97454924575522</c:v>
                </c:pt>
                <c:pt idx="1149">
                  <c:v>66.403444324891268</c:v>
                </c:pt>
                <c:pt idx="1150">
                  <c:v>11.27272775839265</c:v>
                </c:pt>
                <c:pt idx="1151">
                  <c:v>125.75569014880595</c:v>
                </c:pt>
                <c:pt idx="1152">
                  <c:v>254.77660985119405</c:v>
                </c:pt>
                <c:pt idx="1153">
                  <c:v>21.893681814008705</c:v>
                </c:pt>
                <c:pt idx="1154">
                  <c:v>25.259015670157172</c:v>
                </c:pt>
                <c:pt idx="1155">
                  <c:v>99.244657710779506</c:v>
                </c:pt>
                <c:pt idx="1156">
                  <c:v>18.237431802756522</c:v>
                </c:pt>
                <c:pt idx="1157">
                  <c:v>62.290878010950685</c:v>
                </c:pt>
                <c:pt idx="1158">
                  <c:v>71.935274516135621</c:v>
                </c:pt>
                <c:pt idx="1159">
                  <c:v>287.33814228922051</c:v>
                </c:pt>
                <c:pt idx="1160">
                  <c:v>6.6955994512893051</c:v>
                </c:pt>
                <c:pt idx="1161">
                  <c:v>13.840021619936964</c:v>
                </c:pt>
                <c:pt idx="1162">
                  <c:v>24.109531757907877</c:v>
                </c:pt>
                <c:pt idx="1163">
                  <c:v>11.975205698676566</c:v>
                </c:pt>
                <c:pt idx="1164">
                  <c:v>6.3711948500341293</c:v>
                </c:pt>
                <c:pt idx="1165">
                  <c:v>33.941829746907267</c:v>
                </c:pt>
                <c:pt idx="1166">
                  <c:v>22.469516875247894</c:v>
                </c:pt>
                <c:pt idx="1167">
                  <c:v>11.370569705936534</c:v>
                </c:pt>
                <c:pt idx="1168">
                  <c:v>13.955828910330316</c:v>
                </c:pt>
                <c:pt idx="1169">
                  <c:v>19.639142756417176</c:v>
                </c:pt>
                <c:pt idx="1170">
                  <c:v>61.888250644089545</c:v>
                </c:pt>
                <c:pt idx="1171">
                  <c:v>43.166457243582819</c:v>
                </c:pt>
                <c:pt idx="1172">
                  <c:v>15.696850739643613</c:v>
                </c:pt>
                <c:pt idx="1173">
                  <c:v>125.75569014880595</c:v>
                </c:pt>
                <c:pt idx="1174">
                  <c:v>254.77660985119405</c:v>
                </c:pt>
                <c:pt idx="1175">
                  <c:v>19.247571985806506</c:v>
                </c:pt>
                <c:pt idx="1176">
                  <c:v>35.004316862750819</c:v>
                </c:pt>
                <c:pt idx="1177">
                  <c:v>46.521321077429263</c:v>
                </c:pt>
                <c:pt idx="1178">
                  <c:v>14.509105391987568</c:v>
                </c:pt>
                <c:pt idx="1179">
                  <c:v>9.5652285296089996</c:v>
                </c:pt>
                <c:pt idx="1180">
                  <c:v>8.5195335302109125</c:v>
                </c:pt>
                <c:pt idx="1181">
                  <c:v>15.178217209410279</c:v>
                </c:pt>
                <c:pt idx="1182">
                  <c:v>69.361483847676666</c:v>
                </c:pt>
                <c:pt idx="1183">
                  <c:v>51.194021565118966</c:v>
                </c:pt>
                <c:pt idx="1184">
                  <c:v>87.87584300188324</c:v>
                </c:pt>
                <c:pt idx="1185">
                  <c:v>13.505656998116763</c:v>
                </c:pt>
                <c:pt idx="1186">
                  <c:v>205.52644999999998</c:v>
                </c:pt>
                <c:pt idx="1187">
                  <c:v>125.75569014880595</c:v>
                </c:pt>
                <c:pt idx="1188">
                  <c:v>254.77660985119405</c:v>
                </c:pt>
                <c:pt idx="1189">
                  <c:v>205.52644999999998</c:v>
                </c:pt>
                <c:pt idx="1190">
                  <c:v>16.651941091941811</c:v>
                </c:pt>
                <c:pt idx="1191">
                  <c:v>64.529719511134047</c:v>
                </c:pt>
                <c:pt idx="1192">
                  <c:v>10.32889723353545</c:v>
                </c:pt>
                <c:pt idx="1193">
                  <c:v>362.66540276646447</c:v>
                </c:pt>
                <c:pt idx="1194">
                  <c:v>28.390839396924139</c:v>
                </c:pt>
                <c:pt idx="1195">
                  <c:v>13.545742321243297</c:v>
                </c:pt>
                <c:pt idx="1196">
                  <c:v>17.495849015446073</c:v>
                </c:pt>
                <c:pt idx="1197">
                  <c:v>66.350108663310635</c:v>
                </c:pt>
                <c:pt idx="1198">
                  <c:v>99.085481865921679</c:v>
                </c:pt>
                <c:pt idx="1199">
                  <c:v>97.866108304761653</c:v>
                </c:pt>
                <c:pt idx="1200">
                  <c:v>125.75569014880595</c:v>
                </c:pt>
                <c:pt idx="1201">
                  <c:v>450.30010982931668</c:v>
                </c:pt>
                <c:pt idx="1202">
                  <c:v>254.77660985119405</c:v>
                </c:pt>
                <c:pt idx="1203">
                  <c:v>28.608661104989139</c:v>
                </c:pt>
                <c:pt idx="1204">
                  <c:v>55.145738895010858</c:v>
                </c:pt>
                <c:pt idx="1205">
                  <c:v>169.4316648608374</c:v>
                </c:pt>
                <c:pt idx="1206">
                  <c:v>211.47981756958129</c:v>
                </c:pt>
                <c:pt idx="1207">
                  <c:v>125.75569014880595</c:v>
                </c:pt>
                <c:pt idx="1208">
                  <c:v>254.77660985119405</c:v>
                </c:pt>
                <c:pt idx="1209">
                  <c:v>211.47981756958129</c:v>
                </c:pt>
                <c:pt idx="1210">
                  <c:v>362.72430000000003</c:v>
                </c:pt>
                <c:pt idx="1211">
                  <c:v>17.057610255612623</c:v>
                </c:pt>
                <c:pt idx="1212">
                  <c:v>15.480865847061644</c:v>
                </c:pt>
                <c:pt idx="1213">
                  <c:v>16.505183182870535</c:v>
                </c:pt>
                <c:pt idx="1214">
                  <c:v>32.994611123050056</c:v>
                </c:pt>
                <c:pt idx="1215">
                  <c:v>80.366741202376417</c:v>
                </c:pt>
                <c:pt idx="1216">
                  <c:v>30.442364131987006</c:v>
                </c:pt>
                <c:pt idx="1217">
                  <c:v>71.620440714455199</c:v>
                </c:pt>
                <c:pt idx="1218">
                  <c:v>49.610583542586561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8-4F53-98A0-A61DCA0AB23E}"/>
            </c:ext>
          </c:extLst>
        </c:ser>
        <c:ser>
          <c:idx val="1"/>
          <c:order val="1"/>
          <c:tx>
            <c:strRef>
              <c:f>'2020_km'!$N$24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'2020_km'!$N$25:$N$1243</c:f>
              <c:numCache>
                <c:formatCode>General</c:formatCode>
                <c:ptCount val="1219"/>
                <c:pt idx="0">
                  <c:v>35.871188795375318</c:v>
                </c:pt>
                <c:pt idx="1">
                  <c:v>73.467829511921622</c:v>
                </c:pt>
                <c:pt idx="2">
                  <c:v>10.63520765076783</c:v>
                </c:pt>
                <c:pt idx="3">
                  <c:v>749.09039234923216</c:v>
                </c:pt>
                <c:pt idx="4">
                  <c:v>61.263549644566837</c:v>
                </c:pt>
                <c:pt idx="5">
                  <c:v>187.02869999999999</c:v>
                </c:pt>
                <c:pt idx="6">
                  <c:v>193.50360000000001</c:v>
                </c:pt>
                <c:pt idx="7">
                  <c:v>425.20943204813619</c:v>
                </c:pt>
                <c:pt idx="8">
                  <c:v>60.018745667066213</c:v>
                </c:pt>
                <c:pt idx="9">
                  <c:v>3.842294373159223</c:v>
                </c:pt>
                <c:pt idx="10">
                  <c:v>673.82161508786749</c:v>
                </c:pt>
                <c:pt idx="11">
                  <c:v>61.64145433293379</c:v>
                </c:pt>
                <c:pt idx="12">
                  <c:v>2.3135034994903489</c:v>
                </c:pt>
                <c:pt idx="13">
                  <c:v>15.97761566825324</c:v>
                </c:pt>
                <c:pt idx="14">
                  <c:v>85.584686459097185</c:v>
                </c:pt>
                <c:pt idx="15">
                  <c:v>276.97998491213252</c:v>
                </c:pt>
                <c:pt idx="16">
                  <c:v>17.026369796343559</c:v>
                </c:pt>
                <c:pt idx="17">
                  <c:v>85.961155876191981</c:v>
                </c:pt>
                <c:pt idx="18">
                  <c:v>14.8368</c:v>
                </c:pt>
                <c:pt idx="19">
                  <c:v>9.1110240591849365</c:v>
                </c:pt>
                <c:pt idx="20">
                  <c:v>73.107750268279503</c:v>
                </c:pt>
                <c:pt idx="21">
                  <c:v>5.7680358695341019</c:v>
                </c:pt>
                <c:pt idx="22">
                  <c:v>21.46767511594458</c:v>
                </c:pt>
                <c:pt idx="23">
                  <c:v>738.23269333789949</c:v>
                </c:pt>
                <c:pt idx="24">
                  <c:v>45.51026019280043</c:v>
                </c:pt>
                <c:pt idx="25">
                  <c:v>94.647695585256045</c:v>
                </c:pt>
                <c:pt idx="26">
                  <c:v>7.1643105997660346</c:v>
                </c:pt>
                <c:pt idx="27">
                  <c:v>8.0140292987993913</c:v>
                </c:pt>
                <c:pt idx="28">
                  <c:v>755.71611013097106</c:v>
                </c:pt>
                <c:pt idx="29">
                  <c:v>84.020747369396005</c:v>
                </c:pt>
                <c:pt idx="30">
                  <c:v>221.84255263060399</c:v>
                </c:pt>
                <c:pt idx="31">
                  <c:v>187.02869999999999</c:v>
                </c:pt>
                <c:pt idx="32">
                  <c:v>193.50360000000001</c:v>
                </c:pt>
                <c:pt idx="33">
                  <c:v>5.7601898690290234</c:v>
                </c:pt>
                <c:pt idx="34">
                  <c:v>8.2938863022621927</c:v>
                </c:pt>
                <c:pt idx="35">
                  <c:v>28.919326827884309</c:v>
                </c:pt>
                <c:pt idx="36">
                  <c:v>179.44252458986139</c:v>
                </c:pt>
                <c:pt idx="37">
                  <c:v>7.6871591164095348</c:v>
                </c:pt>
                <c:pt idx="38">
                  <c:v>1.8041199551099829</c:v>
                </c:pt>
                <c:pt idx="39">
                  <c:v>762.76828686985345</c:v>
                </c:pt>
                <c:pt idx="40">
                  <c:v>185.35685545502861</c:v>
                </c:pt>
                <c:pt idx="41">
                  <c:v>12.131840883590471</c:v>
                </c:pt>
                <c:pt idx="42">
                  <c:v>21.614911441581551</c:v>
                </c:pt>
                <c:pt idx="43">
                  <c:v>727.05822545996739</c:v>
                </c:pt>
                <c:pt idx="44">
                  <c:v>85.893164340721356</c:v>
                </c:pt>
                <c:pt idx="45">
                  <c:v>7.1973883889573607</c:v>
                </c:pt>
                <c:pt idx="46">
                  <c:v>5.7889475614693646</c:v>
                </c:pt>
                <c:pt idx="47">
                  <c:v>25.13562312554453</c:v>
                </c:pt>
                <c:pt idx="48">
                  <c:v>175.16788615107509</c:v>
                </c:pt>
                <c:pt idx="49">
                  <c:v>8.2391535306831738</c:v>
                </c:pt>
                <c:pt idx="50">
                  <c:v>72.572008043484701</c:v>
                </c:pt>
                <c:pt idx="51">
                  <c:v>12.49975345194761</c:v>
                </c:pt>
                <c:pt idx="52">
                  <c:v>5.2445952174416339</c:v>
                </c:pt>
                <c:pt idx="53">
                  <c:v>3.6854491489144952</c:v>
                </c:pt>
                <c:pt idx="54">
                  <c:v>753.88524654805235</c:v>
                </c:pt>
                <c:pt idx="55">
                  <c:v>71.424952252403344</c:v>
                </c:pt>
                <c:pt idx="56">
                  <c:v>66.565903381240517</c:v>
                </c:pt>
                <c:pt idx="57">
                  <c:v>212.51169195651531</c:v>
                </c:pt>
                <c:pt idx="58">
                  <c:v>187.02869999999999</c:v>
                </c:pt>
                <c:pt idx="59">
                  <c:v>193.50360000000001</c:v>
                </c:pt>
                <c:pt idx="60">
                  <c:v>43.449068121432489</c:v>
                </c:pt>
                <c:pt idx="61">
                  <c:v>42.938760469198471</c:v>
                </c:pt>
                <c:pt idx="62">
                  <c:v>4.7162992670525998</c:v>
                </c:pt>
                <c:pt idx="63">
                  <c:v>97.109416165336995</c:v>
                </c:pt>
                <c:pt idx="64">
                  <c:v>11.420883834663</c:v>
                </c:pt>
                <c:pt idx="65">
                  <c:v>673.82161508786749</c:v>
                </c:pt>
                <c:pt idx="66">
                  <c:v>3.1763721423164482</c:v>
                </c:pt>
                <c:pt idx="67">
                  <c:v>276.97998491213252</c:v>
                </c:pt>
                <c:pt idx="68">
                  <c:v>12.124958571629049</c:v>
                </c:pt>
                <c:pt idx="69">
                  <c:v>758.85419999999999</c:v>
                </c:pt>
                <c:pt idx="70">
                  <c:v>6.257441428370953</c:v>
                </c:pt>
                <c:pt idx="71">
                  <c:v>22.006992046400001</c:v>
                </c:pt>
                <c:pt idx="72">
                  <c:v>9.090625512408959</c:v>
                </c:pt>
                <c:pt idx="73">
                  <c:v>766.12381424974183</c:v>
                </c:pt>
                <c:pt idx="74">
                  <c:v>5.2371105000763274</c:v>
                </c:pt>
                <c:pt idx="75">
                  <c:v>42.115250142112018</c:v>
                </c:pt>
                <c:pt idx="76">
                  <c:v>98.978875182326192</c:v>
                </c:pt>
                <c:pt idx="77">
                  <c:v>4.4396602378492247</c:v>
                </c:pt>
                <c:pt idx="78">
                  <c:v>41.639149857887993</c:v>
                </c:pt>
                <c:pt idx="79">
                  <c:v>8.2660222711975209</c:v>
                </c:pt>
                <c:pt idx="80">
                  <c:v>76.073764098924855</c:v>
                </c:pt>
                <c:pt idx="81">
                  <c:v>4.1028053757645804</c:v>
                </c:pt>
                <c:pt idx="82">
                  <c:v>47.875730525310551</c:v>
                </c:pt>
                <c:pt idx="83">
                  <c:v>2.637212346684886</c:v>
                </c:pt>
                <c:pt idx="84">
                  <c:v>187.02869999999999</c:v>
                </c:pt>
                <c:pt idx="85">
                  <c:v>193.50360000000001</c:v>
                </c:pt>
                <c:pt idx="86">
                  <c:v>646.43575491058596</c:v>
                </c:pt>
                <c:pt idx="87">
                  <c:v>16.20833274272939</c:v>
                </c:pt>
                <c:pt idx="88">
                  <c:v>48.115135961655383</c:v>
                </c:pt>
                <c:pt idx="89">
                  <c:v>25.036242046051349</c:v>
                </c:pt>
                <c:pt idx="90">
                  <c:v>179.33132942318079</c:v>
                </c:pt>
                <c:pt idx="91">
                  <c:v>724.50286403834468</c:v>
                </c:pt>
                <c:pt idx="92">
                  <c:v>3.6453057320273539</c:v>
                </c:pt>
                <c:pt idx="93">
                  <c:v>6.8545522219212911</c:v>
                </c:pt>
                <c:pt idx="94">
                  <c:v>185.24007057681931</c:v>
                </c:pt>
                <c:pt idx="95">
                  <c:v>90.284286485269902</c:v>
                </c:pt>
                <c:pt idx="96">
                  <c:v>64.194849945660479</c:v>
                </c:pt>
                <c:pt idx="97">
                  <c:v>6.6264635690695997</c:v>
                </c:pt>
                <c:pt idx="98">
                  <c:v>220.2713833770128</c:v>
                </c:pt>
                <c:pt idx="99">
                  <c:v>406.70675040763871</c:v>
                </c:pt>
                <c:pt idx="100">
                  <c:v>230.42886621534859</c:v>
                </c:pt>
                <c:pt idx="101">
                  <c:v>23.164511226204869</c:v>
                </c:pt>
                <c:pt idx="102">
                  <c:v>88.019143860115449</c:v>
                </c:pt>
                <c:pt idx="103">
                  <c:v>24.51366628436968</c:v>
                </c:pt>
                <c:pt idx="104">
                  <c:v>752.80335573761897</c:v>
                </c:pt>
                <c:pt idx="105">
                  <c:v>8.4025786293100104</c:v>
                </c:pt>
                <c:pt idx="106">
                  <c:v>63.683550571742153</c:v>
                </c:pt>
                <c:pt idx="107">
                  <c:v>7.7483936906389221</c:v>
                </c:pt>
                <c:pt idx="108">
                  <c:v>17.15390738159233</c:v>
                </c:pt>
                <c:pt idx="109">
                  <c:v>747.59183773408722</c:v>
                </c:pt>
                <c:pt idx="110">
                  <c:v>3.3264548843204991</c:v>
                </c:pt>
                <c:pt idx="111">
                  <c:v>83.96082749479298</c:v>
                </c:pt>
                <c:pt idx="112">
                  <c:v>187.02869999999999</c:v>
                </c:pt>
                <c:pt idx="113">
                  <c:v>513.30047250520704</c:v>
                </c:pt>
                <c:pt idx="114">
                  <c:v>193.50360000000001</c:v>
                </c:pt>
                <c:pt idx="115">
                  <c:v>673.82161508786749</c:v>
                </c:pt>
                <c:pt idx="116">
                  <c:v>87.216467092697116</c:v>
                </c:pt>
                <c:pt idx="117">
                  <c:v>65.980197561640637</c:v>
                </c:pt>
                <c:pt idx="118">
                  <c:v>228.16966909783989</c:v>
                </c:pt>
                <c:pt idx="119">
                  <c:v>4.1326191898343358</c:v>
                </c:pt>
                <c:pt idx="120">
                  <c:v>17.94343090216012</c:v>
                </c:pt>
                <c:pt idx="121">
                  <c:v>1.3836161558279241</c:v>
                </c:pt>
                <c:pt idx="122">
                  <c:v>276.97998491213252</c:v>
                </c:pt>
                <c:pt idx="123">
                  <c:v>3.338603179208766</c:v>
                </c:pt>
                <c:pt idx="124">
                  <c:v>102.1615017599738</c:v>
                </c:pt>
                <c:pt idx="125">
                  <c:v>13.22299287276307</c:v>
                </c:pt>
                <c:pt idx="126">
                  <c:v>3.3166449362207922</c:v>
                </c:pt>
                <c:pt idx="127">
                  <c:v>7.3450501245966056</c:v>
                </c:pt>
                <c:pt idx="128">
                  <c:v>8.0302071272369311</c:v>
                </c:pt>
                <c:pt idx="129">
                  <c:v>90.193954766390718</c:v>
                </c:pt>
                <c:pt idx="130">
                  <c:v>187.02869999999999</c:v>
                </c:pt>
                <c:pt idx="131">
                  <c:v>193.50360000000001</c:v>
                </c:pt>
                <c:pt idx="132">
                  <c:v>412.3537</c:v>
                </c:pt>
                <c:pt idx="133">
                  <c:v>78.448645233609255</c:v>
                </c:pt>
                <c:pt idx="134">
                  <c:v>62.015534464715188</c:v>
                </c:pt>
                <c:pt idx="135">
                  <c:v>755.71611013097106</c:v>
                </c:pt>
                <c:pt idx="136">
                  <c:v>5.7601898690290234</c:v>
                </c:pt>
                <c:pt idx="137">
                  <c:v>205.52645000000001</c:v>
                </c:pt>
                <c:pt idx="138">
                  <c:v>205.52645000000001</c:v>
                </c:pt>
                <c:pt idx="139">
                  <c:v>127.4438655352848</c:v>
                </c:pt>
                <c:pt idx="140">
                  <c:v>4.2988718673020054</c:v>
                </c:pt>
                <c:pt idx="141">
                  <c:v>61.314372460740358</c:v>
                </c:pt>
                <c:pt idx="142">
                  <c:v>75.555964057244381</c:v>
                </c:pt>
                <c:pt idx="143">
                  <c:v>176.7744365696548</c:v>
                </c:pt>
                <c:pt idx="144">
                  <c:v>187.02869999999999</c:v>
                </c:pt>
                <c:pt idx="145">
                  <c:v>193.50360000000001</c:v>
                </c:pt>
                <c:pt idx="146">
                  <c:v>322.02095504505837</c:v>
                </c:pt>
                <c:pt idx="147">
                  <c:v>5.9729311451904232</c:v>
                </c:pt>
                <c:pt idx="148">
                  <c:v>14.88925850635975</c:v>
                </c:pt>
                <c:pt idx="149">
                  <c:v>756.63481034844995</c:v>
                </c:pt>
                <c:pt idx="150">
                  <c:v>8.1457395281358416</c:v>
                </c:pt>
                <c:pt idx="151">
                  <c:v>17.728893163669049</c:v>
                </c:pt>
                <c:pt idx="152">
                  <c:v>169.95264302929721</c:v>
                </c:pt>
                <c:pt idx="153">
                  <c:v>6.3181242788978897</c:v>
                </c:pt>
                <c:pt idx="154">
                  <c:v>28.09671426293853</c:v>
                </c:pt>
                <c:pt idx="155">
                  <c:v>46.154711164888482</c:v>
                </c:pt>
                <c:pt idx="156">
                  <c:v>5.0830504310722127</c:v>
                </c:pt>
                <c:pt idx="157">
                  <c:v>161.72966989797879</c:v>
                </c:pt>
                <c:pt idx="158">
                  <c:v>187.02869999999999</c:v>
                </c:pt>
                <c:pt idx="159">
                  <c:v>193.50360000000001</c:v>
                </c:pt>
                <c:pt idx="160">
                  <c:v>161.72966989797879</c:v>
                </c:pt>
                <c:pt idx="161">
                  <c:v>191.08058434514331</c:v>
                </c:pt>
                <c:pt idx="162">
                  <c:v>31.955759741159799</c:v>
                </c:pt>
                <c:pt idx="163">
                  <c:v>41.639149857887993</c:v>
                </c:pt>
                <c:pt idx="164">
                  <c:v>42.115250142112018</c:v>
                </c:pt>
                <c:pt idx="165">
                  <c:v>10.11830780906258</c:v>
                </c:pt>
                <c:pt idx="166">
                  <c:v>211.12903244977761</c:v>
                </c:pt>
                <c:pt idx="167">
                  <c:v>754.16354856403518</c:v>
                </c:pt>
                <c:pt idx="168">
                  <c:v>83.96082749479298</c:v>
                </c:pt>
                <c:pt idx="169">
                  <c:v>12.44974301669783</c:v>
                </c:pt>
                <c:pt idx="170">
                  <c:v>187.02869999999999</c:v>
                </c:pt>
                <c:pt idx="171">
                  <c:v>513.30047250520704</c:v>
                </c:pt>
                <c:pt idx="172">
                  <c:v>193.50360000000001</c:v>
                </c:pt>
                <c:pt idx="173">
                  <c:v>2.632908419267042</c:v>
                </c:pt>
                <c:pt idx="174">
                  <c:v>13.565507696286289</c:v>
                </c:pt>
                <c:pt idx="175">
                  <c:v>41.639149857887993</c:v>
                </c:pt>
                <c:pt idx="176">
                  <c:v>42.115250142112018</c:v>
                </c:pt>
                <c:pt idx="177">
                  <c:v>673.82161508786749</c:v>
                </c:pt>
                <c:pt idx="178">
                  <c:v>35.475712292200839</c:v>
                </c:pt>
                <c:pt idx="179">
                  <c:v>5.4642994654496064</c:v>
                </c:pt>
                <c:pt idx="180">
                  <c:v>3.8650805460632638</c:v>
                </c:pt>
                <c:pt idx="181">
                  <c:v>276.97998491213252</c:v>
                </c:pt>
                <c:pt idx="182">
                  <c:v>49.364736091617047</c:v>
                </c:pt>
                <c:pt idx="183">
                  <c:v>5.4142356032917842</c:v>
                </c:pt>
                <c:pt idx="184">
                  <c:v>104.5330436550821</c:v>
                </c:pt>
                <c:pt idx="185">
                  <c:v>314.491563908383</c:v>
                </c:pt>
                <c:pt idx="186">
                  <c:v>8.5551207416260908</c:v>
                </c:pt>
                <c:pt idx="187">
                  <c:v>36.086187457659392</c:v>
                </c:pt>
                <c:pt idx="188">
                  <c:v>63.458053143202108</c:v>
                </c:pt>
                <c:pt idx="189">
                  <c:v>88.834506275259059</c:v>
                </c:pt>
                <c:pt idx="190">
                  <c:v>4.9338617390233646</c:v>
                </c:pt>
                <c:pt idx="191">
                  <c:v>6.1809788425154624</c:v>
                </c:pt>
                <c:pt idx="192">
                  <c:v>331.90941254234059</c:v>
                </c:pt>
                <c:pt idx="193">
                  <c:v>35.662683838792603</c:v>
                </c:pt>
                <c:pt idx="194">
                  <c:v>41.639149857887993</c:v>
                </c:pt>
                <c:pt idx="195">
                  <c:v>42.115250142112018</c:v>
                </c:pt>
                <c:pt idx="196">
                  <c:v>361.62551616120737</c:v>
                </c:pt>
                <c:pt idx="197">
                  <c:v>751.38183640285013</c:v>
                </c:pt>
                <c:pt idx="198">
                  <c:v>15.98391486751648</c:v>
                </c:pt>
                <c:pt idx="199">
                  <c:v>13.22299287276307</c:v>
                </c:pt>
                <c:pt idx="200">
                  <c:v>8.0302071272369311</c:v>
                </c:pt>
                <c:pt idx="201">
                  <c:v>2.632848729633396</c:v>
                </c:pt>
                <c:pt idx="202">
                  <c:v>7.2539755590314927</c:v>
                </c:pt>
                <c:pt idx="203">
                  <c:v>207.91894037874351</c:v>
                </c:pt>
                <c:pt idx="204">
                  <c:v>187.02869999999999</c:v>
                </c:pt>
                <c:pt idx="205">
                  <c:v>193.50360000000001</c:v>
                </c:pt>
                <c:pt idx="206">
                  <c:v>207.91894037874351</c:v>
                </c:pt>
                <c:pt idx="207">
                  <c:v>75.233943683481584</c:v>
                </c:pt>
                <c:pt idx="208">
                  <c:v>724.50286403834468</c:v>
                </c:pt>
                <c:pt idx="209">
                  <c:v>48.115135961655383</c:v>
                </c:pt>
                <c:pt idx="210">
                  <c:v>94.647695585256045</c:v>
                </c:pt>
                <c:pt idx="211">
                  <c:v>21.46767511594458</c:v>
                </c:pt>
                <c:pt idx="212">
                  <c:v>8.0140292987993913</c:v>
                </c:pt>
                <c:pt idx="213">
                  <c:v>73.135603290118766</c:v>
                </c:pt>
                <c:pt idx="214">
                  <c:v>0.51886712604700702</c:v>
                </c:pt>
                <c:pt idx="215">
                  <c:v>7.9249142369988439</c:v>
                </c:pt>
                <c:pt idx="216">
                  <c:v>16.163400026003611</c:v>
                </c:pt>
                <c:pt idx="217">
                  <c:v>749.09039234923216</c:v>
                </c:pt>
                <c:pt idx="218">
                  <c:v>10.63520765076783</c:v>
                </c:pt>
                <c:pt idx="219">
                  <c:v>187.02869999999999</c:v>
                </c:pt>
                <c:pt idx="220">
                  <c:v>534.40801532083185</c:v>
                </c:pt>
                <c:pt idx="221">
                  <c:v>193.50360000000001</c:v>
                </c:pt>
                <c:pt idx="222">
                  <c:v>3.6723422113007538</c:v>
                </c:pt>
                <c:pt idx="223">
                  <c:v>45.388081359974329</c:v>
                </c:pt>
                <c:pt idx="224">
                  <c:v>45.856958024479937</c:v>
                </c:pt>
                <c:pt idx="225">
                  <c:v>773.77719999999999</c:v>
                </c:pt>
                <c:pt idx="226">
                  <c:v>193.94274102826591</c:v>
                </c:pt>
                <c:pt idx="227">
                  <c:v>264.08295229222381</c:v>
                </c:pt>
                <c:pt idx="228">
                  <c:v>193.94274102826591</c:v>
                </c:pt>
                <c:pt idx="229">
                  <c:v>96.881118404244958</c:v>
                </c:pt>
                <c:pt idx="230">
                  <c:v>88.442565651244564</c:v>
                </c:pt>
                <c:pt idx="231">
                  <c:v>87.740957750427313</c:v>
                </c:pt>
                <c:pt idx="232">
                  <c:v>50.030331858352241</c:v>
                </c:pt>
                <c:pt idx="233">
                  <c:v>740.77854224957264</c:v>
                </c:pt>
                <c:pt idx="234">
                  <c:v>2.2397135381527411</c:v>
                </c:pt>
                <c:pt idx="235">
                  <c:v>11.99645460349503</c:v>
                </c:pt>
                <c:pt idx="236">
                  <c:v>6.8688328818269069</c:v>
                </c:pt>
                <c:pt idx="237">
                  <c:v>18.084816982911171</c:v>
                </c:pt>
                <c:pt idx="238">
                  <c:v>737.55558552244702</c:v>
                </c:pt>
                <c:pt idx="239">
                  <c:v>4.8359501352619176</c:v>
                </c:pt>
                <c:pt idx="240">
                  <c:v>187.02869999999999</c:v>
                </c:pt>
                <c:pt idx="241">
                  <c:v>193.50360000000001</c:v>
                </c:pt>
                <c:pt idx="242">
                  <c:v>70.765181435987145</c:v>
                </c:pt>
                <c:pt idx="243">
                  <c:v>45.041436592854822</c:v>
                </c:pt>
                <c:pt idx="244">
                  <c:v>7.0406964487110884</c:v>
                </c:pt>
                <c:pt idx="245">
                  <c:v>28.63182537687193</c:v>
                </c:pt>
                <c:pt idx="246">
                  <c:v>9.4954288341270967</c:v>
                </c:pt>
                <c:pt idx="247">
                  <c:v>3.1298665606270339</c:v>
                </c:pt>
                <c:pt idx="248">
                  <c:v>80.281188973250906</c:v>
                </c:pt>
                <c:pt idx="249">
                  <c:v>45.649744883023679</c:v>
                </c:pt>
                <c:pt idx="250">
                  <c:v>4.2193518311186757</c:v>
                </c:pt>
                <c:pt idx="251">
                  <c:v>1.803967071616325</c:v>
                </c:pt>
                <c:pt idx="252">
                  <c:v>734.29975921123298</c:v>
                </c:pt>
                <c:pt idx="253">
                  <c:v>7.0903672581314554</c:v>
                </c:pt>
                <c:pt idx="254">
                  <c:v>92.530769521621224</c:v>
                </c:pt>
                <c:pt idx="255">
                  <c:v>6.4235304783787832</c:v>
                </c:pt>
                <c:pt idx="256">
                  <c:v>205.52645000000001</c:v>
                </c:pt>
                <c:pt idx="257">
                  <c:v>187.02869999999999</c:v>
                </c:pt>
                <c:pt idx="258">
                  <c:v>193.50360000000001</c:v>
                </c:pt>
                <c:pt idx="259">
                  <c:v>205.52645000000001</c:v>
                </c:pt>
                <c:pt idx="260">
                  <c:v>66.852323486169652</c:v>
                </c:pt>
                <c:pt idx="261">
                  <c:v>8.5773423895599379</c:v>
                </c:pt>
                <c:pt idx="262">
                  <c:v>77.35073588969658</c:v>
                </c:pt>
                <c:pt idx="263">
                  <c:v>673.82161508786749</c:v>
                </c:pt>
                <c:pt idx="264">
                  <c:v>30.692298234573819</c:v>
                </c:pt>
                <c:pt idx="265">
                  <c:v>276.97998491213252</c:v>
                </c:pt>
                <c:pt idx="266">
                  <c:v>70.530240242706142</c:v>
                </c:pt>
                <c:pt idx="267">
                  <c:v>25.474117836332439</c:v>
                </c:pt>
                <c:pt idx="268">
                  <c:v>225.73948518837369</c:v>
                </c:pt>
                <c:pt idx="269">
                  <c:v>27.204559757293861</c:v>
                </c:pt>
                <c:pt idx="270">
                  <c:v>13.1937969752939</c:v>
                </c:pt>
                <c:pt idx="271">
                  <c:v>74.170610209660936</c:v>
                </c:pt>
                <c:pt idx="272">
                  <c:v>10.68558979033906</c:v>
                </c:pt>
                <c:pt idx="273">
                  <c:v>725.05810426566507</c:v>
                </c:pt>
                <c:pt idx="274">
                  <c:v>174.00579573433501</c:v>
                </c:pt>
                <c:pt idx="275">
                  <c:v>412.3537</c:v>
                </c:pt>
                <c:pt idx="276">
                  <c:v>187.02869999999999</c:v>
                </c:pt>
                <c:pt idx="277">
                  <c:v>193.50360000000001</c:v>
                </c:pt>
                <c:pt idx="278">
                  <c:v>22.977588619693751</c:v>
                </c:pt>
                <c:pt idx="279">
                  <c:v>91.52705190114024</c:v>
                </c:pt>
                <c:pt idx="280">
                  <c:v>12.391589881992781</c:v>
                </c:pt>
                <c:pt idx="281">
                  <c:v>8.1307695971732468</c:v>
                </c:pt>
                <c:pt idx="282">
                  <c:v>205.52645000000001</c:v>
                </c:pt>
                <c:pt idx="283">
                  <c:v>187.02869999999999</c:v>
                </c:pt>
                <c:pt idx="284">
                  <c:v>193.50360000000001</c:v>
                </c:pt>
                <c:pt idx="285">
                  <c:v>205.52645000000001</c:v>
                </c:pt>
                <c:pt idx="286">
                  <c:v>26.585835164007381</c:v>
                </c:pt>
                <c:pt idx="287">
                  <c:v>74.063664835992611</c:v>
                </c:pt>
                <c:pt idx="288">
                  <c:v>17.703142326120449</c:v>
                </c:pt>
                <c:pt idx="289">
                  <c:v>359.79095767387952</c:v>
                </c:pt>
                <c:pt idx="290">
                  <c:v>13.29482992444181</c:v>
                </c:pt>
                <c:pt idx="291">
                  <c:v>90.728072133996065</c:v>
                </c:pt>
                <c:pt idx="292">
                  <c:v>7.6950897664222113</c:v>
                </c:pt>
                <c:pt idx="293">
                  <c:v>3.6065081751399242</c:v>
                </c:pt>
                <c:pt idx="294">
                  <c:v>5.1456261148197484</c:v>
                </c:pt>
                <c:pt idx="295">
                  <c:v>71.103347221774669</c:v>
                </c:pt>
                <c:pt idx="296">
                  <c:v>32.727126663405578</c:v>
                </c:pt>
                <c:pt idx="297">
                  <c:v>10.68558979033906</c:v>
                </c:pt>
                <c:pt idx="298">
                  <c:v>74.170610209660936</c:v>
                </c:pt>
                <c:pt idx="299">
                  <c:v>299.64064012033572</c:v>
                </c:pt>
                <c:pt idx="300">
                  <c:v>251.0131598796643</c:v>
                </c:pt>
                <c:pt idx="301">
                  <c:v>380.53230000000002</c:v>
                </c:pt>
                <c:pt idx="302">
                  <c:v>14.8368</c:v>
                </c:pt>
                <c:pt idx="303">
                  <c:v>76.498663240613595</c:v>
                </c:pt>
                <c:pt idx="304">
                  <c:v>19.13521786771441</c:v>
                </c:pt>
                <c:pt idx="305">
                  <c:v>0</c:v>
                </c:pt>
                <c:pt idx="306">
                  <c:v>187.02869999999999</c:v>
                </c:pt>
                <c:pt idx="307">
                  <c:v>193.50360000000001</c:v>
                </c:pt>
                <c:pt idx="308">
                  <c:v>5.38355578793061</c:v>
                </c:pt>
                <c:pt idx="309">
                  <c:v>85.587463103741413</c:v>
                </c:pt>
                <c:pt idx="310">
                  <c:v>0</c:v>
                </c:pt>
                <c:pt idx="311">
                  <c:v>20.0489</c:v>
                </c:pt>
                <c:pt idx="312">
                  <c:v>74.062094847716196</c:v>
                </c:pt>
                <c:pt idx="313">
                  <c:v>362.72430000000003</c:v>
                </c:pt>
                <c:pt idx="314">
                  <c:v>26.350705152283801</c:v>
                </c:pt>
                <c:pt idx="315">
                  <c:v>14.83679999999999</c:v>
                </c:pt>
                <c:pt idx="316">
                  <c:v>78.334330730380827</c:v>
                </c:pt>
                <c:pt idx="317">
                  <c:v>207.99148463480961</c:v>
                </c:pt>
                <c:pt idx="318">
                  <c:v>187.02869999999999</c:v>
                </c:pt>
                <c:pt idx="319">
                  <c:v>193.50360000000001</c:v>
                </c:pt>
                <c:pt idx="320">
                  <c:v>207.99148463480961</c:v>
                </c:pt>
                <c:pt idx="321">
                  <c:v>2.0099994301334259</c:v>
                </c:pt>
                <c:pt idx="322">
                  <c:v>2.2794592786670171</c:v>
                </c:pt>
                <c:pt idx="323">
                  <c:v>14.666392656665501</c:v>
                </c:pt>
                <c:pt idx="324">
                  <c:v>221.40686961711799</c:v>
                </c:pt>
                <c:pt idx="325">
                  <c:v>8.5534462778551852</c:v>
                </c:pt>
                <c:pt idx="326">
                  <c:v>2.06320235667887</c:v>
                </c:pt>
                <c:pt idx="327">
                  <c:v>93.523530382882001</c:v>
                </c:pt>
                <c:pt idx="328">
                  <c:v>22.264941709397561</c:v>
                </c:pt>
                <c:pt idx="329">
                  <c:v>83.108455312045649</c:v>
                </c:pt>
                <c:pt idx="330">
                  <c:v>9.5999096418605472</c:v>
                </c:pt>
                <c:pt idx="331">
                  <c:v>102.8196933366962</c:v>
                </c:pt>
                <c:pt idx="332">
                  <c:v>86.136519431341213</c:v>
                </c:pt>
                <c:pt idx="333">
                  <c:v>17.69108056865878</c:v>
                </c:pt>
                <c:pt idx="334">
                  <c:v>5.1628523332214034</c:v>
                </c:pt>
                <c:pt idx="335">
                  <c:v>208.12482383338931</c:v>
                </c:pt>
                <c:pt idx="336">
                  <c:v>554.6816</c:v>
                </c:pt>
                <c:pt idx="337">
                  <c:v>208.12482383338931</c:v>
                </c:pt>
                <c:pt idx="338">
                  <c:v>13.22299287276307</c:v>
                </c:pt>
                <c:pt idx="339">
                  <c:v>8.0302071272369311</c:v>
                </c:pt>
                <c:pt idx="340">
                  <c:v>4.1118892320957032</c:v>
                </c:pt>
                <c:pt idx="341">
                  <c:v>356.40951076790418</c:v>
                </c:pt>
                <c:pt idx="342">
                  <c:v>43.114230979842553</c:v>
                </c:pt>
                <c:pt idx="343">
                  <c:v>42.607379009961463</c:v>
                </c:pt>
                <c:pt idx="344">
                  <c:v>187.02869999999999</c:v>
                </c:pt>
                <c:pt idx="345">
                  <c:v>193.50360000000001</c:v>
                </c:pt>
                <c:pt idx="346">
                  <c:v>74.171290010195989</c:v>
                </c:pt>
                <c:pt idx="347">
                  <c:v>1.404012051504244</c:v>
                </c:pt>
                <c:pt idx="348">
                  <c:v>14.8368</c:v>
                </c:pt>
                <c:pt idx="349">
                  <c:v>170.79111398098709</c:v>
                </c:pt>
                <c:pt idx="350">
                  <c:v>11.02167396750864</c:v>
                </c:pt>
                <c:pt idx="351">
                  <c:v>78.21275564825234</c:v>
                </c:pt>
                <c:pt idx="352">
                  <c:v>16.97074680450373</c:v>
                </c:pt>
                <c:pt idx="353">
                  <c:v>3.0364630646594968</c:v>
                </c:pt>
                <c:pt idx="354">
                  <c:v>83.454234482584411</c:v>
                </c:pt>
                <c:pt idx="355">
                  <c:v>21.089308115403838</c:v>
                </c:pt>
                <c:pt idx="356">
                  <c:v>1.339725768237954</c:v>
                </c:pt>
                <c:pt idx="357">
                  <c:v>10.530043185022089</c:v>
                </c:pt>
                <c:pt idx="358">
                  <c:v>98.53742293133611</c:v>
                </c:pt>
                <c:pt idx="359">
                  <c:v>187.02869999999999</c:v>
                </c:pt>
                <c:pt idx="360">
                  <c:v>324.0780990735704</c:v>
                </c:pt>
                <c:pt idx="361">
                  <c:v>193.50360000000001</c:v>
                </c:pt>
                <c:pt idx="362">
                  <c:v>210.91300092642959</c:v>
                </c:pt>
                <c:pt idx="363">
                  <c:v>9.7082065705286809</c:v>
                </c:pt>
                <c:pt idx="364">
                  <c:v>362.72430000000003</c:v>
                </c:pt>
                <c:pt idx="365">
                  <c:v>6.2484321062527677</c:v>
                </c:pt>
                <c:pt idx="366">
                  <c:v>82.950779383128449</c:v>
                </c:pt>
                <c:pt idx="367">
                  <c:v>6.9495819400900984</c:v>
                </c:pt>
                <c:pt idx="368">
                  <c:v>78.334330730380827</c:v>
                </c:pt>
                <c:pt idx="369">
                  <c:v>207.99148463480961</c:v>
                </c:pt>
                <c:pt idx="370">
                  <c:v>273.09117740086481</c:v>
                </c:pt>
                <c:pt idx="371">
                  <c:v>207.99148463480961</c:v>
                </c:pt>
                <c:pt idx="372">
                  <c:v>245.54082259913531</c:v>
                </c:pt>
                <c:pt idx="373">
                  <c:v>1.8849859541217491</c:v>
                </c:pt>
                <c:pt idx="374">
                  <c:v>21.03371103293092</c:v>
                </c:pt>
                <c:pt idx="375">
                  <c:v>7.9579782148324494</c:v>
                </c:pt>
                <c:pt idx="376">
                  <c:v>24.964988967069068</c:v>
                </c:pt>
                <c:pt idx="377">
                  <c:v>76.666285365926299</c:v>
                </c:pt>
                <c:pt idx="378">
                  <c:v>2.6171504651194981</c:v>
                </c:pt>
                <c:pt idx="379">
                  <c:v>9.0886113957777841</c:v>
                </c:pt>
                <c:pt idx="380">
                  <c:v>49.122985437052129</c:v>
                </c:pt>
                <c:pt idx="381">
                  <c:v>53.702030699249242</c:v>
                </c:pt>
                <c:pt idx="382">
                  <c:v>187.02869999999999</c:v>
                </c:pt>
                <c:pt idx="383">
                  <c:v>536.54007246792071</c:v>
                </c:pt>
                <c:pt idx="384">
                  <c:v>193.50360000000001</c:v>
                </c:pt>
                <c:pt idx="385">
                  <c:v>77.085472753308579</c:v>
                </c:pt>
                <c:pt idx="386">
                  <c:v>194.36602872944829</c:v>
                </c:pt>
                <c:pt idx="387">
                  <c:v>168.49357127055171</c:v>
                </c:pt>
                <c:pt idx="388">
                  <c:v>8.0174272466914189</c:v>
                </c:pt>
                <c:pt idx="389">
                  <c:v>70.603764364528487</c:v>
                </c:pt>
                <c:pt idx="390">
                  <c:v>5.5029381483016362</c:v>
                </c:pt>
                <c:pt idx="391">
                  <c:v>70.976693782791529</c:v>
                </c:pt>
                <c:pt idx="392">
                  <c:v>70.537203704378371</c:v>
                </c:pt>
                <c:pt idx="393">
                  <c:v>8.244651404824662</c:v>
                </c:pt>
                <c:pt idx="394">
                  <c:v>26.496087425861351</c:v>
                </c:pt>
                <c:pt idx="395">
                  <c:v>1.47332600139472</c:v>
                </c:pt>
                <c:pt idx="396">
                  <c:v>90.928573998605273</c:v>
                </c:pt>
                <c:pt idx="397">
                  <c:v>77.903943438548225</c:v>
                </c:pt>
                <c:pt idx="398">
                  <c:v>2.1000368980771138</c:v>
                </c:pt>
                <c:pt idx="399">
                  <c:v>6.0571808326886556</c:v>
                </c:pt>
                <c:pt idx="400">
                  <c:v>10.68558979033906</c:v>
                </c:pt>
                <c:pt idx="401">
                  <c:v>74.170610209660936</c:v>
                </c:pt>
                <c:pt idx="402">
                  <c:v>380.53230000000002</c:v>
                </c:pt>
                <c:pt idx="403">
                  <c:v>32.233958967755093</c:v>
                </c:pt>
                <c:pt idx="404">
                  <c:v>12.43014103224492</c:v>
                </c:pt>
                <c:pt idx="405">
                  <c:v>362.72430000000003</c:v>
                </c:pt>
                <c:pt idx="406">
                  <c:v>1.8927463613767079</c:v>
                </c:pt>
                <c:pt idx="407">
                  <c:v>673.62739705985052</c:v>
                </c:pt>
                <c:pt idx="408">
                  <c:v>14.88655363862329</c:v>
                </c:pt>
                <c:pt idx="409">
                  <c:v>271.32260294014952</c:v>
                </c:pt>
                <c:pt idx="410">
                  <c:v>1.9670875040428779</c:v>
                </c:pt>
                <c:pt idx="411">
                  <c:v>9.0821535691356452</c:v>
                </c:pt>
                <c:pt idx="412">
                  <c:v>47.315915182350622</c:v>
                </c:pt>
                <c:pt idx="413">
                  <c:v>46.737543744470862</c:v>
                </c:pt>
                <c:pt idx="414">
                  <c:v>223.3010455145839</c:v>
                </c:pt>
                <c:pt idx="415">
                  <c:v>186.44755448541619</c:v>
                </c:pt>
                <c:pt idx="416">
                  <c:v>1.561953142395889</c:v>
                </c:pt>
                <c:pt idx="417">
                  <c:v>28.180117232815601</c:v>
                </c:pt>
                <c:pt idx="418">
                  <c:v>7.2507897431260702</c:v>
                </c:pt>
                <c:pt idx="419">
                  <c:v>9.6530999014507266</c:v>
                </c:pt>
                <c:pt idx="420">
                  <c:v>753.90411265711668</c:v>
                </c:pt>
                <c:pt idx="421">
                  <c:v>77.283839881662445</c:v>
                </c:pt>
                <c:pt idx="422">
                  <c:v>6.1837496481647296</c:v>
                </c:pt>
                <c:pt idx="423">
                  <c:v>2.6273377932678819</c:v>
                </c:pt>
                <c:pt idx="424">
                  <c:v>5.8972747670921057</c:v>
                </c:pt>
                <c:pt idx="425">
                  <c:v>12.762403363625779</c:v>
                </c:pt>
                <c:pt idx="426">
                  <c:v>35.423235890576002</c:v>
                </c:pt>
                <c:pt idx="427">
                  <c:v>72.09312523290788</c:v>
                </c:pt>
                <c:pt idx="428">
                  <c:v>5.9609074502103896</c:v>
                </c:pt>
                <c:pt idx="429">
                  <c:v>380.53230000000002</c:v>
                </c:pt>
                <c:pt idx="430">
                  <c:v>8.5292532955878411</c:v>
                </c:pt>
                <c:pt idx="431">
                  <c:v>8.9586831168095422</c:v>
                </c:pt>
                <c:pt idx="432">
                  <c:v>112.0913418606626</c:v>
                </c:pt>
                <c:pt idx="433">
                  <c:v>68.822729679976334</c:v>
                </c:pt>
                <c:pt idx="434">
                  <c:v>90.191587203214127</c:v>
                </c:pt>
                <c:pt idx="435">
                  <c:v>266.46625813933741</c:v>
                </c:pt>
                <c:pt idx="436">
                  <c:v>2.3122876834460682</c:v>
                </c:pt>
                <c:pt idx="437">
                  <c:v>12.207431830703699</c:v>
                </c:pt>
                <c:pt idx="438">
                  <c:v>36.433280485850219</c:v>
                </c:pt>
                <c:pt idx="439">
                  <c:v>10.065106040247279</c:v>
                </c:pt>
                <c:pt idx="440">
                  <c:v>42.115250142112018</c:v>
                </c:pt>
                <c:pt idx="441">
                  <c:v>143.560818191408</c:v>
                </c:pt>
                <c:pt idx="442">
                  <c:v>41.639149857887993</c:v>
                </c:pt>
                <c:pt idx="443">
                  <c:v>65.095343532749496</c:v>
                </c:pt>
                <c:pt idx="444">
                  <c:v>75.236150427003196</c:v>
                </c:pt>
                <c:pt idx="445">
                  <c:v>107.6935755848031</c:v>
                </c:pt>
                <c:pt idx="446">
                  <c:v>258.57925456404809</c:v>
                </c:pt>
                <c:pt idx="447">
                  <c:v>204.5756516597408</c:v>
                </c:pt>
                <c:pt idx="448">
                  <c:v>1.963592650591671</c:v>
                </c:pt>
                <c:pt idx="449">
                  <c:v>6.5740821718159292</c:v>
                </c:pt>
                <c:pt idx="450">
                  <c:v>7.8935127384366393</c:v>
                </c:pt>
                <c:pt idx="451">
                  <c:v>8.0302071272369311</c:v>
                </c:pt>
                <c:pt idx="452">
                  <c:v>664.72177966920162</c:v>
                </c:pt>
                <c:pt idx="453">
                  <c:v>35.91001243915575</c:v>
                </c:pt>
                <c:pt idx="454">
                  <c:v>13.22299287276307</c:v>
                </c:pt>
                <c:pt idx="455">
                  <c:v>223.31922633445069</c:v>
                </c:pt>
                <c:pt idx="456">
                  <c:v>192.57157366554941</c:v>
                </c:pt>
                <c:pt idx="457">
                  <c:v>242.16882033079841</c:v>
                </c:pt>
                <c:pt idx="458">
                  <c:v>6.377044646377696</c:v>
                </c:pt>
                <c:pt idx="459">
                  <c:v>87.215389000697527</c:v>
                </c:pt>
                <c:pt idx="460">
                  <c:v>75.150466352924809</c:v>
                </c:pt>
                <c:pt idx="461">
                  <c:v>25.744778653673801</c:v>
                </c:pt>
                <c:pt idx="462">
                  <c:v>17.703142326120449</c:v>
                </c:pt>
                <c:pt idx="463">
                  <c:v>359.79095767387952</c:v>
                </c:pt>
                <c:pt idx="464">
                  <c:v>363.68972134632611</c:v>
                </c:pt>
                <c:pt idx="465">
                  <c:v>324.0780990735704</c:v>
                </c:pt>
                <c:pt idx="466">
                  <c:v>210.91300092642959</c:v>
                </c:pt>
                <c:pt idx="467">
                  <c:v>13.4983309142703</c:v>
                </c:pt>
                <c:pt idx="468">
                  <c:v>34.590269085729688</c:v>
                </c:pt>
                <c:pt idx="469">
                  <c:v>15.64640787325745</c:v>
                </c:pt>
                <c:pt idx="470">
                  <c:v>2.8068080759982199</c:v>
                </c:pt>
                <c:pt idx="471">
                  <c:v>20.849506285711129</c:v>
                </c:pt>
                <c:pt idx="472">
                  <c:v>9.308658697715547</c:v>
                </c:pt>
                <c:pt idx="473">
                  <c:v>673.62739705985052</c:v>
                </c:pt>
                <c:pt idx="474">
                  <c:v>6.600925353028785</c:v>
                </c:pt>
                <c:pt idx="475">
                  <c:v>87.122093714288852</c:v>
                </c:pt>
                <c:pt idx="476">
                  <c:v>271.32260294014952</c:v>
                </c:pt>
                <c:pt idx="477">
                  <c:v>44.019761327776287</c:v>
                </c:pt>
                <c:pt idx="478">
                  <c:v>6.5848588725401411</c:v>
                </c:pt>
                <c:pt idx="479">
                  <c:v>43.509379799683593</c:v>
                </c:pt>
                <c:pt idx="480">
                  <c:v>60.229571609689771</c:v>
                </c:pt>
                <c:pt idx="481">
                  <c:v>70.118128390310218</c:v>
                </c:pt>
                <c:pt idx="482">
                  <c:v>46.068744923713552</c:v>
                </c:pt>
                <c:pt idx="483">
                  <c:v>738.90261125051643</c:v>
                </c:pt>
                <c:pt idx="484">
                  <c:v>7.6955438257701383</c:v>
                </c:pt>
                <c:pt idx="485">
                  <c:v>220.2713833770128</c:v>
                </c:pt>
                <c:pt idx="486">
                  <c:v>406.70675040763871</c:v>
                </c:pt>
                <c:pt idx="487">
                  <c:v>230.42886621534859</c:v>
                </c:pt>
                <c:pt idx="488">
                  <c:v>14.77747379752992</c:v>
                </c:pt>
                <c:pt idx="489">
                  <c:v>7.9204497120348698</c:v>
                </c:pt>
                <c:pt idx="490">
                  <c:v>8.914876490435212</c:v>
                </c:pt>
                <c:pt idx="491">
                  <c:v>22.599517358839361</c:v>
                </c:pt>
                <c:pt idx="492">
                  <c:v>84.812235837297692</c:v>
                </c:pt>
                <c:pt idx="493">
                  <c:v>1.800159301276258</c:v>
                </c:pt>
                <c:pt idx="494">
                  <c:v>36.890639140796743</c:v>
                </c:pt>
                <c:pt idx="495">
                  <c:v>9.4065997659855807</c:v>
                </c:pt>
                <c:pt idx="496">
                  <c:v>185.41635807513649</c:v>
                </c:pt>
                <c:pt idx="497">
                  <c:v>5.8660024759481377</c:v>
                </c:pt>
                <c:pt idx="498">
                  <c:v>213.06488262358741</c:v>
                </c:pt>
                <c:pt idx="499">
                  <c:v>100.74804350036391</c:v>
                </c:pt>
                <c:pt idx="500">
                  <c:v>16.99416192076859</c:v>
                </c:pt>
                <c:pt idx="501">
                  <c:v>1.796565429469734</c:v>
                </c:pt>
                <c:pt idx="502">
                  <c:v>52.825323895387747</c:v>
                </c:pt>
                <c:pt idx="503">
                  <c:v>137.74327610461219</c:v>
                </c:pt>
                <c:pt idx="504">
                  <c:v>20.859719653530739</c:v>
                </c:pt>
                <c:pt idx="505">
                  <c:v>187.02869999999999</c:v>
                </c:pt>
                <c:pt idx="506">
                  <c:v>193.50360000000001</c:v>
                </c:pt>
                <c:pt idx="507">
                  <c:v>87.347414916999512</c:v>
                </c:pt>
                <c:pt idx="508">
                  <c:v>6.7887839994831678</c:v>
                </c:pt>
                <c:pt idx="509">
                  <c:v>81.024299521114585</c:v>
                </c:pt>
                <c:pt idx="510">
                  <c:v>7.6494164794022561</c:v>
                </c:pt>
                <c:pt idx="511">
                  <c:v>418.74340000000012</c:v>
                </c:pt>
                <c:pt idx="512">
                  <c:v>271.32719079643158</c:v>
                </c:pt>
                <c:pt idx="513">
                  <c:v>271.32719079643158</c:v>
                </c:pt>
                <c:pt idx="514">
                  <c:v>12.540028979511151</c:v>
                </c:pt>
                <c:pt idx="515">
                  <c:v>233.35258942762579</c:v>
                </c:pt>
                <c:pt idx="516">
                  <c:v>47.989305164089828</c:v>
                </c:pt>
                <c:pt idx="517">
                  <c:v>725.41557707685217</c:v>
                </c:pt>
                <c:pt idx="518">
                  <c:v>187.02869999999999</c:v>
                </c:pt>
                <c:pt idx="519">
                  <c:v>193.50360000000001</c:v>
                </c:pt>
                <c:pt idx="520">
                  <c:v>3.609217759058148</c:v>
                </c:pt>
                <c:pt idx="521">
                  <c:v>83.486757303421811</c:v>
                </c:pt>
                <c:pt idx="522">
                  <c:v>362.72430000000003</c:v>
                </c:pt>
                <c:pt idx="523">
                  <c:v>70.178542696578191</c:v>
                </c:pt>
                <c:pt idx="524">
                  <c:v>20.86091060870271</c:v>
                </c:pt>
                <c:pt idx="525">
                  <c:v>1.8782186002055159</c:v>
                </c:pt>
                <c:pt idx="526">
                  <c:v>48.061272342287282</c:v>
                </c:pt>
                <c:pt idx="527">
                  <c:v>10.686817664465901</c:v>
                </c:pt>
                <c:pt idx="528">
                  <c:v>8.5989495568950289</c:v>
                </c:pt>
                <c:pt idx="529">
                  <c:v>724.8950090575072</c:v>
                </c:pt>
                <c:pt idx="530">
                  <c:v>97.462289328822877</c:v>
                </c:pt>
                <c:pt idx="531">
                  <c:v>87.346048695000547</c:v>
                </c:pt>
                <c:pt idx="532">
                  <c:v>4.4134406962967372</c:v>
                </c:pt>
                <c:pt idx="533">
                  <c:v>78.216243449816218</c:v>
                </c:pt>
                <c:pt idx="534">
                  <c:v>260.56048608612377</c:v>
                </c:pt>
                <c:pt idx="535">
                  <c:v>10.186767372278119</c:v>
                </c:pt>
                <c:pt idx="536">
                  <c:v>753.75771382949904</c:v>
                </c:pt>
                <c:pt idx="537">
                  <c:v>9.8671861705008812</c:v>
                </c:pt>
                <c:pt idx="538">
                  <c:v>410.98363262772187</c:v>
                </c:pt>
                <c:pt idx="539">
                  <c:v>187.02869999999999</c:v>
                </c:pt>
                <c:pt idx="540">
                  <c:v>193.50360000000001</c:v>
                </c:pt>
                <c:pt idx="541">
                  <c:v>112.0907139138761</c:v>
                </c:pt>
                <c:pt idx="542">
                  <c:v>9.473185497078159</c:v>
                </c:pt>
                <c:pt idx="543">
                  <c:v>35.662683838792603</c:v>
                </c:pt>
                <c:pt idx="544">
                  <c:v>73.17875351270412</c:v>
                </c:pt>
                <c:pt idx="545">
                  <c:v>11.65420807927328</c:v>
                </c:pt>
                <c:pt idx="546">
                  <c:v>6.9581529109444382</c:v>
                </c:pt>
                <c:pt idx="547">
                  <c:v>361.62551616120737</c:v>
                </c:pt>
                <c:pt idx="548">
                  <c:v>5.9707809414291866</c:v>
                </c:pt>
                <c:pt idx="549">
                  <c:v>8.8333006488748023</c:v>
                </c:pt>
                <c:pt idx="550">
                  <c:v>19.976679192719072</c:v>
                </c:pt>
                <c:pt idx="551">
                  <c:v>168.15753014337429</c:v>
                </c:pt>
                <c:pt idx="552">
                  <c:v>12.47053921697694</c:v>
                </c:pt>
                <c:pt idx="553">
                  <c:v>70.557769856625626</c:v>
                </c:pt>
                <c:pt idx="554">
                  <c:v>78.404092158124882</c:v>
                </c:pt>
                <c:pt idx="555">
                  <c:v>187.02869999999999</c:v>
                </c:pt>
                <c:pt idx="556">
                  <c:v>520.67600784187505</c:v>
                </c:pt>
                <c:pt idx="557">
                  <c:v>193.50360000000001</c:v>
                </c:pt>
                <c:pt idx="558">
                  <c:v>35.907400000000003</c:v>
                </c:pt>
                <c:pt idx="559">
                  <c:v>187.02869999999999</c:v>
                </c:pt>
                <c:pt idx="560">
                  <c:v>193.50360000000001</c:v>
                </c:pt>
                <c:pt idx="561">
                  <c:v>5.2833704723059034</c:v>
                </c:pt>
                <c:pt idx="562">
                  <c:v>3.7428662414465359</c:v>
                </c:pt>
                <c:pt idx="563">
                  <c:v>84.764263286247541</c:v>
                </c:pt>
                <c:pt idx="564">
                  <c:v>362.72430000000003</c:v>
                </c:pt>
                <c:pt idx="565">
                  <c:v>9.3697187725680404</c:v>
                </c:pt>
                <c:pt idx="566">
                  <c:v>6.1233347133915927</c:v>
                </c:pt>
                <c:pt idx="567">
                  <c:v>755.01511603336178</c:v>
                </c:pt>
                <c:pt idx="568">
                  <c:v>1.0080304806786371</c:v>
                </c:pt>
                <c:pt idx="569">
                  <c:v>8.0174272466914189</c:v>
                </c:pt>
                <c:pt idx="570">
                  <c:v>77.085472753308579</c:v>
                </c:pt>
                <c:pt idx="571">
                  <c:v>67.917544083197072</c:v>
                </c:pt>
                <c:pt idx="572">
                  <c:v>59.601140636235662</c:v>
                </c:pt>
                <c:pt idx="573">
                  <c:v>3.2429573889030689</c:v>
                </c:pt>
                <c:pt idx="574">
                  <c:v>87.500357891664166</c:v>
                </c:pt>
                <c:pt idx="575">
                  <c:v>187.02869999999999</c:v>
                </c:pt>
                <c:pt idx="576">
                  <c:v>193.50360000000001</c:v>
                </c:pt>
                <c:pt idx="577">
                  <c:v>412.3537</c:v>
                </c:pt>
                <c:pt idx="578">
                  <c:v>7.196836777492039</c:v>
                </c:pt>
                <c:pt idx="579">
                  <c:v>755.71606322250796</c:v>
                </c:pt>
                <c:pt idx="580">
                  <c:v>205.52645000000001</c:v>
                </c:pt>
                <c:pt idx="581">
                  <c:v>187.02869999999999</c:v>
                </c:pt>
                <c:pt idx="582">
                  <c:v>193.50360000000001</c:v>
                </c:pt>
                <c:pt idx="583">
                  <c:v>205.52645000000001</c:v>
                </c:pt>
                <c:pt idx="584">
                  <c:v>8.1448409784629092</c:v>
                </c:pt>
                <c:pt idx="585">
                  <c:v>75.989026530644594</c:v>
                </c:pt>
                <c:pt idx="586">
                  <c:v>90.42505115731781</c:v>
                </c:pt>
                <c:pt idx="587">
                  <c:v>24.82118133357465</c:v>
                </c:pt>
                <c:pt idx="588">
                  <c:v>5.236082472405732</c:v>
                </c:pt>
                <c:pt idx="589">
                  <c:v>105.805182174161</c:v>
                </c:pt>
                <c:pt idx="590">
                  <c:v>1.46655745052236</c:v>
                </c:pt>
                <c:pt idx="591">
                  <c:v>362.72430000000003</c:v>
                </c:pt>
                <c:pt idx="592">
                  <c:v>7.6780779029109043</c:v>
                </c:pt>
                <c:pt idx="593">
                  <c:v>768.13991065946686</c:v>
                </c:pt>
                <c:pt idx="594">
                  <c:v>42.115199857887923</c:v>
                </c:pt>
                <c:pt idx="595">
                  <c:v>41.639100142112078</c:v>
                </c:pt>
                <c:pt idx="596">
                  <c:v>47.873758393238873</c:v>
                </c:pt>
                <c:pt idx="597">
                  <c:v>9.0490309472943196</c:v>
                </c:pt>
                <c:pt idx="598">
                  <c:v>0</c:v>
                </c:pt>
                <c:pt idx="599">
                  <c:v>187.02869999999999</c:v>
                </c:pt>
                <c:pt idx="600">
                  <c:v>299.64064012033572</c:v>
                </c:pt>
                <c:pt idx="601">
                  <c:v>251.0131598796643</c:v>
                </c:pt>
                <c:pt idx="602">
                  <c:v>193.50360000000001</c:v>
                </c:pt>
                <c:pt idx="603">
                  <c:v>6.4758858079439623</c:v>
                </c:pt>
                <c:pt idx="604">
                  <c:v>83.870354360356259</c:v>
                </c:pt>
                <c:pt idx="605">
                  <c:v>12.011184127587651</c:v>
                </c:pt>
                <c:pt idx="606">
                  <c:v>7.4128616610556719</c:v>
                </c:pt>
                <c:pt idx="607">
                  <c:v>238.05629229209879</c:v>
                </c:pt>
                <c:pt idx="608">
                  <c:v>187.02869999999999</c:v>
                </c:pt>
                <c:pt idx="609">
                  <c:v>193.50360000000001</c:v>
                </c:pt>
                <c:pt idx="610">
                  <c:v>8.8580235803135476</c:v>
                </c:pt>
                <c:pt idx="611">
                  <c:v>19.121698170644091</c:v>
                </c:pt>
                <c:pt idx="612">
                  <c:v>65.355558872709508</c:v>
                </c:pt>
                <c:pt idx="613">
                  <c:v>17.703142326120449</c:v>
                </c:pt>
                <c:pt idx="614">
                  <c:v>82.568541127290516</c:v>
                </c:pt>
                <c:pt idx="615">
                  <c:v>359.79095767387952</c:v>
                </c:pt>
                <c:pt idx="616">
                  <c:v>758.85419999999999</c:v>
                </c:pt>
                <c:pt idx="617">
                  <c:v>356.40868424555339</c:v>
                </c:pt>
                <c:pt idx="618">
                  <c:v>132.93899383553639</c:v>
                </c:pt>
                <c:pt idx="619">
                  <c:v>2.918515754446616</c:v>
                </c:pt>
                <c:pt idx="620">
                  <c:v>12.8004</c:v>
                </c:pt>
                <c:pt idx="621">
                  <c:v>2.2451999999999992</c:v>
                </c:pt>
                <c:pt idx="622">
                  <c:v>59.635406164463639</c:v>
                </c:pt>
                <c:pt idx="623">
                  <c:v>84.764263286247584</c:v>
                </c:pt>
                <c:pt idx="624">
                  <c:v>5.2833704723058652</c:v>
                </c:pt>
                <c:pt idx="625">
                  <c:v>3.7428662414465439</c:v>
                </c:pt>
                <c:pt idx="626">
                  <c:v>187.02869999999999</c:v>
                </c:pt>
                <c:pt idx="627">
                  <c:v>193.50360000000001</c:v>
                </c:pt>
                <c:pt idx="628">
                  <c:v>1.456154170139252</c:v>
                </c:pt>
                <c:pt idx="629">
                  <c:v>15.14536674644474</c:v>
                </c:pt>
                <c:pt idx="630">
                  <c:v>726.82784571927868</c:v>
                </c:pt>
                <c:pt idx="631">
                  <c:v>35.645827015530188</c:v>
                </c:pt>
                <c:pt idx="632">
                  <c:v>47.797372666118889</c:v>
                </c:pt>
                <c:pt idx="633">
                  <c:v>2.521667891389717</c:v>
                </c:pt>
                <c:pt idx="634">
                  <c:v>1.080181614602427</c:v>
                </c:pt>
                <c:pt idx="635">
                  <c:v>11.99085092294083</c:v>
                </c:pt>
                <c:pt idx="636">
                  <c:v>266.09204254672972</c:v>
                </c:pt>
                <c:pt idx="637">
                  <c:v>391.20139070682569</c:v>
                </c:pt>
                <c:pt idx="638">
                  <c:v>96.573000000000008</c:v>
                </c:pt>
                <c:pt idx="639">
                  <c:v>26.951064934485562</c:v>
                </c:pt>
                <c:pt idx="640">
                  <c:v>74.663563793482169</c:v>
                </c:pt>
                <c:pt idx="641">
                  <c:v>4.2561712720322822</c:v>
                </c:pt>
                <c:pt idx="642">
                  <c:v>673.82161508786749</c:v>
                </c:pt>
                <c:pt idx="643">
                  <c:v>276.97998491213252</c:v>
                </c:pt>
                <c:pt idx="644">
                  <c:v>205.52645000000001</c:v>
                </c:pt>
                <c:pt idx="645">
                  <c:v>187.02869999999999</c:v>
                </c:pt>
                <c:pt idx="646">
                  <c:v>193.50360000000001</c:v>
                </c:pt>
                <c:pt idx="647">
                  <c:v>205.52645000000001</c:v>
                </c:pt>
                <c:pt idx="648">
                  <c:v>7.7547918749995182</c:v>
                </c:pt>
                <c:pt idx="649">
                  <c:v>14.628458728348519</c:v>
                </c:pt>
                <c:pt idx="650">
                  <c:v>5.3126559095228476</c:v>
                </c:pt>
                <c:pt idx="651">
                  <c:v>71.435806805412255</c:v>
                </c:pt>
                <c:pt idx="652">
                  <c:v>1.4993534192275391</c:v>
                </c:pt>
                <c:pt idx="653">
                  <c:v>8.6056934871291233</c:v>
                </c:pt>
                <c:pt idx="654">
                  <c:v>755.04072203104488</c:v>
                </c:pt>
                <c:pt idx="655">
                  <c:v>2.611517744315345</c:v>
                </c:pt>
                <c:pt idx="656">
                  <c:v>64.190786373983414</c:v>
                </c:pt>
                <c:pt idx="657">
                  <c:v>25.73605227358566</c:v>
                </c:pt>
                <c:pt idx="658">
                  <c:v>4.9675067143060003</c:v>
                </c:pt>
                <c:pt idx="659">
                  <c:v>90.212786485559292</c:v>
                </c:pt>
                <c:pt idx="660">
                  <c:v>223.83454772641431</c:v>
                </c:pt>
                <c:pt idx="661">
                  <c:v>187.02869999999999</c:v>
                </c:pt>
                <c:pt idx="662">
                  <c:v>193.50360000000001</c:v>
                </c:pt>
                <c:pt idx="663">
                  <c:v>8.2746204261513263</c:v>
                </c:pt>
                <c:pt idx="664">
                  <c:v>60.256218314423307</c:v>
                </c:pt>
                <c:pt idx="665">
                  <c:v>13.17675674572536</c:v>
                </c:pt>
                <c:pt idx="666">
                  <c:v>17.593197101795941</c:v>
                </c:pt>
                <c:pt idx="667">
                  <c:v>31.37796614239166</c:v>
                </c:pt>
                <c:pt idx="668">
                  <c:v>83.3321816855767</c:v>
                </c:pt>
                <c:pt idx="669">
                  <c:v>5.2403800100870486</c:v>
                </c:pt>
                <c:pt idx="670">
                  <c:v>8.9946651228935917</c:v>
                </c:pt>
                <c:pt idx="671">
                  <c:v>28.612933751825711</c:v>
                </c:pt>
                <c:pt idx="672">
                  <c:v>26.14534506328491</c:v>
                </c:pt>
                <c:pt idx="673">
                  <c:v>158.38656318591779</c:v>
                </c:pt>
                <c:pt idx="674">
                  <c:v>2.869803062256516</c:v>
                </c:pt>
                <c:pt idx="675">
                  <c:v>4.6496485352069863</c:v>
                </c:pt>
                <c:pt idx="676">
                  <c:v>10.60504127861452</c:v>
                </c:pt>
                <c:pt idx="677">
                  <c:v>41.639149857887993</c:v>
                </c:pt>
                <c:pt idx="678">
                  <c:v>42.115250142112018</c:v>
                </c:pt>
                <c:pt idx="679">
                  <c:v>52.894199046873567</c:v>
                </c:pt>
                <c:pt idx="680">
                  <c:v>48.009403362516878</c:v>
                </c:pt>
                <c:pt idx="681">
                  <c:v>121.81696890012419</c:v>
                </c:pt>
                <c:pt idx="682">
                  <c:v>187.02869999999999</c:v>
                </c:pt>
                <c:pt idx="683">
                  <c:v>193.50360000000001</c:v>
                </c:pt>
                <c:pt idx="684">
                  <c:v>311.65262123160142</c:v>
                </c:pt>
                <c:pt idx="685">
                  <c:v>3.671507458883926</c:v>
                </c:pt>
                <c:pt idx="686">
                  <c:v>80.078369172947845</c:v>
                </c:pt>
                <c:pt idx="687">
                  <c:v>7.1945308270521702</c:v>
                </c:pt>
                <c:pt idx="688">
                  <c:v>362.72430000000003</c:v>
                </c:pt>
                <c:pt idx="689">
                  <c:v>20.849698515737131</c:v>
                </c:pt>
                <c:pt idx="690">
                  <c:v>12.455029002319961</c:v>
                </c:pt>
                <c:pt idx="691">
                  <c:v>8.2211789999245504</c:v>
                </c:pt>
                <c:pt idx="692">
                  <c:v>673.62739705985052</c:v>
                </c:pt>
                <c:pt idx="693">
                  <c:v>1.588113125766119</c:v>
                </c:pt>
                <c:pt idx="694">
                  <c:v>8.6612803562522434</c:v>
                </c:pt>
                <c:pt idx="695">
                  <c:v>271.32260294014952</c:v>
                </c:pt>
                <c:pt idx="696">
                  <c:v>29.9424174209272</c:v>
                </c:pt>
                <c:pt idx="697">
                  <c:v>11.08440958741407</c:v>
                </c:pt>
                <c:pt idx="698">
                  <c:v>187.02869999999999</c:v>
                </c:pt>
                <c:pt idx="699">
                  <c:v>193.50360000000001</c:v>
                </c:pt>
                <c:pt idx="700">
                  <c:v>79.671572991658735</c:v>
                </c:pt>
                <c:pt idx="701">
                  <c:v>724.50286403834468</c:v>
                </c:pt>
                <c:pt idx="702">
                  <c:v>48.115135961655383</c:v>
                </c:pt>
                <c:pt idx="703">
                  <c:v>6.4701896600252189</c:v>
                </c:pt>
                <c:pt idx="704">
                  <c:v>14.875854375284019</c:v>
                </c:pt>
                <c:pt idx="705">
                  <c:v>212.49957012872221</c:v>
                </c:pt>
                <c:pt idx="706">
                  <c:v>187.02869999999999</c:v>
                </c:pt>
                <c:pt idx="707">
                  <c:v>193.50360000000001</c:v>
                </c:pt>
                <c:pt idx="708">
                  <c:v>212.49957012872221</c:v>
                </c:pt>
                <c:pt idx="709">
                  <c:v>86.063915707246252</c:v>
                </c:pt>
                <c:pt idx="710">
                  <c:v>85.378039179076538</c:v>
                </c:pt>
                <c:pt idx="711">
                  <c:v>32.404754017753852</c:v>
                </c:pt>
                <c:pt idx="712">
                  <c:v>656.85203339170937</c:v>
                </c:pt>
                <c:pt idx="713">
                  <c:v>2.8953068031696172</c:v>
                </c:pt>
                <c:pt idx="714">
                  <c:v>232.42836660829059</c:v>
                </c:pt>
                <c:pt idx="715">
                  <c:v>71.486452250875431</c:v>
                </c:pt>
                <c:pt idx="716">
                  <c:v>14.0184839274441</c:v>
                </c:pt>
                <c:pt idx="717">
                  <c:v>755.29014244247378</c:v>
                </c:pt>
                <c:pt idx="718">
                  <c:v>3.8088804323216392</c:v>
                </c:pt>
                <c:pt idx="719">
                  <c:v>5.588373581212621</c:v>
                </c:pt>
                <c:pt idx="720">
                  <c:v>82.472904673434044</c:v>
                </c:pt>
                <c:pt idx="721">
                  <c:v>1.527705306650702</c:v>
                </c:pt>
                <c:pt idx="722">
                  <c:v>8.3635620590216426</c:v>
                </c:pt>
                <c:pt idx="723">
                  <c:v>65.726795326565977</c:v>
                </c:pt>
                <c:pt idx="724">
                  <c:v>10.60236383906782</c:v>
                </c:pt>
                <c:pt idx="725">
                  <c:v>80.366736025171448</c:v>
                </c:pt>
                <c:pt idx="726">
                  <c:v>30.662603520425929</c:v>
                </c:pt>
                <c:pt idx="727">
                  <c:v>4.8958711181179986</c:v>
                </c:pt>
                <c:pt idx="728">
                  <c:v>411.05290000000002</c:v>
                </c:pt>
                <c:pt idx="729">
                  <c:v>187.02869999999999</c:v>
                </c:pt>
                <c:pt idx="730">
                  <c:v>193.50360000000001</c:v>
                </c:pt>
                <c:pt idx="731">
                  <c:v>9.7510254972168049</c:v>
                </c:pt>
                <c:pt idx="732">
                  <c:v>5.0508609196149079</c:v>
                </c:pt>
                <c:pt idx="733">
                  <c:v>40.399560790866587</c:v>
                </c:pt>
                <c:pt idx="734">
                  <c:v>43.943331696012827</c:v>
                </c:pt>
                <c:pt idx="735">
                  <c:v>4.0582749427802058</c:v>
                </c:pt>
                <c:pt idx="736">
                  <c:v>6.7488202267632893</c:v>
                </c:pt>
                <c:pt idx="737">
                  <c:v>7.0452565229730748</c:v>
                </c:pt>
                <c:pt idx="738">
                  <c:v>43.562207384372257</c:v>
                </c:pt>
                <c:pt idx="739">
                  <c:v>16.333487516616849</c:v>
                </c:pt>
                <c:pt idx="740">
                  <c:v>22.33860634682652</c:v>
                </c:pt>
                <c:pt idx="741">
                  <c:v>758.85419999999999</c:v>
                </c:pt>
                <c:pt idx="742">
                  <c:v>221.58329365317351</c:v>
                </c:pt>
                <c:pt idx="743">
                  <c:v>187.02869999999999</c:v>
                </c:pt>
                <c:pt idx="744">
                  <c:v>193.50360000000001</c:v>
                </c:pt>
                <c:pt idx="745">
                  <c:v>10.3596</c:v>
                </c:pt>
                <c:pt idx="746">
                  <c:v>84.020747369396005</c:v>
                </c:pt>
                <c:pt idx="747">
                  <c:v>221.84255263060399</c:v>
                </c:pt>
                <c:pt idx="748">
                  <c:v>187.02869999999999</c:v>
                </c:pt>
                <c:pt idx="749">
                  <c:v>193.50360000000001</c:v>
                </c:pt>
                <c:pt idx="750">
                  <c:v>78.036118777687662</c:v>
                </c:pt>
                <c:pt idx="751">
                  <c:v>29.77361888568403</c:v>
                </c:pt>
                <c:pt idx="752">
                  <c:v>9.8865980076033111</c:v>
                </c:pt>
                <c:pt idx="753">
                  <c:v>664.72177966920162</c:v>
                </c:pt>
                <c:pt idx="754">
                  <c:v>179.33132942318079</c:v>
                </c:pt>
                <c:pt idx="755">
                  <c:v>5.5738643290249881</c:v>
                </c:pt>
                <c:pt idx="756">
                  <c:v>185.24007057681931</c:v>
                </c:pt>
                <c:pt idx="757">
                  <c:v>242.16882033079841</c:v>
                </c:pt>
                <c:pt idx="758">
                  <c:v>6.257441428370953</c:v>
                </c:pt>
                <c:pt idx="759">
                  <c:v>757.40297857871155</c:v>
                </c:pt>
                <c:pt idx="760">
                  <c:v>411.05290000000002</c:v>
                </c:pt>
                <c:pt idx="761">
                  <c:v>187.02869999999999</c:v>
                </c:pt>
                <c:pt idx="762">
                  <c:v>193.50360000000001</c:v>
                </c:pt>
                <c:pt idx="763">
                  <c:v>1.57802142128849</c:v>
                </c:pt>
                <c:pt idx="764">
                  <c:v>12.124958571629049</c:v>
                </c:pt>
                <c:pt idx="765">
                  <c:v>41.639149857887993</c:v>
                </c:pt>
                <c:pt idx="766">
                  <c:v>42.115250142112018</c:v>
                </c:pt>
                <c:pt idx="767">
                  <c:v>19.504172670071899</c:v>
                </c:pt>
                <c:pt idx="768">
                  <c:v>2.5111242625375119</c:v>
                </c:pt>
                <c:pt idx="769">
                  <c:v>8.2993558992512177</c:v>
                </c:pt>
                <c:pt idx="770">
                  <c:v>7.6503752015105277</c:v>
                </c:pt>
                <c:pt idx="771">
                  <c:v>68.55645949914296</c:v>
                </c:pt>
                <c:pt idx="772">
                  <c:v>2.7639571873085389</c:v>
                </c:pt>
                <c:pt idx="773">
                  <c:v>13.542143348643419</c:v>
                </c:pt>
                <c:pt idx="774">
                  <c:v>91.892511931533946</c:v>
                </c:pt>
                <c:pt idx="775">
                  <c:v>76.68656677194636</c:v>
                </c:pt>
                <c:pt idx="776">
                  <c:v>69.448588668022069</c:v>
                </c:pt>
                <c:pt idx="777">
                  <c:v>187.02869999999999</c:v>
                </c:pt>
                <c:pt idx="778">
                  <c:v>193.50360000000001</c:v>
                </c:pt>
                <c:pt idx="779">
                  <c:v>462.31815194116899</c:v>
                </c:pt>
                <c:pt idx="780">
                  <c:v>7.9469926188624758</c:v>
                </c:pt>
                <c:pt idx="781">
                  <c:v>80.077983829986451</c:v>
                </c:pt>
                <c:pt idx="782">
                  <c:v>5.7583161700135381</c:v>
                </c:pt>
                <c:pt idx="783">
                  <c:v>362.72430000000003</c:v>
                </c:pt>
                <c:pt idx="784">
                  <c:v>6.76252746083708</c:v>
                </c:pt>
                <c:pt idx="785">
                  <c:v>126.06067765404249</c:v>
                </c:pt>
                <c:pt idx="786">
                  <c:v>7.0319215176750234</c:v>
                </c:pt>
                <c:pt idx="787">
                  <c:v>8.3573620281378531</c:v>
                </c:pt>
                <c:pt idx="788">
                  <c:v>267.90303843449891</c:v>
                </c:pt>
                <c:pt idx="789">
                  <c:v>421.71372234595748</c:v>
                </c:pt>
                <c:pt idx="790">
                  <c:v>393.94785055885131</c:v>
                </c:pt>
                <c:pt idx="791">
                  <c:v>5.8632697851034159</c:v>
                </c:pt>
                <c:pt idx="792">
                  <c:v>76.199904010795166</c:v>
                </c:pt>
                <c:pt idx="793">
                  <c:v>210.5885631020507</c:v>
                </c:pt>
                <c:pt idx="794">
                  <c:v>187.02869999999999</c:v>
                </c:pt>
                <c:pt idx="795">
                  <c:v>193.50360000000001</c:v>
                </c:pt>
                <c:pt idx="796">
                  <c:v>210.5885631020507</c:v>
                </c:pt>
                <c:pt idx="797">
                  <c:v>22.709709005205621</c:v>
                </c:pt>
                <c:pt idx="798">
                  <c:v>1.0499046796736291</c:v>
                </c:pt>
                <c:pt idx="799">
                  <c:v>79.314104228186125</c:v>
                </c:pt>
                <c:pt idx="800">
                  <c:v>88.65388355474515</c:v>
                </c:pt>
                <c:pt idx="801">
                  <c:v>0.93112118304030744</c:v>
                </c:pt>
                <c:pt idx="802">
                  <c:v>1.56392666977676</c:v>
                </c:pt>
                <c:pt idx="803">
                  <c:v>7.4350479189967968</c:v>
                </c:pt>
                <c:pt idx="804">
                  <c:v>22.021302760375601</c:v>
                </c:pt>
                <c:pt idx="805">
                  <c:v>97.006161473861582</c:v>
                </c:pt>
                <c:pt idx="806">
                  <c:v>187.02869999999999</c:v>
                </c:pt>
                <c:pt idx="807">
                  <c:v>193.50360000000001</c:v>
                </c:pt>
                <c:pt idx="808">
                  <c:v>16.33714895418187</c:v>
                </c:pt>
                <c:pt idx="809">
                  <c:v>9.6023895719565449</c:v>
                </c:pt>
                <c:pt idx="810">
                  <c:v>6.1843788244775926</c:v>
                </c:pt>
                <c:pt idx="811">
                  <c:v>86.003021175522406</c:v>
                </c:pt>
                <c:pt idx="812">
                  <c:v>17.833122555986829</c:v>
                </c:pt>
                <c:pt idx="813">
                  <c:v>0.83336166672368617</c:v>
                </c:pt>
                <c:pt idx="814">
                  <c:v>361.68881577728951</c:v>
                </c:pt>
                <c:pt idx="815">
                  <c:v>65.273332077472574</c:v>
                </c:pt>
                <c:pt idx="816">
                  <c:v>5.3473313527762372</c:v>
                </c:pt>
                <c:pt idx="817">
                  <c:v>86.956112330775227</c:v>
                </c:pt>
                <c:pt idx="818">
                  <c:v>6.765724238975964</c:v>
                </c:pt>
                <c:pt idx="819">
                  <c:v>3.9495206697548659</c:v>
                </c:pt>
                <c:pt idx="820">
                  <c:v>82.378566166323196</c:v>
                </c:pt>
                <c:pt idx="821">
                  <c:v>1.945333833676796</c:v>
                </c:pt>
                <c:pt idx="822">
                  <c:v>21.610979586727449</c:v>
                </c:pt>
                <c:pt idx="823">
                  <c:v>86.917799743517676</c:v>
                </c:pt>
                <c:pt idx="824">
                  <c:v>187.02869999999999</c:v>
                </c:pt>
                <c:pt idx="825">
                  <c:v>193.50360000000001</c:v>
                </c:pt>
                <c:pt idx="826">
                  <c:v>28.709636200990879</c:v>
                </c:pt>
                <c:pt idx="827">
                  <c:v>8.8351038736431935</c:v>
                </c:pt>
                <c:pt idx="828">
                  <c:v>9.7097095314059469</c:v>
                </c:pt>
                <c:pt idx="829">
                  <c:v>77.744050393959981</c:v>
                </c:pt>
                <c:pt idx="830">
                  <c:v>79.314104228186125</c:v>
                </c:pt>
                <c:pt idx="831">
                  <c:v>0.93112118304030744</c:v>
                </c:pt>
                <c:pt idx="832">
                  <c:v>7.4350479189967968</c:v>
                </c:pt>
                <c:pt idx="833">
                  <c:v>1.56392666977676</c:v>
                </c:pt>
                <c:pt idx="834">
                  <c:v>185.31242331740219</c:v>
                </c:pt>
                <c:pt idx="835">
                  <c:v>212.9368766825979</c:v>
                </c:pt>
                <c:pt idx="836">
                  <c:v>8.7002841090696421</c:v>
                </c:pt>
                <c:pt idx="837">
                  <c:v>120.8804513853615</c:v>
                </c:pt>
                <c:pt idx="838">
                  <c:v>297.86294861463853</c:v>
                </c:pt>
                <c:pt idx="839">
                  <c:v>324.22477012558062</c:v>
                </c:pt>
                <c:pt idx="840">
                  <c:v>210.9890457653498</c:v>
                </c:pt>
                <c:pt idx="841">
                  <c:v>6.7249500000000006</c:v>
                </c:pt>
                <c:pt idx="842">
                  <c:v>187.02869999999999</c:v>
                </c:pt>
                <c:pt idx="843">
                  <c:v>193.50360000000001</c:v>
                </c:pt>
                <c:pt idx="844">
                  <c:v>2.1980500000000012</c:v>
                </c:pt>
                <c:pt idx="845">
                  <c:v>92.293906112499258</c:v>
                </c:pt>
                <c:pt idx="846">
                  <c:v>34.282459799149649</c:v>
                </c:pt>
                <c:pt idx="847">
                  <c:v>352.62933695916871</c:v>
                </c:pt>
                <c:pt idx="848">
                  <c:v>5.1514630408313646</c:v>
                </c:pt>
                <c:pt idx="849">
                  <c:v>77.309234088351104</c:v>
                </c:pt>
                <c:pt idx="850">
                  <c:v>4.6273018611062389</c:v>
                </c:pt>
                <c:pt idx="851">
                  <c:v>28.162070424673971</c:v>
                </c:pt>
                <c:pt idx="852">
                  <c:v>6.4373086736543286</c:v>
                </c:pt>
                <c:pt idx="853">
                  <c:v>92.021320233598914</c:v>
                </c:pt>
                <c:pt idx="854">
                  <c:v>2.2471963267504518</c:v>
                </c:pt>
                <c:pt idx="855">
                  <c:v>14.29828946523943</c:v>
                </c:pt>
                <c:pt idx="856">
                  <c:v>72.648613014976689</c:v>
                </c:pt>
                <c:pt idx="857">
                  <c:v>56.948920718062958</c:v>
                </c:pt>
                <c:pt idx="858">
                  <c:v>49.558141135512876</c:v>
                </c:pt>
                <c:pt idx="859">
                  <c:v>65.104660344960038</c:v>
                </c:pt>
                <c:pt idx="860">
                  <c:v>187.02869999999999</c:v>
                </c:pt>
                <c:pt idx="861">
                  <c:v>507.27987780146412</c:v>
                </c:pt>
                <c:pt idx="862">
                  <c:v>193.50360000000001</c:v>
                </c:pt>
                <c:pt idx="863">
                  <c:v>28.997925647519679</c:v>
                </c:pt>
                <c:pt idx="864">
                  <c:v>1.1915255865398049</c:v>
                </c:pt>
                <c:pt idx="865">
                  <c:v>1.519257836854139</c:v>
                </c:pt>
                <c:pt idx="866">
                  <c:v>7.3505385576270683</c:v>
                </c:pt>
                <c:pt idx="867">
                  <c:v>2.4470899732965781</c:v>
                </c:pt>
                <c:pt idx="868">
                  <c:v>77.513489566940194</c:v>
                </c:pt>
                <c:pt idx="869">
                  <c:v>121.973848955403</c:v>
                </c:pt>
                <c:pt idx="870">
                  <c:v>209.4094635048329</c:v>
                </c:pt>
                <c:pt idx="871">
                  <c:v>421.48729686615371</c:v>
                </c:pt>
                <c:pt idx="872">
                  <c:v>209.4094635048329</c:v>
                </c:pt>
                <c:pt idx="873">
                  <c:v>10.33996809452081</c:v>
                </c:pt>
                <c:pt idx="874">
                  <c:v>35.649271142973447</c:v>
                </c:pt>
                <c:pt idx="875">
                  <c:v>78.828267481918573</c:v>
                </c:pt>
                <c:pt idx="876">
                  <c:v>66.098128857026538</c:v>
                </c:pt>
                <c:pt idx="877">
                  <c:v>187.02869999999999</c:v>
                </c:pt>
                <c:pt idx="878">
                  <c:v>193.50360000000001</c:v>
                </c:pt>
                <c:pt idx="879">
                  <c:v>5.0870644235606148</c:v>
                </c:pt>
                <c:pt idx="880">
                  <c:v>17.703142326120449</c:v>
                </c:pt>
                <c:pt idx="881">
                  <c:v>79.682781566621784</c:v>
                </c:pt>
                <c:pt idx="882">
                  <c:v>30.103673219296841</c:v>
                </c:pt>
                <c:pt idx="883">
                  <c:v>3.9192326504716259</c:v>
                </c:pt>
                <c:pt idx="884">
                  <c:v>2.9510694601635121</c:v>
                </c:pt>
                <c:pt idx="885">
                  <c:v>5.5584431034462316</c:v>
                </c:pt>
                <c:pt idx="886">
                  <c:v>145.33546893293251</c:v>
                </c:pt>
                <c:pt idx="887">
                  <c:v>51.711331067067512</c:v>
                </c:pt>
                <c:pt idx="888">
                  <c:v>359.79095767387952</c:v>
                </c:pt>
                <c:pt idx="889">
                  <c:v>10.62067597077727</c:v>
                </c:pt>
                <c:pt idx="890">
                  <c:v>1.7563247539158211</c:v>
                </c:pt>
                <c:pt idx="891">
                  <c:v>23.394948971655818</c:v>
                </c:pt>
                <c:pt idx="892">
                  <c:v>1.747581154006572</c:v>
                </c:pt>
                <c:pt idx="893">
                  <c:v>20.323724029222731</c:v>
                </c:pt>
                <c:pt idx="894">
                  <c:v>5.5941594918681892</c:v>
                </c:pt>
                <c:pt idx="895">
                  <c:v>355.09817524608411</c:v>
                </c:pt>
                <c:pt idx="896">
                  <c:v>97.359310382469431</c:v>
                </c:pt>
                <c:pt idx="897">
                  <c:v>65.903153154601753</c:v>
                </c:pt>
                <c:pt idx="898">
                  <c:v>13.129762553625561</c:v>
                </c:pt>
                <c:pt idx="899">
                  <c:v>52.08271838115602</c:v>
                </c:pt>
                <c:pt idx="900">
                  <c:v>9.8168580914694328</c:v>
                </c:pt>
                <c:pt idx="901">
                  <c:v>0</c:v>
                </c:pt>
                <c:pt idx="902">
                  <c:v>57.899519824579947</c:v>
                </c:pt>
                <c:pt idx="903">
                  <c:v>6.8424793549050031</c:v>
                </c:pt>
                <c:pt idx="904">
                  <c:v>187.02869999999999</c:v>
                </c:pt>
                <c:pt idx="905">
                  <c:v>193.50360000000001</c:v>
                </c:pt>
                <c:pt idx="906">
                  <c:v>467.09410863966218</c:v>
                </c:pt>
                <c:pt idx="907">
                  <c:v>35.888471316117872</c:v>
                </c:pt>
                <c:pt idx="908">
                  <c:v>1.380107883377395</c:v>
                </c:pt>
                <c:pt idx="909">
                  <c:v>60.419440088330823</c:v>
                </c:pt>
                <c:pt idx="910">
                  <c:v>6.2097391129579886</c:v>
                </c:pt>
                <c:pt idx="911">
                  <c:v>84.99224235891802</c:v>
                </c:pt>
                <c:pt idx="912">
                  <c:v>204.02045927291309</c:v>
                </c:pt>
                <c:pt idx="913">
                  <c:v>1.522509669373767</c:v>
                </c:pt>
                <c:pt idx="914">
                  <c:v>9.0180178886413209</c:v>
                </c:pt>
                <c:pt idx="915">
                  <c:v>4.418169410969023</c:v>
                </c:pt>
                <c:pt idx="916">
                  <c:v>14.94844299840069</c:v>
                </c:pt>
                <c:pt idx="917">
                  <c:v>80.679515643087001</c:v>
                </c:pt>
                <c:pt idx="918">
                  <c:v>17.201084356913</c:v>
                </c:pt>
                <c:pt idx="919">
                  <c:v>1.648866104227128</c:v>
                </c:pt>
                <c:pt idx="920">
                  <c:v>25.73038487364559</c:v>
                </c:pt>
                <c:pt idx="921">
                  <c:v>187.02869999999999</c:v>
                </c:pt>
                <c:pt idx="922">
                  <c:v>515.93954902212727</c:v>
                </c:pt>
                <c:pt idx="923">
                  <c:v>193.50360000000001</c:v>
                </c:pt>
                <c:pt idx="924">
                  <c:v>42.938760469198471</c:v>
                </c:pt>
                <c:pt idx="925">
                  <c:v>3.1763721423164482</c:v>
                </c:pt>
                <c:pt idx="926">
                  <c:v>4.7162992670525998</c:v>
                </c:pt>
                <c:pt idx="927">
                  <c:v>43.449068121432489</c:v>
                </c:pt>
                <c:pt idx="928">
                  <c:v>0.8723728298748058</c:v>
                </c:pt>
                <c:pt idx="929">
                  <c:v>356.90842717012521</c:v>
                </c:pt>
                <c:pt idx="930">
                  <c:v>5.2524825178460484</c:v>
                </c:pt>
                <c:pt idx="931">
                  <c:v>13.196405277400361</c:v>
                </c:pt>
                <c:pt idx="932">
                  <c:v>37.380547400117578</c:v>
                </c:pt>
                <c:pt idx="933">
                  <c:v>14.16847163516605</c:v>
                </c:pt>
                <c:pt idx="934">
                  <c:v>7.9533405695875432</c:v>
                </c:pt>
                <c:pt idx="935">
                  <c:v>112.0147575435616</c:v>
                </c:pt>
                <c:pt idx="936">
                  <c:v>1.5418950563207749</c:v>
                </c:pt>
                <c:pt idx="937">
                  <c:v>78.334330730380827</c:v>
                </c:pt>
                <c:pt idx="938">
                  <c:v>3.584236784611881</c:v>
                </c:pt>
                <c:pt idx="939">
                  <c:v>19.675363215388121</c:v>
                </c:pt>
                <c:pt idx="940">
                  <c:v>251.09756753275309</c:v>
                </c:pt>
                <c:pt idx="941">
                  <c:v>423.18253246724697</c:v>
                </c:pt>
                <c:pt idx="942">
                  <c:v>207.99148463480961</c:v>
                </c:pt>
                <c:pt idx="943">
                  <c:v>187.02869999999999</c:v>
                </c:pt>
                <c:pt idx="944">
                  <c:v>193.50360000000001</c:v>
                </c:pt>
                <c:pt idx="945">
                  <c:v>207.99148463480961</c:v>
                </c:pt>
                <c:pt idx="946">
                  <c:v>1.2595111413734961</c:v>
                </c:pt>
                <c:pt idx="947">
                  <c:v>26.15932102910412</c:v>
                </c:pt>
                <c:pt idx="948">
                  <c:v>72.989514476996391</c:v>
                </c:pt>
                <c:pt idx="949">
                  <c:v>6.8677551098235252</c:v>
                </c:pt>
                <c:pt idx="950">
                  <c:v>16.20341225762224</c:v>
                </c:pt>
                <c:pt idx="951">
                  <c:v>2.3065259733805878</c:v>
                </c:pt>
                <c:pt idx="952">
                  <c:v>1.605965345129073</c:v>
                </c:pt>
                <c:pt idx="953">
                  <c:v>9.4473066591736483</c:v>
                </c:pt>
                <c:pt idx="954">
                  <c:v>74.538388007396932</c:v>
                </c:pt>
                <c:pt idx="955">
                  <c:v>8.7681154635123182</c:v>
                </c:pt>
                <c:pt idx="956">
                  <c:v>234.34838453648771</c:v>
                </c:pt>
                <c:pt idx="957">
                  <c:v>187.02869999999999</c:v>
                </c:pt>
                <c:pt idx="958">
                  <c:v>193.50360000000001</c:v>
                </c:pt>
                <c:pt idx="959">
                  <c:v>66.923802041001906</c:v>
                </c:pt>
                <c:pt idx="960">
                  <c:v>8.459180628952371</c:v>
                </c:pt>
                <c:pt idx="961">
                  <c:v>5.6049481431743402</c:v>
                </c:pt>
                <c:pt idx="962">
                  <c:v>362.72430000000003</c:v>
                </c:pt>
                <c:pt idx="963">
                  <c:v>89.65106918687141</c:v>
                </c:pt>
                <c:pt idx="964">
                  <c:v>83.653251887959158</c:v>
                </c:pt>
                <c:pt idx="965">
                  <c:v>1.9375715830495051</c:v>
                </c:pt>
                <c:pt idx="966">
                  <c:v>7.8925045001331542</c:v>
                </c:pt>
                <c:pt idx="967">
                  <c:v>1.254575901441972</c:v>
                </c:pt>
                <c:pt idx="968">
                  <c:v>19.40399612741621</c:v>
                </c:pt>
                <c:pt idx="969">
                  <c:v>8.9149476818321531</c:v>
                </c:pt>
                <c:pt idx="970">
                  <c:v>72.026566936315803</c:v>
                </c:pt>
                <c:pt idx="971">
                  <c:v>8.923</c:v>
                </c:pt>
                <c:pt idx="972">
                  <c:v>8.923</c:v>
                </c:pt>
                <c:pt idx="973">
                  <c:v>207.48379269092601</c:v>
                </c:pt>
                <c:pt idx="974">
                  <c:v>187.02869999999999</c:v>
                </c:pt>
                <c:pt idx="975">
                  <c:v>193.50360000000001</c:v>
                </c:pt>
                <c:pt idx="976">
                  <c:v>207.48379269092601</c:v>
                </c:pt>
                <c:pt idx="977">
                  <c:v>2.637168535528545</c:v>
                </c:pt>
                <c:pt idx="978">
                  <c:v>27.347592388784051</c:v>
                </c:pt>
                <c:pt idx="979">
                  <c:v>70.362362686909208</c:v>
                </c:pt>
                <c:pt idx="980">
                  <c:v>91.097037313090794</c:v>
                </c:pt>
                <c:pt idx="981">
                  <c:v>0</c:v>
                </c:pt>
                <c:pt idx="982">
                  <c:v>187.02869999999999</c:v>
                </c:pt>
                <c:pt idx="983">
                  <c:v>525.8283390756875</c:v>
                </c:pt>
                <c:pt idx="984">
                  <c:v>193.50360000000001</c:v>
                </c:pt>
                <c:pt idx="985">
                  <c:v>4.7564472189931024</c:v>
                </c:pt>
                <c:pt idx="986">
                  <c:v>74.170610209660936</c:v>
                </c:pt>
                <c:pt idx="987">
                  <c:v>10.68558979033906</c:v>
                </c:pt>
                <c:pt idx="988">
                  <c:v>18.39163111608574</c:v>
                </c:pt>
                <c:pt idx="989">
                  <c:v>89.750421664921163</c:v>
                </c:pt>
                <c:pt idx="990">
                  <c:v>3.1485423919799209</c:v>
                </c:pt>
                <c:pt idx="991">
                  <c:v>356.10285760802009</c:v>
                </c:pt>
                <c:pt idx="992">
                  <c:v>6.257441428370953</c:v>
                </c:pt>
                <c:pt idx="993">
                  <c:v>12.124958571629049</c:v>
                </c:pt>
                <c:pt idx="994">
                  <c:v>1.974890374016135</c:v>
                </c:pt>
                <c:pt idx="995">
                  <c:v>147.10248275597121</c:v>
                </c:pt>
                <c:pt idx="996">
                  <c:v>147.10248275597121</c:v>
                </c:pt>
                <c:pt idx="997">
                  <c:v>173.43854411404149</c:v>
                </c:pt>
                <c:pt idx="998">
                  <c:v>8.8959546478433804</c:v>
                </c:pt>
                <c:pt idx="999">
                  <c:v>125.92154512877249</c:v>
                </c:pt>
                <c:pt idx="1000">
                  <c:v>278.38280445404757</c:v>
                </c:pt>
                <c:pt idx="1001">
                  <c:v>212.66604600148671</c:v>
                </c:pt>
                <c:pt idx="1002">
                  <c:v>178.73915487122761</c:v>
                </c:pt>
                <c:pt idx="1003">
                  <c:v>187.02869999999999</c:v>
                </c:pt>
                <c:pt idx="1004">
                  <c:v>193.50360000000001</c:v>
                </c:pt>
                <c:pt idx="1005">
                  <c:v>71.873094896622348</c:v>
                </c:pt>
                <c:pt idx="1006">
                  <c:v>27.943716011328728</c:v>
                </c:pt>
                <c:pt idx="1007">
                  <c:v>6.419359647424641</c:v>
                </c:pt>
                <c:pt idx="1008">
                  <c:v>2.4721981538013948</c:v>
                </c:pt>
                <c:pt idx="1009">
                  <c:v>2.604161941245136</c:v>
                </c:pt>
                <c:pt idx="1010">
                  <c:v>82.108257735375361</c:v>
                </c:pt>
                <c:pt idx="1011">
                  <c:v>83.672542264624624</c:v>
                </c:pt>
                <c:pt idx="1012">
                  <c:v>15.42012814489242</c:v>
                </c:pt>
                <c:pt idx="1013">
                  <c:v>71.189685834869877</c:v>
                </c:pt>
                <c:pt idx="1014">
                  <c:v>1.352914464955689</c:v>
                </c:pt>
                <c:pt idx="1015">
                  <c:v>9.1055358014821213</c:v>
                </c:pt>
                <c:pt idx="1016">
                  <c:v>4.5447499999999996</c:v>
                </c:pt>
                <c:pt idx="1017">
                  <c:v>5.9813499999999999</c:v>
                </c:pt>
                <c:pt idx="1018">
                  <c:v>10.91211242330432</c:v>
                </c:pt>
                <c:pt idx="1019">
                  <c:v>69.82322491056506</c:v>
                </c:pt>
                <c:pt idx="1020">
                  <c:v>65.161452485975332</c:v>
                </c:pt>
                <c:pt idx="1021">
                  <c:v>26.210110180155311</c:v>
                </c:pt>
                <c:pt idx="1022">
                  <c:v>187.02869999999999</c:v>
                </c:pt>
                <c:pt idx="1023">
                  <c:v>193.50360000000001</c:v>
                </c:pt>
                <c:pt idx="1024">
                  <c:v>46.853949181190274</c:v>
                </c:pt>
                <c:pt idx="1025">
                  <c:v>9.9400687506009646</c:v>
                </c:pt>
                <c:pt idx="1026">
                  <c:v>46.385126849254533</c:v>
                </c:pt>
                <c:pt idx="1027">
                  <c:v>8.4017552189542375</c:v>
                </c:pt>
                <c:pt idx="1028">
                  <c:v>362.72430000000003</c:v>
                </c:pt>
                <c:pt idx="1029">
                  <c:v>236.89974193514391</c:v>
                </c:pt>
                <c:pt idx="1030">
                  <c:v>7.6567368970540182</c:v>
                </c:pt>
                <c:pt idx="1031">
                  <c:v>110.0139580648562</c:v>
                </c:pt>
                <c:pt idx="1032">
                  <c:v>101.9668237053631</c:v>
                </c:pt>
                <c:pt idx="1033">
                  <c:v>1.606639397582899</c:v>
                </c:pt>
                <c:pt idx="1034">
                  <c:v>236.89974193514391</c:v>
                </c:pt>
                <c:pt idx="1035">
                  <c:v>7.6567368970540182</c:v>
                </c:pt>
                <c:pt idx="1036">
                  <c:v>110.0139580648562</c:v>
                </c:pt>
                <c:pt idx="1037">
                  <c:v>101.9668237053631</c:v>
                </c:pt>
                <c:pt idx="1038">
                  <c:v>1.606639397582899</c:v>
                </c:pt>
                <c:pt idx="1039">
                  <c:v>63.728323671908441</c:v>
                </c:pt>
                <c:pt idx="1040">
                  <c:v>1.7348040773730879</c:v>
                </c:pt>
                <c:pt idx="1041">
                  <c:v>2.044196133864713</c:v>
                </c:pt>
                <c:pt idx="1042">
                  <c:v>2.918515754446616</c:v>
                </c:pt>
                <c:pt idx="1043">
                  <c:v>10.504252961686429</c:v>
                </c:pt>
                <c:pt idx="1044">
                  <c:v>7.0537509044488562</c:v>
                </c:pt>
                <c:pt idx="1045">
                  <c:v>99.22594365419657</c:v>
                </c:pt>
                <c:pt idx="1046">
                  <c:v>6.352428596521877</c:v>
                </c:pt>
                <c:pt idx="1047">
                  <c:v>356.40868424555339</c:v>
                </c:pt>
                <c:pt idx="1048">
                  <c:v>6.6049511208512044</c:v>
                </c:pt>
                <c:pt idx="1049">
                  <c:v>78.318652697677891</c:v>
                </c:pt>
                <c:pt idx="1050">
                  <c:v>0.78203618259923402</c:v>
                </c:pt>
                <c:pt idx="1051">
                  <c:v>44.382583773159112</c:v>
                </c:pt>
                <c:pt idx="1052">
                  <c:v>44.906828923390449</c:v>
                </c:pt>
                <c:pt idx="1053">
                  <c:v>0</c:v>
                </c:pt>
                <c:pt idx="1054">
                  <c:v>411.05290000000002</c:v>
                </c:pt>
                <c:pt idx="1055">
                  <c:v>187.02869999999999</c:v>
                </c:pt>
                <c:pt idx="1056">
                  <c:v>193.50360000000001</c:v>
                </c:pt>
                <c:pt idx="1057">
                  <c:v>17.69024730232211</c:v>
                </c:pt>
                <c:pt idx="1058">
                  <c:v>20.24429405989618</c:v>
                </c:pt>
                <c:pt idx="1059">
                  <c:v>76.053831487076536</c:v>
                </c:pt>
                <c:pt idx="1060">
                  <c:v>43.011343397716843</c:v>
                </c:pt>
                <c:pt idx="1061">
                  <c:v>8.7618347464318731</c:v>
                </c:pt>
                <c:pt idx="1062">
                  <c:v>9.2100310553104396</c:v>
                </c:pt>
                <c:pt idx="1063">
                  <c:v>362.79586525356808</c:v>
                </c:pt>
                <c:pt idx="1064">
                  <c:v>5.2294671055012039</c:v>
                </c:pt>
                <c:pt idx="1065">
                  <c:v>10.41268891029336</c:v>
                </c:pt>
                <c:pt idx="1066">
                  <c:v>1.0899394067134369</c:v>
                </c:pt>
                <c:pt idx="1067">
                  <c:v>7.4241716234100581</c:v>
                </c:pt>
                <c:pt idx="1068">
                  <c:v>92.035036560440133</c:v>
                </c:pt>
                <c:pt idx="1069">
                  <c:v>81.9658218643753</c:v>
                </c:pt>
                <c:pt idx="1070">
                  <c:v>45.887274529266499</c:v>
                </c:pt>
                <c:pt idx="1071">
                  <c:v>80.833873753677267</c:v>
                </c:pt>
                <c:pt idx="1072">
                  <c:v>21.931597534343091</c:v>
                </c:pt>
                <c:pt idx="1073">
                  <c:v>72.014628711979611</c:v>
                </c:pt>
                <c:pt idx="1074">
                  <c:v>411.05290000000002</c:v>
                </c:pt>
                <c:pt idx="1075">
                  <c:v>187.02869999999999</c:v>
                </c:pt>
                <c:pt idx="1076">
                  <c:v>193.50360000000001</c:v>
                </c:pt>
                <c:pt idx="1077">
                  <c:v>6.0286821218868543</c:v>
                </c:pt>
                <c:pt idx="1078">
                  <c:v>20.849506285711129</c:v>
                </c:pt>
                <c:pt idx="1079">
                  <c:v>3.044827307929399</c:v>
                </c:pt>
                <c:pt idx="1080">
                  <c:v>1.885989037340295</c:v>
                </c:pt>
                <c:pt idx="1081">
                  <c:v>41.802989893372732</c:v>
                </c:pt>
                <c:pt idx="1082">
                  <c:v>1.6644205744370699</c:v>
                </c:pt>
                <c:pt idx="1083">
                  <c:v>16.765916395135189</c:v>
                </c:pt>
                <c:pt idx="1084">
                  <c:v>8.5378536006114896</c:v>
                </c:pt>
                <c:pt idx="1085">
                  <c:v>87.122093714288852</c:v>
                </c:pt>
                <c:pt idx="1086">
                  <c:v>42.281921069286973</c:v>
                </c:pt>
                <c:pt idx="1087">
                  <c:v>4.5193808361387937</c:v>
                </c:pt>
                <c:pt idx="1088">
                  <c:v>11.23556154486827</c:v>
                </c:pt>
                <c:pt idx="1089">
                  <c:v>9.3250738458193574</c:v>
                </c:pt>
                <c:pt idx="1090">
                  <c:v>179.38785210604931</c:v>
                </c:pt>
                <c:pt idx="1091">
                  <c:v>185.43306161920879</c:v>
                </c:pt>
                <c:pt idx="1092">
                  <c:v>122.51078612887611</c:v>
                </c:pt>
                <c:pt idx="1093">
                  <c:v>213.80816998301401</c:v>
                </c:pt>
                <c:pt idx="1094">
                  <c:v>421.24349764429752</c:v>
                </c:pt>
                <c:pt idx="1095">
                  <c:v>213.29211629172781</c:v>
                </c:pt>
                <c:pt idx="1096">
                  <c:v>32.408376012561703</c:v>
                </c:pt>
                <c:pt idx="1097">
                  <c:v>90.173123987438316</c:v>
                </c:pt>
                <c:pt idx="1098">
                  <c:v>362.72430000000003</c:v>
                </c:pt>
                <c:pt idx="1099">
                  <c:v>17.69024730232211</c:v>
                </c:pt>
                <c:pt idx="1100">
                  <c:v>78.318652697677891</c:v>
                </c:pt>
                <c:pt idx="1101">
                  <c:v>6.7094140158578943</c:v>
                </c:pt>
                <c:pt idx="1102">
                  <c:v>2.8173522234439061</c:v>
                </c:pt>
                <c:pt idx="1103">
                  <c:v>69.395212559452816</c:v>
                </c:pt>
                <c:pt idx="1104">
                  <c:v>0.81239201207166278</c:v>
                </c:pt>
                <c:pt idx="1105">
                  <c:v>0</c:v>
                </c:pt>
                <c:pt idx="1106">
                  <c:v>59.089134763192327</c:v>
                </c:pt>
                <c:pt idx="1107">
                  <c:v>59.569038661496919</c:v>
                </c:pt>
                <c:pt idx="1108">
                  <c:v>204.75925576448441</c:v>
                </c:pt>
                <c:pt idx="1109">
                  <c:v>4.0528279190205847</c:v>
                </c:pt>
                <c:pt idx="1110">
                  <c:v>78.129150806765651</c:v>
                </c:pt>
                <c:pt idx="1111">
                  <c:v>10.48152449352307</c:v>
                </c:pt>
                <c:pt idx="1112">
                  <c:v>20.27538020358574</c:v>
                </c:pt>
                <c:pt idx="1113">
                  <c:v>9.9822428015141131</c:v>
                </c:pt>
                <c:pt idx="1114">
                  <c:v>6.3417245823565018</c:v>
                </c:pt>
                <c:pt idx="1115">
                  <c:v>45.242618401920332</c:v>
                </c:pt>
                <c:pt idx="1116">
                  <c:v>187.02869999999999</c:v>
                </c:pt>
                <c:pt idx="1117">
                  <c:v>193.50360000000001</c:v>
                </c:pt>
                <c:pt idx="1118">
                  <c:v>424.36233079131409</c:v>
                </c:pt>
                <c:pt idx="1119">
                  <c:v>1.6695803173290611</c:v>
                </c:pt>
                <c:pt idx="1120">
                  <c:v>2.8622371809102178</c:v>
                </c:pt>
                <c:pt idx="1121">
                  <c:v>6.3840199934463362</c:v>
                </c:pt>
                <c:pt idx="1122">
                  <c:v>8.5726414859470736</c:v>
                </c:pt>
                <c:pt idx="1123">
                  <c:v>78.6079896670106</c:v>
                </c:pt>
                <c:pt idx="1124">
                  <c:v>30.665108928450511</c:v>
                </c:pt>
                <c:pt idx="1125">
                  <c:v>79.260149274827015</c:v>
                </c:pt>
                <c:pt idx="1126">
                  <c:v>10.11374916370657</c:v>
                </c:pt>
                <c:pt idx="1127">
                  <c:v>87.90824007268138</c:v>
                </c:pt>
                <c:pt idx="1128">
                  <c:v>211.12521242379299</c:v>
                </c:pt>
                <c:pt idx="1129">
                  <c:v>187.02869999999999</c:v>
                </c:pt>
                <c:pt idx="1130">
                  <c:v>193.50360000000001</c:v>
                </c:pt>
                <c:pt idx="1131">
                  <c:v>210.77199833981911</c:v>
                </c:pt>
                <c:pt idx="1132">
                  <c:v>75.150466352924809</c:v>
                </c:pt>
                <c:pt idx="1133">
                  <c:v>6.377044646377696</c:v>
                </c:pt>
                <c:pt idx="1134">
                  <c:v>10.19935390150181</c:v>
                </c:pt>
                <c:pt idx="1135">
                  <c:v>87.215389000697527</c:v>
                </c:pt>
                <c:pt idx="1136">
                  <c:v>362.7949460984982</c:v>
                </c:pt>
                <c:pt idx="1137">
                  <c:v>8.0520504073525121</c:v>
                </c:pt>
                <c:pt idx="1138">
                  <c:v>96.110249416529655</c:v>
                </c:pt>
                <c:pt idx="1139">
                  <c:v>1.9486964742622941</c:v>
                </c:pt>
                <c:pt idx="1140">
                  <c:v>1.2529699893546431</c:v>
                </c:pt>
                <c:pt idx="1141">
                  <c:v>12.66678318518008</c:v>
                </c:pt>
                <c:pt idx="1142">
                  <c:v>7.929071588730924</c:v>
                </c:pt>
                <c:pt idx="1143">
                  <c:v>7.1691503512029833</c:v>
                </c:pt>
                <c:pt idx="1144">
                  <c:v>72.142128587386892</c:v>
                </c:pt>
                <c:pt idx="1145">
                  <c:v>187.02869999999999</c:v>
                </c:pt>
                <c:pt idx="1146">
                  <c:v>193.50360000000001</c:v>
                </c:pt>
                <c:pt idx="1147">
                  <c:v>1.179040992058735</c:v>
                </c:pt>
                <c:pt idx="1148">
                  <c:v>16.914999422330482</c:v>
                </c:pt>
                <c:pt idx="1149">
                  <c:v>98.974857631230776</c:v>
                </c:pt>
                <c:pt idx="1150">
                  <c:v>3.466041384506886</c:v>
                </c:pt>
                <c:pt idx="1151">
                  <c:v>187.02869999999999</c:v>
                </c:pt>
                <c:pt idx="1152">
                  <c:v>193.50360000000001</c:v>
                </c:pt>
                <c:pt idx="1153">
                  <c:v>23.09996056987309</c:v>
                </c:pt>
                <c:pt idx="1154">
                  <c:v>8.5633623340272447</c:v>
                </c:pt>
                <c:pt idx="1155">
                  <c:v>102.40258789848551</c:v>
                </c:pt>
                <c:pt idx="1156">
                  <c:v>5.487594162408322</c:v>
                </c:pt>
                <c:pt idx="1157">
                  <c:v>73.743018188501779</c:v>
                </c:pt>
                <c:pt idx="1158">
                  <c:v>89.928625315062661</c:v>
                </c:pt>
                <c:pt idx="1159">
                  <c:v>284.1802121015146</c:v>
                </c:pt>
                <c:pt idx="1160">
                  <c:v>8.0867148985498076</c:v>
                </c:pt>
                <c:pt idx="1161">
                  <c:v>1.034226185466337</c:v>
                </c:pt>
                <c:pt idx="1162">
                  <c:v>44.423837424136103</c:v>
                </c:pt>
                <c:pt idx="1163">
                  <c:v>13.352392675789639</c:v>
                </c:pt>
                <c:pt idx="1164">
                  <c:v>3.6028924256605568</c:v>
                </c:pt>
                <c:pt idx="1165">
                  <c:v>4.9988213153283194</c:v>
                </c:pt>
                <c:pt idx="1166">
                  <c:v>43.90401507506926</c:v>
                </c:pt>
                <c:pt idx="1167">
                  <c:v>3.8483109515706482</c:v>
                </c:pt>
                <c:pt idx="1168">
                  <c:v>9.2982504968136901</c:v>
                </c:pt>
                <c:pt idx="1169">
                  <c:v>27.452364090931031</c:v>
                </c:pt>
                <c:pt idx="1170">
                  <c:v>80.139785997244545</c:v>
                </c:pt>
                <c:pt idx="1171">
                  <c:v>35.353235909068957</c:v>
                </c:pt>
                <c:pt idx="1172">
                  <c:v>9.6251525543711249</c:v>
                </c:pt>
                <c:pt idx="1173">
                  <c:v>187.02869999999999</c:v>
                </c:pt>
                <c:pt idx="1174">
                  <c:v>193.50360000000001</c:v>
                </c:pt>
                <c:pt idx="1175">
                  <c:v>7.1480586648931776</c:v>
                </c:pt>
                <c:pt idx="1176">
                  <c:v>34.042025387688497</c:v>
                </c:pt>
                <c:pt idx="1177">
                  <c:v>59.149018597049491</c:v>
                </c:pt>
                <c:pt idx="1178">
                  <c:v>1.5635512721687621</c:v>
                </c:pt>
                <c:pt idx="1179">
                  <c:v>4.5218336659113394</c:v>
                </c:pt>
                <c:pt idx="1180">
                  <c:v>1.897522349350683</c:v>
                </c:pt>
                <c:pt idx="1181">
                  <c:v>5.0984344623954243</c:v>
                </c:pt>
                <c:pt idx="1182">
                  <c:v>92.110156241815773</c:v>
                </c:pt>
                <c:pt idx="1183">
                  <c:v>63.570199358726853</c:v>
                </c:pt>
                <c:pt idx="1184">
                  <c:v>88.950328146290417</c:v>
                </c:pt>
                <c:pt idx="1185">
                  <c:v>12.43117185370958</c:v>
                </c:pt>
                <c:pt idx="1186">
                  <c:v>205.52645000000001</c:v>
                </c:pt>
                <c:pt idx="1187">
                  <c:v>187.02869999999999</c:v>
                </c:pt>
                <c:pt idx="1188">
                  <c:v>193.50360000000001</c:v>
                </c:pt>
                <c:pt idx="1189">
                  <c:v>205.52645000000001</c:v>
                </c:pt>
                <c:pt idx="1190">
                  <c:v>6.0453070989579336</c:v>
                </c:pt>
                <c:pt idx="1191">
                  <c:v>75.397048434432534</c:v>
                </c:pt>
                <c:pt idx="1192">
                  <c:v>10.19935390150181</c:v>
                </c:pt>
                <c:pt idx="1193">
                  <c:v>362.7949460984982</c:v>
                </c:pt>
                <c:pt idx="1194">
                  <c:v>28.13014446660954</c:v>
                </c:pt>
                <c:pt idx="1195">
                  <c:v>8.2881836714852497</c:v>
                </c:pt>
                <c:pt idx="1196">
                  <c:v>11.15195678854527</c:v>
                </c:pt>
                <c:pt idx="1197">
                  <c:v>77.95155953996948</c:v>
                </c:pt>
                <c:pt idx="1198">
                  <c:v>60.88078568091391</c:v>
                </c:pt>
                <c:pt idx="1199">
                  <c:v>59.374709305303057</c:v>
                </c:pt>
                <c:pt idx="1200">
                  <c:v>187.02869999999999</c:v>
                </c:pt>
                <c:pt idx="1201">
                  <c:v>526.99620501378308</c:v>
                </c:pt>
                <c:pt idx="1202">
                  <c:v>193.50360000000001</c:v>
                </c:pt>
                <c:pt idx="1203">
                  <c:v>41.639149857887993</c:v>
                </c:pt>
                <c:pt idx="1204">
                  <c:v>42.115250142112018</c:v>
                </c:pt>
                <c:pt idx="1205">
                  <c:v>132.27689986185439</c:v>
                </c:pt>
                <c:pt idx="1206">
                  <c:v>230.05720006907279</c:v>
                </c:pt>
                <c:pt idx="1207">
                  <c:v>187.02869999999999</c:v>
                </c:pt>
                <c:pt idx="1208">
                  <c:v>193.50360000000001</c:v>
                </c:pt>
                <c:pt idx="1209">
                  <c:v>230.05720006907279</c:v>
                </c:pt>
                <c:pt idx="1210">
                  <c:v>362.72430000000003</c:v>
                </c:pt>
                <c:pt idx="1211">
                  <c:v>12.617825369548431</c:v>
                </c:pt>
                <c:pt idx="1212">
                  <c:v>3.1523123148774879</c:v>
                </c:pt>
                <c:pt idx="1213">
                  <c:v>4.8181745834104532</c:v>
                </c:pt>
                <c:pt idx="1214">
                  <c:v>41.13825630703537</c:v>
                </c:pt>
                <c:pt idx="1215">
                  <c:v>54.490913929573303</c:v>
                </c:pt>
                <c:pt idx="1216">
                  <c:v>40.693863148558059</c:v>
                </c:pt>
                <c:pt idx="1217">
                  <c:v>100.0757877321636</c:v>
                </c:pt>
                <c:pt idx="1218">
                  <c:v>57.091266614833287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8-4F53-98A0-A61DCA0AB23E}"/>
            </c:ext>
          </c:extLst>
        </c:ser>
        <c:ser>
          <c:idx val="2"/>
          <c:order val="2"/>
          <c:tx>
            <c:strRef>
              <c:f>'2020_km'!$P$24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'2020_km'!$P$25:$P$1243</c:f>
              <c:numCache>
                <c:formatCode>General</c:formatCode>
                <c:ptCount val="1219"/>
                <c:pt idx="0">
                  <c:v>35.440693625502632</c:v>
                </c:pt>
                <c:pt idx="1">
                  <c:v>79.736550897420301</c:v>
                </c:pt>
                <c:pt idx="2">
                  <c:v>10.63520765076783</c:v>
                </c:pt>
                <c:pt idx="3">
                  <c:v>749.09039234923216</c:v>
                </c:pt>
                <c:pt idx="4">
                  <c:v>60.528317189284749</c:v>
                </c:pt>
                <c:pt idx="5">
                  <c:v>187.02869999999999</c:v>
                </c:pt>
                <c:pt idx="6">
                  <c:v>193.50360000000001</c:v>
                </c:pt>
                <c:pt idx="7">
                  <c:v>420.10643828779229</c:v>
                </c:pt>
                <c:pt idx="8">
                  <c:v>60.018745667066213</c:v>
                </c:pt>
                <c:pt idx="9">
                  <c:v>3.5649592700951831</c:v>
                </c:pt>
                <c:pt idx="10">
                  <c:v>673.82161508786749</c:v>
                </c:pt>
                <c:pt idx="11">
                  <c:v>61.64145433293379</c:v>
                </c:pt>
                <c:pt idx="12">
                  <c:v>2.037954756334996</c:v>
                </c:pt>
                <c:pt idx="13">
                  <c:v>16.90334887966188</c:v>
                </c:pt>
                <c:pt idx="14">
                  <c:v>85.211837093907945</c:v>
                </c:pt>
                <c:pt idx="15">
                  <c:v>276.97998491213252</c:v>
                </c:pt>
                <c:pt idx="16">
                  <c:v>16.21310799424506</c:v>
                </c:pt>
                <c:pt idx="17">
                  <c:v>88.24865288057039</c:v>
                </c:pt>
                <c:pt idx="18">
                  <c:v>14.8368</c:v>
                </c:pt>
                <c:pt idx="19">
                  <c:v>8.6758374672126042</c:v>
                </c:pt>
                <c:pt idx="20">
                  <c:v>72.068701657971914</c:v>
                </c:pt>
                <c:pt idx="21">
                  <c:v>5.7678831301352496</c:v>
                </c:pt>
                <c:pt idx="22">
                  <c:v>21.352211255902748</c:v>
                </c:pt>
                <c:pt idx="23">
                  <c:v>738.2236842656888</c:v>
                </c:pt>
                <c:pt idx="24">
                  <c:v>45.519611717604683</c:v>
                </c:pt>
                <c:pt idx="25">
                  <c:v>94.806262890469768</c:v>
                </c:pt>
                <c:pt idx="26">
                  <c:v>7.1641208865713306</c:v>
                </c:pt>
                <c:pt idx="27">
                  <c:v>7.9709258536275183</c:v>
                </c:pt>
                <c:pt idx="28">
                  <c:v>755.71611013097095</c:v>
                </c:pt>
                <c:pt idx="29">
                  <c:v>84.020747369395991</c:v>
                </c:pt>
                <c:pt idx="30">
                  <c:v>221.84255263060399</c:v>
                </c:pt>
                <c:pt idx="31">
                  <c:v>187.02869999999999</c:v>
                </c:pt>
                <c:pt idx="32">
                  <c:v>193.50360000000001</c:v>
                </c:pt>
                <c:pt idx="33">
                  <c:v>5.7601898690290234</c:v>
                </c:pt>
                <c:pt idx="34">
                  <c:v>8.2812272976399068</c:v>
                </c:pt>
                <c:pt idx="35">
                  <c:v>28.875187099095619</c:v>
                </c:pt>
                <c:pt idx="36">
                  <c:v>179.44253311003359</c:v>
                </c:pt>
                <c:pt idx="37">
                  <c:v>7.6871591164095356</c:v>
                </c:pt>
                <c:pt idx="38">
                  <c:v>1.8041198729806349</c:v>
                </c:pt>
                <c:pt idx="39">
                  <c:v>762.82508560326448</c:v>
                </c:pt>
                <c:pt idx="40">
                  <c:v>185.35684701698591</c:v>
                </c:pt>
                <c:pt idx="41">
                  <c:v>12.13184088359046</c:v>
                </c:pt>
                <c:pt idx="42">
                  <c:v>25.49682085547488</c:v>
                </c:pt>
                <c:pt idx="43">
                  <c:v>727.46103106955411</c:v>
                </c:pt>
                <c:pt idx="44">
                  <c:v>85.86734064343635</c:v>
                </c:pt>
                <c:pt idx="45">
                  <c:v>7.1814909083391774</c:v>
                </c:pt>
                <c:pt idx="46">
                  <c:v>4.5570014542349604</c:v>
                </c:pt>
                <c:pt idx="47">
                  <c:v>23.230280007640761</c:v>
                </c:pt>
                <c:pt idx="48">
                  <c:v>174.78097802210669</c:v>
                </c:pt>
                <c:pt idx="49">
                  <c:v>7.5203570392130414</c:v>
                </c:pt>
                <c:pt idx="50">
                  <c:v>72.572008043484686</c:v>
                </c:pt>
                <c:pt idx="51">
                  <c:v>12.49975345194763</c:v>
                </c:pt>
                <c:pt idx="52">
                  <c:v>5.2371259885156158</c:v>
                </c:pt>
                <c:pt idx="53">
                  <c:v>3.680200419078008</c:v>
                </c:pt>
                <c:pt idx="54">
                  <c:v>753.88524654805235</c:v>
                </c:pt>
                <c:pt idx="55">
                  <c:v>71.427841586277765</c:v>
                </c:pt>
                <c:pt idx="56">
                  <c:v>66.575732006128632</c:v>
                </c:pt>
                <c:pt idx="57">
                  <c:v>212.51169195651531</c:v>
                </c:pt>
                <c:pt idx="58">
                  <c:v>187.02869999999999</c:v>
                </c:pt>
                <c:pt idx="59">
                  <c:v>193.50360000000001</c:v>
                </c:pt>
                <c:pt idx="60">
                  <c:v>43.449080161618753</c:v>
                </c:pt>
                <c:pt idx="61">
                  <c:v>42.938750298509248</c:v>
                </c:pt>
                <c:pt idx="62">
                  <c:v>4.716298149927181</c:v>
                </c:pt>
                <c:pt idx="63">
                  <c:v>97.109416165336995</c:v>
                </c:pt>
                <c:pt idx="64">
                  <c:v>11.420883834663</c:v>
                </c:pt>
                <c:pt idx="65">
                  <c:v>673.82161508786749</c:v>
                </c:pt>
                <c:pt idx="66">
                  <c:v>3.1763713899448209</c:v>
                </c:pt>
                <c:pt idx="67">
                  <c:v>276.97998491213252</c:v>
                </c:pt>
                <c:pt idx="68">
                  <c:v>12.124958571629049</c:v>
                </c:pt>
                <c:pt idx="69">
                  <c:v>758.85419999999999</c:v>
                </c:pt>
                <c:pt idx="70">
                  <c:v>6.2574414283709547</c:v>
                </c:pt>
                <c:pt idx="71">
                  <c:v>21.886614624103331</c:v>
                </c:pt>
                <c:pt idx="72">
                  <c:v>9.0901340577979735</c:v>
                </c:pt>
                <c:pt idx="73">
                  <c:v>766.12454571990418</c:v>
                </c:pt>
                <c:pt idx="74">
                  <c:v>4.9289584430112701</c:v>
                </c:pt>
                <c:pt idx="75">
                  <c:v>42.115250142112018</c:v>
                </c:pt>
                <c:pt idx="76">
                  <c:v>99.728013241673892</c:v>
                </c:pt>
                <c:pt idx="77">
                  <c:v>4.4394202222978283</c:v>
                </c:pt>
                <c:pt idx="78">
                  <c:v>41.639149857887979</c:v>
                </c:pt>
                <c:pt idx="79">
                  <c:v>7.9454136912115372</c:v>
                </c:pt>
                <c:pt idx="80">
                  <c:v>76.244608824721183</c:v>
                </c:pt>
                <c:pt idx="81">
                  <c:v>4.0893201429225394</c:v>
                </c:pt>
                <c:pt idx="82">
                  <c:v>47.718371032356274</c:v>
                </c:pt>
                <c:pt idx="83">
                  <c:v>2.6371967946242592</c:v>
                </c:pt>
                <c:pt idx="84">
                  <c:v>187.02869999999999</c:v>
                </c:pt>
                <c:pt idx="85">
                  <c:v>193.50360000000001</c:v>
                </c:pt>
                <c:pt idx="86">
                  <c:v>646.43586604576217</c:v>
                </c:pt>
                <c:pt idx="87">
                  <c:v>16.208237159613741</c:v>
                </c:pt>
                <c:pt idx="88">
                  <c:v>48.115135961655362</c:v>
                </c:pt>
                <c:pt idx="89">
                  <c:v>25.036227373372011</c:v>
                </c:pt>
                <c:pt idx="90">
                  <c:v>179.3313294231807</c:v>
                </c:pt>
                <c:pt idx="91">
                  <c:v>724.50286403834468</c:v>
                </c:pt>
                <c:pt idx="92">
                  <c:v>3.6453035956683322</c:v>
                </c:pt>
                <c:pt idx="93">
                  <c:v>6.854569030959663</c:v>
                </c:pt>
                <c:pt idx="94">
                  <c:v>185.24007057681931</c:v>
                </c:pt>
                <c:pt idx="95">
                  <c:v>89.920742700174358</c:v>
                </c:pt>
                <c:pt idx="96">
                  <c:v>64.585076221602193</c:v>
                </c:pt>
                <c:pt idx="97">
                  <c:v>6.5997810782234554</c:v>
                </c:pt>
                <c:pt idx="98">
                  <c:v>220.07640555718109</c:v>
                </c:pt>
                <c:pt idx="99">
                  <c:v>406.34674542519667</c:v>
                </c:pt>
                <c:pt idx="100">
                  <c:v>230.98384901762219</c:v>
                </c:pt>
                <c:pt idx="101">
                  <c:v>26.114966787214101</c:v>
                </c:pt>
                <c:pt idx="102">
                  <c:v>86.626137219186319</c:v>
                </c:pt>
                <c:pt idx="103">
                  <c:v>23.35378965864928</c:v>
                </c:pt>
                <c:pt idx="104">
                  <c:v>752.81603807726901</c:v>
                </c:pt>
                <c:pt idx="105">
                  <c:v>8.0050063349502878</c:v>
                </c:pt>
                <c:pt idx="106">
                  <c:v>63.672243915780207</c:v>
                </c:pt>
                <c:pt idx="107">
                  <c:v>7.7470180069508814</c:v>
                </c:pt>
                <c:pt idx="108">
                  <c:v>17.329389702926619</c:v>
                </c:pt>
                <c:pt idx="109">
                  <c:v>747.41713277299402</c:v>
                </c:pt>
                <c:pt idx="110">
                  <c:v>3.3256775240795511</c:v>
                </c:pt>
                <c:pt idx="111">
                  <c:v>83.960827494792994</c:v>
                </c:pt>
                <c:pt idx="112">
                  <c:v>187.02869999999999</c:v>
                </c:pt>
                <c:pt idx="113">
                  <c:v>513.30047250520693</c:v>
                </c:pt>
                <c:pt idx="114">
                  <c:v>193.50360000000001</c:v>
                </c:pt>
                <c:pt idx="115">
                  <c:v>673.82161508786749</c:v>
                </c:pt>
                <c:pt idx="116">
                  <c:v>86.056277479490959</c:v>
                </c:pt>
                <c:pt idx="117">
                  <c:v>67.23515617583034</c:v>
                </c:pt>
                <c:pt idx="118">
                  <c:v>228.16966909783989</c:v>
                </c:pt>
                <c:pt idx="119">
                  <c:v>4.061617516683544</c:v>
                </c:pt>
                <c:pt idx="120">
                  <c:v>17.943430902160141</c:v>
                </c:pt>
                <c:pt idx="121">
                  <c:v>1.359848827995177</c:v>
                </c:pt>
                <c:pt idx="122">
                  <c:v>276.97998491213252</c:v>
                </c:pt>
                <c:pt idx="123">
                  <c:v>3.4343295903298738</c:v>
                </c:pt>
                <c:pt idx="124">
                  <c:v>102.0318289687648</c:v>
                </c:pt>
                <c:pt idx="125">
                  <c:v>13.22299287276307</c:v>
                </c:pt>
                <c:pt idx="126">
                  <c:v>3.2886646199294298</c:v>
                </c:pt>
                <c:pt idx="127">
                  <c:v>7.4069768209759204</c:v>
                </c:pt>
                <c:pt idx="128">
                  <c:v>8.0302071272369311</c:v>
                </c:pt>
                <c:pt idx="129">
                  <c:v>90.193954766390732</c:v>
                </c:pt>
                <c:pt idx="130">
                  <c:v>187.02869999999999</c:v>
                </c:pt>
                <c:pt idx="131">
                  <c:v>193.50360000000001</c:v>
                </c:pt>
                <c:pt idx="132">
                  <c:v>412.3537</c:v>
                </c:pt>
                <c:pt idx="133">
                  <c:v>78.448645233609255</c:v>
                </c:pt>
                <c:pt idx="134">
                  <c:v>62.015534464715188</c:v>
                </c:pt>
                <c:pt idx="135">
                  <c:v>755.71611013097095</c:v>
                </c:pt>
                <c:pt idx="136">
                  <c:v>5.7601898690290234</c:v>
                </c:pt>
                <c:pt idx="137">
                  <c:v>205.52645000000001</c:v>
                </c:pt>
                <c:pt idx="138">
                  <c:v>205.52645000000001</c:v>
                </c:pt>
                <c:pt idx="139">
                  <c:v>127.4438655352848</c:v>
                </c:pt>
                <c:pt idx="140">
                  <c:v>3.517458382233694</c:v>
                </c:pt>
                <c:pt idx="141">
                  <c:v>60.143679015924228</c:v>
                </c:pt>
                <c:pt idx="142">
                  <c:v>81.04472303219157</c:v>
                </c:pt>
                <c:pt idx="143">
                  <c:v>179.56268234697851</c:v>
                </c:pt>
                <c:pt idx="144">
                  <c:v>187.02869999999999</c:v>
                </c:pt>
                <c:pt idx="145">
                  <c:v>193.50360000000001</c:v>
                </c:pt>
                <c:pt idx="146">
                  <c:v>315.69605722267198</c:v>
                </c:pt>
                <c:pt idx="147">
                  <c:v>5.9718012824264282</c:v>
                </c:pt>
                <c:pt idx="148">
                  <c:v>15.03351633719492</c:v>
                </c:pt>
                <c:pt idx="149">
                  <c:v>756.49168238037862</c:v>
                </c:pt>
                <c:pt idx="150">
                  <c:v>8.7884728872550522</c:v>
                </c:pt>
                <c:pt idx="151">
                  <c:v>17.266697789704541</c:v>
                </c:pt>
                <c:pt idx="152">
                  <c:v>169.9368196592564</c:v>
                </c:pt>
                <c:pt idx="153">
                  <c:v>6.1534096637839717</c:v>
                </c:pt>
                <c:pt idx="154">
                  <c:v>28.556981395274079</c:v>
                </c:pt>
                <c:pt idx="155">
                  <c:v>46.469492590304611</c:v>
                </c:pt>
                <c:pt idx="156">
                  <c:v>5.0754684463137076</c:v>
                </c:pt>
                <c:pt idx="157">
                  <c:v>161.48844651801389</c:v>
                </c:pt>
                <c:pt idx="158">
                  <c:v>187.02869999999999</c:v>
                </c:pt>
                <c:pt idx="159">
                  <c:v>193.50360000000001</c:v>
                </c:pt>
                <c:pt idx="160">
                  <c:v>161.48844651801389</c:v>
                </c:pt>
                <c:pt idx="161">
                  <c:v>190.79556453207991</c:v>
                </c:pt>
                <c:pt idx="162">
                  <c:v>34.257953338345708</c:v>
                </c:pt>
                <c:pt idx="163">
                  <c:v>41.639149857887979</c:v>
                </c:pt>
                <c:pt idx="164">
                  <c:v>42.115250142112018</c:v>
                </c:pt>
                <c:pt idx="165">
                  <c:v>10.02090784284033</c:v>
                </c:pt>
                <c:pt idx="166">
                  <c:v>208.92423881881399</c:v>
                </c:pt>
                <c:pt idx="167">
                  <c:v>754.1636253623152</c:v>
                </c:pt>
                <c:pt idx="168">
                  <c:v>83.960827494792994</c:v>
                </c:pt>
                <c:pt idx="169">
                  <c:v>12.449679624736991</c:v>
                </c:pt>
                <c:pt idx="170">
                  <c:v>187.02869999999999</c:v>
                </c:pt>
                <c:pt idx="171">
                  <c:v>513.30047250520693</c:v>
                </c:pt>
                <c:pt idx="172">
                  <c:v>193.50360000000001</c:v>
                </c:pt>
                <c:pt idx="173">
                  <c:v>2.632895012947956</c:v>
                </c:pt>
                <c:pt idx="174">
                  <c:v>15.5185735110637</c:v>
                </c:pt>
                <c:pt idx="175">
                  <c:v>41.639149857887979</c:v>
                </c:pt>
                <c:pt idx="176">
                  <c:v>42.115250142112018</c:v>
                </c:pt>
                <c:pt idx="177">
                  <c:v>673.82161508786749</c:v>
                </c:pt>
                <c:pt idx="178">
                  <c:v>33.929316617728063</c:v>
                </c:pt>
                <c:pt idx="179">
                  <c:v>5.2261092076263349</c:v>
                </c:pt>
                <c:pt idx="180">
                  <c:v>3.696600663581898</c:v>
                </c:pt>
                <c:pt idx="181">
                  <c:v>276.97998491213252</c:v>
                </c:pt>
                <c:pt idx="182">
                  <c:v>49.364736091617061</c:v>
                </c:pt>
                <c:pt idx="183">
                  <c:v>5.356321443427702</c:v>
                </c:pt>
                <c:pt idx="184">
                  <c:v>104.6824689102497</c:v>
                </c:pt>
                <c:pt idx="185">
                  <c:v>314.491563908383</c:v>
                </c:pt>
                <c:pt idx="186">
                  <c:v>8.4636096463226007</c:v>
                </c:pt>
                <c:pt idx="187">
                  <c:v>36.086187457659378</c:v>
                </c:pt>
                <c:pt idx="188">
                  <c:v>63.432162671404299</c:v>
                </c:pt>
                <c:pt idx="189">
                  <c:v>88.995737465220685</c:v>
                </c:pt>
                <c:pt idx="190">
                  <c:v>4.8737841889974236</c:v>
                </c:pt>
                <c:pt idx="191">
                  <c:v>6.105715674377568</c:v>
                </c:pt>
                <c:pt idx="192">
                  <c:v>331.90941254234059</c:v>
                </c:pt>
                <c:pt idx="193">
                  <c:v>35.662683838792617</c:v>
                </c:pt>
                <c:pt idx="194">
                  <c:v>41.639149857887979</c:v>
                </c:pt>
                <c:pt idx="195">
                  <c:v>42.115250142112018</c:v>
                </c:pt>
                <c:pt idx="196">
                  <c:v>361.62551616120737</c:v>
                </c:pt>
                <c:pt idx="197">
                  <c:v>751.38193150412076</c:v>
                </c:pt>
                <c:pt idx="198">
                  <c:v>15.98383321580482</c:v>
                </c:pt>
                <c:pt idx="199">
                  <c:v>13.22299287276307</c:v>
                </c:pt>
                <c:pt idx="200">
                  <c:v>8.0302071272369311</c:v>
                </c:pt>
                <c:pt idx="201">
                  <c:v>2.6328352800744508</c:v>
                </c:pt>
                <c:pt idx="202">
                  <c:v>7.2171004903475744</c:v>
                </c:pt>
                <c:pt idx="203">
                  <c:v>206.86199923738641</c:v>
                </c:pt>
                <c:pt idx="204">
                  <c:v>187.02869999999999</c:v>
                </c:pt>
                <c:pt idx="205">
                  <c:v>193.50360000000001</c:v>
                </c:pt>
                <c:pt idx="206">
                  <c:v>206.86199923738641</c:v>
                </c:pt>
                <c:pt idx="207">
                  <c:v>77.384701034879583</c:v>
                </c:pt>
                <c:pt idx="208">
                  <c:v>724.50286403834468</c:v>
                </c:pt>
                <c:pt idx="209">
                  <c:v>48.115135961655362</c:v>
                </c:pt>
                <c:pt idx="210">
                  <c:v>94.806262890469768</c:v>
                </c:pt>
                <c:pt idx="211">
                  <c:v>21.352211255902748</c:v>
                </c:pt>
                <c:pt idx="212">
                  <c:v>7.9709258536275183</c:v>
                </c:pt>
                <c:pt idx="213">
                  <c:v>76.869574780183513</c:v>
                </c:pt>
                <c:pt idx="214">
                  <c:v>0.519070844209505</c:v>
                </c:pt>
                <c:pt idx="215">
                  <c:v>6.6047854221901154</c:v>
                </c:pt>
                <c:pt idx="216">
                  <c:v>14.86277413183371</c:v>
                </c:pt>
                <c:pt idx="217">
                  <c:v>749.09039234923216</c:v>
                </c:pt>
                <c:pt idx="218">
                  <c:v>10.63520765076783</c:v>
                </c:pt>
                <c:pt idx="219">
                  <c:v>187.02869999999999</c:v>
                </c:pt>
                <c:pt idx="220">
                  <c:v>533.29459482158325</c:v>
                </c:pt>
                <c:pt idx="221">
                  <c:v>193.50360000000001</c:v>
                </c:pt>
                <c:pt idx="222">
                  <c:v>3.6613607522120879</c:v>
                </c:pt>
                <c:pt idx="223">
                  <c:v>45.252356710707282</c:v>
                </c:pt>
                <c:pt idx="224">
                  <c:v>45.802957225299728</c:v>
                </c:pt>
                <c:pt idx="225">
                  <c:v>773.77719999999999</c:v>
                </c:pt>
                <c:pt idx="226">
                  <c:v>193.94274948423799</c:v>
                </c:pt>
                <c:pt idx="227">
                  <c:v>264.08293962319578</c:v>
                </c:pt>
                <c:pt idx="228">
                  <c:v>193.94274948423799</c:v>
                </c:pt>
                <c:pt idx="229">
                  <c:v>97.081825311780918</c:v>
                </c:pt>
                <c:pt idx="230">
                  <c:v>88.442561408328231</c:v>
                </c:pt>
                <c:pt idx="231">
                  <c:v>87.740957750427341</c:v>
                </c:pt>
                <c:pt idx="232">
                  <c:v>49.572300780097272</c:v>
                </c:pt>
                <c:pt idx="233">
                  <c:v>740.77854224957264</c:v>
                </c:pt>
                <c:pt idx="234">
                  <c:v>2.1923831846760602</c:v>
                </c:pt>
                <c:pt idx="235">
                  <c:v>12.50181603522668</c:v>
                </c:pt>
                <c:pt idx="236">
                  <c:v>6.8688328818269282</c:v>
                </c:pt>
                <c:pt idx="237">
                  <c:v>18.08481698291116</c:v>
                </c:pt>
                <c:pt idx="238">
                  <c:v>737.42889778447284</c:v>
                </c:pt>
                <c:pt idx="239">
                  <c:v>4.835950135261915</c:v>
                </c:pt>
                <c:pt idx="240">
                  <c:v>187.02869999999999</c:v>
                </c:pt>
                <c:pt idx="241">
                  <c:v>193.50360000000001</c:v>
                </c:pt>
                <c:pt idx="242">
                  <c:v>70.736014831446937</c:v>
                </c:pt>
                <c:pt idx="243">
                  <c:v>45.200192831534807</c:v>
                </c:pt>
                <c:pt idx="244">
                  <c:v>7.0377945525455683</c:v>
                </c:pt>
                <c:pt idx="245">
                  <c:v>28.94479942938132</c:v>
                </c:pt>
                <c:pt idx="246">
                  <c:v>9.4825364328665742</c:v>
                </c:pt>
                <c:pt idx="247">
                  <c:v>3.0653808746495508</c:v>
                </c:pt>
                <c:pt idx="248">
                  <c:v>80.258977419185882</c:v>
                </c:pt>
                <c:pt idx="249">
                  <c:v>46.660131879413633</c:v>
                </c:pt>
                <c:pt idx="250">
                  <c:v>4.1338734442060039</c:v>
                </c:pt>
                <c:pt idx="251">
                  <c:v>1.801507455730651</c:v>
                </c:pt>
                <c:pt idx="252">
                  <c:v>733.30472423198921</c:v>
                </c:pt>
                <c:pt idx="253">
                  <c:v>6.9495688325772402</c:v>
                </c:pt>
                <c:pt idx="254">
                  <c:v>92.530769521621224</c:v>
                </c:pt>
                <c:pt idx="255">
                  <c:v>6.4235304783787832</c:v>
                </c:pt>
                <c:pt idx="256">
                  <c:v>205.52645000000001</c:v>
                </c:pt>
                <c:pt idx="257">
                  <c:v>187.02869999999999</c:v>
                </c:pt>
                <c:pt idx="258">
                  <c:v>193.50360000000001</c:v>
                </c:pt>
                <c:pt idx="259">
                  <c:v>205.52645000000001</c:v>
                </c:pt>
                <c:pt idx="260">
                  <c:v>67.180920387547829</c:v>
                </c:pt>
                <c:pt idx="261">
                  <c:v>8.467108965139003</c:v>
                </c:pt>
                <c:pt idx="262">
                  <c:v>77.526820597761144</c:v>
                </c:pt>
                <c:pt idx="263">
                  <c:v>673.82161508786749</c:v>
                </c:pt>
                <c:pt idx="264">
                  <c:v>30.297850049552039</c:v>
                </c:pt>
                <c:pt idx="265">
                  <c:v>276.97998491213252</c:v>
                </c:pt>
                <c:pt idx="266">
                  <c:v>70.530240242706142</c:v>
                </c:pt>
                <c:pt idx="267">
                  <c:v>25.54102194944371</c:v>
                </c:pt>
                <c:pt idx="268">
                  <c:v>225.6762754927048</c:v>
                </c:pt>
                <c:pt idx="269">
                  <c:v>27.204559757293861</c:v>
                </c:pt>
                <c:pt idx="270">
                  <c:v>13.190102557851491</c:v>
                </c:pt>
                <c:pt idx="271">
                  <c:v>74.170610209660936</c:v>
                </c:pt>
                <c:pt idx="272">
                  <c:v>10.68558979033906</c:v>
                </c:pt>
                <c:pt idx="273">
                  <c:v>725.05810426566507</c:v>
                </c:pt>
                <c:pt idx="274">
                  <c:v>174.00579573433501</c:v>
                </c:pt>
                <c:pt idx="275">
                  <c:v>412.3537</c:v>
                </c:pt>
                <c:pt idx="276">
                  <c:v>187.02869999999999</c:v>
                </c:pt>
                <c:pt idx="277">
                  <c:v>193.50360000000001</c:v>
                </c:pt>
                <c:pt idx="278">
                  <c:v>28.44532316292911</c:v>
                </c:pt>
                <c:pt idx="279">
                  <c:v>87.418796405758016</c:v>
                </c:pt>
                <c:pt idx="280">
                  <c:v>11.570723897686319</c:v>
                </c:pt>
                <c:pt idx="281">
                  <c:v>7.5921565336265902</c:v>
                </c:pt>
                <c:pt idx="282">
                  <c:v>205.52645000000001</c:v>
                </c:pt>
                <c:pt idx="283">
                  <c:v>187.02869999999999</c:v>
                </c:pt>
                <c:pt idx="284">
                  <c:v>193.50360000000001</c:v>
                </c:pt>
                <c:pt idx="285">
                  <c:v>205.52645000000001</c:v>
                </c:pt>
                <c:pt idx="286">
                  <c:v>26.585835164007381</c:v>
                </c:pt>
                <c:pt idx="287">
                  <c:v>74.063664835992626</c:v>
                </c:pt>
                <c:pt idx="288">
                  <c:v>17.703142326120439</c:v>
                </c:pt>
                <c:pt idx="289">
                  <c:v>359.79095767387957</c:v>
                </c:pt>
                <c:pt idx="290">
                  <c:v>13.402513439992131</c:v>
                </c:pt>
                <c:pt idx="291">
                  <c:v>90.633066447182003</c:v>
                </c:pt>
                <c:pt idx="292">
                  <c:v>7.686457621599164</c:v>
                </c:pt>
                <c:pt idx="293">
                  <c:v>3.6024624912267078</c:v>
                </c:pt>
                <c:pt idx="294">
                  <c:v>5.1094237386998298</c:v>
                </c:pt>
                <c:pt idx="295">
                  <c:v>71.369803355621258</c:v>
                </c:pt>
                <c:pt idx="296">
                  <c:v>32.496872905678913</c:v>
                </c:pt>
                <c:pt idx="297">
                  <c:v>10.68558979033906</c:v>
                </c:pt>
                <c:pt idx="298">
                  <c:v>74.170610209660936</c:v>
                </c:pt>
                <c:pt idx="299">
                  <c:v>299.6406401203356</c:v>
                </c:pt>
                <c:pt idx="300">
                  <c:v>251.0131598796643</c:v>
                </c:pt>
                <c:pt idx="301">
                  <c:v>380.53230000000002</c:v>
                </c:pt>
                <c:pt idx="302">
                  <c:v>14.8368</c:v>
                </c:pt>
                <c:pt idx="303">
                  <c:v>76.37634740069231</c:v>
                </c:pt>
                <c:pt idx="304">
                  <c:v>19.25381566559027</c:v>
                </c:pt>
                <c:pt idx="305">
                  <c:v>0</c:v>
                </c:pt>
                <c:pt idx="306">
                  <c:v>187.02869999999999</c:v>
                </c:pt>
                <c:pt idx="307">
                  <c:v>193.50360000000001</c:v>
                </c:pt>
                <c:pt idx="308">
                  <c:v>5.374947870878847</c:v>
                </c:pt>
                <c:pt idx="309">
                  <c:v>85.599789062838596</c:v>
                </c:pt>
                <c:pt idx="310">
                  <c:v>0</c:v>
                </c:pt>
                <c:pt idx="311">
                  <c:v>20.0489</c:v>
                </c:pt>
                <c:pt idx="312">
                  <c:v>74.06209484771621</c:v>
                </c:pt>
                <c:pt idx="313">
                  <c:v>362.68516819717132</c:v>
                </c:pt>
                <c:pt idx="314">
                  <c:v>26.350705152283801</c:v>
                </c:pt>
                <c:pt idx="315">
                  <c:v>14.87593180282874</c:v>
                </c:pt>
                <c:pt idx="316">
                  <c:v>78.334330730380017</c:v>
                </c:pt>
                <c:pt idx="317">
                  <c:v>207.99148463481001</c:v>
                </c:pt>
                <c:pt idx="318">
                  <c:v>187.02869999999999</c:v>
                </c:pt>
                <c:pt idx="319">
                  <c:v>193.50360000000001</c:v>
                </c:pt>
                <c:pt idx="320">
                  <c:v>207.99148463481001</c:v>
                </c:pt>
                <c:pt idx="321">
                  <c:v>2.0099985001166991</c:v>
                </c:pt>
                <c:pt idx="322">
                  <c:v>2.279465065418476</c:v>
                </c:pt>
                <c:pt idx="323">
                  <c:v>14.666392711999871</c:v>
                </c:pt>
                <c:pt idx="324">
                  <c:v>221.40686961711799</c:v>
                </c:pt>
                <c:pt idx="325">
                  <c:v>8.5534423204190304</c:v>
                </c:pt>
                <c:pt idx="326">
                  <c:v>2.0632014020459288</c:v>
                </c:pt>
                <c:pt idx="327">
                  <c:v>93.523530382882001</c:v>
                </c:pt>
                <c:pt idx="328">
                  <c:v>21.718111241954471</c:v>
                </c:pt>
                <c:pt idx="329">
                  <c:v>83.113847304862489</c:v>
                </c:pt>
                <c:pt idx="330">
                  <c:v>9.3641318899167238</c:v>
                </c:pt>
                <c:pt idx="331">
                  <c:v>103.59690956326629</c:v>
                </c:pt>
                <c:pt idx="332">
                  <c:v>86.136519431341185</c:v>
                </c:pt>
                <c:pt idx="333">
                  <c:v>17.691080568658791</c:v>
                </c:pt>
                <c:pt idx="334">
                  <c:v>5.1628523332214034</c:v>
                </c:pt>
                <c:pt idx="335">
                  <c:v>208.12482383338931</c:v>
                </c:pt>
                <c:pt idx="336">
                  <c:v>554.6816</c:v>
                </c:pt>
                <c:pt idx="337">
                  <c:v>208.12482383338931</c:v>
                </c:pt>
                <c:pt idx="338">
                  <c:v>13.22299287276307</c:v>
                </c:pt>
                <c:pt idx="339">
                  <c:v>8.0302071272369311</c:v>
                </c:pt>
                <c:pt idx="340">
                  <c:v>4.1118892320956766</c:v>
                </c:pt>
                <c:pt idx="341">
                  <c:v>356.40951076790441</c:v>
                </c:pt>
                <c:pt idx="342">
                  <c:v>43.11423097984266</c:v>
                </c:pt>
                <c:pt idx="343">
                  <c:v>42.607379009961477</c:v>
                </c:pt>
                <c:pt idx="344">
                  <c:v>187.02869999999999</c:v>
                </c:pt>
                <c:pt idx="345">
                  <c:v>193.50360000000001</c:v>
                </c:pt>
                <c:pt idx="346">
                  <c:v>74.171290010195847</c:v>
                </c:pt>
                <c:pt idx="347">
                  <c:v>1.401063976678308</c:v>
                </c:pt>
                <c:pt idx="348">
                  <c:v>14.8368</c:v>
                </c:pt>
                <c:pt idx="349">
                  <c:v>170.81720481981461</c:v>
                </c:pt>
                <c:pt idx="350">
                  <c:v>10.99853120350703</c:v>
                </c:pt>
                <c:pt idx="351">
                  <c:v>76.99459959923459</c:v>
                </c:pt>
                <c:pt idx="352">
                  <c:v>16.706428037859361</c:v>
                </c:pt>
                <c:pt idx="353">
                  <c:v>2.9891702624366818</c:v>
                </c:pt>
                <c:pt idx="354">
                  <c:v>84.984002100469382</c:v>
                </c:pt>
                <c:pt idx="355">
                  <c:v>21.16760336032053</c:v>
                </c:pt>
                <c:pt idx="356">
                  <c:v>1.326824467916268</c:v>
                </c:pt>
                <c:pt idx="357">
                  <c:v>10.428640903486169</c:v>
                </c:pt>
                <c:pt idx="358">
                  <c:v>98.573431268277034</c:v>
                </c:pt>
                <c:pt idx="359">
                  <c:v>187.02869999999999</c:v>
                </c:pt>
                <c:pt idx="360">
                  <c:v>324.0780990735704</c:v>
                </c:pt>
                <c:pt idx="361">
                  <c:v>193.50360000000001</c:v>
                </c:pt>
                <c:pt idx="362">
                  <c:v>210.91300092642959</c:v>
                </c:pt>
                <c:pt idx="363">
                  <c:v>9.8414892710061856</c:v>
                </c:pt>
                <c:pt idx="364">
                  <c:v>362.72430000000003</c:v>
                </c:pt>
                <c:pt idx="365">
                  <c:v>6.1373404929956159</c:v>
                </c:pt>
                <c:pt idx="366">
                  <c:v>83.052145734972854</c:v>
                </c:pt>
                <c:pt idx="367">
                  <c:v>6.8260245010253344</c:v>
                </c:pt>
                <c:pt idx="368">
                  <c:v>78.334330730380017</c:v>
                </c:pt>
                <c:pt idx="369">
                  <c:v>207.99148463481001</c:v>
                </c:pt>
                <c:pt idx="370">
                  <c:v>273.09117740086492</c:v>
                </c:pt>
                <c:pt idx="371">
                  <c:v>207.99148463481001</c:v>
                </c:pt>
                <c:pt idx="372">
                  <c:v>245.54082259913531</c:v>
                </c:pt>
                <c:pt idx="373">
                  <c:v>1.883698988536221</c:v>
                </c:pt>
                <c:pt idx="374">
                  <c:v>21.03371103293092</c:v>
                </c:pt>
                <c:pt idx="375">
                  <c:v>7.9525449414057867</c:v>
                </c:pt>
                <c:pt idx="376">
                  <c:v>24.964988967069068</c:v>
                </c:pt>
                <c:pt idx="377">
                  <c:v>76.674792452513245</c:v>
                </c:pt>
                <c:pt idx="378">
                  <c:v>2.615363617544741</c:v>
                </c:pt>
                <c:pt idx="379">
                  <c:v>8.8057779719636926</c:v>
                </c:pt>
                <c:pt idx="380">
                  <c:v>49.42028818972188</c:v>
                </c:pt>
                <c:pt idx="381">
                  <c:v>55.134647423239009</c:v>
                </c:pt>
                <c:pt idx="382">
                  <c:v>187.02869999999999</c:v>
                </c:pt>
                <c:pt idx="383">
                  <c:v>535.0929864150753</c:v>
                </c:pt>
                <c:pt idx="384">
                  <c:v>193.50360000000001</c:v>
                </c:pt>
                <c:pt idx="385">
                  <c:v>77.085472753308579</c:v>
                </c:pt>
                <c:pt idx="386">
                  <c:v>194.36602872944829</c:v>
                </c:pt>
                <c:pt idx="387">
                  <c:v>168.49357127055171</c:v>
                </c:pt>
                <c:pt idx="388">
                  <c:v>8.0174272466914189</c:v>
                </c:pt>
                <c:pt idx="389">
                  <c:v>76.26940807258157</c:v>
                </c:pt>
                <c:pt idx="390">
                  <c:v>5.0201468218137499</c:v>
                </c:pt>
                <c:pt idx="391">
                  <c:v>68.299959119079134</c:v>
                </c:pt>
                <c:pt idx="392">
                  <c:v>68.031085986525554</c:v>
                </c:pt>
                <c:pt idx="393">
                  <c:v>8.9403796713629688</c:v>
                </c:pt>
                <c:pt idx="394">
                  <c:v>25.023181058357849</c:v>
                </c:pt>
                <c:pt idx="395">
                  <c:v>1.473326001394722</c:v>
                </c:pt>
                <c:pt idx="396">
                  <c:v>90.928573998605273</c:v>
                </c:pt>
                <c:pt idx="397">
                  <c:v>78.657201084218059</c:v>
                </c:pt>
                <c:pt idx="398">
                  <c:v>1.983296729223252</c:v>
                </c:pt>
                <c:pt idx="399">
                  <c:v>6.1978414568378639</c:v>
                </c:pt>
                <c:pt idx="400">
                  <c:v>10.68558979033906</c:v>
                </c:pt>
                <c:pt idx="401">
                  <c:v>74.170610209660936</c:v>
                </c:pt>
                <c:pt idx="402">
                  <c:v>380.53230000000002</c:v>
                </c:pt>
                <c:pt idx="403">
                  <c:v>32.233958967755093</c:v>
                </c:pt>
                <c:pt idx="404">
                  <c:v>12.43014103224492</c:v>
                </c:pt>
                <c:pt idx="405">
                  <c:v>362.72430000000003</c:v>
                </c:pt>
                <c:pt idx="406">
                  <c:v>1.892746361376707</c:v>
                </c:pt>
                <c:pt idx="407">
                  <c:v>673.62739705985052</c:v>
                </c:pt>
                <c:pt idx="408">
                  <c:v>14.88655363862329</c:v>
                </c:pt>
                <c:pt idx="409">
                  <c:v>271.32260294014952</c:v>
                </c:pt>
                <c:pt idx="410">
                  <c:v>1.967042127363124</c:v>
                </c:pt>
                <c:pt idx="411">
                  <c:v>9.0819440624560652</c:v>
                </c:pt>
                <c:pt idx="412">
                  <c:v>47.316038483907747</c:v>
                </c:pt>
                <c:pt idx="413">
                  <c:v>46.737675326273063</c:v>
                </c:pt>
                <c:pt idx="414">
                  <c:v>223.3010455145839</c:v>
                </c:pt>
                <c:pt idx="415">
                  <c:v>186.44755448541611</c:v>
                </c:pt>
                <c:pt idx="416">
                  <c:v>1.5366104475053191</c:v>
                </c:pt>
                <c:pt idx="417">
                  <c:v>28.205165447407719</c:v>
                </c:pt>
                <c:pt idx="418">
                  <c:v>7.1331456556152393</c:v>
                </c:pt>
                <c:pt idx="419">
                  <c:v>9.649709219838325</c:v>
                </c:pt>
                <c:pt idx="420">
                  <c:v>753.91381568188376</c:v>
                </c:pt>
                <c:pt idx="421">
                  <c:v>77.40177844947172</c:v>
                </c:pt>
                <c:pt idx="422">
                  <c:v>6.1805140096661022</c:v>
                </c:pt>
                <c:pt idx="423">
                  <c:v>2.6242610886117799</c:v>
                </c:pt>
                <c:pt idx="424">
                  <c:v>5.8972747670921084</c:v>
                </c:pt>
                <c:pt idx="425">
                  <c:v>15.24473593396459</c:v>
                </c:pt>
                <c:pt idx="426">
                  <c:v>33.186202403612803</c:v>
                </c:pt>
                <c:pt idx="427">
                  <c:v>72.09312523290788</c:v>
                </c:pt>
                <c:pt idx="428">
                  <c:v>5.5844666975947046</c:v>
                </c:pt>
                <c:pt idx="429">
                  <c:v>380.53230000000002</c:v>
                </c:pt>
                <c:pt idx="430">
                  <c:v>8.6603949648279066</c:v>
                </c:pt>
                <c:pt idx="431">
                  <c:v>8.8887824860205509</c:v>
                </c:pt>
                <c:pt idx="432">
                  <c:v>112.0913418606626</c:v>
                </c:pt>
                <c:pt idx="433">
                  <c:v>69.596355261761232</c:v>
                </c:pt>
                <c:pt idx="434">
                  <c:v>89.487862252218207</c:v>
                </c:pt>
                <c:pt idx="435">
                  <c:v>266.46625813933741</c:v>
                </c:pt>
                <c:pt idx="436">
                  <c:v>2.27503044249905</c:v>
                </c:pt>
                <c:pt idx="437">
                  <c:v>12.8317282706518</c:v>
                </c:pt>
                <c:pt idx="438">
                  <c:v>35.84624128684915</c:v>
                </c:pt>
                <c:pt idx="439">
                  <c:v>10.020093537254271</c:v>
                </c:pt>
                <c:pt idx="440">
                  <c:v>42.115250142112018</c:v>
                </c:pt>
                <c:pt idx="441">
                  <c:v>143.5608108580914</c:v>
                </c:pt>
                <c:pt idx="442">
                  <c:v>41.639149857887979</c:v>
                </c:pt>
                <c:pt idx="443">
                  <c:v>64.804228433328646</c:v>
                </c:pt>
                <c:pt idx="444">
                  <c:v>75.572278029417063</c:v>
                </c:pt>
                <c:pt idx="445">
                  <c:v>107.6935700836718</c:v>
                </c:pt>
                <c:pt idx="446">
                  <c:v>258.57927176640908</c:v>
                </c:pt>
                <c:pt idx="447">
                  <c:v>204.57564729182769</c:v>
                </c:pt>
                <c:pt idx="448">
                  <c:v>1.649105206718221</c:v>
                </c:pt>
                <c:pt idx="449">
                  <c:v>6.2851705710075674</c:v>
                </c:pt>
                <c:pt idx="450">
                  <c:v>7.611907668676956</c:v>
                </c:pt>
                <c:pt idx="451">
                  <c:v>8.0302071272369311</c:v>
                </c:pt>
                <c:pt idx="452">
                  <c:v>664.72177966920162</c:v>
                </c:pt>
                <c:pt idx="453">
                  <c:v>36.795016553597257</c:v>
                </c:pt>
                <c:pt idx="454">
                  <c:v>13.22299287276307</c:v>
                </c:pt>
                <c:pt idx="455">
                  <c:v>223.3192263344506</c:v>
                </c:pt>
                <c:pt idx="456">
                  <c:v>192.57157366554941</c:v>
                </c:pt>
                <c:pt idx="457">
                  <c:v>242.16882033079841</c:v>
                </c:pt>
                <c:pt idx="458">
                  <c:v>6.3134924242455126</c:v>
                </c:pt>
                <c:pt idx="459">
                  <c:v>88.027874215436029</c:v>
                </c:pt>
                <c:pt idx="460">
                  <c:v>74.401533360318453</c:v>
                </c:pt>
                <c:pt idx="461">
                  <c:v>25.744778653673809</c:v>
                </c:pt>
                <c:pt idx="462">
                  <c:v>17.703142326120439</c:v>
                </c:pt>
                <c:pt idx="463">
                  <c:v>359.79095767387957</c:v>
                </c:pt>
                <c:pt idx="464">
                  <c:v>363.68972134632611</c:v>
                </c:pt>
                <c:pt idx="465">
                  <c:v>324.0780990735704</c:v>
                </c:pt>
                <c:pt idx="466">
                  <c:v>210.91300092642959</c:v>
                </c:pt>
                <c:pt idx="467">
                  <c:v>13.49833091427031</c:v>
                </c:pt>
                <c:pt idx="468">
                  <c:v>34.590269085729688</c:v>
                </c:pt>
                <c:pt idx="469">
                  <c:v>16.03852837078357</c:v>
                </c:pt>
                <c:pt idx="470">
                  <c:v>2.7480027615090279</c:v>
                </c:pt>
                <c:pt idx="471">
                  <c:v>20.849506285711129</c:v>
                </c:pt>
                <c:pt idx="472">
                  <c:v>9.1136392159906681</c:v>
                </c:pt>
                <c:pt idx="473">
                  <c:v>673.62739705985052</c:v>
                </c:pt>
                <c:pt idx="474">
                  <c:v>6.4626296517167434</c:v>
                </c:pt>
                <c:pt idx="475">
                  <c:v>87.122093714288852</c:v>
                </c:pt>
                <c:pt idx="476">
                  <c:v>271.32260294014952</c:v>
                </c:pt>
                <c:pt idx="477">
                  <c:v>44.019770838241783</c:v>
                </c:pt>
                <c:pt idx="478">
                  <c:v>6.5848576223948854</c:v>
                </c:pt>
                <c:pt idx="479">
                  <c:v>43.509371539363343</c:v>
                </c:pt>
                <c:pt idx="480">
                  <c:v>60.229571609689771</c:v>
                </c:pt>
                <c:pt idx="481">
                  <c:v>70.118128390310233</c:v>
                </c:pt>
                <c:pt idx="482">
                  <c:v>46.06876102241862</c:v>
                </c:pt>
                <c:pt idx="483">
                  <c:v>738.90259531774836</c:v>
                </c:pt>
                <c:pt idx="484">
                  <c:v>7.6955436598330849</c:v>
                </c:pt>
                <c:pt idx="485">
                  <c:v>220.07640555718109</c:v>
                </c:pt>
                <c:pt idx="486">
                  <c:v>406.34674542519667</c:v>
                </c:pt>
                <c:pt idx="487">
                  <c:v>230.98384901762219</c:v>
                </c:pt>
                <c:pt idx="488">
                  <c:v>14.9884103776125</c:v>
                </c:pt>
                <c:pt idx="489">
                  <c:v>7.8212112087306158</c:v>
                </c:pt>
                <c:pt idx="490">
                  <c:v>8.8031784136568891</c:v>
                </c:pt>
                <c:pt idx="491">
                  <c:v>21.943078822109321</c:v>
                </c:pt>
                <c:pt idx="492">
                  <c:v>84.294132570927744</c:v>
                </c:pt>
                <c:pt idx="493">
                  <c:v>1.8001593012762529</c:v>
                </c:pt>
                <c:pt idx="494">
                  <c:v>35.819092488179578</c:v>
                </c:pt>
                <c:pt idx="495">
                  <c:v>8.7278992503529977</c:v>
                </c:pt>
                <c:pt idx="496">
                  <c:v>185.41635807513671</c:v>
                </c:pt>
                <c:pt idx="497">
                  <c:v>5.132192108455742</c:v>
                </c:pt>
                <c:pt idx="498">
                  <c:v>213.06488262358701</c:v>
                </c:pt>
                <c:pt idx="499">
                  <c:v>102.4760286897111</c:v>
                </c:pt>
                <c:pt idx="500">
                  <c:v>18.924776070263519</c:v>
                </c:pt>
                <c:pt idx="501">
                  <c:v>1.7965651580490261</c:v>
                </c:pt>
                <c:pt idx="502">
                  <c:v>52.825323895387747</c:v>
                </c:pt>
                <c:pt idx="503">
                  <c:v>137.74327610461219</c:v>
                </c:pt>
                <c:pt idx="504">
                  <c:v>20.85973312118519</c:v>
                </c:pt>
                <c:pt idx="505">
                  <c:v>187.02869999999999</c:v>
                </c:pt>
                <c:pt idx="506">
                  <c:v>193.50360000000001</c:v>
                </c:pt>
                <c:pt idx="507">
                  <c:v>87.347401720765774</c:v>
                </c:pt>
                <c:pt idx="508">
                  <c:v>6.761069634661653</c:v>
                </c:pt>
                <c:pt idx="509">
                  <c:v>81.083241675625388</c:v>
                </c:pt>
                <c:pt idx="510">
                  <c:v>7.6181886897129676</c:v>
                </c:pt>
                <c:pt idx="511">
                  <c:v>418.74340000000012</c:v>
                </c:pt>
                <c:pt idx="512">
                  <c:v>271.5790148753581</c:v>
                </c:pt>
                <c:pt idx="513">
                  <c:v>271.5790148753581</c:v>
                </c:pt>
                <c:pt idx="514">
                  <c:v>12.51434393643888</c:v>
                </c:pt>
                <c:pt idx="515">
                  <c:v>232.87462631284501</c:v>
                </c:pt>
                <c:pt idx="516">
                  <c:v>47.989305164089551</c:v>
                </c:pt>
                <c:pt idx="517">
                  <c:v>725.41557707685251</c:v>
                </c:pt>
                <c:pt idx="518">
                  <c:v>187.02869999999999</c:v>
                </c:pt>
                <c:pt idx="519">
                  <c:v>193.50360000000001</c:v>
                </c:pt>
                <c:pt idx="520">
                  <c:v>3.6092177590581311</c:v>
                </c:pt>
                <c:pt idx="521">
                  <c:v>83.486757303421797</c:v>
                </c:pt>
                <c:pt idx="522">
                  <c:v>362.72430000000003</c:v>
                </c:pt>
                <c:pt idx="523">
                  <c:v>70.178542696578219</c:v>
                </c:pt>
                <c:pt idx="524">
                  <c:v>20.860907530430179</c:v>
                </c:pt>
                <c:pt idx="525">
                  <c:v>1.878218600205527</c:v>
                </c:pt>
                <c:pt idx="526">
                  <c:v>48.061272342287097</c:v>
                </c:pt>
                <c:pt idx="527">
                  <c:v>12.80749542787941</c:v>
                </c:pt>
                <c:pt idx="528">
                  <c:v>8.4407167704354169</c:v>
                </c:pt>
                <c:pt idx="529">
                  <c:v>724.89500905750742</c:v>
                </c:pt>
                <c:pt idx="530">
                  <c:v>95.634275201185716</c:v>
                </c:pt>
                <c:pt idx="531">
                  <c:v>87.346052424528068</c:v>
                </c:pt>
                <c:pt idx="532">
                  <c:v>4.4134400450417486</c:v>
                </c:pt>
                <c:pt idx="533">
                  <c:v>78.081812600499447</c:v>
                </c:pt>
                <c:pt idx="534">
                  <c:v>260.56048608612377</c:v>
                </c:pt>
                <c:pt idx="535">
                  <c:v>10.186767372278119</c:v>
                </c:pt>
                <c:pt idx="536">
                  <c:v>753.75771382949904</c:v>
                </c:pt>
                <c:pt idx="537">
                  <c:v>9.8671861705009292</c:v>
                </c:pt>
                <c:pt idx="538">
                  <c:v>410.98363262772187</c:v>
                </c:pt>
                <c:pt idx="539">
                  <c:v>187.02869999999999</c:v>
                </c:pt>
                <c:pt idx="540">
                  <c:v>193.50360000000001</c:v>
                </c:pt>
                <c:pt idx="541">
                  <c:v>112.0907139138761</c:v>
                </c:pt>
                <c:pt idx="542">
                  <c:v>9.3617122976907723</c:v>
                </c:pt>
                <c:pt idx="543">
                  <c:v>35.662683838792617</c:v>
                </c:pt>
                <c:pt idx="544">
                  <c:v>73.883317082835489</c:v>
                </c:pt>
                <c:pt idx="545">
                  <c:v>11.29185148552703</c:v>
                </c:pt>
                <c:pt idx="546">
                  <c:v>6.7274191339466913</c:v>
                </c:pt>
                <c:pt idx="547">
                  <c:v>361.62551616120737</c:v>
                </c:pt>
                <c:pt idx="548">
                  <c:v>5.6695762355705099</c:v>
                </c:pt>
                <c:pt idx="549">
                  <c:v>8.3876919839785167</c:v>
                </c:pt>
                <c:pt idx="550">
                  <c:v>19.40702824626214</c:v>
                </c:pt>
                <c:pt idx="551">
                  <c:v>168.15753014337429</c:v>
                </c:pt>
                <c:pt idx="552">
                  <c:v>13.78700353418883</c:v>
                </c:pt>
                <c:pt idx="553">
                  <c:v>70.557769856625654</c:v>
                </c:pt>
                <c:pt idx="554">
                  <c:v>78.404092158124897</c:v>
                </c:pt>
                <c:pt idx="555">
                  <c:v>187.02869999999999</c:v>
                </c:pt>
                <c:pt idx="556">
                  <c:v>520.67600784187505</c:v>
                </c:pt>
                <c:pt idx="557">
                  <c:v>193.50360000000001</c:v>
                </c:pt>
                <c:pt idx="558">
                  <c:v>35.907400000000003</c:v>
                </c:pt>
                <c:pt idx="559">
                  <c:v>187.02869999999999</c:v>
                </c:pt>
                <c:pt idx="560">
                  <c:v>193.50360000000001</c:v>
                </c:pt>
                <c:pt idx="561">
                  <c:v>5.2833704723059078</c:v>
                </c:pt>
                <c:pt idx="562">
                  <c:v>3.7428662414465301</c:v>
                </c:pt>
                <c:pt idx="563">
                  <c:v>84.764263286247555</c:v>
                </c:pt>
                <c:pt idx="564">
                  <c:v>362.72430000000003</c:v>
                </c:pt>
                <c:pt idx="565">
                  <c:v>9.4510220928566024</c:v>
                </c:pt>
                <c:pt idx="566">
                  <c:v>6.0906386856043646</c:v>
                </c:pt>
                <c:pt idx="567">
                  <c:v>754.99788834693686</c:v>
                </c:pt>
                <c:pt idx="568">
                  <c:v>0.97665087460209377</c:v>
                </c:pt>
                <c:pt idx="569">
                  <c:v>8.0174272466914189</c:v>
                </c:pt>
                <c:pt idx="570">
                  <c:v>77.085472753308579</c:v>
                </c:pt>
                <c:pt idx="571">
                  <c:v>66.283021075345275</c:v>
                </c:pt>
                <c:pt idx="572">
                  <c:v>63.419518178864578</c:v>
                </c:pt>
                <c:pt idx="573">
                  <c:v>3.1649114504471898</c:v>
                </c:pt>
                <c:pt idx="574">
                  <c:v>85.394549295342955</c:v>
                </c:pt>
                <c:pt idx="575">
                  <c:v>187.02869999999999</c:v>
                </c:pt>
                <c:pt idx="576">
                  <c:v>193.50360000000001</c:v>
                </c:pt>
                <c:pt idx="577">
                  <c:v>412.3537</c:v>
                </c:pt>
                <c:pt idx="578">
                  <c:v>7.1968367774920408</c:v>
                </c:pt>
                <c:pt idx="579">
                  <c:v>755.71606322250796</c:v>
                </c:pt>
                <c:pt idx="580">
                  <c:v>205.52645000000001</c:v>
                </c:pt>
                <c:pt idx="581">
                  <c:v>187.02869999999999</c:v>
                </c:pt>
                <c:pt idx="582">
                  <c:v>193.50360000000001</c:v>
                </c:pt>
                <c:pt idx="583">
                  <c:v>205.52645000000001</c:v>
                </c:pt>
                <c:pt idx="584">
                  <c:v>8.0703503972831161</c:v>
                </c:pt>
                <c:pt idx="585">
                  <c:v>76.817982099862562</c:v>
                </c:pt>
                <c:pt idx="586">
                  <c:v>89.598047335900887</c:v>
                </c:pt>
                <c:pt idx="587">
                  <c:v>24.893720166953401</c:v>
                </c:pt>
                <c:pt idx="588">
                  <c:v>5.2508858792003341</c:v>
                </c:pt>
                <c:pt idx="589">
                  <c:v>105.239254081718</c:v>
                </c:pt>
                <c:pt idx="590">
                  <c:v>1.441044952630254</c:v>
                </c:pt>
                <c:pt idx="591">
                  <c:v>362.72430000000003</c:v>
                </c:pt>
                <c:pt idx="592">
                  <c:v>8.2547150864513892</c:v>
                </c:pt>
                <c:pt idx="593">
                  <c:v>768.31330494853376</c:v>
                </c:pt>
                <c:pt idx="594">
                  <c:v>42.115199857887973</c:v>
                </c:pt>
                <c:pt idx="595">
                  <c:v>41.639100142112021</c:v>
                </c:pt>
                <c:pt idx="596">
                  <c:v>47.727928640380327</c:v>
                </c:pt>
                <c:pt idx="597">
                  <c:v>9.0214664110860632</c:v>
                </c:pt>
                <c:pt idx="598">
                  <c:v>0</c:v>
                </c:pt>
                <c:pt idx="599">
                  <c:v>187.02869999999999</c:v>
                </c:pt>
                <c:pt idx="600">
                  <c:v>299.6406401203356</c:v>
                </c:pt>
                <c:pt idx="601">
                  <c:v>251.0131598796643</c:v>
                </c:pt>
                <c:pt idx="602">
                  <c:v>193.50360000000001</c:v>
                </c:pt>
                <c:pt idx="603">
                  <c:v>5.9843701481385834</c:v>
                </c:pt>
                <c:pt idx="604">
                  <c:v>85.128274966388517</c:v>
                </c:pt>
                <c:pt idx="605">
                  <c:v>14.54995977590567</c:v>
                </c:pt>
                <c:pt idx="606">
                  <c:v>7.4915360471315502</c:v>
                </c:pt>
                <c:pt idx="607">
                  <c:v>235.57729261910541</c:v>
                </c:pt>
                <c:pt idx="608">
                  <c:v>187.02869999999999</c:v>
                </c:pt>
                <c:pt idx="609">
                  <c:v>193.50360000000001</c:v>
                </c:pt>
                <c:pt idx="610">
                  <c:v>8.7982476049889691</c:v>
                </c:pt>
                <c:pt idx="611">
                  <c:v>18.276618838341371</c:v>
                </c:pt>
                <c:pt idx="612">
                  <c:v>65.355558872709494</c:v>
                </c:pt>
                <c:pt idx="613">
                  <c:v>17.703142326120439</c:v>
                </c:pt>
                <c:pt idx="614">
                  <c:v>82.56854112729053</c:v>
                </c:pt>
                <c:pt idx="615">
                  <c:v>359.79095767387957</c:v>
                </c:pt>
                <c:pt idx="616">
                  <c:v>758.85419999999999</c:v>
                </c:pt>
                <c:pt idx="617">
                  <c:v>356.40868424555339</c:v>
                </c:pt>
                <c:pt idx="618">
                  <c:v>132.93899383553631</c:v>
                </c:pt>
                <c:pt idx="619">
                  <c:v>2.9185157544466138</c:v>
                </c:pt>
                <c:pt idx="620">
                  <c:v>12.8004</c:v>
                </c:pt>
                <c:pt idx="621">
                  <c:v>2.2452000000000001</c:v>
                </c:pt>
                <c:pt idx="622">
                  <c:v>59.63540616446366</c:v>
                </c:pt>
                <c:pt idx="623">
                  <c:v>84.764263286247555</c:v>
                </c:pt>
                <c:pt idx="624">
                  <c:v>5.2833704723059078</c:v>
                </c:pt>
                <c:pt idx="625">
                  <c:v>3.7428662414465301</c:v>
                </c:pt>
                <c:pt idx="626">
                  <c:v>187.02869999999999</c:v>
                </c:pt>
                <c:pt idx="627">
                  <c:v>193.50360000000001</c:v>
                </c:pt>
                <c:pt idx="628">
                  <c:v>1.422024465437715</c:v>
                </c:pt>
                <c:pt idx="629">
                  <c:v>15.14536674644477</c:v>
                </c:pt>
                <c:pt idx="630">
                  <c:v>726.82783002325493</c:v>
                </c:pt>
                <c:pt idx="631">
                  <c:v>35.208557969889689</c:v>
                </c:pt>
                <c:pt idx="632">
                  <c:v>47.797388385469461</c:v>
                </c:pt>
                <c:pt idx="633">
                  <c:v>2.462556998832675</c:v>
                </c:pt>
                <c:pt idx="634">
                  <c:v>1.080181591275694</c:v>
                </c:pt>
                <c:pt idx="635">
                  <c:v>12.52136056583992</c:v>
                </c:pt>
                <c:pt idx="636">
                  <c:v>266.09204254672829</c:v>
                </c:pt>
                <c:pt idx="637">
                  <c:v>391.20139070682711</c:v>
                </c:pt>
                <c:pt idx="638">
                  <c:v>96.573000000000008</c:v>
                </c:pt>
                <c:pt idx="639">
                  <c:v>27.359644296896381</c:v>
                </c:pt>
                <c:pt idx="640">
                  <c:v>74.277019271193311</c:v>
                </c:pt>
                <c:pt idx="641">
                  <c:v>4.2341364319103034</c:v>
                </c:pt>
                <c:pt idx="642">
                  <c:v>673.82161508786749</c:v>
                </c:pt>
                <c:pt idx="643">
                  <c:v>276.97998491213252</c:v>
                </c:pt>
                <c:pt idx="644">
                  <c:v>205.52645000000001</c:v>
                </c:pt>
                <c:pt idx="645">
                  <c:v>187.02869999999999</c:v>
                </c:pt>
                <c:pt idx="646">
                  <c:v>193.50360000000001</c:v>
                </c:pt>
                <c:pt idx="647">
                  <c:v>205.52645000000001</c:v>
                </c:pt>
                <c:pt idx="648">
                  <c:v>7.4902766003157364</c:v>
                </c:pt>
                <c:pt idx="649">
                  <c:v>14.93989789633946</c:v>
                </c:pt>
                <c:pt idx="650">
                  <c:v>5.5592714707018116</c:v>
                </c:pt>
                <c:pt idx="651">
                  <c:v>71.358562665438669</c:v>
                </c:pt>
                <c:pt idx="652">
                  <c:v>1.4977198912893219</c:v>
                </c:pt>
                <c:pt idx="653">
                  <c:v>8.3121540326430008</c:v>
                </c:pt>
                <c:pt idx="654">
                  <c:v>755.12242727292858</c:v>
                </c:pt>
                <c:pt idx="655">
                  <c:v>2.6086901703434791</c:v>
                </c:pt>
                <c:pt idx="656">
                  <c:v>64.154057296348768</c:v>
                </c:pt>
                <c:pt idx="657">
                  <c:v>25.73605227358566</c:v>
                </c:pt>
                <c:pt idx="658">
                  <c:v>4.9123667403988938</c:v>
                </c:pt>
                <c:pt idx="659">
                  <c:v>90.396504905534641</c:v>
                </c:pt>
                <c:pt idx="660">
                  <c:v>223.83454772641431</c:v>
                </c:pt>
                <c:pt idx="661">
                  <c:v>187.02869999999999</c:v>
                </c:pt>
                <c:pt idx="662">
                  <c:v>193.50360000000001</c:v>
                </c:pt>
                <c:pt idx="663">
                  <c:v>8.1827710577177282</c:v>
                </c:pt>
                <c:pt idx="664">
                  <c:v>60.256218314423293</c:v>
                </c:pt>
                <c:pt idx="665">
                  <c:v>12.301596040418611</c:v>
                </c:pt>
                <c:pt idx="666">
                  <c:v>21.841019145317279</c:v>
                </c:pt>
                <c:pt idx="667">
                  <c:v>29.1521675114553</c:v>
                </c:pt>
                <c:pt idx="668">
                  <c:v>83.332181685576714</c:v>
                </c:pt>
                <c:pt idx="669">
                  <c:v>4.0935173028088023</c:v>
                </c:pt>
                <c:pt idx="670">
                  <c:v>8.3808372739989085</c:v>
                </c:pt>
                <c:pt idx="671">
                  <c:v>28.612962110830889</c:v>
                </c:pt>
                <c:pt idx="672">
                  <c:v>28.352900549635759</c:v>
                </c:pt>
                <c:pt idx="673">
                  <c:v>158.38653533160439</c:v>
                </c:pt>
                <c:pt idx="674">
                  <c:v>2.8698025575647539</c:v>
                </c:pt>
                <c:pt idx="675">
                  <c:v>3.8387301178650568</c:v>
                </c:pt>
                <c:pt idx="676">
                  <c:v>9.8222320585002834</c:v>
                </c:pt>
                <c:pt idx="677">
                  <c:v>41.639149857887979</c:v>
                </c:pt>
                <c:pt idx="678">
                  <c:v>42.115250142112018</c:v>
                </c:pt>
                <c:pt idx="679">
                  <c:v>54.252541753416487</c:v>
                </c:pt>
                <c:pt idx="680">
                  <c:v>48.475570793347522</c:v>
                </c:pt>
                <c:pt idx="681">
                  <c:v>121.3722883406041</c:v>
                </c:pt>
                <c:pt idx="682">
                  <c:v>187.02869999999999</c:v>
                </c:pt>
                <c:pt idx="683">
                  <c:v>193.50360000000001</c:v>
                </c:pt>
                <c:pt idx="684">
                  <c:v>310.59575690809709</c:v>
                </c:pt>
                <c:pt idx="685">
                  <c:v>3.348542204534759</c:v>
                </c:pt>
                <c:pt idx="686">
                  <c:v>80.078369172947845</c:v>
                </c:pt>
                <c:pt idx="687">
                  <c:v>7.1945308270521702</c:v>
                </c:pt>
                <c:pt idx="688">
                  <c:v>362.72430000000003</c:v>
                </c:pt>
                <c:pt idx="689">
                  <c:v>20.02955803428484</c:v>
                </c:pt>
                <c:pt idx="690">
                  <c:v>14.00940966911765</c:v>
                </c:pt>
                <c:pt idx="691">
                  <c:v>7.7996430386850646</c:v>
                </c:pt>
                <c:pt idx="692">
                  <c:v>673.62739705985052</c:v>
                </c:pt>
                <c:pt idx="693">
                  <c:v>1.495112749347685</c:v>
                </c:pt>
                <c:pt idx="694">
                  <c:v>8.4415765085647596</c:v>
                </c:pt>
                <c:pt idx="695">
                  <c:v>271.32260294014952</c:v>
                </c:pt>
                <c:pt idx="696">
                  <c:v>28.905762601323278</c:v>
                </c:pt>
                <c:pt idx="697">
                  <c:v>10.70064943673143</c:v>
                </c:pt>
                <c:pt idx="698">
                  <c:v>187.02869999999999</c:v>
                </c:pt>
                <c:pt idx="699">
                  <c:v>193.50360000000001</c:v>
                </c:pt>
                <c:pt idx="700">
                  <c:v>81.091987961945307</c:v>
                </c:pt>
                <c:pt idx="701">
                  <c:v>724.50286403834468</c:v>
                </c:pt>
                <c:pt idx="702">
                  <c:v>48.115135961655362</c:v>
                </c:pt>
                <c:pt idx="703">
                  <c:v>6.1965630068366329</c:v>
                </c:pt>
                <c:pt idx="704">
                  <c:v>14.54524796655328</c:v>
                </c:pt>
                <c:pt idx="705">
                  <c:v>211.02079959777731</c:v>
                </c:pt>
                <c:pt idx="706">
                  <c:v>187.02869999999999</c:v>
                </c:pt>
                <c:pt idx="707">
                  <c:v>193.50360000000001</c:v>
                </c:pt>
                <c:pt idx="708">
                  <c:v>211.02079959777731</c:v>
                </c:pt>
                <c:pt idx="709">
                  <c:v>89.625689831055425</c:v>
                </c:pt>
                <c:pt idx="710">
                  <c:v>85.378039179076225</c:v>
                </c:pt>
                <c:pt idx="711">
                  <c:v>32.404754017754144</c:v>
                </c:pt>
                <c:pt idx="712">
                  <c:v>656.85203339170937</c:v>
                </c:pt>
                <c:pt idx="713">
                  <c:v>2.8953068031696301</c:v>
                </c:pt>
                <c:pt idx="714">
                  <c:v>232.4283666082907</c:v>
                </c:pt>
                <c:pt idx="715">
                  <c:v>71.409010877880974</c:v>
                </c:pt>
                <c:pt idx="716">
                  <c:v>14.294009174975089</c:v>
                </c:pt>
                <c:pt idx="717">
                  <c:v>755.36923878074845</c:v>
                </c:pt>
                <c:pt idx="718">
                  <c:v>3.749792903931684</c:v>
                </c:pt>
                <c:pt idx="719">
                  <c:v>5.5016806044967108</c:v>
                </c:pt>
                <c:pt idx="720">
                  <c:v>82.47290467343403</c:v>
                </c:pt>
                <c:pt idx="721">
                  <c:v>1.5260503413705451</c:v>
                </c:pt>
                <c:pt idx="722">
                  <c:v>8.2338173165965092</c:v>
                </c:pt>
                <c:pt idx="723">
                  <c:v>65.726795326565977</c:v>
                </c:pt>
                <c:pt idx="724">
                  <c:v>9.6616673549727459</c:v>
                </c:pt>
                <c:pt idx="725">
                  <c:v>83.463165142237187</c:v>
                </c:pt>
                <c:pt idx="726">
                  <c:v>29.07332533824577</c:v>
                </c:pt>
                <c:pt idx="727">
                  <c:v>4.7525636065152383</c:v>
                </c:pt>
                <c:pt idx="728">
                  <c:v>411.05290000000002</c:v>
                </c:pt>
                <c:pt idx="729">
                  <c:v>187.02869999999999</c:v>
                </c:pt>
                <c:pt idx="730">
                  <c:v>193.50360000000001</c:v>
                </c:pt>
                <c:pt idx="731">
                  <c:v>9.3278785580290666</c:v>
                </c:pt>
                <c:pt idx="732">
                  <c:v>5.0508599433803187</c:v>
                </c:pt>
                <c:pt idx="733">
                  <c:v>38.80751177088527</c:v>
                </c:pt>
                <c:pt idx="734">
                  <c:v>43.943341091986397</c:v>
                </c:pt>
                <c:pt idx="735">
                  <c:v>4.5745765248102623</c:v>
                </c:pt>
                <c:pt idx="736">
                  <c:v>8.9428027563583168</c:v>
                </c:pt>
                <c:pt idx="737">
                  <c:v>6.6493505605718761</c:v>
                </c:pt>
                <c:pt idx="738">
                  <c:v>43.562198964633282</c:v>
                </c:pt>
                <c:pt idx="739">
                  <c:v>15.61115838737428</c:v>
                </c:pt>
                <c:pt idx="740">
                  <c:v>22.338606346826531</c:v>
                </c:pt>
                <c:pt idx="741">
                  <c:v>758.85419999999999</c:v>
                </c:pt>
                <c:pt idx="742">
                  <c:v>221.58329365317351</c:v>
                </c:pt>
                <c:pt idx="743">
                  <c:v>187.02869999999999</c:v>
                </c:pt>
                <c:pt idx="744">
                  <c:v>193.50360000000001</c:v>
                </c:pt>
                <c:pt idx="745">
                  <c:v>10.3596</c:v>
                </c:pt>
                <c:pt idx="746">
                  <c:v>84.020747369395991</c:v>
                </c:pt>
                <c:pt idx="747">
                  <c:v>221.84255263060399</c:v>
                </c:pt>
                <c:pt idx="748">
                  <c:v>187.02869999999999</c:v>
                </c:pt>
                <c:pt idx="749">
                  <c:v>193.50360000000001</c:v>
                </c:pt>
                <c:pt idx="750">
                  <c:v>79.481196137746451</c:v>
                </c:pt>
                <c:pt idx="751">
                  <c:v>28.500277660735659</c:v>
                </c:pt>
                <c:pt idx="752">
                  <c:v>9.9816204764008347</c:v>
                </c:pt>
                <c:pt idx="753">
                  <c:v>664.72177966920162</c:v>
                </c:pt>
                <c:pt idx="754">
                  <c:v>179.3313294231807</c:v>
                </c:pt>
                <c:pt idx="755">
                  <c:v>5.3071057251170632</c:v>
                </c:pt>
                <c:pt idx="756">
                  <c:v>185.24007057681931</c:v>
                </c:pt>
                <c:pt idx="757">
                  <c:v>242.16882033079841</c:v>
                </c:pt>
                <c:pt idx="758">
                  <c:v>6.2574414283709547</c:v>
                </c:pt>
                <c:pt idx="759">
                  <c:v>757.40297857871144</c:v>
                </c:pt>
                <c:pt idx="760">
                  <c:v>411.05290000000002</c:v>
                </c:pt>
                <c:pt idx="761">
                  <c:v>187.02869999999999</c:v>
                </c:pt>
                <c:pt idx="762">
                  <c:v>193.50360000000001</c:v>
                </c:pt>
                <c:pt idx="763">
                  <c:v>1.5780214212885451</c:v>
                </c:pt>
                <c:pt idx="764">
                  <c:v>12.124958571629049</c:v>
                </c:pt>
                <c:pt idx="765">
                  <c:v>41.639149857887979</c:v>
                </c:pt>
                <c:pt idx="766">
                  <c:v>42.115250142112018</c:v>
                </c:pt>
                <c:pt idx="767">
                  <c:v>18.879150139573131</c:v>
                </c:pt>
                <c:pt idx="768">
                  <c:v>2.4102638395975959</c:v>
                </c:pt>
                <c:pt idx="769">
                  <c:v>8.0333982237661239</c:v>
                </c:pt>
                <c:pt idx="770">
                  <c:v>7.3430944786891006</c:v>
                </c:pt>
                <c:pt idx="771">
                  <c:v>67.454174490299167</c:v>
                </c:pt>
                <c:pt idx="772">
                  <c:v>2.6529416174868792</c:v>
                </c:pt>
                <c:pt idx="773">
                  <c:v>14.061300064226421</c:v>
                </c:pt>
                <c:pt idx="774">
                  <c:v>93.885777146361562</c:v>
                </c:pt>
                <c:pt idx="775">
                  <c:v>81.893206175340907</c:v>
                </c:pt>
                <c:pt idx="776">
                  <c:v>70.031341103519679</c:v>
                </c:pt>
                <c:pt idx="777">
                  <c:v>187.02869999999999</c:v>
                </c:pt>
                <c:pt idx="778">
                  <c:v>193.50360000000001</c:v>
                </c:pt>
                <c:pt idx="779">
                  <c:v>456.62659481263739</c:v>
                </c:pt>
                <c:pt idx="780">
                  <c:v>7.8491579085020451</c:v>
                </c:pt>
                <c:pt idx="781">
                  <c:v>80.077983829986451</c:v>
                </c:pt>
                <c:pt idx="782">
                  <c:v>5.7583161700135346</c:v>
                </c:pt>
                <c:pt idx="783">
                  <c:v>362.72430000000003</c:v>
                </c:pt>
                <c:pt idx="784">
                  <c:v>6.4424173472824542</c:v>
                </c:pt>
                <c:pt idx="785">
                  <c:v>126.06067765404261</c:v>
                </c:pt>
                <c:pt idx="786">
                  <c:v>6.9656916810585514</c:v>
                </c:pt>
                <c:pt idx="787">
                  <c:v>11.231488368912411</c:v>
                </c:pt>
                <c:pt idx="788">
                  <c:v>266.88665027725079</c:v>
                </c:pt>
                <c:pt idx="789">
                  <c:v>421.71372234595748</c:v>
                </c:pt>
                <c:pt idx="790">
                  <c:v>392.47645232549593</c:v>
                </c:pt>
                <c:pt idx="791">
                  <c:v>5.8333765854459942</c:v>
                </c:pt>
                <c:pt idx="792">
                  <c:v>78.377119845070141</c:v>
                </c:pt>
                <c:pt idx="793">
                  <c:v>209.51490178474191</c:v>
                </c:pt>
                <c:pt idx="794">
                  <c:v>187.02869999999999</c:v>
                </c:pt>
                <c:pt idx="795">
                  <c:v>193.50360000000001</c:v>
                </c:pt>
                <c:pt idx="796">
                  <c:v>209.51490178474191</c:v>
                </c:pt>
                <c:pt idx="797">
                  <c:v>24.5589524415747</c:v>
                </c:pt>
                <c:pt idx="798">
                  <c:v>1.1348509543625629</c:v>
                </c:pt>
                <c:pt idx="799">
                  <c:v>79.407919873455015</c:v>
                </c:pt>
                <c:pt idx="800">
                  <c:v>87.104551940475616</c:v>
                </c:pt>
                <c:pt idx="801">
                  <c:v>0.89898360353925766</c:v>
                </c:pt>
                <c:pt idx="802">
                  <c:v>1.532019371419318</c:v>
                </c:pt>
                <c:pt idx="803">
                  <c:v>7.4052771515864313</c:v>
                </c:pt>
                <c:pt idx="804">
                  <c:v>21.63644466358711</c:v>
                </c:pt>
                <c:pt idx="805">
                  <c:v>95.947385276991582</c:v>
                </c:pt>
                <c:pt idx="806">
                  <c:v>187.02869999999999</c:v>
                </c:pt>
                <c:pt idx="807">
                  <c:v>193.50360000000001</c:v>
                </c:pt>
                <c:pt idx="808">
                  <c:v>17.500730674303149</c:v>
                </c:pt>
                <c:pt idx="809">
                  <c:v>9.4975840487052814</c:v>
                </c:pt>
                <c:pt idx="810">
                  <c:v>6.1843788244775908</c:v>
                </c:pt>
                <c:pt idx="811">
                  <c:v>86.003021175522406</c:v>
                </c:pt>
                <c:pt idx="812">
                  <c:v>17.776153688336759</c:v>
                </c:pt>
                <c:pt idx="813">
                  <c:v>0.83069944812753049</c:v>
                </c:pt>
                <c:pt idx="814">
                  <c:v>361.74844686353572</c:v>
                </c:pt>
                <c:pt idx="815">
                  <c:v>64.41498703256164</c:v>
                </c:pt>
                <c:pt idx="816">
                  <c:v>4.7509650620906934</c:v>
                </c:pt>
                <c:pt idx="817">
                  <c:v>88.972985171520378</c:v>
                </c:pt>
                <c:pt idx="818">
                  <c:v>6.2035627338273098</c:v>
                </c:pt>
                <c:pt idx="819">
                  <c:v>3.9495200425993491</c:v>
                </c:pt>
                <c:pt idx="820">
                  <c:v>82.378566166323196</c:v>
                </c:pt>
                <c:pt idx="821">
                  <c:v>1.9453338336767989</c:v>
                </c:pt>
                <c:pt idx="822">
                  <c:v>21.610994015805279</c:v>
                </c:pt>
                <c:pt idx="823">
                  <c:v>86.917785941595355</c:v>
                </c:pt>
                <c:pt idx="824">
                  <c:v>187.02869999999999</c:v>
                </c:pt>
                <c:pt idx="825">
                  <c:v>193.50360000000001</c:v>
                </c:pt>
                <c:pt idx="826">
                  <c:v>27.682609708258529</c:v>
                </c:pt>
                <c:pt idx="827">
                  <c:v>8.4948679614447933</c:v>
                </c:pt>
                <c:pt idx="828">
                  <c:v>9.3551916439839236</c:v>
                </c:pt>
                <c:pt idx="829">
                  <c:v>79.465830686312771</c:v>
                </c:pt>
                <c:pt idx="830">
                  <c:v>79.407919873455015</c:v>
                </c:pt>
                <c:pt idx="831">
                  <c:v>0.89898360353925766</c:v>
                </c:pt>
                <c:pt idx="832">
                  <c:v>7.4052771515864313</c:v>
                </c:pt>
                <c:pt idx="833">
                  <c:v>1.532019371419318</c:v>
                </c:pt>
                <c:pt idx="834">
                  <c:v>185.31242331740219</c:v>
                </c:pt>
                <c:pt idx="835">
                  <c:v>212.9368766825979</c:v>
                </c:pt>
                <c:pt idx="836">
                  <c:v>8.7002838424797719</c:v>
                </c:pt>
                <c:pt idx="837">
                  <c:v>120.8804513853615</c:v>
                </c:pt>
                <c:pt idx="838">
                  <c:v>297.86294861463853</c:v>
                </c:pt>
                <c:pt idx="839">
                  <c:v>324.22477685719889</c:v>
                </c:pt>
                <c:pt idx="840">
                  <c:v>210.98903930032139</c:v>
                </c:pt>
                <c:pt idx="841">
                  <c:v>6.7249500000000006</c:v>
                </c:pt>
                <c:pt idx="842">
                  <c:v>187.02869999999999</c:v>
                </c:pt>
                <c:pt idx="843">
                  <c:v>193.50360000000001</c:v>
                </c:pt>
                <c:pt idx="844">
                  <c:v>2.1980500000000012</c:v>
                </c:pt>
                <c:pt idx="845">
                  <c:v>90.074254072155526</c:v>
                </c:pt>
                <c:pt idx="846">
                  <c:v>38.361385180600116</c:v>
                </c:pt>
                <c:pt idx="847">
                  <c:v>352.6293369591686</c:v>
                </c:pt>
                <c:pt idx="848">
                  <c:v>5.1514630408313913</c:v>
                </c:pt>
                <c:pt idx="849">
                  <c:v>75.44996074724439</c:v>
                </c:pt>
                <c:pt idx="850">
                  <c:v>4.6273018611062824</c:v>
                </c:pt>
                <c:pt idx="851">
                  <c:v>27.382534316866611</c:v>
                </c:pt>
                <c:pt idx="852">
                  <c:v>6.437308673654405</c:v>
                </c:pt>
                <c:pt idx="853">
                  <c:v>91.050804850602759</c:v>
                </c:pt>
                <c:pt idx="854">
                  <c:v>1.5478549303487921</c:v>
                </c:pt>
                <c:pt idx="855">
                  <c:v>14.29828946523932</c:v>
                </c:pt>
                <c:pt idx="856">
                  <c:v>75.098005902181839</c:v>
                </c:pt>
                <c:pt idx="857">
                  <c:v>56.282107617107577</c:v>
                </c:pt>
                <c:pt idx="858">
                  <c:v>49.490520488098561</c:v>
                </c:pt>
                <c:pt idx="859">
                  <c:v>71.778818044479621</c:v>
                </c:pt>
                <c:pt idx="860">
                  <c:v>187.02869999999999</c:v>
                </c:pt>
                <c:pt idx="861">
                  <c:v>501.34015385031432</c:v>
                </c:pt>
                <c:pt idx="862">
                  <c:v>193.50360000000001</c:v>
                </c:pt>
                <c:pt idx="863">
                  <c:v>31.988237209094251</c:v>
                </c:pt>
                <c:pt idx="864">
                  <c:v>1.1883700553105649</c:v>
                </c:pt>
                <c:pt idx="865">
                  <c:v>1.5152343684720599</c:v>
                </c:pt>
                <c:pt idx="866">
                  <c:v>8.904781945770976</c:v>
                </c:pt>
                <c:pt idx="867">
                  <c:v>2.4267185370305451</c:v>
                </c:pt>
                <c:pt idx="868">
                  <c:v>78.461567406880661</c:v>
                </c:pt>
                <c:pt idx="869">
                  <c:v>120.9584459653168</c:v>
                </c:pt>
                <c:pt idx="870">
                  <c:v>208.93901408466829</c:v>
                </c:pt>
                <c:pt idx="871">
                  <c:v>417.97851634278749</c:v>
                </c:pt>
                <c:pt idx="872">
                  <c:v>208.93901408466829</c:v>
                </c:pt>
                <c:pt idx="873">
                  <c:v>10.33511343792607</c:v>
                </c:pt>
                <c:pt idx="874">
                  <c:v>35.649271142973461</c:v>
                </c:pt>
                <c:pt idx="875">
                  <c:v>78.835510535713979</c:v>
                </c:pt>
                <c:pt idx="876">
                  <c:v>66.098128857026552</c:v>
                </c:pt>
                <c:pt idx="877">
                  <c:v>187.02869999999999</c:v>
                </c:pt>
                <c:pt idx="878">
                  <c:v>193.50360000000001</c:v>
                </c:pt>
                <c:pt idx="879">
                  <c:v>5.0846760263599524</c:v>
                </c:pt>
                <c:pt idx="880">
                  <c:v>17.703142326120439</c:v>
                </c:pt>
                <c:pt idx="881">
                  <c:v>80.630119822523099</c:v>
                </c:pt>
                <c:pt idx="882">
                  <c:v>29.43362029143298</c:v>
                </c:pt>
                <c:pt idx="883">
                  <c:v>3.831798809742355</c:v>
                </c:pt>
                <c:pt idx="884">
                  <c:v>2.885219659148643</c:v>
                </c:pt>
                <c:pt idx="885">
                  <c:v>5.4344414171529332</c:v>
                </c:pt>
                <c:pt idx="886">
                  <c:v>145.33546893293251</c:v>
                </c:pt>
                <c:pt idx="887">
                  <c:v>51.711331067067519</c:v>
                </c:pt>
                <c:pt idx="888">
                  <c:v>359.79095767387957</c:v>
                </c:pt>
                <c:pt idx="889">
                  <c:v>10.62067597077726</c:v>
                </c:pt>
                <c:pt idx="890">
                  <c:v>1.756324753915836</c:v>
                </c:pt>
                <c:pt idx="891">
                  <c:v>23.54805566641236</c:v>
                </c:pt>
                <c:pt idx="892">
                  <c:v>1.725272224188678</c:v>
                </c:pt>
                <c:pt idx="893">
                  <c:v>20.323724029222738</c:v>
                </c:pt>
                <c:pt idx="894">
                  <c:v>6.7062121763289824</c:v>
                </c:pt>
                <c:pt idx="895">
                  <c:v>355.09817524608411</c:v>
                </c:pt>
                <c:pt idx="896">
                  <c:v>96.11645993306999</c:v>
                </c:pt>
                <c:pt idx="897">
                  <c:v>65.46235724555703</c:v>
                </c:pt>
                <c:pt idx="898">
                  <c:v>13.129777017515369</c:v>
                </c:pt>
                <c:pt idx="899">
                  <c:v>54.632890847854732</c:v>
                </c:pt>
                <c:pt idx="900">
                  <c:v>9.8168495683233381</c:v>
                </c:pt>
                <c:pt idx="901">
                  <c:v>0</c:v>
                </c:pt>
                <c:pt idx="902">
                  <c:v>58.914321130696138</c:v>
                </c:pt>
                <c:pt idx="903">
                  <c:v>6.8424734141612866</c:v>
                </c:pt>
                <c:pt idx="904">
                  <c:v>187.02869999999999</c:v>
                </c:pt>
                <c:pt idx="905">
                  <c:v>193.50360000000001</c:v>
                </c:pt>
                <c:pt idx="906">
                  <c:v>463.96993077589201</c:v>
                </c:pt>
                <c:pt idx="907">
                  <c:v>35.888468872466518</c:v>
                </c:pt>
                <c:pt idx="908">
                  <c:v>1.3684686941352451</c:v>
                </c:pt>
                <c:pt idx="909">
                  <c:v>60.829156589813053</c:v>
                </c:pt>
                <c:pt idx="910">
                  <c:v>6.1273493955465792</c:v>
                </c:pt>
                <c:pt idx="911">
                  <c:v>84.607005186480919</c:v>
                </c:pt>
                <c:pt idx="912">
                  <c:v>204.02046201739819</c:v>
                </c:pt>
                <c:pt idx="913">
                  <c:v>1.509669529570786</c:v>
                </c:pt>
                <c:pt idx="914">
                  <c:v>8.8983684264109328</c:v>
                </c:pt>
                <c:pt idx="915">
                  <c:v>4.4181691101352074</c:v>
                </c:pt>
                <c:pt idx="916">
                  <c:v>15.150482178042489</c:v>
                </c:pt>
                <c:pt idx="917">
                  <c:v>80.679515643087001</c:v>
                </c:pt>
                <c:pt idx="918">
                  <c:v>17.201084356913</c:v>
                </c:pt>
                <c:pt idx="919">
                  <c:v>1.6488661042271231</c:v>
                </c:pt>
                <c:pt idx="920">
                  <c:v>25.730384873645491</c:v>
                </c:pt>
                <c:pt idx="921">
                  <c:v>187.02869999999999</c:v>
                </c:pt>
                <c:pt idx="922">
                  <c:v>515.93954902212738</c:v>
                </c:pt>
                <c:pt idx="923">
                  <c:v>193.50360000000001</c:v>
                </c:pt>
                <c:pt idx="924">
                  <c:v>42.938750298509248</c:v>
                </c:pt>
                <c:pt idx="925">
                  <c:v>3.1763713899448209</c:v>
                </c:pt>
                <c:pt idx="926">
                  <c:v>4.716298149927181</c:v>
                </c:pt>
                <c:pt idx="927">
                  <c:v>43.449080161618753</c:v>
                </c:pt>
                <c:pt idx="928">
                  <c:v>0.87237282987479359</c:v>
                </c:pt>
                <c:pt idx="929">
                  <c:v>356.90842717012521</c:v>
                </c:pt>
                <c:pt idx="930">
                  <c:v>5.1620806451356671</c:v>
                </c:pt>
                <c:pt idx="931">
                  <c:v>13.36819352752233</c:v>
                </c:pt>
                <c:pt idx="932">
                  <c:v>37.157355984876908</c:v>
                </c:pt>
                <c:pt idx="933">
                  <c:v>14.223972316276329</c:v>
                </c:pt>
                <c:pt idx="934">
                  <c:v>7.8164535110656708</c:v>
                </c:pt>
                <c:pt idx="935">
                  <c:v>112.24715529107161</c:v>
                </c:pt>
                <c:pt idx="936">
                  <c:v>1.5326887240515139</c:v>
                </c:pt>
                <c:pt idx="937">
                  <c:v>78.334330730380017</c:v>
                </c:pt>
                <c:pt idx="938">
                  <c:v>3.5842367846118841</c:v>
                </c:pt>
                <c:pt idx="939">
                  <c:v>19.675363215388121</c:v>
                </c:pt>
                <c:pt idx="940">
                  <c:v>251.09756753275309</c:v>
                </c:pt>
                <c:pt idx="941">
                  <c:v>423.18253246724697</c:v>
                </c:pt>
                <c:pt idx="942">
                  <c:v>207.99148463481001</c:v>
                </c:pt>
                <c:pt idx="943">
                  <c:v>187.02869999999999</c:v>
                </c:pt>
                <c:pt idx="944">
                  <c:v>193.50360000000001</c:v>
                </c:pt>
                <c:pt idx="945">
                  <c:v>207.99148463481001</c:v>
                </c:pt>
                <c:pt idx="946">
                  <c:v>1.2452216262755951</c:v>
                </c:pt>
                <c:pt idx="947">
                  <c:v>26.567504593818409</c:v>
                </c:pt>
                <c:pt idx="948">
                  <c:v>73.37065078553735</c:v>
                </c:pt>
                <c:pt idx="949">
                  <c:v>6.6608125251474526</c:v>
                </c:pt>
                <c:pt idx="950">
                  <c:v>16.46400499101243</c:v>
                </c:pt>
                <c:pt idx="951">
                  <c:v>2.2370245949954199</c:v>
                </c:pt>
                <c:pt idx="952">
                  <c:v>1.5877600494923609</c:v>
                </c:pt>
                <c:pt idx="953">
                  <c:v>9.4631578888446981</c:v>
                </c:pt>
                <c:pt idx="954">
                  <c:v>73.781562944876285</c:v>
                </c:pt>
                <c:pt idx="955">
                  <c:v>8.7681154635123235</c:v>
                </c:pt>
                <c:pt idx="956">
                  <c:v>234.34838453648771</c:v>
                </c:pt>
                <c:pt idx="957">
                  <c:v>187.02869999999999</c:v>
                </c:pt>
                <c:pt idx="958">
                  <c:v>193.50360000000001</c:v>
                </c:pt>
                <c:pt idx="959">
                  <c:v>66.027901029927648</c:v>
                </c:pt>
                <c:pt idx="960">
                  <c:v>7.8636163617803971</c:v>
                </c:pt>
                <c:pt idx="961">
                  <c:v>4.9796335480699296</c:v>
                </c:pt>
                <c:pt idx="962">
                  <c:v>362.72430000000003</c:v>
                </c:pt>
                <c:pt idx="963">
                  <c:v>91.767849060222048</c:v>
                </c:pt>
                <c:pt idx="964">
                  <c:v>82.987702893041302</c:v>
                </c:pt>
                <c:pt idx="965">
                  <c:v>1.8603818966690671</c:v>
                </c:pt>
                <c:pt idx="966">
                  <c:v>9.4582469400654094</c:v>
                </c:pt>
                <c:pt idx="967">
                  <c:v>1.204595647087171</c:v>
                </c:pt>
                <c:pt idx="968">
                  <c:v>18.630972623137069</c:v>
                </c:pt>
                <c:pt idx="969">
                  <c:v>8.8990999693419504</c:v>
                </c:pt>
                <c:pt idx="970">
                  <c:v>72.780084371279386</c:v>
                </c:pt>
                <c:pt idx="971">
                  <c:v>8.923</c:v>
                </c:pt>
                <c:pt idx="972">
                  <c:v>8.923</c:v>
                </c:pt>
                <c:pt idx="973">
                  <c:v>207.1149578296893</c:v>
                </c:pt>
                <c:pt idx="974">
                  <c:v>187.02869999999999</c:v>
                </c:pt>
                <c:pt idx="975">
                  <c:v>193.50360000000001</c:v>
                </c:pt>
                <c:pt idx="976">
                  <c:v>207.1149578296893</c:v>
                </c:pt>
                <c:pt idx="977">
                  <c:v>2.637149921107139</c:v>
                </c:pt>
                <c:pt idx="978">
                  <c:v>27.34739935612324</c:v>
                </c:pt>
                <c:pt idx="979">
                  <c:v>70.362362686909208</c:v>
                </c:pt>
                <c:pt idx="980">
                  <c:v>91.097037313090809</c:v>
                </c:pt>
                <c:pt idx="981">
                  <c:v>0</c:v>
                </c:pt>
                <c:pt idx="982">
                  <c:v>187.02869999999999</c:v>
                </c:pt>
                <c:pt idx="983">
                  <c:v>525.82855072276971</c:v>
                </c:pt>
                <c:pt idx="984">
                  <c:v>193.50360000000001</c:v>
                </c:pt>
                <c:pt idx="985">
                  <c:v>4.6335340490901764</c:v>
                </c:pt>
                <c:pt idx="986">
                  <c:v>74.170610209660936</c:v>
                </c:pt>
                <c:pt idx="987">
                  <c:v>10.68558979033906</c:v>
                </c:pt>
                <c:pt idx="988">
                  <c:v>17.916365949442561</c:v>
                </c:pt>
                <c:pt idx="989">
                  <c:v>90.348600001467275</c:v>
                </c:pt>
                <c:pt idx="990">
                  <c:v>3.1485423919799369</c:v>
                </c:pt>
                <c:pt idx="991">
                  <c:v>356.10285760801997</c:v>
                </c:pt>
                <c:pt idx="992">
                  <c:v>6.2574414283709547</c:v>
                </c:pt>
                <c:pt idx="993">
                  <c:v>12.124958571629049</c:v>
                </c:pt>
                <c:pt idx="994">
                  <c:v>1.9748903740161401</c:v>
                </c:pt>
                <c:pt idx="995">
                  <c:v>147.1024827559711</c:v>
                </c:pt>
                <c:pt idx="996">
                  <c:v>147.1024827559711</c:v>
                </c:pt>
                <c:pt idx="997">
                  <c:v>173.4385441140418</c:v>
                </c:pt>
                <c:pt idx="998">
                  <c:v>8.8822654228383247</c:v>
                </c:pt>
                <c:pt idx="999">
                  <c:v>125.92154512877249</c:v>
                </c:pt>
                <c:pt idx="1000">
                  <c:v>277.9544630630931</c:v>
                </c:pt>
                <c:pt idx="1001">
                  <c:v>212.33879238232521</c:v>
                </c:pt>
                <c:pt idx="1002">
                  <c:v>178.73915487122761</c:v>
                </c:pt>
                <c:pt idx="1003">
                  <c:v>187.02869999999999</c:v>
                </c:pt>
                <c:pt idx="1004">
                  <c:v>193.50360000000001</c:v>
                </c:pt>
                <c:pt idx="1005">
                  <c:v>72.642379131743297</c:v>
                </c:pt>
                <c:pt idx="1006">
                  <c:v>27.55367324091393</c:v>
                </c:pt>
                <c:pt idx="1007">
                  <c:v>6.2867769790257331</c:v>
                </c:pt>
                <c:pt idx="1008">
                  <c:v>2.437690824263278</c:v>
                </c:pt>
                <c:pt idx="1009">
                  <c:v>2.5503758259753679</c:v>
                </c:pt>
                <c:pt idx="1010">
                  <c:v>82.108257735375403</c:v>
                </c:pt>
                <c:pt idx="1011">
                  <c:v>83.672542264624596</c:v>
                </c:pt>
                <c:pt idx="1012">
                  <c:v>15.673632086819589</c:v>
                </c:pt>
                <c:pt idx="1013">
                  <c:v>71.614235934822801</c:v>
                </c:pt>
                <c:pt idx="1014">
                  <c:v>1.324971496984751</c:v>
                </c:pt>
                <c:pt idx="1015">
                  <c:v>9.0663436111945668</c:v>
                </c:pt>
                <c:pt idx="1016">
                  <c:v>4.5447499999999996</c:v>
                </c:pt>
                <c:pt idx="1017">
                  <c:v>5.9813499999999999</c:v>
                </c:pt>
                <c:pt idx="1018">
                  <c:v>10.2647154783637</c:v>
                </c:pt>
                <c:pt idx="1019">
                  <c:v>70.132307512205074</c:v>
                </c:pt>
                <c:pt idx="1020">
                  <c:v>67.054767785934231</c:v>
                </c:pt>
                <c:pt idx="1021">
                  <c:v>24.655109223497028</c:v>
                </c:pt>
                <c:pt idx="1022">
                  <c:v>187.02869999999999</c:v>
                </c:pt>
                <c:pt idx="1023">
                  <c:v>193.50360000000001</c:v>
                </c:pt>
                <c:pt idx="1024">
                  <c:v>46.968343219263851</c:v>
                </c:pt>
                <c:pt idx="1025">
                  <c:v>9.8703795432629065</c:v>
                </c:pt>
                <c:pt idx="1026">
                  <c:v>46.399326204814642</c:v>
                </c:pt>
                <c:pt idx="1027">
                  <c:v>8.3428510326586132</c:v>
                </c:pt>
                <c:pt idx="1028">
                  <c:v>362.72430000000003</c:v>
                </c:pt>
                <c:pt idx="1029">
                  <c:v>236.89974193514391</c:v>
                </c:pt>
                <c:pt idx="1030">
                  <c:v>8.4570658981580564</c:v>
                </c:pt>
                <c:pt idx="1031">
                  <c:v>110.0139580648561</c:v>
                </c:pt>
                <c:pt idx="1032">
                  <c:v>101.17890946828911</c:v>
                </c:pt>
                <c:pt idx="1033">
                  <c:v>1.5942246335528401</c:v>
                </c:pt>
                <c:pt idx="1034">
                  <c:v>236.89974193514391</c:v>
                </c:pt>
                <c:pt idx="1035">
                  <c:v>8.4570658981580564</c:v>
                </c:pt>
                <c:pt idx="1036">
                  <c:v>110.0139580648561</c:v>
                </c:pt>
                <c:pt idx="1037">
                  <c:v>101.17890946828911</c:v>
                </c:pt>
                <c:pt idx="1038">
                  <c:v>1.5942246335528401</c:v>
                </c:pt>
                <c:pt idx="1039">
                  <c:v>64.841861856139815</c:v>
                </c:pt>
                <c:pt idx="1040">
                  <c:v>1.6730826945656569</c:v>
                </c:pt>
                <c:pt idx="1041">
                  <c:v>2.0441943519938208</c:v>
                </c:pt>
                <c:pt idx="1042">
                  <c:v>2.9185157544466138</c:v>
                </c:pt>
                <c:pt idx="1043">
                  <c:v>10.5042608921226</c:v>
                </c:pt>
                <c:pt idx="1044">
                  <c:v>7.0537447558835744</c:v>
                </c:pt>
                <c:pt idx="1045">
                  <c:v>97.827522236810893</c:v>
                </c:pt>
                <c:pt idx="1046">
                  <c:v>6.6990332124836431</c:v>
                </c:pt>
                <c:pt idx="1047">
                  <c:v>356.40868424555339</c:v>
                </c:pt>
                <c:pt idx="1048">
                  <c:v>6.5945787905564996</c:v>
                </c:pt>
                <c:pt idx="1049">
                  <c:v>78.318652697678104</c:v>
                </c:pt>
                <c:pt idx="1050">
                  <c:v>0.78079596642711324</c:v>
                </c:pt>
                <c:pt idx="1051">
                  <c:v>44.388780519015313</c:v>
                </c:pt>
                <c:pt idx="1052">
                  <c:v>44.91224472400107</c:v>
                </c:pt>
                <c:pt idx="1053">
                  <c:v>0</c:v>
                </c:pt>
                <c:pt idx="1054">
                  <c:v>411.05290000000002</c:v>
                </c:pt>
                <c:pt idx="1055">
                  <c:v>187.02869999999999</c:v>
                </c:pt>
                <c:pt idx="1056">
                  <c:v>193.50360000000001</c:v>
                </c:pt>
                <c:pt idx="1057">
                  <c:v>17.6902473023219</c:v>
                </c:pt>
                <c:pt idx="1058">
                  <c:v>19.876792300337151</c:v>
                </c:pt>
                <c:pt idx="1059">
                  <c:v>75.471062315125536</c:v>
                </c:pt>
                <c:pt idx="1060">
                  <c:v>44.30317523623841</c:v>
                </c:pt>
                <c:pt idx="1061">
                  <c:v>8.7618347464318802</c:v>
                </c:pt>
                <c:pt idx="1062">
                  <c:v>8.8684701482988793</c:v>
                </c:pt>
                <c:pt idx="1063">
                  <c:v>362.79586525356802</c:v>
                </c:pt>
                <c:pt idx="1064">
                  <c:v>5.1651570438568921</c:v>
                </c:pt>
                <c:pt idx="1065">
                  <c:v>10.27510784487283</c:v>
                </c:pt>
                <c:pt idx="1066">
                  <c:v>1.050039203815549</c:v>
                </c:pt>
                <c:pt idx="1067">
                  <c:v>7.470386893145184</c:v>
                </c:pt>
                <c:pt idx="1068">
                  <c:v>90.818993471562763</c:v>
                </c:pt>
                <c:pt idx="1069">
                  <c:v>82.023816859182389</c:v>
                </c:pt>
                <c:pt idx="1070">
                  <c:v>47.240898683564417</c:v>
                </c:pt>
                <c:pt idx="1071">
                  <c:v>79.298137371707838</c:v>
                </c:pt>
                <c:pt idx="1072">
                  <c:v>24.83551634047819</c:v>
                </c:pt>
                <c:pt idx="1073">
                  <c:v>70.646446287813973</c:v>
                </c:pt>
                <c:pt idx="1074">
                  <c:v>411.05290000000002</c:v>
                </c:pt>
                <c:pt idx="1075">
                  <c:v>187.02869999999999</c:v>
                </c:pt>
                <c:pt idx="1076">
                  <c:v>193.50360000000001</c:v>
                </c:pt>
                <c:pt idx="1077">
                  <c:v>5.6799118842377654</c:v>
                </c:pt>
                <c:pt idx="1078">
                  <c:v>20.849506285711129</c:v>
                </c:pt>
                <c:pt idx="1079">
                  <c:v>2.9078524288974199</c:v>
                </c:pt>
                <c:pt idx="1080">
                  <c:v>1.885988669521347</c:v>
                </c:pt>
                <c:pt idx="1081">
                  <c:v>41.802981740657657</c:v>
                </c:pt>
                <c:pt idx="1082">
                  <c:v>1.5681308135275329</c:v>
                </c:pt>
                <c:pt idx="1083">
                  <c:v>17.84188164878632</c:v>
                </c:pt>
                <c:pt idx="1084">
                  <c:v>8.0439232245509515</c:v>
                </c:pt>
                <c:pt idx="1085">
                  <c:v>87.122093714288852</c:v>
                </c:pt>
                <c:pt idx="1086">
                  <c:v>42.28192958982099</c:v>
                </c:pt>
                <c:pt idx="1087">
                  <c:v>4.5421354931331859</c:v>
                </c:pt>
                <c:pt idx="1088">
                  <c:v>11.35253057081044</c:v>
                </c:pt>
                <c:pt idx="1089">
                  <c:v>13.101683891585109</c:v>
                </c:pt>
                <c:pt idx="1090">
                  <c:v>179.33454920922799</c:v>
                </c:pt>
                <c:pt idx="1091">
                  <c:v>185.53321173251979</c:v>
                </c:pt>
                <c:pt idx="1092">
                  <c:v>121.63275387373869</c:v>
                </c:pt>
                <c:pt idx="1093">
                  <c:v>213.82469989898721</c:v>
                </c:pt>
                <c:pt idx="1094">
                  <c:v>418.20519617073262</c:v>
                </c:pt>
                <c:pt idx="1095">
                  <c:v>213.2287391592649</c:v>
                </c:pt>
                <c:pt idx="1096">
                  <c:v>32.408376012561689</c:v>
                </c:pt>
                <c:pt idx="1097">
                  <c:v>90.173123987438316</c:v>
                </c:pt>
                <c:pt idx="1098">
                  <c:v>362.72430000000003</c:v>
                </c:pt>
                <c:pt idx="1099">
                  <c:v>17.6902473023219</c:v>
                </c:pt>
                <c:pt idx="1100">
                  <c:v>78.318652697678104</c:v>
                </c:pt>
                <c:pt idx="1101">
                  <c:v>6.4969456271279942</c:v>
                </c:pt>
                <c:pt idx="1102">
                  <c:v>2.8173522234439612</c:v>
                </c:pt>
                <c:pt idx="1103">
                  <c:v>68.315126709383719</c:v>
                </c:pt>
                <c:pt idx="1104">
                  <c:v>0.81239201207167444</c:v>
                </c:pt>
                <c:pt idx="1105">
                  <c:v>0</c:v>
                </c:pt>
                <c:pt idx="1106">
                  <c:v>62.268073957898338</c:v>
                </c:pt>
                <c:pt idx="1107">
                  <c:v>57.682653705589907</c:v>
                </c:pt>
                <c:pt idx="1108">
                  <c:v>204.75925576448441</c:v>
                </c:pt>
                <c:pt idx="1109">
                  <c:v>4.007421595549097</c:v>
                </c:pt>
                <c:pt idx="1110">
                  <c:v>78.129148388182998</c:v>
                </c:pt>
                <c:pt idx="1111">
                  <c:v>10.467221320615559</c:v>
                </c:pt>
                <c:pt idx="1112">
                  <c:v>20.04822265180513</c:v>
                </c:pt>
                <c:pt idx="1113">
                  <c:v>10.340153524937479</c:v>
                </c:pt>
                <c:pt idx="1114">
                  <c:v>6.2706809070927383</c:v>
                </c:pt>
                <c:pt idx="1115">
                  <c:v>45.242633957150979</c:v>
                </c:pt>
                <c:pt idx="1116">
                  <c:v>187.02869999999999</c:v>
                </c:pt>
                <c:pt idx="1117">
                  <c:v>193.50360000000001</c:v>
                </c:pt>
                <c:pt idx="1118">
                  <c:v>424.36231765466619</c:v>
                </c:pt>
                <c:pt idx="1119">
                  <c:v>1.5393346752402339</c:v>
                </c:pt>
                <c:pt idx="1120">
                  <c:v>2.862236602772799</c:v>
                </c:pt>
                <c:pt idx="1121">
                  <c:v>6.1205966372565754</c:v>
                </c:pt>
                <c:pt idx="1122">
                  <c:v>8.7681401690684826</c:v>
                </c:pt>
                <c:pt idx="1123">
                  <c:v>78.607994807605621</c:v>
                </c:pt>
                <c:pt idx="1124">
                  <c:v>29.148522600372822</c:v>
                </c:pt>
                <c:pt idx="1125">
                  <c:v>80.974905918061921</c:v>
                </c:pt>
                <c:pt idx="1126">
                  <c:v>10.034124949292581</c:v>
                </c:pt>
                <c:pt idx="1127">
                  <c:v>91.309405431108914</c:v>
                </c:pt>
                <c:pt idx="1128">
                  <c:v>209.46305144777631</c:v>
                </c:pt>
                <c:pt idx="1129">
                  <c:v>187.02869999999999</c:v>
                </c:pt>
                <c:pt idx="1130">
                  <c:v>193.50360000000001</c:v>
                </c:pt>
                <c:pt idx="1131">
                  <c:v>209.11261817182231</c:v>
                </c:pt>
                <c:pt idx="1132">
                  <c:v>74.401533360318453</c:v>
                </c:pt>
                <c:pt idx="1133">
                  <c:v>6.3134924242455126</c:v>
                </c:pt>
                <c:pt idx="1134">
                  <c:v>10.199353901501819</c:v>
                </c:pt>
                <c:pt idx="1135">
                  <c:v>88.027874215436029</c:v>
                </c:pt>
                <c:pt idx="1136">
                  <c:v>362.79494609849809</c:v>
                </c:pt>
                <c:pt idx="1137">
                  <c:v>7.9188041696489533</c:v>
                </c:pt>
                <c:pt idx="1138">
                  <c:v>95.828184773675176</c:v>
                </c:pt>
                <c:pt idx="1139">
                  <c:v>1.879022081846397</c:v>
                </c:pt>
                <c:pt idx="1140">
                  <c:v>1.1954743206683549</c:v>
                </c:pt>
                <c:pt idx="1141">
                  <c:v>13.12292768051328</c:v>
                </c:pt>
                <c:pt idx="1142">
                  <c:v>7.7978604183844844</c:v>
                </c:pt>
                <c:pt idx="1143">
                  <c:v>6.8401759169719654</c:v>
                </c:pt>
                <c:pt idx="1144">
                  <c:v>72.688650638291392</c:v>
                </c:pt>
                <c:pt idx="1145">
                  <c:v>187.02869999999999</c:v>
                </c:pt>
                <c:pt idx="1146">
                  <c:v>193.50360000000001</c:v>
                </c:pt>
                <c:pt idx="1147">
                  <c:v>1.1525403493643629</c:v>
                </c:pt>
                <c:pt idx="1148">
                  <c:v>16.534779130419171</c:v>
                </c:pt>
                <c:pt idx="1149">
                  <c:v>99.978734724439718</c:v>
                </c:pt>
                <c:pt idx="1150">
                  <c:v>3.3881306952668839</c:v>
                </c:pt>
                <c:pt idx="1151">
                  <c:v>187.02869999999999</c:v>
                </c:pt>
                <c:pt idx="1152">
                  <c:v>193.50360000000001</c:v>
                </c:pt>
                <c:pt idx="1153">
                  <c:v>22.58071510050986</c:v>
                </c:pt>
                <c:pt idx="1154">
                  <c:v>8.4637424086988364</c:v>
                </c:pt>
                <c:pt idx="1155">
                  <c:v>102.40258789848539</c:v>
                </c:pt>
                <c:pt idx="1156">
                  <c:v>5.4237554855680594</c:v>
                </c:pt>
                <c:pt idx="1157">
                  <c:v>74.229614616327865</c:v>
                </c:pt>
                <c:pt idx="1158">
                  <c:v>89.605487489405263</c:v>
                </c:pt>
                <c:pt idx="1159">
                  <c:v>284.1802121015146</c:v>
                </c:pt>
                <c:pt idx="1160">
                  <c:v>8.0867148985497899</c:v>
                </c:pt>
                <c:pt idx="1161">
                  <c:v>1.0312647578570591</c:v>
                </c:pt>
                <c:pt idx="1162">
                  <c:v>44.431739846524152</c:v>
                </c:pt>
                <c:pt idx="1163">
                  <c:v>13.352392675789661</c:v>
                </c:pt>
                <c:pt idx="1164">
                  <c:v>3.6028924256605559</c:v>
                </c:pt>
                <c:pt idx="1165">
                  <c:v>4.9845075726831736</c:v>
                </c:pt>
                <c:pt idx="1166">
                  <c:v>43.913387822935618</c:v>
                </c:pt>
                <c:pt idx="1167">
                  <c:v>3.9090803727772649</c:v>
                </c:pt>
                <c:pt idx="1168">
                  <c:v>9.1816472845636294</c:v>
                </c:pt>
                <c:pt idx="1169">
                  <c:v>27.452364090931031</c:v>
                </c:pt>
                <c:pt idx="1170">
                  <c:v>80.315092915068249</c:v>
                </c:pt>
                <c:pt idx="1171">
                  <c:v>35.353235909068971</c:v>
                </c:pt>
                <c:pt idx="1172">
                  <c:v>9.5056794275908594</c:v>
                </c:pt>
                <c:pt idx="1173">
                  <c:v>187.02869999999999</c:v>
                </c:pt>
                <c:pt idx="1174">
                  <c:v>193.50360000000001</c:v>
                </c:pt>
                <c:pt idx="1175">
                  <c:v>7.3533831681322601</c:v>
                </c:pt>
                <c:pt idx="1176">
                  <c:v>34.04201403966016</c:v>
                </c:pt>
                <c:pt idx="1177">
                  <c:v>59.149032084992399</c:v>
                </c:pt>
                <c:pt idx="1178">
                  <c:v>1.502496266060789</c:v>
                </c:pt>
                <c:pt idx="1179">
                  <c:v>4.5218321585435808</c:v>
                </c:pt>
                <c:pt idx="1180">
                  <c:v>1.8975217168038481</c:v>
                </c:pt>
                <c:pt idx="1181">
                  <c:v>5.1625953029124307</c:v>
                </c:pt>
                <c:pt idx="1182">
                  <c:v>91.363341231285972</c:v>
                </c:pt>
                <c:pt idx="1183">
                  <c:v>64.108584031608515</c:v>
                </c:pt>
                <c:pt idx="1184">
                  <c:v>88.950328146290417</c:v>
                </c:pt>
                <c:pt idx="1185">
                  <c:v>12.43117185370958</c:v>
                </c:pt>
                <c:pt idx="1186">
                  <c:v>205.52645000000001</c:v>
                </c:pt>
                <c:pt idx="1187">
                  <c:v>187.02869999999999</c:v>
                </c:pt>
                <c:pt idx="1188">
                  <c:v>193.50360000000001</c:v>
                </c:pt>
                <c:pt idx="1189">
                  <c:v>205.52645000000001</c:v>
                </c:pt>
                <c:pt idx="1190">
                  <c:v>5.9328046308722184</c:v>
                </c:pt>
                <c:pt idx="1191">
                  <c:v>76.033049647627294</c:v>
                </c:pt>
                <c:pt idx="1192">
                  <c:v>10.199353901501819</c:v>
                </c:pt>
                <c:pt idx="1193">
                  <c:v>362.79494609849809</c:v>
                </c:pt>
                <c:pt idx="1194">
                  <c:v>27.606645721500499</c:v>
                </c:pt>
                <c:pt idx="1195">
                  <c:v>8.133076876481276</c:v>
                </c:pt>
                <c:pt idx="1196">
                  <c:v>12.76586529995012</c:v>
                </c:pt>
                <c:pt idx="1197">
                  <c:v>76.492757823568596</c:v>
                </c:pt>
                <c:pt idx="1198">
                  <c:v>60.967506728136811</c:v>
                </c:pt>
                <c:pt idx="1199">
                  <c:v>59.365928110935947</c:v>
                </c:pt>
                <c:pt idx="1200">
                  <c:v>187.02869999999999</c:v>
                </c:pt>
                <c:pt idx="1201">
                  <c:v>526.91826516092738</c:v>
                </c:pt>
                <c:pt idx="1202">
                  <c:v>193.50360000000001</c:v>
                </c:pt>
                <c:pt idx="1203">
                  <c:v>41.639149857887979</c:v>
                </c:pt>
                <c:pt idx="1204">
                  <c:v>42.115250142112018</c:v>
                </c:pt>
                <c:pt idx="1205">
                  <c:v>132.27689986185391</c:v>
                </c:pt>
                <c:pt idx="1206">
                  <c:v>230.05720006907299</c:v>
                </c:pt>
                <c:pt idx="1207">
                  <c:v>187.02869999999999</c:v>
                </c:pt>
                <c:pt idx="1208">
                  <c:v>193.50360000000001</c:v>
                </c:pt>
                <c:pt idx="1209">
                  <c:v>230.05720006907299</c:v>
                </c:pt>
                <c:pt idx="1210">
                  <c:v>362.72430000000003</c:v>
                </c:pt>
                <c:pt idx="1211">
                  <c:v>12.53482580611298</c:v>
                </c:pt>
                <c:pt idx="1212">
                  <c:v>3.1315765273457439</c:v>
                </c:pt>
                <c:pt idx="1213">
                  <c:v>4.7864808188144359</c:v>
                </c:pt>
                <c:pt idx="1214">
                  <c:v>39.928079084747758</c:v>
                </c:pt>
                <c:pt idx="1215">
                  <c:v>58.827201081230577</c:v>
                </c:pt>
                <c:pt idx="1216">
                  <c:v>39.392913914657143</c:v>
                </c:pt>
                <c:pt idx="1217">
                  <c:v>100.2112168477268</c:v>
                </c:pt>
                <c:pt idx="1218">
                  <c:v>55.266105919364527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8-4F53-98A0-A61DCA0AB23E}"/>
            </c:ext>
          </c:extLst>
        </c:ser>
        <c:ser>
          <c:idx val="3"/>
          <c:order val="3"/>
          <c:tx>
            <c:strRef>
              <c:f>'2020_km'!$R$24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'2020_km'!$R$25:$R$1243</c:f>
              <c:numCache>
                <c:formatCode>General</c:formatCode>
                <c:ptCount val="1219"/>
                <c:pt idx="0">
                  <c:v>37.760335535906762</c:v>
                </c:pt>
                <c:pt idx="1">
                  <c:v>74.728886106824802</c:v>
                </c:pt>
                <c:pt idx="2">
                  <c:v>10.63520765076783</c:v>
                </c:pt>
                <c:pt idx="3">
                  <c:v>749.09039234923216</c:v>
                </c:pt>
                <c:pt idx="4">
                  <c:v>62.728491155078011</c:v>
                </c:pt>
                <c:pt idx="5">
                  <c:v>187.02869999999999</c:v>
                </c:pt>
                <c:pt idx="6">
                  <c:v>193.50360000000001</c:v>
                </c:pt>
                <c:pt idx="7">
                  <c:v>420.59428720219051</c:v>
                </c:pt>
                <c:pt idx="8">
                  <c:v>60.018745667066213</c:v>
                </c:pt>
                <c:pt idx="9">
                  <c:v>5.3015741236052589</c:v>
                </c:pt>
                <c:pt idx="10">
                  <c:v>673.82161508786749</c:v>
                </c:pt>
                <c:pt idx="11">
                  <c:v>61.64145433293379</c:v>
                </c:pt>
                <c:pt idx="12">
                  <c:v>3.8694138766504871</c:v>
                </c:pt>
                <c:pt idx="13">
                  <c:v>16.66985545114159</c:v>
                </c:pt>
                <c:pt idx="14">
                  <c:v>81.877256548602674</c:v>
                </c:pt>
                <c:pt idx="15">
                  <c:v>276.97998491213252</c:v>
                </c:pt>
                <c:pt idx="16">
                  <c:v>18.468593180024101</c:v>
                </c:pt>
                <c:pt idx="17">
                  <c:v>84.00735317767014</c:v>
                </c:pt>
                <c:pt idx="18">
                  <c:v>14.8368</c:v>
                </c:pt>
                <c:pt idx="19">
                  <c:v>10.94319165102948</c:v>
                </c:pt>
                <c:pt idx="20">
                  <c:v>71.78716199127625</c:v>
                </c:pt>
                <c:pt idx="21">
                  <c:v>7.2997476840299482</c:v>
                </c:pt>
                <c:pt idx="22">
                  <c:v>21.467675115944541</c:v>
                </c:pt>
                <c:pt idx="23">
                  <c:v>733.96337003462588</c:v>
                </c:pt>
                <c:pt idx="24">
                  <c:v>46.727218200972757</c:v>
                </c:pt>
                <c:pt idx="25">
                  <c:v>94.647695585256102</c:v>
                </c:pt>
                <c:pt idx="26">
                  <c:v>8.684964080371536</c:v>
                </c:pt>
                <c:pt idx="27">
                  <c:v>8.0140292987993771</c:v>
                </c:pt>
                <c:pt idx="28">
                  <c:v>755.71611013097095</c:v>
                </c:pt>
                <c:pt idx="29">
                  <c:v>84.020747369395991</c:v>
                </c:pt>
                <c:pt idx="30">
                  <c:v>221.84255263060399</c:v>
                </c:pt>
                <c:pt idx="31">
                  <c:v>187.02869999999999</c:v>
                </c:pt>
                <c:pt idx="32">
                  <c:v>193.50360000000001</c:v>
                </c:pt>
                <c:pt idx="33">
                  <c:v>5.7601898690290234</c:v>
                </c:pt>
                <c:pt idx="34">
                  <c:v>8.2938863022621998</c:v>
                </c:pt>
                <c:pt idx="35">
                  <c:v>28.919326827884529</c:v>
                </c:pt>
                <c:pt idx="36">
                  <c:v>179.4425245898619</c:v>
                </c:pt>
                <c:pt idx="37">
                  <c:v>7.6871591164095356</c:v>
                </c:pt>
                <c:pt idx="38">
                  <c:v>1.8041199551099989</c:v>
                </c:pt>
                <c:pt idx="39">
                  <c:v>762.76828686985323</c:v>
                </c:pt>
                <c:pt idx="40">
                  <c:v>185.35685545502821</c:v>
                </c:pt>
                <c:pt idx="41">
                  <c:v>12.13184088359046</c:v>
                </c:pt>
                <c:pt idx="42">
                  <c:v>22.499519020681301</c:v>
                </c:pt>
                <c:pt idx="43">
                  <c:v>727.05822545996602</c:v>
                </c:pt>
                <c:pt idx="44">
                  <c:v>83.758090343712226</c:v>
                </c:pt>
                <c:pt idx="45">
                  <c:v>7.1973883889575108</c:v>
                </c:pt>
                <c:pt idx="46">
                  <c:v>6.4701192381814128</c:v>
                </c:pt>
                <c:pt idx="47">
                  <c:v>23.94987935637279</c:v>
                </c:pt>
                <c:pt idx="48">
                  <c:v>175.1678861510766</c:v>
                </c:pt>
                <c:pt idx="49">
                  <c:v>9.9941920410522744</c:v>
                </c:pt>
                <c:pt idx="50">
                  <c:v>72.572008043484686</c:v>
                </c:pt>
                <c:pt idx="51">
                  <c:v>12.49975345194763</c:v>
                </c:pt>
                <c:pt idx="52">
                  <c:v>6.8283665965789444</c:v>
                </c:pt>
                <c:pt idx="53">
                  <c:v>5.3476477641031641</c:v>
                </c:pt>
                <c:pt idx="54">
                  <c:v>753.88524654805235</c:v>
                </c:pt>
                <c:pt idx="55">
                  <c:v>69.679758765458303</c:v>
                </c:pt>
                <c:pt idx="56">
                  <c:v>65.065126873859583</c:v>
                </c:pt>
                <c:pt idx="57">
                  <c:v>212.51169195651531</c:v>
                </c:pt>
                <c:pt idx="58">
                  <c:v>187.02869999999999</c:v>
                </c:pt>
                <c:pt idx="59">
                  <c:v>193.50360000000001</c:v>
                </c:pt>
                <c:pt idx="60">
                  <c:v>42.115236336811968</c:v>
                </c:pt>
                <c:pt idx="61">
                  <c:v>41.639169165197643</c:v>
                </c:pt>
                <c:pt idx="62">
                  <c:v>5.9813480108714696</c:v>
                </c:pt>
                <c:pt idx="63">
                  <c:v>97.109416165336995</c:v>
                </c:pt>
                <c:pt idx="64">
                  <c:v>11.420883834663</c:v>
                </c:pt>
                <c:pt idx="65">
                  <c:v>673.82161508786749</c:v>
                </c:pt>
                <c:pt idx="66">
                  <c:v>4.5447464871189194</c:v>
                </c:pt>
                <c:pt idx="67">
                  <c:v>276.97998491213252</c:v>
                </c:pt>
                <c:pt idx="68">
                  <c:v>12.124958571629049</c:v>
                </c:pt>
                <c:pt idx="69">
                  <c:v>758.85419999999999</c:v>
                </c:pt>
                <c:pt idx="70">
                  <c:v>6.2574414283709547</c:v>
                </c:pt>
                <c:pt idx="71">
                  <c:v>22.424778655469812</c:v>
                </c:pt>
                <c:pt idx="72">
                  <c:v>9.0906255124089892</c:v>
                </c:pt>
                <c:pt idx="73">
                  <c:v>766.12381424974171</c:v>
                </c:pt>
                <c:pt idx="74">
                  <c:v>6.2580892185087631</c:v>
                </c:pt>
                <c:pt idx="75">
                  <c:v>42.115250142112018</c:v>
                </c:pt>
                <c:pt idx="76">
                  <c:v>96.628077384773107</c:v>
                </c:pt>
                <c:pt idx="77">
                  <c:v>4.4396602378492611</c:v>
                </c:pt>
                <c:pt idx="78">
                  <c:v>41.639149857887979</c:v>
                </c:pt>
                <c:pt idx="79">
                  <c:v>9.1780547412483546</c:v>
                </c:pt>
                <c:pt idx="80">
                  <c:v>76.073764098925182</c:v>
                </c:pt>
                <c:pt idx="81">
                  <c:v>4.1028053757646283</c:v>
                </c:pt>
                <c:pt idx="82">
                  <c:v>47.875730525310189</c:v>
                </c:pt>
                <c:pt idx="83">
                  <c:v>2.6372123466848301</c:v>
                </c:pt>
                <c:pt idx="84">
                  <c:v>187.02869999999999</c:v>
                </c:pt>
                <c:pt idx="85">
                  <c:v>193.50360000000001</c:v>
                </c:pt>
                <c:pt idx="86">
                  <c:v>646.43575491058596</c:v>
                </c:pt>
                <c:pt idx="87">
                  <c:v>16.208332742729329</c:v>
                </c:pt>
                <c:pt idx="88">
                  <c:v>48.115135961655362</c:v>
                </c:pt>
                <c:pt idx="89">
                  <c:v>25.03624204605126</c:v>
                </c:pt>
                <c:pt idx="90">
                  <c:v>179.3313294231807</c:v>
                </c:pt>
                <c:pt idx="91">
                  <c:v>724.50286403834468</c:v>
                </c:pt>
                <c:pt idx="92">
                  <c:v>3.6453057320273632</c:v>
                </c:pt>
                <c:pt idx="93">
                  <c:v>6.854552221921379</c:v>
                </c:pt>
                <c:pt idx="94">
                  <c:v>185.24007057681931</c:v>
                </c:pt>
                <c:pt idx="95">
                  <c:v>90.284286485269689</c:v>
                </c:pt>
                <c:pt idx="96">
                  <c:v>64.194849945660678</c:v>
                </c:pt>
                <c:pt idx="97">
                  <c:v>6.6264635690696227</c:v>
                </c:pt>
                <c:pt idx="98">
                  <c:v>220.27138337701231</c:v>
                </c:pt>
                <c:pt idx="99">
                  <c:v>406.70675040763842</c:v>
                </c:pt>
                <c:pt idx="100">
                  <c:v>230.42886621534939</c:v>
                </c:pt>
                <c:pt idx="101">
                  <c:v>23.48906053850148</c:v>
                </c:pt>
                <c:pt idx="102">
                  <c:v>86.70700830699748</c:v>
                </c:pt>
                <c:pt idx="103">
                  <c:v>24.804168041775881</c:v>
                </c:pt>
                <c:pt idx="104">
                  <c:v>752.80335573761886</c:v>
                </c:pt>
                <c:pt idx="105">
                  <c:v>9.0996631127251444</c:v>
                </c:pt>
                <c:pt idx="106">
                  <c:v>63.683550571742288</c:v>
                </c:pt>
                <c:pt idx="107">
                  <c:v>7.7483936906389346</c:v>
                </c:pt>
                <c:pt idx="108">
                  <c:v>17.153907381592319</c:v>
                </c:pt>
                <c:pt idx="109">
                  <c:v>747.59183773408711</c:v>
                </c:pt>
                <c:pt idx="110">
                  <c:v>3.326454884320543</c:v>
                </c:pt>
                <c:pt idx="111">
                  <c:v>83.960827494792994</c:v>
                </c:pt>
                <c:pt idx="112">
                  <c:v>187.02869999999999</c:v>
                </c:pt>
                <c:pt idx="113">
                  <c:v>513.30047250520693</c:v>
                </c:pt>
                <c:pt idx="114">
                  <c:v>193.50360000000001</c:v>
                </c:pt>
                <c:pt idx="115">
                  <c:v>673.82161508786749</c:v>
                </c:pt>
                <c:pt idx="116">
                  <c:v>87.111851399874084</c:v>
                </c:pt>
                <c:pt idx="117">
                  <c:v>65.922315760359709</c:v>
                </c:pt>
                <c:pt idx="118">
                  <c:v>228.16966909783989</c:v>
                </c:pt>
                <c:pt idx="119">
                  <c:v>4.2108431210299226</c:v>
                </c:pt>
                <c:pt idx="120">
                  <c:v>17.943430902160141</c:v>
                </c:pt>
                <c:pt idx="121">
                  <c:v>1.4678897187363</c:v>
                </c:pt>
                <c:pt idx="122">
                  <c:v>276.97998491213252</c:v>
                </c:pt>
                <c:pt idx="123">
                  <c:v>3.4174501912006781</c:v>
                </c:pt>
                <c:pt idx="124">
                  <c:v>101.9371841657903</c:v>
                </c:pt>
                <c:pt idx="125">
                  <c:v>13.22299287276307</c:v>
                </c:pt>
                <c:pt idx="126">
                  <c:v>3.3955593107586508</c:v>
                </c:pt>
                <c:pt idx="127">
                  <c:v>7.4116063322504049</c:v>
                </c:pt>
                <c:pt idx="128">
                  <c:v>8.0302071272369311</c:v>
                </c:pt>
                <c:pt idx="129">
                  <c:v>90.193954766390732</c:v>
                </c:pt>
                <c:pt idx="130">
                  <c:v>187.02869999999999</c:v>
                </c:pt>
                <c:pt idx="131">
                  <c:v>193.50360000000001</c:v>
                </c:pt>
                <c:pt idx="132">
                  <c:v>412.3537</c:v>
                </c:pt>
                <c:pt idx="133">
                  <c:v>78.448645233609255</c:v>
                </c:pt>
                <c:pt idx="134">
                  <c:v>62.015534464715188</c:v>
                </c:pt>
                <c:pt idx="135">
                  <c:v>755.71611013097095</c:v>
                </c:pt>
                <c:pt idx="136">
                  <c:v>5.7601898690290234</c:v>
                </c:pt>
                <c:pt idx="137">
                  <c:v>205.52645000000001</c:v>
                </c:pt>
                <c:pt idx="138">
                  <c:v>205.52645000000001</c:v>
                </c:pt>
                <c:pt idx="139">
                  <c:v>127.4438655352848</c:v>
                </c:pt>
                <c:pt idx="140">
                  <c:v>3.835682854151989</c:v>
                </c:pt>
                <c:pt idx="141">
                  <c:v>62.030492706724132</c:v>
                </c:pt>
                <c:pt idx="142">
                  <c:v>76.1512550619629</c:v>
                </c:pt>
                <c:pt idx="143">
                  <c:v>176.76789828063161</c:v>
                </c:pt>
                <c:pt idx="144">
                  <c:v>187.02869999999999</c:v>
                </c:pt>
                <c:pt idx="145">
                  <c:v>193.50360000000001</c:v>
                </c:pt>
                <c:pt idx="146">
                  <c:v>321.17927109652948</c:v>
                </c:pt>
                <c:pt idx="147">
                  <c:v>5.9729311451905343</c:v>
                </c:pt>
                <c:pt idx="148">
                  <c:v>14.88925850635982</c:v>
                </c:pt>
                <c:pt idx="149">
                  <c:v>756.63481034844972</c:v>
                </c:pt>
                <c:pt idx="150">
                  <c:v>8.7585762065968993</c:v>
                </c:pt>
                <c:pt idx="151">
                  <c:v>18.20318717953791</c:v>
                </c:pt>
                <c:pt idx="152">
                  <c:v>168.22625401156489</c:v>
                </c:pt>
                <c:pt idx="153">
                  <c:v>6.9573826023002212</c:v>
                </c:pt>
                <c:pt idx="154">
                  <c:v>31.580466015139461</c:v>
                </c:pt>
                <c:pt idx="155">
                  <c:v>48.767058394160593</c:v>
                </c:pt>
                <c:pt idx="156">
                  <c:v>9.2977778041039372</c:v>
                </c:pt>
                <c:pt idx="157">
                  <c:v>158.76484584751751</c:v>
                </c:pt>
                <c:pt idx="158">
                  <c:v>187.02869999999999</c:v>
                </c:pt>
                <c:pt idx="159">
                  <c:v>193.50360000000001</c:v>
                </c:pt>
                <c:pt idx="160">
                  <c:v>158.76484584751751</c:v>
                </c:pt>
                <c:pt idx="161">
                  <c:v>186.69940609156109</c:v>
                </c:pt>
                <c:pt idx="162">
                  <c:v>31.915953618387231</c:v>
                </c:pt>
                <c:pt idx="163">
                  <c:v>41.639149857887979</c:v>
                </c:pt>
                <c:pt idx="164">
                  <c:v>42.115250142112018</c:v>
                </c:pt>
                <c:pt idx="165">
                  <c:v>10.263406729482879</c:v>
                </c:pt>
                <c:pt idx="166">
                  <c:v>211.0237396521299</c:v>
                </c:pt>
                <c:pt idx="167">
                  <c:v>754.1635485640353</c:v>
                </c:pt>
                <c:pt idx="168">
                  <c:v>83.960827494792994</c:v>
                </c:pt>
                <c:pt idx="169">
                  <c:v>12.449743016697759</c:v>
                </c:pt>
                <c:pt idx="170">
                  <c:v>187.02869999999999</c:v>
                </c:pt>
                <c:pt idx="171">
                  <c:v>513.30047250520693</c:v>
                </c:pt>
                <c:pt idx="172">
                  <c:v>193.50360000000001</c:v>
                </c:pt>
                <c:pt idx="173">
                  <c:v>2.6329084192670269</c:v>
                </c:pt>
                <c:pt idx="174">
                  <c:v>13.57457588752694</c:v>
                </c:pt>
                <c:pt idx="175">
                  <c:v>41.639149857887979</c:v>
                </c:pt>
                <c:pt idx="176">
                  <c:v>42.115250142112018</c:v>
                </c:pt>
                <c:pt idx="177">
                  <c:v>673.82161508786749</c:v>
                </c:pt>
                <c:pt idx="178">
                  <c:v>35.291344846948569</c:v>
                </c:pt>
                <c:pt idx="179">
                  <c:v>5.5448896894234592</c:v>
                </c:pt>
                <c:pt idx="180">
                  <c:v>3.9597895761010329</c:v>
                </c:pt>
                <c:pt idx="181">
                  <c:v>276.97998491213252</c:v>
                </c:pt>
                <c:pt idx="182">
                  <c:v>49.364736091617061</c:v>
                </c:pt>
                <c:pt idx="183">
                  <c:v>5.4142356032918899</c:v>
                </c:pt>
                <c:pt idx="184">
                  <c:v>104.5330436550821</c:v>
                </c:pt>
                <c:pt idx="185">
                  <c:v>314.491563908383</c:v>
                </c:pt>
                <c:pt idx="186">
                  <c:v>8.5551207416260109</c:v>
                </c:pt>
                <c:pt idx="187">
                  <c:v>36.086187457659378</c:v>
                </c:pt>
                <c:pt idx="188">
                  <c:v>62.683482405692693</c:v>
                </c:pt>
                <c:pt idx="189">
                  <c:v>87.190445960306022</c:v>
                </c:pt>
                <c:pt idx="190">
                  <c:v>6.1645426490952344</c:v>
                </c:pt>
                <c:pt idx="191">
                  <c:v>7.3689289849060327</c:v>
                </c:pt>
                <c:pt idx="192">
                  <c:v>331.90941254234059</c:v>
                </c:pt>
                <c:pt idx="193">
                  <c:v>35.662683838792617</c:v>
                </c:pt>
                <c:pt idx="194">
                  <c:v>41.639149857887979</c:v>
                </c:pt>
                <c:pt idx="195">
                  <c:v>42.115250142112018</c:v>
                </c:pt>
                <c:pt idx="196">
                  <c:v>361.62551616120737</c:v>
                </c:pt>
                <c:pt idx="197">
                  <c:v>751.38183640285024</c:v>
                </c:pt>
                <c:pt idx="198">
                  <c:v>15.98391486751642</c:v>
                </c:pt>
                <c:pt idx="199">
                  <c:v>13.22299287276307</c:v>
                </c:pt>
                <c:pt idx="200">
                  <c:v>8.0302071272369311</c:v>
                </c:pt>
                <c:pt idx="201">
                  <c:v>2.632848729633396</c:v>
                </c:pt>
                <c:pt idx="202">
                  <c:v>7.3340920204088622</c:v>
                </c:pt>
                <c:pt idx="203">
                  <c:v>207.862033802865</c:v>
                </c:pt>
                <c:pt idx="204">
                  <c:v>187.02869999999999</c:v>
                </c:pt>
                <c:pt idx="205">
                  <c:v>193.50360000000001</c:v>
                </c:pt>
                <c:pt idx="206">
                  <c:v>207.862033802865</c:v>
                </c:pt>
                <c:pt idx="207">
                  <c:v>75.267640373861113</c:v>
                </c:pt>
                <c:pt idx="208">
                  <c:v>724.50286403834468</c:v>
                </c:pt>
                <c:pt idx="209">
                  <c:v>48.115135961655362</c:v>
                </c:pt>
                <c:pt idx="210">
                  <c:v>94.647695585256102</c:v>
                </c:pt>
                <c:pt idx="211">
                  <c:v>21.467675115944541</c:v>
                </c:pt>
                <c:pt idx="212">
                  <c:v>8.0140292987993771</c:v>
                </c:pt>
                <c:pt idx="213">
                  <c:v>72.6589759410883</c:v>
                </c:pt>
                <c:pt idx="214">
                  <c:v>1.023680804415612</c:v>
                </c:pt>
                <c:pt idx="215">
                  <c:v>6.9146230274791156</c:v>
                </c:pt>
                <c:pt idx="216">
                  <c:v>15.41405033928018</c:v>
                </c:pt>
                <c:pt idx="217">
                  <c:v>749.09039234923216</c:v>
                </c:pt>
                <c:pt idx="218">
                  <c:v>10.63520765076783</c:v>
                </c:pt>
                <c:pt idx="219">
                  <c:v>187.02869999999999</c:v>
                </c:pt>
                <c:pt idx="220">
                  <c:v>536.13946988773682</c:v>
                </c:pt>
                <c:pt idx="221">
                  <c:v>193.50360000000001</c:v>
                </c:pt>
                <c:pt idx="222">
                  <c:v>6.5631493779790073</c:v>
                </c:pt>
                <c:pt idx="223">
                  <c:v>45.555321268254048</c:v>
                </c:pt>
                <c:pt idx="224">
                  <c:v>45.993585574964733</c:v>
                </c:pt>
                <c:pt idx="225">
                  <c:v>773.77719999999999</c:v>
                </c:pt>
                <c:pt idx="226">
                  <c:v>193.9427410282652</c:v>
                </c:pt>
                <c:pt idx="227">
                  <c:v>264.0829522922262</c:v>
                </c:pt>
                <c:pt idx="228">
                  <c:v>193.9427410282652</c:v>
                </c:pt>
                <c:pt idx="229">
                  <c:v>93.6864437788022</c:v>
                </c:pt>
                <c:pt idx="230">
                  <c:v>88.442565651243342</c:v>
                </c:pt>
                <c:pt idx="231">
                  <c:v>87.740957750427341</c:v>
                </c:pt>
                <c:pt idx="232">
                  <c:v>49.934522638793801</c:v>
                </c:pt>
                <c:pt idx="233">
                  <c:v>740.77854224957264</c:v>
                </c:pt>
                <c:pt idx="234">
                  <c:v>2.3137337391301549</c:v>
                </c:pt>
                <c:pt idx="235">
                  <c:v>12.018243622076049</c:v>
                </c:pt>
                <c:pt idx="236">
                  <c:v>6.8688328818269282</c:v>
                </c:pt>
                <c:pt idx="237">
                  <c:v>18.08481698291116</c:v>
                </c:pt>
                <c:pt idx="238">
                  <c:v>732.85253624673328</c:v>
                </c:pt>
                <c:pt idx="239">
                  <c:v>4.8359501352619132</c:v>
                </c:pt>
                <c:pt idx="240">
                  <c:v>187.02869999999999</c:v>
                </c:pt>
                <c:pt idx="241">
                  <c:v>193.50360000000001</c:v>
                </c:pt>
                <c:pt idx="242">
                  <c:v>72.064465307012171</c:v>
                </c:pt>
                <c:pt idx="243">
                  <c:v>46.57228121430466</c:v>
                </c:pt>
                <c:pt idx="244">
                  <c:v>8.9136172319499423</c:v>
                </c:pt>
                <c:pt idx="245">
                  <c:v>28.685217145248419</c:v>
                </c:pt>
                <c:pt idx="246">
                  <c:v>9.5761849575840827</c:v>
                </c:pt>
                <c:pt idx="247">
                  <c:v>3.2502422613135939</c:v>
                </c:pt>
                <c:pt idx="248">
                  <c:v>77.36688903593685</c:v>
                </c:pt>
                <c:pt idx="249">
                  <c:v>45.714996906677897</c:v>
                </c:pt>
                <c:pt idx="250">
                  <c:v>5.672100094699025</c:v>
                </c:pt>
                <c:pt idx="251">
                  <c:v>1.888021534078842</c:v>
                </c:pt>
                <c:pt idx="252">
                  <c:v>734.06969660165919</c:v>
                </c:pt>
                <c:pt idx="253">
                  <c:v>8.3781514628021245</c:v>
                </c:pt>
                <c:pt idx="254">
                  <c:v>92.530769521621224</c:v>
                </c:pt>
                <c:pt idx="255">
                  <c:v>6.4235304783787832</c:v>
                </c:pt>
                <c:pt idx="256">
                  <c:v>205.52645000000001</c:v>
                </c:pt>
                <c:pt idx="257">
                  <c:v>187.02869999999999</c:v>
                </c:pt>
                <c:pt idx="258">
                  <c:v>193.50360000000001</c:v>
                </c:pt>
                <c:pt idx="259">
                  <c:v>205.52645000000001</c:v>
                </c:pt>
                <c:pt idx="260">
                  <c:v>64.842128218209595</c:v>
                </c:pt>
                <c:pt idx="261">
                  <c:v>12.149651044403351</c:v>
                </c:pt>
                <c:pt idx="262">
                  <c:v>74.33483581802237</c:v>
                </c:pt>
                <c:pt idx="263">
                  <c:v>673.82161508786749</c:v>
                </c:pt>
                <c:pt idx="264">
                  <c:v>32.146084919364696</c:v>
                </c:pt>
                <c:pt idx="265">
                  <c:v>276.97998491213252</c:v>
                </c:pt>
                <c:pt idx="266">
                  <c:v>70.530240242706142</c:v>
                </c:pt>
                <c:pt idx="267">
                  <c:v>25.474117836332439</c:v>
                </c:pt>
                <c:pt idx="268">
                  <c:v>225.73948518837369</c:v>
                </c:pt>
                <c:pt idx="269">
                  <c:v>27.204559757293861</c:v>
                </c:pt>
                <c:pt idx="270">
                  <c:v>13.19379697529391</c:v>
                </c:pt>
                <c:pt idx="271">
                  <c:v>74.170610209660936</c:v>
                </c:pt>
                <c:pt idx="272">
                  <c:v>10.68558979033906</c:v>
                </c:pt>
                <c:pt idx="273">
                  <c:v>725.05810426566507</c:v>
                </c:pt>
                <c:pt idx="274">
                  <c:v>174.00579573433501</c:v>
                </c:pt>
                <c:pt idx="275">
                  <c:v>412.3537</c:v>
                </c:pt>
                <c:pt idx="276">
                  <c:v>187.02869999999999</c:v>
                </c:pt>
                <c:pt idx="277">
                  <c:v>193.50360000000001</c:v>
                </c:pt>
                <c:pt idx="278">
                  <c:v>23.592563148303491</c:v>
                </c:pt>
                <c:pt idx="279">
                  <c:v>88.231130917481877</c:v>
                </c:pt>
                <c:pt idx="280">
                  <c:v>13.61051859164151</c:v>
                </c:pt>
                <c:pt idx="281">
                  <c:v>9.5927873425731374</c:v>
                </c:pt>
                <c:pt idx="282">
                  <c:v>205.52645000000001</c:v>
                </c:pt>
                <c:pt idx="283">
                  <c:v>187.02869999999999</c:v>
                </c:pt>
                <c:pt idx="284">
                  <c:v>193.50360000000001</c:v>
                </c:pt>
                <c:pt idx="285">
                  <c:v>205.52645000000001</c:v>
                </c:pt>
                <c:pt idx="286">
                  <c:v>26.585835164007381</c:v>
                </c:pt>
                <c:pt idx="287">
                  <c:v>74.063664835992626</c:v>
                </c:pt>
                <c:pt idx="288">
                  <c:v>17.703142326120439</c:v>
                </c:pt>
                <c:pt idx="289">
                  <c:v>359.79095767387957</c:v>
                </c:pt>
                <c:pt idx="290">
                  <c:v>13.35684963488572</c:v>
                </c:pt>
                <c:pt idx="291">
                  <c:v>90.480984220181796</c:v>
                </c:pt>
                <c:pt idx="292">
                  <c:v>7.7794632144524787</c:v>
                </c:pt>
                <c:pt idx="293">
                  <c:v>3.7072029304800251</c:v>
                </c:pt>
                <c:pt idx="294">
                  <c:v>5.1456261148197937</c:v>
                </c:pt>
                <c:pt idx="295">
                  <c:v>71.103347221774513</c:v>
                </c:pt>
                <c:pt idx="296">
                  <c:v>32.727126663405699</c:v>
                </c:pt>
                <c:pt idx="297">
                  <c:v>10.68558979033906</c:v>
                </c:pt>
                <c:pt idx="298">
                  <c:v>74.170610209660936</c:v>
                </c:pt>
                <c:pt idx="299">
                  <c:v>299.6406401203356</c:v>
                </c:pt>
                <c:pt idx="300">
                  <c:v>251.0131598796643</c:v>
                </c:pt>
                <c:pt idx="301">
                  <c:v>380.53230000000002</c:v>
                </c:pt>
                <c:pt idx="302">
                  <c:v>14.8368</c:v>
                </c:pt>
                <c:pt idx="303">
                  <c:v>75.358438810955874</c:v>
                </c:pt>
                <c:pt idx="304">
                  <c:v>20.18637754462457</c:v>
                </c:pt>
                <c:pt idx="305">
                  <c:v>0</c:v>
                </c:pt>
                <c:pt idx="306">
                  <c:v>187.02869999999999</c:v>
                </c:pt>
                <c:pt idx="307">
                  <c:v>193.50360000000001</c:v>
                </c:pt>
                <c:pt idx="308">
                  <c:v>6.9600530474140117</c:v>
                </c:pt>
                <c:pt idx="309">
                  <c:v>84.100030597005542</c:v>
                </c:pt>
                <c:pt idx="310">
                  <c:v>0</c:v>
                </c:pt>
                <c:pt idx="311">
                  <c:v>20.0489</c:v>
                </c:pt>
                <c:pt idx="312">
                  <c:v>74.06209484771621</c:v>
                </c:pt>
                <c:pt idx="313">
                  <c:v>362.72430000000003</c:v>
                </c:pt>
                <c:pt idx="314">
                  <c:v>26.350705152283801</c:v>
                </c:pt>
                <c:pt idx="315">
                  <c:v>14.8368</c:v>
                </c:pt>
                <c:pt idx="316">
                  <c:v>78.334330730380017</c:v>
                </c:pt>
                <c:pt idx="317">
                  <c:v>207.99148463481001</c:v>
                </c:pt>
                <c:pt idx="318">
                  <c:v>187.02869999999999</c:v>
                </c:pt>
                <c:pt idx="319">
                  <c:v>193.50360000000001</c:v>
                </c:pt>
                <c:pt idx="320">
                  <c:v>207.99148463481001</c:v>
                </c:pt>
                <c:pt idx="321">
                  <c:v>2.2063691939080301</c:v>
                </c:pt>
                <c:pt idx="322">
                  <c:v>2.4622772408916109</c:v>
                </c:pt>
                <c:pt idx="323">
                  <c:v>14.22624113925958</c:v>
                </c:pt>
                <c:pt idx="324">
                  <c:v>221.40686961711799</c:v>
                </c:pt>
                <c:pt idx="325">
                  <c:v>8.4207299352723393</c:v>
                </c:pt>
                <c:pt idx="326">
                  <c:v>2.256882490668445</c:v>
                </c:pt>
                <c:pt idx="327">
                  <c:v>93.523530382882001</c:v>
                </c:pt>
                <c:pt idx="328">
                  <c:v>25.145091692600371</c:v>
                </c:pt>
                <c:pt idx="329">
                  <c:v>80.543595009225484</c:v>
                </c:pt>
                <c:pt idx="330">
                  <c:v>13.613479209128659</c:v>
                </c:pt>
                <c:pt idx="331">
                  <c:v>98.490834089045492</c:v>
                </c:pt>
                <c:pt idx="332">
                  <c:v>86.136519431341185</c:v>
                </c:pt>
                <c:pt idx="333">
                  <c:v>17.691080568658791</c:v>
                </c:pt>
                <c:pt idx="334">
                  <c:v>5.1628523332214034</c:v>
                </c:pt>
                <c:pt idx="335">
                  <c:v>208.12482383338931</c:v>
                </c:pt>
                <c:pt idx="336">
                  <c:v>554.6816</c:v>
                </c:pt>
                <c:pt idx="337">
                  <c:v>208.12482383338931</c:v>
                </c:pt>
                <c:pt idx="338">
                  <c:v>13.22299287276307</c:v>
                </c:pt>
                <c:pt idx="339">
                  <c:v>8.0302071272369311</c:v>
                </c:pt>
                <c:pt idx="340">
                  <c:v>4.1118892320956766</c:v>
                </c:pt>
                <c:pt idx="341">
                  <c:v>356.40951076790441</c:v>
                </c:pt>
                <c:pt idx="342">
                  <c:v>43.11423097984266</c:v>
                </c:pt>
                <c:pt idx="343">
                  <c:v>42.607379009961477</c:v>
                </c:pt>
                <c:pt idx="344">
                  <c:v>187.02869999999999</c:v>
                </c:pt>
                <c:pt idx="345">
                  <c:v>193.50360000000001</c:v>
                </c:pt>
                <c:pt idx="346">
                  <c:v>74.171290010195861</c:v>
                </c:pt>
                <c:pt idx="347">
                  <c:v>1.4040120515042489</c:v>
                </c:pt>
                <c:pt idx="348">
                  <c:v>14.8368</c:v>
                </c:pt>
                <c:pt idx="349">
                  <c:v>170.79111398098709</c:v>
                </c:pt>
                <c:pt idx="350">
                  <c:v>11.02167396750861</c:v>
                </c:pt>
                <c:pt idx="351">
                  <c:v>78.140126345745188</c:v>
                </c:pt>
                <c:pt idx="352">
                  <c:v>17.033750132766599</c:v>
                </c:pt>
                <c:pt idx="353">
                  <c:v>3.130326640600448</c:v>
                </c:pt>
                <c:pt idx="354">
                  <c:v>83.369996880887783</c:v>
                </c:pt>
                <c:pt idx="355">
                  <c:v>21.146447983551951</c:v>
                </c:pt>
                <c:pt idx="356">
                  <c:v>1.492623469737534</c:v>
                </c:pt>
                <c:pt idx="357">
                  <c:v>10.63838070959236</c:v>
                </c:pt>
                <c:pt idx="358">
                  <c:v>98.219047837118154</c:v>
                </c:pt>
                <c:pt idx="359">
                  <c:v>187.02869999999999</c:v>
                </c:pt>
                <c:pt idx="360">
                  <c:v>324.0780990735704</c:v>
                </c:pt>
                <c:pt idx="361">
                  <c:v>193.50360000000001</c:v>
                </c:pt>
                <c:pt idx="362">
                  <c:v>210.91300092642959</c:v>
                </c:pt>
                <c:pt idx="363">
                  <c:v>10.60105635053548</c:v>
                </c:pt>
                <c:pt idx="364">
                  <c:v>362.72430000000003</c:v>
                </c:pt>
                <c:pt idx="365">
                  <c:v>7.3256367957265107</c:v>
                </c:pt>
                <c:pt idx="366">
                  <c:v>79.94088116069841</c:v>
                </c:pt>
                <c:pt idx="367">
                  <c:v>7.9894256930395908</c:v>
                </c:pt>
                <c:pt idx="368">
                  <c:v>78.334330730380017</c:v>
                </c:pt>
                <c:pt idx="369">
                  <c:v>207.99148463481001</c:v>
                </c:pt>
                <c:pt idx="370">
                  <c:v>273.09117740086492</c:v>
                </c:pt>
                <c:pt idx="371">
                  <c:v>207.99148463481001</c:v>
                </c:pt>
                <c:pt idx="372">
                  <c:v>245.54082259913531</c:v>
                </c:pt>
                <c:pt idx="373">
                  <c:v>1.9615153926856921</c:v>
                </c:pt>
                <c:pt idx="374">
                  <c:v>21.03371103293092</c:v>
                </c:pt>
                <c:pt idx="375">
                  <c:v>8.0117213866628312</c:v>
                </c:pt>
                <c:pt idx="376">
                  <c:v>24.964988967069068</c:v>
                </c:pt>
                <c:pt idx="377">
                  <c:v>76.462230446409862</c:v>
                </c:pt>
                <c:pt idx="378">
                  <c:v>2.6909327742416229</c:v>
                </c:pt>
                <c:pt idx="379">
                  <c:v>10.723461602305781</c:v>
                </c:pt>
                <c:pt idx="380">
                  <c:v>50.330125894238847</c:v>
                </c:pt>
                <c:pt idx="381">
                  <c:v>54.860250638814513</c:v>
                </c:pt>
                <c:pt idx="382">
                  <c:v>187.02869999999999</c:v>
                </c:pt>
                <c:pt idx="383">
                  <c:v>532.53986186464078</c:v>
                </c:pt>
                <c:pt idx="384">
                  <c:v>193.50360000000001</c:v>
                </c:pt>
                <c:pt idx="385">
                  <c:v>77.085472753308579</c:v>
                </c:pt>
                <c:pt idx="386">
                  <c:v>194.36602872944829</c:v>
                </c:pt>
                <c:pt idx="387">
                  <c:v>168.49357127055171</c:v>
                </c:pt>
                <c:pt idx="388">
                  <c:v>8.0174272466914189</c:v>
                </c:pt>
                <c:pt idx="389">
                  <c:v>70.115306256332559</c:v>
                </c:pt>
                <c:pt idx="390">
                  <c:v>6.9775508126631642</c:v>
                </c:pt>
                <c:pt idx="391">
                  <c:v>70.476990243729901</c:v>
                </c:pt>
                <c:pt idx="392">
                  <c:v>70.050752687274425</c:v>
                </c:pt>
                <c:pt idx="393">
                  <c:v>8.9612173822602994</c:v>
                </c:pt>
                <c:pt idx="394">
                  <c:v>26.551431529623851</c:v>
                </c:pt>
                <c:pt idx="395">
                  <c:v>1.473326001394722</c:v>
                </c:pt>
                <c:pt idx="396">
                  <c:v>90.928573998605273</c:v>
                </c:pt>
                <c:pt idx="397">
                  <c:v>76.096915153457076</c:v>
                </c:pt>
                <c:pt idx="398">
                  <c:v>2.3393421488534498</c:v>
                </c:pt>
                <c:pt idx="399">
                  <c:v>6.8529937858053493</c:v>
                </c:pt>
                <c:pt idx="400">
                  <c:v>10.68558979033906</c:v>
                </c:pt>
                <c:pt idx="401">
                  <c:v>74.170610209660936</c:v>
                </c:pt>
                <c:pt idx="402">
                  <c:v>380.53230000000002</c:v>
                </c:pt>
                <c:pt idx="403">
                  <c:v>32.233958967755093</c:v>
                </c:pt>
                <c:pt idx="404">
                  <c:v>12.43014103224492</c:v>
                </c:pt>
                <c:pt idx="405">
                  <c:v>362.72430000000003</c:v>
                </c:pt>
                <c:pt idx="406">
                  <c:v>1.892746361376707</c:v>
                </c:pt>
                <c:pt idx="407">
                  <c:v>673.62739705985052</c:v>
                </c:pt>
                <c:pt idx="408">
                  <c:v>14.88655363862329</c:v>
                </c:pt>
                <c:pt idx="409">
                  <c:v>271.32260294014952</c:v>
                </c:pt>
                <c:pt idx="410">
                  <c:v>2.0605276011226819</c:v>
                </c:pt>
                <c:pt idx="411">
                  <c:v>9.1482439708076733</c:v>
                </c:pt>
                <c:pt idx="412">
                  <c:v>47.235038328213491</c:v>
                </c:pt>
                <c:pt idx="413">
                  <c:v>46.658890099856151</c:v>
                </c:pt>
                <c:pt idx="414">
                  <c:v>223.3010455145839</c:v>
                </c:pt>
                <c:pt idx="415">
                  <c:v>186.44755448541611</c:v>
                </c:pt>
                <c:pt idx="416">
                  <c:v>1.652623646018065</c:v>
                </c:pt>
                <c:pt idx="417">
                  <c:v>28.181423404316831</c:v>
                </c:pt>
                <c:pt idx="418">
                  <c:v>7.3223612930588473</c:v>
                </c:pt>
                <c:pt idx="419">
                  <c:v>9.7301378331531758</c:v>
                </c:pt>
                <c:pt idx="420">
                  <c:v>753.66859128315309</c:v>
                </c:pt>
                <c:pt idx="421">
                  <c:v>77.120291656606256</c:v>
                </c:pt>
                <c:pt idx="422">
                  <c:v>6.262244585213586</c:v>
                </c:pt>
                <c:pt idx="423">
                  <c:v>2.7073262984800248</c:v>
                </c:pt>
                <c:pt idx="424">
                  <c:v>5.8972747670921084</c:v>
                </c:pt>
                <c:pt idx="425">
                  <c:v>12.79161729217352</c:v>
                </c:pt>
                <c:pt idx="426">
                  <c:v>35.224684011457427</c:v>
                </c:pt>
                <c:pt idx="427">
                  <c:v>72.09312523290788</c:v>
                </c:pt>
                <c:pt idx="428">
                  <c:v>6.0584837484070446</c:v>
                </c:pt>
                <c:pt idx="429">
                  <c:v>380.53230000000002</c:v>
                </c:pt>
                <c:pt idx="430">
                  <c:v>8.6010149479619997</c:v>
                </c:pt>
                <c:pt idx="431">
                  <c:v>8.9586831168095848</c:v>
                </c:pt>
                <c:pt idx="432">
                  <c:v>112.0913418606626</c:v>
                </c:pt>
                <c:pt idx="433">
                  <c:v>68.822729679975851</c:v>
                </c:pt>
                <c:pt idx="434">
                  <c:v>90.191587203214567</c:v>
                </c:pt>
                <c:pt idx="435">
                  <c:v>266.46625813933741</c:v>
                </c:pt>
                <c:pt idx="436">
                  <c:v>2.31228768344603</c:v>
                </c:pt>
                <c:pt idx="437">
                  <c:v>12.20743183070373</c:v>
                </c:pt>
                <c:pt idx="438">
                  <c:v>36.433280485850233</c:v>
                </c:pt>
                <c:pt idx="439">
                  <c:v>10.06510604024721</c:v>
                </c:pt>
                <c:pt idx="440">
                  <c:v>42.115250142112018</c:v>
                </c:pt>
                <c:pt idx="441">
                  <c:v>150.0226440563851</c:v>
                </c:pt>
                <c:pt idx="442">
                  <c:v>41.639149857887979</c:v>
                </c:pt>
                <c:pt idx="443">
                  <c:v>65.09534353275015</c:v>
                </c:pt>
                <c:pt idx="444">
                  <c:v>75.236150427002613</c:v>
                </c:pt>
                <c:pt idx="445">
                  <c:v>120.76949704920899</c:v>
                </c:pt>
                <c:pt idx="446">
                  <c:v>243.8311161669001</c:v>
                </c:pt>
                <c:pt idx="447">
                  <c:v>199.78604272750579</c:v>
                </c:pt>
                <c:pt idx="448">
                  <c:v>1.769253205464772</c:v>
                </c:pt>
                <c:pt idx="449">
                  <c:v>6.4603058944811851</c:v>
                </c:pt>
                <c:pt idx="450">
                  <c:v>7.8027920402627062</c:v>
                </c:pt>
                <c:pt idx="451">
                  <c:v>8.0302071272369311</c:v>
                </c:pt>
                <c:pt idx="452">
                  <c:v>664.72177966920162</c:v>
                </c:pt>
                <c:pt idx="453">
                  <c:v>36.308848859791333</c:v>
                </c:pt>
                <c:pt idx="454">
                  <c:v>13.22299287276307</c:v>
                </c:pt>
                <c:pt idx="455">
                  <c:v>223.3192263344506</c:v>
                </c:pt>
                <c:pt idx="456">
                  <c:v>192.57157366554941</c:v>
                </c:pt>
                <c:pt idx="457">
                  <c:v>242.16882033079841</c:v>
                </c:pt>
                <c:pt idx="458">
                  <c:v>6.377044646377656</c:v>
                </c:pt>
                <c:pt idx="459">
                  <c:v>87.215389000697641</c:v>
                </c:pt>
                <c:pt idx="460">
                  <c:v>75.150466352924695</c:v>
                </c:pt>
                <c:pt idx="461">
                  <c:v>25.744778653673809</c:v>
                </c:pt>
                <c:pt idx="462">
                  <c:v>17.703142326120439</c:v>
                </c:pt>
                <c:pt idx="463">
                  <c:v>359.79095767387957</c:v>
                </c:pt>
                <c:pt idx="464">
                  <c:v>363.68972134632611</c:v>
                </c:pt>
                <c:pt idx="465">
                  <c:v>324.0780990735704</c:v>
                </c:pt>
                <c:pt idx="466">
                  <c:v>210.91300092642959</c:v>
                </c:pt>
                <c:pt idx="467">
                  <c:v>13.49833091427031</c:v>
                </c:pt>
                <c:pt idx="468">
                  <c:v>34.590269085729688</c:v>
                </c:pt>
                <c:pt idx="469">
                  <c:v>15.54990048365794</c:v>
                </c:pt>
                <c:pt idx="470">
                  <c:v>2.8859196720796478</c:v>
                </c:pt>
                <c:pt idx="471">
                  <c:v>20.849506285711129</c:v>
                </c:pt>
                <c:pt idx="472">
                  <c:v>9.2988385179387816</c:v>
                </c:pt>
                <c:pt idx="473">
                  <c:v>673.62739705985052</c:v>
                </c:pt>
                <c:pt idx="474">
                  <c:v>6.6281413263236386</c:v>
                </c:pt>
                <c:pt idx="475">
                  <c:v>87.122093714288852</c:v>
                </c:pt>
                <c:pt idx="476">
                  <c:v>271.32260294014952</c:v>
                </c:pt>
                <c:pt idx="477">
                  <c:v>44.019761327776003</c:v>
                </c:pt>
                <c:pt idx="478">
                  <c:v>6.5848588725401456</c:v>
                </c:pt>
                <c:pt idx="479">
                  <c:v>43.509379799683863</c:v>
                </c:pt>
                <c:pt idx="480">
                  <c:v>60.229571609689771</c:v>
                </c:pt>
                <c:pt idx="481">
                  <c:v>70.118128390310233</c:v>
                </c:pt>
                <c:pt idx="482">
                  <c:v>46.068744923713822</c:v>
                </c:pt>
                <c:pt idx="483">
                  <c:v>738.90261125051609</c:v>
                </c:pt>
                <c:pt idx="484">
                  <c:v>7.6955438257701259</c:v>
                </c:pt>
                <c:pt idx="485">
                  <c:v>220.27138337701231</c:v>
                </c:pt>
                <c:pt idx="486">
                  <c:v>406.70675040763842</c:v>
                </c:pt>
                <c:pt idx="487">
                  <c:v>230.42886621534939</c:v>
                </c:pt>
                <c:pt idx="488">
                  <c:v>14.77747379752994</c:v>
                </c:pt>
                <c:pt idx="489">
                  <c:v>7.9204497120349009</c:v>
                </c:pt>
                <c:pt idx="490">
                  <c:v>8.9148764904351658</c:v>
                </c:pt>
                <c:pt idx="491">
                  <c:v>22.59951735883951</c:v>
                </c:pt>
                <c:pt idx="492">
                  <c:v>82.594884584088732</c:v>
                </c:pt>
                <c:pt idx="493">
                  <c:v>1.8001593012762529</c:v>
                </c:pt>
                <c:pt idx="494">
                  <c:v>36.890639140796672</c:v>
                </c:pt>
                <c:pt idx="495">
                  <c:v>10.19957077547531</c:v>
                </c:pt>
                <c:pt idx="496">
                  <c:v>185.4163580751368</c:v>
                </c:pt>
                <c:pt idx="497">
                  <c:v>6.8003201990388842</c:v>
                </c:pt>
                <c:pt idx="498">
                  <c:v>213.06488262358701</c:v>
                </c:pt>
                <c:pt idx="499">
                  <c:v>100.74804350036381</c:v>
                </c:pt>
                <c:pt idx="500">
                  <c:v>17.48422444139706</c:v>
                </c:pt>
                <c:pt idx="501">
                  <c:v>1.796565429469734</c:v>
                </c:pt>
                <c:pt idx="502">
                  <c:v>52.825323895387747</c:v>
                </c:pt>
                <c:pt idx="503">
                  <c:v>137.74327610461219</c:v>
                </c:pt>
                <c:pt idx="504">
                  <c:v>20.859719653530771</c:v>
                </c:pt>
                <c:pt idx="505">
                  <c:v>187.02869999999999</c:v>
                </c:pt>
                <c:pt idx="506">
                  <c:v>193.50360000000001</c:v>
                </c:pt>
                <c:pt idx="507">
                  <c:v>87.347414916999483</c:v>
                </c:pt>
                <c:pt idx="508">
                  <c:v>6.7887839994831394</c:v>
                </c:pt>
                <c:pt idx="509">
                  <c:v>81.024299521114642</c:v>
                </c:pt>
                <c:pt idx="510">
                  <c:v>7.6494164794022259</c:v>
                </c:pt>
                <c:pt idx="511">
                  <c:v>418.74340000000012</c:v>
                </c:pt>
                <c:pt idx="512">
                  <c:v>271.32719079643152</c:v>
                </c:pt>
                <c:pt idx="513">
                  <c:v>271.32719079643152</c:v>
                </c:pt>
                <c:pt idx="514">
                  <c:v>12.54002897951122</c:v>
                </c:pt>
                <c:pt idx="515">
                  <c:v>233.3525894276259</c:v>
                </c:pt>
                <c:pt idx="516">
                  <c:v>47.989305164089551</c:v>
                </c:pt>
                <c:pt idx="517">
                  <c:v>725.41557707685251</c:v>
                </c:pt>
                <c:pt idx="518">
                  <c:v>187.02869999999999</c:v>
                </c:pt>
                <c:pt idx="519">
                  <c:v>193.50360000000001</c:v>
                </c:pt>
                <c:pt idx="520">
                  <c:v>3.6092177590581311</c:v>
                </c:pt>
                <c:pt idx="521">
                  <c:v>83.486757303421797</c:v>
                </c:pt>
                <c:pt idx="522">
                  <c:v>362.72430000000003</c:v>
                </c:pt>
                <c:pt idx="523">
                  <c:v>70.178542696578219</c:v>
                </c:pt>
                <c:pt idx="524">
                  <c:v>20.860910608702628</c:v>
                </c:pt>
                <c:pt idx="525">
                  <c:v>1.878218600205527</c:v>
                </c:pt>
                <c:pt idx="526">
                  <c:v>48.061272342287097</c:v>
                </c:pt>
                <c:pt idx="527">
                  <c:v>10.66131351644816</c:v>
                </c:pt>
                <c:pt idx="528">
                  <c:v>8.8110697943154381</c:v>
                </c:pt>
                <c:pt idx="529">
                  <c:v>724.89500905750742</c:v>
                </c:pt>
                <c:pt idx="530">
                  <c:v>97.462336726421285</c:v>
                </c:pt>
                <c:pt idx="531">
                  <c:v>87.34604869500059</c:v>
                </c:pt>
                <c:pt idx="532">
                  <c:v>4.4134406962967763</c:v>
                </c:pt>
                <c:pt idx="533">
                  <c:v>78.029579962815134</c:v>
                </c:pt>
                <c:pt idx="534">
                  <c:v>260.56048608612377</c:v>
                </c:pt>
                <c:pt idx="535">
                  <c:v>10.186767372278119</c:v>
                </c:pt>
                <c:pt idx="536">
                  <c:v>753.75771382949904</c:v>
                </c:pt>
                <c:pt idx="537">
                  <c:v>9.8671861705009292</c:v>
                </c:pt>
                <c:pt idx="538">
                  <c:v>410.98363262772187</c:v>
                </c:pt>
                <c:pt idx="539">
                  <c:v>187.02869999999999</c:v>
                </c:pt>
                <c:pt idx="540">
                  <c:v>193.50360000000001</c:v>
                </c:pt>
                <c:pt idx="541">
                  <c:v>112.0907139138761</c:v>
                </c:pt>
                <c:pt idx="542">
                  <c:v>10.20437978137293</c:v>
                </c:pt>
                <c:pt idx="543">
                  <c:v>35.662683838792617</c:v>
                </c:pt>
                <c:pt idx="544">
                  <c:v>70.969755150816681</c:v>
                </c:pt>
                <c:pt idx="545">
                  <c:v>12.284741985566381</c:v>
                </c:pt>
                <c:pt idx="546">
                  <c:v>7.8054230822439994</c:v>
                </c:pt>
                <c:pt idx="547">
                  <c:v>361.62551616120737</c:v>
                </c:pt>
                <c:pt idx="548">
                  <c:v>6.7869656070048379</c:v>
                </c:pt>
                <c:pt idx="549">
                  <c:v>9.249566267847193</c:v>
                </c:pt>
                <c:pt idx="550">
                  <c:v>18.836117338456301</c:v>
                </c:pt>
                <c:pt idx="551">
                  <c:v>168.15753014337429</c:v>
                </c:pt>
                <c:pt idx="552">
                  <c:v>12.37865078669166</c:v>
                </c:pt>
                <c:pt idx="553">
                  <c:v>70.557769856625654</c:v>
                </c:pt>
                <c:pt idx="554">
                  <c:v>78.404092158124897</c:v>
                </c:pt>
                <c:pt idx="555">
                  <c:v>187.02869999999999</c:v>
                </c:pt>
                <c:pt idx="556">
                  <c:v>520.67600784187505</c:v>
                </c:pt>
                <c:pt idx="557">
                  <c:v>193.50360000000001</c:v>
                </c:pt>
                <c:pt idx="558">
                  <c:v>35.907400000000003</c:v>
                </c:pt>
                <c:pt idx="559">
                  <c:v>187.02869999999999</c:v>
                </c:pt>
                <c:pt idx="560">
                  <c:v>193.50360000000001</c:v>
                </c:pt>
                <c:pt idx="561">
                  <c:v>5.2833704723059078</c:v>
                </c:pt>
                <c:pt idx="562">
                  <c:v>3.7428662414465301</c:v>
                </c:pt>
                <c:pt idx="563">
                  <c:v>84.764263286247555</c:v>
                </c:pt>
                <c:pt idx="564">
                  <c:v>362.72430000000003</c:v>
                </c:pt>
                <c:pt idx="565">
                  <c:v>9.7068676237553468</c:v>
                </c:pt>
                <c:pt idx="566">
                  <c:v>6.466447918806125</c:v>
                </c:pt>
                <c:pt idx="567">
                  <c:v>753.9823427808808</c:v>
                </c:pt>
                <c:pt idx="568">
                  <c:v>1.3605416765577081</c:v>
                </c:pt>
                <c:pt idx="569">
                  <c:v>8.0174272466914189</c:v>
                </c:pt>
                <c:pt idx="570">
                  <c:v>77.085472753308579</c:v>
                </c:pt>
                <c:pt idx="571">
                  <c:v>67.89124618194667</c:v>
                </c:pt>
                <c:pt idx="572">
                  <c:v>59.591222545862813</c:v>
                </c:pt>
                <c:pt idx="573">
                  <c:v>3.3440411742245022</c:v>
                </c:pt>
                <c:pt idx="574">
                  <c:v>87.435490097966024</c:v>
                </c:pt>
                <c:pt idx="575">
                  <c:v>187.02869999999999</c:v>
                </c:pt>
                <c:pt idx="576">
                  <c:v>193.50360000000001</c:v>
                </c:pt>
                <c:pt idx="577">
                  <c:v>412.3537</c:v>
                </c:pt>
                <c:pt idx="578">
                  <c:v>7.1968367774920408</c:v>
                </c:pt>
                <c:pt idx="579">
                  <c:v>755.71606322250796</c:v>
                </c:pt>
                <c:pt idx="580">
                  <c:v>205.52645000000001</c:v>
                </c:pt>
                <c:pt idx="581">
                  <c:v>187.02869999999999</c:v>
                </c:pt>
                <c:pt idx="582">
                  <c:v>193.50360000000001</c:v>
                </c:pt>
                <c:pt idx="583">
                  <c:v>205.52645000000001</c:v>
                </c:pt>
                <c:pt idx="584">
                  <c:v>11.67941318885781</c:v>
                </c:pt>
                <c:pt idx="585">
                  <c:v>73.773020451832352</c:v>
                </c:pt>
                <c:pt idx="586">
                  <c:v>86.985425263143682</c:v>
                </c:pt>
                <c:pt idx="587">
                  <c:v>26.942241096166139</c:v>
                </c:pt>
                <c:pt idx="588">
                  <c:v>5.3103449020799047</c:v>
                </c:pt>
                <c:pt idx="589">
                  <c:v>105.5784213255604</c:v>
                </c:pt>
                <c:pt idx="590">
                  <c:v>1.5521028168317359</c:v>
                </c:pt>
                <c:pt idx="591">
                  <c:v>362.72430000000003</c:v>
                </c:pt>
                <c:pt idx="592">
                  <c:v>7.7450309555279588</c:v>
                </c:pt>
                <c:pt idx="593">
                  <c:v>768.13991065946652</c:v>
                </c:pt>
                <c:pt idx="594">
                  <c:v>42.115199857887973</c:v>
                </c:pt>
                <c:pt idx="595">
                  <c:v>41.639100142112021</c:v>
                </c:pt>
                <c:pt idx="596">
                  <c:v>47.873758393239157</c:v>
                </c:pt>
                <c:pt idx="597">
                  <c:v>9.0490309472943213</c:v>
                </c:pt>
                <c:pt idx="598">
                  <c:v>0</c:v>
                </c:pt>
                <c:pt idx="599">
                  <c:v>187.02869999999999</c:v>
                </c:pt>
                <c:pt idx="600">
                  <c:v>299.6406401203356</c:v>
                </c:pt>
                <c:pt idx="601">
                  <c:v>251.0131598796643</c:v>
                </c:pt>
                <c:pt idx="602">
                  <c:v>193.50360000000001</c:v>
                </c:pt>
                <c:pt idx="603">
                  <c:v>6.3326560578353552</c:v>
                </c:pt>
                <c:pt idx="604">
                  <c:v>84.214507535807769</c:v>
                </c:pt>
                <c:pt idx="605">
                  <c:v>11.95453668889321</c:v>
                </c:pt>
                <c:pt idx="606">
                  <c:v>7.275532410562187</c:v>
                </c:pt>
                <c:pt idx="607">
                  <c:v>237.5441407869458</c:v>
                </c:pt>
                <c:pt idx="608">
                  <c:v>187.02869999999999</c:v>
                </c:pt>
                <c:pt idx="609">
                  <c:v>193.50360000000001</c:v>
                </c:pt>
                <c:pt idx="610">
                  <c:v>9.4268225241609453</c:v>
                </c:pt>
                <c:pt idx="611">
                  <c:v>19.058103995794699</c:v>
                </c:pt>
                <c:pt idx="612">
                  <c:v>65.355558872709494</c:v>
                </c:pt>
                <c:pt idx="613">
                  <c:v>17.703142326120439</c:v>
                </c:pt>
                <c:pt idx="614">
                  <c:v>82.56854112729053</c:v>
                </c:pt>
                <c:pt idx="615">
                  <c:v>359.79095767387957</c:v>
                </c:pt>
                <c:pt idx="616">
                  <c:v>758.85419999999999</c:v>
                </c:pt>
                <c:pt idx="617">
                  <c:v>356.40868424555339</c:v>
                </c:pt>
                <c:pt idx="618">
                  <c:v>132.93899383553631</c:v>
                </c:pt>
                <c:pt idx="619">
                  <c:v>2.9185157544466138</c:v>
                </c:pt>
                <c:pt idx="620">
                  <c:v>12.8004</c:v>
                </c:pt>
                <c:pt idx="621">
                  <c:v>2.2452000000000001</c:v>
                </c:pt>
                <c:pt idx="622">
                  <c:v>59.63540616446366</c:v>
                </c:pt>
                <c:pt idx="623">
                  <c:v>84.764263286247555</c:v>
                </c:pt>
                <c:pt idx="624">
                  <c:v>5.2833704723059078</c:v>
                </c:pt>
                <c:pt idx="625">
                  <c:v>3.7428662414465301</c:v>
                </c:pt>
                <c:pt idx="626">
                  <c:v>187.02869999999999</c:v>
                </c:pt>
                <c:pt idx="627">
                  <c:v>193.50360000000001</c:v>
                </c:pt>
                <c:pt idx="628">
                  <c:v>1.5334961534776741</c:v>
                </c:pt>
                <c:pt idx="629">
                  <c:v>15.14536674644477</c:v>
                </c:pt>
                <c:pt idx="630">
                  <c:v>726.82784571927868</c:v>
                </c:pt>
                <c:pt idx="631">
                  <c:v>35.492174996188062</c:v>
                </c:pt>
                <c:pt idx="632">
                  <c:v>47.797372666118932</c:v>
                </c:pt>
                <c:pt idx="633">
                  <c:v>2.5918109968539649</c:v>
                </c:pt>
                <c:pt idx="634">
                  <c:v>1.0801816146024781</c:v>
                </c:pt>
                <c:pt idx="635">
                  <c:v>11.997017853480299</c:v>
                </c:pt>
                <c:pt idx="636">
                  <c:v>266.09204254672829</c:v>
                </c:pt>
                <c:pt idx="637">
                  <c:v>391.20139070682711</c:v>
                </c:pt>
                <c:pt idx="638">
                  <c:v>96.573000000000008</c:v>
                </c:pt>
                <c:pt idx="639">
                  <c:v>26.95106493448549</c:v>
                </c:pt>
                <c:pt idx="640">
                  <c:v>74.663563793482211</c:v>
                </c:pt>
                <c:pt idx="641">
                  <c:v>4.2561712720322937</c:v>
                </c:pt>
                <c:pt idx="642">
                  <c:v>673.82161508786749</c:v>
                </c:pt>
                <c:pt idx="643">
                  <c:v>276.97998491213252</c:v>
                </c:pt>
                <c:pt idx="644">
                  <c:v>205.52645000000001</c:v>
                </c:pt>
                <c:pt idx="645">
                  <c:v>187.02869999999999</c:v>
                </c:pt>
                <c:pt idx="646">
                  <c:v>193.50360000000001</c:v>
                </c:pt>
                <c:pt idx="647">
                  <c:v>205.52645000000001</c:v>
                </c:pt>
                <c:pt idx="648">
                  <c:v>7.9775770631691412</c:v>
                </c:pt>
                <c:pt idx="649">
                  <c:v>13.69166361836718</c:v>
                </c:pt>
                <c:pt idx="650">
                  <c:v>5.9474268414570446</c:v>
                </c:pt>
                <c:pt idx="651">
                  <c:v>71.490688608414331</c:v>
                </c:pt>
                <c:pt idx="652">
                  <c:v>1.582413838018095</c:v>
                </c:pt>
                <c:pt idx="653">
                  <c:v>8.6849324770066438</c:v>
                </c:pt>
                <c:pt idx="654">
                  <c:v>754.82016750084983</c:v>
                </c:pt>
                <c:pt idx="655">
                  <c:v>2.694130052717723</c:v>
                </c:pt>
                <c:pt idx="656">
                  <c:v>63.291993703281079</c:v>
                </c:pt>
                <c:pt idx="657">
                  <c:v>25.73605227358566</c:v>
                </c:pt>
                <c:pt idx="658">
                  <c:v>6.4578960672518546</c:v>
                </c:pt>
                <c:pt idx="659">
                  <c:v>88.264215834926304</c:v>
                </c:pt>
                <c:pt idx="660">
                  <c:v>223.83454772641431</c:v>
                </c:pt>
                <c:pt idx="661">
                  <c:v>187.02869999999999</c:v>
                </c:pt>
                <c:pt idx="662">
                  <c:v>193.50360000000001</c:v>
                </c:pt>
                <c:pt idx="663">
                  <c:v>9.631594394540814</c:v>
                </c:pt>
                <c:pt idx="664">
                  <c:v>60.256218314423293</c:v>
                </c:pt>
                <c:pt idx="665">
                  <c:v>12.98947574750497</c:v>
                </c:pt>
                <c:pt idx="666">
                  <c:v>17.631268593793131</c:v>
                </c:pt>
                <c:pt idx="667">
                  <c:v>32.119416776816351</c:v>
                </c:pt>
                <c:pt idx="668">
                  <c:v>83.332181685576714</c:v>
                </c:pt>
                <c:pt idx="669">
                  <c:v>4.6481388818855418</c:v>
                </c:pt>
                <c:pt idx="670">
                  <c:v>9.2529679580369688</c:v>
                </c:pt>
                <c:pt idx="671">
                  <c:v>28.612933751825459</c:v>
                </c:pt>
                <c:pt idx="672">
                  <c:v>25.1744422623918</c:v>
                </c:pt>
                <c:pt idx="673">
                  <c:v>158.38656318591799</c:v>
                </c:pt>
                <c:pt idx="674">
                  <c:v>2.8698030622565232</c:v>
                </c:pt>
                <c:pt idx="675">
                  <c:v>5.2193628652229602</c:v>
                </c:pt>
                <c:pt idx="676">
                  <c:v>10.74792691434827</c:v>
                </c:pt>
                <c:pt idx="677">
                  <c:v>41.639149857887979</c:v>
                </c:pt>
                <c:pt idx="678">
                  <c:v>42.115250142112018</c:v>
                </c:pt>
                <c:pt idx="679">
                  <c:v>56.682098277488208</c:v>
                </c:pt>
                <c:pt idx="680">
                  <c:v>52.031027572021053</c:v>
                </c:pt>
                <c:pt idx="681">
                  <c:v>122.5547543389998</c:v>
                </c:pt>
                <c:pt idx="682">
                  <c:v>187.02869999999999</c:v>
                </c:pt>
                <c:pt idx="683">
                  <c:v>193.50360000000001</c:v>
                </c:pt>
                <c:pt idx="684">
                  <c:v>303.30724369052882</c:v>
                </c:pt>
                <c:pt idx="685">
                  <c:v>3.469576120962186</c:v>
                </c:pt>
                <c:pt idx="686">
                  <c:v>80.078369172947845</c:v>
                </c:pt>
                <c:pt idx="687">
                  <c:v>7.1945308270521702</c:v>
                </c:pt>
                <c:pt idx="688">
                  <c:v>362.72430000000003</c:v>
                </c:pt>
                <c:pt idx="689">
                  <c:v>19.198588516304991</c:v>
                </c:pt>
                <c:pt idx="690">
                  <c:v>12.255925761450129</c:v>
                </c:pt>
                <c:pt idx="691">
                  <c:v>8.8060585498995962</c:v>
                </c:pt>
                <c:pt idx="692">
                  <c:v>673.62739705985052</c:v>
                </c:pt>
                <c:pt idx="693">
                  <c:v>2.350060915756476</c:v>
                </c:pt>
                <c:pt idx="694">
                  <c:v>9.1646662565888093</c:v>
                </c:pt>
                <c:pt idx="695">
                  <c:v>271.32260294014952</c:v>
                </c:pt>
                <c:pt idx="696">
                  <c:v>29.942417420927359</c:v>
                </c:pt>
                <c:pt idx="697">
                  <c:v>11.084409587414109</c:v>
                </c:pt>
                <c:pt idx="698">
                  <c:v>187.02869999999999</c:v>
                </c:pt>
                <c:pt idx="699">
                  <c:v>193.50360000000001</c:v>
                </c:pt>
                <c:pt idx="700">
                  <c:v>79.671572991658536</c:v>
                </c:pt>
                <c:pt idx="701">
                  <c:v>724.50286403834468</c:v>
                </c:pt>
                <c:pt idx="702">
                  <c:v>48.115135961655362</c:v>
                </c:pt>
                <c:pt idx="703">
                  <c:v>6.2018510970442611</c:v>
                </c:pt>
                <c:pt idx="704">
                  <c:v>20.60998287726461</c:v>
                </c:pt>
                <c:pt idx="705">
                  <c:v>208.65740161891679</c:v>
                </c:pt>
                <c:pt idx="706">
                  <c:v>187.02869999999999</c:v>
                </c:pt>
                <c:pt idx="707">
                  <c:v>193.50360000000001</c:v>
                </c:pt>
                <c:pt idx="708">
                  <c:v>208.65740161891679</c:v>
                </c:pt>
                <c:pt idx="709">
                  <c:v>88.282462787857582</c:v>
                </c:pt>
                <c:pt idx="710">
                  <c:v>85.378039179076225</c:v>
                </c:pt>
                <c:pt idx="711">
                  <c:v>32.404754017754144</c:v>
                </c:pt>
                <c:pt idx="712">
                  <c:v>656.85203339170937</c:v>
                </c:pt>
                <c:pt idx="713">
                  <c:v>2.8953068031696292</c:v>
                </c:pt>
                <c:pt idx="714">
                  <c:v>232.4283666082907</c:v>
                </c:pt>
                <c:pt idx="715">
                  <c:v>71.486452250875217</c:v>
                </c:pt>
                <c:pt idx="716">
                  <c:v>12.989614784577229</c:v>
                </c:pt>
                <c:pt idx="717">
                  <c:v>755.29014244247412</c:v>
                </c:pt>
                <c:pt idx="718">
                  <c:v>4.5095035316999086</c:v>
                </c:pt>
                <c:pt idx="719">
                  <c:v>5.9875530841165361</c:v>
                </c:pt>
                <c:pt idx="720">
                  <c:v>82.47290467343403</c:v>
                </c:pt>
                <c:pt idx="721">
                  <c:v>1.527705306650714</c:v>
                </c:pt>
                <c:pt idx="722">
                  <c:v>8.2926285996063225</c:v>
                </c:pt>
                <c:pt idx="723">
                  <c:v>65.726795326565977</c:v>
                </c:pt>
                <c:pt idx="724">
                  <c:v>12.747440283926871</c:v>
                </c:pt>
                <c:pt idx="725">
                  <c:v>75.869374857916426</c:v>
                </c:pt>
                <c:pt idx="726">
                  <c:v>29.26126939237712</c:v>
                </c:pt>
                <c:pt idx="727">
                  <c:v>6.3872254129536259</c:v>
                </c:pt>
                <c:pt idx="728">
                  <c:v>411.05290000000002</c:v>
                </c:pt>
                <c:pt idx="729">
                  <c:v>187.02869999999999</c:v>
                </c:pt>
                <c:pt idx="730">
                  <c:v>193.50360000000001</c:v>
                </c:pt>
                <c:pt idx="731">
                  <c:v>12.013290052825971</c:v>
                </c:pt>
                <c:pt idx="732">
                  <c:v>5.0508609196148804</c:v>
                </c:pt>
                <c:pt idx="733">
                  <c:v>36.197490817016323</c:v>
                </c:pt>
                <c:pt idx="734">
                  <c:v>43.943331696012493</c:v>
                </c:pt>
                <c:pt idx="735">
                  <c:v>5.6928430640763867</c:v>
                </c:pt>
                <c:pt idx="736">
                  <c:v>8.0887196349354937</c:v>
                </c:pt>
                <c:pt idx="737">
                  <c:v>8.1446058067603477</c:v>
                </c:pt>
                <c:pt idx="738">
                  <c:v>43.56220738437262</c:v>
                </c:pt>
                <c:pt idx="739">
                  <c:v>16.461740677211459</c:v>
                </c:pt>
                <c:pt idx="740">
                  <c:v>22.338606346826531</c:v>
                </c:pt>
                <c:pt idx="741">
                  <c:v>758.85419999999999</c:v>
                </c:pt>
                <c:pt idx="742">
                  <c:v>221.58329365317351</c:v>
                </c:pt>
                <c:pt idx="743">
                  <c:v>187.02869999999999</c:v>
                </c:pt>
                <c:pt idx="744">
                  <c:v>193.50360000000001</c:v>
                </c:pt>
                <c:pt idx="745">
                  <c:v>10.3596</c:v>
                </c:pt>
                <c:pt idx="746">
                  <c:v>84.020747369395991</c:v>
                </c:pt>
                <c:pt idx="747">
                  <c:v>221.84255263060399</c:v>
                </c:pt>
                <c:pt idx="748">
                  <c:v>187.02869999999999</c:v>
                </c:pt>
                <c:pt idx="749">
                  <c:v>193.50360000000001</c:v>
                </c:pt>
                <c:pt idx="750">
                  <c:v>77.881097430276384</c:v>
                </c:pt>
                <c:pt idx="751">
                  <c:v>29.7770461731157</c:v>
                </c:pt>
                <c:pt idx="752">
                  <c:v>9.955315558025303</c:v>
                </c:pt>
                <c:pt idx="753">
                  <c:v>664.72177966920162</c:v>
                </c:pt>
                <c:pt idx="754">
                  <c:v>179.3313294231807</c:v>
                </c:pt>
                <c:pt idx="755">
                  <c:v>5.6567408385826186</c:v>
                </c:pt>
                <c:pt idx="756">
                  <c:v>185.24007057681931</c:v>
                </c:pt>
                <c:pt idx="757">
                  <c:v>242.16882033079841</c:v>
                </c:pt>
                <c:pt idx="758">
                  <c:v>6.2574414283709547</c:v>
                </c:pt>
                <c:pt idx="759">
                  <c:v>757.40297857871144</c:v>
                </c:pt>
                <c:pt idx="760">
                  <c:v>411.05290000000002</c:v>
                </c:pt>
                <c:pt idx="761">
                  <c:v>187.02869999999999</c:v>
                </c:pt>
                <c:pt idx="762">
                  <c:v>193.50360000000001</c:v>
                </c:pt>
                <c:pt idx="763">
                  <c:v>1.5780214212885451</c:v>
                </c:pt>
                <c:pt idx="764">
                  <c:v>12.124958571629049</c:v>
                </c:pt>
                <c:pt idx="765">
                  <c:v>41.639149857887979</c:v>
                </c:pt>
                <c:pt idx="766">
                  <c:v>42.115250142112018</c:v>
                </c:pt>
                <c:pt idx="767">
                  <c:v>22.07422541661629</c:v>
                </c:pt>
                <c:pt idx="768">
                  <c:v>2.576219788240937</c:v>
                </c:pt>
                <c:pt idx="769">
                  <c:v>11.91433117302986</c:v>
                </c:pt>
                <c:pt idx="770">
                  <c:v>7.633989841991994</c:v>
                </c:pt>
                <c:pt idx="771">
                  <c:v>66.552065329826647</c:v>
                </c:pt>
                <c:pt idx="772">
                  <c:v>2.825044142353633</c:v>
                </c:pt>
                <c:pt idx="773">
                  <c:v>13.432346227413429</c:v>
                </c:pt>
                <c:pt idx="774">
                  <c:v>87.711878080527214</c:v>
                </c:pt>
                <c:pt idx="775">
                  <c:v>77.692597420950861</c:v>
                </c:pt>
                <c:pt idx="776">
                  <c:v>70.5486807796119</c:v>
                </c:pt>
                <c:pt idx="777">
                  <c:v>187.02869999999999</c:v>
                </c:pt>
                <c:pt idx="778">
                  <c:v>193.50360000000001</c:v>
                </c:pt>
                <c:pt idx="779">
                  <c:v>458.31269037412733</c:v>
                </c:pt>
                <c:pt idx="780">
                  <c:v>9.8463314253098506</c:v>
                </c:pt>
                <c:pt idx="781">
                  <c:v>80.077983829986451</c:v>
                </c:pt>
                <c:pt idx="782">
                  <c:v>5.7583161700135346</c:v>
                </c:pt>
                <c:pt idx="783">
                  <c:v>362.72430000000003</c:v>
                </c:pt>
                <c:pt idx="784">
                  <c:v>6.7128931317481992</c:v>
                </c:pt>
                <c:pt idx="785">
                  <c:v>126.06067765404261</c:v>
                </c:pt>
                <c:pt idx="786">
                  <c:v>7.5273251124156753</c:v>
                </c:pt>
                <c:pt idx="787">
                  <c:v>8.847814463626575</c:v>
                </c:pt>
                <c:pt idx="788">
                  <c:v>267.67034663463579</c:v>
                </c:pt>
                <c:pt idx="789">
                  <c:v>421.71372234595748</c:v>
                </c:pt>
                <c:pt idx="790">
                  <c:v>393.24432065757378</c:v>
                </c:pt>
                <c:pt idx="791">
                  <c:v>5.9454038907629547</c:v>
                </c:pt>
                <c:pt idx="792">
                  <c:v>76.233874794859929</c:v>
                </c:pt>
                <c:pt idx="793">
                  <c:v>210.5305106571885</c:v>
                </c:pt>
                <c:pt idx="794">
                  <c:v>187.02869999999999</c:v>
                </c:pt>
                <c:pt idx="795">
                  <c:v>193.50360000000001</c:v>
                </c:pt>
                <c:pt idx="796">
                  <c:v>210.5305106571885</c:v>
                </c:pt>
                <c:pt idx="797">
                  <c:v>22.7355546723978</c:v>
                </c:pt>
                <c:pt idx="798">
                  <c:v>1.1271140092574441</c:v>
                </c:pt>
                <c:pt idx="799">
                  <c:v>77.509692077819423</c:v>
                </c:pt>
                <c:pt idx="800">
                  <c:v>88.523350416843499</c:v>
                </c:pt>
                <c:pt idx="801">
                  <c:v>1.6078955042336569</c:v>
                </c:pt>
                <c:pt idx="802">
                  <c:v>2.2206697501102379</c:v>
                </c:pt>
                <c:pt idx="803">
                  <c:v>7.9059426678366744</c:v>
                </c:pt>
                <c:pt idx="804">
                  <c:v>22.048780901501249</c:v>
                </c:pt>
                <c:pt idx="805">
                  <c:v>97.006161473861738</c:v>
                </c:pt>
                <c:pt idx="806">
                  <c:v>187.02869999999999</c:v>
                </c:pt>
                <c:pt idx="807">
                  <c:v>193.50360000000001</c:v>
                </c:pt>
                <c:pt idx="808">
                  <c:v>16.33714895418176</c:v>
                </c:pt>
                <c:pt idx="809">
                  <c:v>9.6023895719565147</c:v>
                </c:pt>
                <c:pt idx="810">
                  <c:v>6.1843788244775908</c:v>
                </c:pt>
                <c:pt idx="811">
                  <c:v>86.003021175522406</c:v>
                </c:pt>
                <c:pt idx="812">
                  <c:v>17.833122555986709</c:v>
                </c:pt>
                <c:pt idx="813">
                  <c:v>0.83336166672368928</c:v>
                </c:pt>
                <c:pt idx="814">
                  <c:v>361.68881577728962</c:v>
                </c:pt>
                <c:pt idx="815">
                  <c:v>64.595756671262052</c:v>
                </c:pt>
                <c:pt idx="816">
                  <c:v>6.3484758084151496</c:v>
                </c:pt>
                <c:pt idx="817">
                  <c:v>85.671132568678559</c:v>
                </c:pt>
                <c:pt idx="818">
                  <c:v>7.7271349516442456</c:v>
                </c:pt>
                <c:pt idx="819">
                  <c:v>3.9495206697548682</c:v>
                </c:pt>
                <c:pt idx="820">
                  <c:v>82.378566166323196</c:v>
                </c:pt>
                <c:pt idx="821">
                  <c:v>1.9453338336767989</c:v>
                </c:pt>
                <c:pt idx="822">
                  <c:v>21.610979586727328</c:v>
                </c:pt>
                <c:pt idx="823">
                  <c:v>86.917799743517776</c:v>
                </c:pt>
                <c:pt idx="824">
                  <c:v>187.02869999999999</c:v>
                </c:pt>
                <c:pt idx="825">
                  <c:v>193.50360000000001</c:v>
                </c:pt>
                <c:pt idx="826">
                  <c:v>28.877561929731421</c:v>
                </c:pt>
                <c:pt idx="827">
                  <c:v>10.31699024893242</c:v>
                </c:pt>
                <c:pt idx="828">
                  <c:v>11.13377329248439</c:v>
                </c:pt>
                <c:pt idx="829">
                  <c:v>74.670174528851788</c:v>
                </c:pt>
                <c:pt idx="830">
                  <c:v>77.509692077819423</c:v>
                </c:pt>
                <c:pt idx="831">
                  <c:v>1.6078955042336569</c:v>
                </c:pt>
                <c:pt idx="832">
                  <c:v>7.9059426678366744</c:v>
                </c:pt>
                <c:pt idx="833">
                  <c:v>2.2206697501102379</c:v>
                </c:pt>
                <c:pt idx="834">
                  <c:v>185.31242331740219</c:v>
                </c:pt>
                <c:pt idx="835">
                  <c:v>212.9368766825979</c:v>
                </c:pt>
                <c:pt idx="836">
                  <c:v>8.7002841090698535</c:v>
                </c:pt>
                <c:pt idx="837">
                  <c:v>120.8804513853615</c:v>
                </c:pt>
                <c:pt idx="838">
                  <c:v>297.86294861463853</c:v>
                </c:pt>
                <c:pt idx="839">
                  <c:v>324.22477012558011</c:v>
                </c:pt>
                <c:pt idx="840">
                  <c:v>210.98904576535011</c:v>
                </c:pt>
                <c:pt idx="841">
                  <c:v>6.7249500000000006</c:v>
                </c:pt>
                <c:pt idx="842">
                  <c:v>187.02869999999999</c:v>
                </c:pt>
                <c:pt idx="843">
                  <c:v>193.50360000000001</c:v>
                </c:pt>
                <c:pt idx="844">
                  <c:v>2.1980500000000012</c:v>
                </c:pt>
                <c:pt idx="845">
                  <c:v>92.293906112498917</c:v>
                </c:pt>
                <c:pt idx="846">
                  <c:v>34.28245979914977</c:v>
                </c:pt>
                <c:pt idx="847">
                  <c:v>352.6293369591686</c:v>
                </c:pt>
                <c:pt idx="848">
                  <c:v>5.1514630408313913</c:v>
                </c:pt>
                <c:pt idx="849">
                  <c:v>77.309234088351317</c:v>
                </c:pt>
                <c:pt idx="850">
                  <c:v>4.6273018611062806</c:v>
                </c:pt>
                <c:pt idx="851">
                  <c:v>27.897231342819889</c:v>
                </c:pt>
                <c:pt idx="852">
                  <c:v>6.437308673654405</c:v>
                </c:pt>
                <c:pt idx="853">
                  <c:v>92.577164722215926</c:v>
                </c:pt>
                <c:pt idx="854">
                  <c:v>1.6493136926009471</c:v>
                </c:pt>
                <c:pt idx="855">
                  <c:v>14.298289465239311</c:v>
                </c:pt>
                <c:pt idx="856">
                  <c:v>72.95549024236324</c:v>
                </c:pt>
                <c:pt idx="857">
                  <c:v>58.693891730966747</c:v>
                </c:pt>
                <c:pt idx="858">
                  <c:v>51.417470941259438</c:v>
                </c:pt>
                <c:pt idx="859">
                  <c:v>66.723436207802791</c:v>
                </c:pt>
                <c:pt idx="860">
                  <c:v>187.02869999999999</c:v>
                </c:pt>
                <c:pt idx="861">
                  <c:v>502.05680111997111</c:v>
                </c:pt>
                <c:pt idx="862">
                  <c:v>193.50360000000001</c:v>
                </c:pt>
                <c:pt idx="863">
                  <c:v>29.64257145847068</c:v>
                </c:pt>
                <c:pt idx="864">
                  <c:v>1.5073237389838781</c:v>
                </c:pt>
                <c:pt idx="865">
                  <c:v>1.788223823135666</c:v>
                </c:pt>
                <c:pt idx="866">
                  <c:v>8.1275660953311633</c:v>
                </c:pt>
                <c:pt idx="867">
                  <c:v>2.704923667215966</c:v>
                </c:pt>
                <c:pt idx="868">
                  <c:v>77.591975706237349</c:v>
                </c:pt>
                <c:pt idx="869">
                  <c:v>122.04991283800101</c:v>
                </c:pt>
                <c:pt idx="870">
                  <c:v>209.07783836582149</c:v>
                </c:pt>
                <c:pt idx="871">
                  <c:v>419.73172594098128</c:v>
                </c:pt>
                <c:pt idx="872">
                  <c:v>209.07783836582149</c:v>
                </c:pt>
                <c:pt idx="873">
                  <c:v>10.33996809452084</c:v>
                </c:pt>
                <c:pt idx="874">
                  <c:v>35.649271142973461</c:v>
                </c:pt>
                <c:pt idx="875">
                  <c:v>78.828267481918544</c:v>
                </c:pt>
                <c:pt idx="876">
                  <c:v>66.098128857026552</c:v>
                </c:pt>
                <c:pt idx="877">
                  <c:v>187.02869999999999</c:v>
                </c:pt>
                <c:pt idx="878">
                  <c:v>193.50360000000001</c:v>
                </c:pt>
                <c:pt idx="879">
                  <c:v>5.0870644235606104</c:v>
                </c:pt>
                <c:pt idx="880">
                  <c:v>17.703142326120439</c:v>
                </c:pt>
                <c:pt idx="881">
                  <c:v>78.943135972642622</c:v>
                </c:pt>
                <c:pt idx="882">
                  <c:v>30.034602092419579</c:v>
                </c:pt>
                <c:pt idx="883">
                  <c:v>4.2043291425076887</c:v>
                </c:pt>
                <c:pt idx="884">
                  <c:v>3.2117640812819248</c:v>
                </c:pt>
                <c:pt idx="885">
                  <c:v>5.821368711148196</c:v>
                </c:pt>
                <c:pt idx="886">
                  <c:v>145.33546893293251</c:v>
                </c:pt>
                <c:pt idx="887">
                  <c:v>51.711331067067519</c:v>
                </c:pt>
                <c:pt idx="888">
                  <c:v>359.79095767387957</c:v>
                </c:pt>
                <c:pt idx="889">
                  <c:v>10.62067597077726</c:v>
                </c:pt>
                <c:pt idx="890">
                  <c:v>1.756324753915836</c:v>
                </c:pt>
                <c:pt idx="891">
                  <c:v>23.42012791969433</c:v>
                </c:pt>
                <c:pt idx="892">
                  <c:v>1.8359255587486469</c:v>
                </c:pt>
                <c:pt idx="893">
                  <c:v>20.323724029222738</c:v>
                </c:pt>
                <c:pt idx="894">
                  <c:v>5.671279858678357</c:v>
                </c:pt>
                <c:pt idx="895">
                  <c:v>355.09817524608411</c:v>
                </c:pt>
                <c:pt idx="896">
                  <c:v>97.168666662878664</c:v>
                </c:pt>
                <c:pt idx="897">
                  <c:v>67.427067641340628</c:v>
                </c:pt>
                <c:pt idx="898">
                  <c:v>13.129762553623189</c:v>
                </c:pt>
                <c:pt idx="899">
                  <c:v>53.828699278683942</c:v>
                </c:pt>
                <c:pt idx="900">
                  <c:v>9.8168580914700403</c:v>
                </c:pt>
                <c:pt idx="901">
                  <c:v>0</c:v>
                </c:pt>
                <c:pt idx="902">
                  <c:v>59.552036497603481</c:v>
                </c:pt>
                <c:pt idx="903">
                  <c:v>6.8424793549067653</c:v>
                </c:pt>
                <c:pt idx="904">
                  <c:v>187.02869999999999</c:v>
                </c:pt>
                <c:pt idx="905">
                  <c:v>193.50360000000001</c:v>
                </c:pt>
                <c:pt idx="906">
                  <c:v>462.17169658237179</c:v>
                </c:pt>
                <c:pt idx="907">
                  <c:v>35.888471316118078</c:v>
                </c:pt>
                <c:pt idx="908">
                  <c:v>1.4617744214759201</c:v>
                </c:pt>
                <c:pt idx="909">
                  <c:v>60.366043743842617</c:v>
                </c:pt>
                <c:pt idx="910">
                  <c:v>6.2097391129579904</c:v>
                </c:pt>
                <c:pt idx="911">
                  <c:v>84.882631396404363</c:v>
                </c:pt>
                <c:pt idx="912">
                  <c:v>204.0204592729128</c:v>
                </c:pt>
                <c:pt idx="913">
                  <c:v>1.603850438277115</c:v>
                </c:pt>
                <c:pt idx="914">
                  <c:v>9.0180178886412818</c:v>
                </c:pt>
                <c:pt idx="915">
                  <c:v>4.4181694109690461</c:v>
                </c:pt>
                <c:pt idx="916">
                  <c:v>14.948442998400729</c:v>
                </c:pt>
                <c:pt idx="917">
                  <c:v>80.679515643087001</c:v>
                </c:pt>
                <c:pt idx="918">
                  <c:v>17.201084356913</c:v>
                </c:pt>
                <c:pt idx="919">
                  <c:v>1.6488661042271231</c:v>
                </c:pt>
                <c:pt idx="920">
                  <c:v>25.730384873645491</c:v>
                </c:pt>
                <c:pt idx="921">
                  <c:v>187.02869999999999</c:v>
                </c:pt>
                <c:pt idx="922">
                  <c:v>515.93954902212738</c:v>
                </c:pt>
                <c:pt idx="923">
                  <c:v>193.50360000000001</c:v>
                </c:pt>
                <c:pt idx="924">
                  <c:v>41.639169165197643</c:v>
                </c:pt>
                <c:pt idx="925">
                  <c:v>4.5447464871189194</c:v>
                </c:pt>
                <c:pt idx="926">
                  <c:v>5.9813480108714696</c:v>
                </c:pt>
                <c:pt idx="927">
                  <c:v>42.115236336811968</c:v>
                </c:pt>
                <c:pt idx="928">
                  <c:v>0.87237282987479359</c:v>
                </c:pt>
                <c:pt idx="929">
                  <c:v>356.90842717012521</c:v>
                </c:pt>
                <c:pt idx="930">
                  <c:v>5.9500710615183356</c:v>
                </c:pt>
                <c:pt idx="931">
                  <c:v>12.76078903841846</c:v>
                </c:pt>
                <c:pt idx="932">
                  <c:v>37.380547400117443</c:v>
                </c:pt>
                <c:pt idx="933">
                  <c:v>13.594189616188</c:v>
                </c:pt>
                <c:pt idx="934">
                  <c:v>8.2656502838752086</c:v>
                </c:pt>
                <c:pt idx="935">
                  <c:v>112.0147575435618</c:v>
                </c:pt>
                <c:pt idx="936">
                  <c:v>1.5418950563207821</c:v>
                </c:pt>
                <c:pt idx="937">
                  <c:v>78.334330730380017</c:v>
                </c:pt>
                <c:pt idx="938">
                  <c:v>3.5842367846118841</c:v>
                </c:pt>
                <c:pt idx="939">
                  <c:v>19.675363215388121</c:v>
                </c:pt>
                <c:pt idx="940">
                  <c:v>251.09756753275309</c:v>
                </c:pt>
                <c:pt idx="941">
                  <c:v>423.18253246724697</c:v>
                </c:pt>
                <c:pt idx="942">
                  <c:v>207.99148463481001</c:v>
                </c:pt>
                <c:pt idx="943">
                  <c:v>187.02869999999999</c:v>
                </c:pt>
                <c:pt idx="944">
                  <c:v>193.50360000000001</c:v>
                </c:pt>
                <c:pt idx="945">
                  <c:v>207.99148463481001</c:v>
                </c:pt>
                <c:pt idx="946">
                  <c:v>1.5835158590380221</c:v>
                </c:pt>
                <c:pt idx="947">
                  <c:v>26.25343836192345</c:v>
                </c:pt>
                <c:pt idx="948">
                  <c:v>72.651272251009729</c:v>
                </c:pt>
                <c:pt idx="949">
                  <c:v>6.9899135834752579</c:v>
                </c:pt>
                <c:pt idx="950">
                  <c:v>15.70526461358974</c:v>
                </c:pt>
                <c:pt idx="951">
                  <c:v>2.7317545247705759</c:v>
                </c:pt>
                <c:pt idx="952">
                  <c:v>1.8786411720759439</c:v>
                </c:pt>
                <c:pt idx="953">
                  <c:v>9.3980672781644348</c:v>
                </c:pt>
                <c:pt idx="954">
                  <c:v>74.185832355952854</c:v>
                </c:pt>
                <c:pt idx="955">
                  <c:v>8.7681154635123235</c:v>
                </c:pt>
                <c:pt idx="956">
                  <c:v>234.34838453648771</c:v>
                </c:pt>
                <c:pt idx="957">
                  <c:v>187.02869999999999</c:v>
                </c:pt>
                <c:pt idx="958">
                  <c:v>193.50360000000001</c:v>
                </c:pt>
                <c:pt idx="959">
                  <c:v>66.237824312779964</c:v>
                </c:pt>
                <c:pt idx="960">
                  <c:v>9.4260772067210539</c:v>
                </c:pt>
                <c:pt idx="961">
                  <c:v>6.6525377524813516</c:v>
                </c:pt>
                <c:pt idx="962">
                  <c:v>362.72430000000003</c:v>
                </c:pt>
                <c:pt idx="963">
                  <c:v>88.322560728017635</c:v>
                </c:pt>
                <c:pt idx="964">
                  <c:v>82.861262606463384</c:v>
                </c:pt>
                <c:pt idx="965">
                  <c:v>2.20959063083269</c:v>
                </c:pt>
                <c:pt idx="966">
                  <c:v>8.0869852076121234</c:v>
                </c:pt>
                <c:pt idx="967">
                  <c:v>1.53548813941412</c:v>
                </c:pt>
                <c:pt idx="968">
                  <c:v>19.448573415677689</c:v>
                </c:pt>
                <c:pt idx="969">
                  <c:v>10.69276607604762</c:v>
                </c:pt>
                <c:pt idx="970">
                  <c:v>72.829252980768118</c:v>
                </c:pt>
                <c:pt idx="971">
                  <c:v>8.923</c:v>
                </c:pt>
                <c:pt idx="972">
                  <c:v>8.923</c:v>
                </c:pt>
                <c:pt idx="973">
                  <c:v>206.19354047159209</c:v>
                </c:pt>
                <c:pt idx="974">
                  <c:v>187.02869999999999</c:v>
                </c:pt>
                <c:pt idx="975">
                  <c:v>193.50360000000001</c:v>
                </c:pt>
                <c:pt idx="976">
                  <c:v>206.19354047159209</c:v>
                </c:pt>
                <c:pt idx="977">
                  <c:v>2.6371685355285979</c:v>
                </c:pt>
                <c:pt idx="978">
                  <c:v>27.347592388765541</c:v>
                </c:pt>
                <c:pt idx="979">
                  <c:v>70.362362686909208</c:v>
                </c:pt>
                <c:pt idx="980">
                  <c:v>91.097037313090809</c:v>
                </c:pt>
                <c:pt idx="981">
                  <c:v>0</c:v>
                </c:pt>
                <c:pt idx="982">
                  <c:v>187.02869999999999</c:v>
                </c:pt>
                <c:pt idx="983">
                  <c:v>525.82833907570591</c:v>
                </c:pt>
                <c:pt idx="984">
                  <c:v>193.50360000000001</c:v>
                </c:pt>
                <c:pt idx="985">
                  <c:v>4.7564472189931593</c:v>
                </c:pt>
                <c:pt idx="986">
                  <c:v>74.170610209660936</c:v>
                </c:pt>
                <c:pt idx="987">
                  <c:v>10.68558979033906</c:v>
                </c:pt>
                <c:pt idx="988">
                  <c:v>18.391631116085769</c:v>
                </c:pt>
                <c:pt idx="989">
                  <c:v>89.750421664921063</c:v>
                </c:pt>
                <c:pt idx="990">
                  <c:v>3.1485423919799369</c:v>
                </c:pt>
                <c:pt idx="991">
                  <c:v>356.10285760801997</c:v>
                </c:pt>
                <c:pt idx="992">
                  <c:v>6.2574414283709547</c:v>
                </c:pt>
                <c:pt idx="993">
                  <c:v>12.124958571629049</c:v>
                </c:pt>
                <c:pt idx="994">
                  <c:v>1.9748903740161401</c:v>
                </c:pt>
                <c:pt idx="995">
                  <c:v>147.1024827559711</c:v>
                </c:pt>
                <c:pt idx="996">
                  <c:v>147.1024827559711</c:v>
                </c:pt>
                <c:pt idx="997">
                  <c:v>173.4385441140418</c:v>
                </c:pt>
                <c:pt idx="998">
                  <c:v>10.69220913157692</c:v>
                </c:pt>
                <c:pt idx="999">
                  <c:v>125.92154512877249</c:v>
                </c:pt>
                <c:pt idx="1000">
                  <c:v>276.56819585360398</c:v>
                </c:pt>
                <c:pt idx="1001">
                  <c:v>211.7319783893974</c:v>
                </c:pt>
                <c:pt idx="1002">
                  <c:v>178.73915487122761</c:v>
                </c:pt>
                <c:pt idx="1003">
                  <c:v>187.02869999999999</c:v>
                </c:pt>
                <c:pt idx="1004">
                  <c:v>193.50360000000001</c:v>
                </c:pt>
                <c:pt idx="1005">
                  <c:v>72.825516625421557</c:v>
                </c:pt>
                <c:pt idx="1006">
                  <c:v>27.943716011328441</c:v>
                </c:pt>
                <c:pt idx="1007">
                  <c:v>6.5417740016667496</c:v>
                </c:pt>
                <c:pt idx="1008">
                  <c:v>2.47219815380139</c:v>
                </c:pt>
                <c:pt idx="1009">
                  <c:v>2.699351402284131</c:v>
                </c:pt>
                <c:pt idx="1010">
                  <c:v>82.108257735375403</c:v>
                </c:pt>
                <c:pt idx="1011">
                  <c:v>83.672542264624596</c:v>
                </c:pt>
                <c:pt idx="1012">
                  <c:v>14.74744624417569</c:v>
                </c:pt>
                <c:pt idx="1013">
                  <c:v>71.189685834870161</c:v>
                </c:pt>
                <c:pt idx="1014">
                  <c:v>1.922865556557777</c:v>
                </c:pt>
                <c:pt idx="1015">
                  <c:v>8.9906627953156608</c:v>
                </c:pt>
                <c:pt idx="1016">
                  <c:v>4.5447499999999996</c:v>
                </c:pt>
                <c:pt idx="1017">
                  <c:v>5.9813499999999999</c:v>
                </c:pt>
                <c:pt idx="1018">
                  <c:v>12.234146455259699</c:v>
                </c:pt>
                <c:pt idx="1019">
                  <c:v>68.720116948914637</c:v>
                </c:pt>
                <c:pt idx="1020">
                  <c:v>64.250251612713214</c:v>
                </c:pt>
                <c:pt idx="1021">
                  <c:v>26.90238498311248</c:v>
                </c:pt>
                <c:pt idx="1022">
                  <c:v>187.02869999999999</c:v>
                </c:pt>
                <c:pt idx="1023">
                  <c:v>193.50360000000001</c:v>
                </c:pt>
                <c:pt idx="1024">
                  <c:v>45.082294702259922</c:v>
                </c:pt>
                <c:pt idx="1025">
                  <c:v>11.61794183347412</c:v>
                </c:pt>
                <c:pt idx="1026">
                  <c:v>44.657282870235022</c:v>
                </c:pt>
                <c:pt idx="1027">
                  <c:v>10.22338059403096</c:v>
                </c:pt>
                <c:pt idx="1028">
                  <c:v>362.72430000000003</c:v>
                </c:pt>
                <c:pt idx="1029">
                  <c:v>236.89974193514391</c:v>
                </c:pt>
                <c:pt idx="1030">
                  <c:v>7.6567368970540173</c:v>
                </c:pt>
                <c:pt idx="1031">
                  <c:v>110.0139580648561</c:v>
                </c:pt>
                <c:pt idx="1032">
                  <c:v>101.9668237053631</c:v>
                </c:pt>
                <c:pt idx="1033">
                  <c:v>1.6066393975829261</c:v>
                </c:pt>
                <c:pt idx="1034">
                  <c:v>236.89974193514391</c:v>
                </c:pt>
                <c:pt idx="1035">
                  <c:v>7.6567368970540173</c:v>
                </c:pt>
                <c:pt idx="1036">
                  <c:v>110.0139580648561</c:v>
                </c:pt>
                <c:pt idx="1037">
                  <c:v>101.9668237053631</c:v>
                </c:pt>
                <c:pt idx="1038">
                  <c:v>1.6066393975829261</c:v>
                </c:pt>
                <c:pt idx="1039">
                  <c:v>61.810387197849153</c:v>
                </c:pt>
                <c:pt idx="1040">
                  <c:v>1.7971869377224321</c:v>
                </c:pt>
                <c:pt idx="1041">
                  <c:v>2.044196133864705</c:v>
                </c:pt>
                <c:pt idx="1042">
                  <c:v>2.9185157544466138</c:v>
                </c:pt>
                <c:pt idx="1043">
                  <c:v>10.504252961686451</c:v>
                </c:pt>
                <c:pt idx="1044">
                  <c:v>7.0537509044488482</c:v>
                </c:pt>
                <c:pt idx="1045">
                  <c:v>97.938146869541228</c:v>
                </c:pt>
                <c:pt idx="1046">
                  <c:v>9.4957789948871572</c:v>
                </c:pt>
                <c:pt idx="1047">
                  <c:v>356.40868424555339</c:v>
                </c:pt>
                <c:pt idx="1048">
                  <c:v>6.9451771925513226</c:v>
                </c:pt>
                <c:pt idx="1049">
                  <c:v>78.318652697678104</c:v>
                </c:pt>
                <c:pt idx="1050">
                  <c:v>1.2350549372152531</c:v>
                </c:pt>
                <c:pt idx="1051">
                  <c:v>43.991038801251371</c:v>
                </c:pt>
                <c:pt idx="1052">
                  <c:v>44.50512906898205</c:v>
                </c:pt>
                <c:pt idx="1053">
                  <c:v>0</c:v>
                </c:pt>
                <c:pt idx="1054">
                  <c:v>411.05290000000002</c:v>
                </c:pt>
                <c:pt idx="1055">
                  <c:v>187.02869999999999</c:v>
                </c:pt>
                <c:pt idx="1056">
                  <c:v>193.50360000000001</c:v>
                </c:pt>
                <c:pt idx="1057">
                  <c:v>17.6902473023219</c:v>
                </c:pt>
                <c:pt idx="1058">
                  <c:v>21.78134089939357</c:v>
                </c:pt>
                <c:pt idx="1059">
                  <c:v>72.510693438631833</c:v>
                </c:pt>
                <c:pt idx="1060">
                  <c:v>42.475969906899401</c:v>
                </c:pt>
                <c:pt idx="1061">
                  <c:v>8.7618347464318802</c:v>
                </c:pt>
                <c:pt idx="1062">
                  <c:v>11.751495755075201</c:v>
                </c:pt>
                <c:pt idx="1063">
                  <c:v>362.79586525356802</c:v>
                </c:pt>
                <c:pt idx="1064">
                  <c:v>5.5246912574865563</c:v>
                </c:pt>
                <c:pt idx="1065">
                  <c:v>10.41268891029331</c:v>
                </c:pt>
                <c:pt idx="1066">
                  <c:v>1.450523287467</c:v>
                </c:pt>
                <c:pt idx="1067">
                  <c:v>7.684743200889832</c:v>
                </c:pt>
                <c:pt idx="1068">
                  <c:v>92.03503656044073</c:v>
                </c:pt>
                <c:pt idx="1069">
                  <c:v>81.049442254156617</c:v>
                </c:pt>
                <c:pt idx="1070">
                  <c:v>45.887274529265973</c:v>
                </c:pt>
                <c:pt idx="1071">
                  <c:v>80.833873753677224</c:v>
                </c:pt>
                <c:pt idx="1072">
                  <c:v>21.93159753434319</c:v>
                </c:pt>
                <c:pt idx="1073">
                  <c:v>72.014628711979597</c:v>
                </c:pt>
                <c:pt idx="1074">
                  <c:v>411.05290000000002</c:v>
                </c:pt>
                <c:pt idx="1075">
                  <c:v>187.02869999999999</c:v>
                </c:pt>
                <c:pt idx="1076">
                  <c:v>193.50360000000001</c:v>
                </c:pt>
                <c:pt idx="1077">
                  <c:v>6.3190624319592574</c:v>
                </c:pt>
                <c:pt idx="1078">
                  <c:v>20.849506285711129</c:v>
                </c:pt>
                <c:pt idx="1079">
                  <c:v>4.0352028833510447</c:v>
                </c:pt>
                <c:pt idx="1080">
                  <c:v>1.885989037340287</c:v>
                </c:pt>
                <c:pt idx="1081">
                  <c:v>41.802989893372818</c:v>
                </c:pt>
                <c:pt idx="1082">
                  <c:v>2.9104350594122019</c:v>
                </c:pt>
                <c:pt idx="1083">
                  <c:v>14.5374029853542</c:v>
                </c:pt>
                <c:pt idx="1084">
                  <c:v>8.2395966399232936</c:v>
                </c:pt>
                <c:pt idx="1085">
                  <c:v>87.122093714288852</c:v>
                </c:pt>
                <c:pt idx="1086">
                  <c:v>42.281921069286888</c:v>
                </c:pt>
                <c:pt idx="1087">
                  <c:v>4.5859510409088209</c:v>
                </c:pt>
                <c:pt idx="1088">
                  <c:v>12.15809225717738</c:v>
                </c:pt>
                <c:pt idx="1089">
                  <c:v>9.3718229508078306</c:v>
                </c:pt>
                <c:pt idx="1090">
                  <c:v>188.22008316837261</c:v>
                </c:pt>
                <c:pt idx="1091">
                  <c:v>191.39355209380909</c:v>
                </c:pt>
                <c:pt idx="1092">
                  <c:v>122.60892325600049</c:v>
                </c:pt>
                <c:pt idx="1093">
                  <c:v>206.28923510628351</c:v>
                </c:pt>
                <c:pt idx="1094">
                  <c:v>420.10951049510561</c:v>
                </c:pt>
                <c:pt idx="1095">
                  <c:v>206.01832963153481</c:v>
                </c:pt>
                <c:pt idx="1096">
                  <c:v>32.408376012561689</c:v>
                </c:pt>
                <c:pt idx="1097">
                  <c:v>90.173123987438316</c:v>
                </c:pt>
                <c:pt idx="1098">
                  <c:v>362.72430000000003</c:v>
                </c:pt>
                <c:pt idx="1099">
                  <c:v>17.6902473023219</c:v>
                </c:pt>
                <c:pt idx="1100">
                  <c:v>78.318652697678104</c:v>
                </c:pt>
                <c:pt idx="1101">
                  <c:v>9.3533446898444979</c:v>
                </c:pt>
                <c:pt idx="1102">
                  <c:v>2.8173522234439612</c:v>
                </c:pt>
                <c:pt idx="1103">
                  <c:v>68.091267371408804</c:v>
                </c:pt>
                <c:pt idx="1104">
                  <c:v>0.81239201207167444</c:v>
                </c:pt>
                <c:pt idx="1105">
                  <c:v>0</c:v>
                </c:pt>
                <c:pt idx="1106">
                  <c:v>58.434253904102938</c:v>
                </c:pt>
                <c:pt idx="1107">
                  <c:v>58.883934034643723</c:v>
                </c:pt>
                <c:pt idx="1108">
                  <c:v>204.75925576448441</c:v>
                </c:pt>
                <c:pt idx="1109">
                  <c:v>6.8036606539528188</c:v>
                </c:pt>
                <c:pt idx="1110">
                  <c:v>78.129150806765253</c:v>
                </c:pt>
                <c:pt idx="1111">
                  <c:v>10.393992974856539</c:v>
                </c:pt>
                <c:pt idx="1112">
                  <c:v>15.7389191474999</c:v>
                </c:pt>
                <c:pt idx="1113">
                  <c:v>10.11515150600628</c:v>
                </c:pt>
                <c:pt idx="1114">
                  <c:v>8.0819757176844771</c:v>
                </c:pt>
                <c:pt idx="1115">
                  <c:v>45.242618401920062</c:v>
                </c:pt>
                <c:pt idx="1116">
                  <c:v>187.02869999999999</c:v>
                </c:pt>
                <c:pt idx="1117">
                  <c:v>193.50360000000001</c:v>
                </c:pt>
                <c:pt idx="1118">
                  <c:v>424.36233079131478</c:v>
                </c:pt>
                <c:pt idx="1119">
                  <c:v>2.9569202769328959</c:v>
                </c:pt>
                <c:pt idx="1120">
                  <c:v>2.9369239121537389</c:v>
                </c:pt>
                <c:pt idx="1121">
                  <c:v>8.0311397284308281</c:v>
                </c:pt>
                <c:pt idx="1122">
                  <c:v>10.07223271170287</c:v>
                </c:pt>
                <c:pt idx="1123">
                  <c:v>78.438328413293007</c:v>
                </c:pt>
                <c:pt idx="1124">
                  <c:v>29.531576081479951</c:v>
                </c:pt>
                <c:pt idx="1125">
                  <c:v>75.959631201453476</c:v>
                </c:pt>
                <c:pt idx="1126">
                  <c:v>11.933584163845349</c:v>
                </c:pt>
                <c:pt idx="1127">
                  <c:v>88.546980539450757</c:v>
                </c:pt>
                <c:pt idx="1128">
                  <c:v>209.8932434000242</c:v>
                </c:pt>
                <c:pt idx="1129">
                  <c:v>187.02869999999999</c:v>
                </c:pt>
                <c:pt idx="1130">
                  <c:v>193.50360000000001</c:v>
                </c:pt>
                <c:pt idx="1131">
                  <c:v>209.5453918966798</c:v>
                </c:pt>
                <c:pt idx="1132">
                  <c:v>75.150466352924695</c:v>
                </c:pt>
                <c:pt idx="1133">
                  <c:v>6.377044646377656</c:v>
                </c:pt>
                <c:pt idx="1134">
                  <c:v>10.199353901501819</c:v>
                </c:pt>
                <c:pt idx="1135">
                  <c:v>87.215389000697641</c:v>
                </c:pt>
                <c:pt idx="1136">
                  <c:v>362.79494609849809</c:v>
                </c:pt>
                <c:pt idx="1137">
                  <c:v>11.26485661979377</c:v>
                </c:pt>
                <c:pt idx="1138">
                  <c:v>91.879191170479061</c:v>
                </c:pt>
                <c:pt idx="1139">
                  <c:v>2.233715513170822</c:v>
                </c:pt>
                <c:pt idx="1140">
                  <c:v>1.59002542855886</c:v>
                </c:pt>
                <c:pt idx="1141">
                  <c:v>12.150150048147189</c:v>
                </c:pt>
                <c:pt idx="1142">
                  <c:v>11.152273626522099</c:v>
                </c:pt>
                <c:pt idx="1143">
                  <c:v>7.063709010123131</c:v>
                </c:pt>
                <c:pt idx="1144">
                  <c:v>69.937178583205082</c:v>
                </c:pt>
                <c:pt idx="1145">
                  <c:v>187.02869999999999</c:v>
                </c:pt>
                <c:pt idx="1146">
                  <c:v>193.50360000000001</c:v>
                </c:pt>
                <c:pt idx="1147">
                  <c:v>2.483149011054004</c:v>
                </c:pt>
                <c:pt idx="1148">
                  <c:v>17.58789593302625</c:v>
                </c:pt>
                <c:pt idx="1149">
                  <c:v>96.356213080648985</c:v>
                </c:pt>
                <c:pt idx="1150">
                  <c:v>3.6828578662451772</c:v>
                </c:pt>
                <c:pt idx="1151">
                  <c:v>187.02869999999999</c:v>
                </c:pt>
                <c:pt idx="1152">
                  <c:v>193.50360000000001</c:v>
                </c:pt>
                <c:pt idx="1153">
                  <c:v>23.524784109025571</c:v>
                </c:pt>
                <c:pt idx="1154">
                  <c:v>9.9231567920431392</c:v>
                </c:pt>
                <c:pt idx="1155">
                  <c:v>102.40258789848539</c:v>
                </c:pt>
                <c:pt idx="1156">
                  <c:v>6.9639966157877078</c:v>
                </c:pt>
                <c:pt idx="1157">
                  <c:v>72.631732713393419</c:v>
                </c:pt>
                <c:pt idx="1158">
                  <c:v>88.203713878775758</c:v>
                </c:pt>
                <c:pt idx="1159">
                  <c:v>284.1802121015146</c:v>
                </c:pt>
                <c:pt idx="1160">
                  <c:v>8.0867148985497899</c:v>
                </c:pt>
                <c:pt idx="1161">
                  <c:v>1.4266552937300601</c:v>
                </c:pt>
                <c:pt idx="1162">
                  <c:v>44.061374382138069</c:v>
                </c:pt>
                <c:pt idx="1163">
                  <c:v>13.352392675789661</c:v>
                </c:pt>
                <c:pt idx="1164">
                  <c:v>3.6028924256605559</c:v>
                </c:pt>
                <c:pt idx="1165">
                  <c:v>5.322274425486663</c:v>
                </c:pt>
                <c:pt idx="1166">
                  <c:v>43.550595898645199</c:v>
                </c:pt>
                <c:pt idx="1167">
                  <c:v>5.8565279151015952</c:v>
                </c:pt>
                <c:pt idx="1168">
                  <c:v>10.80624446592021</c:v>
                </c:pt>
                <c:pt idx="1169">
                  <c:v>27.452364090931031</c:v>
                </c:pt>
                <c:pt idx="1170">
                  <c:v>75.145585818446037</c:v>
                </c:pt>
                <c:pt idx="1171">
                  <c:v>35.353235909068971</c:v>
                </c:pt>
                <c:pt idx="1172">
                  <c:v>11.103141800532169</c:v>
                </c:pt>
                <c:pt idx="1173">
                  <c:v>187.02869999999999</c:v>
                </c:pt>
                <c:pt idx="1174">
                  <c:v>193.50360000000001</c:v>
                </c:pt>
                <c:pt idx="1175">
                  <c:v>10.670484217978339</c:v>
                </c:pt>
                <c:pt idx="1176">
                  <c:v>33.993469878829018</c:v>
                </c:pt>
                <c:pt idx="1177">
                  <c:v>58.96707583681561</c:v>
                </c:pt>
                <c:pt idx="1178">
                  <c:v>2.6681949513844478</c:v>
                </c:pt>
                <c:pt idx="1179">
                  <c:v>4.6301116416613413</c:v>
                </c:pt>
                <c:pt idx="1180">
                  <c:v>2.0197426426940219</c:v>
                </c:pt>
                <c:pt idx="1181">
                  <c:v>8.8287179834025942</c:v>
                </c:pt>
                <c:pt idx="1182">
                  <c:v>85.984129465597178</c:v>
                </c:pt>
                <c:pt idx="1183">
                  <c:v>61.338873381637413</c:v>
                </c:pt>
                <c:pt idx="1184">
                  <c:v>88.950328146290417</c:v>
                </c:pt>
                <c:pt idx="1185">
                  <c:v>12.43117185370958</c:v>
                </c:pt>
                <c:pt idx="1186">
                  <c:v>205.52645000000001</c:v>
                </c:pt>
                <c:pt idx="1187">
                  <c:v>187.02869999999999</c:v>
                </c:pt>
                <c:pt idx="1188">
                  <c:v>193.50360000000001</c:v>
                </c:pt>
                <c:pt idx="1189">
                  <c:v>205.52645000000001</c:v>
                </c:pt>
                <c:pt idx="1190">
                  <c:v>6.0453070989579798</c:v>
                </c:pt>
                <c:pt idx="1191">
                  <c:v>75.39704843443262</c:v>
                </c:pt>
                <c:pt idx="1192">
                  <c:v>10.199353901501819</c:v>
                </c:pt>
                <c:pt idx="1193">
                  <c:v>362.79494609849809</c:v>
                </c:pt>
                <c:pt idx="1194">
                  <c:v>28.130144466609419</c:v>
                </c:pt>
                <c:pt idx="1195">
                  <c:v>8.2881836714852763</c:v>
                </c:pt>
                <c:pt idx="1196">
                  <c:v>11.151956788545309</c:v>
                </c:pt>
                <c:pt idx="1197">
                  <c:v>77.951559539969409</c:v>
                </c:pt>
                <c:pt idx="1198">
                  <c:v>60.880785680913313</c:v>
                </c:pt>
                <c:pt idx="1199">
                  <c:v>59.374709305302538</c:v>
                </c:pt>
                <c:pt idx="1200">
                  <c:v>187.02869999999999</c:v>
                </c:pt>
                <c:pt idx="1201">
                  <c:v>526.99620501378422</c:v>
                </c:pt>
                <c:pt idx="1202">
                  <c:v>193.50360000000001</c:v>
                </c:pt>
                <c:pt idx="1203">
                  <c:v>41.639149857887979</c:v>
                </c:pt>
                <c:pt idx="1204">
                  <c:v>42.115250142112018</c:v>
                </c:pt>
                <c:pt idx="1205">
                  <c:v>132.27689986185391</c:v>
                </c:pt>
                <c:pt idx="1206">
                  <c:v>230.05720006907299</c:v>
                </c:pt>
                <c:pt idx="1207">
                  <c:v>187.02869999999999</c:v>
                </c:pt>
                <c:pt idx="1208">
                  <c:v>193.50360000000001</c:v>
                </c:pt>
                <c:pt idx="1209">
                  <c:v>230.05720006907299</c:v>
                </c:pt>
                <c:pt idx="1210">
                  <c:v>362.72430000000003</c:v>
                </c:pt>
                <c:pt idx="1211">
                  <c:v>13.60499067750917</c:v>
                </c:pt>
                <c:pt idx="1212">
                  <c:v>4.6719553872949344</c:v>
                </c:pt>
                <c:pt idx="1213">
                  <c:v>6.2441053962283242</c:v>
                </c:pt>
                <c:pt idx="1214">
                  <c:v>42.459152956295917</c:v>
                </c:pt>
                <c:pt idx="1215">
                  <c:v>53.367361281050307</c:v>
                </c:pt>
                <c:pt idx="1216">
                  <c:v>42.096114130040753</c:v>
                </c:pt>
                <c:pt idx="1217">
                  <c:v>96.143048538967577</c:v>
                </c:pt>
                <c:pt idx="1218">
                  <c:v>55.491671632613063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8-4F53-98A0-A61DCA0AB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42456"/>
        <c:axId val="507743176"/>
      </c:lineChart>
      <c:catAx>
        <c:axId val="50774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743176"/>
        <c:crosses val="autoZero"/>
        <c:auto val="1"/>
        <c:lblAlgn val="ctr"/>
        <c:lblOffset val="100"/>
        <c:noMultiLvlLbl val="0"/>
      </c:catAx>
      <c:valAx>
        <c:axId val="50774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74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allocated_km_mean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Prove!$J$5</c:f>
              <c:strCache>
                <c:ptCount val="1"/>
                <c:pt idx="0">
                  <c:v>allocated_km_mean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Prove!$J$6:$J$10</c:f>
              <c:numCache>
                <c:formatCode>General</c:formatCode>
                <c:ptCount val="5"/>
                <c:pt idx="0">
                  <c:v>9.5480373906958622</c:v>
                </c:pt>
                <c:pt idx="1">
                  <c:v>3.7258547924722705</c:v>
                </c:pt>
                <c:pt idx="2">
                  <c:v>10.726840861675003</c:v>
                </c:pt>
                <c:pt idx="3">
                  <c:v>4.4382965514215789</c:v>
                </c:pt>
                <c:pt idx="4">
                  <c:v>6.4630704037352897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F-1D46-B957-6EDF5EB5B6BF}"/>
            </c:ext>
          </c:extLst>
        </c:ser>
        <c:ser>
          <c:idx val="1"/>
          <c:order val="1"/>
          <c:tx>
            <c:strRef>
              <c:f>Prove!$K$5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Prove!$K$6:$K$10</c:f>
              <c:numCache>
                <c:formatCode>General</c:formatCode>
                <c:ptCount val="5"/>
                <c:pt idx="0">
                  <c:v>6.419359647424641</c:v>
                </c:pt>
                <c:pt idx="1">
                  <c:v>2.604161941245136</c:v>
                </c:pt>
                <c:pt idx="2">
                  <c:v>15.42012814489242</c:v>
                </c:pt>
                <c:pt idx="3">
                  <c:v>1.352914464955689</c:v>
                </c:pt>
                <c:pt idx="4">
                  <c:v>9.1055358014821213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F-1D46-B957-6EDF5EB5B6BF}"/>
            </c:ext>
          </c:extLst>
        </c:ser>
        <c:ser>
          <c:idx val="2"/>
          <c:order val="2"/>
          <c:tx>
            <c:strRef>
              <c:f>Prove!$L$5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Prove!$L$6:$L$10</c:f>
              <c:numCache>
                <c:formatCode>General</c:formatCode>
                <c:ptCount val="5"/>
                <c:pt idx="0">
                  <c:v>6.2867769790257331</c:v>
                </c:pt>
                <c:pt idx="1">
                  <c:v>2.5503758259753679</c:v>
                </c:pt>
                <c:pt idx="2">
                  <c:v>15.673632086819589</c:v>
                </c:pt>
                <c:pt idx="3">
                  <c:v>1.324971496984751</c:v>
                </c:pt>
                <c:pt idx="4">
                  <c:v>9.0663436111945668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F-1D46-B957-6EDF5EB5B6BF}"/>
            </c:ext>
          </c:extLst>
        </c:ser>
        <c:ser>
          <c:idx val="3"/>
          <c:order val="3"/>
          <c:tx>
            <c:strRef>
              <c:f>Prove!$M$5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Prove!$M$6:$M$10</c:f>
              <c:numCache>
                <c:formatCode>General</c:formatCode>
                <c:ptCount val="5"/>
                <c:pt idx="0">
                  <c:v>6.5417740016667496</c:v>
                </c:pt>
                <c:pt idx="1">
                  <c:v>2.699351402284131</c:v>
                </c:pt>
                <c:pt idx="2">
                  <c:v>14.74744624417569</c:v>
                </c:pt>
                <c:pt idx="3">
                  <c:v>1.922865556557777</c:v>
                </c:pt>
                <c:pt idx="4">
                  <c:v>8.9906627953156608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5F-1D46-B957-6EDF5EB5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401840"/>
        <c:axId val="1404815248"/>
      </c:barChart>
      <c:catAx>
        <c:axId val="1374401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4815248"/>
        <c:crosses val="autoZero"/>
        <c:auto val="1"/>
        <c:lblAlgn val="ctr"/>
        <c:lblOffset val="100"/>
        <c:noMultiLvlLbl val="0"/>
      </c:catAx>
      <c:valAx>
        <c:axId val="14048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44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Prove!$J$16</c:f>
              <c:strCache>
                <c:ptCount val="1"/>
                <c:pt idx="0">
                  <c:v>allocated_km_mean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Prove!$J$17:$J$19</c:f>
              <c:numCache>
                <c:formatCode>General</c:formatCode>
                <c:ptCount val="3"/>
                <c:pt idx="0">
                  <c:v>27.155558361171554</c:v>
                </c:pt>
                <c:pt idx="1">
                  <c:v>13.095419633986607</c:v>
                </c:pt>
                <c:pt idx="2">
                  <c:v>61.354622004841836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A-422E-9802-2AE6DF515E74}"/>
            </c:ext>
          </c:extLst>
        </c:ser>
        <c:ser>
          <c:idx val="1"/>
          <c:order val="1"/>
          <c:tx>
            <c:strRef>
              <c:f>Prove!$K$16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Prove!$K$17:$K$19</c:f>
              <c:numCache>
                <c:formatCode>General</c:formatCode>
                <c:ptCount val="3"/>
                <c:pt idx="0">
                  <c:v>27.943716011328728</c:v>
                </c:pt>
                <c:pt idx="1">
                  <c:v>2.4721981538013948</c:v>
                </c:pt>
                <c:pt idx="2">
                  <c:v>71.189685834869877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A-422E-9802-2AE6DF515E74}"/>
            </c:ext>
          </c:extLst>
        </c:ser>
        <c:ser>
          <c:idx val="2"/>
          <c:order val="2"/>
          <c:tx>
            <c:strRef>
              <c:f>Prove!$L$16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Prove!$L$17:$L$19</c:f>
              <c:numCache>
                <c:formatCode>General</c:formatCode>
                <c:ptCount val="3"/>
                <c:pt idx="0">
                  <c:v>27.55367324091393</c:v>
                </c:pt>
                <c:pt idx="1">
                  <c:v>2.437690824263278</c:v>
                </c:pt>
                <c:pt idx="2">
                  <c:v>71.614235934822801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A-422E-9802-2AE6DF515E74}"/>
            </c:ext>
          </c:extLst>
        </c:ser>
        <c:ser>
          <c:idx val="3"/>
          <c:order val="3"/>
          <c:tx>
            <c:strRef>
              <c:f>Prove!$M$16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Prove!$M$17:$M$19</c:f>
              <c:numCache>
                <c:formatCode>General</c:formatCode>
                <c:ptCount val="3"/>
                <c:pt idx="0">
                  <c:v>27.943716011328441</c:v>
                </c:pt>
                <c:pt idx="1">
                  <c:v>2.47219815380139</c:v>
                </c:pt>
                <c:pt idx="2">
                  <c:v>71.189685834870161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A-422E-9802-2AE6DF515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82168"/>
        <c:axId val="452482528"/>
      </c:barChart>
      <c:catAx>
        <c:axId val="452482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482528"/>
        <c:crosses val="autoZero"/>
        <c:auto val="1"/>
        <c:lblAlgn val="ctr"/>
        <c:lblOffset val="100"/>
        <c:noMultiLvlLbl val="0"/>
      </c:catAx>
      <c:valAx>
        <c:axId val="4524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248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Prove!$J$22</c:f>
              <c:strCache>
                <c:ptCount val="1"/>
                <c:pt idx="0">
                  <c:v>allocated_km_mean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Prove!$J$23:$J$24</c:f>
              <c:numCache>
                <c:formatCode>General</c:formatCode>
                <c:ptCount val="2"/>
                <c:pt idx="0">
                  <c:v>82.128376996851273</c:v>
                </c:pt>
                <c:pt idx="1">
                  <c:v>83.652423003148712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262-9090-4FBC1F6BDC2C}"/>
            </c:ext>
          </c:extLst>
        </c:ser>
        <c:ser>
          <c:idx val="1"/>
          <c:order val="1"/>
          <c:tx>
            <c:strRef>
              <c:f>Prove!$K$22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Prove!$K$23:$K$24</c:f>
              <c:numCache>
                <c:formatCode>General</c:formatCode>
                <c:ptCount val="2"/>
                <c:pt idx="0">
                  <c:v>82.108257735375361</c:v>
                </c:pt>
                <c:pt idx="1">
                  <c:v>83.672542264624624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C-4262-9090-4FBC1F6BDC2C}"/>
            </c:ext>
          </c:extLst>
        </c:ser>
        <c:ser>
          <c:idx val="2"/>
          <c:order val="2"/>
          <c:tx>
            <c:strRef>
              <c:f>Prove!$L$22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Prove!$L$23:$L$24</c:f>
              <c:numCache>
                <c:formatCode>General</c:formatCode>
                <c:ptCount val="2"/>
                <c:pt idx="0">
                  <c:v>82.108257735375403</c:v>
                </c:pt>
                <c:pt idx="1">
                  <c:v>83.672542264624596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C-4262-9090-4FBC1F6BDC2C}"/>
            </c:ext>
          </c:extLst>
        </c:ser>
        <c:ser>
          <c:idx val="3"/>
          <c:order val="3"/>
          <c:tx>
            <c:strRef>
              <c:f>Prove!$M$22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Prove!$M$23:$M$24</c:f>
              <c:numCache>
                <c:formatCode>General</c:formatCode>
                <c:ptCount val="2"/>
                <c:pt idx="0">
                  <c:v>82.108257735375403</c:v>
                </c:pt>
                <c:pt idx="1">
                  <c:v>83.672542264624596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C-4262-9090-4FBC1F6B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864"/>
        <c:axId val="545971744"/>
      </c:barChart>
      <c:catAx>
        <c:axId val="54596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971744"/>
        <c:crosses val="autoZero"/>
        <c:auto val="1"/>
        <c:lblAlgn val="ctr"/>
        <c:lblOffset val="100"/>
        <c:noMultiLvlLbl val="0"/>
      </c:catAx>
      <c:valAx>
        <c:axId val="5459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9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Prove!$J$5</c:f>
              <c:strCache>
                <c:ptCount val="1"/>
                <c:pt idx="0">
                  <c:v>allocated_km_mean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Prove!$J$6:$J$10</c:f>
              <c:numCache>
                <c:formatCode>General</c:formatCode>
                <c:ptCount val="5"/>
                <c:pt idx="0">
                  <c:v>9.5480373906958622</c:v>
                </c:pt>
                <c:pt idx="1">
                  <c:v>3.7258547924722705</c:v>
                </c:pt>
                <c:pt idx="2">
                  <c:v>10.726840861675003</c:v>
                </c:pt>
                <c:pt idx="3">
                  <c:v>4.4382965514215789</c:v>
                </c:pt>
                <c:pt idx="4">
                  <c:v>6.4630704037352897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A-4CCA-9B68-89F95B7F6591}"/>
            </c:ext>
          </c:extLst>
        </c:ser>
        <c:ser>
          <c:idx val="1"/>
          <c:order val="1"/>
          <c:tx>
            <c:strRef>
              <c:f>Prove!$K$5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Prove!$K$6:$K$10</c:f>
              <c:numCache>
                <c:formatCode>General</c:formatCode>
                <c:ptCount val="5"/>
                <c:pt idx="0">
                  <c:v>6.419359647424641</c:v>
                </c:pt>
                <c:pt idx="1">
                  <c:v>2.604161941245136</c:v>
                </c:pt>
                <c:pt idx="2">
                  <c:v>15.42012814489242</c:v>
                </c:pt>
                <c:pt idx="3">
                  <c:v>1.352914464955689</c:v>
                </c:pt>
                <c:pt idx="4">
                  <c:v>9.1055358014821213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A-4CCA-9B68-89F95B7F6591}"/>
            </c:ext>
          </c:extLst>
        </c:ser>
        <c:ser>
          <c:idx val="2"/>
          <c:order val="2"/>
          <c:tx>
            <c:strRef>
              <c:f>Prove!$L$5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Prove!$L$6:$L$10</c:f>
              <c:numCache>
                <c:formatCode>General</c:formatCode>
                <c:ptCount val="5"/>
                <c:pt idx="0">
                  <c:v>6.2867769790257331</c:v>
                </c:pt>
                <c:pt idx="1">
                  <c:v>2.5503758259753679</c:v>
                </c:pt>
                <c:pt idx="2">
                  <c:v>15.673632086819589</c:v>
                </c:pt>
                <c:pt idx="3">
                  <c:v>1.324971496984751</c:v>
                </c:pt>
                <c:pt idx="4">
                  <c:v>9.0663436111945668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A-4CCA-9B68-89F95B7F6591}"/>
            </c:ext>
          </c:extLst>
        </c:ser>
        <c:ser>
          <c:idx val="3"/>
          <c:order val="3"/>
          <c:tx>
            <c:strRef>
              <c:f>Prove!$M$5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Prove!$M$6:$M$10</c:f>
              <c:numCache>
                <c:formatCode>General</c:formatCode>
                <c:ptCount val="5"/>
                <c:pt idx="0">
                  <c:v>6.5417740016667496</c:v>
                </c:pt>
                <c:pt idx="1">
                  <c:v>2.699351402284131</c:v>
                </c:pt>
                <c:pt idx="2">
                  <c:v>14.74744624417569</c:v>
                </c:pt>
                <c:pt idx="3">
                  <c:v>1.922865556557777</c:v>
                </c:pt>
                <c:pt idx="4">
                  <c:v>8.9906627953156608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A-4CCA-9B68-89F95B7F6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720112"/>
        <c:axId val="508721192"/>
      </c:lineChart>
      <c:catAx>
        <c:axId val="50872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721192"/>
        <c:crosses val="autoZero"/>
        <c:auto val="1"/>
        <c:lblAlgn val="ctr"/>
        <c:lblOffset val="100"/>
        <c:noMultiLvlLbl val="0"/>
      </c:catAx>
      <c:valAx>
        <c:axId val="5087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87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Prove!$J$16</c:f>
              <c:strCache>
                <c:ptCount val="1"/>
                <c:pt idx="0">
                  <c:v>allocated_km_mean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Prove!$J$17:$J$19</c:f>
              <c:numCache>
                <c:formatCode>General</c:formatCode>
                <c:ptCount val="3"/>
                <c:pt idx="0">
                  <c:v>27.155558361171554</c:v>
                </c:pt>
                <c:pt idx="1">
                  <c:v>13.095419633986607</c:v>
                </c:pt>
                <c:pt idx="2">
                  <c:v>61.354622004841836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E-4402-844F-49B3B0E49B49}"/>
            </c:ext>
          </c:extLst>
        </c:ser>
        <c:ser>
          <c:idx val="1"/>
          <c:order val="1"/>
          <c:tx>
            <c:strRef>
              <c:f>Prove!$K$16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Prove!$K$17:$K$19</c:f>
              <c:numCache>
                <c:formatCode>General</c:formatCode>
                <c:ptCount val="3"/>
                <c:pt idx="0">
                  <c:v>27.943716011328728</c:v>
                </c:pt>
                <c:pt idx="1">
                  <c:v>2.4721981538013948</c:v>
                </c:pt>
                <c:pt idx="2">
                  <c:v>71.189685834869877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E-4402-844F-49B3B0E49B49}"/>
            </c:ext>
          </c:extLst>
        </c:ser>
        <c:ser>
          <c:idx val="2"/>
          <c:order val="2"/>
          <c:tx>
            <c:strRef>
              <c:f>Prove!$L$16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Prove!$L$17:$L$19</c:f>
              <c:numCache>
                <c:formatCode>General</c:formatCode>
                <c:ptCount val="3"/>
                <c:pt idx="0">
                  <c:v>27.55367324091393</c:v>
                </c:pt>
                <c:pt idx="1">
                  <c:v>2.437690824263278</c:v>
                </c:pt>
                <c:pt idx="2">
                  <c:v>71.614235934822801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E-4402-844F-49B3B0E49B49}"/>
            </c:ext>
          </c:extLst>
        </c:ser>
        <c:ser>
          <c:idx val="3"/>
          <c:order val="3"/>
          <c:tx>
            <c:strRef>
              <c:f>Prove!$M$16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Prove!$M$17:$M$19</c:f>
              <c:numCache>
                <c:formatCode>General</c:formatCode>
                <c:ptCount val="3"/>
                <c:pt idx="0">
                  <c:v>27.943716011328441</c:v>
                </c:pt>
                <c:pt idx="1">
                  <c:v>2.47219815380139</c:v>
                </c:pt>
                <c:pt idx="2">
                  <c:v>71.189685834870161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E-4402-844F-49B3B0E4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964608"/>
        <c:axId val="493966048"/>
      </c:lineChart>
      <c:catAx>
        <c:axId val="49396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966048"/>
        <c:crosses val="autoZero"/>
        <c:auto val="1"/>
        <c:lblAlgn val="ctr"/>
        <c:lblOffset val="100"/>
        <c:noMultiLvlLbl val="0"/>
      </c:catAx>
      <c:valAx>
        <c:axId val="4939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9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Prove!$J$22</c:f>
              <c:strCache>
                <c:ptCount val="1"/>
                <c:pt idx="0">
                  <c:v>allocated_km_mean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Prove!$J$23:$J$24</c:f>
              <c:numCache>
                <c:formatCode>General</c:formatCode>
                <c:ptCount val="2"/>
                <c:pt idx="0">
                  <c:v>82.128376996851273</c:v>
                </c:pt>
                <c:pt idx="1">
                  <c:v>83.652423003148712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5-4079-83D1-C203A93A4265}"/>
            </c:ext>
          </c:extLst>
        </c:ser>
        <c:ser>
          <c:idx val="1"/>
          <c:order val="1"/>
          <c:tx>
            <c:strRef>
              <c:f>Prove!$K$22</c:f>
              <c:strCache>
                <c:ptCount val="1"/>
                <c:pt idx="0">
                  <c:v>mission_allocated_km_shapley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Prove!$K$23:$K$24</c:f>
              <c:numCache>
                <c:formatCode>General</c:formatCode>
                <c:ptCount val="2"/>
                <c:pt idx="0">
                  <c:v>82.108257735375361</c:v>
                </c:pt>
                <c:pt idx="1">
                  <c:v>83.672542264624624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5-4079-83D1-C203A93A4265}"/>
            </c:ext>
          </c:extLst>
        </c:ser>
        <c:ser>
          <c:idx val="2"/>
          <c:order val="2"/>
          <c:tx>
            <c:strRef>
              <c:f>Prove!$L$22</c:f>
              <c:strCache>
                <c:ptCount val="1"/>
                <c:pt idx="0">
                  <c:v>mission_allocated_km_appro_1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Prove!$L$23:$L$24</c:f>
              <c:numCache>
                <c:formatCode>General</c:formatCode>
                <c:ptCount val="2"/>
                <c:pt idx="0">
                  <c:v>82.108257735375403</c:v>
                </c:pt>
                <c:pt idx="1">
                  <c:v>83.672542264624596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5-4079-83D1-C203A93A4265}"/>
            </c:ext>
          </c:extLst>
        </c:ser>
        <c:ser>
          <c:idx val="3"/>
          <c:order val="3"/>
          <c:tx>
            <c:strRef>
              <c:f>Prove!$M$22</c:f>
              <c:strCache>
                <c:ptCount val="1"/>
                <c:pt idx="0">
                  <c:v>mission_allocated_km_appro_2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Prove!$M$23:$M$24</c:f>
              <c:numCache>
                <c:formatCode>General</c:formatCode>
                <c:ptCount val="2"/>
                <c:pt idx="0">
                  <c:v>82.108257735375403</c:v>
                </c:pt>
                <c:pt idx="1">
                  <c:v>83.672542264624596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5-4079-83D1-C203A93A4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965264"/>
        <c:axId val="545972104"/>
      </c:lineChart>
      <c:catAx>
        <c:axId val="54596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972104"/>
        <c:crosses val="autoZero"/>
        <c:auto val="1"/>
        <c:lblAlgn val="ctr"/>
        <c:lblOffset val="100"/>
        <c:noMultiLvlLbl val="0"/>
      </c:catAx>
      <c:valAx>
        <c:axId val="5459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9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13606</xdr:rowOff>
    </xdr:from>
    <xdr:to>
      <xdr:col>90</xdr:col>
      <xdr:colOff>217714</xdr:colOff>
      <xdr:row>23</xdr:row>
      <xdr:rowOff>13606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E58A948-12EA-4A1E-B999-E986A9CC9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155863</xdr:colOff>
      <xdr:row>26</xdr:row>
      <xdr:rowOff>97613</xdr:rowOff>
    </xdr:from>
    <xdr:to>
      <xdr:col>10</xdr:col>
      <xdr:colOff>1229591</xdr:colOff>
      <xdr:row>64</xdr:row>
      <xdr:rowOff>-1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9011C5-834D-B64F-8A67-A7658C7A6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1359476</xdr:colOff>
      <xdr:row>27</xdr:row>
      <xdr:rowOff>152401</xdr:rowOff>
    </xdr:from>
    <xdr:to>
      <xdr:col>18</xdr:col>
      <xdr:colOff>744681</xdr:colOff>
      <xdr:row>62</xdr:row>
      <xdr:rowOff>51955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9AFE2DB-52CE-7454-DB38-F755431E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311728</xdr:colOff>
      <xdr:row>28</xdr:row>
      <xdr:rowOff>34636</xdr:rowOff>
    </xdr:from>
    <xdr:to>
      <xdr:col>29</xdr:col>
      <xdr:colOff>519546</xdr:colOff>
      <xdr:row>62</xdr:row>
      <xdr:rowOff>103909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803824-717C-0068-74A4-EFE52178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181840</xdr:colOff>
      <xdr:row>64</xdr:row>
      <xdr:rowOff>31172</xdr:rowOff>
    </xdr:from>
    <xdr:to>
      <xdr:col>10</xdr:col>
      <xdr:colOff>1281546</xdr:colOff>
      <xdr:row>92</xdr:row>
      <xdr:rowOff>51953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C90D2E0-1FA7-8887-368C-5C5BC9D3A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1359477</xdr:colOff>
      <xdr:row>64</xdr:row>
      <xdr:rowOff>13854</xdr:rowOff>
    </xdr:from>
    <xdr:to>
      <xdr:col>18</xdr:col>
      <xdr:colOff>675408</xdr:colOff>
      <xdr:row>92</xdr:row>
      <xdr:rowOff>155863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574D559-725D-F767-0724-E28EF6C98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199159</xdr:colOff>
      <xdr:row>63</xdr:row>
      <xdr:rowOff>152399</xdr:rowOff>
    </xdr:from>
    <xdr:to>
      <xdr:col>31</xdr:col>
      <xdr:colOff>86591</xdr:colOff>
      <xdr:row>93</xdr:row>
      <xdr:rowOff>86590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FE10758-4C33-1904-6594-FB3DD8AD5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78EAC4-C2D8-254E-BFF7-D1C9D044FEF4}" name="Tabella1" displayName="Tabella1" ref="A24:S1244" totalsRowCount="1" headerRowDxfId="14" headerRowBorderDxfId="13" tableBorderDxfId="12">
  <autoFilter ref="A24:S1243" xr:uid="{EB78EAC4-C2D8-254E-BFF7-D1C9D044FEF4}"/>
  <tableColumns count="19">
    <tableColumn id="1" xr3:uid="{16DF7606-0375-A242-A7C3-78DA8EC839F0}" name="inst_date" totalsRowLabel="Totale" dataDxfId="11"/>
    <tableColumn id="2" xr3:uid="{E95C104F-FE62-CD4F-9B61-19CD573A3EF1}" name="pickup name"/>
    <tableColumn id="3" xr3:uid="{A065BBE4-FF45-4949-8EDA-3668E83DC2D5}" name="delivery name"/>
    <tableColumn id="4" xr3:uid="{A5D030E4-FB28-D545-8685-B51B1E1CB314}" name="lat_P"/>
    <tableColumn id="5" xr3:uid="{6056967C-154B-B64C-A6C7-6A3898D35569}" name="long_P"/>
    <tableColumn id="6" xr3:uid="{0D0C01FA-D01A-CF40-8024-70451090E451}" name="lat_D"/>
    <tableColumn id="7" xr3:uid="{A1331D24-B97E-C441-9715-815E5BC2D779}" name="long_D"/>
    <tableColumn id="8" xr3:uid="{85212E11-164E-5F42-8B9D-A1FA37158862}" name="clients_served"/>
    <tableColumn id="12" xr3:uid="{607A3727-04A5-7942-9EDB-2D321678EDDF}" name="tour_km"/>
    <tableColumn id="9" xr3:uid="{D6710EFB-0BB6-4B4D-A648-F27E5E1D8CEC}" name="allocated_km_SA"/>
    <tableColumn id="10" xr3:uid="{6EC880C5-8C3D-2645-BBFF-7ADED4F79E4E}" name="allocated_km_NS"/>
    <tableColumn id="11" xr3:uid="{DB2EF899-C3E5-334F-BCD2-37CB0700FC31}" name="allocated_km_ENS"/>
    <tableColumn id="22" xr3:uid="{4880134B-B61E-714B-BDB0-5044996C1302}" name="allocated_km_mean">
      <calculatedColumnFormula>AVERAGE(Tabella1[[#This Row],[allocated_km_SA]:[allocated_km_ENS]])</calculatedColumnFormula>
    </tableColumn>
    <tableColumn id="16" xr3:uid="{0F5B33D2-A1E0-1E46-A017-B9E07A5409E2}" name="mission_allocated_km_shapley"/>
    <tableColumn id="13" xr3:uid="{66BF0F20-2579-4B51-A92D-5FE2F5D2BE17}" name="MAR_0" totalsRowFunction="sum" dataDxfId="10">
      <calculatedColumnFormula>(Tabella1[[#This Row],[mission_allocated_km_shapley]]-Tabella1[[#This Row],[allocated_km_mean]])^2</calculatedColumnFormula>
    </tableColumn>
    <tableColumn id="17" xr3:uid="{142B2C20-9E5A-434E-9C48-A72F3A04DBB2}" name="mission_allocated_km_appro_1" totalsRowFunction="count"/>
    <tableColumn id="23" xr3:uid="{39B68A9D-5CE3-434C-8775-686C201295B3}" name="MAR_1" totalsRowFunction="custom">
      <calculatedColumnFormula>(Tabella1[[#This Row],[mission_allocated_km_shapley]]-Tabella1[[#This Row],[mission_allocated_km_appro_1]])^2</calculatedColumnFormula>
      <totalsRowFormula>SUM(Tabella1[MAR_1])</totalsRowFormula>
    </tableColumn>
    <tableColumn id="18" xr3:uid="{F7DFC87F-8DDB-A44C-902F-1FBC69706FE5}" name="mission_allocated_km_appro_2"/>
    <tableColumn id="24" xr3:uid="{FF78E4EE-BE76-F642-B271-3DC4CD88ADF2}" name="MAR_2" totalsRowFunction="count">
      <calculatedColumnFormula>(Tabella1[[#This Row],[mission_allocated_km_shapley]]-Tabella1[[#This Row],[mission_allocated_km_appro_2]])^2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8ED4BC-0EEC-8A48-B646-223308D0CE3F}" name="Tabella3" displayName="Tabella3" ref="A5:M11" totalsRowCount="1">
  <autoFilter ref="A5:M10" xr:uid="{F08ED4BC-0EEC-8A48-B646-223308D0CE3F}"/>
  <sortState xmlns:xlrd2="http://schemas.microsoft.com/office/spreadsheetml/2017/richdata2" ref="A6:M15">
    <sortCondition ref="I5:I15"/>
  </sortState>
  <tableColumns count="13">
    <tableColumn id="1" xr3:uid="{632A6EDF-93FC-8C4A-923C-B588CE3F5B66}" name="inst_date" totalsRowLabel="Totale"/>
    <tableColumn id="2" xr3:uid="{8404EA30-C9C4-7449-BEE2-C872763722E8}" name="pickup name"/>
    <tableColumn id="3" xr3:uid="{F840DF32-E2AE-2D43-A9C3-0B490804CBDB}" name="delivery name"/>
    <tableColumn id="4" xr3:uid="{B14C192C-7DFC-E746-9013-32979C348D75}" name="lat_P"/>
    <tableColumn id="5" xr3:uid="{AA0894A9-05CD-7F41-B948-29E4AA167B13}" name="long_P"/>
    <tableColumn id="6" xr3:uid="{3C125581-378F-754C-8BB5-4CF0CDBFC09C}" name="lat_D"/>
    <tableColumn id="7" xr3:uid="{3553C9A1-BB74-B741-AF22-887768BB0D53}" name="long_D"/>
    <tableColumn id="8" xr3:uid="{DEF62F1C-CF79-4D4F-A87F-416AC592B07A}" name="clients_served"/>
    <tableColumn id="9" xr3:uid="{C78A2A12-3971-A44C-A14F-2C75EF614E35}" name="tour_km"/>
    <tableColumn id="13" xr3:uid="{C65D8B7F-1358-A043-838A-5CB45258F4CB}" name="allocated_km_mean" totalsRowFunction="sum"/>
    <tableColumn id="14" xr3:uid="{D3208E87-F880-C248-8179-C5FF949F97DA}" name="mission_allocated_km_shapley" totalsRowFunction="sum"/>
    <tableColumn id="15" xr3:uid="{D1639344-E245-3841-99FA-A171CC6F3DEE}" name="mission_allocated_km_appro_1" totalsRowFunction="sum"/>
    <tableColumn id="17" xr3:uid="{1295E930-5163-404E-A0BD-CCF2A1AB9EE8}" name="mission_allocated_km_appro_2" totalsRowFunction="su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D04A7A-482A-C844-B82F-CEDE0083411C}" name="Tabella4" displayName="Tabella4" ref="A16:M19" totalsRowShown="0" headerRowDxfId="9" headerRowBorderDxfId="8" tableBorderDxfId="7" totalsRowBorderDxfId="6">
  <autoFilter ref="A16:M19" xr:uid="{36D04A7A-482A-C844-B82F-CEDE0083411C}"/>
  <tableColumns count="13">
    <tableColumn id="1" xr3:uid="{F063C512-E2D2-2045-92A8-FFE31FA56240}" name="inst_date"/>
    <tableColumn id="2" xr3:uid="{82CBB038-32FC-AA40-AFF7-2F00C7155D93}" name="pickup name"/>
    <tableColumn id="3" xr3:uid="{FF74CB18-186D-E445-B286-9D6E9304EF16}" name="delivery name"/>
    <tableColumn id="4" xr3:uid="{8BA2E187-C0DD-D24D-8EF0-BED964B670D3}" name="lat_P"/>
    <tableColumn id="5" xr3:uid="{1FF8DE07-5D53-B445-9142-D69518799FEA}" name="long_P"/>
    <tableColumn id="6" xr3:uid="{40242A79-B633-8344-A63F-454B83B3C196}" name="lat_D"/>
    <tableColumn id="7" xr3:uid="{D4463CA5-1EEE-6449-BC78-1A1AB795BCA3}" name="long_D"/>
    <tableColumn id="8" xr3:uid="{508CE28B-F665-5049-AE03-6D65B617EEDC}" name="clients_served"/>
    <tableColumn id="9" xr3:uid="{5B1E6E3B-302E-2943-A399-2D68742F525A}" name="tour_km"/>
    <tableColumn id="10" xr3:uid="{8E0997D2-D8A3-1041-A959-4EE33025C54A}" name="allocated_km_mean"/>
    <tableColumn id="11" xr3:uid="{5311757E-7CB8-C241-A136-778538A31ED5}" name="mission_allocated_km_shapley"/>
    <tableColumn id="12" xr3:uid="{6623B697-5DD4-A749-BB62-9946FC2F883B}" name="mission_allocated_km_appro_1"/>
    <tableColumn id="13" xr3:uid="{83C9CC96-407A-694C-9A9C-CB268B35111B}" name="mission_allocated_km_appro_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77F2CC-59D3-9442-BB16-9B577EE18EC8}" name="Tabella5" displayName="Tabella5" ref="A22:M24" totalsRowShown="0" headerRowDxfId="5" headerRowBorderDxfId="4">
  <autoFilter ref="A22:M24" xr:uid="{D477F2CC-59D3-9442-BB16-9B577EE18EC8}"/>
  <tableColumns count="13">
    <tableColumn id="1" xr3:uid="{69488140-0074-9647-8B01-00404E8677BA}" name="inst_date"/>
    <tableColumn id="2" xr3:uid="{A358F818-2C3B-1E41-A05A-0EA1BBFCF49A}" name="pickup name"/>
    <tableColumn id="3" xr3:uid="{167A2C84-615C-A241-9F58-C69F00195F6B}" name="delivery name"/>
    <tableColumn id="4" xr3:uid="{8EA1BBEC-B71C-8044-9012-B79FAF0DAC56}" name="lat_P"/>
    <tableColumn id="5" xr3:uid="{A6328B0A-E7A9-8844-9DA1-4D239041F5D9}" name="long_P"/>
    <tableColumn id="6" xr3:uid="{4504F6F4-52DC-B24E-8939-56C1BE01F930}" name="lat_D"/>
    <tableColumn id="7" xr3:uid="{7E358C07-C589-7747-BC3B-7D6831A099DD}" name="long_D"/>
    <tableColumn id="8" xr3:uid="{ABD70688-D1FB-8E4A-9DC0-587E5F44B1C9}" name="clients_served"/>
    <tableColumn id="9" xr3:uid="{D7EC3E6B-15D3-A24A-8D26-2E13077384FD}" name="tour_km"/>
    <tableColumn id="10" xr3:uid="{548F2EA5-4DE1-284B-906F-B3C4CB777965}" name="allocated_km_mean"/>
    <tableColumn id="11" xr3:uid="{4146F686-0E71-9949-A2FB-F225D41AE036}" name="mission_allocated_km_shapley"/>
    <tableColumn id="12" xr3:uid="{9859A6A4-E451-AC41-A9DA-6600B693895E}" name="mission_allocated_km_appro_1"/>
    <tableColumn id="13" xr3:uid="{7B7B7270-B69C-8B41-8A18-C64D36202FF9}" name="mission_allocated_km_appro_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C3545E-F647-B140-B718-2F8E7522E504}" name="Tabella13" displayName="Tabella13" ref="A1:U1220" totalsRowShown="0" headerRowDxfId="3" headerRowBorderDxfId="2" tableBorderDxfId="1">
  <autoFilter ref="A1:U1220" xr:uid="{EB78EAC4-C2D8-254E-BFF7-D1C9D044FEF4}"/>
  <tableColumns count="21">
    <tableColumn id="1" xr3:uid="{6A8A1860-4E25-564A-92C5-0DD7B0359592}" name="inst_date" dataDxfId="0"/>
    <tableColumn id="2" xr3:uid="{3517B737-3468-3648-BEE9-ADB83221B6C2}" name="pickup name"/>
    <tableColumn id="3" xr3:uid="{799BDDD0-92A6-3849-BA7B-372AAB19F33D}" name="delivery name"/>
    <tableColumn id="4" xr3:uid="{081E3CE8-5214-B240-89F5-E54075634F19}" name="lat_P"/>
    <tableColumn id="5" xr3:uid="{1D6FE754-B2A1-1441-A1A8-13669A43F2B1}" name="long_P"/>
    <tableColumn id="6" xr3:uid="{D424F8BC-15C4-7D42-BDC6-3A6B79B78FBF}" name="lat_D"/>
    <tableColumn id="7" xr3:uid="{1E173FB6-E2D5-8648-9D4D-78D54A3A98C5}" name="long_D"/>
    <tableColumn id="8" xr3:uid="{308B02D5-5463-D34D-BE19-A31DF89A81EB}" name="clients_served"/>
    <tableColumn id="12" xr3:uid="{407CAD00-805A-AA4B-A726-A07A4C315528}" name="tour_km"/>
    <tableColumn id="9" xr3:uid="{1E771AC9-66F5-CC4B-84F4-18E239A89943}" name="allocated_km_SA"/>
    <tableColumn id="10" xr3:uid="{08E3E34C-6080-F94D-BF26-5A56DF0988A0}" name="allocated_km_NS"/>
    <tableColumn id="11" xr3:uid="{81FBA192-4B8D-C44B-8EF7-176E91B4CD44}" name="allocated_km_ENS"/>
    <tableColumn id="13" xr3:uid="{BEBDFE93-9828-7942-8FBC-480041D54972}" name="mission_allocated_min_SA"/>
    <tableColumn id="14" xr3:uid="{D92B257A-C636-6E4A-8958-64FE74F08B51}" name="mission_allocated_min_NS"/>
    <tableColumn id="15" xr3:uid="{CF78B435-A41A-9249-A190-B3F0D0780685}" name="mission_allocated_min_ENS"/>
    <tableColumn id="16" xr3:uid="{D8197C6D-CF6E-6A40-A0F6-71CCB69BA5F6}" name="mission_allocated_km_shapley"/>
    <tableColumn id="17" xr3:uid="{A5D53654-C610-B640-A221-1A30A9B1DE26}" name="mission_allocated_km_appro_1"/>
    <tableColumn id="18" xr3:uid="{7D00E153-F4CC-E149-AF49-B78B910948D9}" name="mission_allocated_km_appro_2"/>
    <tableColumn id="19" xr3:uid="{823676E5-285C-B045-BA99-A9D2DD90B443}" name="mission_allocated_min_shapley"/>
    <tableColumn id="20" xr3:uid="{D5FE3DB4-85D6-ED42-9E25-A8D9AD2D9539}" name="mission_allocated_min_appro_1"/>
    <tableColumn id="21" xr3:uid="{6E5A29E8-C694-F94A-8F27-BB7439A71427}" name="mission_allocated_min_appro_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A8F0-00FE-4116-8BD4-E2C34A43008D}">
  <dimension ref="A1:V85"/>
  <sheetViews>
    <sheetView topLeftCell="A73" workbookViewId="0">
      <selection activeCell="B42" sqref="B42"/>
    </sheetView>
  </sheetViews>
  <sheetFormatPr defaultColWidth="8.88671875" defaultRowHeight="14.4" x14ac:dyDescent="0.3"/>
  <cols>
    <col min="1" max="1" width="10.664062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</row>
    <row r="2" spans="1:22" x14ac:dyDescent="0.3">
      <c r="A2" s="2">
        <v>43480</v>
      </c>
      <c r="B2">
        <v>14</v>
      </c>
      <c r="C2">
        <v>226</v>
      </c>
      <c r="D2">
        <v>41.968739300000003</v>
      </c>
      <c r="E2">
        <v>12.686</v>
      </c>
      <c r="F2">
        <v>41.955555699999998</v>
      </c>
      <c r="G2">
        <v>12.7643387</v>
      </c>
      <c r="H2">
        <v>7</v>
      </c>
      <c r="I2">
        <v>15.020407061843869</v>
      </c>
      <c r="J2">
        <v>15.02040706184388</v>
      </c>
      <c r="K2">
        <v>2.793200383442807</v>
      </c>
      <c r="L2">
        <v>54.34</v>
      </c>
      <c r="M2">
        <v>0.54876100846276799</v>
      </c>
      <c r="N2">
        <v>0.54876100846276787</v>
      </c>
      <c r="O2">
        <v>0.41424844698442193</v>
      </c>
      <c r="P2">
        <v>11.19923859295691</v>
      </c>
      <c r="Q2">
        <v>11.199238592956901</v>
      </c>
      <c r="R2">
        <v>11.199238592956901</v>
      </c>
      <c r="S2">
        <v>0.4898026524455249</v>
      </c>
      <c r="T2">
        <v>0.4898026524455249</v>
      </c>
      <c r="U2">
        <v>0.4898026524455249</v>
      </c>
      <c r="V2" s="2"/>
    </row>
    <row r="3" spans="1:22" x14ac:dyDescent="0.3">
      <c r="A3" s="2">
        <v>43480</v>
      </c>
      <c r="B3">
        <v>188</v>
      </c>
      <c r="C3">
        <v>226</v>
      </c>
      <c r="D3">
        <v>41.927204499999988</v>
      </c>
      <c r="E3">
        <v>12.519269</v>
      </c>
      <c r="F3">
        <v>41.955555699999998</v>
      </c>
      <c r="G3">
        <v>12.7643387</v>
      </c>
      <c r="H3">
        <v>7</v>
      </c>
      <c r="I3">
        <v>39.316592938156127</v>
      </c>
      <c r="J3">
        <v>39.316592938156127</v>
      </c>
      <c r="K3">
        <v>51.543799616557187</v>
      </c>
      <c r="L3">
        <v>54.34</v>
      </c>
      <c r="M3">
        <v>1.132112007410248</v>
      </c>
      <c r="N3">
        <v>1.132112007410248</v>
      </c>
      <c r="O3">
        <v>1.266624568888594</v>
      </c>
      <c r="P3">
        <v>43.137761407043087</v>
      </c>
      <c r="Q3">
        <v>43.137761407043101</v>
      </c>
      <c r="R3">
        <v>43.137761407043101</v>
      </c>
      <c r="S3">
        <v>1.1910703634274911</v>
      </c>
      <c r="T3">
        <v>1.1910703634274911</v>
      </c>
      <c r="U3">
        <v>1.1910703634274911</v>
      </c>
      <c r="V3" s="2"/>
    </row>
    <row r="4" spans="1:22" x14ac:dyDescent="0.3">
      <c r="A4" s="2">
        <v>43480</v>
      </c>
      <c r="B4">
        <v>4</v>
      </c>
      <c r="C4">
        <v>226</v>
      </c>
      <c r="D4">
        <v>41.958616900000003</v>
      </c>
      <c r="E4">
        <v>12.769493000000001</v>
      </c>
      <c r="F4">
        <v>41.955555699999998</v>
      </c>
      <c r="G4">
        <v>12.7643387</v>
      </c>
      <c r="H4">
        <v>7</v>
      </c>
      <c r="I4">
        <v>1.020116645239318</v>
      </c>
      <c r="J4">
        <v>125.7726744204607</v>
      </c>
      <c r="K4">
        <v>254.87581443645459</v>
      </c>
      <c r="L4">
        <v>376.8</v>
      </c>
      <c r="M4">
        <v>5.2694647707981691E-2</v>
      </c>
      <c r="N4">
        <v>1.9661971145117501</v>
      </c>
      <c r="O4">
        <v>3.74915419031371</v>
      </c>
      <c r="P4">
        <v>1.8032135138418059</v>
      </c>
      <c r="Q4">
        <v>1.803213513841819</v>
      </c>
      <c r="R4">
        <v>1.803213513841819</v>
      </c>
      <c r="S4">
        <v>8.9040282504627491E-2</v>
      </c>
      <c r="T4">
        <v>8.9040282504628601E-2</v>
      </c>
      <c r="U4">
        <v>8.9040282504628601E-2</v>
      </c>
    </row>
    <row r="5" spans="1:22" x14ac:dyDescent="0.3">
      <c r="A5" s="2">
        <v>43480</v>
      </c>
      <c r="B5">
        <v>9</v>
      </c>
      <c r="C5">
        <v>226</v>
      </c>
      <c r="D5">
        <v>41.012875399999999</v>
      </c>
      <c r="E5">
        <v>14.3201006</v>
      </c>
      <c r="F5">
        <v>41.955555699999998</v>
      </c>
      <c r="G5">
        <v>12.7643387</v>
      </c>
      <c r="H5">
        <v>7</v>
      </c>
      <c r="I5">
        <v>187.77726490573389</v>
      </c>
      <c r="J5">
        <v>125.47658752983079</v>
      </c>
      <c r="K5">
        <v>32.648085477002418</v>
      </c>
      <c r="L5">
        <v>376.8</v>
      </c>
      <c r="M5">
        <v>2.9012638852798149</v>
      </c>
      <c r="N5">
        <v>1.9506299910759031</v>
      </c>
      <c r="O5">
        <v>0.41084660275675883</v>
      </c>
      <c r="P5">
        <v>187.27310778236631</v>
      </c>
      <c r="Q5">
        <v>187.27310778236551</v>
      </c>
      <c r="R5">
        <v>187.27310778236551</v>
      </c>
      <c r="S5">
        <v>2.8741216659092679</v>
      </c>
      <c r="T5">
        <v>2.874121665909275</v>
      </c>
      <c r="U5">
        <v>2.874121665909275</v>
      </c>
    </row>
    <row r="6" spans="1:22" x14ac:dyDescent="0.3">
      <c r="A6" s="2">
        <v>43480</v>
      </c>
      <c r="B6">
        <v>8</v>
      </c>
      <c r="C6">
        <v>226</v>
      </c>
      <c r="D6">
        <v>41.012777799999988</v>
      </c>
      <c r="E6">
        <v>14.318888899999999</v>
      </c>
      <c r="F6">
        <v>41.955555699999998</v>
      </c>
      <c r="G6">
        <v>12.7643387</v>
      </c>
      <c r="H6">
        <v>7</v>
      </c>
      <c r="I6">
        <v>188.0039184490268</v>
      </c>
      <c r="J6">
        <v>125.5520380497085</v>
      </c>
      <c r="K6">
        <v>89.277400086542968</v>
      </c>
      <c r="L6">
        <v>376.8</v>
      </c>
      <c r="M6">
        <v>2.919573213043948</v>
      </c>
      <c r="N6">
        <v>1.9567046404440931</v>
      </c>
      <c r="O6">
        <v>1.713530952961277</v>
      </c>
      <c r="P6">
        <v>187.72497870379189</v>
      </c>
      <c r="Q6">
        <v>187.72497870379269</v>
      </c>
      <c r="R6">
        <v>187.72497870379269</v>
      </c>
      <c r="S6">
        <v>2.9103697976178502</v>
      </c>
      <c r="T6">
        <v>2.9103697976178422</v>
      </c>
      <c r="U6">
        <v>2.9103697976178422</v>
      </c>
    </row>
    <row r="7" spans="1:22" x14ac:dyDescent="0.3">
      <c r="A7" s="2">
        <v>43480</v>
      </c>
      <c r="B7">
        <v>7</v>
      </c>
      <c r="C7">
        <v>226</v>
      </c>
      <c r="D7">
        <v>40.964361699999998</v>
      </c>
      <c r="E7">
        <v>14.477938099999999</v>
      </c>
      <c r="F7">
        <v>41.955555699999998</v>
      </c>
      <c r="G7">
        <v>12.7643387</v>
      </c>
      <c r="H7">
        <v>7</v>
      </c>
      <c r="I7">
        <v>206.91239999999999</v>
      </c>
      <c r="J7">
        <v>206.91239999999999</v>
      </c>
      <c r="K7">
        <v>206.91239999999999</v>
      </c>
      <c r="L7">
        <v>413.82</v>
      </c>
      <c r="M7">
        <v>3.2099603174603182</v>
      </c>
      <c r="N7">
        <v>3.2099603174603182</v>
      </c>
      <c r="O7">
        <v>3.2099603174603182</v>
      </c>
      <c r="P7">
        <v>206.91239999999999</v>
      </c>
      <c r="Q7">
        <v>206.91239999999999</v>
      </c>
      <c r="R7">
        <v>206.91239999999999</v>
      </c>
      <c r="S7">
        <v>3.2099603174603182</v>
      </c>
      <c r="T7">
        <v>3.2099603174603182</v>
      </c>
      <c r="U7">
        <v>3.2099603174603182</v>
      </c>
    </row>
    <row r="8" spans="1:22" x14ac:dyDescent="0.3">
      <c r="A8" s="2">
        <v>43480</v>
      </c>
      <c r="B8">
        <v>7</v>
      </c>
      <c r="C8">
        <v>226</v>
      </c>
      <c r="D8">
        <v>40.964361699999998</v>
      </c>
      <c r="E8">
        <v>14.477938099999999</v>
      </c>
      <c r="F8">
        <v>41.955555699999998</v>
      </c>
      <c r="G8">
        <v>12.7643387</v>
      </c>
      <c r="H8">
        <v>7</v>
      </c>
      <c r="I8">
        <v>206.91239999999999</v>
      </c>
      <c r="J8">
        <v>206.91239999999999</v>
      </c>
      <c r="K8">
        <v>206.91239999999999</v>
      </c>
      <c r="L8">
        <v>413.82</v>
      </c>
      <c r="M8">
        <v>3.2099603174603182</v>
      </c>
      <c r="N8">
        <v>3.2099603174603182</v>
      </c>
      <c r="O8">
        <v>3.2099603174603182</v>
      </c>
      <c r="P8">
        <v>206.91239999999999</v>
      </c>
      <c r="Q8">
        <v>206.91239999999999</v>
      </c>
      <c r="R8">
        <v>206.91239999999999</v>
      </c>
      <c r="S8">
        <v>3.2099603174603182</v>
      </c>
      <c r="T8">
        <v>3.2099603174603182</v>
      </c>
      <c r="U8">
        <v>3.2099603174603182</v>
      </c>
    </row>
    <row r="9" spans="1:22" x14ac:dyDescent="0.3">
      <c r="A9" s="2">
        <v>43481</v>
      </c>
      <c r="B9">
        <v>25</v>
      </c>
      <c r="C9">
        <v>226</v>
      </c>
      <c r="D9">
        <v>42.131074699999999</v>
      </c>
      <c r="E9">
        <v>12.5810029</v>
      </c>
      <c r="F9">
        <v>41.955555699999998</v>
      </c>
      <c r="G9">
        <v>12.7643387</v>
      </c>
      <c r="H9">
        <v>5</v>
      </c>
      <c r="I9">
        <v>65.100544791676896</v>
      </c>
      <c r="J9">
        <v>82.699224731243547</v>
      </c>
      <c r="K9">
        <v>0.68936658656545613</v>
      </c>
      <c r="L9">
        <v>294</v>
      </c>
      <c r="M9">
        <v>1.3491433907733099</v>
      </c>
      <c r="N9">
        <v>1.4863952486864269</v>
      </c>
      <c r="O9">
        <v>6.4133164846935709E-2</v>
      </c>
      <c r="P9">
        <v>41.820871811187082</v>
      </c>
      <c r="Q9">
        <v>41.82087181118743</v>
      </c>
      <c r="R9">
        <v>41.82087181118743</v>
      </c>
      <c r="S9">
        <v>0.93126493562642998</v>
      </c>
      <c r="T9">
        <v>0.93126493562643287</v>
      </c>
      <c r="U9">
        <v>0.93126493562643298</v>
      </c>
    </row>
    <row r="10" spans="1:22" x14ac:dyDescent="0.3">
      <c r="A10" s="2">
        <v>43481</v>
      </c>
      <c r="B10">
        <v>2</v>
      </c>
      <c r="C10">
        <v>226</v>
      </c>
      <c r="D10">
        <v>42.132071600000003</v>
      </c>
      <c r="E10">
        <v>12.5839994</v>
      </c>
      <c r="F10">
        <v>41.955555699999998</v>
      </c>
      <c r="G10">
        <v>12.7643387</v>
      </c>
      <c r="H10">
        <v>5</v>
      </c>
      <c r="I10">
        <v>64.936690866697035</v>
      </c>
      <c r="J10">
        <v>82.653195384660108</v>
      </c>
      <c r="K10">
        <v>0.39665049958605869</v>
      </c>
      <c r="L10">
        <v>294</v>
      </c>
      <c r="M10">
        <v>1.321851570096064</v>
      </c>
      <c r="N10">
        <v>1.478572204919631</v>
      </c>
      <c r="O10">
        <v>8.2810966861734305E-3</v>
      </c>
      <c r="P10">
        <v>41.605866883573093</v>
      </c>
      <c r="Q10">
        <v>41.605866883573263</v>
      </c>
      <c r="R10">
        <v>41.605866883573263</v>
      </c>
      <c r="S10">
        <v>0.89249602922633742</v>
      </c>
      <c r="T10">
        <v>0.89249602922634153</v>
      </c>
      <c r="U10">
        <v>0.89249602922634164</v>
      </c>
    </row>
    <row r="11" spans="1:22" x14ac:dyDescent="0.3">
      <c r="A11" s="2">
        <v>43481</v>
      </c>
      <c r="B11">
        <v>94</v>
      </c>
      <c r="C11">
        <v>226</v>
      </c>
      <c r="D11">
        <v>44.525238799999997</v>
      </c>
      <c r="E11">
        <v>11.1757875</v>
      </c>
      <c r="F11">
        <v>41.955555699999998</v>
      </c>
      <c r="G11">
        <v>12.7643387</v>
      </c>
      <c r="H11">
        <v>5</v>
      </c>
      <c r="I11">
        <v>616.90336271887395</v>
      </c>
      <c r="J11">
        <v>616.90336271887395</v>
      </c>
      <c r="K11">
        <v>719.87323389958442</v>
      </c>
      <c r="L11">
        <v>889.28</v>
      </c>
      <c r="M11">
        <v>9.0307089165871499</v>
      </c>
      <c r="N11">
        <v>9.0307089165871499</v>
      </c>
      <c r="O11">
        <v>10.589378871942619</v>
      </c>
      <c r="P11">
        <v>656.85203339170937</v>
      </c>
      <c r="Q11">
        <v>656.85203339170937</v>
      </c>
      <c r="R11">
        <v>656.85203339170937</v>
      </c>
      <c r="S11">
        <v>9.6202621062414462</v>
      </c>
      <c r="T11">
        <v>9.6202621062414444</v>
      </c>
      <c r="U11">
        <v>9.6202621062414444</v>
      </c>
    </row>
    <row r="12" spans="1:22" x14ac:dyDescent="0.3">
      <c r="A12" s="2">
        <v>43481</v>
      </c>
      <c r="B12">
        <v>45</v>
      </c>
      <c r="C12">
        <v>226</v>
      </c>
      <c r="D12">
        <v>42.707535399999998</v>
      </c>
      <c r="E12">
        <v>13.904785499999999</v>
      </c>
      <c r="F12">
        <v>41.955555699999998</v>
      </c>
      <c r="G12">
        <v>12.7643387</v>
      </c>
      <c r="H12">
        <v>5</v>
      </c>
      <c r="I12">
        <v>272.37703728112598</v>
      </c>
      <c r="J12">
        <v>272.37703728112598</v>
      </c>
      <c r="K12">
        <v>169.40716610041571</v>
      </c>
      <c r="L12">
        <v>889.28</v>
      </c>
      <c r="M12">
        <v>4.2668704484922131</v>
      </c>
      <c r="N12">
        <v>4.2668704484922122</v>
      </c>
      <c r="O12">
        <v>2.7082004931367472</v>
      </c>
      <c r="P12">
        <v>232.42836660829059</v>
      </c>
      <c r="Q12">
        <v>232.4283666082907</v>
      </c>
      <c r="R12">
        <v>232.4283666082907</v>
      </c>
      <c r="S12">
        <v>3.677317258837919</v>
      </c>
      <c r="T12">
        <v>3.677317258837919</v>
      </c>
      <c r="U12">
        <v>3.677317258837919</v>
      </c>
    </row>
    <row r="13" spans="1:22" x14ac:dyDescent="0.3">
      <c r="A13" s="2">
        <v>43481</v>
      </c>
      <c r="B13">
        <v>162</v>
      </c>
      <c r="C13">
        <v>226</v>
      </c>
      <c r="D13">
        <v>42.330720900000003</v>
      </c>
      <c r="E13">
        <v>13.470460299999999</v>
      </c>
      <c r="F13">
        <v>41.955555699999998</v>
      </c>
      <c r="G13">
        <v>12.7643387</v>
      </c>
      <c r="H13">
        <v>5</v>
      </c>
      <c r="I13">
        <v>163.9671643416261</v>
      </c>
      <c r="J13">
        <v>128.65197988409639</v>
      </c>
      <c r="K13">
        <v>292.91838291384852</v>
      </c>
      <c r="L13">
        <v>294</v>
      </c>
      <c r="M13">
        <v>2.4831717057972931</v>
      </c>
      <c r="N13">
        <v>2.1891992130606099</v>
      </c>
      <c r="O13">
        <v>5.0817524051335594</v>
      </c>
      <c r="P13">
        <v>210.57766130523979</v>
      </c>
      <c r="Q13">
        <v>210.57766130523939</v>
      </c>
      <c r="R13">
        <v>210.57766130523939</v>
      </c>
      <c r="S13">
        <v>3.3304057018139002</v>
      </c>
      <c r="T13">
        <v>3.3304057018138939</v>
      </c>
      <c r="U13">
        <v>3.3304057018138939</v>
      </c>
    </row>
    <row r="14" spans="1:22" x14ac:dyDescent="0.3">
      <c r="A14" s="2">
        <v>43482</v>
      </c>
      <c r="B14">
        <v>94</v>
      </c>
      <c r="C14">
        <v>226</v>
      </c>
      <c r="D14">
        <v>44.525238799999997</v>
      </c>
      <c r="E14">
        <v>11.1757875</v>
      </c>
      <c r="F14">
        <v>41.955555699999998</v>
      </c>
      <c r="G14">
        <v>12.7643387</v>
      </c>
      <c r="H14">
        <v>3</v>
      </c>
      <c r="I14">
        <v>726.52457355754268</v>
      </c>
      <c r="J14">
        <v>726.52457355754268</v>
      </c>
      <c r="K14">
        <v>755.60978986079988</v>
      </c>
      <c r="L14">
        <v>828.52</v>
      </c>
      <c r="M14">
        <v>10.627037417248641</v>
      </c>
      <c r="N14">
        <v>10.627037417248641</v>
      </c>
      <c r="O14">
        <v>11.17492637197866</v>
      </c>
      <c r="P14">
        <v>740.77854224957264</v>
      </c>
      <c r="Q14">
        <v>740.77854224957264</v>
      </c>
      <c r="R14">
        <v>740.77854224957264</v>
      </c>
      <c r="S14">
        <v>10.886372121559431</v>
      </c>
      <c r="T14">
        <v>10.88637212155942</v>
      </c>
      <c r="U14">
        <v>10.88637212155942</v>
      </c>
    </row>
    <row r="15" spans="1:22" x14ac:dyDescent="0.3">
      <c r="A15" s="2">
        <v>43482</v>
      </c>
      <c r="B15">
        <v>18</v>
      </c>
      <c r="C15">
        <v>226</v>
      </c>
      <c r="D15">
        <v>41.988098100000002</v>
      </c>
      <c r="E15">
        <v>12.713702700000001</v>
      </c>
      <c r="F15">
        <v>41.955555699999998</v>
      </c>
      <c r="G15">
        <v>12.7643387</v>
      </c>
      <c r="H15">
        <v>3</v>
      </c>
      <c r="I15">
        <v>14.887600000000001</v>
      </c>
      <c r="J15">
        <v>14.887600000000001</v>
      </c>
      <c r="K15">
        <v>14.887600000000001</v>
      </c>
      <c r="L15">
        <v>14.89</v>
      </c>
      <c r="M15">
        <v>0.44456349206349211</v>
      </c>
      <c r="N15">
        <v>0.44456349206349211</v>
      </c>
      <c r="O15">
        <v>0.44456349206349211</v>
      </c>
      <c r="P15">
        <v>14.887600000000001</v>
      </c>
      <c r="Q15">
        <v>14.887600000000001</v>
      </c>
      <c r="R15">
        <v>14.887600000000001</v>
      </c>
      <c r="S15">
        <v>0.44456349206349211</v>
      </c>
      <c r="T15">
        <v>0.44456349206349211</v>
      </c>
      <c r="U15">
        <v>0.44456349206349211</v>
      </c>
    </row>
    <row r="16" spans="1:22" x14ac:dyDescent="0.3">
      <c r="A16" s="2">
        <v>43482</v>
      </c>
      <c r="B16">
        <v>32</v>
      </c>
      <c r="C16">
        <v>226</v>
      </c>
      <c r="D16">
        <v>41.851630499999999</v>
      </c>
      <c r="E16">
        <v>12.4017032</v>
      </c>
      <c r="F16">
        <v>41.955555699999998</v>
      </c>
      <c r="G16">
        <v>12.7643387</v>
      </c>
      <c r="H16">
        <v>3</v>
      </c>
      <c r="I16">
        <v>101.9949264424574</v>
      </c>
      <c r="J16">
        <v>101.9949264424573</v>
      </c>
      <c r="K16">
        <v>72.9097101392002</v>
      </c>
      <c r="L16">
        <v>828.52</v>
      </c>
      <c r="M16">
        <v>1.932764170052945</v>
      </c>
      <c r="N16">
        <v>1.932764170052945</v>
      </c>
      <c r="O16">
        <v>1.3848752153229329</v>
      </c>
      <c r="P16">
        <v>87.740957750427313</v>
      </c>
      <c r="Q16">
        <v>87.740957750427341</v>
      </c>
      <c r="R16">
        <v>87.740957750427341</v>
      </c>
      <c r="S16">
        <v>1.673429465742164</v>
      </c>
      <c r="T16">
        <v>1.673429465742164</v>
      </c>
      <c r="U16">
        <v>1.673429465742164</v>
      </c>
    </row>
    <row r="17" spans="1:21" x14ac:dyDescent="0.3">
      <c r="A17" s="2">
        <v>43486</v>
      </c>
      <c r="B17">
        <v>94</v>
      </c>
      <c r="C17">
        <v>226</v>
      </c>
      <c r="D17">
        <v>44.525238799999997</v>
      </c>
      <c r="E17">
        <v>11.1757875</v>
      </c>
      <c r="F17">
        <v>41.955555699999998</v>
      </c>
      <c r="G17">
        <v>12.7643387</v>
      </c>
      <c r="H17">
        <v>8</v>
      </c>
      <c r="I17">
        <v>696.68061624419499</v>
      </c>
      <c r="J17">
        <v>251.40506460354069</v>
      </c>
      <c r="K17">
        <v>756.90144674155658</v>
      </c>
      <c r="L17">
        <v>785.26</v>
      </c>
      <c r="M17">
        <v>10.213178215830441</v>
      </c>
      <c r="N17">
        <v>3.8784999161641669</v>
      </c>
      <c r="O17">
        <v>11.16386878415488</v>
      </c>
      <c r="P17">
        <v>729.0677409240069</v>
      </c>
      <c r="Q17">
        <v>729.06689434507166</v>
      </c>
      <c r="R17">
        <v>728.83930293285141</v>
      </c>
      <c r="S17">
        <v>10.71578266239551</v>
      </c>
      <c r="T17">
        <v>10.71574739097318</v>
      </c>
      <c r="U17">
        <v>10.70199611158532</v>
      </c>
    </row>
    <row r="18" spans="1:21" x14ac:dyDescent="0.3">
      <c r="A18" s="2">
        <v>43486</v>
      </c>
      <c r="B18">
        <v>11</v>
      </c>
      <c r="C18">
        <v>226</v>
      </c>
      <c r="D18">
        <v>41.904390300000003</v>
      </c>
      <c r="E18">
        <v>12.6096465</v>
      </c>
      <c r="F18">
        <v>41.955555699999998</v>
      </c>
      <c r="G18">
        <v>12.7643387</v>
      </c>
      <c r="H18">
        <v>8</v>
      </c>
      <c r="I18">
        <v>25.649693861092452</v>
      </c>
      <c r="J18">
        <v>15.58112302685797</v>
      </c>
      <c r="K18">
        <v>22.61827656577886</v>
      </c>
      <c r="L18">
        <v>61.1</v>
      </c>
      <c r="M18">
        <v>0.61830208598666636</v>
      </c>
      <c r="N18">
        <v>0.45908941466740499</v>
      </c>
      <c r="O18">
        <v>0.28012801156157657</v>
      </c>
      <c r="P18">
        <v>24.938565823824401</v>
      </c>
      <c r="Q18">
        <v>25.901217786647969</v>
      </c>
      <c r="R18">
        <v>24.875963627055182</v>
      </c>
      <c r="S18">
        <v>0.54802532517232172</v>
      </c>
      <c r="T18">
        <v>0.53550204325193407</v>
      </c>
      <c r="U18">
        <v>0.54699384303092502</v>
      </c>
    </row>
    <row r="19" spans="1:21" x14ac:dyDescent="0.3">
      <c r="A19" s="2">
        <v>43486</v>
      </c>
      <c r="B19">
        <v>2</v>
      </c>
      <c r="C19">
        <v>226</v>
      </c>
      <c r="D19">
        <v>42.132071600000003</v>
      </c>
      <c r="E19">
        <v>12.5839994</v>
      </c>
      <c r="F19">
        <v>41.955555699999998</v>
      </c>
      <c r="G19">
        <v>12.7643387</v>
      </c>
      <c r="H19">
        <v>8</v>
      </c>
      <c r="I19">
        <v>76.442475383549493</v>
      </c>
      <c r="J19">
        <v>178.50803780232431</v>
      </c>
      <c r="K19">
        <v>15.11247657611635</v>
      </c>
      <c r="L19">
        <v>785.26</v>
      </c>
      <c r="M19">
        <v>1.611235188940449</v>
      </c>
      <c r="N19">
        <v>2.859750477975568</v>
      </c>
      <c r="O19">
        <v>0.60341891803371017</v>
      </c>
      <c r="P19">
        <v>47.3970699898031</v>
      </c>
      <c r="Q19">
        <v>47.397938701863161</v>
      </c>
      <c r="R19">
        <v>47.460924309684451</v>
      </c>
      <c r="S19">
        <v>1.135557636462768</v>
      </c>
      <c r="T19">
        <v>1.135597215006348</v>
      </c>
      <c r="U19">
        <v>1.139115280106237</v>
      </c>
    </row>
    <row r="20" spans="1:21" x14ac:dyDescent="0.3">
      <c r="A20" s="2">
        <v>43486</v>
      </c>
      <c r="B20">
        <v>1</v>
      </c>
      <c r="C20">
        <v>226</v>
      </c>
      <c r="D20">
        <v>41.956526599999997</v>
      </c>
      <c r="E20">
        <v>12.778642899999999</v>
      </c>
      <c r="F20">
        <v>41.955555699999998</v>
      </c>
      <c r="G20">
        <v>12.7643387</v>
      </c>
      <c r="H20">
        <v>8</v>
      </c>
      <c r="I20">
        <v>2.62677939872757</v>
      </c>
      <c r="J20">
        <v>177.2692551925266</v>
      </c>
      <c r="K20">
        <v>2.50681463483421</v>
      </c>
      <c r="L20">
        <v>785.26</v>
      </c>
      <c r="M20">
        <v>0.1013480002875196</v>
      </c>
      <c r="N20">
        <v>2.8099480577999358</v>
      </c>
      <c r="O20">
        <v>8.716247482877805E-2</v>
      </c>
      <c r="P20">
        <v>2.6264081473218819</v>
      </c>
      <c r="Q20">
        <v>2.6264015384819031</v>
      </c>
      <c r="R20">
        <v>2.7094595967834869</v>
      </c>
      <c r="S20">
        <v>9.5615530153591616E-2</v>
      </c>
      <c r="T20">
        <v>9.5614783112792756E-2</v>
      </c>
      <c r="U20">
        <v>0.1010559018182047</v>
      </c>
    </row>
    <row r="21" spans="1:21" x14ac:dyDescent="0.3">
      <c r="A21" s="2">
        <v>43486</v>
      </c>
      <c r="B21">
        <v>33</v>
      </c>
      <c r="C21">
        <v>226</v>
      </c>
      <c r="D21">
        <v>41.947489599999997</v>
      </c>
      <c r="E21">
        <v>12.7203556</v>
      </c>
      <c r="F21">
        <v>41.955555699999998</v>
      </c>
      <c r="G21">
        <v>12.7643387</v>
      </c>
      <c r="H21">
        <v>8</v>
      </c>
      <c r="I21">
        <v>9.5108289735279357</v>
      </c>
      <c r="J21">
        <v>178.07834240160861</v>
      </c>
      <c r="K21">
        <v>10.739962047492799</v>
      </c>
      <c r="L21">
        <v>785.26</v>
      </c>
      <c r="M21">
        <v>0.47685764256063828</v>
      </c>
      <c r="N21">
        <v>2.8544205956793758</v>
      </c>
      <c r="O21">
        <v>0.54816887060167596</v>
      </c>
      <c r="P21">
        <v>6.1694809388682028</v>
      </c>
      <c r="Q21">
        <v>6.1694654145833683</v>
      </c>
      <c r="R21">
        <v>6.2510131606807491</v>
      </c>
      <c r="S21">
        <v>0.45566321860717468</v>
      </c>
      <c r="T21">
        <v>0.45565965852672441</v>
      </c>
      <c r="U21">
        <v>0.46045175410928679</v>
      </c>
    </row>
    <row r="22" spans="1:21" x14ac:dyDescent="0.3">
      <c r="A22" s="2">
        <v>43486</v>
      </c>
      <c r="B22">
        <v>12</v>
      </c>
      <c r="C22">
        <v>226</v>
      </c>
      <c r="D22">
        <v>41.857816900000003</v>
      </c>
      <c r="E22">
        <v>12.6519891</v>
      </c>
      <c r="F22">
        <v>41.955555699999998</v>
      </c>
      <c r="G22">
        <v>12.7643387</v>
      </c>
      <c r="H22">
        <v>8</v>
      </c>
      <c r="I22">
        <v>23.10876808648699</v>
      </c>
      <c r="J22">
        <v>15.21080092003405</v>
      </c>
      <c r="K22">
        <v>13.76892320823244</v>
      </c>
      <c r="L22">
        <v>61.1</v>
      </c>
      <c r="M22">
        <v>0.85419059845605749</v>
      </c>
      <c r="N22">
        <v>0.49259346803790882</v>
      </c>
      <c r="O22">
        <v>0.96018575580086074</v>
      </c>
      <c r="P22">
        <v>24.635962031916051</v>
      </c>
      <c r="Q22">
        <v>22.889330963637281</v>
      </c>
      <c r="R22">
        <v>24.575319904692979</v>
      </c>
      <c r="S22">
        <v>0.93980732248177634</v>
      </c>
      <c r="T22">
        <v>0.91267702656538408</v>
      </c>
      <c r="U22">
        <v>0.93370297037683081</v>
      </c>
    </row>
    <row r="23" spans="1:21" x14ac:dyDescent="0.3">
      <c r="A23" s="2">
        <v>43486</v>
      </c>
      <c r="B23">
        <v>43</v>
      </c>
      <c r="C23">
        <v>226</v>
      </c>
      <c r="D23">
        <v>41.966643599999998</v>
      </c>
      <c r="E23">
        <v>12.756942</v>
      </c>
      <c r="F23">
        <v>41.955555699999998</v>
      </c>
      <c r="G23">
        <v>12.7643387</v>
      </c>
      <c r="H23">
        <v>8</v>
      </c>
      <c r="I23">
        <v>2.7554905517832728</v>
      </c>
      <c r="J23">
        <v>14.654192217707619</v>
      </c>
      <c r="K23">
        <v>0.46799680387409431</v>
      </c>
      <c r="L23">
        <v>61.1</v>
      </c>
      <c r="M23">
        <v>0.10157610013551099</v>
      </c>
      <c r="N23">
        <v>0.44683711102177381</v>
      </c>
      <c r="O23">
        <v>3.1433506247833691E-2</v>
      </c>
      <c r="P23">
        <v>2.5795454324232479</v>
      </c>
      <c r="Q23">
        <v>2.396661801230918</v>
      </c>
      <c r="R23">
        <v>2.6617703529293428</v>
      </c>
      <c r="S23">
        <v>8.5326182904405551E-2</v>
      </c>
      <c r="T23">
        <v>8.2862992273498859E-2</v>
      </c>
      <c r="U23">
        <v>9.0285819796858083E-2</v>
      </c>
    </row>
    <row r="24" spans="1:21" x14ac:dyDescent="0.3">
      <c r="A24" s="2">
        <v>43486</v>
      </c>
      <c r="B24">
        <v>18</v>
      </c>
      <c r="C24">
        <v>226</v>
      </c>
      <c r="D24">
        <v>41.988098100000002</v>
      </c>
      <c r="E24">
        <v>12.713702700000001</v>
      </c>
      <c r="F24">
        <v>41.955555699999998</v>
      </c>
      <c r="G24">
        <v>12.7643387</v>
      </c>
      <c r="H24">
        <v>8</v>
      </c>
      <c r="I24">
        <v>9.5811475006372966</v>
      </c>
      <c r="J24">
        <v>15.648983835400371</v>
      </c>
      <c r="K24">
        <v>24.239903422114612</v>
      </c>
      <c r="L24">
        <v>61.1</v>
      </c>
      <c r="M24">
        <v>0.29938359637414619</v>
      </c>
      <c r="N24">
        <v>0.47493238722529368</v>
      </c>
      <c r="O24">
        <v>0.60170510734211013</v>
      </c>
      <c r="P24">
        <v>8.9410267118363027</v>
      </c>
      <c r="Q24">
        <v>9.9078894484838376</v>
      </c>
      <c r="R24">
        <v>8.9820461153225057</v>
      </c>
      <c r="S24">
        <v>0.30029355039387751</v>
      </c>
      <c r="T24">
        <v>0.34241031886156409</v>
      </c>
      <c r="U24">
        <v>0.30246974774776758</v>
      </c>
    </row>
    <row r="25" spans="1:21" x14ac:dyDescent="0.3">
      <c r="A25" s="2">
        <v>43487</v>
      </c>
      <c r="B25">
        <v>10</v>
      </c>
      <c r="C25">
        <v>226</v>
      </c>
      <c r="D25">
        <v>41.971642899999999</v>
      </c>
      <c r="E25">
        <v>12.7659184</v>
      </c>
      <c r="F25">
        <v>41.955555699999998</v>
      </c>
      <c r="G25">
        <v>12.7643387</v>
      </c>
      <c r="H25">
        <v>7</v>
      </c>
      <c r="I25">
        <v>5.6813620238912277</v>
      </c>
      <c r="J25">
        <v>24.14339867285732</v>
      </c>
      <c r="K25">
        <v>0.82560198894801651</v>
      </c>
      <c r="L25">
        <v>93.28</v>
      </c>
      <c r="M25">
        <v>0.25687186687898178</v>
      </c>
      <c r="N25">
        <v>0.75141363379416581</v>
      </c>
      <c r="O25">
        <v>9.7100988594676169E-2</v>
      </c>
      <c r="P25">
        <v>3.5164756814863569</v>
      </c>
      <c r="Q25">
        <v>3.5151392146122702</v>
      </c>
      <c r="R25">
        <v>3.5164756814863609</v>
      </c>
      <c r="S25">
        <v>0.20088087607265179</v>
      </c>
      <c r="T25">
        <v>0.19651256668833419</v>
      </c>
      <c r="U25">
        <v>0.20088087607265259</v>
      </c>
    </row>
    <row r="26" spans="1:21" x14ac:dyDescent="0.3">
      <c r="A26" s="2">
        <v>43487</v>
      </c>
      <c r="B26">
        <v>14</v>
      </c>
      <c r="C26">
        <v>226</v>
      </c>
      <c r="D26">
        <v>41.968739300000003</v>
      </c>
      <c r="E26">
        <v>12.686</v>
      </c>
      <c r="F26">
        <v>41.955555699999998</v>
      </c>
      <c r="G26">
        <v>12.7643387</v>
      </c>
      <c r="H26">
        <v>7</v>
      </c>
      <c r="I26">
        <v>18.986391592484591</v>
      </c>
      <c r="J26">
        <v>27.560194044883289</v>
      </c>
      <c r="K26">
        <v>15.70804707994631</v>
      </c>
      <c r="L26">
        <v>93.28</v>
      </c>
      <c r="M26">
        <v>0.61207895140805102</v>
      </c>
      <c r="N26">
        <v>0.84299177998758157</v>
      </c>
      <c r="O26">
        <v>0.50132786509911897</v>
      </c>
      <c r="P26">
        <v>17.525045471380309</v>
      </c>
      <c r="Q26">
        <v>17.553835464206021</v>
      </c>
      <c r="R26">
        <v>17.525045471380331</v>
      </c>
      <c r="S26">
        <v>0.4478200745597527</v>
      </c>
      <c r="T26">
        <v>0.49960515343139089</v>
      </c>
      <c r="U26">
        <v>0.4478200745597532</v>
      </c>
    </row>
    <row r="27" spans="1:21" x14ac:dyDescent="0.3">
      <c r="A27" s="2">
        <v>43487</v>
      </c>
      <c r="B27">
        <v>191</v>
      </c>
      <c r="C27">
        <v>226</v>
      </c>
      <c r="D27">
        <v>41.870624599999999</v>
      </c>
      <c r="E27">
        <v>12.418339899999999</v>
      </c>
      <c r="F27">
        <v>41.955555699999998</v>
      </c>
      <c r="G27">
        <v>12.7643387</v>
      </c>
      <c r="H27">
        <v>7</v>
      </c>
      <c r="I27">
        <v>68.608746383624151</v>
      </c>
      <c r="J27">
        <v>41.572907282259372</v>
      </c>
      <c r="K27">
        <v>76.742850931105664</v>
      </c>
      <c r="L27">
        <v>93.28</v>
      </c>
      <c r="M27">
        <v>1.960255530919317</v>
      </c>
      <c r="N27">
        <v>1.2348009354246019</v>
      </c>
      <c r="O27">
        <v>2.2307774955125539</v>
      </c>
      <c r="P27">
        <v>72.23497884713332</v>
      </c>
      <c r="Q27">
        <v>72.207525321181691</v>
      </c>
      <c r="R27">
        <v>72.234978847133291</v>
      </c>
      <c r="S27">
        <v>2.180505398573946</v>
      </c>
      <c r="T27">
        <v>2.133088629086624</v>
      </c>
      <c r="U27">
        <v>2.1805053985739442</v>
      </c>
    </row>
    <row r="28" spans="1:21" x14ac:dyDescent="0.3">
      <c r="A28" s="2">
        <v>43487</v>
      </c>
      <c r="B28">
        <v>9</v>
      </c>
      <c r="C28">
        <v>226</v>
      </c>
      <c r="D28">
        <v>41.012875399999999</v>
      </c>
      <c r="E28">
        <v>14.3201006</v>
      </c>
      <c r="F28">
        <v>41.955555699999998</v>
      </c>
      <c r="G28">
        <v>12.7643387</v>
      </c>
      <c r="H28">
        <v>7</v>
      </c>
      <c r="I28">
        <v>374.05739999999997</v>
      </c>
      <c r="J28">
        <v>374.05739999999997</v>
      </c>
      <c r="K28">
        <v>374.05739999999997</v>
      </c>
      <c r="L28">
        <v>374.06</v>
      </c>
      <c r="M28">
        <v>5.7221031746031743</v>
      </c>
      <c r="N28">
        <v>5.7221031746031743</v>
      </c>
      <c r="O28">
        <v>5.7221031746031743</v>
      </c>
      <c r="P28">
        <v>374.05739999999997</v>
      </c>
      <c r="Q28">
        <v>374.05739999999997</v>
      </c>
      <c r="R28">
        <v>374.05739999999997</v>
      </c>
      <c r="S28">
        <v>5.7221031746031743</v>
      </c>
      <c r="T28">
        <v>5.7221031746031743</v>
      </c>
      <c r="U28">
        <v>5.7221031746031743</v>
      </c>
    </row>
    <row r="29" spans="1:21" x14ac:dyDescent="0.3">
      <c r="A29" s="2">
        <v>43487</v>
      </c>
      <c r="B29">
        <v>41</v>
      </c>
      <c r="C29">
        <v>226</v>
      </c>
      <c r="D29">
        <v>40.932065199999997</v>
      </c>
      <c r="E29">
        <v>14.818706499999999</v>
      </c>
      <c r="F29">
        <v>41.955555699999998</v>
      </c>
      <c r="G29">
        <v>12.7643387</v>
      </c>
      <c r="H29">
        <v>7</v>
      </c>
      <c r="I29">
        <v>261.50373382960248</v>
      </c>
      <c r="J29">
        <v>261.50373382960248</v>
      </c>
      <c r="K29">
        <v>422.91567498587023</v>
      </c>
      <c r="L29">
        <v>488.43</v>
      </c>
      <c r="M29">
        <v>4.3560580435971783</v>
      </c>
      <c r="N29">
        <v>4.3560580435971792</v>
      </c>
      <c r="O29">
        <v>6.2578843998708393</v>
      </c>
      <c r="P29">
        <v>275.76355230419529</v>
      </c>
      <c r="Q29">
        <v>275.76355230419529</v>
      </c>
      <c r="R29">
        <v>275.76355230419529</v>
      </c>
      <c r="S29">
        <v>4.6037127501432229</v>
      </c>
      <c r="T29">
        <v>4.603712750143222</v>
      </c>
      <c r="U29">
        <v>4.603712750143222</v>
      </c>
    </row>
    <row r="30" spans="1:21" x14ac:dyDescent="0.3">
      <c r="A30" s="2">
        <v>43487</v>
      </c>
      <c r="B30">
        <v>8</v>
      </c>
      <c r="C30">
        <v>226</v>
      </c>
      <c r="D30">
        <v>41.012777799999988</v>
      </c>
      <c r="E30">
        <v>14.318888899999999</v>
      </c>
      <c r="F30">
        <v>41.955555699999998</v>
      </c>
      <c r="G30">
        <v>12.7643387</v>
      </c>
      <c r="H30">
        <v>7</v>
      </c>
      <c r="I30">
        <v>374.50889999999998</v>
      </c>
      <c r="J30">
        <v>374.50889999999998</v>
      </c>
      <c r="K30">
        <v>374.50889999999998</v>
      </c>
      <c r="L30">
        <v>374.51</v>
      </c>
      <c r="M30">
        <v>5.7582142857142866</v>
      </c>
      <c r="N30">
        <v>5.7582142857142866</v>
      </c>
      <c r="O30">
        <v>5.7582142857142866</v>
      </c>
      <c r="P30">
        <v>374.50889999999998</v>
      </c>
      <c r="Q30">
        <v>374.50889999999998</v>
      </c>
      <c r="R30">
        <v>374.50889999999998</v>
      </c>
      <c r="S30">
        <v>5.7582142857142866</v>
      </c>
      <c r="T30">
        <v>5.7582142857142866</v>
      </c>
      <c r="U30">
        <v>5.7582142857142866</v>
      </c>
    </row>
    <row r="31" spans="1:21" x14ac:dyDescent="0.3">
      <c r="A31" s="2">
        <v>43487</v>
      </c>
      <c r="B31">
        <v>7</v>
      </c>
      <c r="C31">
        <v>226</v>
      </c>
      <c r="D31">
        <v>40.964361699999998</v>
      </c>
      <c r="E31">
        <v>14.477938099999999</v>
      </c>
      <c r="F31">
        <v>41.955555699999998</v>
      </c>
      <c r="G31">
        <v>12.7643387</v>
      </c>
      <c r="H31">
        <v>7</v>
      </c>
      <c r="I31">
        <v>226.92906617039759</v>
      </c>
      <c r="J31">
        <v>226.9290661703975</v>
      </c>
      <c r="K31">
        <v>65.517125014129789</v>
      </c>
      <c r="L31">
        <v>488.43</v>
      </c>
      <c r="M31">
        <v>3.6889419564028221</v>
      </c>
      <c r="N31">
        <v>3.688941956402823</v>
      </c>
      <c r="O31">
        <v>1.787115600129163</v>
      </c>
      <c r="P31">
        <v>212.6692476958047</v>
      </c>
      <c r="Q31">
        <v>212.6692476958047</v>
      </c>
      <c r="R31">
        <v>212.6692476958047</v>
      </c>
      <c r="S31">
        <v>3.4412872498567779</v>
      </c>
      <c r="T31">
        <v>3.4412872498567788</v>
      </c>
      <c r="U31">
        <v>3.4412872498567788</v>
      </c>
    </row>
    <row r="32" spans="1:21" x14ac:dyDescent="0.3">
      <c r="A32" s="2">
        <v>43488</v>
      </c>
      <c r="B32">
        <v>2</v>
      </c>
      <c r="C32">
        <v>226</v>
      </c>
      <c r="D32">
        <v>42.132071600000003</v>
      </c>
      <c r="E32">
        <v>12.5839994</v>
      </c>
      <c r="F32">
        <v>41.955555699999998</v>
      </c>
      <c r="G32">
        <v>12.7643387</v>
      </c>
      <c r="H32">
        <v>4</v>
      </c>
      <c r="I32">
        <v>71.017185806117965</v>
      </c>
      <c r="J32">
        <v>71.017185806117965</v>
      </c>
      <c r="K32">
        <v>82.881458164479483</v>
      </c>
      <c r="L32">
        <v>85.1</v>
      </c>
      <c r="M32">
        <v>1.4731691206686</v>
      </c>
      <c r="N32">
        <v>1.4731691206686</v>
      </c>
      <c r="O32">
        <v>1.744893893089549</v>
      </c>
      <c r="P32">
        <v>75.944134104310606</v>
      </c>
      <c r="Q32">
        <v>75.944134104310606</v>
      </c>
      <c r="R32">
        <v>75.944134104310606</v>
      </c>
      <c r="S32">
        <v>1.5732122955789589</v>
      </c>
      <c r="T32">
        <v>1.5732122955789589</v>
      </c>
      <c r="U32">
        <v>1.5732122955789589</v>
      </c>
    </row>
    <row r="33" spans="1:21" x14ac:dyDescent="0.3">
      <c r="A33" s="2">
        <v>43488</v>
      </c>
      <c r="B33">
        <v>30</v>
      </c>
      <c r="C33">
        <v>226</v>
      </c>
      <c r="D33">
        <v>41.970903</v>
      </c>
      <c r="E33">
        <v>12.7133749</v>
      </c>
      <c r="F33">
        <v>41.955555699999998</v>
      </c>
      <c r="G33">
        <v>12.7643387</v>
      </c>
      <c r="H33">
        <v>4</v>
      </c>
      <c r="I33">
        <v>14.08481419388203</v>
      </c>
      <c r="J33">
        <v>14.08481419388203</v>
      </c>
      <c r="K33">
        <v>2.2205418355205162</v>
      </c>
      <c r="L33">
        <v>85.1</v>
      </c>
      <c r="M33">
        <v>0.42266421266473359</v>
      </c>
      <c r="N33">
        <v>0.42266421266473342</v>
      </c>
      <c r="O33">
        <v>0.15093944024378469</v>
      </c>
      <c r="P33">
        <v>9.157865895689401</v>
      </c>
      <c r="Q33">
        <v>9.157865895689401</v>
      </c>
      <c r="R33">
        <v>9.157865895689401</v>
      </c>
      <c r="S33">
        <v>0.32262103775437428</v>
      </c>
      <c r="T33">
        <v>0.32262103775437428</v>
      </c>
      <c r="U33">
        <v>0.32262103775437428</v>
      </c>
    </row>
    <row r="34" spans="1:21" x14ac:dyDescent="0.3">
      <c r="A34" s="2">
        <v>43488</v>
      </c>
      <c r="B34">
        <v>94</v>
      </c>
      <c r="C34">
        <v>226</v>
      </c>
      <c r="D34">
        <v>44.525238799999997</v>
      </c>
      <c r="E34">
        <v>11.1757875</v>
      </c>
      <c r="F34">
        <v>41.955555699999998</v>
      </c>
      <c r="G34">
        <v>12.7643387</v>
      </c>
      <c r="H34">
        <v>4</v>
      </c>
      <c r="I34">
        <v>643.3074345903741</v>
      </c>
      <c r="J34">
        <v>643.3074345903741</v>
      </c>
      <c r="K34">
        <v>716.82965650149276</v>
      </c>
      <c r="L34">
        <v>950.8</v>
      </c>
      <c r="M34">
        <v>9.4852889615764724</v>
      </c>
      <c r="N34">
        <v>9.4852889615764724</v>
      </c>
      <c r="O34">
        <v>10.626239141259269</v>
      </c>
      <c r="P34">
        <v>673.82161508786749</v>
      </c>
      <c r="Q34">
        <v>673.82161508786749</v>
      </c>
      <c r="R34">
        <v>673.82161508786749</v>
      </c>
      <c r="S34">
        <v>9.9530662491752331</v>
      </c>
      <c r="T34">
        <v>9.9530662491752331</v>
      </c>
      <c r="U34">
        <v>9.9530662491752331</v>
      </c>
    </row>
    <row r="35" spans="1:21" x14ac:dyDescent="0.3">
      <c r="A35" s="2">
        <v>43488</v>
      </c>
      <c r="B35">
        <v>13</v>
      </c>
      <c r="C35">
        <v>226</v>
      </c>
      <c r="D35">
        <v>42.407090099999998</v>
      </c>
      <c r="E35">
        <v>14.1597591</v>
      </c>
      <c r="F35">
        <v>41.955555699999998</v>
      </c>
      <c r="G35">
        <v>12.7643387</v>
      </c>
      <c r="H35">
        <v>4</v>
      </c>
      <c r="I35">
        <v>307.49416540962579</v>
      </c>
      <c r="J35">
        <v>307.49416540962591</v>
      </c>
      <c r="K35">
        <v>233.97194349850719</v>
      </c>
      <c r="L35">
        <v>950.8</v>
      </c>
      <c r="M35">
        <v>4.5179650066774943</v>
      </c>
      <c r="N35">
        <v>4.5179650066774943</v>
      </c>
      <c r="O35">
        <v>3.3770148269947029</v>
      </c>
      <c r="P35">
        <v>276.97998491213252</v>
      </c>
      <c r="Q35">
        <v>276.97998491213252</v>
      </c>
      <c r="R35">
        <v>276.97998491213252</v>
      </c>
      <c r="S35">
        <v>4.0501877190787354</v>
      </c>
      <c r="T35">
        <v>4.0501877190787354</v>
      </c>
      <c r="U35">
        <v>4.0501877190787354</v>
      </c>
    </row>
    <row r="36" spans="1:21" x14ac:dyDescent="0.3">
      <c r="A36" s="2">
        <v>43490</v>
      </c>
      <c r="B36">
        <v>2</v>
      </c>
      <c r="C36">
        <v>226</v>
      </c>
      <c r="D36">
        <v>42.132071600000003</v>
      </c>
      <c r="E36">
        <v>12.5839994</v>
      </c>
      <c r="F36">
        <v>41.955555699999998</v>
      </c>
      <c r="G36">
        <v>12.7643387</v>
      </c>
      <c r="H36">
        <v>8</v>
      </c>
      <c r="I36">
        <v>80.97107764095739</v>
      </c>
      <c r="J36">
        <v>167.27437738974129</v>
      </c>
      <c r="K36">
        <v>85.691415228739743</v>
      </c>
      <c r="L36">
        <v>708.18</v>
      </c>
      <c r="M36">
        <v>1.694287892467798</v>
      </c>
      <c r="N36">
        <v>2.920030152470356</v>
      </c>
      <c r="O36">
        <v>1.865800369677977</v>
      </c>
      <c r="P36">
        <v>44.216624629435607</v>
      </c>
      <c r="Q36">
        <v>43.933140578734509</v>
      </c>
      <c r="R36">
        <v>46.309504406785628</v>
      </c>
      <c r="S36">
        <v>0.93859577971914365</v>
      </c>
      <c r="T36">
        <v>0.93125521796020305</v>
      </c>
      <c r="U36">
        <v>1.027538842808069</v>
      </c>
    </row>
    <row r="37" spans="1:21" x14ac:dyDescent="0.3">
      <c r="A37" s="2">
        <v>43490</v>
      </c>
      <c r="B37">
        <v>25</v>
      </c>
      <c r="C37">
        <v>226</v>
      </c>
      <c r="D37">
        <v>42.131074699999999</v>
      </c>
      <c r="E37">
        <v>12.5810029</v>
      </c>
      <c r="F37">
        <v>41.955555699999998</v>
      </c>
      <c r="G37">
        <v>12.7643387</v>
      </c>
      <c r="H37">
        <v>8</v>
      </c>
      <c r="I37">
        <v>81.175390929858352</v>
      </c>
      <c r="J37">
        <v>167.2975035025986</v>
      </c>
      <c r="K37">
        <v>85.90763928535408</v>
      </c>
      <c r="L37">
        <v>708.18</v>
      </c>
      <c r="M37">
        <v>1.729269279472921</v>
      </c>
      <c r="N37">
        <v>2.9240398357520458</v>
      </c>
      <c r="O37">
        <v>1.9043229165817039</v>
      </c>
      <c r="P37">
        <v>44.349964883870427</v>
      </c>
      <c r="Q37">
        <v>44.139938523361877</v>
      </c>
      <c r="R37">
        <v>46.44074371694385</v>
      </c>
      <c r="S37">
        <v>0.9707078460185663</v>
      </c>
      <c r="T37">
        <v>0.97215139117235094</v>
      </c>
      <c r="U37">
        <v>1.0582933700881569</v>
      </c>
    </row>
    <row r="38" spans="1:21" x14ac:dyDescent="0.3">
      <c r="A38" s="2">
        <v>43490</v>
      </c>
      <c r="B38">
        <v>12</v>
      </c>
      <c r="C38">
        <v>226</v>
      </c>
      <c r="D38">
        <v>41.857816900000003</v>
      </c>
      <c r="E38">
        <v>12.6519891</v>
      </c>
      <c r="F38">
        <v>41.955555699999998</v>
      </c>
      <c r="G38">
        <v>12.7643387</v>
      </c>
      <c r="H38">
        <v>8</v>
      </c>
      <c r="I38">
        <v>34.918414992300598</v>
      </c>
      <c r="J38">
        <v>159.85392214068511</v>
      </c>
      <c r="K38">
        <v>16.311794633630711</v>
      </c>
      <c r="L38">
        <v>708.18</v>
      </c>
      <c r="M38">
        <v>1.2101136950559901</v>
      </c>
      <c r="N38">
        <v>2.8004166135347468</v>
      </c>
      <c r="O38">
        <v>0.71662776918630622</v>
      </c>
      <c r="P38">
        <v>20.085836609299712</v>
      </c>
      <c r="Q38">
        <v>24.42307239010157</v>
      </c>
      <c r="R38">
        <v>22.558927460594131</v>
      </c>
      <c r="S38">
        <v>0.90678093270019366</v>
      </c>
      <c r="T38">
        <v>0.98583328066811227</v>
      </c>
      <c r="U38">
        <v>0.9970689698491233</v>
      </c>
    </row>
    <row r="39" spans="1:21" x14ac:dyDescent="0.3">
      <c r="A39" s="2">
        <v>43490</v>
      </c>
      <c r="B39">
        <v>22</v>
      </c>
      <c r="C39">
        <v>226</v>
      </c>
      <c r="D39">
        <v>40.922983599999988</v>
      </c>
      <c r="E39">
        <v>14.249815399999999</v>
      </c>
      <c r="F39">
        <v>41.955555699999998</v>
      </c>
      <c r="G39">
        <v>12.7643387</v>
      </c>
      <c r="H39">
        <v>8</v>
      </c>
      <c r="I39">
        <v>205.75877607108771</v>
      </c>
      <c r="J39">
        <v>205.75877607108771</v>
      </c>
      <c r="K39">
        <v>216.71084279047079</v>
      </c>
      <c r="L39">
        <v>411.51</v>
      </c>
      <c r="M39">
        <v>3.2042973093432598</v>
      </c>
      <c r="N39">
        <v>3.2042973093432598</v>
      </c>
      <c r="O39">
        <v>5.3485711500975466</v>
      </c>
      <c r="P39">
        <v>205.76219999916771</v>
      </c>
      <c r="Q39">
        <v>205.76219999916771</v>
      </c>
      <c r="R39">
        <v>205.76219999916771</v>
      </c>
      <c r="S39">
        <v>3.206189736717322</v>
      </c>
      <c r="T39">
        <v>3.2061897367173211</v>
      </c>
      <c r="U39">
        <v>3.2061897367173211</v>
      </c>
    </row>
    <row r="40" spans="1:21" x14ac:dyDescent="0.3">
      <c r="A40" s="2">
        <v>43490</v>
      </c>
      <c r="B40">
        <v>9</v>
      </c>
      <c r="C40">
        <v>226</v>
      </c>
      <c r="D40">
        <v>41.012875399999999</v>
      </c>
      <c r="E40">
        <v>14.3201006</v>
      </c>
      <c r="F40">
        <v>41.955555699999998</v>
      </c>
      <c r="G40">
        <v>12.7643387</v>
      </c>
      <c r="H40">
        <v>8</v>
      </c>
      <c r="I40">
        <v>374.05739999999997</v>
      </c>
      <c r="J40">
        <v>374.05739999999997</v>
      </c>
      <c r="K40">
        <v>374.05739999999997</v>
      </c>
      <c r="L40">
        <v>374.06</v>
      </c>
      <c r="M40">
        <v>5.7221031746031743</v>
      </c>
      <c r="N40">
        <v>5.7221031746031743</v>
      </c>
      <c r="O40">
        <v>5.7221031746031743</v>
      </c>
      <c r="P40">
        <v>374.05739999999997</v>
      </c>
      <c r="Q40">
        <v>374.05739999999997</v>
      </c>
      <c r="R40">
        <v>374.05739999999997</v>
      </c>
      <c r="S40">
        <v>5.7221031746031743</v>
      </c>
      <c r="T40">
        <v>5.7221031746031743</v>
      </c>
      <c r="U40">
        <v>5.7221031746031743</v>
      </c>
    </row>
    <row r="41" spans="1:21" x14ac:dyDescent="0.3">
      <c r="A41" s="2">
        <v>43490</v>
      </c>
      <c r="B41">
        <v>44</v>
      </c>
      <c r="C41">
        <v>226</v>
      </c>
      <c r="D41">
        <v>40.640787899999999</v>
      </c>
      <c r="E41">
        <v>14.9305062</v>
      </c>
      <c r="F41">
        <v>41.955555699999998</v>
      </c>
      <c r="G41">
        <v>12.7643387</v>
      </c>
      <c r="H41">
        <v>8</v>
      </c>
      <c r="I41">
        <v>511.11531643688369</v>
      </c>
      <c r="J41">
        <v>213.75439696697501</v>
      </c>
      <c r="K41">
        <v>520.26935085227547</v>
      </c>
      <c r="L41">
        <v>708.18</v>
      </c>
      <c r="M41">
        <v>7.536368815542974</v>
      </c>
      <c r="N41">
        <v>3.5255530807825348</v>
      </c>
      <c r="O41">
        <v>7.6832886270936953</v>
      </c>
      <c r="P41">
        <v>599.52777387739422</v>
      </c>
      <c r="Q41">
        <v>595.684048507802</v>
      </c>
      <c r="R41">
        <v>592.8710244156764</v>
      </c>
      <c r="S41">
        <v>9.3539551241017787</v>
      </c>
      <c r="T41">
        <v>9.2807997927390176</v>
      </c>
      <c r="U41">
        <v>9.0871384997943352</v>
      </c>
    </row>
    <row r="42" spans="1:21" x14ac:dyDescent="0.3">
      <c r="A42" s="2">
        <v>43490</v>
      </c>
      <c r="B42">
        <v>8</v>
      </c>
      <c r="C42">
        <v>226</v>
      </c>
      <c r="D42">
        <v>41.012777799999988</v>
      </c>
      <c r="E42">
        <v>14.318888899999999</v>
      </c>
      <c r="F42">
        <v>41.955555699999998</v>
      </c>
      <c r="G42">
        <v>12.7643387</v>
      </c>
      <c r="H42">
        <v>8</v>
      </c>
      <c r="I42">
        <v>374.50889999999998</v>
      </c>
      <c r="J42">
        <v>374.50889999999998</v>
      </c>
      <c r="K42">
        <v>374.50889999999998</v>
      </c>
      <c r="L42">
        <v>374.51</v>
      </c>
      <c r="M42">
        <v>5.7582142857142866</v>
      </c>
      <c r="N42">
        <v>5.7582142857142866</v>
      </c>
      <c r="O42">
        <v>5.7582142857142866</v>
      </c>
      <c r="P42">
        <v>374.50889999999998</v>
      </c>
      <c r="Q42">
        <v>374.50889999999998</v>
      </c>
      <c r="R42">
        <v>374.50889999999998</v>
      </c>
      <c r="S42">
        <v>5.7582142857142866</v>
      </c>
      <c r="T42">
        <v>5.7582142857142866</v>
      </c>
      <c r="U42">
        <v>5.7582142857142866</v>
      </c>
    </row>
    <row r="43" spans="1:21" x14ac:dyDescent="0.3">
      <c r="A43" s="2">
        <v>43490</v>
      </c>
      <c r="B43">
        <v>23</v>
      </c>
      <c r="C43">
        <v>226</v>
      </c>
      <c r="D43">
        <v>40.923939999999988</v>
      </c>
      <c r="E43">
        <v>14.248991999999999</v>
      </c>
      <c r="F43">
        <v>41.955555699999998</v>
      </c>
      <c r="G43">
        <v>12.7643387</v>
      </c>
      <c r="H43">
        <v>8</v>
      </c>
      <c r="I43">
        <v>205.7519239289123</v>
      </c>
      <c r="J43">
        <v>205.7519239289123</v>
      </c>
      <c r="K43">
        <v>194.79985720952919</v>
      </c>
      <c r="L43">
        <v>411.51</v>
      </c>
      <c r="M43">
        <v>3.200504277958327</v>
      </c>
      <c r="N43">
        <v>3.200504277958327</v>
      </c>
      <c r="O43">
        <v>1.0562304372040401</v>
      </c>
      <c r="P43">
        <v>205.74850000083239</v>
      </c>
      <c r="Q43">
        <v>205.74850000083239</v>
      </c>
      <c r="R43">
        <v>205.74850000083239</v>
      </c>
      <c r="S43">
        <v>3.1986118505842649</v>
      </c>
      <c r="T43">
        <v>3.1986118505842658</v>
      </c>
      <c r="U43">
        <v>3.1986118505842658</v>
      </c>
    </row>
    <row r="44" spans="1:21" x14ac:dyDescent="0.3">
      <c r="A44" s="2">
        <v>43493</v>
      </c>
      <c r="B44">
        <v>94</v>
      </c>
      <c r="C44">
        <v>226</v>
      </c>
      <c r="D44">
        <v>44.525238799999997</v>
      </c>
      <c r="E44">
        <v>11.1757875</v>
      </c>
      <c r="F44">
        <v>41.955555699999998</v>
      </c>
      <c r="G44">
        <v>12.7643387</v>
      </c>
      <c r="H44">
        <v>6</v>
      </c>
      <c r="I44">
        <v>691.84794540119424</v>
      </c>
      <c r="J44">
        <v>251.96557217851779</v>
      </c>
      <c r="K44">
        <v>763.27792917030104</v>
      </c>
      <c r="L44">
        <v>787.63</v>
      </c>
      <c r="M44">
        <v>10.06030514499998</v>
      </c>
      <c r="N44">
        <v>3.9045949310691119</v>
      </c>
      <c r="O44">
        <v>11.37609493673815</v>
      </c>
      <c r="P44">
        <v>732.11646324751405</v>
      </c>
      <c r="Q44">
        <v>731.94443018904121</v>
      </c>
      <c r="R44">
        <v>727.78888167848163</v>
      </c>
      <c r="S44">
        <v>10.825761462176329</v>
      </c>
      <c r="T44">
        <v>10.773167841867039</v>
      </c>
      <c r="U44">
        <v>10.757579777523009</v>
      </c>
    </row>
    <row r="45" spans="1:21" x14ac:dyDescent="0.3">
      <c r="A45" s="2">
        <v>43493</v>
      </c>
      <c r="B45">
        <v>11</v>
      </c>
      <c r="C45">
        <v>226</v>
      </c>
      <c r="D45">
        <v>41.904390300000003</v>
      </c>
      <c r="E45">
        <v>12.6096465</v>
      </c>
      <c r="F45">
        <v>41.955555699999998</v>
      </c>
      <c r="G45">
        <v>12.7643387</v>
      </c>
      <c r="H45">
        <v>6</v>
      </c>
      <c r="I45">
        <v>29.715872830254831</v>
      </c>
      <c r="J45">
        <v>29.715872830254831</v>
      </c>
      <c r="K45">
        <v>37.364972940860611</v>
      </c>
      <c r="L45">
        <v>44.66</v>
      </c>
      <c r="M45">
        <v>0.71929117957570565</v>
      </c>
      <c r="N45">
        <v>0.71929117957570576</v>
      </c>
      <c r="O45">
        <v>0.79907376142268893</v>
      </c>
      <c r="P45">
        <v>32.233958967755093</v>
      </c>
      <c r="Q45">
        <v>32.233958967755093</v>
      </c>
      <c r="R45">
        <v>32.233958967755093</v>
      </c>
      <c r="S45">
        <v>0.74713903349863076</v>
      </c>
      <c r="T45">
        <v>0.74713903349863087</v>
      </c>
      <c r="U45">
        <v>0.74713903349863087</v>
      </c>
    </row>
    <row r="46" spans="1:21" x14ac:dyDescent="0.3">
      <c r="A46" s="2">
        <v>43493</v>
      </c>
      <c r="B46">
        <v>33</v>
      </c>
      <c r="C46">
        <v>226</v>
      </c>
      <c r="D46">
        <v>41.947489599999997</v>
      </c>
      <c r="E46">
        <v>12.7203556</v>
      </c>
      <c r="F46">
        <v>41.955555699999998</v>
      </c>
      <c r="G46">
        <v>12.7643387</v>
      </c>
      <c r="H46">
        <v>6</v>
      </c>
      <c r="I46">
        <v>9.4448551186488938</v>
      </c>
      <c r="J46">
        <v>178.15119628109611</v>
      </c>
      <c r="K46">
        <v>3.960808804404591</v>
      </c>
      <c r="L46">
        <v>787.63</v>
      </c>
      <c r="M46">
        <v>0.46971993374691912</v>
      </c>
      <c r="N46">
        <v>2.8624264157812158</v>
      </c>
      <c r="O46">
        <v>0.30807554703253259</v>
      </c>
      <c r="P46">
        <v>5.4768647135608539</v>
      </c>
      <c r="Q46">
        <v>5.47557775741</v>
      </c>
      <c r="R46">
        <v>7.0247347030266596</v>
      </c>
      <c r="S46">
        <v>0.38107170420284159</v>
      </c>
      <c r="T46">
        <v>0.37922038495921279</v>
      </c>
      <c r="U46">
        <v>0.40540153616432351</v>
      </c>
    </row>
    <row r="47" spans="1:21" x14ac:dyDescent="0.3">
      <c r="A47" s="2">
        <v>43493</v>
      </c>
      <c r="B47">
        <v>14</v>
      </c>
      <c r="C47">
        <v>226</v>
      </c>
      <c r="D47">
        <v>41.968739300000003</v>
      </c>
      <c r="E47">
        <v>12.686</v>
      </c>
      <c r="F47">
        <v>41.955555699999998</v>
      </c>
      <c r="G47">
        <v>12.7643387</v>
      </c>
      <c r="H47">
        <v>6</v>
      </c>
      <c r="I47">
        <v>14.948227169745181</v>
      </c>
      <c r="J47">
        <v>14.948227169745181</v>
      </c>
      <c r="K47">
        <v>7.2991270591393942</v>
      </c>
      <c r="L47">
        <v>44.66</v>
      </c>
      <c r="M47">
        <v>0.51047072518619907</v>
      </c>
      <c r="N47">
        <v>0.51047072518619907</v>
      </c>
      <c r="O47">
        <v>0.43068814333921579</v>
      </c>
      <c r="P47">
        <v>12.43014103224492</v>
      </c>
      <c r="Q47">
        <v>12.43014103224492</v>
      </c>
      <c r="R47">
        <v>12.43014103224492</v>
      </c>
      <c r="S47">
        <v>0.48262287126327419</v>
      </c>
      <c r="T47">
        <v>0.48262287126327408</v>
      </c>
      <c r="U47">
        <v>0.48262287126327408</v>
      </c>
    </row>
    <row r="48" spans="1:21" x14ac:dyDescent="0.3">
      <c r="A48" s="2">
        <v>43493</v>
      </c>
      <c r="B48">
        <v>2</v>
      </c>
      <c r="C48">
        <v>226</v>
      </c>
      <c r="D48">
        <v>42.132071600000003</v>
      </c>
      <c r="E48">
        <v>12.5839994</v>
      </c>
      <c r="F48">
        <v>41.955555699999998</v>
      </c>
      <c r="G48">
        <v>12.7643387</v>
      </c>
      <c r="H48">
        <v>6</v>
      </c>
      <c r="I48">
        <v>75.912216160974253</v>
      </c>
      <c r="J48">
        <v>179.2476433468112</v>
      </c>
      <c r="K48">
        <v>15.239790959986619</v>
      </c>
      <c r="L48">
        <v>787.63</v>
      </c>
      <c r="M48">
        <v>1.587117870515355</v>
      </c>
      <c r="N48">
        <v>2.8913161670840011</v>
      </c>
      <c r="O48">
        <v>0.61488996609475643</v>
      </c>
      <c r="P48">
        <v>46.430833670610333</v>
      </c>
      <c r="Q48">
        <v>46.419923332290033</v>
      </c>
      <c r="R48">
        <v>47.647558672653062</v>
      </c>
      <c r="S48">
        <v>1.116781218782696</v>
      </c>
      <c r="T48">
        <v>1.111355681965684</v>
      </c>
      <c r="U48">
        <v>1.134594667342212</v>
      </c>
    </row>
    <row r="49" spans="1:21" x14ac:dyDescent="0.3">
      <c r="A49" s="2">
        <v>43493</v>
      </c>
      <c r="B49">
        <v>38</v>
      </c>
      <c r="C49">
        <v>226</v>
      </c>
      <c r="D49">
        <v>41.9581552</v>
      </c>
      <c r="E49">
        <v>12.7051657</v>
      </c>
      <c r="F49">
        <v>41.955555699999998</v>
      </c>
      <c r="G49">
        <v>12.7643387</v>
      </c>
      <c r="H49">
        <v>6</v>
      </c>
      <c r="I49">
        <v>10.42648331918263</v>
      </c>
      <c r="J49">
        <v>178.26708819357481</v>
      </c>
      <c r="K49">
        <v>5.1529710653076499</v>
      </c>
      <c r="L49">
        <v>787.63</v>
      </c>
      <c r="M49">
        <v>0.39464276502345907</v>
      </c>
      <c r="N49">
        <v>2.8534482003513868</v>
      </c>
      <c r="O49">
        <v>0.2127252644202707</v>
      </c>
      <c r="P49">
        <v>3.607338368314744</v>
      </c>
      <c r="Q49">
        <v>3.7915687212588098</v>
      </c>
      <c r="R49">
        <v>5.1703249458386003</v>
      </c>
      <c r="S49">
        <v>0.18817132912384449</v>
      </c>
      <c r="T49">
        <v>0.24804180549377591</v>
      </c>
      <c r="U49">
        <v>0.21420973325616741</v>
      </c>
    </row>
    <row r="50" spans="1:21" x14ac:dyDescent="0.3">
      <c r="A50" s="2">
        <v>43494</v>
      </c>
      <c r="B50">
        <v>10</v>
      </c>
      <c r="C50">
        <v>226</v>
      </c>
      <c r="D50">
        <v>41.971642899999999</v>
      </c>
      <c r="E50">
        <v>12.7659184</v>
      </c>
      <c r="F50">
        <v>41.955555699999998</v>
      </c>
      <c r="G50">
        <v>12.7643387</v>
      </c>
      <c r="H50">
        <v>7</v>
      </c>
      <c r="I50">
        <v>5.9909904474758271</v>
      </c>
      <c r="J50">
        <v>5.9909904474758324</v>
      </c>
      <c r="K50">
        <v>5.4287296922792114</v>
      </c>
      <c r="L50">
        <v>416.8</v>
      </c>
      <c r="M50">
        <v>0.27208067687427001</v>
      </c>
      <c r="N50">
        <v>0.27208067687426962</v>
      </c>
      <c r="O50">
        <v>0.24121609924985421</v>
      </c>
      <c r="P50">
        <v>5.8289834142326873</v>
      </c>
      <c r="Q50">
        <v>5.8289834142326979</v>
      </c>
      <c r="R50">
        <v>5.8289834142326979</v>
      </c>
      <c r="S50">
        <v>0.26187977045522581</v>
      </c>
      <c r="T50">
        <v>0.26187977045522542</v>
      </c>
      <c r="U50">
        <v>0.26187977045522542</v>
      </c>
    </row>
    <row r="51" spans="1:21" x14ac:dyDescent="0.3">
      <c r="A51" s="2">
        <v>43494</v>
      </c>
      <c r="B51">
        <v>64</v>
      </c>
      <c r="C51">
        <v>226</v>
      </c>
      <c r="D51">
        <v>41.699752500000002</v>
      </c>
      <c r="E51">
        <v>12.535953900000001</v>
      </c>
      <c r="F51">
        <v>41.955555699999998</v>
      </c>
      <c r="G51">
        <v>12.7643387</v>
      </c>
      <c r="H51">
        <v>7</v>
      </c>
      <c r="I51">
        <v>63.014900267122997</v>
      </c>
      <c r="J51">
        <v>248.00940175664579</v>
      </c>
      <c r="K51">
        <v>206.59195340722499</v>
      </c>
      <c r="L51">
        <v>756.66</v>
      </c>
      <c r="M51">
        <v>1.4321510347379529</v>
      </c>
      <c r="N51">
        <v>4.1043104747328893</v>
      </c>
      <c r="O51">
        <v>4.1380050276250531</v>
      </c>
      <c r="P51">
        <v>82.396064354146702</v>
      </c>
      <c r="Q51">
        <v>82.396064354147484</v>
      </c>
      <c r="R51">
        <v>82.396064354147484</v>
      </c>
      <c r="S51">
        <v>1.8507638509607629</v>
      </c>
      <c r="T51">
        <v>1.8507638509607589</v>
      </c>
      <c r="U51">
        <v>1.8507638509607589</v>
      </c>
    </row>
    <row r="52" spans="1:21" x14ac:dyDescent="0.3">
      <c r="A52" s="2">
        <v>43494</v>
      </c>
      <c r="B52">
        <v>72</v>
      </c>
      <c r="C52">
        <v>226</v>
      </c>
      <c r="D52">
        <v>40.4797668</v>
      </c>
      <c r="E52">
        <v>15.527226199999999</v>
      </c>
      <c r="F52">
        <v>41.955555699999998</v>
      </c>
      <c r="G52">
        <v>12.7643387</v>
      </c>
      <c r="H52">
        <v>7</v>
      </c>
      <c r="I52">
        <v>423.62145650068868</v>
      </c>
      <c r="J52">
        <v>277.56282721727598</v>
      </c>
      <c r="K52">
        <v>526.81472230432416</v>
      </c>
      <c r="L52">
        <v>756.66</v>
      </c>
      <c r="M52">
        <v>6.548200923909544</v>
      </c>
      <c r="N52">
        <v>4.4312977480130016</v>
      </c>
      <c r="O52">
        <v>7.2993476474767531</v>
      </c>
      <c r="P52">
        <v>458.85174870296618</v>
      </c>
      <c r="Q52">
        <v>458.85174870296368</v>
      </c>
      <c r="R52">
        <v>458.85174870296368</v>
      </c>
      <c r="S52">
        <v>6.953489641974854</v>
      </c>
      <c r="T52">
        <v>6.9534896419748593</v>
      </c>
      <c r="U52">
        <v>6.9534896419748584</v>
      </c>
    </row>
    <row r="53" spans="1:21" x14ac:dyDescent="0.3">
      <c r="A53" s="2">
        <v>43494</v>
      </c>
      <c r="B53">
        <v>7</v>
      </c>
      <c r="C53">
        <v>226</v>
      </c>
      <c r="D53">
        <v>40.964361699999998</v>
      </c>
      <c r="E53">
        <v>14.477938099999999</v>
      </c>
      <c r="F53">
        <v>41.955555699999998</v>
      </c>
      <c r="G53">
        <v>12.7643387</v>
      </c>
      <c r="H53">
        <v>7</v>
      </c>
      <c r="I53">
        <v>270.0250432321883</v>
      </c>
      <c r="J53">
        <v>231.08917102607819</v>
      </c>
      <c r="K53">
        <v>23.254724288450831</v>
      </c>
      <c r="L53">
        <v>756.66</v>
      </c>
      <c r="M53">
        <v>4.3209178826223464</v>
      </c>
      <c r="N53">
        <v>3.7656616185239509</v>
      </c>
      <c r="O53">
        <v>0.86391716616803749</v>
      </c>
      <c r="P53">
        <v>215.41358694288701</v>
      </c>
      <c r="Q53">
        <v>215.41358694288871</v>
      </c>
      <c r="R53">
        <v>215.41358694288871</v>
      </c>
      <c r="S53">
        <v>3.4970163483342271</v>
      </c>
      <c r="T53">
        <v>3.4970163483342258</v>
      </c>
      <c r="U53">
        <v>3.4970163483342258</v>
      </c>
    </row>
    <row r="54" spans="1:21" x14ac:dyDescent="0.3">
      <c r="A54" s="2">
        <v>43494</v>
      </c>
      <c r="B54">
        <v>23</v>
      </c>
      <c r="C54">
        <v>226</v>
      </c>
      <c r="D54">
        <v>40.923939999999988</v>
      </c>
      <c r="E54">
        <v>14.248991999999999</v>
      </c>
      <c r="F54">
        <v>41.955555699999998</v>
      </c>
      <c r="G54">
        <v>12.7643387</v>
      </c>
      <c r="H54">
        <v>7</v>
      </c>
      <c r="I54">
        <v>410.80540955252422</v>
      </c>
      <c r="J54">
        <v>410.80540955252422</v>
      </c>
      <c r="K54">
        <v>411.3676703077208</v>
      </c>
      <c r="L54">
        <v>416.8</v>
      </c>
      <c r="M54">
        <v>6.3632764659828718</v>
      </c>
      <c r="N54">
        <v>6.3632764659828727</v>
      </c>
      <c r="O54">
        <v>6.3941410436072879</v>
      </c>
      <c r="P54">
        <v>410.96741658576741</v>
      </c>
      <c r="Q54">
        <v>410.9674165857673</v>
      </c>
      <c r="R54">
        <v>410.9674165857673</v>
      </c>
      <c r="S54">
        <v>6.3734773724019167</v>
      </c>
      <c r="T54">
        <v>6.3734773724019167</v>
      </c>
      <c r="U54">
        <v>6.3734773724019167</v>
      </c>
    </row>
    <row r="55" spans="1:21" x14ac:dyDescent="0.3">
      <c r="A55" s="2">
        <v>43494</v>
      </c>
      <c r="B55">
        <v>9</v>
      </c>
      <c r="C55">
        <v>226</v>
      </c>
      <c r="D55">
        <v>41.012875399999999</v>
      </c>
      <c r="E55">
        <v>14.3201006</v>
      </c>
      <c r="F55">
        <v>41.955555699999998</v>
      </c>
      <c r="G55">
        <v>12.7643387</v>
      </c>
      <c r="H55">
        <v>7</v>
      </c>
      <c r="I55">
        <v>374.05739999999997</v>
      </c>
      <c r="J55">
        <v>374.05739999999997</v>
      </c>
      <c r="K55">
        <v>374.05739999999997</v>
      </c>
      <c r="L55">
        <v>374.06</v>
      </c>
      <c r="M55">
        <v>5.7221031746031743</v>
      </c>
      <c r="N55">
        <v>5.7221031746031743</v>
      </c>
      <c r="O55">
        <v>5.7221031746031743</v>
      </c>
      <c r="P55">
        <v>374.05739999999997</v>
      </c>
      <c r="Q55">
        <v>374.05739999999997</v>
      </c>
      <c r="R55">
        <v>374.05739999999997</v>
      </c>
      <c r="S55">
        <v>5.7221031746031743</v>
      </c>
      <c r="T55">
        <v>5.7221031746031743</v>
      </c>
      <c r="U55">
        <v>5.7221031746031743</v>
      </c>
    </row>
    <row r="56" spans="1:21" x14ac:dyDescent="0.3">
      <c r="A56" s="2">
        <v>43494</v>
      </c>
      <c r="B56">
        <v>8</v>
      </c>
      <c r="C56">
        <v>226</v>
      </c>
      <c r="D56">
        <v>41.012777799999988</v>
      </c>
      <c r="E56">
        <v>14.318888899999999</v>
      </c>
      <c r="F56">
        <v>41.955555699999998</v>
      </c>
      <c r="G56">
        <v>12.7643387</v>
      </c>
      <c r="H56">
        <v>7</v>
      </c>
      <c r="I56">
        <v>374.50889999999998</v>
      </c>
      <c r="J56">
        <v>374.50889999999998</v>
      </c>
      <c r="K56">
        <v>374.50889999999998</v>
      </c>
      <c r="L56">
        <v>374.51</v>
      </c>
      <c r="M56">
        <v>5.7582142857142866</v>
      </c>
      <c r="N56">
        <v>5.7582142857142866</v>
      </c>
      <c r="O56">
        <v>5.7582142857142866</v>
      </c>
      <c r="P56">
        <v>374.50889999999998</v>
      </c>
      <c r="Q56">
        <v>374.50889999999998</v>
      </c>
      <c r="R56">
        <v>374.50889999999998</v>
      </c>
      <c r="S56">
        <v>5.7582142857142866</v>
      </c>
      <c r="T56">
        <v>5.7582142857142866</v>
      </c>
      <c r="U56">
        <v>5.7582142857142866</v>
      </c>
    </row>
    <row r="57" spans="1:21" x14ac:dyDescent="0.3">
      <c r="A57" s="2">
        <v>43496</v>
      </c>
      <c r="B57">
        <v>94</v>
      </c>
      <c r="C57">
        <v>226</v>
      </c>
      <c r="D57">
        <v>44.525238799999997</v>
      </c>
      <c r="E57">
        <v>11.1757875</v>
      </c>
      <c r="F57">
        <v>41.955555699999998</v>
      </c>
      <c r="G57">
        <v>12.7643387</v>
      </c>
      <c r="H57">
        <v>3</v>
      </c>
      <c r="I57">
        <v>729.07779121003296</v>
      </c>
      <c r="J57">
        <v>378.66295114396212</v>
      </c>
      <c r="K57">
        <v>757.66734015491443</v>
      </c>
      <c r="L57">
        <v>786.73</v>
      </c>
      <c r="M57">
        <v>10.69039659931078</v>
      </c>
      <c r="N57">
        <v>5.7363113723320307</v>
      </c>
      <c r="O57">
        <v>11.19885500477662</v>
      </c>
      <c r="P57">
        <v>751.24486382430325</v>
      </c>
      <c r="Q57">
        <v>750.00583679088732</v>
      </c>
      <c r="R57">
        <v>751.24486382430325</v>
      </c>
      <c r="S57">
        <v>11.00456401238131</v>
      </c>
      <c r="T57">
        <v>11.004976585752701</v>
      </c>
      <c r="U57">
        <v>11.00456401238131</v>
      </c>
    </row>
    <row r="58" spans="1:21" x14ac:dyDescent="0.3">
      <c r="A58" s="2">
        <v>43496</v>
      </c>
      <c r="B58">
        <v>195</v>
      </c>
      <c r="C58">
        <v>226</v>
      </c>
      <c r="D58">
        <v>41.946783400000001</v>
      </c>
      <c r="E58">
        <v>12.5492837</v>
      </c>
      <c r="F58">
        <v>41.955555699999998</v>
      </c>
      <c r="G58">
        <v>12.7643387</v>
      </c>
      <c r="H58">
        <v>3</v>
      </c>
      <c r="I58">
        <v>47.696805432537417</v>
      </c>
      <c r="J58">
        <v>204.90876549838831</v>
      </c>
      <c r="K58">
        <v>18.259645767156631</v>
      </c>
      <c r="L58">
        <v>786.73</v>
      </c>
      <c r="M58">
        <v>1.1067737522786769</v>
      </c>
      <c r="N58">
        <v>3.2785493993780221</v>
      </c>
      <c r="O58">
        <v>0.54244172389770473</v>
      </c>
      <c r="P58">
        <v>31.213264449928339</v>
      </c>
      <c r="Q58">
        <v>32.459333281623493</v>
      </c>
      <c r="R58">
        <v>31.213264449928381</v>
      </c>
      <c r="S58">
        <v>0.83312988225364881</v>
      </c>
      <c r="T58">
        <v>0.8328637871123914</v>
      </c>
      <c r="U58">
        <v>0.83312988225364382</v>
      </c>
    </row>
    <row r="59" spans="1:21" x14ac:dyDescent="0.3">
      <c r="A59" s="2">
        <v>43496</v>
      </c>
      <c r="B59">
        <v>33</v>
      </c>
      <c r="C59">
        <v>226</v>
      </c>
      <c r="D59">
        <v>41.947489599999997</v>
      </c>
      <c r="E59">
        <v>12.7203556</v>
      </c>
      <c r="F59">
        <v>41.955555699999998</v>
      </c>
      <c r="G59">
        <v>12.7643387</v>
      </c>
      <c r="H59">
        <v>3</v>
      </c>
      <c r="I59">
        <v>9.9531033574294749</v>
      </c>
      <c r="J59">
        <v>203.15598335764949</v>
      </c>
      <c r="K59">
        <v>10.80071407792877</v>
      </c>
      <c r="L59">
        <v>786.73</v>
      </c>
      <c r="M59">
        <v>0.4991391722200646</v>
      </c>
      <c r="N59">
        <v>3.28144875209947</v>
      </c>
      <c r="O59">
        <v>0.5550127951351953</v>
      </c>
      <c r="P59">
        <v>4.269571725768289</v>
      </c>
      <c r="Q59">
        <v>4.2625299274891528</v>
      </c>
      <c r="R59">
        <v>4.2695717257683503</v>
      </c>
      <c r="S59">
        <v>0.45861562917456739</v>
      </c>
      <c r="T59">
        <v>0.4584691509444338</v>
      </c>
      <c r="U59">
        <v>0.45861562917456949</v>
      </c>
    </row>
    <row r="60" spans="1:21" x14ac:dyDescent="0.3">
      <c r="A60" s="2">
        <v>43497</v>
      </c>
      <c r="B60">
        <v>2</v>
      </c>
      <c r="C60">
        <v>226</v>
      </c>
      <c r="D60">
        <v>42.132071600000003</v>
      </c>
      <c r="E60">
        <v>12.5839994</v>
      </c>
      <c r="F60">
        <v>41.955555699999998</v>
      </c>
      <c r="G60">
        <v>12.7643387</v>
      </c>
      <c r="H60">
        <v>7</v>
      </c>
      <c r="I60">
        <v>76.39253449478494</v>
      </c>
      <c r="J60">
        <v>76.392534494784968</v>
      </c>
      <c r="K60">
        <v>15.124301615064629</v>
      </c>
      <c r="L60">
        <v>772.62</v>
      </c>
      <c r="M60">
        <v>1.6077409088888019</v>
      </c>
      <c r="N60">
        <v>1.6077409088888019</v>
      </c>
      <c r="O60">
        <v>0.60503330180527881</v>
      </c>
      <c r="P60">
        <v>48.115135961655383</v>
      </c>
      <c r="Q60">
        <v>48.115135961655362</v>
      </c>
      <c r="R60">
        <v>48.115135961655362</v>
      </c>
      <c r="S60">
        <v>1.1468492842278939</v>
      </c>
      <c r="T60">
        <v>1.1468492842278939</v>
      </c>
      <c r="U60">
        <v>1.1468492842278939</v>
      </c>
    </row>
    <row r="61" spans="1:21" x14ac:dyDescent="0.3">
      <c r="A61" s="2">
        <v>43497</v>
      </c>
      <c r="B61">
        <v>94</v>
      </c>
      <c r="C61">
        <v>226</v>
      </c>
      <c r="D61">
        <v>44.525238799999997</v>
      </c>
      <c r="E61">
        <v>11.1757875</v>
      </c>
      <c r="F61">
        <v>41.955555699999998</v>
      </c>
      <c r="G61">
        <v>12.7643387</v>
      </c>
      <c r="H61">
        <v>7</v>
      </c>
      <c r="I61">
        <v>696.22546550521508</v>
      </c>
      <c r="J61">
        <v>696.22546550521508</v>
      </c>
      <c r="K61">
        <v>757.49369838493544</v>
      </c>
      <c r="L61">
        <v>772.62</v>
      </c>
      <c r="M61">
        <v>10.191028932381039</v>
      </c>
      <c r="N61">
        <v>10.191028932381039</v>
      </c>
      <c r="O61">
        <v>11.19373653946456</v>
      </c>
      <c r="P61">
        <v>724.50286403834468</v>
      </c>
      <c r="Q61">
        <v>724.50286403834468</v>
      </c>
      <c r="R61">
        <v>724.50286403834468</v>
      </c>
      <c r="S61">
        <v>10.651920557041951</v>
      </c>
      <c r="T61">
        <v>10.651920557041951</v>
      </c>
      <c r="U61">
        <v>10.651920557041951</v>
      </c>
    </row>
    <row r="62" spans="1:21" x14ac:dyDescent="0.3">
      <c r="A62" s="2">
        <v>43497</v>
      </c>
      <c r="B62">
        <v>14</v>
      </c>
      <c r="C62">
        <v>226</v>
      </c>
      <c r="D62">
        <v>41.968739300000003</v>
      </c>
      <c r="E62">
        <v>12.686</v>
      </c>
      <c r="F62">
        <v>41.955555699999998</v>
      </c>
      <c r="G62">
        <v>12.7643387</v>
      </c>
      <c r="H62">
        <v>7</v>
      </c>
      <c r="I62">
        <v>10.29861054672091</v>
      </c>
      <c r="J62">
        <v>133.81895700432941</v>
      </c>
      <c r="K62">
        <v>376.56004020217858</v>
      </c>
      <c r="L62">
        <v>394.82</v>
      </c>
      <c r="M62">
        <v>0.34487298222922508</v>
      </c>
      <c r="N62">
        <v>2.212170973013857</v>
      </c>
      <c r="O62">
        <v>5.8889604344865756</v>
      </c>
      <c r="P62">
        <v>15.259119868073579</v>
      </c>
      <c r="Q62">
        <v>15.25911921130934</v>
      </c>
      <c r="R62">
        <v>15.259119868073579</v>
      </c>
      <c r="S62">
        <v>0.43307831011927062</v>
      </c>
      <c r="T62">
        <v>0.43307831011927173</v>
      </c>
      <c r="U62">
        <v>0.43307831011927173</v>
      </c>
    </row>
    <row r="63" spans="1:21" x14ac:dyDescent="0.3">
      <c r="A63" s="2">
        <v>43497</v>
      </c>
      <c r="B63">
        <v>23</v>
      </c>
      <c r="C63">
        <v>226</v>
      </c>
      <c r="D63">
        <v>40.923939999999988</v>
      </c>
      <c r="E63">
        <v>14.248991999999999</v>
      </c>
      <c r="F63">
        <v>41.955555699999998</v>
      </c>
      <c r="G63">
        <v>12.7643387</v>
      </c>
      <c r="H63">
        <v>7</v>
      </c>
      <c r="I63">
        <v>205.6876</v>
      </c>
      <c r="J63">
        <v>205.6876</v>
      </c>
      <c r="K63">
        <v>205.6876</v>
      </c>
      <c r="L63">
        <v>411.38</v>
      </c>
      <c r="M63">
        <v>3.1976785714285718</v>
      </c>
      <c r="N63">
        <v>3.1976785714285718</v>
      </c>
      <c r="O63">
        <v>3.1976785714285718</v>
      </c>
      <c r="P63">
        <v>205.6876</v>
      </c>
      <c r="Q63">
        <v>205.6876</v>
      </c>
      <c r="R63">
        <v>205.6876</v>
      </c>
      <c r="S63">
        <v>3.1976785714285718</v>
      </c>
      <c r="T63">
        <v>3.1976785714285718</v>
      </c>
      <c r="U63">
        <v>3.1976785714285718</v>
      </c>
    </row>
    <row r="64" spans="1:21" x14ac:dyDescent="0.3">
      <c r="A64" s="2">
        <v>43497</v>
      </c>
      <c r="B64">
        <v>9</v>
      </c>
      <c r="C64">
        <v>226</v>
      </c>
      <c r="D64">
        <v>41.012875399999999</v>
      </c>
      <c r="E64">
        <v>14.3201006</v>
      </c>
      <c r="F64">
        <v>41.955555699999998</v>
      </c>
      <c r="G64">
        <v>12.7643387</v>
      </c>
      <c r="H64">
        <v>7</v>
      </c>
      <c r="I64">
        <v>192.1437826872797</v>
      </c>
      <c r="J64">
        <v>130.4612666865174</v>
      </c>
      <c r="K64">
        <v>4.8889753784316401</v>
      </c>
      <c r="L64">
        <v>394.82</v>
      </c>
      <c r="M64">
        <v>3.028602278837246</v>
      </c>
      <c r="N64">
        <v>2.1013852551124441</v>
      </c>
      <c r="O64">
        <v>0.102931281650275</v>
      </c>
      <c r="P64">
        <v>189.54930340984711</v>
      </c>
      <c r="Q64">
        <v>189.54931224477369</v>
      </c>
      <c r="R64">
        <v>189.54930340984691</v>
      </c>
      <c r="S64">
        <v>2.9749156623358028</v>
      </c>
      <c r="T64">
        <v>2.9749156623358179</v>
      </c>
      <c r="U64">
        <v>2.9749156623358188</v>
      </c>
    </row>
    <row r="65" spans="1:21" x14ac:dyDescent="0.3">
      <c r="A65" s="2">
        <v>43497</v>
      </c>
      <c r="B65">
        <v>8</v>
      </c>
      <c r="C65">
        <v>226</v>
      </c>
      <c r="D65">
        <v>41.012777799999988</v>
      </c>
      <c r="E65">
        <v>14.318888899999999</v>
      </c>
      <c r="F65">
        <v>41.955555699999998</v>
      </c>
      <c r="G65">
        <v>12.7643387</v>
      </c>
      <c r="H65">
        <v>7</v>
      </c>
      <c r="I65">
        <v>192.37570676599941</v>
      </c>
      <c r="J65">
        <v>130.53787630915329</v>
      </c>
      <c r="K65">
        <v>13.36908441938979</v>
      </c>
      <c r="L65">
        <v>394.82</v>
      </c>
      <c r="M65">
        <v>3.047715215124005</v>
      </c>
      <c r="N65">
        <v>2.1076342480641759</v>
      </c>
      <c r="O65">
        <v>0.42929876005362638</v>
      </c>
      <c r="P65">
        <v>190.00967672207929</v>
      </c>
      <c r="Q65">
        <v>190.009668543917</v>
      </c>
      <c r="R65">
        <v>190.00967672207949</v>
      </c>
      <c r="S65">
        <v>3.0131965037354029</v>
      </c>
      <c r="T65">
        <v>3.0131965037353861</v>
      </c>
      <c r="U65">
        <v>3.0131965037353861</v>
      </c>
    </row>
    <row r="66" spans="1:21" x14ac:dyDescent="0.3">
      <c r="A66" s="2">
        <v>43497</v>
      </c>
      <c r="B66">
        <v>23</v>
      </c>
      <c r="C66">
        <v>226</v>
      </c>
      <c r="D66">
        <v>40.923939999999988</v>
      </c>
      <c r="E66">
        <v>14.248991999999999</v>
      </c>
      <c r="F66">
        <v>41.955555699999998</v>
      </c>
      <c r="G66">
        <v>12.7643387</v>
      </c>
      <c r="H66">
        <v>7</v>
      </c>
      <c r="I66">
        <v>205.6876</v>
      </c>
      <c r="J66">
        <v>205.6876</v>
      </c>
      <c r="K66">
        <v>205.6876</v>
      </c>
      <c r="L66">
        <v>411.38</v>
      </c>
      <c r="M66">
        <v>3.1976785714285718</v>
      </c>
      <c r="N66">
        <v>3.1976785714285718</v>
      </c>
      <c r="O66">
        <v>3.1976785714285718</v>
      </c>
      <c r="P66">
        <v>205.6876</v>
      </c>
      <c r="Q66">
        <v>205.6876</v>
      </c>
      <c r="R66">
        <v>205.6876</v>
      </c>
      <c r="S66">
        <v>3.1976785714285718</v>
      </c>
      <c r="T66">
        <v>3.1976785714285718</v>
      </c>
      <c r="U66">
        <v>3.1976785714285718</v>
      </c>
    </row>
    <row r="67" spans="1:21" x14ac:dyDescent="0.3">
      <c r="A67" s="2">
        <v>43500</v>
      </c>
      <c r="B67">
        <v>25</v>
      </c>
      <c r="C67">
        <v>226</v>
      </c>
      <c r="D67">
        <v>42.131074699999999</v>
      </c>
      <c r="E67">
        <v>12.5810029</v>
      </c>
      <c r="F67">
        <v>41.955555699999998</v>
      </c>
      <c r="G67">
        <v>12.7643387</v>
      </c>
      <c r="H67">
        <v>6</v>
      </c>
      <c r="I67">
        <v>75.99098595084601</v>
      </c>
      <c r="J67">
        <v>220.6569408374701</v>
      </c>
      <c r="K67">
        <v>0.54885020282801866</v>
      </c>
      <c r="L67">
        <v>842.61</v>
      </c>
      <c r="M67">
        <v>1.596411153972968</v>
      </c>
      <c r="N67">
        <v>3.4858942802701591</v>
      </c>
      <c r="O67">
        <v>4.8697207909345043E-2</v>
      </c>
      <c r="P67">
        <v>33.007581480053453</v>
      </c>
      <c r="Q67">
        <v>33.007580767640832</v>
      </c>
      <c r="R67">
        <v>33.007581480053872</v>
      </c>
      <c r="S67">
        <v>0.79339241748639744</v>
      </c>
      <c r="T67">
        <v>0.79339241748639766</v>
      </c>
      <c r="U67">
        <v>0.79339241748639755</v>
      </c>
    </row>
    <row r="68" spans="1:21" x14ac:dyDescent="0.3">
      <c r="A68" s="2">
        <v>43500</v>
      </c>
      <c r="B68">
        <v>94</v>
      </c>
      <c r="C68">
        <v>226</v>
      </c>
      <c r="D68">
        <v>44.525238799999997</v>
      </c>
      <c r="E68">
        <v>11.1757875</v>
      </c>
      <c r="F68">
        <v>41.955555699999998</v>
      </c>
      <c r="G68">
        <v>12.7643387</v>
      </c>
      <c r="H68">
        <v>6</v>
      </c>
      <c r="I68">
        <v>690.82269257007215</v>
      </c>
      <c r="J68">
        <v>401.34957839308368</v>
      </c>
      <c r="K68">
        <v>841.7487501756176</v>
      </c>
      <c r="L68">
        <v>842.61</v>
      </c>
      <c r="M68">
        <v>9.9145111746741161</v>
      </c>
      <c r="N68">
        <v>6.1118365192479809</v>
      </c>
      <c r="O68">
        <v>13.02005452224242</v>
      </c>
      <c r="P68">
        <v>776.82752196565821</v>
      </c>
      <c r="Q68">
        <v>776.82750519914453</v>
      </c>
      <c r="R68">
        <v>776.82752196565787</v>
      </c>
      <c r="S68">
        <v>11.52884514482658</v>
      </c>
      <c r="T68">
        <v>11.52884514482656</v>
      </c>
      <c r="U68">
        <v>11.52884514482656</v>
      </c>
    </row>
    <row r="69" spans="1:21" x14ac:dyDescent="0.3">
      <c r="A69" s="2">
        <v>43500</v>
      </c>
      <c r="B69">
        <v>2</v>
      </c>
      <c r="C69">
        <v>226</v>
      </c>
      <c r="D69">
        <v>42.132071600000003</v>
      </c>
      <c r="E69">
        <v>12.5839994</v>
      </c>
      <c r="F69">
        <v>41.955555699999998</v>
      </c>
      <c r="G69">
        <v>12.7643387</v>
      </c>
      <c r="H69">
        <v>6</v>
      </c>
      <c r="I69">
        <v>75.799721479081896</v>
      </c>
      <c r="J69">
        <v>220.60688076944629</v>
      </c>
      <c r="K69">
        <v>0.31579962155443442</v>
      </c>
      <c r="L69">
        <v>842.61</v>
      </c>
      <c r="M69">
        <v>1.564117353892599</v>
      </c>
      <c r="N69">
        <v>3.4773088830215411</v>
      </c>
      <c r="O69">
        <v>6.2879523879171848E-3</v>
      </c>
      <c r="P69">
        <v>32.778296554288531</v>
      </c>
      <c r="Q69">
        <v>32.778314033214777</v>
      </c>
      <c r="R69">
        <v>32.778296554288389</v>
      </c>
      <c r="S69">
        <v>0.75280212022670856</v>
      </c>
      <c r="T69">
        <v>0.7528021202267231</v>
      </c>
      <c r="U69">
        <v>0.75280212022672277</v>
      </c>
    </row>
    <row r="70" spans="1:21" x14ac:dyDescent="0.3">
      <c r="A70" s="2">
        <v>43500</v>
      </c>
      <c r="B70">
        <v>33</v>
      </c>
      <c r="C70">
        <v>226</v>
      </c>
      <c r="D70">
        <v>41.947489599999997</v>
      </c>
      <c r="E70">
        <v>12.7203556</v>
      </c>
      <c r="F70">
        <v>41.955555699999998</v>
      </c>
      <c r="G70">
        <v>12.7643387</v>
      </c>
      <c r="H70">
        <v>6</v>
      </c>
      <c r="I70">
        <v>7.2417323027810347</v>
      </c>
      <c r="J70">
        <v>10.661249952553311</v>
      </c>
      <c r="K70">
        <v>11.022363483502859</v>
      </c>
      <c r="L70">
        <v>31.66</v>
      </c>
      <c r="M70">
        <v>0.39763026258756418</v>
      </c>
      <c r="N70">
        <v>0.44558764566444381</v>
      </c>
      <c r="O70">
        <v>0.57688784022963446</v>
      </c>
      <c r="P70">
        <v>7.9173980494648672</v>
      </c>
      <c r="Q70">
        <v>7.8183926272953119</v>
      </c>
      <c r="R70">
        <v>7.9173980494648886</v>
      </c>
      <c r="S70">
        <v>0.48295846426922451</v>
      </c>
      <c r="T70">
        <v>0.48193244970342108</v>
      </c>
      <c r="U70">
        <v>0.4829584642692259</v>
      </c>
    </row>
    <row r="71" spans="1:21" x14ac:dyDescent="0.3">
      <c r="A71" s="2">
        <v>43500</v>
      </c>
      <c r="B71">
        <v>14</v>
      </c>
      <c r="C71">
        <v>226</v>
      </c>
      <c r="D71">
        <v>41.968739300000003</v>
      </c>
      <c r="E71">
        <v>12.686</v>
      </c>
      <c r="F71">
        <v>41.955555699999998</v>
      </c>
      <c r="G71">
        <v>12.7643387</v>
      </c>
      <c r="H71">
        <v>6</v>
      </c>
      <c r="I71">
        <v>14.014900842235869</v>
      </c>
      <c r="J71">
        <v>11.009334954339259</v>
      </c>
      <c r="K71">
        <v>12.54831754621182</v>
      </c>
      <c r="L71">
        <v>31.66</v>
      </c>
      <c r="M71">
        <v>0.49294744520104222</v>
      </c>
      <c r="N71">
        <v>0.41652262614421021</v>
      </c>
      <c r="O71">
        <v>0.44360910930455472</v>
      </c>
      <c r="P71">
        <v>14.771780198642629</v>
      </c>
      <c r="Q71">
        <v>14.98300890537149</v>
      </c>
      <c r="R71">
        <v>14.77178019864265</v>
      </c>
      <c r="S71">
        <v>0.4900710524322508</v>
      </c>
      <c r="T71">
        <v>0.48902992762488762</v>
      </c>
      <c r="U71">
        <v>0.4900710524322468</v>
      </c>
    </row>
    <row r="72" spans="1:21" x14ac:dyDescent="0.3">
      <c r="A72" s="2">
        <v>43500</v>
      </c>
      <c r="B72">
        <v>18</v>
      </c>
      <c r="C72">
        <v>226</v>
      </c>
      <c r="D72">
        <v>41.988098100000002</v>
      </c>
      <c r="E72">
        <v>12.713702700000001</v>
      </c>
      <c r="F72">
        <v>41.955555699999998</v>
      </c>
      <c r="G72">
        <v>12.7643387</v>
      </c>
      <c r="H72">
        <v>6</v>
      </c>
      <c r="I72">
        <v>10.4069668549831</v>
      </c>
      <c r="J72">
        <v>9.9930150931074291</v>
      </c>
      <c r="K72">
        <v>8.0929189702853197</v>
      </c>
      <c r="L72">
        <v>31.66</v>
      </c>
      <c r="M72">
        <v>0.33632705411615571</v>
      </c>
      <c r="N72">
        <v>0.3647944900961082</v>
      </c>
      <c r="O72">
        <v>0.20640781237057301</v>
      </c>
      <c r="P72">
        <v>8.9744217518925069</v>
      </c>
      <c r="Q72">
        <v>8.8621984673332026</v>
      </c>
      <c r="R72">
        <v>8.9744217518924554</v>
      </c>
      <c r="S72">
        <v>0.25387524520328691</v>
      </c>
      <c r="T72">
        <v>0.25594238457645352</v>
      </c>
      <c r="U72">
        <v>0.25387524520328952</v>
      </c>
    </row>
    <row r="73" spans="1:21" x14ac:dyDescent="0.3">
      <c r="A73" s="2">
        <v>43501</v>
      </c>
      <c r="B73">
        <v>10</v>
      </c>
      <c r="C73">
        <v>226</v>
      </c>
      <c r="D73">
        <v>41.971642899999999</v>
      </c>
      <c r="E73">
        <v>12.7659184</v>
      </c>
      <c r="F73">
        <v>41.955555699999998</v>
      </c>
      <c r="G73">
        <v>12.7643387</v>
      </c>
      <c r="H73">
        <v>7</v>
      </c>
      <c r="I73">
        <v>5.9086610448137522</v>
      </c>
      <c r="J73">
        <v>200.15486061412071</v>
      </c>
      <c r="K73">
        <v>6.0927630834108246</v>
      </c>
      <c r="L73">
        <v>788.66</v>
      </c>
      <c r="M73">
        <v>0.26356583259660321</v>
      </c>
      <c r="N73">
        <v>3.207919604814649</v>
      </c>
      <c r="O73">
        <v>0.2841095388491281</v>
      </c>
      <c r="P73">
        <v>3.471236747254022</v>
      </c>
      <c r="Q73">
        <v>3.4643893508329051</v>
      </c>
      <c r="R73">
        <v>3.4712367472540291</v>
      </c>
      <c r="S73">
        <v>0.19269642451536259</v>
      </c>
      <c r="T73">
        <v>0.19197620522194639</v>
      </c>
      <c r="U73">
        <v>0.19269642451536431</v>
      </c>
    </row>
    <row r="74" spans="1:21" x14ac:dyDescent="0.3">
      <c r="A74" s="2">
        <v>43501</v>
      </c>
      <c r="B74">
        <v>94</v>
      </c>
      <c r="C74">
        <v>226</v>
      </c>
      <c r="D74">
        <v>44.525238799999997</v>
      </c>
      <c r="E74">
        <v>11.1757875</v>
      </c>
      <c r="F74">
        <v>41.955555699999998</v>
      </c>
      <c r="G74">
        <v>12.7643387</v>
      </c>
      <c r="H74">
        <v>7</v>
      </c>
      <c r="I74">
        <v>747.38923711654763</v>
      </c>
      <c r="J74">
        <v>383.93446953999751</v>
      </c>
      <c r="K74">
        <v>758.38981187669242</v>
      </c>
      <c r="L74">
        <v>788.66</v>
      </c>
      <c r="M74">
        <v>10.850031155638749</v>
      </c>
      <c r="N74">
        <v>5.7897055919086986</v>
      </c>
      <c r="O74">
        <v>11.21496739509279</v>
      </c>
      <c r="P74">
        <v>754.94427963999237</v>
      </c>
      <c r="Q74">
        <v>755.01079313142213</v>
      </c>
      <c r="R74">
        <v>754.94427963999237</v>
      </c>
      <c r="S74">
        <v>11.099028486521631</v>
      </c>
      <c r="T74">
        <v>11.103652336477079</v>
      </c>
      <c r="U74">
        <v>11.099028486521631</v>
      </c>
    </row>
    <row r="75" spans="1:21" x14ac:dyDescent="0.3">
      <c r="A75" s="2">
        <v>43501</v>
      </c>
      <c r="B75">
        <v>9</v>
      </c>
      <c r="C75">
        <v>226</v>
      </c>
      <c r="D75">
        <v>41.012875399999999</v>
      </c>
      <c r="E75">
        <v>14.3201006</v>
      </c>
      <c r="F75">
        <v>41.955555699999998</v>
      </c>
      <c r="G75">
        <v>12.7643387</v>
      </c>
      <c r="H75">
        <v>7</v>
      </c>
      <c r="I75">
        <v>195.2698158190158</v>
      </c>
      <c r="J75">
        <v>208.922871217882</v>
      </c>
      <c r="K75">
        <v>3.0838501832732459</v>
      </c>
      <c r="L75">
        <v>841.65</v>
      </c>
      <c r="M75">
        <v>3.0883084641105238</v>
      </c>
      <c r="N75">
        <v>3.333873868029837</v>
      </c>
      <c r="O75">
        <v>7.7384681260795909E-2</v>
      </c>
      <c r="P75">
        <v>169.22827084608659</v>
      </c>
      <c r="Q75">
        <v>169.02732888335709</v>
      </c>
      <c r="R75">
        <v>187.24323720043819</v>
      </c>
      <c r="S75">
        <v>2.5264885773543089</v>
      </c>
      <c r="T75">
        <v>2.518063163657934</v>
      </c>
      <c r="U75">
        <v>2.8702012550319251</v>
      </c>
    </row>
    <row r="76" spans="1:21" x14ac:dyDescent="0.3">
      <c r="A76" s="2">
        <v>43501</v>
      </c>
      <c r="B76">
        <v>8</v>
      </c>
      <c r="C76">
        <v>226</v>
      </c>
      <c r="D76">
        <v>41.012777799999988</v>
      </c>
      <c r="E76">
        <v>14.318888899999999</v>
      </c>
      <c r="F76">
        <v>41.955555699999998</v>
      </c>
      <c r="G76">
        <v>12.7643387</v>
      </c>
      <c r="H76">
        <v>7</v>
      </c>
      <c r="I76">
        <v>195.50551312601269</v>
      </c>
      <c r="J76">
        <v>208.96130729082591</v>
      </c>
      <c r="K76">
        <v>8.4329026525301387</v>
      </c>
      <c r="L76">
        <v>841.65</v>
      </c>
      <c r="M76">
        <v>3.107798194842375</v>
      </c>
      <c r="N76">
        <v>3.336998076603789</v>
      </c>
      <c r="O76">
        <v>0.32275074379505708</v>
      </c>
      <c r="P76">
        <v>170.0320761897222</v>
      </c>
      <c r="Q76">
        <v>169.83017978706741</v>
      </c>
      <c r="R76">
        <v>187.6954401521522</v>
      </c>
      <c r="S76">
        <v>2.5874389679737</v>
      </c>
      <c r="T76">
        <v>2.5788102949956428</v>
      </c>
      <c r="U76">
        <v>2.9064874052734839</v>
      </c>
    </row>
    <row r="77" spans="1:21" x14ac:dyDescent="0.3">
      <c r="A77" s="2">
        <v>43501</v>
      </c>
      <c r="B77">
        <v>42</v>
      </c>
      <c r="C77">
        <v>226</v>
      </c>
      <c r="D77">
        <v>40.729161599999998</v>
      </c>
      <c r="E77">
        <v>14.478608100000001</v>
      </c>
      <c r="F77">
        <v>41.955555699999998</v>
      </c>
      <c r="G77">
        <v>12.7643387</v>
      </c>
      <c r="H77">
        <v>7</v>
      </c>
      <c r="I77">
        <v>234.8456122984785</v>
      </c>
      <c r="J77">
        <v>213.4174059642171</v>
      </c>
      <c r="K77">
        <v>628.57704815150544</v>
      </c>
      <c r="L77">
        <v>841.65</v>
      </c>
      <c r="M77">
        <v>3.8424539570005272</v>
      </c>
      <c r="N77">
        <v>3.4465685344473749</v>
      </c>
      <c r="O77">
        <v>8.9280890798176795</v>
      </c>
      <c r="P77">
        <v>282.47896934699543</v>
      </c>
      <c r="Q77">
        <v>283.14293077851158</v>
      </c>
      <c r="R77">
        <v>250.95555330939871</v>
      </c>
      <c r="S77">
        <v>4.7489508014956359</v>
      </c>
      <c r="T77">
        <v>4.7781457214746457</v>
      </c>
      <c r="U77">
        <v>4.1933198987438143</v>
      </c>
    </row>
    <row r="78" spans="1:21" x14ac:dyDescent="0.3">
      <c r="A78" s="2">
        <v>43501</v>
      </c>
      <c r="B78">
        <v>7</v>
      </c>
      <c r="C78">
        <v>226</v>
      </c>
      <c r="D78">
        <v>40.964361699999998</v>
      </c>
      <c r="E78">
        <v>14.477938099999999</v>
      </c>
      <c r="F78">
        <v>41.955555699999998</v>
      </c>
      <c r="G78">
        <v>12.7643387</v>
      </c>
      <c r="H78">
        <v>7</v>
      </c>
      <c r="I78">
        <v>216.02965875649309</v>
      </c>
      <c r="J78">
        <v>210.3490155270751</v>
      </c>
      <c r="K78">
        <v>201.5567990126911</v>
      </c>
      <c r="L78">
        <v>841.65</v>
      </c>
      <c r="M78">
        <v>3.4649314475386368</v>
      </c>
      <c r="N78">
        <v>3.3860515844110628</v>
      </c>
      <c r="O78">
        <v>4.1752675586185326</v>
      </c>
      <c r="P78">
        <v>219.91128361719569</v>
      </c>
      <c r="Q78">
        <v>219.650160551064</v>
      </c>
      <c r="R78">
        <v>215.75636933801081</v>
      </c>
      <c r="S78">
        <v>3.6406137166684198</v>
      </c>
      <c r="T78">
        <v>3.6284728833638402</v>
      </c>
      <c r="U78">
        <v>3.533483504442839</v>
      </c>
    </row>
    <row r="79" spans="1:21" x14ac:dyDescent="0.3">
      <c r="A79" s="2">
        <v>43501</v>
      </c>
      <c r="B79">
        <v>12</v>
      </c>
      <c r="C79">
        <v>226</v>
      </c>
      <c r="D79">
        <v>41.857816900000003</v>
      </c>
      <c r="E79">
        <v>12.6519891</v>
      </c>
      <c r="F79">
        <v>41.955555699999998</v>
      </c>
      <c r="G79">
        <v>12.7643387</v>
      </c>
      <c r="H79">
        <v>7</v>
      </c>
      <c r="I79">
        <v>35.36490183863873</v>
      </c>
      <c r="J79">
        <v>204.5734698458819</v>
      </c>
      <c r="K79">
        <v>24.180225039896879</v>
      </c>
      <c r="L79">
        <v>788.66</v>
      </c>
      <c r="M79">
        <v>1.2225538054154439</v>
      </c>
      <c r="N79">
        <v>3.338525596927445</v>
      </c>
      <c r="O79">
        <v>0.8370738597088736</v>
      </c>
      <c r="P79">
        <v>30.247283612753659</v>
      </c>
      <c r="Q79">
        <v>30.187617517745078</v>
      </c>
      <c r="R79">
        <v>30.247283612753591</v>
      </c>
      <c r="S79">
        <v>1.044425882613802</v>
      </c>
      <c r="T79">
        <v>1.040522251951763</v>
      </c>
      <c r="U79">
        <v>1.044425882613802</v>
      </c>
    </row>
    <row r="80" spans="1:21" x14ac:dyDescent="0.3">
      <c r="A80" s="2">
        <v>43502</v>
      </c>
      <c r="B80">
        <v>11</v>
      </c>
      <c r="C80">
        <v>226</v>
      </c>
      <c r="D80">
        <v>41.904390300000003</v>
      </c>
      <c r="E80">
        <v>12.6096465</v>
      </c>
      <c r="F80">
        <v>41.955555699999998</v>
      </c>
      <c r="G80">
        <v>12.7643387</v>
      </c>
      <c r="H80">
        <v>5</v>
      </c>
      <c r="I80">
        <v>36.708158382063807</v>
      </c>
      <c r="J80">
        <v>82.640757936615557</v>
      </c>
      <c r="K80">
        <v>20.954894270100571</v>
      </c>
      <c r="L80">
        <v>305.24</v>
      </c>
      <c r="M80">
        <v>0.81884216255415909</v>
      </c>
      <c r="N80">
        <v>1.4770925500181289</v>
      </c>
      <c r="O80">
        <v>0.56414429256061005</v>
      </c>
      <c r="P80">
        <v>25.81160804831481</v>
      </c>
      <c r="Q80">
        <v>26.119493241702791</v>
      </c>
      <c r="R80">
        <v>25.811608048314842</v>
      </c>
      <c r="S80">
        <v>0.58072897061910522</v>
      </c>
      <c r="T80">
        <v>0.58530999005278572</v>
      </c>
      <c r="U80">
        <v>0.58072897061910211</v>
      </c>
    </row>
    <row r="81" spans="1:21" x14ac:dyDescent="0.3">
      <c r="A81" s="2">
        <v>43502</v>
      </c>
      <c r="B81">
        <v>2</v>
      </c>
      <c r="C81">
        <v>226</v>
      </c>
      <c r="D81">
        <v>42.132071600000003</v>
      </c>
      <c r="E81">
        <v>12.5839994</v>
      </c>
      <c r="F81">
        <v>41.955555699999998</v>
      </c>
      <c r="G81">
        <v>12.7643387</v>
      </c>
      <c r="H81">
        <v>5</v>
      </c>
      <c r="I81">
        <v>76.688916558463873</v>
      </c>
      <c r="J81">
        <v>93.780953476187591</v>
      </c>
      <c r="K81">
        <v>68.061000802189326</v>
      </c>
      <c r="L81">
        <v>305.24</v>
      </c>
      <c r="M81">
        <v>1.583854574957267</v>
      </c>
      <c r="N81">
        <v>1.698008134126042</v>
      </c>
      <c r="O81">
        <v>1.4580892500923219</v>
      </c>
      <c r="P81">
        <v>70.846920105235156</v>
      </c>
      <c r="Q81">
        <v>70.76885890828224</v>
      </c>
      <c r="R81">
        <v>70.846920105235341</v>
      </c>
      <c r="S81">
        <v>1.492823919634392</v>
      </c>
      <c r="T81">
        <v>1.491384065942045</v>
      </c>
      <c r="U81">
        <v>1.49282391963438</v>
      </c>
    </row>
    <row r="82" spans="1:21" x14ac:dyDescent="0.3">
      <c r="A82" s="2">
        <v>43502</v>
      </c>
      <c r="B82">
        <v>94</v>
      </c>
      <c r="C82">
        <v>226</v>
      </c>
      <c r="D82">
        <v>44.525238799999997</v>
      </c>
      <c r="E82">
        <v>11.1757875</v>
      </c>
      <c r="F82">
        <v>41.955555699999998</v>
      </c>
      <c r="G82">
        <v>12.7643387</v>
      </c>
      <c r="H82">
        <v>5</v>
      </c>
      <c r="I82">
        <v>643.3074345903741</v>
      </c>
      <c r="J82">
        <v>643.3074345903741</v>
      </c>
      <c r="K82">
        <v>716.82965650149276</v>
      </c>
      <c r="L82">
        <v>950.8</v>
      </c>
      <c r="M82">
        <v>9.4852889615764724</v>
      </c>
      <c r="N82">
        <v>9.4852889615764724</v>
      </c>
      <c r="O82">
        <v>10.626239141259269</v>
      </c>
      <c r="P82">
        <v>673.82161508786749</v>
      </c>
      <c r="Q82">
        <v>673.82161508786749</v>
      </c>
      <c r="R82">
        <v>673.82161508786749</v>
      </c>
      <c r="S82">
        <v>9.9530662491752331</v>
      </c>
      <c r="T82">
        <v>9.9530662491752331</v>
      </c>
      <c r="U82">
        <v>9.9530662491752331</v>
      </c>
    </row>
    <row r="83" spans="1:21" x14ac:dyDescent="0.3">
      <c r="A83" s="2">
        <v>43502</v>
      </c>
      <c r="B83">
        <v>91</v>
      </c>
      <c r="C83">
        <v>226</v>
      </c>
      <c r="D83">
        <v>42.336915300000001</v>
      </c>
      <c r="E83">
        <v>13.4628064</v>
      </c>
      <c r="F83">
        <v>41.955555699999998</v>
      </c>
      <c r="G83">
        <v>12.7643387</v>
      </c>
      <c r="H83">
        <v>5</v>
      </c>
      <c r="I83">
        <v>191.84552505947229</v>
      </c>
      <c r="J83">
        <v>128.82088858719689</v>
      </c>
      <c r="K83">
        <v>216.2267049277101</v>
      </c>
      <c r="L83">
        <v>305.24</v>
      </c>
      <c r="M83">
        <v>2.927581040266352</v>
      </c>
      <c r="N83">
        <v>2.1551770936336072</v>
      </c>
      <c r="O83">
        <v>3.308044235124846</v>
      </c>
      <c r="P83">
        <v>208.58407184645</v>
      </c>
      <c r="Q83">
        <v>208.3542478500149</v>
      </c>
      <c r="R83">
        <v>208.5840718464498</v>
      </c>
      <c r="S83">
        <v>3.25672488752428</v>
      </c>
      <c r="T83">
        <v>3.253583721782948</v>
      </c>
      <c r="U83">
        <v>3.256724887524296</v>
      </c>
    </row>
    <row r="84" spans="1:21" x14ac:dyDescent="0.3">
      <c r="A84" s="2">
        <v>43502</v>
      </c>
      <c r="B84">
        <v>13</v>
      </c>
      <c r="C84">
        <v>226</v>
      </c>
      <c r="D84">
        <v>42.407090099999998</v>
      </c>
      <c r="E84">
        <v>14.1597591</v>
      </c>
      <c r="F84">
        <v>41.955555699999998</v>
      </c>
      <c r="G84">
        <v>12.7643387</v>
      </c>
      <c r="H84">
        <v>5</v>
      </c>
      <c r="I84">
        <v>307.49416540962579</v>
      </c>
      <c r="J84">
        <v>307.49416540962591</v>
      </c>
      <c r="K84">
        <v>233.97194349850719</v>
      </c>
      <c r="L84">
        <v>950.8</v>
      </c>
      <c r="M84">
        <v>4.5179650066774943</v>
      </c>
      <c r="N84">
        <v>4.5179650066774943</v>
      </c>
      <c r="O84">
        <v>3.3770148269947029</v>
      </c>
      <c r="P84">
        <v>276.97998491213252</v>
      </c>
      <c r="Q84">
        <v>276.97998491213252</v>
      </c>
      <c r="R84">
        <v>276.97998491213252</v>
      </c>
      <c r="S84">
        <v>4.0501877190787354</v>
      </c>
      <c r="T84">
        <v>4.0501877190787354</v>
      </c>
      <c r="U84">
        <v>4.0501877190787354</v>
      </c>
    </row>
    <row r="85" spans="1:21" x14ac:dyDescent="0.3">
      <c r="A85" s="2">
        <v>43503</v>
      </c>
      <c r="B85">
        <v>32</v>
      </c>
      <c r="C85">
        <v>226</v>
      </c>
      <c r="D85">
        <v>41.851630499999999</v>
      </c>
      <c r="E85">
        <v>12.4017032</v>
      </c>
      <c r="F85">
        <v>41.955555699999998</v>
      </c>
      <c r="G85">
        <v>12.7643387</v>
      </c>
      <c r="H85">
        <v>4</v>
      </c>
      <c r="I85">
        <v>86.781304108536261</v>
      </c>
      <c r="J85">
        <v>49.190050269474888</v>
      </c>
      <c r="K85">
        <v>103.10387741570069</v>
      </c>
      <c r="L85">
        <v>178.07</v>
      </c>
      <c r="M85">
        <v>1.6761753406273741</v>
      </c>
      <c r="N85">
        <v>1.073451504500214</v>
      </c>
      <c r="O85">
        <v>2.0087862952545779</v>
      </c>
      <c r="P85">
        <v>94.295189372018953</v>
      </c>
      <c r="Q85">
        <v>95.715232680321535</v>
      </c>
      <c r="R85">
        <v>93.541805317803934</v>
      </c>
      <c r="S85">
        <v>1.896689794679161</v>
      </c>
      <c r="T85">
        <v>1.86153066859937</v>
      </c>
      <c r="U85">
        <v>1.847920391280115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61"/>
  <sheetViews>
    <sheetView topLeftCell="G492" zoomScale="70" zoomScaleNormal="70" workbookViewId="0">
      <selection activeCell="H27" sqref="H27"/>
    </sheetView>
  </sheetViews>
  <sheetFormatPr defaultColWidth="8.88671875" defaultRowHeight="14.4" x14ac:dyDescent="0.3"/>
  <cols>
    <col min="1" max="1" width="18.109375" bestFit="1" customWidth="1"/>
    <col min="2" max="2" width="23" bestFit="1" customWidth="1"/>
    <col min="3" max="3" width="24.44140625" bestFit="1" customWidth="1"/>
    <col min="4" max="4" width="12.88671875" bestFit="1" customWidth="1"/>
    <col min="5" max="5" width="15.109375" bestFit="1" customWidth="1"/>
    <col min="6" max="6" width="13" bestFit="1" customWidth="1"/>
    <col min="7" max="7" width="15.33203125" bestFit="1" customWidth="1"/>
    <col min="8" max="8" width="24.44140625" bestFit="1" customWidth="1"/>
    <col min="9" max="9" width="17.33203125" bestFit="1" customWidth="1"/>
    <col min="10" max="10" width="28.6640625" bestFit="1" customWidth="1"/>
    <col min="11" max="11" width="28.88671875" bestFit="1" customWidth="1"/>
    <col min="12" max="12" width="30.33203125" bestFit="1" customWidth="1"/>
    <col min="13" max="13" width="30.33203125" customWidth="1"/>
    <col min="14" max="14" width="52.109375" bestFit="1" customWidth="1"/>
    <col min="15" max="15" width="42.6640625" customWidth="1"/>
    <col min="16" max="16" width="46.44140625" bestFit="1" customWidth="1"/>
    <col min="17" max="17" width="46.44140625" customWidth="1"/>
    <col min="18" max="18" width="47.44140625" bestFit="1" customWidth="1"/>
    <col min="19" max="19" width="48.33203125" bestFit="1" customWidth="1"/>
  </cols>
  <sheetData>
    <row r="1" spans="1:4" ht="48" customHeight="1" x14ac:dyDescent="0.3">
      <c r="A1" s="19" t="s">
        <v>29</v>
      </c>
      <c r="B1" s="19" t="s">
        <v>30</v>
      </c>
      <c r="C1" s="19" t="s">
        <v>31</v>
      </c>
      <c r="D1" s="19" t="s">
        <v>32</v>
      </c>
    </row>
    <row r="2" spans="1:4" ht="46.5" customHeight="1" x14ac:dyDescent="0.3">
      <c r="A2" s="19">
        <f>AVERAGE(Tabella1[mission_allocated_km_shapley])</f>
        <v>118.37829723285276</v>
      </c>
      <c r="B2" s="19">
        <f>Tabella1[[#Totals],[MAR_0]]/Tabella1[[#Totals],[MAR_2]]</f>
        <v>1360.5624604059844</v>
      </c>
      <c r="C2" s="19">
        <f>Tabella1[[#Totals],[MAR_1]]/Tabella1[[#Totals],[mission_allocated_km_appro_1]]</f>
        <v>0.74922811170252401</v>
      </c>
      <c r="D2" s="19">
        <f>Tabella1[[#Totals],[MAR_2]]/Tabella1[[#Totals],[mission_allocated_km_appro_1]]</f>
        <v>1</v>
      </c>
    </row>
    <row r="3" spans="1:4" ht="46.5" customHeight="1" x14ac:dyDescent="0.3"/>
    <row r="4" spans="1:4" ht="46.5" customHeight="1" x14ac:dyDescent="0.3"/>
    <row r="5" spans="1:4" ht="46.5" customHeight="1" x14ac:dyDescent="0.3"/>
    <row r="6" spans="1:4" ht="46.5" customHeight="1" x14ac:dyDescent="0.3"/>
    <row r="7" spans="1:4" ht="46.5" customHeight="1" x14ac:dyDescent="0.3"/>
    <row r="24" spans="1:19" s="7" customFormat="1" ht="60.9" customHeight="1" x14ac:dyDescent="0.3">
      <c r="A24" s="5" t="s">
        <v>0</v>
      </c>
      <c r="B24" s="5" t="s">
        <v>1</v>
      </c>
      <c r="C24" s="5" t="s">
        <v>2</v>
      </c>
      <c r="D24" s="5" t="s">
        <v>3</v>
      </c>
      <c r="E24" s="5" t="s">
        <v>4</v>
      </c>
      <c r="F24" s="5" t="s">
        <v>5</v>
      </c>
      <c r="G24" s="5" t="s">
        <v>6</v>
      </c>
      <c r="H24" s="5" t="s">
        <v>7</v>
      </c>
      <c r="I24" s="5" t="s">
        <v>11</v>
      </c>
      <c r="J24" s="5" t="s">
        <v>8</v>
      </c>
      <c r="K24" s="5" t="s">
        <v>9</v>
      </c>
      <c r="L24" s="5" t="s">
        <v>10</v>
      </c>
      <c r="M24" s="5" t="s">
        <v>21</v>
      </c>
      <c r="N24" s="5" t="s">
        <v>15</v>
      </c>
      <c r="O24" s="5" t="s">
        <v>28</v>
      </c>
      <c r="P24" s="5" t="s">
        <v>16</v>
      </c>
      <c r="Q24" s="5" t="s">
        <v>22</v>
      </c>
      <c r="R24" s="5" t="s">
        <v>17</v>
      </c>
      <c r="S24" s="10" t="s">
        <v>23</v>
      </c>
    </row>
    <row r="25" spans="1:19" x14ac:dyDescent="0.3">
      <c r="A25" s="2">
        <v>43837</v>
      </c>
      <c r="B25">
        <v>90</v>
      </c>
      <c r="C25">
        <v>226</v>
      </c>
      <c r="D25">
        <v>41.744211200000002</v>
      </c>
      <c r="E25">
        <v>12.998928100000001</v>
      </c>
      <c r="F25">
        <v>41.955555699999998</v>
      </c>
      <c r="G25">
        <v>12.7643387</v>
      </c>
      <c r="H25">
        <v>8</v>
      </c>
      <c r="I25">
        <v>595.80999999999995</v>
      </c>
      <c r="J25">
        <v>63.38709829868467</v>
      </c>
      <c r="K25">
        <v>136.84307835048801</v>
      </c>
      <c r="L25">
        <v>3.368539474596504</v>
      </c>
      <c r="M25">
        <f>AVERAGE(Tabella1[[#This Row],[allocated_km_SA]:[allocated_km_ENS]])</f>
        <v>67.86623870792306</v>
      </c>
      <c r="N25">
        <v>35.871188795375318</v>
      </c>
      <c r="O25">
        <f>(Tabella1[[#This Row],[mission_allocated_km_shapley]]-Tabella1[[#This Row],[allocated_km_mean]])^2</f>
        <v>1023.6832189064213</v>
      </c>
      <c r="P25">
        <v>35.440693625502632</v>
      </c>
      <c r="Q25">
        <f>(Tabella1[[#This Row],[mission_allocated_km_shapley]]-Tabella1[[#This Row],[mission_allocated_km_appro_1]])^2</f>
        <v>0.18532609128371219</v>
      </c>
      <c r="R25">
        <v>37.760335535906762</v>
      </c>
      <c r="S25">
        <f>(Tabella1[[#This Row],[mission_allocated_km_shapley]]-Tabella1[[#This Row],[mission_allocated_km_appro_2]])^2</f>
        <v>3.5688754072605806</v>
      </c>
    </row>
    <row r="26" spans="1:19" x14ac:dyDescent="0.3">
      <c r="A26" s="2">
        <v>43837</v>
      </c>
      <c r="B26">
        <v>32</v>
      </c>
      <c r="C26">
        <v>226</v>
      </c>
      <c r="D26">
        <v>41.851630499999999</v>
      </c>
      <c r="E26">
        <v>12.4017032</v>
      </c>
      <c r="F26">
        <v>41.955555699999998</v>
      </c>
      <c r="G26">
        <v>12.7643387</v>
      </c>
      <c r="H26">
        <v>8</v>
      </c>
      <c r="I26">
        <v>595.80999999999995</v>
      </c>
      <c r="J26">
        <v>88.691736444935927</v>
      </c>
      <c r="K26">
        <v>142.82344919319721</v>
      </c>
      <c r="L26">
        <v>75.264055240609281</v>
      </c>
      <c r="M26">
        <f>AVERAGE(Tabella1[[#This Row],[allocated_km_SA]:[allocated_km_ENS]])</f>
        <v>102.2597469595808</v>
      </c>
      <c r="N26">
        <v>73.467829511921622</v>
      </c>
      <c r="O26">
        <f>(Tabella1[[#This Row],[mission_allocated_km_shapley]]-Tabella1[[#This Row],[allocated_km_mean]])^2</f>
        <v>828.97451031282071</v>
      </c>
      <c r="P26">
        <v>79.736550897420301</v>
      </c>
      <c r="Q26">
        <f>(Tabella1[[#This Row],[mission_allocated_km_shapley]]-Tabella1[[#This Row],[mission_allocated_km_appro_1]])^2</f>
        <v>39.296867809008482</v>
      </c>
      <c r="R26">
        <v>74.728886106824802</v>
      </c>
      <c r="S26">
        <f>(Tabella1[[#This Row],[mission_allocated_km_shapley]]-Tabella1[[#This Row],[mission_allocated_km_appro_2]])^2</f>
        <v>1.5902637355488052</v>
      </c>
    </row>
    <row r="27" spans="1:19" x14ac:dyDescent="0.3">
      <c r="A27" s="2">
        <v>43837</v>
      </c>
      <c r="B27">
        <v>14</v>
      </c>
      <c r="C27">
        <v>226</v>
      </c>
      <c r="D27">
        <v>41.968739300000003</v>
      </c>
      <c r="E27">
        <v>12.686</v>
      </c>
      <c r="F27">
        <v>41.955555699999998</v>
      </c>
      <c r="G27">
        <v>12.7643387</v>
      </c>
      <c r="H27">
        <v>8</v>
      </c>
      <c r="I27">
        <v>759.73</v>
      </c>
      <c r="J27">
        <v>19.55527276992478</v>
      </c>
      <c r="K27">
        <v>19.555272769924791</v>
      </c>
      <c r="L27">
        <v>0.89396608787463716</v>
      </c>
      <c r="M27">
        <f>AVERAGE(Tabella1[[#This Row],[allocated_km_SA]:[allocated_km_ENS]])</f>
        <v>13.334837209241401</v>
      </c>
      <c r="N27">
        <v>10.63520765076783</v>
      </c>
      <c r="O27">
        <f>(Tabella1[[#This Row],[mission_allocated_km_shapley]]-Tabella1[[#This Row],[allocated_km_mean]])^2</f>
        <v>7.2879997529842093</v>
      </c>
      <c r="P27">
        <v>10.63520765076783</v>
      </c>
      <c r="Q27">
        <f>(Tabella1[[#This Row],[mission_allocated_km_shapley]]-Tabella1[[#This Row],[mission_allocated_km_appro_1]])^2</f>
        <v>0</v>
      </c>
      <c r="R27">
        <v>10.63520765076783</v>
      </c>
      <c r="S27">
        <f>(Tabella1[[#This Row],[mission_allocated_km_shapley]]-Tabella1[[#This Row],[mission_allocated_km_appro_2]])^2</f>
        <v>0</v>
      </c>
    </row>
    <row r="28" spans="1:19" x14ac:dyDescent="0.3">
      <c r="A28" s="2">
        <v>43837</v>
      </c>
      <c r="B28">
        <v>94</v>
      </c>
      <c r="C28">
        <v>226</v>
      </c>
      <c r="D28">
        <v>44.525238799999997</v>
      </c>
      <c r="E28">
        <v>11.1757875</v>
      </c>
      <c r="F28">
        <v>41.955555699999998</v>
      </c>
      <c r="G28">
        <v>12.7643387</v>
      </c>
      <c r="H28">
        <v>8</v>
      </c>
      <c r="I28">
        <v>759.73</v>
      </c>
      <c r="J28">
        <v>740.17032723007526</v>
      </c>
      <c r="K28">
        <v>740.17032723007526</v>
      </c>
      <c r="L28">
        <v>758.83163391212543</v>
      </c>
      <c r="M28">
        <f>AVERAGE(Tabella1[[#This Row],[allocated_km_SA]:[allocated_km_ENS]])</f>
        <v>746.39076279075869</v>
      </c>
      <c r="N28">
        <v>749.09039234923216</v>
      </c>
      <c r="O28">
        <f>(Tabella1[[#This Row],[mission_allocated_km_shapley]]-Tabella1[[#This Row],[allocated_km_mean]])^2</f>
        <v>7.2879997529836915</v>
      </c>
      <c r="P28">
        <v>749.09039234923216</v>
      </c>
      <c r="Q28">
        <f>(Tabella1[[#This Row],[mission_allocated_km_shapley]]-Tabella1[[#This Row],[mission_allocated_km_appro_1]])^2</f>
        <v>0</v>
      </c>
      <c r="R28">
        <v>749.09039234923216</v>
      </c>
      <c r="S28">
        <f>(Tabella1[[#This Row],[mission_allocated_km_shapley]]-Tabella1[[#This Row],[mission_allocated_km_appro_2]])^2</f>
        <v>0</v>
      </c>
    </row>
    <row r="29" spans="1:19" x14ac:dyDescent="0.3">
      <c r="A29" s="2">
        <v>43837</v>
      </c>
      <c r="B29">
        <v>228</v>
      </c>
      <c r="C29">
        <v>226</v>
      </c>
      <c r="D29">
        <v>42.130554500000002</v>
      </c>
      <c r="E29">
        <v>12.582428</v>
      </c>
      <c r="F29">
        <v>41.955555699999998</v>
      </c>
      <c r="G29">
        <v>12.7643387</v>
      </c>
      <c r="H29">
        <v>8</v>
      </c>
      <c r="I29">
        <v>595.80999999999995</v>
      </c>
      <c r="J29">
        <v>69.715942723865112</v>
      </c>
      <c r="K29">
        <v>140.45003360698809</v>
      </c>
      <c r="L29">
        <v>46.731052491185068</v>
      </c>
      <c r="M29">
        <f>AVERAGE(Tabella1[[#This Row],[allocated_km_SA]:[allocated_km_ENS]])</f>
        <v>85.632342940679408</v>
      </c>
      <c r="N29">
        <v>61.263549644566837</v>
      </c>
      <c r="O29">
        <f>(Tabella1[[#This Row],[mission_allocated_km_shapley]]-Tabella1[[#This Row],[allocated_km_mean]])^2</f>
        <v>593.83808670866097</v>
      </c>
      <c r="P29">
        <v>60.528317189284749</v>
      </c>
      <c r="Q29">
        <f>(Tabella1[[#This Row],[mission_allocated_km_shapley]]-Tabella1[[#This Row],[mission_allocated_km_appro_1]])^2</f>
        <v>0.54056676330012676</v>
      </c>
      <c r="R29">
        <v>62.728491155078011</v>
      </c>
      <c r="S29">
        <f>(Tabella1[[#This Row],[mission_allocated_km_shapley]]-Tabella1[[#This Row],[mission_allocated_km_appro_2]])^2</f>
        <v>2.1460536292187609</v>
      </c>
    </row>
    <row r="30" spans="1:19" x14ac:dyDescent="0.3">
      <c r="A30" s="2">
        <v>43837</v>
      </c>
      <c r="B30">
        <v>9</v>
      </c>
      <c r="C30">
        <v>226</v>
      </c>
      <c r="D30">
        <v>41.012875399999999</v>
      </c>
      <c r="E30">
        <v>14.3201006</v>
      </c>
      <c r="F30">
        <v>41.955555699999998</v>
      </c>
      <c r="G30">
        <v>12.7643387</v>
      </c>
      <c r="H30">
        <v>8</v>
      </c>
      <c r="I30">
        <v>380.53</v>
      </c>
      <c r="J30">
        <v>188.6335352232081</v>
      </c>
      <c r="K30">
        <v>188.6335352232081</v>
      </c>
      <c r="L30">
        <v>1.6703545165922709E-12</v>
      </c>
      <c r="M30">
        <f>AVERAGE(Tabella1[[#This Row],[allocated_km_SA]:[allocated_km_ENS]])</f>
        <v>125.75569014880595</v>
      </c>
      <c r="N30">
        <v>187.02869999999999</v>
      </c>
      <c r="O30">
        <f>(Tabella1[[#This Row],[mission_allocated_km_shapley]]-Tabella1[[#This Row],[allocated_km_mean]])^2</f>
        <v>3754.3817362245209</v>
      </c>
      <c r="P30">
        <v>187.02869999999999</v>
      </c>
      <c r="Q30">
        <f>(Tabella1[[#This Row],[mission_allocated_km_shapley]]-Tabella1[[#This Row],[mission_allocated_km_appro_1]])^2</f>
        <v>0</v>
      </c>
      <c r="R30">
        <v>187.02869999999999</v>
      </c>
      <c r="S30">
        <f>(Tabella1[[#This Row],[mission_allocated_km_shapley]]-Tabella1[[#This Row],[mission_allocated_km_appro_2]])^2</f>
        <v>0</v>
      </c>
    </row>
    <row r="31" spans="1:19" x14ac:dyDescent="0.3">
      <c r="A31" s="2">
        <v>43837</v>
      </c>
      <c r="B31">
        <v>223</v>
      </c>
      <c r="C31">
        <v>226</v>
      </c>
      <c r="D31">
        <v>41.015235699999998</v>
      </c>
      <c r="E31">
        <v>14.2977433</v>
      </c>
      <c r="F31">
        <v>41.955555699999998</v>
      </c>
      <c r="G31">
        <v>12.7643387</v>
      </c>
      <c r="H31">
        <v>8</v>
      </c>
      <c r="I31">
        <v>380.53</v>
      </c>
      <c r="J31">
        <v>191.89876477679189</v>
      </c>
      <c r="K31">
        <v>191.89876477679189</v>
      </c>
      <c r="L31">
        <v>380.53229999999832</v>
      </c>
      <c r="M31">
        <f>AVERAGE(Tabella1[[#This Row],[allocated_km_SA]:[allocated_km_ENS]])</f>
        <v>254.77660985119405</v>
      </c>
      <c r="N31">
        <v>193.50360000000001</v>
      </c>
      <c r="O31">
        <f>(Tabella1[[#This Row],[mission_allocated_km_shapley]]-Tabella1[[#This Row],[allocated_km_mean]])^2</f>
        <v>3754.3817362245227</v>
      </c>
      <c r="P31">
        <v>193.50360000000001</v>
      </c>
      <c r="Q31">
        <f>(Tabella1[[#This Row],[mission_allocated_km_shapley]]-Tabella1[[#This Row],[mission_allocated_km_appro_1]])^2</f>
        <v>0</v>
      </c>
      <c r="R31">
        <v>193.50360000000001</v>
      </c>
      <c r="S31">
        <f>(Tabella1[[#This Row],[mission_allocated_km_shapley]]-Tabella1[[#This Row],[mission_allocated_km_appro_2]])^2</f>
        <v>0</v>
      </c>
    </row>
    <row r="32" spans="1:19" x14ac:dyDescent="0.3">
      <c r="A32" s="2">
        <v>43837</v>
      </c>
      <c r="B32">
        <v>229</v>
      </c>
      <c r="C32">
        <v>226</v>
      </c>
      <c r="D32">
        <v>40.7283051</v>
      </c>
      <c r="E32">
        <v>14.475455800000001</v>
      </c>
      <c r="F32">
        <v>41.955555699999998</v>
      </c>
      <c r="G32">
        <v>12.7643387</v>
      </c>
      <c r="H32">
        <v>8</v>
      </c>
      <c r="I32">
        <v>595.80999999999995</v>
      </c>
      <c r="J32">
        <v>374.01722253251432</v>
      </c>
      <c r="K32">
        <v>175.69543884932671</v>
      </c>
      <c r="L32">
        <v>470.44835279360922</v>
      </c>
      <c r="M32">
        <f>AVERAGE(Tabella1[[#This Row],[allocated_km_SA]:[allocated_km_ENS]])</f>
        <v>340.05367139181675</v>
      </c>
      <c r="N32">
        <v>425.20943204813619</v>
      </c>
      <c r="O32">
        <f>(Tabella1[[#This Row],[mission_allocated_km_shapley]]-Tabella1[[#This Row],[allocated_km_mean]])^2</f>
        <v>7251.5035729563624</v>
      </c>
      <c r="P32">
        <v>420.10643828779229</v>
      </c>
      <c r="Q32">
        <f>(Tabella1[[#This Row],[mission_allocated_km_shapley]]-Tabella1[[#This Row],[mission_allocated_km_appro_1]])^2</f>
        <v>26.040545318108844</v>
      </c>
      <c r="R32">
        <v>420.59428720219051</v>
      </c>
      <c r="S32">
        <f>(Tabella1[[#This Row],[mission_allocated_km_shapley]]-Tabella1[[#This Row],[mission_allocated_km_appro_2]])^2</f>
        <v>21.299561949058962</v>
      </c>
    </row>
    <row r="33" spans="1:19" x14ac:dyDescent="0.3">
      <c r="A33" s="2">
        <v>43838</v>
      </c>
      <c r="B33">
        <v>2</v>
      </c>
      <c r="C33">
        <v>226</v>
      </c>
      <c r="D33">
        <v>42.132071600000003</v>
      </c>
      <c r="E33">
        <v>12.5839994</v>
      </c>
      <c r="F33">
        <v>41.955555699999998</v>
      </c>
      <c r="G33">
        <v>12.7643387</v>
      </c>
      <c r="H33">
        <v>8</v>
      </c>
      <c r="I33">
        <v>121.66</v>
      </c>
      <c r="J33">
        <v>60.242395080206521</v>
      </c>
      <c r="K33">
        <v>60.242395080206521</v>
      </c>
      <c r="L33">
        <v>59.515366400681138</v>
      </c>
      <c r="M33">
        <f>AVERAGE(Tabella1[[#This Row],[allocated_km_SA]:[allocated_km_ENS]])</f>
        <v>60.000052187031393</v>
      </c>
      <c r="N33">
        <v>60.018745667066213</v>
      </c>
      <c r="O33">
        <f>(Tabella1[[#This Row],[mission_allocated_km_shapley]]-Tabella1[[#This Row],[allocated_km_mean]])^2</f>
        <v>3.4944619581220434E-4</v>
      </c>
      <c r="P33">
        <v>60.018745667066213</v>
      </c>
      <c r="Q33">
        <f>(Tabella1[[#This Row],[mission_allocated_km_shapley]]-Tabella1[[#This Row],[mission_allocated_km_appro_1]])^2</f>
        <v>0</v>
      </c>
      <c r="R33">
        <v>60.018745667066213</v>
      </c>
      <c r="S33">
        <f>(Tabella1[[#This Row],[mission_allocated_km_shapley]]-Tabella1[[#This Row],[mission_allocated_km_appro_2]])^2</f>
        <v>0</v>
      </c>
    </row>
    <row r="34" spans="1:19" x14ac:dyDescent="0.3">
      <c r="A34" s="2">
        <v>43838</v>
      </c>
      <c r="B34">
        <v>33</v>
      </c>
      <c r="C34">
        <v>226</v>
      </c>
      <c r="D34">
        <v>41.947489599999997</v>
      </c>
      <c r="E34">
        <v>12.7203556</v>
      </c>
      <c r="F34">
        <v>41.955555699999998</v>
      </c>
      <c r="G34">
        <v>12.7643387</v>
      </c>
      <c r="H34">
        <v>8</v>
      </c>
      <c r="I34">
        <v>107.72</v>
      </c>
      <c r="J34">
        <v>7.5071523679910337</v>
      </c>
      <c r="K34">
        <v>25.440931728380111</v>
      </c>
      <c r="L34">
        <v>2.5854950300273538</v>
      </c>
      <c r="M34">
        <f>AVERAGE(Tabella1[[#This Row],[allocated_km_SA]:[allocated_km_ENS]])</f>
        <v>11.844526375466167</v>
      </c>
      <c r="N34">
        <v>3.842294373159223</v>
      </c>
      <c r="O34">
        <f>(Tabella1[[#This Row],[mission_allocated_km_shapley]]-Tabella1[[#This Row],[allocated_km_mean]])^2</f>
        <v>64.035717018745387</v>
      </c>
      <c r="P34">
        <v>3.5649592700951831</v>
      </c>
      <c r="Q34">
        <f>(Tabella1[[#This Row],[mission_allocated_km_shapley]]-Tabella1[[#This Row],[mission_allocated_km_appro_1]])^2</f>
        <v>7.6914759391541604E-2</v>
      </c>
      <c r="R34">
        <v>5.3015741236052589</v>
      </c>
      <c r="S34">
        <f>(Tabella1[[#This Row],[mission_allocated_km_shapley]]-Tabella1[[#This Row],[mission_allocated_km_appro_2]])^2</f>
        <v>2.1294973900618452</v>
      </c>
    </row>
    <row r="35" spans="1:19" x14ac:dyDescent="0.3">
      <c r="A35" s="2">
        <v>43838</v>
      </c>
      <c r="B35">
        <v>94</v>
      </c>
      <c r="C35">
        <v>226</v>
      </c>
      <c r="D35">
        <v>44.525238799999997</v>
      </c>
      <c r="E35">
        <v>11.1757875</v>
      </c>
      <c r="F35">
        <v>41.955555699999998</v>
      </c>
      <c r="G35">
        <v>12.7643387</v>
      </c>
      <c r="H35">
        <v>8</v>
      </c>
      <c r="I35">
        <v>950.8</v>
      </c>
      <c r="J35">
        <v>643.3074345903741</v>
      </c>
      <c r="K35">
        <v>643.3074345903741</v>
      </c>
      <c r="L35">
        <v>716.82965650149276</v>
      </c>
      <c r="M35">
        <f>AVERAGE(Tabella1[[#This Row],[allocated_km_SA]:[allocated_km_ENS]])</f>
        <v>667.81484189408036</v>
      </c>
      <c r="N35">
        <v>673.82161508786749</v>
      </c>
      <c r="O35">
        <f>(Tabella1[[#This Row],[mission_allocated_km_shapley]]-Tabella1[[#This Row],[allocated_km_mean]])^2</f>
        <v>36.081324201599585</v>
      </c>
      <c r="P35">
        <v>673.82161508786749</v>
      </c>
      <c r="Q35">
        <f>(Tabella1[[#This Row],[mission_allocated_km_shapley]]-Tabella1[[#This Row],[mission_allocated_km_appro_1]])^2</f>
        <v>0</v>
      </c>
      <c r="R35">
        <v>673.82161508786749</v>
      </c>
      <c r="S35">
        <f>(Tabella1[[#This Row],[mission_allocated_km_shapley]]-Tabella1[[#This Row],[mission_allocated_km_appro_2]])^2</f>
        <v>0</v>
      </c>
    </row>
    <row r="36" spans="1:19" x14ac:dyDescent="0.3">
      <c r="A36" s="2">
        <v>43838</v>
      </c>
      <c r="B36">
        <v>230</v>
      </c>
      <c r="C36">
        <v>226</v>
      </c>
      <c r="D36">
        <v>42.050539800000003</v>
      </c>
      <c r="E36">
        <v>12.402517700000001</v>
      </c>
      <c r="F36">
        <v>41.955555699999998</v>
      </c>
      <c r="G36">
        <v>12.7643387</v>
      </c>
      <c r="H36">
        <v>8</v>
      </c>
      <c r="I36">
        <v>121.66</v>
      </c>
      <c r="J36">
        <v>61.41780491979349</v>
      </c>
      <c r="K36">
        <v>61.41780491979349</v>
      </c>
      <c r="L36">
        <v>62.144833599318858</v>
      </c>
      <c r="M36">
        <f>AVERAGE(Tabella1[[#This Row],[allocated_km_SA]:[allocated_km_ENS]])</f>
        <v>61.66014781296861</v>
      </c>
      <c r="N36">
        <v>61.64145433293379</v>
      </c>
      <c r="O36">
        <f>(Tabella1[[#This Row],[mission_allocated_km_shapley]]-Tabella1[[#This Row],[allocated_km_mean]])^2</f>
        <v>3.4944619581220434E-4</v>
      </c>
      <c r="P36">
        <v>61.64145433293379</v>
      </c>
      <c r="Q36">
        <f>(Tabella1[[#This Row],[mission_allocated_km_shapley]]-Tabella1[[#This Row],[mission_allocated_km_appro_1]])^2</f>
        <v>0</v>
      </c>
      <c r="R36">
        <v>61.64145433293379</v>
      </c>
      <c r="S36">
        <f>(Tabella1[[#This Row],[mission_allocated_km_shapley]]-Tabella1[[#This Row],[mission_allocated_km_appro_2]])^2</f>
        <v>0</v>
      </c>
    </row>
    <row r="37" spans="1:19" x14ac:dyDescent="0.3">
      <c r="A37" s="2">
        <v>43838</v>
      </c>
      <c r="B37">
        <v>186</v>
      </c>
      <c r="C37">
        <v>226</v>
      </c>
      <c r="D37">
        <v>41.945402799999997</v>
      </c>
      <c r="E37">
        <v>12.7206413</v>
      </c>
      <c r="F37">
        <v>41.955555699999998</v>
      </c>
      <c r="G37">
        <v>12.7643387</v>
      </c>
      <c r="H37">
        <v>8</v>
      </c>
      <c r="I37">
        <v>107.72</v>
      </c>
      <c r="J37">
        <v>6.4661107165898288</v>
      </c>
      <c r="K37">
        <v>25.299253690725909</v>
      </c>
      <c r="L37">
        <v>0.26853279427331872</v>
      </c>
      <c r="M37">
        <f>AVERAGE(Tabella1[[#This Row],[allocated_km_SA]:[allocated_km_ENS]])</f>
        <v>10.677965733863019</v>
      </c>
      <c r="N37">
        <v>2.3135034994903489</v>
      </c>
      <c r="O37">
        <f>(Tabella1[[#This Row],[mission_allocated_km_shapley]]-Tabella1[[#This Row],[allocated_km_mean]])^2</f>
        <v>69.964228470246638</v>
      </c>
      <c r="P37">
        <v>2.037954756334996</v>
      </c>
      <c r="Q37">
        <f>(Tabella1[[#This Row],[mission_allocated_km_shapley]]-Tabella1[[#This Row],[mission_allocated_km_appro_1]])^2</f>
        <v>7.5927109854494662E-2</v>
      </c>
      <c r="R37">
        <v>3.8694138766504871</v>
      </c>
      <c r="S37">
        <f>(Tabella1[[#This Row],[mission_allocated_km_shapley]]-Tabella1[[#This Row],[mission_allocated_km_appro_2]])^2</f>
        <v>2.4208571017546032</v>
      </c>
    </row>
    <row r="38" spans="1:19" x14ac:dyDescent="0.3">
      <c r="A38" s="2">
        <v>43838</v>
      </c>
      <c r="B38">
        <v>231</v>
      </c>
      <c r="C38">
        <v>226</v>
      </c>
      <c r="D38">
        <v>41.933749499999998</v>
      </c>
      <c r="E38">
        <v>12.620699</v>
      </c>
      <c r="F38">
        <v>41.955555699999998</v>
      </c>
      <c r="G38">
        <v>12.7643387</v>
      </c>
      <c r="H38">
        <v>8</v>
      </c>
      <c r="I38">
        <v>107.72</v>
      </c>
      <c r="J38">
        <v>23.762576438759989</v>
      </c>
      <c r="K38">
        <v>25.343879412595971</v>
      </c>
      <c r="L38">
        <v>0.99832912705815757</v>
      </c>
      <c r="M38">
        <f>AVERAGE(Tabella1[[#This Row],[allocated_km_SA]:[allocated_km_ENS]])</f>
        <v>16.701594992804704</v>
      </c>
      <c r="N38">
        <v>15.97761566825324</v>
      </c>
      <c r="O38">
        <f>(Tabella1[[#This Row],[mission_allocated_km_shapley]]-Tabella1[[#This Row],[allocated_km_mean]])^2</f>
        <v>0.5241460623779951</v>
      </c>
      <c r="P38">
        <v>16.90334887966188</v>
      </c>
      <c r="Q38">
        <f>(Tabella1[[#This Row],[mission_allocated_km_shapley]]-Tabella1[[#This Row],[mission_allocated_km_appro_1]])^2</f>
        <v>0.85698197870495552</v>
      </c>
      <c r="R38">
        <v>16.66985545114159</v>
      </c>
      <c r="S38">
        <f>(Tabella1[[#This Row],[mission_allocated_km_shapley]]-Tabella1[[#This Row],[mission_allocated_km_appro_2]])^2</f>
        <v>0.47919591701331055</v>
      </c>
    </row>
    <row r="39" spans="1:19" x14ac:dyDescent="0.3">
      <c r="A39" s="2">
        <v>43838</v>
      </c>
      <c r="B39">
        <v>64</v>
      </c>
      <c r="C39">
        <v>226</v>
      </c>
      <c r="D39">
        <v>41.699752500000002</v>
      </c>
      <c r="E39">
        <v>12.535953900000001</v>
      </c>
      <c r="F39">
        <v>41.955555699999998</v>
      </c>
      <c r="G39">
        <v>12.7643387</v>
      </c>
      <c r="H39">
        <v>8</v>
      </c>
      <c r="I39">
        <v>107.72</v>
      </c>
      <c r="J39">
        <v>69.98226047665915</v>
      </c>
      <c r="K39">
        <v>31.63403516829802</v>
      </c>
      <c r="L39">
        <v>103.86574304864121</v>
      </c>
      <c r="M39">
        <f>AVERAGE(Tabella1[[#This Row],[allocated_km_SA]:[allocated_km_ENS]])</f>
        <v>68.494012897866128</v>
      </c>
      <c r="N39">
        <v>85.584686459097185</v>
      </c>
      <c r="O39">
        <f>(Tabella1[[#This Row],[mission_allocated_km_shapley]]-Tabella1[[#This Row],[allocated_km_mean]])^2</f>
        <v>292.09112277656226</v>
      </c>
      <c r="P39">
        <v>85.211837093907945</v>
      </c>
      <c r="Q39">
        <f>(Tabella1[[#This Row],[mission_allocated_km_shapley]]-Tabella1[[#This Row],[mission_allocated_km_appro_1]])^2</f>
        <v>0.13901664912201872</v>
      </c>
      <c r="R39">
        <v>81.877256548602674</v>
      </c>
      <c r="S39">
        <f>(Tabella1[[#This Row],[mission_allocated_km_shapley]]-Tabella1[[#This Row],[mission_allocated_km_appro_2]])^2</f>
        <v>13.745036541229339</v>
      </c>
    </row>
    <row r="40" spans="1:19" x14ac:dyDescent="0.3">
      <c r="A40" s="2">
        <v>43838</v>
      </c>
      <c r="B40">
        <v>13</v>
      </c>
      <c r="C40">
        <v>226</v>
      </c>
      <c r="D40">
        <v>42.407090099999998</v>
      </c>
      <c r="E40">
        <v>14.1597591</v>
      </c>
      <c r="F40">
        <v>41.955555699999998</v>
      </c>
      <c r="G40">
        <v>12.7643387</v>
      </c>
      <c r="H40">
        <v>8</v>
      </c>
      <c r="I40">
        <v>950.8</v>
      </c>
      <c r="J40">
        <v>307.49416540962579</v>
      </c>
      <c r="K40">
        <v>307.49416540962591</v>
      </c>
      <c r="L40">
        <v>233.97194349850719</v>
      </c>
      <c r="M40">
        <f>AVERAGE(Tabella1[[#This Row],[allocated_km_SA]:[allocated_km_ENS]])</f>
        <v>282.98675810591959</v>
      </c>
      <c r="N40">
        <v>276.97998491213252</v>
      </c>
      <c r="O40">
        <f>(Tabella1[[#This Row],[mission_allocated_km_shapley]]-Tabella1[[#This Row],[allocated_km_mean]])^2</f>
        <v>36.081324201598903</v>
      </c>
      <c r="P40">
        <v>276.97998491213252</v>
      </c>
      <c r="Q40">
        <f>(Tabella1[[#This Row],[mission_allocated_km_shapley]]-Tabella1[[#This Row],[mission_allocated_km_appro_1]])^2</f>
        <v>0</v>
      </c>
      <c r="R40">
        <v>276.97998491213252</v>
      </c>
      <c r="S40">
        <f>(Tabella1[[#This Row],[mission_allocated_km_shapley]]-Tabella1[[#This Row],[mission_allocated_km_appro_2]])^2</f>
        <v>0</v>
      </c>
    </row>
    <row r="41" spans="1:19" x14ac:dyDescent="0.3">
      <c r="A41" s="2">
        <v>43839</v>
      </c>
      <c r="B41">
        <v>12</v>
      </c>
      <c r="C41">
        <v>226</v>
      </c>
      <c r="D41">
        <v>41.857816900000003</v>
      </c>
      <c r="E41">
        <v>12.6519891</v>
      </c>
      <c r="F41">
        <v>41.955555699999998</v>
      </c>
      <c r="G41">
        <v>12.7643387</v>
      </c>
      <c r="H41">
        <v>5</v>
      </c>
      <c r="I41">
        <v>185.21</v>
      </c>
      <c r="J41">
        <v>27.707523619660272</v>
      </c>
      <c r="K41">
        <v>42.959578530557259</v>
      </c>
      <c r="L41">
        <v>0</v>
      </c>
      <c r="M41">
        <f>AVERAGE(Tabella1[[#This Row],[allocated_km_SA]:[allocated_km_ENS]])</f>
        <v>23.555700716739178</v>
      </c>
      <c r="N41">
        <v>17.026369796343559</v>
      </c>
      <c r="O41">
        <f>(Tabella1[[#This Row],[mission_allocated_km_shapley]]-Tabella1[[#This Row],[allocated_km_mean]])^2</f>
        <v>42.6321622680343</v>
      </c>
      <c r="P41">
        <v>16.21310799424506</v>
      </c>
      <c r="Q41">
        <f>(Tabella1[[#This Row],[mission_allocated_km_shapley]]-Tabella1[[#This Row],[mission_allocated_km_appro_1]])^2</f>
        <v>0.66139475875249742</v>
      </c>
      <c r="R41">
        <v>18.468593180024101</v>
      </c>
      <c r="S41">
        <f>(Tabella1[[#This Row],[mission_allocated_km_shapley]]-Tabella1[[#This Row],[mission_allocated_km_appro_2]])^2</f>
        <v>2.0800082884349513</v>
      </c>
    </row>
    <row r="42" spans="1:19" x14ac:dyDescent="0.3">
      <c r="A42" s="2">
        <v>43839</v>
      </c>
      <c r="B42">
        <v>39</v>
      </c>
      <c r="C42">
        <v>226</v>
      </c>
      <c r="D42">
        <v>41.831033900000001</v>
      </c>
      <c r="E42">
        <v>12.442446500000001</v>
      </c>
      <c r="F42">
        <v>41.955555699999998</v>
      </c>
      <c r="G42">
        <v>12.7643387</v>
      </c>
      <c r="H42">
        <v>5</v>
      </c>
      <c r="I42">
        <v>185.21</v>
      </c>
      <c r="J42">
        <v>77.778281441272895</v>
      </c>
      <c r="K42">
        <v>49.52207871079645</v>
      </c>
      <c r="L42">
        <v>91.218509902875056</v>
      </c>
      <c r="M42">
        <f>AVERAGE(Tabella1[[#This Row],[allocated_km_SA]:[allocated_km_ENS]])</f>
        <v>72.839623351648129</v>
      </c>
      <c r="N42">
        <v>85.961155876191981</v>
      </c>
      <c r="O42">
        <f>(Tabella1[[#This Row],[mission_allocated_km_shapley]]-Tabella1[[#This Row],[allocated_km_mean]])^2</f>
        <v>172.17461579266217</v>
      </c>
      <c r="P42">
        <v>88.24865288057039</v>
      </c>
      <c r="Q42">
        <f>(Tabella1[[#This Row],[mission_allocated_km_shapley]]-Tabella1[[#This Row],[mission_allocated_km_appro_1]])^2</f>
        <v>5.2326425450401945</v>
      </c>
      <c r="R42">
        <v>84.00735317767014</v>
      </c>
      <c r="S42">
        <f>(Tabella1[[#This Row],[mission_allocated_km_shapley]]-Tabella1[[#This Row],[mission_allocated_km_appro_2]])^2</f>
        <v>3.8173449847512275</v>
      </c>
    </row>
    <row r="43" spans="1:19" x14ac:dyDescent="0.3">
      <c r="A43" s="2">
        <v>43839</v>
      </c>
      <c r="B43">
        <v>221</v>
      </c>
      <c r="C43">
        <v>226</v>
      </c>
      <c r="D43">
        <v>41.987892299999999</v>
      </c>
      <c r="E43">
        <v>12.7135701</v>
      </c>
      <c r="F43">
        <v>41.955555699999998</v>
      </c>
      <c r="G43">
        <v>12.7643387</v>
      </c>
      <c r="H43">
        <v>5</v>
      </c>
      <c r="I43">
        <v>14.84</v>
      </c>
      <c r="J43">
        <v>14.8368</v>
      </c>
      <c r="K43">
        <v>14.8368</v>
      </c>
      <c r="L43">
        <v>14.8368</v>
      </c>
      <c r="M43">
        <f>AVERAGE(Tabella1[[#This Row],[allocated_km_SA]:[allocated_km_ENS]])</f>
        <v>14.836800000000002</v>
      </c>
      <c r="N43">
        <v>14.8368</v>
      </c>
      <c r="O43">
        <f>(Tabella1[[#This Row],[mission_allocated_km_shapley]]-Tabella1[[#This Row],[allocated_km_mean]])^2</f>
        <v>3.1554436208840472E-30</v>
      </c>
      <c r="P43">
        <v>14.8368</v>
      </c>
      <c r="Q43">
        <f>(Tabella1[[#This Row],[mission_allocated_km_shapley]]-Tabella1[[#This Row],[mission_allocated_km_appro_1]])^2</f>
        <v>0</v>
      </c>
      <c r="R43">
        <v>14.8368</v>
      </c>
      <c r="S43">
        <f>(Tabella1[[#This Row],[mission_allocated_km_shapley]]-Tabella1[[#This Row],[mission_allocated_km_appro_2]])^2</f>
        <v>0</v>
      </c>
    </row>
    <row r="44" spans="1:19" x14ac:dyDescent="0.3">
      <c r="A44" s="2">
        <v>43839</v>
      </c>
      <c r="B44">
        <v>14</v>
      </c>
      <c r="C44">
        <v>226</v>
      </c>
      <c r="D44">
        <v>41.968739300000003</v>
      </c>
      <c r="E44">
        <v>12.686</v>
      </c>
      <c r="F44">
        <v>41.955555699999998</v>
      </c>
      <c r="G44">
        <v>12.7643387</v>
      </c>
      <c r="H44">
        <v>5</v>
      </c>
      <c r="I44">
        <v>185.21</v>
      </c>
      <c r="J44">
        <v>15.470498289996121</v>
      </c>
      <c r="K44">
        <v>43.165690444418154</v>
      </c>
      <c r="L44">
        <v>2.2531896407723</v>
      </c>
      <c r="M44">
        <f>AVERAGE(Tabella1[[#This Row],[allocated_km_SA]:[allocated_km_ENS]])</f>
        <v>20.296459458395525</v>
      </c>
      <c r="N44">
        <v>9.1110240591849365</v>
      </c>
      <c r="O44">
        <f>(Tabella1[[#This Row],[mission_allocated_km_shapley]]-Tabella1[[#This Row],[allocated_km_mean]])^2</f>
        <v>125.11396506991333</v>
      </c>
      <c r="P44">
        <v>8.6758374672126042</v>
      </c>
      <c r="Q44">
        <f>(Tabella1[[#This Row],[mission_allocated_km_shapley]]-Tabella1[[#This Row],[mission_allocated_km_appro_1]])^2</f>
        <v>0.18938736983249327</v>
      </c>
      <c r="R44">
        <v>10.94319165102948</v>
      </c>
      <c r="S44">
        <f>(Tabella1[[#This Row],[mission_allocated_km_shapley]]-Tabella1[[#This Row],[mission_allocated_km_appro_2]])^2</f>
        <v>3.3568380846054326</v>
      </c>
    </row>
    <row r="45" spans="1:19" x14ac:dyDescent="0.3">
      <c r="A45" s="2">
        <v>43839</v>
      </c>
      <c r="B45">
        <v>2</v>
      </c>
      <c r="C45">
        <v>226</v>
      </c>
      <c r="D45">
        <v>42.132071600000003</v>
      </c>
      <c r="E45">
        <v>12.5839994</v>
      </c>
      <c r="F45">
        <v>41.955555699999998</v>
      </c>
      <c r="G45">
        <v>12.7643387</v>
      </c>
      <c r="H45">
        <v>5</v>
      </c>
      <c r="I45">
        <v>185.21</v>
      </c>
      <c r="J45">
        <v>64.249996649070681</v>
      </c>
      <c r="K45">
        <v>49.558952314228087</v>
      </c>
      <c r="L45">
        <v>91.734600456352609</v>
      </c>
      <c r="M45">
        <f>AVERAGE(Tabella1[[#This Row],[allocated_km_SA]:[allocated_km_ENS]])</f>
        <v>68.514516473217128</v>
      </c>
      <c r="N45">
        <v>73.107750268279503</v>
      </c>
      <c r="O45">
        <f>(Tabella1[[#This Row],[mission_allocated_km_shapley]]-Tabella1[[#This Row],[allocated_km_mean]])^2</f>
        <v>21.097796696103106</v>
      </c>
      <c r="P45">
        <v>72.068701657971914</v>
      </c>
      <c r="Q45">
        <f>(Tabella1[[#This Row],[mission_allocated_km_shapley]]-Tabella1[[#This Row],[mission_allocated_km_appro_1]])^2</f>
        <v>1.0796220145821311</v>
      </c>
      <c r="R45">
        <v>71.78716199127625</v>
      </c>
      <c r="S45">
        <f>(Tabella1[[#This Row],[mission_allocated_km_shapley]]-Tabella1[[#This Row],[mission_allocated_km_appro_2]])^2</f>
        <v>1.7439533973584207</v>
      </c>
    </row>
    <row r="46" spans="1:19" x14ac:dyDescent="0.3">
      <c r="A46" s="2">
        <v>43843</v>
      </c>
      <c r="B46">
        <v>33</v>
      </c>
      <c r="C46">
        <v>226</v>
      </c>
      <c r="D46">
        <v>41.947489599999997</v>
      </c>
      <c r="E46">
        <v>12.7203556</v>
      </c>
      <c r="F46">
        <v>41.955555699999998</v>
      </c>
      <c r="G46">
        <v>12.7643387</v>
      </c>
      <c r="H46">
        <v>7</v>
      </c>
      <c r="I46">
        <v>796.68</v>
      </c>
      <c r="J46">
        <v>9.4590041247773282</v>
      </c>
      <c r="K46">
        <v>180.1935427229069</v>
      </c>
      <c r="L46">
        <v>4.430201391214351</v>
      </c>
      <c r="M46">
        <f>AVERAGE(Tabella1[[#This Row],[allocated_km_SA]:[allocated_km_ENS]])</f>
        <v>64.694249412966187</v>
      </c>
      <c r="N46">
        <v>5.7680358695341019</v>
      </c>
      <c r="O46">
        <f>(Tabella1[[#This Row],[mission_allocated_km_shapley]]-Tabella1[[#This Row],[allocated_km_mean]])^2</f>
        <v>3472.2986425661588</v>
      </c>
      <c r="P46">
        <v>5.7678831301352496</v>
      </c>
      <c r="Q46">
        <f>(Tabella1[[#This Row],[mission_allocated_km_shapley]]-Tabella1[[#This Row],[mission_allocated_km_appro_1]])^2</f>
        <v>2.3329323961761178E-8</v>
      </c>
      <c r="R46">
        <v>7.2997476840299482</v>
      </c>
      <c r="S46">
        <f>(Tabella1[[#This Row],[mission_allocated_km_shapley]]-Tabella1[[#This Row],[mission_allocated_km_appro_2]])^2</f>
        <v>2.3461410826661582</v>
      </c>
    </row>
    <row r="47" spans="1:19" x14ac:dyDescent="0.3">
      <c r="A47" s="2">
        <v>43843</v>
      </c>
      <c r="B47">
        <v>11</v>
      </c>
      <c r="C47">
        <v>226</v>
      </c>
      <c r="D47">
        <v>41.904390300000003</v>
      </c>
      <c r="E47">
        <v>12.6096465</v>
      </c>
      <c r="F47">
        <v>41.955555699999998</v>
      </c>
      <c r="G47">
        <v>12.7643387</v>
      </c>
      <c r="H47">
        <v>7</v>
      </c>
      <c r="I47">
        <v>124.13</v>
      </c>
      <c r="J47">
        <v>30.685197887685611</v>
      </c>
      <c r="K47">
        <v>36.115903027447622</v>
      </c>
      <c r="L47">
        <v>15.416312992476451</v>
      </c>
      <c r="M47">
        <f>AVERAGE(Tabella1[[#This Row],[allocated_km_SA]:[allocated_km_ENS]])</f>
        <v>27.405804635869895</v>
      </c>
      <c r="N47">
        <v>21.46767511594458</v>
      </c>
      <c r="O47">
        <f>(Tabella1[[#This Row],[mission_allocated_km_shapley]]-Tabella1[[#This Row],[allocated_km_mean]])^2</f>
        <v>35.261382195408451</v>
      </c>
      <c r="P47">
        <v>21.352211255902748</v>
      </c>
      <c r="Q47">
        <f>(Tabella1[[#This Row],[mission_allocated_km_shapley]]-Tabella1[[#This Row],[mission_allocated_km_appro_1]])^2</f>
        <v>1.3331902975759681E-2</v>
      </c>
      <c r="R47">
        <v>21.467675115944541</v>
      </c>
      <c r="S47">
        <f>(Tabella1[[#This Row],[mission_allocated_km_shapley]]-Tabella1[[#This Row],[mission_allocated_km_appro_2]])^2</f>
        <v>1.5272347125078789E-27</v>
      </c>
    </row>
    <row r="48" spans="1:19" x14ac:dyDescent="0.3">
      <c r="A48" s="2">
        <v>43843</v>
      </c>
      <c r="B48">
        <v>94</v>
      </c>
      <c r="C48">
        <v>226</v>
      </c>
      <c r="D48">
        <v>44.525238799999997</v>
      </c>
      <c r="E48">
        <v>11.1757875</v>
      </c>
      <c r="F48">
        <v>41.955555699999998</v>
      </c>
      <c r="G48">
        <v>12.7643387</v>
      </c>
      <c r="H48">
        <v>7</v>
      </c>
      <c r="I48">
        <v>796.68</v>
      </c>
      <c r="J48">
        <v>692.88437853822529</v>
      </c>
      <c r="K48">
        <v>254.0006085009542</v>
      </c>
      <c r="L48">
        <v>761.89384237067736</v>
      </c>
      <c r="M48">
        <f>AVERAGE(Tabella1[[#This Row],[allocated_km_SA]:[allocated_km_ENS]])</f>
        <v>569.59294313661894</v>
      </c>
      <c r="N48">
        <v>738.23269333789949</v>
      </c>
      <c r="O48">
        <f>(Tabella1[[#This Row],[mission_allocated_km_shapley]]-Tabella1[[#This Row],[allocated_km_mean]])^2</f>
        <v>28439.365347950305</v>
      </c>
      <c r="P48">
        <v>738.2236842656888</v>
      </c>
      <c r="Q48">
        <f>(Tabella1[[#This Row],[mission_allocated_km_shapley]]-Tabella1[[#This Row],[mission_allocated_km_appro_1]])^2</f>
        <v>8.1163382097389301E-5</v>
      </c>
      <c r="R48">
        <v>733.96337003462588</v>
      </c>
      <c r="S48">
        <f>(Tabella1[[#This Row],[mission_allocated_km_shapley]]-Tabella1[[#This Row],[mission_allocated_km_appro_2]])^2</f>
        <v>18.227121467875079</v>
      </c>
    </row>
    <row r="49" spans="1:19" x14ac:dyDescent="0.3">
      <c r="A49" s="2">
        <v>43843</v>
      </c>
      <c r="B49">
        <v>2</v>
      </c>
      <c r="C49">
        <v>226</v>
      </c>
      <c r="D49">
        <v>42.132071600000003</v>
      </c>
      <c r="E49">
        <v>12.5839994</v>
      </c>
      <c r="F49">
        <v>41.955555699999998</v>
      </c>
      <c r="G49">
        <v>12.7643387</v>
      </c>
      <c r="H49">
        <v>7</v>
      </c>
      <c r="I49">
        <v>796.68</v>
      </c>
      <c r="J49">
        <v>76.025937589010127</v>
      </c>
      <c r="K49">
        <v>181.24413365064831</v>
      </c>
      <c r="L49">
        <v>15.21215594960492</v>
      </c>
      <c r="M49">
        <f>AVERAGE(Tabella1[[#This Row],[allocated_km_SA]:[allocated_km_ENS]])</f>
        <v>90.827409063087771</v>
      </c>
      <c r="N49">
        <v>45.51026019280043</v>
      </c>
      <c r="O49">
        <f>(Tabella1[[#This Row],[mission_allocated_km_shapley]]-Tabella1[[#This Row],[allocated_km_mean]])^2</f>
        <v>2053.6439817317851</v>
      </c>
      <c r="P49">
        <v>45.519611717604683</v>
      </c>
      <c r="Q49">
        <f>(Tabella1[[#This Row],[mission_allocated_km_shapley]]-Tabella1[[#This Row],[mission_allocated_km_appro_1]])^2</f>
        <v>8.7451016164543486E-5</v>
      </c>
      <c r="R49">
        <v>46.727218200972757</v>
      </c>
      <c r="S49">
        <f>(Tabella1[[#This Row],[mission_allocated_km_shapley]]-Tabella1[[#This Row],[mission_allocated_km_appro_2]])^2</f>
        <v>1.4809867936547569</v>
      </c>
    </row>
    <row r="50" spans="1:19" x14ac:dyDescent="0.3">
      <c r="A50" s="2">
        <v>43843</v>
      </c>
      <c r="B50">
        <v>32</v>
      </c>
      <c r="C50">
        <v>226</v>
      </c>
      <c r="D50">
        <v>41.851630499999999</v>
      </c>
      <c r="E50">
        <v>12.4017032</v>
      </c>
      <c r="F50">
        <v>41.955555699999998</v>
      </c>
      <c r="G50">
        <v>12.7643387</v>
      </c>
      <c r="H50">
        <v>7</v>
      </c>
      <c r="I50">
        <v>124.13</v>
      </c>
      <c r="J50">
        <v>82.021211515760498</v>
      </c>
      <c r="K50">
        <v>51.546578459026357</v>
      </c>
      <c r="L50">
        <v>91.564561160006008</v>
      </c>
      <c r="M50">
        <f>AVERAGE(Tabella1[[#This Row],[allocated_km_SA]:[allocated_km_ENS]])</f>
        <v>75.044117044930957</v>
      </c>
      <c r="N50">
        <v>94.647695585256045</v>
      </c>
      <c r="O50">
        <f>(Tabella1[[#This Row],[mission_allocated_km_shapley]]-Tabella1[[#This Row],[allocated_km_mean]])^2</f>
        <v>384.3002915866943</v>
      </c>
      <c r="P50">
        <v>94.806262890469768</v>
      </c>
      <c r="Q50">
        <f>(Tabella1[[#This Row],[mission_allocated_km_shapley]]-Tabella1[[#This Row],[mission_allocated_km_appro_1]])^2</f>
        <v>2.5143590282741803E-2</v>
      </c>
      <c r="R50">
        <v>94.647695585256102</v>
      </c>
      <c r="S50">
        <f>(Tabella1[[#This Row],[mission_allocated_km_shapley]]-Tabella1[[#This Row],[mission_allocated_km_appro_2]])^2</f>
        <v>3.2311742677852644E-27</v>
      </c>
    </row>
    <row r="51" spans="1:19" x14ac:dyDescent="0.3">
      <c r="A51" s="2">
        <v>43843</v>
      </c>
      <c r="B51">
        <v>14</v>
      </c>
      <c r="C51">
        <v>226</v>
      </c>
      <c r="D51">
        <v>41.968739300000003</v>
      </c>
      <c r="E51">
        <v>12.686</v>
      </c>
      <c r="F51">
        <v>41.955555699999998</v>
      </c>
      <c r="G51">
        <v>12.7643387</v>
      </c>
      <c r="H51">
        <v>7</v>
      </c>
      <c r="I51">
        <v>796.68</v>
      </c>
      <c r="J51">
        <v>18.305979747987202</v>
      </c>
      <c r="K51">
        <v>181.23701512549059</v>
      </c>
      <c r="L51">
        <v>15.13910028850335</v>
      </c>
      <c r="M51">
        <f>AVERAGE(Tabella1[[#This Row],[allocated_km_SA]:[allocated_km_ENS]])</f>
        <v>71.560698387327051</v>
      </c>
      <c r="N51">
        <v>7.1643105997660346</v>
      </c>
      <c r="O51">
        <f>(Tabella1[[#This Row],[mission_allocated_km_shapley]]-Tabella1[[#This Row],[allocated_km_mean]])^2</f>
        <v>4146.8947600859365</v>
      </c>
      <c r="P51">
        <v>7.1641208865713306</v>
      </c>
      <c r="Q51">
        <f>(Tabella1[[#This Row],[mission_allocated_km_shapley]]-Tabella1[[#This Row],[mission_allocated_km_appro_1]])^2</f>
        <v>3.59910962447809E-8</v>
      </c>
      <c r="R51">
        <v>8.684964080371536</v>
      </c>
      <c r="S51">
        <f>(Tabella1[[#This Row],[mission_allocated_km_shapley]]-Tabella1[[#This Row],[mission_allocated_km_appro_2]])^2</f>
        <v>2.3123870080776263</v>
      </c>
    </row>
    <row r="52" spans="1:19" x14ac:dyDescent="0.3">
      <c r="A52" s="2">
        <v>43843</v>
      </c>
      <c r="B52">
        <v>221</v>
      </c>
      <c r="C52">
        <v>226</v>
      </c>
      <c r="D52">
        <v>41.987892299999999</v>
      </c>
      <c r="E52">
        <v>12.7135701</v>
      </c>
      <c r="F52">
        <v>41.955555699999998</v>
      </c>
      <c r="G52">
        <v>12.7643387</v>
      </c>
      <c r="H52">
        <v>7</v>
      </c>
      <c r="I52">
        <v>124.13</v>
      </c>
      <c r="J52">
        <v>11.422990596553911</v>
      </c>
      <c r="K52">
        <v>36.466918513526068</v>
      </c>
      <c r="L52">
        <v>17.1485258475176</v>
      </c>
      <c r="M52">
        <f>AVERAGE(Tabella1[[#This Row],[allocated_km_SA]:[allocated_km_ENS]])</f>
        <v>21.679478319199191</v>
      </c>
      <c r="N52">
        <v>8.0140292987993913</v>
      </c>
      <c r="O52">
        <f>(Tabella1[[#This Row],[mission_allocated_km_shapley]]-Tabella1[[#This Row],[allocated_km_mean]])^2</f>
        <v>186.74449692914584</v>
      </c>
      <c r="P52">
        <v>7.9709258536275183</v>
      </c>
      <c r="Q52">
        <f>(Tabella1[[#This Row],[mission_allocated_km_shapley]]-Tabella1[[#This Row],[mission_allocated_km_appro_1]])^2</f>
        <v>1.8579069856846648E-3</v>
      </c>
      <c r="R52">
        <v>8.0140292987993771</v>
      </c>
      <c r="S52">
        <f>(Tabella1[[#This Row],[mission_allocated_km_shapley]]-Tabella1[[#This Row],[mission_allocated_km_appro_2]])^2</f>
        <v>2.0194839173657902E-28</v>
      </c>
    </row>
    <row r="53" spans="1:19" x14ac:dyDescent="0.3">
      <c r="A53" s="2">
        <v>43844</v>
      </c>
      <c r="B53">
        <v>94</v>
      </c>
      <c r="C53">
        <v>226</v>
      </c>
      <c r="D53">
        <v>44.525238799999997</v>
      </c>
      <c r="E53">
        <v>11.1757875</v>
      </c>
      <c r="F53">
        <v>41.955555699999998</v>
      </c>
      <c r="G53">
        <v>12.7643387</v>
      </c>
      <c r="H53">
        <v>6</v>
      </c>
      <c r="I53">
        <v>761.48</v>
      </c>
      <c r="J53">
        <v>752.62652818481729</v>
      </c>
      <c r="K53">
        <v>752.62652818481729</v>
      </c>
      <c r="L53">
        <v>758.83232218209173</v>
      </c>
      <c r="M53">
        <f>AVERAGE(Tabella1[[#This Row],[allocated_km_SA]:[allocated_km_ENS]])</f>
        <v>754.69512618390888</v>
      </c>
      <c r="N53">
        <v>755.71611013097106</v>
      </c>
      <c r="O53">
        <f>(Tabella1[[#This Row],[mission_allocated_km_shapley]]-Tabella1[[#This Row],[allocated_km_mean]])^2</f>
        <v>1.0424082201586629</v>
      </c>
      <c r="P53">
        <v>755.71611013097095</v>
      </c>
      <c r="Q53">
        <f>(Tabella1[[#This Row],[mission_allocated_km_shapley]]-Tabella1[[#This Row],[mission_allocated_km_appro_1]])^2</f>
        <v>1.2924697071141057E-26</v>
      </c>
      <c r="R53">
        <v>755.71611013097095</v>
      </c>
      <c r="S53">
        <f>(Tabella1[[#This Row],[mission_allocated_km_shapley]]-Tabella1[[#This Row],[mission_allocated_km_appro_2]])^2</f>
        <v>1.2924697071141057E-26</v>
      </c>
    </row>
    <row r="54" spans="1:19" x14ac:dyDescent="0.3">
      <c r="A54" s="2">
        <v>43844</v>
      </c>
      <c r="B54">
        <v>64</v>
      </c>
      <c r="C54">
        <v>226</v>
      </c>
      <c r="D54">
        <v>41.699752500000002</v>
      </c>
      <c r="E54">
        <v>12.535953900000001</v>
      </c>
      <c r="F54">
        <v>41.955555699999998</v>
      </c>
      <c r="G54">
        <v>12.7643387</v>
      </c>
      <c r="H54">
        <v>6</v>
      </c>
      <c r="I54">
        <v>305.86</v>
      </c>
      <c r="J54">
        <v>89.30208008035882</v>
      </c>
      <c r="K54">
        <v>89.302080080358834</v>
      </c>
      <c r="L54">
        <v>78.022329641611051</v>
      </c>
      <c r="M54">
        <f>AVERAGE(Tabella1[[#This Row],[allocated_km_SA]:[allocated_km_ENS]])</f>
        <v>85.542163267442902</v>
      </c>
      <c r="N54">
        <v>84.020747369396005</v>
      </c>
      <c r="O54">
        <f>(Tabella1[[#This Row],[mission_allocated_km_shapley]]-Tabella1[[#This Row],[allocated_km_mean]])^2</f>
        <v>2.3147063348298449</v>
      </c>
      <c r="P54">
        <v>84.020747369395991</v>
      </c>
      <c r="Q54">
        <f>(Tabella1[[#This Row],[mission_allocated_km_shapley]]-Tabella1[[#This Row],[mission_allocated_km_appro_1]])^2</f>
        <v>2.0194839173657902E-28</v>
      </c>
      <c r="R54">
        <v>84.020747369395991</v>
      </c>
      <c r="S54">
        <f>(Tabella1[[#This Row],[mission_allocated_km_shapley]]-Tabella1[[#This Row],[mission_allocated_km_appro_2]])^2</f>
        <v>2.0194839173657902E-28</v>
      </c>
    </row>
    <row r="55" spans="1:19" x14ac:dyDescent="0.3">
      <c r="A55" s="2">
        <v>43844</v>
      </c>
      <c r="B55">
        <v>235</v>
      </c>
      <c r="C55">
        <v>226</v>
      </c>
      <c r="D55">
        <v>41.477688999999998</v>
      </c>
      <c r="E55">
        <v>13.8120029</v>
      </c>
      <c r="F55">
        <v>41.955555699999998</v>
      </c>
      <c r="G55">
        <v>12.7643387</v>
      </c>
      <c r="H55">
        <v>6</v>
      </c>
      <c r="I55">
        <v>305.86</v>
      </c>
      <c r="J55">
        <v>216.56121991964119</v>
      </c>
      <c r="K55">
        <v>216.56121991964119</v>
      </c>
      <c r="L55">
        <v>227.840970358389</v>
      </c>
      <c r="M55">
        <f>AVERAGE(Tabella1[[#This Row],[allocated_km_SA]:[allocated_km_ENS]])</f>
        <v>220.32113673255711</v>
      </c>
      <c r="N55">
        <v>221.84255263060399</v>
      </c>
      <c r="O55">
        <f>(Tabella1[[#This Row],[mission_allocated_km_shapley]]-Tabella1[[#This Row],[allocated_km_mean]])^2</f>
        <v>2.3147063348298014</v>
      </c>
      <c r="P55">
        <v>221.84255263060399</v>
      </c>
      <c r="Q55">
        <f>(Tabella1[[#This Row],[mission_allocated_km_shapley]]-Tabella1[[#This Row],[mission_allocated_km_appro_1]])^2</f>
        <v>0</v>
      </c>
      <c r="R55">
        <v>221.84255263060399</v>
      </c>
      <c r="S55">
        <f>(Tabella1[[#This Row],[mission_allocated_km_shapley]]-Tabella1[[#This Row],[mission_allocated_km_appro_2]])^2</f>
        <v>0</v>
      </c>
    </row>
    <row r="56" spans="1:19" x14ac:dyDescent="0.3">
      <c r="A56" s="2">
        <v>43844</v>
      </c>
      <c r="B56">
        <v>9</v>
      </c>
      <c r="C56">
        <v>226</v>
      </c>
      <c r="D56">
        <v>41.012875399999999</v>
      </c>
      <c r="E56">
        <v>14.3201006</v>
      </c>
      <c r="F56">
        <v>41.955555699999998</v>
      </c>
      <c r="G56">
        <v>12.7643387</v>
      </c>
      <c r="H56">
        <v>6</v>
      </c>
      <c r="I56">
        <v>380.53</v>
      </c>
      <c r="J56">
        <v>188.6335352232081</v>
      </c>
      <c r="K56">
        <v>188.6335352232081</v>
      </c>
      <c r="L56">
        <v>1.6703545165922709E-12</v>
      </c>
      <c r="M56">
        <f>AVERAGE(Tabella1[[#This Row],[allocated_km_SA]:[allocated_km_ENS]])</f>
        <v>125.75569014880595</v>
      </c>
      <c r="N56">
        <v>187.02869999999999</v>
      </c>
      <c r="O56">
        <f>(Tabella1[[#This Row],[mission_allocated_km_shapley]]-Tabella1[[#This Row],[allocated_km_mean]])^2</f>
        <v>3754.3817362245209</v>
      </c>
      <c r="P56">
        <v>187.02869999999999</v>
      </c>
      <c r="Q56">
        <f>(Tabella1[[#This Row],[mission_allocated_km_shapley]]-Tabella1[[#This Row],[mission_allocated_km_appro_1]])^2</f>
        <v>0</v>
      </c>
      <c r="R56">
        <v>187.02869999999999</v>
      </c>
      <c r="S56">
        <f>(Tabella1[[#This Row],[mission_allocated_km_shapley]]-Tabella1[[#This Row],[mission_allocated_km_appro_2]])^2</f>
        <v>0</v>
      </c>
    </row>
    <row r="57" spans="1:19" x14ac:dyDescent="0.3">
      <c r="A57" s="2">
        <v>43844</v>
      </c>
      <c r="B57">
        <v>223</v>
      </c>
      <c r="C57">
        <v>226</v>
      </c>
      <c r="D57">
        <v>41.015235699999998</v>
      </c>
      <c r="E57">
        <v>14.2977433</v>
      </c>
      <c r="F57">
        <v>41.955555699999998</v>
      </c>
      <c r="G57">
        <v>12.7643387</v>
      </c>
      <c r="H57">
        <v>6</v>
      </c>
      <c r="I57">
        <v>380.53</v>
      </c>
      <c r="J57">
        <v>191.89876477679189</v>
      </c>
      <c r="K57">
        <v>191.89876477679189</v>
      </c>
      <c r="L57">
        <v>380.53229999999832</v>
      </c>
      <c r="M57">
        <f>AVERAGE(Tabella1[[#This Row],[allocated_km_SA]:[allocated_km_ENS]])</f>
        <v>254.77660985119405</v>
      </c>
      <c r="N57">
        <v>193.50360000000001</v>
      </c>
      <c r="O57">
        <f>(Tabella1[[#This Row],[mission_allocated_km_shapley]]-Tabella1[[#This Row],[allocated_km_mean]])^2</f>
        <v>3754.3817362245227</v>
      </c>
      <c r="P57">
        <v>193.50360000000001</v>
      </c>
      <c r="Q57">
        <f>(Tabella1[[#This Row],[mission_allocated_km_shapley]]-Tabella1[[#This Row],[mission_allocated_km_appro_1]])^2</f>
        <v>0</v>
      </c>
      <c r="R57">
        <v>193.50360000000001</v>
      </c>
      <c r="S57">
        <f>(Tabella1[[#This Row],[mission_allocated_km_shapley]]-Tabella1[[#This Row],[mission_allocated_km_appro_2]])^2</f>
        <v>0</v>
      </c>
    </row>
    <row r="58" spans="1:19" x14ac:dyDescent="0.3">
      <c r="A58" s="2">
        <v>43844</v>
      </c>
      <c r="B58">
        <v>186</v>
      </c>
      <c r="C58">
        <v>226</v>
      </c>
      <c r="D58">
        <v>41.945402799999997</v>
      </c>
      <c r="E58">
        <v>12.7206413</v>
      </c>
      <c r="F58">
        <v>41.955555699999998</v>
      </c>
      <c r="G58">
        <v>12.7643387</v>
      </c>
      <c r="H58">
        <v>6</v>
      </c>
      <c r="I58">
        <v>761.48</v>
      </c>
      <c r="J58">
        <v>8.8497718151828426</v>
      </c>
      <c r="K58">
        <v>8.8497718151828444</v>
      </c>
      <c r="L58">
        <v>2.64397781790831</v>
      </c>
      <c r="M58">
        <f>AVERAGE(Tabella1[[#This Row],[allocated_km_SA]:[allocated_km_ENS]])</f>
        <v>6.7811738160913331</v>
      </c>
      <c r="N58">
        <v>5.7601898690290234</v>
      </c>
      <c r="O58">
        <f>(Tabella1[[#This Row],[mission_allocated_km_shapley]]-Tabella1[[#This Row],[allocated_km_mean]])^2</f>
        <v>1.0424082201589331</v>
      </c>
      <c r="P58">
        <v>5.7601898690290234</v>
      </c>
      <c r="Q58">
        <f>(Tabella1[[#This Row],[mission_allocated_km_shapley]]-Tabella1[[#This Row],[mission_allocated_km_appro_1]])^2</f>
        <v>0</v>
      </c>
      <c r="R58">
        <v>5.7601898690290234</v>
      </c>
      <c r="S58">
        <f>(Tabella1[[#This Row],[mission_allocated_km_shapley]]-Tabella1[[#This Row],[mission_allocated_km_appro_2]])^2</f>
        <v>0</v>
      </c>
    </row>
    <row r="59" spans="1:19" x14ac:dyDescent="0.3">
      <c r="A59" s="2">
        <v>43846</v>
      </c>
      <c r="B59">
        <v>14</v>
      </c>
      <c r="C59">
        <v>226</v>
      </c>
      <c r="D59">
        <v>41.968739300000003</v>
      </c>
      <c r="E59">
        <v>12.686</v>
      </c>
      <c r="F59">
        <v>41.955555699999998</v>
      </c>
      <c r="G59">
        <v>12.7643387</v>
      </c>
      <c r="H59">
        <v>8</v>
      </c>
      <c r="I59">
        <v>799.98</v>
      </c>
      <c r="J59">
        <v>19.57953107437018</v>
      </c>
      <c r="K59">
        <v>202.57943934995151</v>
      </c>
      <c r="L59">
        <v>0.8928026484239262</v>
      </c>
      <c r="M59">
        <f>AVERAGE(Tabella1[[#This Row],[allocated_km_SA]:[allocated_km_ENS]])</f>
        <v>74.350591024248544</v>
      </c>
      <c r="N59">
        <v>8.2938863022621927</v>
      </c>
      <c r="O59">
        <f>(Tabella1[[#This Row],[mission_allocated_km_shapley]]-Tabella1[[#This Row],[allocated_km_mean]])^2</f>
        <v>4363.4882387276939</v>
      </c>
      <c r="P59">
        <v>8.2812272976399068</v>
      </c>
      <c r="Q59">
        <f>(Tabella1[[#This Row],[mission_allocated_km_shapley]]-Tabella1[[#This Row],[mission_allocated_km_appro_1]])^2</f>
        <v>1.6025039802705486E-4</v>
      </c>
      <c r="R59">
        <v>8.2938863022621998</v>
      </c>
      <c r="S59">
        <f>(Tabella1[[#This Row],[mission_allocated_km_shapley]]-Tabella1[[#This Row],[mission_allocated_km_appro_2]])^2</f>
        <v>5.0487097934144756E-29</v>
      </c>
    </row>
    <row r="60" spans="1:19" x14ac:dyDescent="0.3">
      <c r="A60" s="2">
        <v>43846</v>
      </c>
      <c r="B60">
        <v>236</v>
      </c>
      <c r="C60">
        <v>226</v>
      </c>
      <c r="D60">
        <v>41.903552900000001</v>
      </c>
      <c r="E60">
        <v>12.6140863</v>
      </c>
      <c r="F60">
        <v>41.955555699999998</v>
      </c>
      <c r="G60">
        <v>12.7643387</v>
      </c>
      <c r="H60">
        <v>8</v>
      </c>
      <c r="I60">
        <v>799.98</v>
      </c>
      <c r="J60">
        <v>39.313460837090233</v>
      </c>
      <c r="K60">
        <v>212.30894441351759</v>
      </c>
      <c r="L60">
        <v>41.244634076989868</v>
      </c>
      <c r="M60">
        <f>AVERAGE(Tabella1[[#This Row],[allocated_km_SA]:[allocated_km_ENS]])</f>
        <v>97.62234644253256</v>
      </c>
      <c r="N60">
        <v>28.919326827884309</v>
      </c>
      <c r="O60">
        <f>(Tabella1[[#This Row],[mission_allocated_km_shapley]]-Tabella1[[#This Row],[allocated_km_mean]])^2</f>
        <v>4720.1049041707429</v>
      </c>
      <c r="P60">
        <v>28.875187099095619</v>
      </c>
      <c r="Q60">
        <f>(Tabella1[[#This Row],[mission_allocated_km_shapley]]-Tabella1[[#This Row],[mission_allocated_km_appro_1]])^2</f>
        <v>1.9483156575390492E-3</v>
      </c>
      <c r="R60">
        <v>28.919326827884529</v>
      </c>
      <c r="S60">
        <f>(Tabella1[[#This Row],[mission_allocated_km_shapley]]-Tabella1[[#This Row],[mission_allocated_km_appro_2]])^2</f>
        <v>4.851810111471311E-26</v>
      </c>
    </row>
    <row r="61" spans="1:19" x14ac:dyDescent="0.3">
      <c r="A61" s="2">
        <v>43846</v>
      </c>
      <c r="B61">
        <v>237</v>
      </c>
      <c r="C61">
        <v>226</v>
      </c>
      <c r="D61">
        <v>42.401031400000001</v>
      </c>
      <c r="E61">
        <v>14.1329622</v>
      </c>
      <c r="F61">
        <v>41.955555699999998</v>
      </c>
      <c r="G61">
        <v>12.7643387</v>
      </c>
      <c r="H61">
        <v>8</v>
      </c>
      <c r="I61">
        <v>366.6</v>
      </c>
      <c r="J61">
        <v>181.28513030834111</v>
      </c>
      <c r="K61">
        <v>121.8912630785786</v>
      </c>
      <c r="L61">
        <v>69.518414526104735</v>
      </c>
      <c r="M61">
        <f>AVERAGE(Tabella1[[#This Row],[allocated_km_SA]:[allocated_km_ENS]])</f>
        <v>124.23160263767481</v>
      </c>
      <c r="N61">
        <v>179.44252458986139</v>
      </c>
      <c r="O61">
        <f>(Tabella1[[#This Row],[mission_allocated_km_shapley]]-Tabella1[[#This Row],[allocated_km_mean]])^2</f>
        <v>3048.2459028104381</v>
      </c>
      <c r="P61">
        <v>179.44253311003359</v>
      </c>
      <c r="Q61">
        <f>(Tabella1[[#This Row],[mission_allocated_km_shapley]]-Tabella1[[#This Row],[mission_allocated_km_appro_1]])^2</f>
        <v>7.2593334343940371E-11</v>
      </c>
      <c r="R61">
        <v>179.4425245898619</v>
      </c>
      <c r="S61">
        <f>(Tabella1[[#This Row],[mission_allocated_km_shapley]]-Tabella1[[#This Row],[mission_allocated_km_appro_2]])^2</f>
        <v>2.6172511569060641E-25</v>
      </c>
    </row>
    <row r="62" spans="1:19" x14ac:dyDescent="0.3">
      <c r="A62" s="2">
        <v>43846</v>
      </c>
      <c r="B62">
        <v>33</v>
      </c>
      <c r="C62">
        <v>226</v>
      </c>
      <c r="D62">
        <v>41.947489599999997</v>
      </c>
      <c r="E62">
        <v>12.7203556</v>
      </c>
      <c r="F62">
        <v>41.955555699999998</v>
      </c>
      <c r="G62">
        <v>12.7643387</v>
      </c>
      <c r="H62">
        <v>8</v>
      </c>
      <c r="I62">
        <v>19.82</v>
      </c>
      <c r="J62">
        <v>8.1486606181835501</v>
      </c>
      <c r="K62">
        <v>8.1486606181835519</v>
      </c>
      <c r="L62">
        <v>6.8373464020607164</v>
      </c>
      <c r="M62">
        <f>AVERAGE(Tabella1[[#This Row],[allocated_km_SA]:[allocated_km_ENS]])</f>
        <v>7.7115558794759407</v>
      </c>
      <c r="N62">
        <v>7.6871591164095348</v>
      </c>
      <c r="O62">
        <f>(Tabella1[[#This Row],[mission_allocated_km_shapley]]-Tabella1[[#This Row],[allocated_km_mean]])^2</f>
        <v>5.9520204811834814E-4</v>
      </c>
      <c r="P62">
        <v>7.6871591164095356</v>
      </c>
      <c r="Q62">
        <f>(Tabella1[[#This Row],[mission_allocated_km_shapley]]-Tabella1[[#This Row],[mission_allocated_km_appro_1]])^2</f>
        <v>7.8886090522101181E-31</v>
      </c>
      <c r="R62">
        <v>7.6871591164095356</v>
      </c>
      <c r="S62">
        <f>(Tabella1[[#This Row],[mission_allocated_km_shapley]]-Tabella1[[#This Row],[mission_allocated_km_appro_2]])^2</f>
        <v>7.8886090522101181E-31</v>
      </c>
    </row>
    <row r="63" spans="1:19" x14ac:dyDescent="0.3">
      <c r="A63" s="2">
        <v>43846</v>
      </c>
      <c r="B63">
        <v>4</v>
      </c>
      <c r="C63">
        <v>226</v>
      </c>
      <c r="D63">
        <v>41.958616900000003</v>
      </c>
      <c r="E63">
        <v>12.769493000000001</v>
      </c>
      <c r="F63">
        <v>41.955555699999998</v>
      </c>
      <c r="G63">
        <v>12.7643387</v>
      </c>
      <c r="H63">
        <v>8</v>
      </c>
      <c r="I63">
        <v>366.6</v>
      </c>
      <c r="J63">
        <v>1.03243002466967</v>
      </c>
      <c r="K63">
        <v>121.8249924777958</v>
      </c>
      <c r="L63">
        <v>58.25259583460403</v>
      </c>
      <c r="M63">
        <f>AVERAGE(Tabella1[[#This Row],[allocated_km_SA]:[allocated_km_ENS]])</f>
        <v>60.370006112356499</v>
      </c>
      <c r="N63">
        <v>1.8041199551099829</v>
      </c>
      <c r="O63">
        <f>(Tabella1[[#This Row],[mission_allocated_km_shapley]]-Tabella1[[#This Row],[allocated_km_mean]])^2</f>
        <v>3429.9630213835594</v>
      </c>
      <c r="P63">
        <v>1.8041198729806349</v>
      </c>
      <c r="Q63">
        <f>(Tabella1[[#This Row],[mission_allocated_km_shapley]]-Tabella1[[#This Row],[mission_allocated_km_appro_1]])^2</f>
        <v>6.7452298011186034E-15</v>
      </c>
      <c r="R63">
        <v>1.8041199551099989</v>
      </c>
      <c r="S63">
        <f>(Tabella1[[#This Row],[mission_allocated_km_shapley]]-Tabella1[[#This Row],[mission_allocated_km_appro_2]])^2</f>
        <v>2.5559093329160782E-28</v>
      </c>
    </row>
    <row r="64" spans="1:19" x14ac:dyDescent="0.3">
      <c r="A64" s="2">
        <v>43846</v>
      </c>
      <c r="B64">
        <v>94</v>
      </c>
      <c r="C64">
        <v>226</v>
      </c>
      <c r="D64">
        <v>44.525238799999997</v>
      </c>
      <c r="E64">
        <v>11.1757875</v>
      </c>
      <c r="F64">
        <v>41.955555699999998</v>
      </c>
      <c r="G64">
        <v>12.7643387</v>
      </c>
      <c r="H64">
        <v>8</v>
      </c>
      <c r="I64">
        <v>799.98</v>
      </c>
      <c r="J64">
        <v>741.08850808853958</v>
      </c>
      <c r="K64">
        <v>385.09311623653099</v>
      </c>
      <c r="L64">
        <v>757.84406327458623</v>
      </c>
      <c r="M64">
        <f>AVERAGE(Tabella1[[#This Row],[allocated_km_SA]:[allocated_km_ENS]])</f>
        <v>628.00856253321888</v>
      </c>
      <c r="N64">
        <v>762.76828686985345</v>
      </c>
      <c r="O64">
        <f>(Tabella1[[#This Row],[mission_allocated_km_shapley]]-Tabella1[[#This Row],[allocated_km_mean]])^2</f>
        <v>18160.183303285743</v>
      </c>
      <c r="P64">
        <v>762.82508560326448</v>
      </c>
      <c r="Q64">
        <f>(Tabella1[[#This Row],[mission_allocated_km_shapley]]-Tabella1[[#This Row],[mission_allocated_km_appro_1]])^2</f>
        <v>3.2260961170970828E-3</v>
      </c>
      <c r="R64">
        <v>762.76828686985323</v>
      </c>
      <c r="S64">
        <f>(Tabella1[[#This Row],[mission_allocated_km_shapley]]-Tabella1[[#This Row],[mission_allocated_km_appro_2]])^2</f>
        <v>5.169878828456423E-26</v>
      </c>
    </row>
    <row r="65" spans="1:19" x14ac:dyDescent="0.3">
      <c r="A65" s="2">
        <v>43846</v>
      </c>
      <c r="B65">
        <v>13</v>
      </c>
      <c r="C65">
        <v>226</v>
      </c>
      <c r="D65">
        <v>42.407090099999998</v>
      </c>
      <c r="E65">
        <v>14.1597591</v>
      </c>
      <c r="F65">
        <v>41.955555699999998</v>
      </c>
      <c r="G65">
        <v>12.7643387</v>
      </c>
      <c r="H65">
        <v>8</v>
      </c>
      <c r="I65">
        <v>366.6</v>
      </c>
      <c r="J65">
        <v>184.28593966698929</v>
      </c>
      <c r="K65">
        <v>122.8872444436257</v>
      </c>
      <c r="L65">
        <v>238.83248963929131</v>
      </c>
      <c r="M65">
        <f>AVERAGE(Tabella1[[#This Row],[allocated_km_SA]:[allocated_km_ENS]])</f>
        <v>182.00189124996879</v>
      </c>
      <c r="N65">
        <v>185.35685545502861</v>
      </c>
      <c r="O65">
        <f>(Tabella1[[#This Row],[mission_allocated_km_shapley]]-Tabella1[[#This Row],[allocated_km_mean]])^2</f>
        <v>11.255784817232637</v>
      </c>
      <c r="P65">
        <v>185.35684701698591</v>
      </c>
      <c r="Q65">
        <f>(Tabella1[[#This Row],[mission_allocated_km_shapley]]-Tabella1[[#This Row],[mission_allocated_km_appro_1]])^2</f>
        <v>7.1200564579082586E-11</v>
      </c>
      <c r="R65">
        <v>185.35685545502821</v>
      </c>
      <c r="S65">
        <f>(Tabella1[[#This Row],[mission_allocated_km_shapley]]-Tabella1[[#This Row],[mission_allocated_km_appro_2]])^2</f>
        <v>1.5832753912147795E-25</v>
      </c>
    </row>
    <row r="66" spans="1:19" x14ac:dyDescent="0.3">
      <c r="A66" s="2">
        <v>43846</v>
      </c>
      <c r="B66">
        <v>221</v>
      </c>
      <c r="C66">
        <v>226</v>
      </c>
      <c r="D66">
        <v>41.987892299999999</v>
      </c>
      <c r="E66">
        <v>12.7135701</v>
      </c>
      <c r="F66">
        <v>41.955555699999998</v>
      </c>
      <c r="G66">
        <v>12.7643387</v>
      </c>
      <c r="H66">
        <v>8</v>
      </c>
      <c r="I66">
        <v>19.82</v>
      </c>
      <c r="J66">
        <v>11.670339381816451</v>
      </c>
      <c r="K66">
        <v>11.670339381816451</v>
      </c>
      <c r="L66">
        <v>12.98165359793928</v>
      </c>
      <c r="M66">
        <f>AVERAGE(Tabella1[[#This Row],[allocated_km_SA]:[allocated_km_ENS]])</f>
        <v>12.107444120524059</v>
      </c>
      <c r="N66">
        <v>12.131840883590471</v>
      </c>
      <c r="O66">
        <f>(Tabella1[[#This Row],[mission_allocated_km_shapley]]-Tabella1[[#This Row],[allocated_km_mean]])^2</f>
        <v>5.9520204811860824E-4</v>
      </c>
      <c r="P66">
        <v>12.13184088359046</v>
      </c>
      <c r="Q66">
        <f>(Tabella1[[#This Row],[mission_allocated_km_shapley]]-Tabella1[[#This Row],[mission_allocated_km_appro_1]])^2</f>
        <v>1.135959703518257E-28</v>
      </c>
      <c r="R66">
        <v>12.13184088359046</v>
      </c>
      <c r="S66">
        <f>(Tabella1[[#This Row],[mission_allocated_km_shapley]]-Tabella1[[#This Row],[mission_allocated_km_appro_2]])^2</f>
        <v>1.135959703518257E-28</v>
      </c>
    </row>
    <row r="67" spans="1:19" x14ac:dyDescent="0.3">
      <c r="A67" s="2">
        <v>43850</v>
      </c>
      <c r="B67">
        <v>11</v>
      </c>
      <c r="C67">
        <v>226</v>
      </c>
      <c r="D67">
        <v>41.904390300000003</v>
      </c>
      <c r="E67">
        <v>12.6096465</v>
      </c>
      <c r="F67">
        <v>41.955555699999998</v>
      </c>
      <c r="G67">
        <v>12.7643387</v>
      </c>
      <c r="H67">
        <v>8</v>
      </c>
      <c r="I67">
        <v>146.66999999999999</v>
      </c>
      <c r="J67">
        <v>31.98086404343411</v>
      </c>
      <c r="K67">
        <v>28.62232413224984</v>
      </c>
      <c r="L67">
        <v>15.20056950927712</v>
      </c>
      <c r="M67">
        <f>AVERAGE(Tabella1[[#This Row],[allocated_km_SA]:[allocated_km_ENS]])</f>
        <v>25.267919228320356</v>
      </c>
      <c r="N67">
        <v>21.614911441581551</v>
      </c>
      <c r="O67">
        <f>(Tabella1[[#This Row],[mission_allocated_km_shapley]]-Tabella1[[#This Row],[allocated_km_mean]])^2</f>
        <v>13.344465889974339</v>
      </c>
      <c r="P67">
        <v>25.49682085547488</v>
      </c>
      <c r="Q67">
        <f>(Tabella1[[#This Row],[mission_allocated_km_shapley]]-Tabella1[[#This Row],[mission_allocated_km_appro_1]])^2</f>
        <v>15.069220697673646</v>
      </c>
      <c r="R67">
        <v>22.499519020681301</v>
      </c>
      <c r="S67">
        <f>(Tabella1[[#This Row],[mission_allocated_km_shapley]]-Tabella1[[#This Row],[mission_allocated_km_appro_2]])^2</f>
        <v>0.78253056900072093</v>
      </c>
    </row>
    <row r="68" spans="1:19" x14ac:dyDescent="0.3">
      <c r="A68" s="2">
        <v>43850</v>
      </c>
      <c r="B68">
        <v>94</v>
      </c>
      <c r="C68">
        <v>226</v>
      </c>
      <c r="D68">
        <v>44.525238799999997</v>
      </c>
      <c r="E68">
        <v>11.1757875</v>
      </c>
      <c r="F68">
        <v>41.955555699999998</v>
      </c>
      <c r="G68">
        <v>12.7643387</v>
      </c>
      <c r="H68">
        <v>8</v>
      </c>
      <c r="I68">
        <v>909.42</v>
      </c>
      <c r="J68">
        <v>705.99874267469363</v>
      </c>
      <c r="K68">
        <v>402.02054565343133</v>
      </c>
      <c r="L68">
        <v>746.66941698352286</v>
      </c>
      <c r="M68">
        <f>AVERAGE(Tabella1[[#This Row],[allocated_km_SA]:[allocated_km_ENS]])</f>
        <v>618.22956843721602</v>
      </c>
      <c r="N68">
        <v>727.05822545996739</v>
      </c>
      <c r="O68">
        <f>(Tabella1[[#This Row],[mission_allocated_km_shapley]]-Tabella1[[#This Row],[allocated_km_mean]])^2</f>
        <v>11843.676589375651</v>
      </c>
      <c r="P68">
        <v>727.46103106955411</v>
      </c>
      <c r="Q68">
        <f>(Tabella1[[#This Row],[mission_allocated_km_shapley]]-Tabella1[[#This Row],[mission_allocated_km_appro_1]])^2</f>
        <v>0.16225235911453023</v>
      </c>
      <c r="R68">
        <v>727.05822545996602</v>
      </c>
      <c r="S68">
        <f>(Tabella1[[#This Row],[mission_allocated_km_shapley]]-Tabella1[[#This Row],[mission_allocated_km_appro_2]])^2</f>
        <v>1.8611563782443123E-24</v>
      </c>
    </row>
    <row r="69" spans="1:19" x14ac:dyDescent="0.3">
      <c r="A69" s="2">
        <v>43850</v>
      </c>
      <c r="B69">
        <v>2</v>
      </c>
      <c r="C69">
        <v>226</v>
      </c>
      <c r="D69">
        <v>42.132071600000003</v>
      </c>
      <c r="E69">
        <v>12.5839994</v>
      </c>
      <c r="F69">
        <v>41.955555699999998</v>
      </c>
      <c r="G69">
        <v>12.7643387</v>
      </c>
      <c r="H69">
        <v>8</v>
      </c>
      <c r="I69">
        <v>146.66999999999999</v>
      </c>
      <c r="J69">
        <v>66.812880901507313</v>
      </c>
      <c r="K69">
        <v>32.477162535566947</v>
      </c>
      <c r="L69">
        <v>91.71845412122822</v>
      </c>
      <c r="M69">
        <f>AVERAGE(Tabella1[[#This Row],[allocated_km_SA]:[allocated_km_ENS]])</f>
        <v>63.669499186100829</v>
      </c>
      <c r="N69">
        <v>85.893164340721356</v>
      </c>
      <c r="O69">
        <f>(Tabella1[[#This Row],[mission_allocated_km_shapley]]-Tabella1[[#This Row],[allocated_km_mean]])^2</f>
        <v>493.89129290469458</v>
      </c>
      <c r="P69">
        <v>85.86734064343635</v>
      </c>
      <c r="Q69">
        <f>(Tabella1[[#This Row],[mission_allocated_km_shapley]]-Tabella1[[#This Row],[mission_allocated_km_appro_1]])^2</f>
        <v>6.6686334146760892E-4</v>
      </c>
      <c r="R69">
        <v>83.758090343712226</v>
      </c>
      <c r="S69">
        <f>(Tabella1[[#This Row],[mission_allocated_km_shapley]]-Tabella1[[#This Row],[mission_allocated_km_appro_2]])^2</f>
        <v>4.5585409727045407</v>
      </c>
    </row>
    <row r="70" spans="1:19" x14ac:dyDescent="0.3">
      <c r="A70" s="2">
        <v>43850</v>
      </c>
      <c r="B70">
        <v>33</v>
      </c>
      <c r="C70">
        <v>226</v>
      </c>
      <c r="D70">
        <v>41.947489599999997</v>
      </c>
      <c r="E70">
        <v>12.7203556</v>
      </c>
      <c r="F70">
        <v>41.955555699999998</v>
      </c>
      <c r="G70">
        <v>12.7643387</v>
      </c>
      <c r="H70">
        <v>8</v>
      </c>
      <c r="I70">
        <v>909.42</v>
      </c>
      <c r="J70">
        <v>9.6380366276061409</v>
      </c>
      <c r="K70">
        <v>238.0558781057093</v>
      </c>
      <c r="L70">
        <v>11.197948043973749</v>
      </c>
      <c r="M70">
        <f>AVERAGE(Tabella1[[#This Row],[allocated_km_SA]:[allocated_km_ENS]])</f>
        <v>86.297287592429726</v>
      </c>
      <c r="N70">
        <v>7.1973883889573607</v>
      </c>
      <c r="O70">
        <f>(Tabella1[[#This Row],[mission_allocated_km_shapley]]-Tabella1[[#This Row],[allocated_km_mean]])^2</f>
        <v>6256.7940539994879</v>
      </c>
      <c r="P70">
        <v>7.1814909083391774</v>
      </c>
      <c r="Q70">
        <f>(Tabella1[[#This Row],[mission_allocated_km_shapley]]-Tabella1[[#This Row],[mission_allocated_km_appro_1]])^2</f>
        <v>2.5272989000551372E-4</v>
      </c>
      <c r="R70">
        <v>7.1973883889575108</v>
      </c>
      <c r="S70">
        <f>(Tabella1[[#This Row],[mission_allocated_km_shapley]]-Tabella1[[#This Row],[mission_allocated_km_appro_2]])^2</f>
        <v>2.2530656314017318E-26</v>
      </c>
    </row>
    <row r="71" spans="1:19" x14ac:dyDescent="0.3">
      <c r="A71" s="2">
        <v>43850</v>
      </c>
      <c r="B71">
        <v>186</v>
      </c>
      <c r="C71">
        <v>226</v>
      </c>
      <c r="D71">
        <v>41.945402799999997</v>
      </c>
      <c r="E71">
        <v>12.7206413</v>
      </c>
      <c r="F71">
        <v>41.955555699999998</v>
      </c>
      <c r="G71">
        <v>12.7643387</v>
      </c>
      <c r="H71">
        <v>8</v>
      </c>
      <c r="I71">
        <v>146.66999999999999</v>
      </c>
      <c r="J71">
        <v>7.159978769848216</v>
      </c>
      <c r="K71">
        <v>28.01105435938193</v>
      </c>
      <c r="L71">
        <v>3.0669688097427552</v>
      </c>
      <c r="M71">
        <f>AVERAGE(Tabella1[[#This Row],[allocated_km_SA]:[allocated_km_ENS]])</f>
        <v>12.746000646324299</v>
      </c>
      <c r="N71">
        <v>5.7889475614693646</v>
      </c>
      <c r="O71">
        <f>(Tabella1[[#This Row],[mission_allocated_km_shapley]]-Tabella1[[#This Row],[allocated_km_mean]])^2</f>
        <v>48.400587625489564</v>
      </c>
      <c r="P71">
        <v>4.5570014542349604</v>
      </c>
      <c r="Q71">
        <f>(Tabella1[[#This Row],[mission_allocated_km_shapley]]-Tabella1[[#This Row],[mission_allocated_km_appro_1]])^2</f>
        <v>1.5176912111300023</v>
      </c>
      <c r="R71">
        <v>6.4701192381814128</v>
      </c>
      <c r="S71">
        <f>(Tabella1[[#This Row],[mission_allocated_km_shapley]]-Tabella1[[#This Row],[mission_allocated_km_appro_2]])^2</f>
        <v>0.46399485315470301</v>
      </c>
    </row>
    <row r="72" spans="1:19" x14ac:dyDescent="0.3">
      <c r="A72" s="2">
        <v>43850</v>
      </c>
      <c r="B72">
        <v>12</v>
      </c>
      <c r="C72">
        <v>226</v>
      </c>
      <c r="D72">
        <v>41.857816900000003</v>
      </c>
      <c r="E72">
        <v>12.6519891</v>
      </c>
      <c r="F72">
        <v>41.955555699999998</v>
      </c>
      <c r="G72">
        <v>12.7643387</v>
      </c>
      <c r="H72">
        <v>8</v>
      </c>
      <c r="I72">
        <v>146.66999999999999</v>
      </c>
      <c r="J72">
        <v>28.812755987946641</v>
      </c>
      <c r="K72">
        <v>28.813382732608741</v>
      </c>
      <c r="L72">
        <v>18.993050128906521</v>
      </c>
      <c r="M72">
        <f>AVERAGE(Tabella1[[#This Row],[allocated_km_SA]:[allocated_km_ENS]])</f>
        <v>25.539729616487303</v>
      </c>
      <c r="N72">
        <v>25.13562312554453</v>
      </c>
      <c r="O72">
        <f>(Tabella1[[#This Row],[mission_allocated_km_shapley]]-Tabella1[[#This Row],[allocated_km_mean]])^2</f>
        <v>0.16330205602208162</v>
      </c>
      <c r="P72">
        <v>23.230280007640761</v>
      </c>
      <c r="Q72">
        <f>(Tabella1[[#This Row],[mission_allocated_km_shapley]]-Tabella1[[#This Row],[mission_allocated_km_appro_1]])^2</f>
        <v>3.6303323969432548</v>
      </c>
      <c r="R72">
        <v>23.94987935637279</v>
      </c>
      <c r="S72">
        <f>(Tabella1[[#This Row],[mission_allocated_km_shapley]]-Tabella1[[#This Row],[mission_allocated_km_appro_2]])^2</f>
        <v>1.4059882861296047</v>
      </c>
    </row>
    <row r="73" spans="1:19" x14ac:dyDescent="0.3">
      <c r="A73" s="2">
        <v>43850</v>
      </c>
      <c r="B73">
        <v>91</v>
      </c>
      <c r="C73">
        <v>226</v>
      </c>
      <c r="D73">
        <v>42.336915300000001</v>
      </c>
      <c r="E73">
        <v>13.4628064</v>
      </c>
      <c r="F73">
        <v>41.955555699999998</v>
      </c>
      <c r="G73">
        <v>12.7643387</v>
      </c>
      <c r="H73">
        <v>8</v>
      </c>
      <c r="I73">
        <v>909.42</v>
      </c>
      <c r="J73">
        <v>193.78672069770019</v>
      </c>
      <c r="K73">
        <v>269.34707624085951</v>
      </c>
      <c r="L73">
        <v>151.55613497250329</v>
      </c>
      <c r="M73">
        <f>AVERAGE(Tabella1[[#This Row],[allocated_km_SA]:[allocated_km_ENS]])</f>
        <v>204.89664397035435</v>
      </c>
      <c r="N73">
        <v>175.16788615107509</v>
      </c>
      <c r="O73">
        <f>(Tabella1[[#This Row],[mission_allocated_km_shapley]]-Tabella1[[#This Row],[allocated_km_mean]])^2</f>
        <v>883.79904147735726</v>
      </c>
      <c r="P73">
        <v>174.78097802210669</v>
      </c>
      <c r="Q73">
        <f>(Tabella1[[#This Row],[mission_allocated_km_shapley]]-Tabella1[[#This Row],[mission_allocated_km_appro_1]])^2</f>
        <v>0.14969790026182839</v>
      </c>
      <c r="R73">
        <v>175.1678861510766</v>
      </c>
      <c r="S73">
        <f>(Tabella1[[#This Row],[mission_allocated_km_shapley]]-Tabella1[[#This Row],[mission_allocated_km_appro_2]])^2</f>
        <v>2.2690921295522019E-24</v>
      </c>
    </row>
    <row r="74" spans="1:19" x14ac:dyDescent="0.3">
      <c r="A74" s="2">
        <v>43850</v>
      </c>
      <c r="B74">
        <v>221</v>
      </c>
      <c r="C74">
        <v>226</v>
      </c>
      <c r="D74">
        <v>41.987892299999999</v>
      </c>
      <c r="E74">
        <v>12.7135701</v>
      </c>
      <c r="F74">
        <v>41.955555699999998</v>
      </c>
      <c r="G74">
        <v>12.7643387</v>
      </c>
      <c r="H74">
        <v>8</v>
      </c>
      <c r="I74">
        <v>146.66999999999999</v>
      </c>
      <c r="J74">
        <v>11.9053202972637</v>
      </c>
      <c r="K74">
        <v>28.747876240192511</v>
      </c>
      <c r="L74">
        <v>17.692757430845369</v>
      </c>
      <c r="M74">
        <f>AVERAGE(Tabella1[[#This Row],[allocated_km_SA]:[allocated_km_ENS]])</f>
        <v>19.448651322767194</v>
      </c>
      <c r="N74">
        <v>8.2391535306831738</v>
      </c>
      <c r="O74">
        <f>(Tabella1[[#This Row],[mission_allocated_km_shapley]]-Tabella1[[#This Row],[allocated_km_mean]])^2</f>
        <v>125.65284075073653</v>
      </c>
      <c r="P74">
        <v>7.5203570392130414</v>
      </c>
      <c r="Q74">
        <f>(Tabella1[[#This Row],[mission_allocated_km_shapley]]-Tabella1[[#This Row],[mission_allocated_km_appro_1]])^2</f>
        <v>0.51666839614977211</v>
      </c>
      <c r="R74">
        <v>9.9941920410522744</v>
      </c>
      <c r="S74">
        <f>(Tabella1[[#This Row],[mission_allocated_km_shapley]]-Tabella1[[#This Row],[mission_allocated_km_appro_2]])^2</f>
        <v>3.0801601728785917</v>
      </c>
    </row>
    <row r="75" spans="1:19" x14ac:dyDescent="0.3">
      <c r="A75" s="2">
        <v>43851</v>
      </c>
      <c r="B75">
        <v>239</v>
      </c>
      <c r="C75">
        <v>226</v>
      </c>
      <c r="D75">
        <v>42.0757531</v>
      </c>
      <c r="E75">
        <v>13.0557344</v>
      </c>
      <c r="F75">
        <v>41.955555699999998</v>
      </c>
      <c r="G75">
        <v>12.7643387</v>
      </c>
      <c r="H75">
        <v>10</v>
      </c>
      <c r="I75">
        <v>285.08</v>
      </c>
      <c r="J75">
        <v>77.463338680597431</v>
      </c>
      <c r="K75">
        <v>77.463338680597445</v>
      </c>
      <c r="L75">
        <v>58.3595901534256</v>
      </c>
      <c r="M75">
        <f>AVERAGE(Tabella1[[#This Row],[allocated_km_SA]:[allocated_km_ENS]])</f>
        <v>71.095422504873497</v>
      </c>
      <c r="N75">
        <v>72.572008043484701</v>
      </c>
      <c r="O75">
        <f>(Tabella1[[#This Row],[mission_allocated_km_shapley]]-Tabella1[[#This Row],[allocated_km_mean]])^2</f>
        <v>2.1803048528357385</v>
      </c>
      <c r="P75">
        <v>72.572008043484686</v>
      </c>
      <c r="Q75">
        <f>(Tabella1[[#This Row],[mission_allocated_km_shapley]]-Tabella1[[#This Row],[mission_allocated_km_appro_1]])^2</f>
        <v>2.0194839173657902E-28</v>
      </c>
      <c r="R75">
        <v>72.572008043484686</v>
      </c>
      <c r="S75">
        <f>(Tabella1[[#This Row],[mission_allocated_km_shapley]]-Tabella1[[#This Row],[mission_allocated_km_appro_2]])^2</f>
        <v>2.0194839173657902E-28</v>
      </c>
    </row>
    <row r="76" spans="1:19" x14ac:dyDescent="0.3">
      <c r="A76" s="2">
        <v>43851</v>
      </c>
      <c r="B76">
        <v>240</v>
      </c>
      <c r="C76">
        <v>226</v>
      </c>
      <c r="D76">
        <v>41.945785800000003</v>
      </c>
      <c r="E76">
        <v>12.6790661</v>
      </c>
      <c r="F76">
        <v>41.955555699999998</v>
      </c>
      <c r="G76">
        <v>12.7643387</v>
      </c>
      <c r="H76">
        <v>10</v>
      </c>
      <c r="I76">
        <v>766.38</v>
      </c>
      <c r="J76">
        <v>16.96329382202515</v>
      </c>
      <c r="K76">
        <v>16.963293822025111</v>
      </c>
      <c r="L76">
        <v>7.6267935946211303</v>
      </c>
      <c r="M76">
        <f>AVERAGE(Tabella1[[#This Row],[allocated_km_SA]:[allocated_km_ENS]])</f>
        <v>13.851127079557131</v>
      </c>
      <c r="N76">
        <v>12.49975345194761</v>
      </c>
      <c r="O76">
        <f>(Tabella1[[#This Row],[mission_allocated_km_shapley]]-Tabella1[[#This Row],[allocated_km_mean]])^2</f>
        <v>1.8262106813985151</v>
      </c>
      <c r="P76">
        <v>12.49975345194763</v>
      </c>
      <c r="Q76">
        <f>(Tabella1[[#This Row],[mission_allocated_km_shapley]]-Tabella1[[#This Row],[mission_allocated_km_appro_1]])^2</f>
        <v>3.8180867812696971E-28</v>
      </c>
      <c r="R76">
        <v>12.49975345194763</v>
      </c>
      <c r="S76">
        <f>(Tabella1[[#This Row],[mission_allocated_km_shapley]]-Tabella1[[#This Row],[mission_allocated_km_appro_2]])^2</f>
        <v>3.8180867812696971E-28</v>
      </c>
    </row>
    <row r="77" spans="1:19" x14ac:dyDescent="0.3">
      <c r="A77" s="2">
        <v>43851</v>
      </c>
      <c r="B77">
        <v>33</v>
      </c>
      <c r="C77">
        <v>226</v>
      </c>
      <c r="D77">
        <v>41.947489599999997</v>
      </c>
      <c r="E77">
        <v>12.7203556</v>
      </c>
      <c r="F77">
        <v>41.955555699999998</v>
      </c>
      <c r="G77">
        <v>12.7643387</v>
      </c>
      <c r="H77">
        <v>10</v>
      </c>
      <c r="I77">
        <v>146.91999999999999</v>
      </c>
      <c r="J77">
        <v>6.9257191749792728</v>
      </c>
      <c r="K77">
        <v>35.95222824392409</v>
      </c>
      <c r="L77">
        <v>20.54725138291899</v>
      </c>
      <c r="M77">
        <f>AVERAGE(Tabella1[[#This Row],[allocated_km_SA]:[allocated_km_ENS]])</f>
        <v>21.141732933940784</v>
      </c>
      <c r="N77">
        <v>5.2445952174416339</v>
      </c>
      <c r="O77">
        <f>(Tabella1[[#This Row],[mission_allocated_km_shapley]]-Tabella1[[#This Row],[allocated_km_mean]])^2</f>
        <v>252.71898757733976</v>
      </c>
      <c r="P77">
        <v>5.2371259885156158</v>
      </c>
      <c r="Q77">
        <f>(Tabella1[[#This Row],[mission_allocated_km_shapley]]-Tabella1[[#This Row],[mission_allocated_km_appro_1]])^2</f>
        <v>5.5789380749265352E-5</v>
      </c>
      <c r="R77">
        <v>6.8283665965789444</v>
      </c>
      <c r="S77">
        <f>(Tabella1[[#This Row],[mission_allocated_km_shapley]]-Tabella1[[#This Row],[mission_allocated_km_appro_2]])^2</f>
        <v>2.5083317813744985</v>
      </c>
    </row>
    <row r="78" spans="1:19" x14ac:dyDescent="0.3">
      <c r="A78" s="2">
        <v>43851</v>
      </c>
      <c r="B78">
        <v>241</v>
      </c>
      <c r="C78">
        <v>226</v>
      </c>
      <c r="D78">
        <v>41.9477312</v>
      </c>
      <c r="E78">
        <v>12.699385400000001</v>
      </c>
      <c r="F78">
        <v>41.955555699999998</v>
      </c>
      <c r="G78">
        <v>12.7643387</v>
      </c>
      <c r="H78">
        <v>10</v>
      </c>
      <c r="I78">
        <v>146.91999999999999</v>
      </c>
      <c r="J78">
        <v>8.0475819252334055</v>
      </c>
      <c r="K78">
        <v>36.11223858272826</v>
      </c>
      <c r="L78">
        <v>23.875598282961111</v>
      </c>
      <c r="M78">
        <f>AVERAGE(Tabella1[[#This Row],[allocated_km_SA]:[allocated_km_ENS]])</f>
        <v>22.678472930307592</v>
      </c>
      <c r="N78">
        <v>3.6854491489144952</v>
      </c>
      <c r="O78">
        <f>(Tabella1[[#This Row],[mission_allocated_km_shapley]]-Tabella1[[#This Row],[allocated_km_mean]])^2</f>
        <v>360.7349523605638</v>
      </c>
      <c r="P78">
        <v>3.680200419078008</v>
      </c>
      <c r="Q78">
        <f>(Tabella1[[#This Row],[mission_allocated_km_shapley]]-Tabella1[[#This Row],[mission_allocated_km_appro_1]])^2</f>
        <v>2.7549164896430579E-5</v>
      </c>
      <c r="R78">
        <v>5.3476477641031641</v>
      </c>
      <c r="S78">
        <f>(Tabella1[[#This Row],[mission_allocated_km_shapley]]-Tabella1[[#This Row],[mission_allocated_km_appro_2]])^2</f>
        <v>2.7629042363351286</v>
      </c>
    </row>
    <row r="79" spans="1:19" x14ac:dyDescent="0.3">
      <c r="A79" s="2">
        <v>43851</v>
      </c>
      <c r="B79">
        <v>94</v>
      </c>
      <c r="C79">
        <v>226</v>
      </c>
      <c r="D79">
        <v>44.525238799999997</v>
      </c>
      <c r="E79">
        <v>11.1757875</v>
      </c>
      <c r="F79">
        <v>41.955555699999998</v>
      </c>
      <c r="G79">
        <v>12.7643387</v>
      </c>
      <c r="H79">
        <v>10</v>
      </c>
      <c r="I79">
        <v>766.38</v>
      </c>
      <c r="J79">
        <v>749.4217061779749</v>
      </c>
      <c r="K79">
        <v>749.4217061779749</v>
      </c>
      <c r="L79">
        <v>758.75820640537881</v>
      </c>
      <c r="M79">
        <f>AVERAGE(Tabella1[[#This Row],[allocated_km_SA]:[allocated_km_ENS]])</f>
        <v>752.53387292044283</v>
      </c>
      <c r="N79">
        <v>753.88524654805235</v>
      </c>
      <c r="O79">
        <f>(Tabella1[[#This Row],[mission_allocated_km_shapley]]-Tabella1[[#This Row],[allocated_km_mean]])^2</f>
        <v>1.8262106813985102</v>
      </c>
      <c r="P79">
        <v>753.88524654805235</v>
      </c>
      <c r="Q79">
        <f>(Tabella1[[#This Row],[mission_allocated_km_shapley]]-Tabella1[[#This Row],[mission_allocated_km_appro_1]])^2</f>
        <v>0</v>
      </c>
      <c r="R79">
        <v>753.88524654805235</v>
      </c>
      <c r="S79">
        <f>(Tabella1[[#This Row],[mission_allocated_km_shapley]]-Tabella1[[#This Row],[mission_allocated_km_appro_2]])^2</f>
        <v>0</v>
      </c>
    </row>
    <row r="80" spans="1:19" x14ac:dyDescent="0.3">
      <c r="A80" s="2">
        <v>43851</v>
      </c>
      <c r="B80">
        <v>39</v>
      </c>
      <c r="C80">
        <v>226</v>
      </c>
      <c r="D80">
        <v>41.831033900000001</v>
      </c>
      <c r="E80">
        <v>12.442446500000001</v>
      </c>
      <c r="F80">
        <v>41.955555699999998</v>
      </c>
      <c r="G80">
        <v>12.7643387</v>
      </c>
      <c r="H80">
        <v>10</v>
      </c>
      <c r="I80">
        <v>146.91999999999999</v>
      </c>
      <c r="J80">
        <v>67.385504042333991</v>
      </c>
      <c r="K80">
        <v>37.629566823212642</v>
      </c>
      <c r="L80">
        <v>55.437276005194697</v>
      </c>
      <c r="M80">
        <f>AVERAGE(Tabella1[[#This Row],[allocated_km_SA]:[allocated_km_ENS]])</f>
        <v>53.484115623580443</v>
      </c>
      <c r="N80">
        <v>71.424952252403344</v>
      </c>
      <c r="O80">
        <f>(Tabella1[[#This Row],[mission_allocated_km_shapley]]-Tabella1[[#This Row],[allocated_km_mean]])^2</f>
        <v>321.87361894211347</v>
      </c>
      <c r="P80">
        <v>71.427841586277765</v>
      </c>
      <c r="Q80">
        <f>(Tabella1[[#This Row],[mission_allocated_km_shapley]]-Tabella1[[#This Row],[mission_allocated_km_appro_1]])^2</f>
        <v>8.3482502378774795E-6</v>
      </c>
      <c r="R80">
        <v>69.679758765458303</v>
      </c>
      <c r="S80">
        <f>(Tabella1[[#This Row],[mission_allocated_km_shapley]]-Tabella1[[#This Row],[mission_allocated_km_appro_2]])^2</f>
        <v>3.0457003068753914</v>
      </c>
    </row>
    <row r="81" spans="1:19" x14ac:dyDescent="0.3">
      <c r="A81" s="2">
        <v>43851</v>
      </c>
      <c r="B81">
        <v>64</v>
      </c>
      <c r="C81">
        <v>226</v>
      </c>
      <c r="D81">
        <v>41.699752500000002</v>
      </c>
      <c r="E81">
        <v>12.535953900000001</v>
      </c>
      <c r="F81">
        <v>41.955555699999998</v>
      </c>
      <c r="G81">
        <v>12.7643387</v>
      </c>
      <c r="H81">
        <v>10</v>
      </c>
      <c r="I81">
        <v>146.91999999999999</v>
      </c>
      <c r="J81">
        <v>64.562094857453317</v>
      </c>
      <c r="K81">
        <v>37.226866350134962</v>
      </c>
      <c r="L81">
        <v>47.060774328925199</v>
      </c>
      <c r="M81">
        <f>AVERAGE(Tabella1[[#This Row],[allocated_km_SA]:[allocated_km_ENS]])</f>
        <v>49.616578512171152</v>
      </c>
      <c r="N81">
        <v>66.565903381240517</v>
      </c>
      <c r="O81">
        <f>(Tabella1[[#This Row],[mission_allocated_km_shapley]]-Tabella1[[#This Row],[allocated_km_mean]])^2</f>
        <v>287.27961351725321</v>
      </c>
      <c r="P81">
        <v>66.575732006128632</v>
      </c>
      <c r="Q81">
        <f>(Tabella1[[#This Row],[mission_allocated_km_shapley]]-Tabella1[[#This Row],[mission_allocated_km_appro_1]])^2</f>
        <v>9.6601867191277533E-5</v>
      </c>
      <c r="R81">
        <v>65.065126873859583</v>
      </c>
      <c r="S81">
        <f>(Tabella1[[#This Row],[mission_allocated_km_shapley]]-Tabella1[[#This Row],[mission_allocated_km_appro_2]])^2</f>
        <v>2.2523301251065142</v>
      </c>
    </row>
    <row r="82" spans="1:19" x14ac:dyDescent="0.3">
      <c r="A82" s="2">
        <v>43851</v>
      </c>
      <c r="B82">
        <v>235</v>
      </c>
      <c r="C82">
        <v>226</v>
      </c>
      <c r="D82">
        <v>41.477688999999998</v>
      </c>
      <c r="E82">
        <v>13.8120029</v>
      </c>
      <c r="F82">
        <v>41.955555699999998</v>
      </c>
      <c r="G82">
        <v>12.7643387</v>
      </c>
      <c r="H82">
        <v>10</v>
      </c>
      <c r="I82">
        <v>285.08</v>
      </c>
      <c r="J82">
        <v>207.6203613194026</v>
      </c>
      <c r="K82">
        <v>207.6203613194026</v>
      </c>
      <c r="L82">
        <v>226.72410984657441</v>
      </c>
      <c r="M82">
        <f>AVERAGE(Tabella1[[#This Row],[allocated_km_SA]:[allocated_km_ENS]])</f>
        <v>213.98827749512654</v>
      </c>
      <c r="N82">
        <v>212.51169195651531</v>
      </c>
      <c r="O82">
        <f>(Tabella1[[#This Row],[mission_allocated_km_shapley]]-Tabella1[[#This Row],[allocated_km_mean]])^2</f>
        <v>2.1803048528358224</v>
      </c>
      <c r="P82">
        <v>212.51169195651531</v>
      </c>
      <c r="Q82">
        <f>(Tabella1[[#This Row],[mission_allocated_km_shapley]]-Tabella1[[#This Row],[mission_allocated_km_appro_1]])^2</f>
        <v>0</v>
      </c>
      <c r="R82">
        <v>212.51169195651531</v>
      </c>
      <c r="S82">
        <f>(Tabella1[[#This Row],[mission_allocated_km_shapley]]-Tabella1[[#This Row],[mission_allocated_km_appro_2]])^2</f>
        <v>0</v>
      </c>
    </row>
    <row r="83" spans="1:19" x14ac:dyDescent="0.3">
      <c r="A83" s="2">
        <v>43851</v>
      </c>
      <c r="B83">
        <v>9</v>
      </c>
      <c r="C83">
        <v>226</v>
      </c>
      <c r="D83">
        <v>41.012875399999999</v>
      </c>
      <c r="E83">
        <v>14.3201006</v>
      </c>
      <c r="F83">
        <v>41.955555699999998</v>
      </c>
      <c r="G83">
        <v>12.7643387</v>
      </c>
      <c r="H83">
        <v>10</v>
      </c>
      <c r="I83">
        <v>380.53</v>
      </c>
      <c r="J83">
        <v>188.6335352232081</v>
      </c>
      <c r="K83">
        <v>188.6335352232081</v>
      </c>
      <c r="L83">
        <v>1.6703545165922709E-12</v>
      </c>
      <c r="M83">
        <f>AVERAGE(Tabella1[[#This Row],[allocated_km_SA]:[allocated_km_ENS]])</f>
        <v>125.75569014880595</v>
      </c>
      <c r="N83">
        <v>187.02869999999999</v>
      </c>
      <c r="O83">
        <f>(Tabella1[[#This Row],[mission_allocated_km_shapley]]-Tabella1[[#This Row],[allocated_km_mean]])^2</f>
        <v>3754.3817362245209</v>
      </c>
      <c r="P83">
        <v>187.02869999999999</v>
      </c>
      <c r="Q83">
        <f>(Tabella1[[#This Row],[mission_allocated_km_shapley]]-Tabella1[[#This Row],[mission_allocated_km_appro_1]])^2</f>
        <v>0</v>
      </c>
      <c r="R83">
        <v>187.02869999999999</v>
      </c>
      <c r="S83">
        <f>(Tabella1[[#This Row],[mission_allocated_km_shapley]]-Tabella1[[#This Row],[mission_allocated_km_appro_2]])^2</f>
        <v>0</v>
      </c>
    </row>
    <row r="84" spans="1:19" x14ac:dyDescent="0.3">
      <c r="A84" s="2">
        <v>43851</v>
      </c>
      <c r="B84">
        <v>223</v>
      </c>
      <c r="C84">
        <v>226</v>
      </c>
      <c r="D84">
        <v>41.015235699999998</v>
      </c>
      <c r="E84">
        <v>14.2977433</v>
      </c>
      <c r="F84">
        <v>41.955555699999998</v>
      </c>
      <c r="G84">
        <v>12.7643387</v>
      </c>
      <c r="H84">
        <v>10</v>
      </c>
      <c r="I84">
        <v>380.53</v>
      </c>
      <c r="J84">
        <v>191.89876477679189</v>
      </c>
      <c r="K84">
        <v>191.89876477679189</v>
      </c>
      <c r="L84">
        <v>380.53229999999832</v>
      </c>
      <c r="M84">
        <f>AVERAGE(Tabella1[[#This Row],[allocated_km_SA]:[allocated_km_ENS]])</f>
        <v>254.77660985119405</v>
      </c>
      <c r="N84">
        <v>193.50360000000001</v>
      </c>
      <c r="O84">
        <f>(Tabella1[[#This Row],[mission_allocated_km_shapley]]-Tabella1[[#This Row],[allocated_km_mean]])^2</f>
        <v>3754.3817362245227</v>
      </c>
      <c r="P84">
        <v>193.50360000000001</v>
      </c>
      <c r="Q84">
        <f>(Tabella1[[#This Row],[mission_allocated_km_shapley]]-Tabella1[[#This Row],[mission_allocated_km_appro_1]])^2</f>
        <v>0</v>
      </c>
      <c r="R84">
        <v>193.50360000000001</v>
      </c>
      <c r="S84">
        <f>(Tabella1[[#This Row],[mission_allocated_km_shapley]]-Tabella1[[#This Row],[mission_allocated_km_appro_2]])^2</f>
        <v>0</v>
      </c>
    </row>
    <row r="85" spans="1:19" x14ac:dyDescent="0.3">
      <c r="A85" s="2">
        <v>43852</v>
      </c>
      <c r="B85">
        <v>228</v>
      </c>
      <c r="C85">
        <v>226</v>
      </c>
      <c r="D85">
        <v>42.130554500000002</v>
      </c>
      <c r="E85">
        <v>12.582428</v>
      </c>
      <c r="F85">
        <v>41.955555699999998</v>
      </c>
      <c r="G85">
        <v>12.7643387</v>
      </c>
      <c r="H85">
        <v>8</v>
      </c>
      <c r="I85">
        <v>94.28</v>
      </c>
      <c r="J85">
        <v>42.381245173455007</v>
      </c>
      <c r="K85">
        <v>23.563554137204761</v>
      </c>
      <c r="L85">
        <v>20.31996701121642</v>
      </c>
      <c r="M85">
        <f>AVERAGE(Tabella1[[#This Row],[allocated_km_SA]:[allocated_km_ENS]])</f>
        <v>28.75492210729206</v>
      </c>
      <c r="N85">
        <v>43.449068121432489</v>
      </c>
      <c r="O85">
        <f>(Tabella1[[#This Row],[mission_allocated_km_shapley]]-Tabella1[[#This Row],[allocated_km_mean]])^2</f>
        <v>215.91792708487907</v>
      </c>
      <c r="P85">
        <v>43.449080161618753</v>
      </c>
      <c r="Q85">
        <f>(Tabella1[[#This Row],[mission_allocated_km_shapley]]-Tabella1[[#This Row],[mission_allocated_km_appro_1]])^2</f>
        <v>1.4496608525031023E-10</v>
      </c>
      <c r="R85">
        <v>42.115236336811968</v>
      </c>
      <c r="S85">
        <f>(Tabella1[[#This Row],[mission_allocated_km_shapley]]-Tabella1[[#This Row],[mission_allocated_km_appro_2]])^2</f>
        <v>1.7791072296639652</v>
      </c>
    </row>
    <row r="86" spans="1:19" x14ac:dyDescent="0.3">
      <c r="A86" s="2">
        <v>43852</v>
      </c>
      <c r="B86">
        <v>2</v>
      </c>
      <c r="C86">
        <v>226</v>
      </c>
      <c r="D86">
        <v>42.132071600000003</v>
      </c>
      <c r="E86">
        <v>12.5839994</v>
      </c>
      <c r="F86">
        <v>41.955555699999998</v>
      </c>
      <c r="G86">
        <v>12.7643387</v>
      </c>
      <c r="H86">
        <v>8</v>
      </c>
      <c r="I86">
        <v>94.28</v>
      </c>
      <c r="J86">
        <v>42.140289950748183</v>
      </c>
      <c r="K86">
        <v>23.523638503688829</v>
      </c>
      <c r="L86">
        <v>0.57642355399191592</v>
      </c>
      <c r="M86">
        <f>AVERAGE(Tabella1[[#This Row],[allocated_km_SA]:[allocated_km_ENS]])</f>
        <v>22.080117336142976</v>
      </c>
      <c r="N86">
        <v>42.938760469198471</v>
      </c>
      <c r="O86">
        <f>(Tabella1[[#This Row],[mission_allocated_km_shapley]]-Tabella1[[#This Row],[allocated_km_mean]])^2</f>
        <v>435.08299335216316</v>
      </c>
      <c r="P86">
        <v>42.938750298509248</v>
      </c>
      <c r="Q86">
        <f>(Tabella1[[#This Row],[mission_allocated_km_shapley]]-Tabella1[[#This Row],[mission_allocated_km_appro_1]])^2</f>
        <v>1.034429192581839E-10</v>
      </c>
      <c r="R86">
        <v>41.639169165197643</v>
      </c>
      <c r="S86">
        <f>(Tabella1[[#This Row],[mission_allocated_km_shapley]]-Tabella1[[#This Row],[mission_allocated_km_appro_2]])^2</f>
        <v>1.6889375574345713</v>
      </c>
    </row>
    <row r="87" spans="1:19" x14ac:dyDescent="0.3">
      <c r="A87" s="2">
        <v>43852</v>
      </c>
      <c r="B87">
        <v>33</v>
      </c>
      <c r="C87">
        <v>226</v>
      </c>
      <c r="D87">
        <v>41.947489599999997</v>
      </c>
      <c r="E87">
        <v>12.7203556</v>
      </c>
      <c r="F87">
        <v>41.955555699999998</v>
      </c>
      <c r="G87">
        <v>12.7643387</v>
      </c>
      <c r="H87">
        <v>8</v>
      </c>
      <c r="I87">
        <v>94.28</v>
      </c>
      <c r="J87">
        <v>5.2430155957860842</v>
      </c>
      <c r="K87">
        <v>23.656875060680068</v>
      </c>
      <c r="L87">
        <v>66.47946758302129</v>
      </c>
      <c r="M87">
        <f>AVERAGE(Tabella1[[#This Row],[allocated_km_SA]:[allocated_km_ENS]])</f>
        <v>31.793119413162483</v>
      </c>
      <c r="N87">
        <v>4.7162992670525998</v>
      </c>
      <c r="O87">
        <f>(Tabella1[[#This Row],[mission_allocated_km_shapley]]-Tabella1[[#This Row],[allocated_km_mean]])^2</f>
        <v>733.15418922478193</v>
      </c>
      <c r="P87">
        <v>4.716298149927181</v>
      </c>
      <c r="Q87">
        <f>(Tabella1[[#This Row],[mission_allocated_km_shapley]]-Tabella1[[#This Row],[mission_allocated_km_appro_1]])^2</f>
        <v>1.2479692014115332E-12</v>
      </c>
      <c r="R87">
        <v>5.9813480108714696</v>
      </c>
      <c r="S87">
        <f>(Tabella1[[#This Row],[mission_allocated_km_shapley]]-Tabella1[[#This Row],[mission_allocated_km_appro_2]])^2</f>
        <v>1.6003483242377003</v>
      </c>
    </row>
    <row r="88" spans="1:19" x14ac:dyDescent="0.3">
      <c r="A88" s="2">
        <v>43852</v>
      </c>
      <c r="B88">
        <v>32</v>
      </c>
      <c r="C88">
        <v>226</v>
      </c>
      <c r="D88">
        <v>41.851630499999999</v>
      </c>
      <c r="E88">
        <v>12.4017032</v>
      </c>
      <c r="F88">
        <v>41.955555699999998</v>
      </c>
      <c r="G88">
        <v>12.7643387</v>
      </c>
      <c r="H88">
        <v>8</v>
      </c>
      <c r="I88">
        <v>108.53</v>
      </c>
      <c r="J88">
        <v>91.340616341753403</v>
      </c>
      <c r="K88">
        <v>91.340616341753403</v>
      </c>
      <c r="L88">
        <v>106.1352182066158</v>
      </c>
      <c r="M88">
        <f>AVERAGE(Tabella1[[#This Row],[allocated_km_SA]:[allocated_km_ENS]])</f>
        <v>96.272150296707537</v>
      </c>
      <c r="N88">
        <v>97.109416165336995</v>
      </c>
      <c r="O88">
        <f>(Tabella1[[#This Row],[mission_allocated_km_shapley]]-Tabella1[[#This Row],[allocated_km_mean]])^2</f>
        <v>0.70101413477184171</v>
      </c>
      <c r="P88">
        <v>97.109416165336995</v>
      </c>
      <c r="Q88">
        <f>(Tabella1[[#This Row],[mission_allocated_km_shapley]]-Tabella1[[#This Row],[mission_allocated_km_appro_1]])^2</f>
        <v>0</v>
      </c>
      <c r="R88">
        <v>97.109416165336995</v>
      </c>
      <c r="S88">
        <f>(Tabella1[[#This Row],[mission_allocated_km_shapley]]-Tabella1[[#This Row],[mission_allocated_km_appro_2]])^2</f>
        <v>0</v>
      </c>
    </row>
    <row r="89" spans="1:19" x14ac:dyDescent="0.3">
      <c r="A89" s="2">
        <v>43852</v>
      </c>
      <c r="B89">
        <v>14</v>
      </c>
      <c r="C89">
        <v>226</v>
      </c>
      <c r="D89">
        <v>41.968739300000003</v>
      </c>
      <c r="E89">
        <v>12.686</v>
      </c>
      <c r="F89">
        <v>41.955555699999998</v>
      </c>
      <c r="G89">
        <v>12.7643387</v>
      </c>
      <c r="H89">
        <v>8</v>
      </c>
      <c r="I89">
        <v>108.53</v>
      </c>
      <c r="J89">
        <v>17.189683658246601</v>
      </c>
      <c r="K89">
        <v>17.189683658246601</v>
      </c>
      <c r="L89">
        <v>2.395081793384243</v>
      </c>
      <c r="M89">
        <f>AVERAGE(Tabella1[[#This Row],[allocated_km_SA]:[allocated_km_ENS]])</f>
        <v>12.258149703292482</v>
      </c>
      <c r="N89">
        <v>11.420883834663</v>
      </c>
      <c r="O89">
        <f>(Tabella1[[#This Row],[mission_allocated_km_shapley]]-Tabella1[[#This Row],[allocated_km_mean]])^2</f>
        <v>0.70101413477188035</v>
      </c>
      <c r="P89">
        <v>11.420883834663</v>
      </c>
      <c r="Q89">
        <f>(Tabella1[[#This Row],[mission_allocated_km_shapley]]-Tabella1[[#This Row],[mission_allocated_km_appro_1]])^2</f>
        <v>0</v>
      </c>
      <c r="R89">
        <v>11.420883834663</v>
      </c>
      <c r="S89">
        <f>(Tabella1[[#This Row],[mission_allocated_km_shapley]]-Tabella1[[#This Row],[mission_allocated_km_appro_2]])^2</f>
        <v>0</v>
      </c>
    </row>
    <row r="90" spans="1:19" x14ac:dyDescent="0.3">
      <c r="A90" s="2">
        <v>43852</v>
      </c>
      <c r="B90">
        <v>94</v>
      </c>
      <c r="C90">
        <v>226</v>
      </c>
      <c r="D90">
        <v>44.525238799999997</v>
      </c>
      <c r="E90">
        <v>11.1757875</v>
      </c>
      <c r="F90">
        <v>41.955555699999998</v>
      </c>
      <c r="G90">
        <v>12.7643387</v>
      </c>
      <c r="H90">
        <v>8</v>
      </c>
      <c r="I90">
        <v>950.8</v>
      </c>
      <c r="J90">
        <v>643.3074345903741</v>
      </c>
      <c r="K90">
        <v>643.3074345903741</v>
      </c>
      <c r="L90">
        <v>716.82965650149276</v>
      </c>
      <c r="M90">
        <f>AVERAGE(Tabella1[[#This Row],[allocated_km_SA]:[allocated_km_ENS]])</f>
        <v>667.81484189408036</v>
      </c>
      <c r="N90">
        <v>673.82161508786749</v>
      </c>
      <c r="O90">
        <f>(Tabella1[[#This Row],[mission_allocated_km_shapley]]-Tabella1[[#This Row],[allocated_km_mean]])^2</f>
        <v>36.081324201599585</v>
      </c>
      <c r="P90">
        <v>673.82161508786749</v>
      </c>
      <c r="Q90">
        <f>(Tabella1[[#This Row],[mission_allocated_km_shapley]]-Tabella1[[#This Row],[mission_allocated_km_appro_1]])^2</f>
        <v>0</v>
      </c>
      <c r="R90">
        <v>673.82161508786749</v>
      </c>
      <c r="S90">
        <f>(Tabella1[[#This Row],[mission_allocated_km_shapley]]-Tabella1[[#This Row],[mission_allocated_km_appro_2]])^2</f>
        <v>0</v>
      </c>
    </row>
    <row r="91" spans="1:19" x14ac:dyDescent="0.3">
      <c r="A91" s="2">
        <v>43852</v>
      </c>
      <c r="B91">
        <v>186</v>
      </c>
      <c r="C91">
        <v>226</v>
      </c>
      <c r="D91">
        <v>41.945402799999997</v>
      </c>
      <c r="E91">
        <v>12.7206413</v>
      </c>
      <c r="F91">
        <v>41.955555699999998</v>
      </c>
      <c r="G91">
        <v>12.7643387</v>
      </c>
      <c r="H91">
        <v>8</v>
      </c>
      <c r="I91">
        <v>94.28</v>
      </c>
      <c r="J91">
        <v>4.5159492800107364</v>
      </c>
      <c r="K91">
        <v>23.536432298426341</v>
      </c>
      <c r="L91">
        <v>6.9046418517703891</v>
      </c>
      <c r="M91">
        <f>AVERAGE(Tabella1[[#This Row],[allocated_km_SA]:[allocated_km_ENS]])</f>
        <v>11.65234114340249</v>
      </c>
      <c r="N91">
        <v>3.1763721423164482</v>
      </c>
      <c r="O91">
        <f>(Tabella1[[#This Row],[mission_allocated_km_shapley]]-Tabella1[[#This Row],[allocated_km_mean]])^2</f>
        <v>71.842050507371525</v>
      </c>
      <c r="P91">
        <v>3.1763713899448209</v>
      </c>
      <c r="Q91">
        <f>(Tabella1[[#This Row],[mission_allocated_km_shapley]]-Tabella1[[#This Row],[mission_allocated_km_appro_1]])^2</f>
        <v>5.6606306544830159E-13</v>
      </c>
      <c r="R91">
        <v>4.5447464871189194</v>
      </c>
      <c r="S91">
        <f>(Tabella1[[#This Row],[mission_allocated_km_shapley]]-Tabella1[[#This Row],[mission_allocated_km_appro_2]])^2</f>
        <v>1.8724483475135925</v>
      </c>
    </row>
    <row r="92" spans="1:19" x14ac:dyDescent="0.3">
      <c r="A92" s="2">
        <v>43852</v>
      </c>
      <c r="B92">
        <v>13</v>
      </c>
      <c r="C92">
        <v>226</v>
      </c>
      <c r="D92">
        <v>42.407090099999998</v>
      </c>
      <c r="E92">
        <v>14.1597591</v>
      </c>
      <c r="F92">
        <v>41.955555699999998</v>
      </c>
      <c r="G92">
        <v>12.7643387</v>
      </c>
      <c r="H92">
        <v>8</v>
      </c>
      <c r="I92">
        <v>950.8</v>
      </c>
      <c r="J92">
        <v>307.49416540962579</v>
      </c>
      <c r="K92">
        <v>307.49416540962591</v>
      </c>
      <c r="L92">
        <v>233.97194349850719</v>
      </c>
      <c r="M92">
        <f>AVERAGE(Tabella1[[#This Row],[allocated_km_SA]:[allocated_km_ENS]])</f>
        <v>282.98675810591959</v>
      </c>
      <c r="N92">
        <v>276.97998491213252</v>
      </c>
      <c r="O92">
        <f>(Tabella1[[#This Row],[mission_allocated_km_shapley]]-Tabella1[[#This Row],[allocated_km_mean]])^2</f>
        <v>36.081324201598903</v>
      </c>
      <c r="P92">
        <v>276.97998491213252</v>
      </c>
      <c r="Q92">
        <f>(Tabella1[[#This Row],[mission_allocated_km_shapley]]-Tabella1[[#This Row],[mission_allocated_km_appro_1]])^2</f>
        <v>0</v>
      </c>
      <c r="R92">
        <v>276.97998491213252</v>
      </c>
      <c r="S92">
        <f>(Tabella1[[#This Row],[mission_allocated_km_shapley]]-Tabella1[[#This Row],[mission_allocated_km_appro_2]])^2</f>
        <v>0</v>
      </c>
    </row>
    <row r="93" spans="1:19" x14ac:dyDescent="0.3">
      <c r="A93" s="2">
        <v>43853</v>
      </c>
      <c r="B93">
        <v>221</v>
      </c>
      <c r="C93">
        <v>226</v>
      </c>
      <c r="D93">
        <v>41.987892299999999</v>
      </c>
      <c r="E93">
        <v>12.7135701</v>
      </c>
      <c r="F93">
        <v>41.955555699999998</v>
      </c>
      <c r="G93">
        <v>12.7643387</v>
      </c>
      <c r="H93">
        <v>3</v>
      </c>
      <c r="I93">
        <v>18.38</v>
      </c>
      <c r="J93">
        <v>11.47888417915976</v>
      </c>
      <c r="K93">
        <v>11.47888417915976</v>
      </c>
      <c r="L93">
        <v>13.370740066128411</v>
      </c>
      <c r="M93">
        <f>AVERAGE(Tabella1[[#This Row],[allocated_km_SA]:[allocated_km_ENS]])</f>
        <v>12.10950280814931</v>
      </c>
      <c r="N93">
        <v>12.124958571629049</v>
      </c>
      <c r="O93">
        <f>(Tabella1[[#This Row],[mission_allocated_km_shapley]]-Tabella1[[#This Row],[allocated_km_mean]])^2</f>
        <v>2.3888062474164011E-4</v>
      </c>
      <c r="P93">
        <v>12.124958571629049</v>
      </c>
      <c r="Q93">
        <f>(Tabella1[[#This Row],[mission_allocated_km_shapley]]-Tabella1[[#This Row],[mission_allocated_km_appro_1]])^2</f>
        <v>0</v>
      </c>
      <c r="R93">
        <v>12.124958571629049</v>
      </c>
      <c r="S93">
        <f>(Tabella1[[#This Row],[mission_allocated_km_shapley]]-Tabella1[[#This Row],[mission_allocated_km_appro_2]])^2</f>
        <v>0</v>
      </c>
    </row>
    <row r="94" spans="1:19" x14ac:dyDescent="0.3">
      <c r="A94" s="2">
        <v>43853</v>
      </c>
      <c r="B94">
        <v>94</v>
      </c>
      <c r="C94">
        <v>226</v>
      </c>
      <c r="D94">
        <v>44.525238799999997</v>
      </c>
      <c r="E94">
        <v>11.1757875</v>
      </c>
      <c r="F94">
        <v>41.955555699999998</v>
      </c>
      <c r="G94">
        <v>12.7643387</v>
      </c>
      <c r="H94">
        <v>3</v>
      </c>
      <c r="I94">
        <v>758.85</v>
      </c>
      <c r="J94">
        <v>758.85419999999999</v>
      </c>
      <c r="K94">
        <v>758.85419999999999</v>
      </c>
      <c r="L94">
        <v>758.85419999999999</v>
      </c>
      <c r="M94">
        <f>AVERAGE(Tabella1[[#This Row],[allocated_km_SA]:[allocated_km_ENS]])</f>
        <v>758.85420000000011</v>
      </c>
      <c r="N94">
        <v>758.85419999999999</v>
      </c>
      <c r="O94">
        <f>(Tabella1[[#This Row],[mission_allocated_km_shapley]]-Tabella1[[#This Row],[allocated_km_mean]])^2</f>
        <v>1.2924697071141057E-26</v>
      </c>
      <c r="P94">
        <v>758.85419999999999</v>
      </c>
      <c r="Q94">
        <f>(Tabella1[[#This Row],[mission_allocated_km_shapley]]-Tabella1[[#This Row],[mission_allocated_km_appro_1]])^2</f>
        <v>0</v>
      </c>
      <c r="R94">
        <v>758.85419999999999</v>
      </c>
      <c r="S94">
        <f>(Tabella1[[#This Row],[mission_allocated_km_shapley]]-Tabella1[[#This Row],[mission_allocated_km_appro_2]])^2</f>
        <v>0</v>
      </c>
    </row>
    <row r="95" spans="1:19" x14ac:dyDescent="0.3">
      <c r="A95" s="2">
        <v>43853</v>
      </c>
      <c r="B95">
        <v>186</v>
      </c>
      <c r="C95">
        <v>226</v>
      </c>
      <c r="D95">
        <v>41.945402799999997</v>
      </c>
      <c r="E95">
        <v>12.7206413</v>
      </c>
      <c r="F95">
        <v>41.955555699999998</v>
      </c>
      <c r="G95">
        <v>12.7643387</v>
      </c>
      <c r="H95">
        <v>3</v>
      </c>
      <c r="I95">
        <v>18.38</v>
      </c>
      <c r="J95">
        <v>6.9035158208402434</v>
      </c>
      <c r="K95">
        <v>6.9035158208402434</v>
      </c>
      <c r="L95">
        <v>5.0116599338715879</v>
      </c>
      <c r="M95">
        <f>AVERAGE(Tabella1[[#This Row],[allocated_km_SA]:[allocated_km_ENS]])</f>
        <v>6.2728971918506913</v>
      </c>
      <c r="N95">
        <v>6.257441428370953</v>
      </c>
      <c r="O95">
        <f>(Tabella1[[#This Row],[mission_allocated_km_shapley]]-Tabella1[[#This Row],[allocated_km_mean]])^2</f>
        <v>2.3888062474161265E-4</v>
      </c>
      <c r="P95">
        <v>6.2574414283709547</v>
      </c>
      <c r="Q95">
        <f>(Tabella1[[#This Row],[mission_allocated_km_shapley]]-Tabella1[[#This Row],[mission_allocated_km_appro_1]])^2</f>
        <v>3.1554436208840472E-30</v>
      </c>
      <c r="R95">
        <v>6.2574414283709547</v>
      </c>
      <c r="S95">
        <f>(Tabella1[[#This Row],[mission_allocated_km_shapley]]-Tabella1[[#This Row],[mission_allocated_km_appro_2]])^2</f>
        <v>3.1554436208840472E-30</v>
      </c>
    </row>
    <row r="96" spans="1:19" x14ac:dyDescent="0.3">
      <c r="A96" s="2">
        <v>43857</v>
      </c>
      <c r="B96">
        <v>11</v>
      </c>
      <c r="C96">
        <v>226</v>
      </c>
      <c r="D96">
        <v>41.904390300000003</v>
      </c>
      <c r="E96">
        <v>12.6096465</v>
      </c>
      <c r="F96">
        <v>41.955555699999998</v>
      </c>
      <c r="G96">
        <v>12.7643387</v>
      </c>
      <c r="H96">
        <v>9</v>
      </c>
      <c r="I96">
        <v>134.49</v>
      </c>
      <c r="J96">
        <v>31.238867296556361</v>
      </c>
      <c r="K96">
        <v>31.904513660228162</v>
      </c>
      <c r="L96">
        <v>15.23348130280004</v>
      </c>
      <c r="M96">
        <f>AVERAGE(Tabella1[[#This Row],[allocated_km_SA]:[allocated_km_ENS]])</f>
        <v>26.125620753194855</v>
      </c>
      <c r="N96">
        <v>22.006992046400001</v>
      </c>
      <c r="O96">
        <f>(Tabella1[[#This Row],[mission_allocated_km_shapley]]-Tabella1[[#This Row],[allocated_km_mean]])^2</f>
        <v>16.963102424434659</v>
      </c>
      <c r="P96">
        <v>21.886614624103331</v>
      </c>
      <c r="Q96">
        <f>(Tabella1[[#This Row],[mission_allocated_km_shapley]]-Tabella1[[#This Row],[mission_allocated_km_appro_1]])^2</f>
        <v>1.4490723798790833E-2</v>
      </c>
      <c r="R96">
        <v>22.424778655469812</v>
      </c>
      <c r="S96">
        <f>(Tabella1[[#This Row],[mission_allocated_km_shapley]]-Tabella1[[#This Row],[mission_allocated_km_appro_2]])^2</f>
        <v>0.17454565071805109</v>
      </c>
    </row>
    <row r="97" spans="1:19" x14ac:dyDescent="0.3">
      <c r="A97" s="2">
        <v>43857</v>
      </c>
      <c r="B97">
        <v>14</v>
      </c>
      <c r="C97">
        <v>226</v>
      </c>
      <c r="D97">
        <v>41.968739300000003</v>
      </c>
      <c r="E97">
        <v>12.686</v>
      </c>
      <c r="F97">
        <v>41.955555699999998</v>
      </c>
      <c r="G97">
        <v>12.7643387</v>
      </c>
      <c r="H97">
        <v>9</v>
      </c>
      <c r="I97">
        <v>779.65</v>
      </c>
      <c r="J97">
        <v>19.776970307849119</v>
      </c>
      <c r="K97">
        <v>198.56066375755771</v>
      </c>
      <c r="L97">
        <v>9.4588575457451505</v>
      </c>
      <c r="M97">
        <f>AVERAGE(Tabella1[[#This Row],[allocated_km_SA]:[allocated_km_ENS]])</f>
        <v>75.932163870384002</v>
      </c>
      <c r="N97">
        <v>9.090625512408959</v>
      </c>
      <c r="O97">
        <f>(Tabella1[[#This Row],[mission_allocated_km_shapley]]-Tabella1[[#This Row],[allocated_km_mean]])^2</f>
        <v>4467.791250060649</v>
      </c>
      <c r="P97">
        <v>9.0901340577979735</v>
      </c>
      <c r="Q97">
        <f>(Tabella1[[#This Row],[mission_allocated_km_shapley]]-Tabella1[[#This Row],[mission_allocated_km_appro_1]])^2</f>
        <v>2.4152763465895062E-7</v>
      </c>
      <c r="R97">
        <v>9.0906255124089892</v>
      </c>
      <c r="S97">
        <f>(Tabella1[[#This Row],[mission_allocated_km_shapley]]-Tabella1[[#This Row],[mission_allocated_km_appro_2]])^2</f>
        <v>9.1192320643548965E-28</v>
      </c>
    </row>
    <row r="98" spans="1:19" x14ac:dyDescent="0.3">
      <c r="A98" s="2">
        <v>43857</v>
      </c>
      <c r="B98">
        <v>94</v>
      </c>
      <c r="C98">
        <v>226</v>
      </c>
      <c r="D98">
        <v>44.525238799999997</v>
      </c>
      <c r="E98">
        <v>11.1757875</v>
      </c>
      <c r="F98">
        <v>41.955555699999998</v>
      </c>
      <c r="G98">
        <v>12.7643387</v>
      </c>
      <c r="H98">
        <v>9</v>
      </c>
      <c r="I98">
        <v>779.65</v>
      </c>
      <c r="J98">
        <v>748.5616159184093</v>
      </c>
      <c r="K98">
        <v>384.66258025299288</v>
      </c>
      <c r="L98">
        <v>769.43377238127061</v>
      </c>
      <c r="M98">
        <f>AVERAGE(Tabella1[[#This Row],[allocated_km_SA]:[allocated_km_ENS]])</f>
        <v>634.21932285089088</v>
      </c>
      <c r="N98">
        <v>766.12381424974183</v>
      </c>
      <c r="O98">
        <f>(Tabella1[[#This Row],[mission_allocated_km_shapley]]-Tabella1[[#This Row],[allocated_km_mean]])^2</f>
        <v>17398.794851189545</v>
      </c>
      <c r="P98">
        <v>766.12454571990418</v>
      </c>
      <c r="Q98">
        <f>(Tabella1[[#This Row],[mission_allocated_km_shapley]]-Tabella1[[#This Row],[mission_allocated_km_appro_1]])^2</f>
        <v>5.3504859840830415E-7</v>
      </c>
      <c r="R98">
        <v>766.12381424974171</v>
      </c>
      <c r="S98">
        <f>(Tabella1[[#This Row],[mission_allocated_km_shapley]]-Tabella1[[#This Row],[mission_allocated_km_appro_2]])^2</f>
        <v>1.2924697071141057E-26</v>
      </c>
    </row>
    <row r="99" spans="1:19" x14ac:dyDescent="0.3">
      <c r="A99" s="2">
        <v>43857</v>
      </c>
      <c r="B99">
        <v>33</v>
      </c>
      <c r="C99">
        <v>226</v>
      </c>
      <c r="D99">
        <v>41.947489599999997</v>
      </c>
      <c r="E99">
        <v>12.7203556</v>
      </c>
      <c r="F99">
        <v>41.955555699999998</v>
      </c>
      <c r="G99">
        <v>12.7643387</v>
      </c>
      <c r="H99">
        <v>9</v>
      </c>
      <c r="I99">
        <v>134.49</v>
      </c>
      <c r="J99">
        <v>8.119866960863849</v>
      </c>
      <c r="K99">
        <v>31.586748226957109</v>
      </c>
      <c r="L99">
        <v>11.83172812503185</v>
      </c>
      <c r="M99">
        <f>AVERAGE(Tabella1[[#This Row],[allocated_km_SA]:[allocated_km_ENS]])</f>
        <v>17.179447770950937</v>
      </c>
      <c r="N99">
        <v>5.2371105000763274</v>
      </c>
      <c r="O99">
        <f>(Tabella1[[#This Row],[mission_allocated_km_shapley]]-Tabella1[[#This Row],[allocated_km_mean]])^2</f>
        <v>142.61941949132083</v>
      </c>
      <c r="P99">
        <v>4.9289584430112701</v>
      </c>
      <c r="Q99">
        <f>(Tabella1[[#This Row],[mission_allocated_km_shapley]]-Tabella1[[#This Row],[mission_allocated_km_appro_1]])^2</f>
        <v>9.4957690273426348E-2</v>
      </c>
      <c r="R99">
        <v>6.2580892185087631</v>
      </c>
      <c r="S99">
        <f>(Tabella1[[#This Row],[mission_allocated_km_shapley]]-Tabella1[[#This Row],[mission_allocated_km_appro_2]])^2</f>
        <v>1.0423975434919388</v>
      </c>
    </row>
    <row r="100" spans="1:19" x14ac:dyDescent="0.3">
      <c r="A100" s="2">
        <v>43857</v>
      </c>
      <c r="B100">
        <v>228</v>
      </c>
      <c r="C100">
        <v>226</v>
      </c>
      <c r="D100">
        <v>42.130554500000002</v>
      </c>
      <c r="E100">
        <v>12.582428</v>
      </c>
      <c r="F100">
        <v>41.955555699999998</v>
      </c>
      <c r="G100">
        <v>12.7643387</v>
      </c>
      <c r="H100">
        <v>9</v>
      </c>
      <c r="I100">
        <v>83.75</v>
      </c>
      <c r="J100">
        <v>41.996584131363811</v>
      </c>
      <c r="K100">
        <v>41.996584131363811</v>
      </c>
      <c r="L100">
        <v>81.444048422304974</v>
      </c>
      <c r="M100">
        <f>AVERAGE(Tabella1[[#This Row],[allocated_km_SA]:[allocated_km_ENS]])</f>
        <v>55.145738895010858</v>
      </c>
      <c r="N100">
        <v>42.115250142112018</v>
      </c>
      <c r="O100">
        <f>(Tabella1[[#This Row],[mission_allocated_km_shapley]]-Tabella1[[#This Row],[allocated_km_mean]])^2</f>
        <v>169.79363713942317</v>
      </c>
      <c r="P100">
        <v>42.115250142112018</v>
      </c>
      <c r="Q100">
        <f>(Tabella1[[#This Row],[mission_allocated_km_shapley]]-Tabella1[[#This Row],[mission_allocated_km_appro_1]])^2</f>
        <v>0</v>
      </c>
      <c r="R100">
        <v>42.115250142112018</v>
      </c>
      <c r="S100">
        <f>(Tabella1[[#This Row],[mission_allocated_km_shapley]]-Tabella1[[#This Row],[mission_allocated_km_appro_2]])^2</f>
        <v>0</v>
      </c>
    </row>
    <row r="101" spans="1:19" x14ac:dyDescent="0.3">
      <c r="A101" s="2">
        <v>43857</v>
      </c>
      <c r="B101">
        <v>32</v>
      </c>
      <c r="C101">
        <v>226</v>
      </c>
      <c r="D101">
        <v>41.851630499999999</v>
      </c>
      <c r="E101">
        <v>12.4017032</v>
      </c>
      <c r="F101">
        <v>41.955555699999998</v>
      </c>
      <c r="G101">
        <v>12.7643387</v>
      </c>
      <c r="H101">
        <v>9</v>
      </c>
      <c r="I101">
        <v>134.49</v>
      </c>
      <c r="J101">
        <v>83.50116402775059</v>
      </c>
      <c r="K101">
        <v>38.933333549500048</v>
      </c>
      <c r="L101">
        <v>90.478639809062187</v>
      </c>
      <c r="M101">
        <f>AVERAGE(Tabella1[[#This Row],[allocated_km_SA]:[allocated_km_ENS]])</f>
        <v>70.971045795437604</v>
      </c>
      <c r="N101">
        <v>98.978875182326192</v>
      </c>
      <c r="O101">
        <f>(Tabella1[[#This Row],[mission_allocated_km_shapley]]-Tabella1[[#This Row],[allocated_km_mean]])^2</f>
        <v>784.43850696506001</v>
      </c>
      <c r="P101">
        <v>99.728013241673892</v>
      </c>
      <c r="Q101">
        <f>(Tabella1[[#This Row],[mission_allocated_km_shapley]]-Tabella1[[#This Row],[mission_allocated_km_appro_1]])^2</f>
        <v>0.56120783196323865</v>
      </c>
      <c r="R101">
        <v>96.628077384773107</v>
      </c>
      <c r="S101">
        <f>(Tabella1[[#This Row],[mission_allocated_km_shapley]]-Tabella1[[#This Row],[mission_allocated_km_appro_2]])^2</f>
        <v>5.5262502849804349</v>
      </c>
    </row>
    <row r="102" spans="1:19" x14ac:dyDescent="0.3">
      <c r="A102" s="2">
        <v>43857</v>
      </c>
      <c r="B102">
        <v>242</v>
      </c>
      <c r="C102">
        <v>226</v>
      </c>
      <c r="D102">
        <v>41.958314899999998</v>
      </c>
      <c r="E102">
        <v>12.705252399999999</v>
      </c>
      <c r="F102">
        <v>41.955555699999998</v>
      </c>
      <c r="G102">
        <v>12.7643387</v>
      </c>
      <c r="H102">
        <v>9</v>
      </c>
      <c r="I102">
        <v>779.65</v>
      </c>
      <c r="J102">
        <v>11.3155137737416</v>
      </c>
      <c r="K102">
        <v>196.43085598944941</v>
      </c>
      <c r="L102">
        <v>0.7614700729841567</v>
      </c>
      <c r="M102">
        <f>AVERAGE(Tabella1[[#This Row],[allocated_km_SA]:[allocated_km_ENS]])</f>
        <v>69.502613278725065</v>
      </c>
      <c r="N102">
        <v>4.4396602378492247</v>
      </c>
      <c r="O102">
        <f>(Tabella1[[#This Row],[mission_allocated_km_shapley]]-Tabella1[[#This Row],[allocated_km_mean]])^2</f>
        <v>4233.1878583992147</v>
      </c>
      <c r="P102">
        <v>4.4394202222978283</v>
      </c>
      <c r="Q102">
        <f>(Tabella1[[#This Row],[mission_allocated_km_shapley]]-Tabella1[[#This Row],[mission_allocated_km_appro_1]])^2</f>
        <v>5.7607464912123138E-8</v>
      </c>
      <c r="R102">
        <v>4.4396602378492611</v>
      </c>
      <c r="S102">
        <f>(Tabella1[[#This Row],[mission_allocated_km_shapley]]-Tabella1[[#This Row],[mission_allocated_km_appro_2]])^2</f>
        <v>1.3260751816765208E-27</v>
      </c>
    </row>
    <row r="103" spans="1:19" x14ac:dyDescent="0.3">
      <c r="A103" s="2">
        <v>43857</v>
      </c>
      <c r="B103">
        <v>2</v>
      </c>
      <c r="C103">
        <v>226</v>
      </c>
      <c r="D103">
        <v>42.132071600000003</v>
      </c>
      <c r="E103">
        <v>12.5839994</v>
      </c>
      <c r="F103">
        <v>41.955555699999998</v>
      </c>
      <c r="G103">
        <v>12.7643387</v>
      </c>
      <c r="H103">
        <v>9</v>
      </c>
      <c r="I103">
        <v>83.75</v>
      </c>
      <c r="J103">
        <v>41.757815868636193</v>
      </c>
      <c r="K103">
        <v>41.757815868636193</v>
      </c>
      <c r="L103">
        <v>2.3103515776950259</v>
      </c>
      <c r="M103">
        <f>AVERAGE(Tabella1[[#This Row],[allocated_km_SA]:[allocated_km_ENS]])</f>
        <v>28.608661104989139</v>
      </c>
      <c r="N103">
        <v>41.639149857887993</v>
      </c>
      <c r="O103">
        <f>(Tabella1[[#This Row],[mission_allocated_km_shapley]]-Tabella1[[#This Row],[allocated_km_mean]])^2</f>
        <v>169.79363713942354</v>
      </c>
      <c r="P103">
        <v>41.639149857887979</v>
      </c>
      <c r="Q103">
        <f>(Tabella1[[#This Row],[mission_allocated_km_shapley]]-Tabella1[[#This Row],[mission_allocated_km_appro_1]])^2</f>
        <v>2.0194839173657902E-28</v>
      </c>
      <c r="R103">
        <v>41.639149857887979</v>
      </c>
      <c r="S103">
        <f>(Tabella1[[#This Row],[mission_allocated_km_shapley]]-Tabella1[[#This Row],[mission_allocated_km_appro_2]])^2</f>
        <v>2.0194839173657902E-28</v>
      </c>
    </row>
    <row r="104" spans="1:19" x14ac:dyDescent="0.3">
      <c r="A104" s="2">
        <v>43857</v>
      </c>
      <c r="B104">
        <v>221</v>
      </c>
      <c r="C104">
        <v>226</v>
      </c>
      <c r="D104">
        <v>41.987892299999999</v>
      </c>
      <c r="E104">
        <v>12.7135701</v>
      </c>
      <c r="F104">
        <v>41.955555699999998</v>
      </c>
      <c r="G104">
        <v>12.7643387</v>
      </c>
      <c r="H104">
        <v>9</v>
      </c>
      <c r="I104">
        <v>134.49</v>
      </c>
      <c r="J104">
        <v>11.62910171482922</v>
      </c>
      <c r="K104">
        <v>32.064404563314717</v>
      </c>
      <c r="L104">
        <v>16.945150763105961</v>
      </c>
      <c r="M104">
        <f>AVERAGE(Tabella1[[#This Row],[allocated_km_SA]:[allocated_km_ENS]])</f>
        <v>20.212885680416633</v>
      </c>
      <c r="N104">
        <v>8.2660222711975209</v>
      </c>
      <c r="O104">
        <f>(Tabella1[[#This Row],[mission_allocated_km_shapley]]-Tabella1[[#This Row],[allocated_km_mean]])^2</f>
        <v>142.72754531853852</v>
      </c>
      <c r="P104">
        <v>7.9454136912115372</v>
      </c>
      <c r="Q104">
        <f>(Tabella1[[#This Row],[mission_allocated_km_shapley]]-Tabella1[[#This Row],[mission_allocated_km_appro_1]])^2</f>
        <v>0.1027898615606289</v>
      </c>
      <c r="R104">
        <v>9.1780547412483546</v>
      </c>
      <c r="S104">
        <f>(Tabella1[[#This Row],[mission_allocated_km_shapley]]-Tabella1[[#This Row],[mission_allocated_km_appro_2]])^2</f>
        <v>0.83180322642702498</v>
      </c>
    </row>
    <row r="105" spans="1:19" x14ac:dyDescent="0.3">
      <c r="A105" s="2">
        <v>43858</v>
      </c>
      <c r="B105">
        <v>64</v>
      </c>
      <c r="C105">
        <v>226</v>
      </c>
      <c r="D105">
        <v>41.699752500000002</v>
      </c>
      <c r="E105">
        <v>12.535953900000001</v>
      </c>
      <c r="F105">
        <v>41.955555699999998</v>
      </c>
      <c r="G105">
        <v>12.7643387</v>
      </c>
      <c r="H105">
        <v>8</v>
      </c>
      <c r="I105">
        <v>128.05000000000001</v>
      </c>
      <c r="J105">
        <v>70.760052733038378</v>
      </c>
      <c r="K105">
        <v>47.493599780709488</v>
      </c>
      <c r="L105">
        <v>78.494560855255855</v>
      </c>
      <c r="M105">
        <f>AVERAGE(Tabella1[[#This Row],[allocated_km_SA]:[allocated_km_ENS]])</f>
        <v>65.582737789667917</v>
      </c>
      <c r="N105">
        <v>76.073764098924855</v>
      </c>
      <c r="O105">
        <f>(Tabella1[[#This Row],[mission_allocated_km_shapley]]-Tabella1[[#This Row],[allocated_km_mean]])^2</f>
        <v>110.06163302152125</v>
      </c>
      <c r="P105">
        <v>76.244608824721183</v>
      </c>
      <c r="Q105">
        <f>(Tabella1[[#This Row],[mission_allocated_km_shapley]]-Tabella1[[#This Row],[mission_allocated_km_appro_1]])^2</f>
        <v>2.9187920332422703E-2</v>
      </c>
      <c r="R105">
        <v>76.073764098925182</v>
      </c>
      <c r="S105">
        <f>(Tabella1[[#This Row],[mission_allocated_km_shapley]]-Tabella1[[#This Row],[mission_allocated_km_appro_2]])^2</f>
        <v>1.068306992286503E-25</v>
      </c>
    </row>
    <row r="106" spans="1:19" x14ac:dyDescent="0.3">
      <c r="A106" s="2">
        <v>43858</v>
      </c>
      <c r="B106">
        <v>186</v>
      </c>
      <c r="C106">
        <v>226</v>
      </c>
      <c r="D106">
        <v>41.945402799999997</v>
      </c>
      <c r="E106">
        <v>12.7206413</v>
      </c>
      <c r="F106">
        <v>41.955555699999998</v>
      </c>
      <c r="G106">
        <v>12.7643387</v>
      </c>
      <c r="H106">
        <v>8</v>
      </c>
      <c r="I106">
        <v>128.05000000000001</v>
      </c>
      <c r="J106">
        <v>6.5379759408623679</v>
      </c>
      <c r="K106">
        <v>38.838073250158921</v>
      </c>
      <c r="L106">
        <v>14.047444078761339</v>
      </c>
      <c r="M106">
        <f>AVERAGE(Tabella1[[#This Row],[allocated_km_SA]:[allocated_km_ENS]])</f>
        <v>19.807831089927543</v>
      </c>
      <c r="N106">
        <v>4.1028053757645804</v>
      </c>
      <c r="O106">
        <f>(Tabella1[[#This Row],[mission_allocated_km_shapley]]-Tabella1[[#This Row],[allocated_km_mean]])^2</f>
        <v>246.64783268251986</v>
      </c>
      <c r="P106">
        <v>4.0893201429225394</v>
      </c>
      <c r="Q106">
        <f>(Tabella1[[#This Row],[mission_allocated_km_shapley]]-Tabella1[[#This Row],[mission_allocated_km_appro_1]])^2</f>
        <v>1.8185150480405984E-4</v>
      </c>
      <c r="R106">
        <v>4.1028053757646283</v>
      </c>
      <c r="S106">
        <f>(Tabella1[[#This Row],[mission_allocated_km_shapley]]-Tabella1[[#This Row],[mission_allocated_km_appro_2]])^2</f>
        <v>2.3003183996244704E-27</v>
      </c>
    </row>
    <row r="107" spans="1:19" x14ac:dyDescent="0.3">
      <c r="A107" s="2">
        <v>43858</v>
      </c>
      <c r="B107">
        <v>243</v>
      </c>
      <c r="C107">
        <v>226</v>
      </c>
      <c r="D107">
        <v>41.927157000000001</v>
      </c>
      <c r="E107">
        <v>12.463062799999999</v>
      </c>
      <c r="F107">
        <v>41.955555699999998</v>
      </c>
      <c r="G107">
        <v>12.7643387</v>
      </c>
      <c r="H107">
        <v>8</v>
      </c>
      <c r="I107">
        <v>128.05000000000001</v>
      </c>
      <c r="J107">
        <v>50.75427132609925</v>
      </c>
      <c r="K107">
        <v>41.720626969131573</v>
      </c>
      <c r="L107">
        <v>35.510295065982788</v>
      </c>
      <c r="M107">
        <f>AVERAGE(Tabella1[[#This Row],[allocated_km_SA]:[allocated_km_ENS]])</f>
        <v>42.661731120404532</v>
      </c>
      <c r="N107">
        <v>47.875730525310551</v>
      </c>
      <c r="O107">
        <f>(Tabella1[[#This Row],[mission_allocated_km_shapley]]-Tabella1[[#This Row],[allocated_km_mean]])^2</f>
        <v>27.185789794360321</v>
      </c>
      <c r="P107">
        <v>47.718371032356274</v>
      </c>
      <c r="Q107">
        <f>(Tabella1[[#This Row],[mission_allocated_km_shapley]]-Tabella1[[#This Row],[mission_allocated_km_appro_1]])^2</f>
        <v>2.4762010022827425E-2</v>
      </c>
      <c r="R107">
        <v>47.875730525310189</v>
      </c>
      <c r="S107">
        <f>(Tabella1[[#This Row],[mission_allocated_km_shapley]]-Tabella1[[#This Row],[mission_allocated_km_appro_2]])^2</f>
        <v>1.3131694172671051E-25</v>
      </c>
    </row>
    <row r="108" spans="1:19" x14ac:dyDescent="0.3">
      <c r="A108" s="2">
        <v>43858</v>
      </c>
      <c r="B108">
        <v>1</v>
      </c>
      <c r="C108">
        <v>226</v>
      </c>
      <c r="D108">
        <v>41.956526599999997</v>
      </c>
      <c r="E108">
        <v>12.778642899999999</v>
      </c>
      <c r="F108">
        <v>41.955555699999998</v>
      </c>
      <c r="G108">
        <v>12.7643387</v>
      </c>
      <c r="H108">
        <v>8</v>
      </c>
      <c r="I108">
        <v>665.28</v>
      </c>
      <c r="J108">
        <v>2.8320545175404859</v>
      </c>
      <c r="K108">
        <v>167.74084985955881</v>
      </c>
      <c r="L108">
        <v>2.885884046550673</v>
      </c>
      <c r="M108">
        <f>AVERAGE(Tabella1[[#This Row],[allocated_km_SA]:[allocated_km_ENS]])</f>
        <v>57.819596141216657</v>
      </c>
      <c r="N108">
        <v>2.637212346684886</v>
      </c>
      <c r="O108">
        <f>(Tabella1[[#This Row],[mission_allocated_km_shapley]]-Tabella1[[#This Row],[allocated_km_mean]])^2</f>
        <v>3045.0954812470027</v>
      </c>
      <c r="P108">
        <v>2.6371967946242592</v>
      </c>
      <c r="Q108">
        <f>(Tabella1[[#This Row],[mission_allocated_km_shapley]]-Tabella1[[#This Row],[mission_allocated_km_appro_1]])^2</f>
        <v>2.4186658974173583E-10</v>
      </c>
      <c r="R108">
        <v>2.6372123466848301</v>
      </c>
      <c r="S108">
        <f>(Tabella1[[#This Row],[mission_allocated_km_shapley]]-Tabella1[[#This Row],[mission_allocated_km_appro_2]])^2</f>
        <v>3.1309889328221959E-27</v>
      </c>
    </row>
    <row r="109" spans="1:19" x14ac:dyDescent="0.3">
      <c r="A109" s="2">
        <v>43858</v>
      </c>
      <c r="B109">
        <v>9</v>
      </c>
      <c r="C109">
        <v>226</v>
      </c>
      <c r="D109">
        <v>41.012875399999999</v>
      </c>
      <c r="E109">
        <v>14.3201006</v>
      </c>
      <c r="F109">
        <v>41.955555699999998</v>
      </c>
      <c r="G109">
        <v>12.7643387</v>
      </c>
      <c r="H109">
        <v>8</v>
      </c>
      <c r="I109">
        <v>380.53</v>
      </c>
      <c r="J109">
        <v>188.6335352232081</v>
      </c>
      <c r="K109">
        <v>188.6335352232081</v>
      </c>
      <c r="L109">
        <v>1.6703545165922709E-12</v>
      </c>
      <c r="M109">
        <f>AVERAGE(Tabella1[[#This Row],[allocated_km_SA]:[allocated_km_ENS]])</f>
        <v>125.75569014880595</v>
      </c>
      <c r="N109">
        <v>187.02869999999999</v>
      </c>
      <c r="O109">
        <f>(Tabella1[[#This Row],[mission_allocated_km_shapley]]-Tabella1[[#This Row],[allocated_km_mean]])^2</f>
        <v>3754.3817362245209</v>
      </c>
      <c r="P109">
        <v>187.02869999999999</v>
      </c>
      <c r="Q109">
        <f>(Tabella1[[#This Row],[mission_allocated_km_shapley]]-Tabella1[[#This Row],[mission_allocated_km_appro_1]])^2</f>
        <v>0</v>
      </c>
      <c r="R109">
        <v>187.02869999999999</v>
      </c>
      <c r="S109">
        <f>(Tabella1[[#This Row],[mission_allocated_km_shapley]]-Tabella1[[#This Row],[mission_allocated_km_appro_2]])^2</f>
        <v>0</v>
      </c>
    </row>
    <row r="110" spans="1:19" x14ac:dyDescent="0.3">
      <c r="A110" s="2">
        <v>43858</v>
      </c>
      <c r="B110">
        <v>223</v>
      </c>
      <c r="C110">
        <v>226</v>
      </c>
      <c r="D110">
        <v>41.015235699999998</v>
      </c>
      <c r="E110">
        <v>14.2977433</v>
      </c>
      <c r="F110">
        <v>41.955555699999998</v>
      </c>
      <c r="G110">
        <v>12.7643387</v>
      </c>
      <c r="H110">
        <v>8</v>
      </c>
      <c r="I110">
        <v>380.53</v>
      </c>
      <c r="J110">
        <v>191.89876477679189</v>
      </c>
      <c r="K110">
        <v>191.89876477679189</v>
      </c>
      <c r="L110">
        <v>380.53229999999832</v>
      </c>
      <c r="M110">
        <f>AVERAGE(Tabella1[[#This Row],[allocated_km_SA]:[allocated_km_ENS]])</f>
        <v>254.77660985119405</v>
      </c>
      <c r="N110">
        <v>193.50360000000001</v>
      </c>
      <c r="O110">
        <f>(Tabella1[[#This Row],[mission_allocated_km_shapley]]-Tabella1[[#This Row],[allocated_km_mean]])^2</f>
        <v>3754.3817362245227</v>
      </c>
      <c r="P110">
        <v>193.50360000000001</v>
      </c>
      <c r="Q110">
        <f>(Tabella1[[#This Row],[mission_allocated_km_shapley]]-Tabella1[[#This Row],[mission_allocated_km_appro_1]])^2</f>
        <v>0</v>
      </c>
      <c r="R110">
        <v>193.50360000000001</v>
      </c>
      <c r="S110">
        <f>(Tabella1[[#This Row],[mission_allocated_km_shapley]]-Tabella1[[#This Row],[mission_allocated_km_appro_2]])^2</f>
        <v>0</v>
      </c>
    </row>
    <row r="111" spans="1:19" x14ac:dyDescent="0.3">
      <c r="A111" s="2">
        <v>43858</v>
      </c>
      <c r="B111">
        <v>72</v>
      </c>
      <c r="C111">
        <v>226</v>
      </c>
      <c r="D111">
        <v>40.4797668</v>
      </c>
      <c r="E111">
        <v>15.527226199999999</v>
      </c>
      <c r="F111">
        <v>41.955555699999998</v>
      </c>
      <c r="G111">
        <v>12.7643387</v>
      </c>
      <c r="H111">
        <v>8</v>
      </c>
      <c r="I111">
        <v>665.28</v>
      </c>
      <c r="J111">
        <v>642.60457268198513</v>
      </c>
      <c r="K111">
        <v>327.08142506594942</v>
      </c>
      <c r="L111">
        <v>648.49613015899706</v>
      </c>
      <c r="M111">
        <f>AVERAGE(Tabella1[[#This Row],[allocated_km_SA]:[allocated_km_ENS]])</f>
        <v>539.39404263564393</v>
      </c>
      <c r="N111">
        <v>646.43575491058596</v>
      </c>
      <c r="O111">
        <f>(Tabella1[[#This Row],[mission_allocated_km_shapley]]-Tabella1[[#This Row],[allocated_km_mean]])^2</f>
        <v>11457.928166751475</v>
      </c>
      <c r="P111">
        <v>646.43586604576217</v>
      </c>
      <c r="Q111">
        <f>(Tabella1[[#This Row],[mission_allocated_km_shapley]]-Tabella1[[#This Row],[mission_allocated_km_appro_1]])^2</f>
        <v>1.2351027391666486E-8</v>
      </c>
      <c r="R111">
        <v>646.43575491058596</v>
      </c>
      <c r="S111">
        <f>(Tabella1[[#This Row],[mission_allocated_km_shapley]]-Tabella1[[#This Row],[mission_allocated_km_appro_2]])^2</f>
        <v>0</v>
      </c>
    </row>
    <row r="112" spans="1:19" x14ac:dyDescent="0.3">
      <c r="A112" s="2">
        <v>43858</v>
      </c>
      <c r="B112">
        <v>14</v>
      </c>
      <c r="C112">
        <v>226</v>
      </c>
      <c r="D112">
        <v>41.968739300000003</v>
      </c>
      <c r="E112">
        <v>12.686</v>
      </c>
      <c r="F112">
        <v>41.955555699999998</v>
      </c>
      <c r="G112">
        <v>12.7643387</v>
      </c>
      <c r="H112">
        <v>8</v>
      </c>
      <c r="I112">
        <v>665.28</v>
      </c>
      <c r="J112">
        <v>19.844672800474431</v>
      </c>
      <c r="K112">
        <v>170.4590250744919</v>
      </c>
      <c r="L112">
        <v>13.89928579445233</v>
      </c>
      <c r="M112">
        <f>AVERAGE(Tabella1[[#This Row],[allocated_km_SA]:[allocated_km_ENS]])</f>
        <v>68.067661223139552</v>
      </c>
      <c r="N112">
        <v>16.20833274272939</v>
      </c>
      <c r="O112">
        <f>(Tabella1[[#This Row],[mission_allocated_km_shapley]]-Tabella1[[#This Row],[allocated_km_mean]])^2</f>
        <v>2689.3899504390806</v>
      </c>
      <c r="P112">
        <v>16.208237159613741</v>
      </c>
      <c r="Q112">
        <f>(Tabella1[[#This Row],[mission_allocated_km_shapley]]-Tabella1[[#This Row],[mission_allocated_km_appro_1]])^2</f>
        <v>9.1361319970110397E-9</v>
      </c>
      <c r="R112">
        <v>16.208332742729329</v>
      </c>
      <c r="S112">
        <f>(Tabella1[[#This Row],[mission_allocated_km_shapley]]-Tabella1[[#This Row],[mission_allocated_km_appro_2]])^2</f>
        <v>3.6476928257419586E-27</v>
      </c>
    </row>
    <row r="113" spans="1:19" x14ac:dyDescent="0.3">
      <c r="A113" s="2">
        <v>43859</v>
      </c>
      <c r="B113">
        <v>2</v>
      </c>
      <c r="C113">
        <v>226</v>
      </c>
      <c r="D113">
        <v>42.132071600000003</v>
      </c>
      <c r="E113">
        <v>12.5839994</v>
      </c>
      <c r="F113">
        <v>41.955555699999998</v>
      </c>
      <c r="G113">
        <v>12.7643387</v>
      </c>
      <c r="H113">
        <v>7</v>
      </c>
      <c r="I113">
        <v>772.62</v>
      </c>
      <c r="J113">
        <v>76.39253449478494</v>
      </c>
      <c r="K113">
        <v>76.392534494784968</v>
      </c>
      <c r="L113">
        <v>15.124301615064629</v>
      </c>
      <c r="M113">
        <f>AVERAGE(Tabella1[[#This Row],[allocated_km_SA]:[allocated_km_ENS]])</f>
        <v>55.969790201544846</v>
      </c>
      <c r="N113">
        <v>48.115135961655383</v>
      </c>
      <c r="O113">
        <f>(Tabella1[[#This Row],[mission_allocated_km_shapley]]-Tabella1[[#This Row],[allocated_km_mean]])^2</f>
        <v>61.695593228213518</v>
      </c>
      <c r="P113">
        <v>48.115135961655362</v>
      </c>
      <c r="Q113">
        <f>(Tabella1[[#This Row],[mission_allocated_km_shapley]]-Tabella1[[#This Row],[mission_allocated_km_appro_1]])^2</f>
        <v>4.543838814073028E-28</v>
      </c>
      <c r="R113">
        <v>48.115135961655362</v>
      </c>
      <c r="S113">
        <f>(Tabella1[[#This Row],[mission_allocated_km_shapley]]-Tabella1[[#This Row],[mission_allocated_km_appro_2]])^2</f>
        <v>4.543838814073028E-28</v>
      </c>
    </row>
    <row r="114" spans="1:19" x14ac:dyDescent="0.3">
      <c r="A114" s="2">
        <v>43859</v>
      </c>
      <c r="B114">
        <v>244</v>
      </c>
      <c r="C114">
        <v>226</v>
      </c>
      <c r="D114">
        <v>41.9404295</v>
      </c>
      <c r="E114">
        <v>12.632209</v>
      </c>
      <c r="F114">
        <v>41.955555699999998</v>
      </c>
      <c r="G114">
        <v>12.7643387</v>
      </c>
      <c r="H114">
        <v>7</v>
      </c>
      <c r="I114">
        <v>35.54</v>
      </c>
      <c r="J114">
        <v>23.473299999999998</v>
      </c>
      <c r="K114">
        <v>14.75235</v>
      </c>
      <c r="L114">
        <v>23.473299999999998</v>
      </c>
      <c r="M114">
        <f>AVERAGE(Tabella1[[#This Row],[allocated_km_SA]:[allocated_km_ENS]])</f>
        <v>20.566316666666665</v>
      </c>
      <c r="N114">
        <v>25.036242046051349</v>
      </c>
      <c r="O114">
        <f>(Tabella1[[#This Row],[mission_allocated_km_shapley]]-Tabella1[[#This Row],[allocated_km_mean]])^2</f>
        <v>19.980232897267307</v>
      </c>
      <c r="P114">
        <v>25.036227373372011</v>
      </c>
      <c r="Q114">
        <f>(Tabella1[[#This Row],[mission_allocated_km_shapley]]-Tabella1[[#This Row],[mission_allocated_km_appro_1]])^2</f>
        <v>2.1528751896135255E-10</v>
      </c>
      <c r="R114">
        <v>25.03624204605126</v>
      </c>
      <c r="S114">
        <f>(Tabella1[[#This Row],[mission_allocated_km_shapley]]-Tabella1[[#This Row],[mission_allocated_km_appro_2]])^2</f>
        <v>7.8886090522101181E-27</v>
      </c>
    </row>
    <row r="115" spans="1:19" x14ac:dyDescent="0.3">
      <c r="A115" s="2">
        <v>43859</v>
      </c>
      <c r="B115">
        <v>237</v>
      </c>
      <c r="C115">
        <v>226</v>
      </c>
      <c r="D115">
        <v>42.401031400000001</v>
      </c>
      <c r="E115">
        <v>14.1329622</v>
      </c>
      <c r="F115">
        <v>41.955555699999998</v>
      </c>
      <c r="G115">
        <v>12.7643387</v>
      </c>
      <c r="H115">
        <v>7</v>
      </c>
      <c r="I115">
        <v>364.57</v>
      </c>
      <c r="J115">
        <v>180.78939824246581</v>
      </c>
      <c r="K115">
        <v>180.78939824246581</v>
      </c>
      <c r="L115">
        <v>70.141432091743539</v>
      </c>
      <c r="M115">
        <f>AVERAGE(Tabella1[[#This Row],[allocated_km_SA]:[allocated_km_ENS]])</f>
        <v>143.9067428588917</v>
      </c>
      <c r="N115">
        <v>179.33132942318079</v>
      </c>
      <c r="O115">
        <f>(Tabella1[[#This Row],[mission_allocated_km_shapley]]-Tabella1[[#This Row],[allocated_km_mean]])^2</f>
        <v>1254.9013332508109</v>
      </c>
      <c r="P115">
        <v>179.3313294231807</v>
      </c>
      <c r="Q115">
        <f>(Tabella1[[#This Row],[mission_allocated_km_shapley]]-Tabella1[[#This Row],[mission_allocated_km_appro_1]])^2</f>
        <v>7.2701421025168448E-27</v>
      </c>
      <c r="R115">
        <v>179.3313294231807</v>
      </c>
      <c r="S115">
        <f>(Tabella1[[#This Row],[mission_allocated_km_shapley]]-Tabella1[[#This Row],[mission_allocated_km_appro_2]])^2</f>
        <v>7.2701421025168448E-27</v>
      </c>
    </row>
    <row r="116" spans="1:19" x14ac:dyDescent="0.3">
      <c r="A116" s="2">
        <v>43859</v>
      </c>
      <c r="B116">
        <v>94</v>
      </c>
      <c r="C116">
        <v>226</v>
      </c>
      <c r="D116">
        <v>44.525238799999997</v>
      </c>
      <c r="E116">
        <v>11.1757875</v>
      </c>
      <c r="F116">
        <v>41.955555699999998</v>
      </c>
      <c r="G116">
        <v>12.7643387</v>
      </c>
      <c r="H116">
        <v>7</v>
      </c>
      <c r="I116">
        <v>772.62</v>
      </c>
      <c r="J116">
        <v>696.22546550521508</v>
      </c>
      <c r="K116">
        <v>696.22546550521508</v>
      </c>
      <c r="L116">
        <v>757.49369838493544</v>
      </c>
      <c r="M116">
        <f>AVERAGE(Tabella1[[#This Row],[allocated_km_SA]:[allocated_km_ENS]])</f>
        <v>716.64820979845524</v>
      </c>
      <c r="N116">
        <v>724.50286403834468</v>
      </c>
      <c r="O116">
        <f>(Tabella1[[#This Row],[mission_allocated_km_shapley]]-Tabella1[[#This Row],[allocated_km_mean]])^2</f>
        <v>61.695593228213184</v>
      </c>
      <c r="P116">
        <v>724.50286403834468</v>
      </c>
      <c r="Q116">
        <f>(Tabella1[[#This Row],[mission_allocated_km_shapley]]-Tabella1[[#This Row],[mission_allocated_km_appro_1]])^2</f>
        <v>0</v>
      </c>
      <c r="R116">
        <v>724.50286403834468</v>
      </c>
      <c r="S116">
        <f>(Tabella1[[#This Row],[mission_allocated_km_shapley]]-Tabella1[[#This Row],[mission_allocated_km_appro_2]])^2</f>
        <v>0</v>
      </c>
    </row>
    <row r="117" spans="1:19" x14ac:dyDescent="0.3">
      <c r="A117" s="2">
        <v>43859</v>
      </c>
      <c r="B117">
        <v>245</v>
      </c>
      <c r="C117">
        <v>226</v>
      </c>
      <c r="D117">
        <v>41.958368299999997</v>
      </c>
      <c r="E117">
        <v>12.7792379</v>
      </c>
      <c r="F117">
        <v>41.955555699999998</v>
      </c>
      <c r="G117">
        <v>12.7643387</v>
      </c>
      <c r="H117">
        <v>7</v>
      </c>
      <c r="I117">
        <v>35.54</v>
      </c>
      <c r="J117">
        <v>3.1398000000000001</v>
      </c>
      <c r="K117">
        <v>9.6689749999999997</v>
      </c>
      <c r="L117">
        <v>3.1398000000000001</v>
      </c>
      <c r="M117">
        <f>AVERAGE(Tabella1[[#This Row],[allocated_km_SA]:[allocated_km_ENS]])</f>
        <v>5.3161916666666675</v>
      </c>
      <c r="N117">
        <v>3.6453057320273539</v>
      </c>
      <c r="O117">
        <f>(Tabella1[[#This Row],[mission_allocated_km_shapley]]-Tabella1[[#This Row],[allocated_km_mean]])^2</f>
        <v>2.7918598065754927</v>
      </c>
      <c r="P117">
        <v>3.6453035956683322</v>
      </c>
      <c r="Q117">
        <f>(Tabella1[[#This Row],[mission_allocated_km_shapley]]-Tabella1[[#This Row],[mission_allocated_km_appro_1]])^2</f>
        <v>4.5640298695442227E-12</v>
      </c>
      <c r="R117">
        <v>3.6453057320273632</v>
      </c>
      <c r="S117">
        <f>(Tabella1[[#This Row],[mission_allocated_km_shapley]]-Tabella1[[#This Row],[mission_allocated_km_appro_2]])^2</f>
        <v>8.6971914800616552E-29</v>
      </c>
    </row>
    <row r="118" spans="1:19" x14ac:dyDescent="0.3">
      <c r="A118" s="2">
        <v>43859</v>
      </c>
      <c r="B118">
        <v>186</v>
      </c>
      <c r="C118">
        <v>226</v>
      </c>
      <c r="D118">
        <v>41.945402799999997</v>
      </c>
      <c r="E118">
        <v>12.7206413</v>
      </c>
      <c r="F118">
        <v>41.955555699999998</v>
      </c>
      <c r="G118">
        <v>12.7643387</v>
      </c>
      <c r="H118">
        <v>7</v>
      </c>
      <c r="I118">
        <v>35.54</v>
      </c>
      <c r="J118">
        <v>8.9229999999999983</v>
      </c>
      <c r="K118">
        <v>11.114775</v>
      </c>
      <c r="L118">
        <v>8.9229999999999983</v>
      </c>
      <c r="M118">
        <f>AVERAGE(Tabella1[[#This Row],[allocated_km_SA]:[allocated_km_ENS]])</f>
        <v>9.6535916666666655</v>
      </c>
      <c r="N118">
        <v>6.8545522219212911</v>
      </c>
      <c r="O118">
        <f>(Tabella1[[#This Row],[mission_allocated_km_shapley]]-Tabella1[[#This Row],[allocated_km_mean]])^2</f>
        <v>7.8346218132404939</v>
      </c>
      <c r="P118">
        <v>6.854569030959663</v>
      </c>
      <c r="Q118">
        <f>(Tabella1[[#This Row],[mission_allocated_km_shapley]]-Tabella1[[#This Row],[mission_allocated_km_appro_1]])^2</f>
        <v>2.8254377098692266E-10</v>
      </c>
      <c r="R118">
        <v>6.854552221921379</v>
      </c>
      <c r="S118">
        <f>(Tabella1[[#This Row],[mission_allocated_km_shapley]]-Tabella1[[#This Row],[mission_allocated_km_appro_2]])^2</f>
        <v>7.7316257320711367E-27</v>
      </c>
    </row>
    <row r="119" spans="1:19" x14ac:dyDescent="0.3">
      <c r="A119" s="2">
        <v>43859</v>
      </c>
      <c r="B119">
        <v>13</v>
      </c>
      <c r="C119">
        <v>226</v>
      </c>
      <c r="D119">
        <v>42.407090099999998</v>
      </c>
      <c r="E119">
        <v>14.1597591</v>
      </c>
      <c r="F119">
        <v>41.955555699999998</v>
      </c>
      <c r="G119">
        <v>12.7643387</v>
      </c>
      <c r="H119">
        <v>7</v>
      </c>
      <c r="I119">
        <v>364.57</v>
      </c>
      <c r="J119">
        <v>183.7820017575342</v>
      </c>
      <c r="K119">
        <v>183.7820017575342</v>
      </c>
      <c r="L119">
        <v>294.42996790825651</v>
      </c>
      <c r="M119">
        <f>AVERAGE(Tabella1[[#This Row],[allocated_km_SA]:[allocated_km_ENS]])</f>
        <v>220.66465714110828</v>
      </c>
      <c r="N119">
        <v>185.24007057681931</v>
      </c>
      <c r="O119">
        <f>(Tabella1[[#This Row],[mission_allocated_km_shapley]]-Tabella1[[#This Row],[allocated_km_mean]])^2</f>
        <v>1254.9013332508027</v>
      </c>
      <c r="P119">
        <v>185.24007057681931</v>
      </c>
      <c r="Q119">
        <f>(Tabella1[[#This Row],[mission_allocated_km_shapley]]-Tabella1[[#This Row],[mission_allocated_km_appro_1]])^2</f>
        <v>0</v>
      </c>
      <c r="R119">
        <v>185.24007057681931</v>
      </c>
      <c r="S119">
        <f>(Tabella1[[#This Row],[mission_allocated_km_shapley]]-Tabella1[[#This Row],[mission_allocated_km_appro_2]])^2</f>
        <v>0</v>
      </c>
    </row>
    <row r="120" spans="1:19" x14ac:dyDescent="0.3">
      <c r="A120" s="2">
        <v>43861</v>
      </c>
      <c r="B120">
        <v>32</v>
      </c>
      <c r="C120">
        <v>226</v>
      </c>
      <c r="D120">
        <v>41.851630499999999</v>
      </c>
      <c r="E120">
        <v>12.4017032</v>
      </c>
      <c r="F120">
        <v>41.955555699999998</v>
      </c>
      <c r="G120">
        <v>12.7643387</v>
      </c>
      <c r="H120">
        <v>6</v>
      </c>
      <c r="I120">
        <v>161.11000000000001</v>
      </c>
      <c r="J120">
        <v>83.677462037171111</v>
      </c>
      <c r="K120">
        <v>60.517679653498469</v>
      </c>
      <c r="L120">
        <v>86.745525696934791</v>
      </c>
      <c r="M120">
        <f>AVERAGE(Tabella1[[#This Row],[allocated_km_SA]:[allocated_km_ENS]])</f>
        <v>76.980222462534798</v>
      </c>
      <c r="N120">
        <v>90.284286485269902</v>
      </c>
      <c r="O120">
        <f>(Tabella1[[#This Row],[mission_allocated_km_shapley]]-Tabella1[[#This Row],[allocated_km_mean]])^2</f>
        <v>176.99811952103457</v>
      </c>
      <c r="P120">
        <v>89.920742700174358</v>
      </c>
      <c r="Q120">
        <f>(Tabella1[[#This Row],[mission_allocated_km_shapley]]-Tabella1[[#This Row],[mission_allocated_km_appro_1]])^2</f>
        <v>0.13216408368159513</v>
      </c>
      <c r="R120">
        <v>90.284286485269689</v>
      </c>
      <c r="S120">
        <f>(Tabella1[[#This Row],[mission_allocated_km_shapley]]-Tabella1[[#This Row],[mission_allocated_km_appro_2]])^2</f>
        <v>4.543838814073028E-26</v>
      </c>
    </row>
    <row r="121" spans="1:19" x14ac:dyDescent="0.3">
      <c r="A121" s="2">
        <v>43861</v>
      </c>
      <c r="B121">
        <v>228</v>
      </c>
      <c r="C121">
        <v>226</v>
      </c>
      <c r="D121">
        <v>42.130554500000002</v>
      </c>
      <c r="E121">
        <v>12.582428</v>
      </c>
      <c r="F121">
        <v>41.955555699999998</v>
      </c>
      <c r="G121">
        <v>12.7643387</v>
      </c>
      <c r="H121">
        <v>6</v>
      </c>
      <c r="I121">
        <v>161.11000000000001</v>
      </c>
      <c r="J121">
        <v>65.77448344675976</v>
      </c>
      <c r="K121">
        <v>54.47005747482924</v>
      </c>
      <c r="L121">
        <v>57.426123066329062</v>
      </c>
      <c r="M121">
        <f>AVERAGE(Tabella1[[#This Row],[allocated_km_SA]:[allocated_km_ENS]])</f>
        <v>59.223554662639351</v>
      </c>
      <c r="N121">
        <v>64.194849945660479</v>
      </c>
      <c r="O121">
        <f>(Tabella1[[#This Row],[mission_allocated_km_shapley]]-Tabella1[[#This Row],[allocated_km_mean]])^2</f>
        <v>24.713776790988117</v>
      </c>
      <c r="P121">
        <v>64.585076221602193</v>
      </c>
      <c r="Q121">
        <f>(Tabella1[[#This Row],[mission_allocated_km_shapley]]-Tabella1[[#This Row],[mission_allocated_km_appro_1]])^2</f>
        <v>0.15227654643533881</v>
      </c>
      <c r="R121">
        <v>64.194849945660678</v>
      </c>
      <c r="S121">
        <f>(Tabella1[[#This Row],[mission_allocated_km_shapley]]-Tabella1[[#This Row],[mission_allocated_km_appro_2]])^2</f>
        <v>3.9581884780369488E-26</v>
      </c>
    </row>
    <row r="122" spans="1:19" x14ac:dyDescent="0.3">
      <c r="A122" s="2">
        <v>43861</v>
      </c>
      <c r="B122">
        <v>221</v>
      </c>
      <c r="C122">
        <v>226</v>
      </c>
      <c r="D122">
        <v>41.987892299999999</v>
      </c>
      <c r="E122">
        <v>12.7135701</v>
      </c>
      <c r="F122">
        <v>41.955555699999998</v>
      </c>
      <c r="G122">
        <v>12.7643387</v>
      </c>
      <c r="H122">
        <v>6</v>
      </c>
      <c r="I122">
        <v>161.11000000000001</v>
      </c>
      <c r="J122">
        <v>11.653654516069111</v>
      </c>
      <c r="K122">
        <v>46.117862871672273</v>
      </c>
      <c r="L122">
        <v>16.9339512367361</v>
      </c>
      <c r="M122">
        <f>AVERAGE(Tabella1[[#This Row],[allocated_km_SA]:[allocated_km_ENS]])</f>
        <v>24.901822874825825</v>
      </c>
      <c r="N122">
        <v>6.6264635690695997</v>
      </c>
      <c r="O122">
        <f>(Tabella1[[#This Row],[mission_allocated_km_shapley]]-Tabella1[[#This Row],[allocated_km_mean]])^2</f>
        <v>333.98875775449068</v>
      </c>
      <c r="P122">
        <v>6.5997810782234554</v>
      </c>
      <c r="Q122">
        <f>(Tabella1[[#This Row],[mission_allocated_km_shapley]]-Tabella1[[#This Row],[mission_allocated_km_appro_1]])^2</f>
        <v>7.1195531775457266E-4</v>
      </c>
      <c r="R122">
        <v>6.6264635690696227</v>
      </c>
      <c r="S122">
        <f>(Tabella1[[#This Row],[mission_allocated_km_shapley]]-Tabella1[[#This Row],[mission_allocated_km_appro_2]])^2</f>
        <v>5.3326997192940398E-28</v>
      </c>
    </row>
    <row r="123" spans="1:19" x14ac:dyDescent="0.3">
      <c r="A123" s="2">
        <v>43861</v>
      </c>
      <c r="B123">
        <v>9</v>
      </c>
      <c r="C123">
        <v>226</v>
      </c>
      <c r="D123">
        <v>41.012875399999999</v>
      </c>
      <c r="E123">
        <v>14.3201006</v>
      </c>
      <c r="F123">
        <v>41.955555699999998</v>
      </c>
      <c r="G123">
        <v>12.7643387</v>
      </c>
      <c r="H123">
        <v>6</v>
      </c>
      <c r="I123">
        <v>857.41</v>
      </c>
      <c r="J123">
        <v>260.43743786811871</v>
      </c>
      <c r="K123">
        <v>252.73604607990711</v>
      </c>
      <c r="L123">
        <v>5.0416867248042428E-14</v>
      </c>
      <c r="M123">
        <f>AVERAGE(Tabella1[[#This Row],[allocated_km_SA]:[allocated_km_ENS]])</f>
        <v>171.05782798267526</v>
      </c>
      <c r="N123">
        <v>220.2713833770128</v>
      </c>
      <c r="O123">
        <f>(Tabella1[[#This Row],[mission_allocated_km_shapley]]-Tabella1[[#This Row],[allocated_km_mean]])^2</f>
        <v>2421.9740345515288</v>
      </c>
      <c r="P123">
        <v>220.07640555718109</v>
      </c>
      <c r="Q123">
        <f>(Tabella1[[#This Row],[mission_allocated_km_shapley]]-Tabella1[[#This Row],[mission_allocated_km_appro_1]])^2</f>
        <v>3.8016350226325303E-2</v>
      </c>
      <c r="R123">
        <v>220.27138337701231</v>
      </c>
      <c r="S123">
        <f>(Tabella1[[#This Row],[mission_allocated_km_shapley]]-Tabella1[[#This Row],[mission_allocated_km_appro_2]])^2</f>
        <v>2.3345234084748535E-25</v>
      </c>
    </row>
    <row r="124" spans="1:19" x14ac:dyDescent="0.3">
      <c r="A124" s="2">
        <v>43861</v>
      </c>
      <c r="B124">
        <v>41</v>
      </c>
      <c r="C124">
        <v>226</v>
      </c>
      <c r="D124">
        <v>40.932065199999997</v>
      </c>
      <c r="E124">
        <v>14.818706499999999</v>
      </c>
      <c r="F124">
        <v>41.955555699999998</v>
      </c>
      <c r="G124">
        <v>12.7643387</v>
      </c>
      <c r="H124">
        <v>6</v>
      </c>
      <c r="I124">
        <v>857.41</v>
      </c>
      <c r="J124">
        <v>332.02397560408582</v>
      </c>
      <c r="K124">
        <v>350.60605040446723</v>
      </c>
      <c r="L124">
        <v>845.9212667247474</v>
      </c>
      <c r="M124">
        <f>AVERAGE(Tabella1[[#This Row],[allocated_km_SA]:[allocated_km_ENS]])</f>
        <v>509.51709757776683</v>
      </c>
      <c r="N124">
        <v>406.70675040763871</v>
      </c>
      <c r="O124">
        <f>(Tabella1[[#This Row],[mission_allocated_km_shapley]]-Tabella1[[#This Row],[allocated_km_mean]])^2</f>
        <v>10569.967485242272</v>
      </c>
      <c r="P124">
        <v>406.34674542519667</v>
      </c>
      <c r="Q124">
        <f>(Tabella1[[#This Row],[mission_allocated_km_shapley]]-Tabella1[[#This Row],[mission_allocated_km_appro_1]])^2</f>
        <v>0.12960358738309014</v>
      </c>
      <c r="R124">
        <v>406.70675040763842</v>
      </c>
      <c r="S124">
        <f>(Tabella1[[#This Row],[mission_allocated_km_shapley]]-Tabella1[[#This Row],[mission_allocated_km_appro_2]])^2</f>
        <v>8.0779356694631609E-26</v>
      </c>
    </row>
    <row r="125" spans="1:19" x14ac:dyDescent="0.3">
      <c r="A125" s="2">
        <v>43861</v>
      </c>
      <c r="B125">
        <v>223</v>
      </c>
      <c r="C125">
        <v>226</v>
      </c>
      <c r="D125">
        <v>41.015235699999998</v>
      </c>
      <c r="E125">
        <v>14.2977433</v>
      </c>
      <c r="F125">
        <v>41.955555699999998</v>
      </c>
      <c r="G125">
        <v>12.7643387</v>
      </c>
      <c r="H125">
        <v>6</v>
      </c>
      <c r="I125">
        <v>857.41</v>
      </c>
      <c r="J125">
        <v>264.94558652779568</v>
      </c>
      <c r="K125">
        <v>254.0649035156257</v>
      </c>
      <c r="L125">
        <v>11.48573327525251</v>
      </c>
      <c r="M125">
        <f>AVERAGE(Tabella1[[#This Row],[allocated_km_SA]:[allocated_km_ENS]])</f>
        <v>176.832074439558</v>
      </c>
      <c r="N125">
        <v>230.42886621534859</v>
      </c>
      <c r="O125">
        <f>(Tabella1[[#This Row],[mission_allocated_km_shapley]]-Tabella1[[#This Row],[allocated_km_mean]])^2</f>
        <v>2872.6160886574539</v>
      </c>
      <c r="P125">
        <v>230.98384901762219</v>
      </c>
      <c r="Q125">
        <f>(Tabella1[[#This Row],[mission_allocated_km_shapley]]-Tabella1[[#This Row],[mission_allocated_km_appro_1]])^2</f>
        <v>0.30800591081945716</v>
      </c>
      <c r="R125">
        <v>230.42886621534939</v>
      </c>
      <c r="S125">
        <f>(Tabella1[[#This Row],[mission_allocated_km_shapley]]-Tabella1[[#This Row],[mission_allocated_km_appro_2]])^2</f>
        <v>6.3331015648591181E-25</v>
      </c>
    </row>
    <row r="126" spans="1:19" x14ac:dyDescent="0.3">
      <c r="A126" s="2">
        <v>43864</v>
      </c>
      <c r="B126">
        <v>11</v>
      </c>
      <c r="C126">
        <v>226</v>
      </c>
      <c r="D126">
        <v>41.904390300000003</v>
      </c>
      <c r="E126">
        <v>12.6096465</v>
      </c>
      <c r="F126">
        <v>41.955555699999998</v>
      </c>
      <c r="G126">
        <v>12.7643387</v>
      </c>
      <c r="H126">
        <v>7</v>
      </c>
      <c r="I126">
        <v>144.1</v>
      </c>
      <c r="J126">
        <v>33.032608061003927</v>
      </c>
      <c r="K126">
        <v>34.000877697869093</v>
      </c>
      <c r="L126">
        <v>14.488839823766931</v>
      </c>
      <c r="M126">
        <f>AVERAGE(Tabella1[[#This Row],[allocated_km_SA]:[allocated_km_ENS]])</f>
        <v>27.17410852754665</v>
      </c>
      <c r="N126">
        <v>23.164511226204869</v>
      </c>
      <c r="O126">
        <f>(Tabella1[[#This Row],[mission_allocated_km_shapley]]-Tabella1[[#This Row],[allocated_km_mean]])^2</f>
        <v>16.076870518927294</v>
      </c>
      <c r="P126">
        <v>26.114966787214101</v>
      </c>
      <c r="Q126">
        <f>(Tabella1[[#This Row],[mission_allocated_km_shapley]]-Tabella1[[#This Row],[mission_allocated_km_appro_1]])^2</f>
        <v>8.7051880174903005</v>
      </c>
      <c r="R126">
        <v>23.48906053850148</v>
      </c>
      <c r="S126">
        <f>(Tabella1[[#This Row],[mission_allocated_km_shapley]]-Tabella1[[#This Row],[mission_allocated_km_appro_2]])^2</f>
        <v>0.10533225611220313</v>
      </c>
    </row>
    <row r="127" spans="1:19" x14ac:dyDescent="0.3">
      <c r="A127" s="2">
        <v>43864</v>
      </c>
      <c r="B127">
        <v>2</v>
      </c>
      <c r="C127">
        <v>226</v>
      </c>
      <c r="D127">
        <v>42.132071600000003</v>
      </c>
      <c r="E127">
        <v>12.5839994</v>
      </c>
      <c r="F127">
        <v>41.955555699999998</v>
      </c>
      <c r="G127">
        <v>12.7643387</v>
      </c>
      <c r="H127">
        <v>7</v>
      </c>
      <c r="I127">
        <v>144.1</v>
      </c>
      <c r="J127">
        <v>69.010133849061503</v>
      </c>
      <c r="K127">
        <v>41.534252190195232</v>
      </c>
      <c r="L127">
        <v>94.642976301850581</v>
      </c>
      <c r="M127">
        <f>AVERAGE(Tabella1[[#This Row],[allocated_km_SA]:[allocated_km_ENS]])</f>
        <v>68.395787447035772</v>
      </c>
      <c r="N127">
        <v>88.019143860115449</v>
      </c>
      <c r="O127">
        <f>(Tabella1[[#This Row],[mission_allocated_km_shapley]]-Tabella1[[#This Row],[allocated_km_mean]])^2</f>
        <v>385.07611691475529</v>
      </c>
      <c r="P127">
        <v>86.626137219186319</v>
      </c>
      <c r="Q127">
        <f>(Tabella1[[#This Row],[mission_allocated_km_shapley]]-Tabella1[[#This Row],[mission_allocated_km_appro_1]])^2</f>
        <v>1.940467501672658</v>
      </c>
      <c r="R127">
        <v>86.70700830699748</v>
      </c>
      <c r="S127">
        <f>(Tabella1[[#This Row],[mission_allocated_km_shapley]]-Tabella1[[#This Row],[mission_allocated_km_appro_2]])^2</f>
        <v>1.7216997097561979</v>
      </c>
    </row>
    <row r="128" spans="1:19" x14ac:dyDescent="0.3">
      <c r="A128" s="2">
        <v>43864</v>
      </c>
      <c r="B128">
        <v>12</v>
      </c>
      <c r="C128">
        <v>226</v>
      </c>
      <c r="D128">
        <v>41.857816900000003</v>
      </c>
      <c r="E128">
        <v>12.6519891</v>
      </c>
      <c r="F128">
        <v>41.955555699999998</v>
      </c>
      <c r="G128">
        <v>12.7643387</v>
      </c>
      <c r="H128">
        <v>7</v>
      </c>
      <c r="I128">
        <v>144.1</v>
      </c>
      <c r="J128">
        <v>29.76031149172745</v>
      </c>
      <c r="K128">
        <v>34.340628694401083</v>
      </c>
      <c r="L128">
        <v>18.10374676518218</v>
      </c>
      <c r="M128">
        <f>AVERAGE(Tabella1[[#This Row],[allocated_km_SA]:[allocated_km_ENS]])</f>
        <v>27.401562317103568</v>
      </c>
      <c r="N128">
        <v>24.51366628436968</v>
      </c>
      <c r="O128">
        <f>(Tabella1[[#This Row],[mission_allocated_km_shapley]]-Tabella1[[#This Row],[allocated_km_mean]])^2</f>
        <v>8.3399434958801297</v>
      </c>
      <c r="P128">
        <v>23.35378965864928</v>
      </c>
      <c r="Q128">
        <f>(Tabella1[[#This Row],[mission_allocated_km_shapley]]-Tabella1[[#This Row],[mission_allocated_km_appro_1]])^2</f>
        <v>1.345313786892542</v>
      </c>
      <c r="R128">
        <v>24.804168041775881</v>
      </c>
      <c r="S128">
        <f>(Tabella1[[#This Row],[mission_allocated_km_shapley]]-Tabella1[[#This Row],[mission_allocated_km_appro_2]])^2</f>
        <v>8.4391271056091122E-2</v>
      </c>
    </row>
    <row r="129" spans="1:19" x14ac:dyDescent="0.3">
      <c r="A129" s="2">
        <v>43864</v>
      </c>
      <c r="B129">
        <v>94</v>
      </c>
      <c r="C129">
        <v>226</v>
      </c>
      <c r="D129">
        <v>44.525238799999997</v>
      </c>
      <c r="E129">
        <v>11.1757875</v>
      </c>
      <c r="F129">
        <v>41.955555699999998</v>
      </c>
      <c r="G129">
        <v>12.7643387</v>
      </c>
      <c r="H129">
        <v>7</v>
      </c>
      <c r="I129">
        <v>824.24</v>
      </c>
      <c r="J129">
        <v>724.10296319364352</v>
      </c>
      <c r="K129">
        <v>386.49794694071608</v>
      </c>
      <c r="L129">
        <v>755.55824236068656</v>
      </c>
      <c r="M129">
        <f>AVERAGE(Tabella1[[#This Row],[allocated_km_SA]:[allocated_km_ENS]])</f>
        <v>622.05305083168207</v>
      </c>
      <c r="N129">
        <v>752.80335573761897</v>
      </c>
      <c r="O129">
        <f>(Tabella1[[#This Row],[mission_allocated_km_shapley]]-Tabella1[[#This Row],[allocated_km_mean]])^2</f>
        <v>17095.642232995466</v>
      </c>
      <c r="P129">
        <v>752.81603807726901</v>
      </c>
      <c r="Q129">
        <f>(Tabella1[[#This Row],[mission_allocated_km_shapley]]-Tabella1[[#This Row],[mission_allocated_km_appro_1]])^2</f>
        <v>1.6084173899900931E-4</v>
      </c>
      <c r="R129">
        <v>752.80335573761886</v>
      </c>
      <c r="S129">
        <f>(Tabella1[[#This Row],[mission_allocated_km_shapley]]-Tabella1[[#This Row],[mission_allocated_km_appro_2]])^2</f>
        <v>1.2924697071141057E-26</v>
      </c>
    </row>
    <row r="130" spans="1:19" x14ac:dyDescent="0.3">
      <c r="A130" s="2">
        <v>43864</v>
      </c>
      <c r="B130">
        <v>221</v>
      </c>
      <c r="C130">
        <v>226</v>
      </c>
      <c r="D130">
        <v>41.987892299999999</v>
      </c>
      <c r="E130">
        <v>12.7135701</v>
      </c>
      <c r="F130">
        <v>41.955555699999998</v>
      </c>
      <c r="G130">
        <v>12.7643387</v>
      </c>
      <c r="H130">
        <v>7</v>
      </c>
      <c r="I130">
        <v>144.1</v>
      </c>
      <c r="J130">
        <v>12.296846598207109</v>
      </c>
      <c r="K130">
        <v>34.224141417534589</v>
      </c>
      <c r="L130">
        <v>16.864337109200289</v>
      </c>
      <c r="M130">
        <f>AVERAGE(Tabella1[[#This Row],[allocated_km_SA]:[allocated_km_ENS]])</f>
        <v>21.128441708313996</v>
      </c>
      <c r="N130">
        <v>8.4025786293100104</v>
      </c>
      <c r="O130">
        <f>(Tabella1[[#This Row],[mission_allocated_km_shapley]]-Tabella1[[#This Row],[allocated_km_mean]])^2</f>
        <v>161.9475911055568</v>
      </c>
      <c r="P130">
        <v>8.0050063349502878</v>
      </c>
      <c r="Q130">
        <f>(Tabella1[[#This Row],[mission_allocated_km_shapley]]-Tabella1[[#This Row],[mission_allocated_km_appro_1]])^2</f>
        <v>0.15806372924245393</v>
      </c>
      <c r="R130">
        <v>9.0996631127251444</v>
      </c>
      <c r="S130">
        <f>(Tabella1[[#This Row],[mission_allocated_km_shapley]]-Tabella1[[#This Row],[mission_allocated_km_appro_2]])^2</f>
        <v>0.48592677701814418</v>
      </c>
    </row>
    <row r="131" spans="1:19" x14ac:dyDescent="0.3">
      <c r="A131" s="2">
        <v>43864</v>
      </c>
      <c r="B131">
        <v>230</v>
      </c>
      <c r="C131">
        <v>226</v>
      </c>
      <c r="D131">
        <v>42.050539800000003</v>
      </c>
      <c r="E131">
        <v>12.402517700000001</v>
      </c>
      <c r="F131">
        <v>41.955555699999998</v>
      </c>
      <c r="G131">
        <v>12.7643387</v>
      </c>
      <c r="H131">
        <v>7</v>
      </c>
      <c r="I131">
        <v>824.24</v>
      </c>
      <c r="J131">
        <v>81.001563202187199</v>
      </c>
      <c r="K131">
        <v>221.95502873584579</v>
      </c>
      <c r="L131">
        <v>47.617463033153129</v>
      </c>
      <c r="M131">
        <f>AVERAGE(Tabella1[[#This Row],[allocated_km_SA]:[allocated_km_ENS]])</f>
        <v>116.8580183237287</v>
      </c>
      <c r="N131">
        <v>63.683550571742153</v>
      </c>
      <c r="O131">
        <f>(Tabella1[[#This Row],[mission_allocated_km_shapley]]-Tabella1[[#This Row],[allocated_km_mean]])^2</f>
        <v>2827.5240207070574</v>
      </c>
      <c r="P131">
        <v>63.672243915780207</v>
      </c>
      <c r="Q131">
        <f>(Tabella1[[#This Row],[mission_allocated_km_shapley]]-Tabella1[[#This Row],[mission_allocated_km_appro_1]])^2</f>
        <v>1.2784046904179696E-4</v>
      </c>
      <c r="R131">
        <v>63.683550571742288</v>
      </c>
      <c r="S131">
        <f>(Tabella1[[#This Row],[mission_allocated_km_shapley]]-Tabella1[[#This Row],[mission_allocated_km_appro_2]])^2</f>
        <v>1.8225842354226257E-26</v>
      </c>
    </row>
    <row r="132" spans="1:19" x14ac:dyDescent="0.3">
      <c r="A132" s="2">
        <v>43864</v>
      </c>
      <c r="B132">
        <v>14</v>
      </c>
      <c r="C132">
        <v>226</v>
      </c>
      <c r="D132">
        <v>41.968739300000003</v>
      </c>
      <c r="E132">
        <v>12.686</v>
      </c>
      <c r="F132">
        <v>41.955555699999998</v>
      </c>
      <c r="G132">
        <v>12.7643387</v>
      </c>
      <c r="H132">
        <v>7</v>
      </c>
      <c r="I132">
        <v>824.24</v>
      </c>
      <c r="J132">
        <v>19.130773604169342</v>
      </c>
      <c r="K132">
        <v>215.7823243234381</v>
      </c>
      <c r="L132">
        <v>21.05959460616036</v>
      </c>
      <c r="M132">
        <f>AVERAGE(Tabella1[[#This Row],[allocated_km_SA]:[allocated_km_ENS]])</f>
        <v>85.32423084458928</v>
      </c>
      <c r="N132">
        <v>7.7483936906389221</v>
      </c>
      <c r="O132">
        <f>(Tabella1[[#This Row],[mission_allocated_km_shapley]]-Tabella1[[#This Row],[allocated_km_mean]])^2</f>
        <v>6018.0105101362251</v>
      </c>
      <c r="P132">
        <v>7.7470180069508814</v>
      </c>
      <c r="Q132">
        <f>(Tabella1[[#This Row],[mission_allocated_km_shapley]]-Tabella1[[#This Row],[mission_allocated_km_appro_1]])^2</f>
        <v>1.8925056095414048E-6</v>
      </c>
      <c r="R132">
        <v>7.7483936906389346</v>
      </c>
      <c r="S132">
        <f>(Tabella1[[#This Row],[mission_allocated_km_shapley]]-Tabella1[[#This Row],[mission_allocated_km_appro_2]])^2</f>
        <v>1.5461673742331831E-28</v>
      </c>
    </row>
    <row r="133" spans="1:19" x14ac:dyDescent="0.3">
      <c r="A133" s="2">
        <v>43865</v>
      </c>
      <c r="B133">
        <v>49</v>
      </c>
      <c r="C133">
        <v>226</v>
      </c>
      <c r="D133">
        <v>42.018369700000001</v>
      </c>
      <c r="E133">
        <v>12.687785699999999</v>
      </c>
      <c r="F133">
        <v>41.955555699999998</v>
      </c>
      <c r="G133">
        <v>12.7643387</v>
      </c>
      <c r="H133">
        <v>7</v>
      </c>
      <c r="I133">
        <v>768.07</v>
      </c>
      <c r="J133">
        <v>27.122205420122231</v>
      </c>
      <c r="K133">
        <v>196.05238942439399</v>
      </c>
      <c r="L133">
        <v>4.9715276201427594</v>
      </c>
      <c r="M133">
        <f>AVERAGE(Tabella1[[#This Row],[allocated_km_SA]:[allocated_km_ENS]])</f>
        <v>76.048707488219662</v>
      </c>
      <c r="N133">
        <v>17.15390738159233</v>
      </c>
      <c r="O133">
        <f>(Tabella1[[#This Row],[mission_allocated_km_shapley]]-Tabella1[[#This Row],[allocated_km_mean]])^2</f>
        <v>3468.5974795995903</v>
      </c>
      <c r="P133">
        <v>17.329389702926619</v>
      </c>
      <c r="Q133">
        <f>(Tabella1[[#This Row],[mission_allocated_km_shapley]]-Tabella1[[#This Row],[mission_allocated_km_appro_1]])^2</f>
        <v>3.0794045100870849E-2</v>
      </c>
      <c r="R133">
        <v>17.153907381592319</v>
      </c>
      <c r="S133">
        <f>(Tabella1[[#This Row],[mission_allocated_km_shapley]]-Tabella1[[#This Row],[mission_allocated_km_appro_2]])^2</f>
        <v>1.135959703518257E-28</v>
      </c>
    </row>
    <row r="134" spans="1:19" x14ac:dyDescent="0.3">
      <c r="A134" s="2">
        <v>43865</v>
      </c>
      <c r="B134">
        <v>94</v>
      </c>
      <c r="C134">
        <v>226</v>
      </c>
      <c r="D134">
        <v>44.525238799999997</v>
      </c>
      <c r="E134">
        <v>11.1757875</v>
      </c>
      <c r="F134">
        <v>41.955555699999998</v>
      </c>
      <c r="G134">
        <v>12.7643387</v>
      </c>
      <c r="H134">
        <v>7</v>
      </c>
      <c r="I134">
        <v>768.07</v>
      </c>
      <c r="J134">
        <v>736.68233786074836</v>
      </c>
      <c r="K134">
        <v>376.07229299202629</v>
      </c>
      <c r="L134">
        <v>758.56815769251216</v>
      </c>
      <c r="M134">
        <f>AVERAGE(Tabella1[[#This Row],[allocated_km_SA]:[allocated_km_ENS]])</f>
        <v>623.77426284842898</v>
      </c>
      <c r="N134">
        <v>747.59183773408722</v>
      </c>
      <c r="O134">
        <f>(Tabella1[[#This Row],[mission_allocated_km_shapley]]-Tabella1[[#This Row],[allocated_km_mean]])^2</f>
        <v>15330.791850565587</v>
      </c>
      <c r="P134">
        <v>747.41713277299402</v>
      </c>
      <c r="Q134">
        <f>(Tabella1[[#This Row],[mission_allocated_km_shapley]]-Tabella1[[#This Row],[mission_allocated_km_appro_1]])^2</f>
        <v>3.0521823430575863E-2</v>
      </c>
      <c r="R134">
        <v>747.59183773408711</v>
      </c>
      <c r="S134">
        <f>(Tabella1[[#This Row],[mission_allocated_km_shapley]]-Tabella1[[#This Row],[mission_allocated_km_appro_2]])^2</f>
        <v>1.2924697071141057E-26</v>
      </c>
    </row>
    <row r="135" spans="1:19" x14ac:dyDescent="0.3">
      <c r="A135" s="2">
        <v>43865</v>
      </c>
      <c r="B135">
        <v>179</v>
      </c>
      <c r="C135">
        <v>226</v>
      </c>
      <c r="D135">
        <v>41.953843800000001</v>
      </c>
      <c r="E135">
        <v>12.741671500000001</v>
      </c>
      <c r="F135">
        <v>41.955555699999998</v>
      </c>
      <c r="G135">
        <v>12.7643387</v>
      </c>
      <c r="H135">
        <v>7</v>
      </c>
      <c r="I135">
        <v>768.07</v>
      </c>
      <c r="J135">
        <v>4.2676567191294934</v>
      </c>
      <c r="K135">
        <v>195.9475175835797</v>
      </c>
      <c r="L135">
        <v>4.5325146873451274</v>
      </c>
      <c r="M135">
        <f>AVERAGE(Tabella1[[#This Row],[allocated_km_SA]:[allocated_km_ENS]])</f>
        <v>68.249229663351443</v>
      </c>
      <c r="N135">
        <v>3.3264548843204991</v>
      </c>
      <c r="O135">
        <f>(Tabella1[[#This Row],[mission_allocated_km_shapley]]-Tabella1[[#This Row],[allocated_km_mean]])^2</f>
        <v>4214.9666850087769</v>
      </c>
      <c r="P135">
        <v>3.3256775240795511</v>
      </c>
      <c r="Q135">
        <f>(Tabella1[[#This Row],[mission_allocated_km_shapley]]-Tabella1[[#This Row],[mission_allocated_km_appro_1]])^2</f>
        <v>6.0428894420671469E-7</v>
      </c>
      <c r="R135">
        <v>3.326454884320543</v>
      </c>
      <c r="S135">
        <f>(Tabella1[[#This Row],[mission_allocated_km_shapley]]-Tabella1[[#This Row],[mission_allocated_km_appro_2]])^2</f>
        <v>1.9329064330177842E-27</v>
      </c>
    </row>
    <row r="136" spans="1:19" x14ac:dyDescent="0.3">
      <c r="A136" s="2">
        <v>43865</v>
      </c>
      <c r="B136">
        <v>64</v>
      </c>
      <c r="C136">
        <v>226</v>
      </c>
      <c r="D136">
        <v>41.699752500000002</v>
      </c>
      <c r="E136">
        <v>12.535953900000001</v>
      </c>
      <c r="F136">
        <v>41.955555699999998</v>
      </c>
      <c r="G136">
        <v>12.7643387</v>
      </c>
      <c r="H136">
        <v>7</v>
      </c>
      <c r="I136">
        <v>597.26</v>
      </c>
      <c r="J136">
        <v>92.707500226869271</v>
      </c>
      <c r="K136">
        <v>92.707500226869243</v>
      </c>
      <c r="L136">
        <v>74.788140359575593</v>
      </c>
      <c r="M136">
        <f>AVERAGE(Tabella1[[#This Row],[allocated_km_SA]:[allocated_km_ENS]])</f>
        <v>86.734380271104712</v>
      </c>
      <c r="N136">
        <v>83.96082749479298</v>
      </c>
      <c r="O136">
        <f>(Tabella1[[#This Row],[mission_allocated_km_shapley]]-Tabella1[[#This Row],[allocated_km_mean]])^2</f>
        <v>7.6925950029865158</v>
      </c>
      <c r="P136">
        <v>83.960827494792994</v>
      </c>
      <c r="Q136">
        <f>(Tabella1[[#This Row],[mission_allocated_km_shapley]]-Tabella1[[#This Row],[mission_allocated_km_appro_1]])^2</f>
        <v>2.0194839173657902E-28</v>
      </c>
      <c r="R136">
        <v>83.960827494792994</v>
      </c>
      <c r="S136">
        <f>(Tabella1[[#This Row],[mission_allocated_km_shapley]]-Tabella1[[#This Row],[mission_allocated_km_appro_2]])^2</f>
        <v>2.0194839173657902E-28</v>
      </c>
    </row>
    <row r="137" spans="1:19" x14ac:dyDescent="0.3">
      <c r="A137" s="2">
        <v>43865</v>
      </c>
      <c r="B137">
        <v>9</v>
      </c>
      <c r="C137">
        <v>226</v>
      </c>
      <c r="D137">
        <v>41.012875399999999</v>
      </c>
      <c r="E137">
        <v>14.3201006</v>
      </c>
      <c r="F137">
        <v>41.955555699999998</v>
      </c>
      <c r="G137">
        <v>12.7643387</v>
      </c>
      <c r="H137">
        <v>7</v>
      </c>
      <c r="I137">
        <v>380.53</v>
      </c>
      <c r="J137">
        <v>188.6335352232081</v>
      </c>
      <c r="K137">
        <v>188.6335352232081</v>
      </c>
      <c r="L137">
        <v>1.6703545165922709E-12</v>
      </c>
      <c r="M137">
        <f>AVERAGE(Tabella1[[#This Row],[allocated_km_SA]:[allocated_km_ENS]])</f>
        <v>125.75569014880595</v>
      </c>
      <c r="N137">
        <v>187.02869999999999</v>
      </c>
      <c r="O137">
        <f>(Tabella1[[#This Row],[mission_allocated_km_shapley]]-Tabella1[[#This Row],[allocated_km_mean]])^2</f>
        <v>3754.3817362245209</v>
      </c>
      <c r="P137">
        <v>187.02869999999999</v>
      </c>
      <c r="Q137">
        <f>(Tabella1[[#This Row],[mission_allocated_km_shapley]]-Tabella1[[#This Row],[mission_allocated_km_appro_1]])^2</f>
        <v>0</v>
      </c>
      <c r="R137">
        <v>187.02869999999999</v>
      </c>
      <c r="S137">
        <f>(Tabella1[[#This Row],[mission_allocated_km_shapley]]-Tabella1[[#This Row],[mission_allocated_km_appro_2]])^2</f>
        <v>0</v>
      </c>
    </row>
    <row r="138" spans="1:19" x14ac:dyDescent="0.3">
      <c r="A138" s="2">
        <v>43865</v>
      </c>
      <c r="B138">
        <v>44</v>
      </c>
      <c r="C138">
        <v>226</v>
      </c>
      <c r="D138">
        <v>40.640787899999999</v>
      </c>
      <c r="E138">
        <v>14.9305062</v>
      </c>
      <c r="F138">
        <v>41.955555699999998</v>
      </c>
      <c r="G138">
        <v>12.7643387</v>
      </c>
      <c r="H138">
        <v>7</v>
      </c>
      <c r="I138">
        <v>597.26</v>
      </c>
      <c r="J138">
        <v>504.55379977313072</v>
      </c>
      <c r="K138">
        <v>504.55379977313072</v>
      </c>
      <c r="L138">
        <v>522.47315964042446</v>
      </c>
      <c r="M138">
        <f>AVERAGE(Tabella1[[#This Row],[allocated_km_SA]:[allocated_km_ENS]])</f>
        <v>510.52691972889534</v>
      </c>
      <c r="N138">
        <v>513.30047250520704</v>
      </c>
      <c r="O138">
        <f>(Tabella1[[#This Row],[mission_allocated_km_shapley]]-Tabella1[[#This Row],[allocated_km_mean]])^2</f>
        <v>7.6925950029863577</v>
      </c>
      <c r="P138">
        <v>513.30047250520693</v>
      </c>
      <c r="Q138">
        <f>(Tabella1[[#This Row],[mission_allocated_km_shapley]]-Tabella1[[#This Row],[mission_allocated_km_appro_1]])^2</f>
        <v>1.2924697071141057E-26</v>
      </c>
      <c r="R138">
        <v>513.30047250520693</v>
      </c>
      <c r="S138">
        <f>(Tabella1[[#This Row],[mission_allocated_km_shapley]]-Tabella1[[#This Row],[mission_allocated_km_appro_2]])^2</f>
        <v>1.2924697071141057E-26</v>
      </c>
    </row>
    <row r="139" spans="1:19" x14ac:dyDescent="0.3">
      <c r="A139" s="2">
        <v>43865</v>
      </c>
      <c r="B139">
        <v>223</v>
      </c>
      <c r="C139">
        <v>226</v>
      </c>
      <c r="D139">
        <v>41.015235699999998</v>
      </c>
      <c r="E139">
        <v>14.2977433</v>
      </c>
      <c r="F139">
        <v>41.955555699999998</v>
      </c>
      <c r="G139">
        <v>12.7643387</v>
      </c>
      <c r="H139">
        <v>7</v>
      </c>
      <c r="I139">
        <v>380.53</v>
      </c>
      <c r="J139">
        <v>191.89876477679189</v>
      </c>
      <c r="K139">
        <v>191.89876477679189</v>
      </c>
      <c r="L139">
        <v>380.53229999999832</v>
      </c>
      <c r="M139">
        <f>AVERAGE(Tabella1[[#This Row],[allocated_km_SA]:[allocated_km_ENS]])</f>
        <v>254.77660985119405</v>
      </c>
      <c r="N139">
        <v>193.50360000000001</v>
      </c>
      <c r="O139">
        <f>(Tabella1[[#This Row],[mission_allocated_km_shapley]]-Tabella1[[#This Row],[allocated_km_mean]])^2</f>
        <v>3754.3817362245227</v>
      </c>
      <c r="P139">
        <v>193.50360000000001</v>
      </c>
      <c r="Q139">
        <f>(Tabella1[[#This Row],[mission_allocated_km_shapley]]-Tabella1[[#This Row],[mission_allocated_km_appro_1]])^2</f>
        <v>0</v>
      </c>
      <c r="R139">
        <v>193.50360000000001</v>
      </c>
      <c r="S139">
        <f>(Tabella1[[#This Row],[mission_allocated_km_shapley]]-Tabella1[[#This Row],[mission_allocated_km_appro_2]])^2</f>
        <v>0</v>
      </c>
    </row>
    <row r="140" spans="1:19" x14ac:dyDescent="0.3">
      <c r="A140" s="2">
        <v>43866</v>
      </c>
      <c r="B140">
        <v>94</v>
      </c>
      <c r="C140">
        <v>226</v>
      </c>
      <c r="D140">
        <v>44.525238799999997</v>
      </c>
      <c r="E140">
        <v>11.1757875</v>
      </c>
      <c r="F140">
        <v>41.955555699999998</v>
      </c>
      <c r="G140">
        <v>12.7643387</v>
      </c>
      <c r="H140">
        <v>8</v>
      </c>
      <c r="I140">
        <v>950.8</v>
      </c>
      <c r="J140">
        <v>643.3074345903741</v>
      </c>
      <c r="K140">
        <v>643.3074345903741</v>
      </c>
      <c r="L140">
        <v>716.82965650149276</v>
      </c>
      <c r="M140">
        <f>AVERAGE(Tabella1[[#This Row],[allocated_km_SA]:[allocated_km_ENS]])</f>
        <v>667.81484189408036</v>
      </c>
      <c r="N140">
        <v>673.82161508786749</v>
      </c>
      <c r="O140">
        <f>(Tabella1[[#This Row],[mission_allocated_km_shapley]]-Tabella1[[#This Row],[allocated_km_mean]])^2</f>
        <v>36.081324201599585</v>
      </c>
      <c r="P140">
        <v>673.82161508786749</v>
      </c>
      <c r="Q140">
        <f>(Tabella1[[#This Row],[mission_allocated_km_shapley]]-Tabella1[[#This Row],[mission_allocated_km_appro_1]])^2</f>
        <v>0</v>
      </c>
      <c r="R140">
        <v>673.82161508786749</v>
      </c>
      <c r="S140">
        <f>(Tabella1[[#This Row],[mission_allocated_km_shapley]]-Tabella1[[#This Row],[mission_allocated_km_appro_2]])^2</f>
        <v>0</v>
      </c>
    </row>
    <row r="141" spans="1:19" x14ac:dyDescent="0.3">
      <c r="A141" s="2">
        <v>43866</v>
      </c>
      <c r="B141">
        <v>39</v>
      </c>
      <c r="C141">
        <v>226</v>
      </c>
      <c r="D141">
        <v>41.831033900000001</v>
      </c>
      <c r="E141">
        <v>12.442446500000001</v>
      </c>
      <c r="F141">
        <v>41.955555699999998</v>
      </c>
      <c r="G141">
        <v>12.7643387</v>
      </c>
      <c r="H141">
        <v>8</v>
      </c>
      <c r="I141">
        <v>158.71</v>
      </c>
      <c r="J141">
        <v>82.06497866395199</v>
      </c>
      <c r="K141">
        <v>43.192825406873119</v>
      </c>
      <c r="L141">
        <v>83.783206667581084</v>
      </c>
      <c r="M141">
        <f>AVERAGE(Tabella1[[#This Row],[allocated_km_SA]:[allocated_km_ENS]])</f>
        <v>69.680336912802062</v>
      </c>
      <c r="N141">
        <v>87.216467092697116</v>
      </c>
      <c r="O141">
        <f>(Tabella1[[#This Row],[mission_allocated_km_shapley]]-Tabella1[[#This Row],[allocated_km_mean]])^2</f>
        <v>307.51586168622612</v>
      </c>
      <c r="P141">
        <v>86.056277479490959</v>
      </c>
      <c r="Q141">
        <f>(Tabella1[[#This Row],[mission_allocated_km_shapley]]-Tabella1[[#This Row],[mission_allocated_km_appro_1]])^2</f>
        <v>1.3460399385914519</v>
      </c>
      <c r="R141">
        <v>87.111851399874084</v>
      </c>
      <c r="S141">
        <f>(Tabella1[[#This Row],[mission_allocated_km_shapley]]-Tabella1[[#This Row],[mission_allocated_km_appro_2]])^2</f>
        <v>1.0944443184842934E-2</v>
      </c>
    </row>
    <row r="142" spans="1:19" x14ac:dyDescent="0.3">
      <c r="A142" s="2">
        <v>43866</v>
      </c>
      <c r="B142">
        <v>2</v>
      </c>
      <c r="C142">
        <v>226</v>
      </c>
      <c r="D142">
        <v>42.132071600000003</v>
      </c>
      <c r="E142">
        <v>12.5839994</v>
      </c>
      <c r="F142">
        <v>41.955555699999998</v>
      </c>
      <c r="G142">
        <v>12.7643387</v>
      </c>
      <c r="H142">
        <v>8</v>
      </c>
      <c r="I142">
        <v>158.71</v>
      </c>
      <c r="J142">
        <v>67.791091632002008</v>
      </c>
      <c r="K142">
        <v>41.382566942310063</v>
      </c>
      <c r="L142">
        <v>61.066138679709731</v>
      </c>
      <c r="M142">
        <f>AVERAGE(Tabella1[[#This Row],[allocated_km_SA]:[allocated_km_ENS]])</f>
        <v>56.746599084673932</v>
      </c>
      <c r="N142">
        <v>65.980197561640637</v>
      </c>
      <c r="O142">
        <f>(Tabella1[[#This Row],[mission_allocated_km_shapley]]-Tabella1[[#This Row],[allocated_km_mean]])^2</f>
        <v>85.259340833841847</v>
      </c>
      <c r="P142">
        <v>67.23515617583034</v>
      </c>
      <c r="Q142">
        <f>(Tabella1[[#This Row],[mission_allocated_km_shapley]]-Tabella1[[#This Row],[mission_allocated_km_appro_1]])^2</f>
        <v>1.5749211233289417</v>
      </c>
      <c r="R142">
        <v>65.922315760359709</v>
      </c>
      <c r="S142">
        <f>(Tabella1[[#This Row],[mission_allocated_km_shapley]]-Tabella1[[#This Row],[mission_allocated_km_appro_2]])^2</f>
        <v>3.3503029195248268E-3</v>
      </c>
    </row>
    <row r="143" spans="1:19" x14ac:dyDescent="0.3">
      <c r="A143" s="2">
        <v>43866</v>
      </c>
      <c r="B143">
        <v>235</v>
      </c>
      <c r="C143">
        <v>226</v>
      </c>
      <c r="D143">
        <v>41.477688999999998</v>
      </c>
      <c r="E143">
        <v>13.8120029</v>
      </c>
      <c r="F143">
        <v>41.955555699999998</v>
      </c>
      <c r="G143">
        <v>12.7643387</v>
      </c>
      <c r="H143">
        <v>8</v>
      </c>
      <c r="I143">
        <v>246.11</v>
      </c>
      <c r="J143">
        <v>223.8929701912204</v>
      </c>
      <c r="K143">
        <v>223.8929701912204</v>
      </c>
      <c r="L143">
        <v>233.6186753718957</v>
      </c>
      <c r="M143">
        <f>AVERAGE(Tabella1[[#This Row],[allocated_km_SA]:[allocated_km_ENS]])</f>
        <v>227.13487191811217</v>
      </c>
      <c r="N143">
        <v>228.16966909783989</v>
      </c>
      <c r="O143">
        <f>(Tabella1[[#This Row],[mission_allocated_km_shapley]]-Tabella1[[#This Row],[allocated_km_mean]])^2</f>
        <v>1.0708052031724395</v>
      </c>
      <c r="P143">
        <v>228.16966909783989</v>
      </c>
      <c r="Q143">
        <f>(Tabella1[[#This Row],[mission_allocated_km_shapley]]-Tabella1[[#This Row],[mission_allocated_km_appro_1]])^2</f>
        <v>0</v>
      </c>
      <c r="R143">
        <v>228.16966909783989</v>
      </c>
      <c r="S143">
        <f>(Tabella1[[#This Row],[mission_allocated_km_shapley]]-Tabella1[[#This Row],[mission_allocated_km_appro_2]])^2</f>
        <v>0</v>
      </c>
    </row>
    <row r="144" spans="1:19" x14ac:dyDescent="0.3">
      <c r="A144" s="2">
        <v>43866</v>
      </c>
      <c r="B144">
        <v>247</v>
      </c>
      <c r="C144">
        <v>226</v>
      </c>
      <c r="D144">
        <v>41.980505299999997</v>
      </c>
      <c r="E144">
        <v>12.749405599999999</v>
      </c>
      <c r="F144">
        <v>41.955555699999998</v>
      </c>
      <c r="G144">
        <v>12.7643387</v>
      </c>
      <c r="H144">
        <v>8</v>
      </c>
      <c r="I144">
        <v>158.71</v>
      </c>
      <c r="J144">
        <v>6.0267866783010708</v>
      </c>
      <c r="K144">
        <v>37.271464279930193</v>
      </c>
      <c r="L144">
        <v>9.4756058830877148</v>
      </c>
      <c r="M144">
        <f>AVERAGE(Tabella1[[#This Row],[allocated_km_SA]:[allocated_km_ENS]])</f>
        <v>17.591285613772992</v>
      </c>
      <c r="N144">
        <v>4.1326191898343358</v>
      </c>
      <c r="O144">
        <f>(Tabella1[[#This Row],[mission_allocated_km_shapley]]-Tabella1[[#This Row],[allocated_km_mean]])^2</f>
        <v>181.13570191085373</v>
      </c>
      <c r="P144">
        <v>4.061617516683544</v>
      </c>
      <c r="Q144">
        <f>(Tabella1[[#This Row],[mission_allocated_km_shapley]]-Tabella1[[#This Row],[mission_allocated_km_appro_1]])^2</f>
        <v>5.041237590211879E-3</v>
      </c>
      <c r="R144">
        <v>4.2108431210299226</v>
      </c>
      <c r="S144">
        <f>(Tabella1[[#This Row],[mission_allocated_km_shapley]]-Tabella1[[#This Row],[mission_allocated_km_appro_2]])^2</f>
        <v>6.1189834116918964E-3</v>
      </c>
    </row>
    <row r="145" spans="1:19" x14ac:dyDescent="0.3">
      <c r="A145" s="2">
        <v>43866</v>
      </c>
      <c r="B145">
        <v>217</v>
      </c>
      <c r="C145">
        <v>226</v>
      </c>
      <c r="D145">
        <v>41.9202522</v>
      </c>
      <c r="E145">
        <v>12.6785967</v>
      </c>
      <c r="F145">
        <v>41.955555699999998</v>
      </c>
      <c r="G145">
        <v>12.7643387</v>
      </c>
      <c r="H145">
        <v>8</v>
      </c>
      <c r="I145">
        <v>246.11</v>
      </c>
      <c r="J145">
        <v>22.220129808779589</v>
      </c>
      <c r="K145">
        <v>22.220129808779578</v>
      </c>
      <c r="L145">
        <v>12.494424628104319</v>
      </c>
      <c r="M145">
        <f>AVERAGE(Tabella1[[#This Row],[allocated_km_SA]:[allocated_km_ENS]])</f>
        <v>18.978228081887828</v>
      </c>
      <c r="N145">
        <v>17.94343090216012</v>
      </c>
      <c r="O145">
        <f>(Tabella1[[#This Row],[mission_allocated_km_shapley]]-Tabella1[[#This Row],[allocated_km_mean]])^2</f>
        <v>1.0708052031724176</v>
      </c>
      <c r="P145">
        <v>17.943430902160141</v>
      </c>
      <c r="Q145">
        <f>(Tabella1[[#This Row],[mission_allocated_km_shapley]]-Tabella1[[#This Row],[mission_allocated_km_appro_1]])^2</f>
        <v>4.543838814073028E-28</v>
      </c>
      <c r="R145">
        <v>17.943430902160141</v>
      </c>
      <c r="S145">
        <f>(Tabella1[[#This Row],[mission_allocated_km_shapley]]-Tabella1[[#This Row],[mission_allocated_km_appro_2]])^2</f>
        <v>4.543838814073028E-28</v>
      </c>
    </row>
    <row r="146" spans="1:19" x14ac:dyDescent="0.3">
      <c r="A146" s="2">
        <v>43866</v>
      </c>
      <c r="B146">
        <v>248</v>
      </c>
      <c r="C146">
        <v>226</v>
      </c>
      <c r="D146">
        <v>41.943139199999997</v>
      </c>
      <c r="E146">
        <v>12.7570923</v>
      </c>
      <c r="F146">
        <v>41.955555699999998</v>
      </c>
      <c r="G146">
        <v>12.7643387</v>
      </c>
      <c r="H146">
        <v>8</v>
      </c>
      <c r="I146">
        <v>158.71</v>
      </c>
      <c r="J146">
        <v>2.8300430257449638</v>
      </c>
      <c r="K146">
        <v>36.866043370886651</v>
      </c>
      <c r="L146">
        <v>4.3879487696215156</v>
      </c>
      <c r="M146">
        <f>AVERAGE(Tabella1[[#This Row],[allocated_km_SA]:[allocated_km_ENS]])</f>
        <v>14.694678388751043</v>
      </c>
      <c r="N146">
        <v>1.3836161558279241</v>
      </c>
      <c r="O146">
        <f>(Tabella1[[#This Row],[mission_allocated_km_shapley]]-Tabella1[[#This Row],[allocated_km_mean]])^2</f>
        <v>177.1843777687522</v>
      </c>
      <c r="P146">
        <v>1.359848827995177</v>
      </c>
      <c r="Q146">
        <f>(Tabella1[[#This Row],[mission_allocated_km_shapley]]-Tabella1[[#This Row],[mission_allocated_km_appro_1]])^2</f>
        <v>5.6488587230927223E-4</v>
      </c>
      <c r="R146">
        <v>1.4678897187363</v>
      </c>
      <c r="S146">
        <f>(Tabella1[[#This Row],[mission_allocated_km_shapley]]-Tabella1[[#This Row],[mission_allocated_km_appro_2]])^2</f>
        <v>7.1020334052719998E-3</v>
      </c>
    </row>
    <row r="147" spans="1:19" x14ac:dyDescent="0.3">
      <c r="A147" s="2">
        <v>43866</v>
      </c>
      <c r="B147">
        <v>13</v>
      </c>
      <c r="C147">
        <v>226</v>
      </c>
      <c r="D147">
        <v>42.407090099999998</v>
      </c>
      <c r="E147">
        <v>14.1597591</v>
      </c>
      <c r="F147">
        <v>41.955555699999998</v>
      </c>
      <c r="G147">
        <v>12.7643387</v>
      </c>
      <c r="H147">
        <v>8</v>
      </c>
      <c r="I147">
        <v>950.8</v>
      </c>
      <c r="J147">
        <v>307.49416540962579</v>
      </c>
      <c r="K147">
        <v>307.49416540962591</v>
      </c>
      <c r="L147">
        <v>233.97194349850719</v>
      </c>
      <c r="M147">
        <f>AVERAGE(Tabella1[[#This Row],[allocated_km_SA]:[allocated_km_ENS]])</f>
        <v>282.98675810591959</v>
      </c>
      <c r="N147">
        <v>276.97998491213252</v>
      </c>
      <c r="O147">
        <f>(Tabella1[[#This Row],[mission_allocated_km_shapley]]-Tabella1[[#This Row],[allocated_km_mean]])^2</f>
        <v>36.081324201598903</v>
      </c>
      <c r="P147">
        <v>276.97998491213252</v>
      </c>
      <c r="Q147">
        <f>(Tabella1[[#This Row],[mission_allocated_km_shapley]]-Tabella1[[#This Row],[mission_allocated_km_appro_1]])^2</f>
        <v>0</v>
      </c>
      <c r="R147">
        <v>276.97998491213252</v>
      </c>
      <c r="S147">
        <f>(Tabella1[[#This Row],[mission_allocated_km_shapley]]-Tabella1[[#This Row],[mission_allocated_km_appro_2]])^2</f>
        <v>0</v>
      </c>
    </row>
    <row r="148" spans="1:19" x14ac:dyDescent="0.3">
      <c r="A148" s="2">
        <v>43867</v>
      </c>
      <c r="B148">
        <v>186</v>
      </c>
      <c r="C148">
        <v>226</v>
      </c>
      <c r="D148">
        <v>41.945402799999997</v>
      </c>
      <c r="E148">
        <v>12.7206413</v>
      </c>
      <c r="F148">
        <v>41.955555699999998</v>
      </c>
      <c r="G148">
        <v>12.7643387</v>
      </c>
      <c r="H148">
        <v>6</v>
      </c>
      <c r="I148">
        <v>116.16</v>
      </c>
      <c r="J148">
        <v>7.5704761450534983</v>
      </c>
      <c r="K148">
        <v>27.284871431860051</v>
      </c>
      <c r="L148">
        <v>8.5005769071655699</v>
      </c>
      <c r="M148">
        <f>AVERAGE(Tabella1[[#This Row],[allocated_km_SA]:[allocated_km_ENS]])</f>
        <v>14.451974828026374</v>
      </c>
      <c r="N148">
        <v>3.338603179208766</v>
      </c>
      <c r="O148">
        <f>(Tabella1[[#This Row],[mission_allocated_km_shapley]]-Tabella1[[#This Row],[allocated_km_mean]])^2</f>
        <v>123.50702940474301</v>
      </c>
      <c r="P148">
        <v>3.4343295903298738</v>
      </c>
      <c r="Q148">
        <f>(Tabella1[[#This Row],[mission_allocated_km_shapley]]-Tabella1[[#This Row],[mission_allocated_km_appro_1]])^2</f>
        <v>9.1635457861273511E-3</v>
      </c>
      <c r="R148">
        <v>3.4174501912006781</v>
      </c>
      <c r="S148">
        <f>(Tabella1[[#This Row],[mission_allocated_km_shapley]]-Tabella1[[#This Row],[mission_allocated_km_appro_2]])^2</f>
        <v>6.2168513000527177E-3</v>
      </c>
    </row>
    <row r="149" spans="1:19" x14ac:dyDescent="0.3">
      <c r="A149" s="2">
        <v>43867</v>
      </c>
      <c r="B149">
        <v>32</v>
      </c>
      <c r="C149">
        <v>226</v>
      </c>
      <c r="D149">
        <v>41.851630499999999</v>
      </c>
      <c r="E149">
        <v>12.4017032</v>
      </c>
      <c r="F149">
        <v>41.955555699999998</v>
      </c>
      <c r="G149">
        <v>12.7643387</v>
      </c>
      <c r="H149">
        <v>6</v>
      </c>
      <c r="I149">
        <v>116.16</v>
      </c>
      <c r="J149">
        <v>90.385529244275645</v>
      </c>
      <c r="K149">
        <v>35.724639367390083</v>
      </c>
      <c r="L149">
        <v>104.7090328622148</v>
      </c>
      <c r="M149">
        <f>AVERAGE(Tabella1[[#This Row],[allocated_km_SA]:[allocated_km_ENS]])</f>
        <v>76.939733824626842</v>
      </c>
      <c r="N149">
        <v>102.1615017599738</v>
      </c>
      <c r="O149">
        <f>(Tabella1[[#This Row],[mission_allocated_km_shapley]]-Tabella1[[#This Row],[allocated_km_mean]])^2</f>
        <v>636.1375777844961</v>
      </c>
      <c r="P149">
        <v>102.0318289687648</v>
      </c>
      <c r="Q149">
        <f>(Tabella1[[#This Row],[mission_allocated_km_shapley]]-Tabella1[[#This Row],[mission_allocated_km_appro_1]])^2</f>
        <v>1.6815032779933799E-2</v>
      </c>
      <c r="R149">
        <v>101.9371841657903</v>
      </c>
      <c r="S149">
        <f>(Tabella1[[#This Row],[mission_allocated_km_shapley]]-Tabella1[[#This Row],[mission_allocated_km_appro_2]])^2</f>
        <v>5.0318383060274911E-2</v>
      </c>
    </row>
    <row r="150" spans="1:19" x14ac:dyDescent="0.3">
      <c r="A150" s="2">
        <v>43867</v>
      </c>
      <c r="B150">
        <v>14</v>
      </c>
      <c r="C150">
        <v>226</v>
      </c>
      <c r="D150">
        <v>41.968739300000003</v>
      </c>
      <c r="E150">
        <v>12.686</v>
      </c>
      <c r="F150">
        <v>41.955555699999998</v>
      </c>
      <c r="G150">
        <v>12.7643387</v>
      </c>
      <c r="H150">
        <v>6</v>
      </c>
      <c r="I150">
        <v>21.25</v>
      </c>
      <c r="J150">
        <v>12.214267779634641</v>
      </c>
      <c r="K150">
        <v>12.214267779634641</v>
      </c>
      <c r="L150">
        <v>17.894554631464299</v>
      </c>
      <c r="M150">
        <f>AVERAGE(Tabella1[[#This Row],[allocated_km_SA]:[allocated_km_ENS]])</f>
        <v>14.107696730244527</v>
      </c>
      <c r="N150">
        <v>13.22299287276307</v>
      </c>
      <c r="O150">
        <f>(Tabella1[[#This Row],[mission_allocated_km_shapley]]-Tabella1[[#This Row],[allocated_km_mean]])^2</f>
        <v>0.78270091544256937</v>
      </c>
      <c r="P150">
        <v>13.22299287276307</v>
      </c>
      <c r="Q150">
        <f>(Tabella1[[#This Row],[mission_allocated_km_shapley]]-Tabella1[[#This Row],[mission_allocated_km_appro_1]])^2</f>
        <v>0</v>
      </c>
      <c r="R150">
        <v>13.22299287276307</v>
      </c>
      <c r="S150">
        <f>(Tabella1[[#This Row],[mission_allocated_km_shapley]]-Tabella1[[#This Row],[mission_allocated_km_appro_2]])^2</f>
        <v>0</v>
      </c>
    </row>
    <row r="151" spans="1:19" x14ac:dyDescent="0.3">
      <c r="A151" s="2">
        <v>43867</v>
      </c>
      <c r="B151">
        <v>43</v>
      </c>
      <c r="C151">
        <v>226</v>
      </c>
      <c r="D151">
        <v>41.966643599999998</v>
      </c>
      <c r="E151">
        <v>12.756942</v>
      </c>
      <c r="F151">
        <v>41.955555699999998</v>
      </c>
      <c r="G151">
        <v>12.7643387</v>
      </c>
      <c r="H151">
        <v>6</v>
      </c>
      <c r="I151">
        <v>116.16</v>
      </c>
      <c r="J151">
        <v>3.6326068208742641</v>
      </c>
      <c r="K151">
        <v>26.798146065552189</v>
      </c>
      <c r="L151">
        <v>2.9521902306196179</v>
      </c>
      <c r="M151">
        <f>AVERAGE(Tabella1[[#This Row],[allocated_km_SA]:[allocated_km_ENS]])</f>
        <v>11.127647705682024</v>
      </c>
      <c r="N151">
        <v>3.3166449362207922</v>
      </c>
      <c r="O151">
        <f>(Tabella1[[#This Row],[mission_allocated_km_shapley]]-Tabella1[[#This Row],[allocated_km_mean]])^2</f>
        <v>61.011764264531045</v>
      </c>
      <c r="P151">
        <v>3.2886646199294298</v>
      </c>
      <c r="Q151">
        <f>(Tabella1[[#This Row],[mission_allocated_km_shapley]]-Tabella1[[#This Row],[mission_allocated_km_appro_1]])^2</f>
        <v>7.8289809976467609E-4</v>
      </c>
      <c r="R151">
        <v>3.3955593107586508</v>
      </c>
      <c r="S151">
        <f>(Tabella1[[#This Row],[mission_allocated_km_shapley]]-Tabella1[[#This Row],[mission_allocated_km_appro_2]])^2</f>
        <v>6.227478508701435E-3</v>
      </c>
    </row>
    <row r="152" spans="1:19" x14ac:dyDescent="0.3">
      <c r="A152" s="2">
        <v>43867</v>
      </c>
      <c r="B152">
        <v>240</v>
      </c>
      <c r="C152">
        <v>226</v>
      </c>
      <c r="D152">
        <v>41.945785800000003</v>
      </c>
      <c r="E152">
        <v>12.6790661</v>
      </c>
      <c r="F152">
        <v>41.955555699999998</v>
      </c>
      <c r="G152">
        <v>12.7643387</v>
      </c>
      <c r="H152">
        <v>6</v>
      </c>
      <c r="I152">
        <v>116.16</v>
      </c>
      <c r="J152">
        <v>14.57318778979659</v>
      </c>
      <c r="K152">
        <v>26.35414313519767</v>
      </c>
      <c r="L152">
        <v>0</v>
      </c>
      <c r="M152">
        <f>AVERAGE(Tabella1[[#This Row],[allocated_km_SA]:[allocated_km_ENS]])</f>
        <v>13.642443641664753</v>
      </c>
      <c r="N152">
        <v>7.3450501245966056</v>
      </c>
      <c r="O152">
        <f>(Tabella1[[#This Row],[mission_allocated_km_shapley]]-Tabella1[[#This Row],[allocated_km_mean]])^2</f>
        <v>39.657165108811938</v>
      </c>
      <c r="P152">
        <v>7.4069768209759204</v>
      </c>
      <c r="Q152">
        <f>(Tabella1[[#This Row],[mission_allocated_km_shapley]]-Tabella1[[#This Row],[mission_allocated_km_appro_1]])^2</f>
        <v>3.8349157244558412E-3</v>
      </c>
      <c r="R152">
        <v>7.4116063322504049</v>
      </c>
      <c r="S152">
        <f>(Tabella1[[#This Row],[mission_allocated_km_shapley]]-Tabella1[[#This Row],[mission_allocated_km_appro_2]])^2</f>
        <v>4.4297287772556556E-3</v>
      </c>
    </row>
    <row r="153" spans="1:19" x14ac:dyDescent="0.3">
      <c r="A153" s="2">
        <v>43867</v>
      </c>
      <c r="B153">
        <v>221</v>
      </c>
      <c r="C153">
        <v>226</v>
      </c>
      <c r="D153">
        <v>41.987892299999999</v>
      </c>
      <c r="E153">
        <v>12.7135701</v>
      </c>
      <c r="F153">
        <v>41.955555699999998</v>
      </c>
      <c r="G153">
        <v>12.7643387</v>
      </c>
      <c r="H153">
        <v>6</v>
      </c>
      <c r="I153">
        <v>21.25</v>
      </c>
      <c r="J153">
        <v>9.0389322203653641</v>
      </c>
      <c r="K153">
        <v>9.0389322203653641</v>
      </c>
      <c r="L153">
        <v>3.3586453685356981</v>
      </c>
      <c r="M153">
        <f>AVERAGE(Tabella1[[#This Row],[allocated_km_SA]:[allocated_km_ENS]])</f>
        <v>7.1455032697554755</v>
      </c>
      <c r="N153">
        <v>8.0302071272369311</v>
      </c>
      <c r="O153">
        <f>(Tabella1[[#This Row],[mission_allocated_km_shapley]]-Tabella1[[#This Row],[allocated_km_mean]])^2</f>
        <v>0.78270091544256781</v>
      </c>
      <c r="P153">
        <v>8.0302071272369311</v>
      </c>
      <c r="Q153">
        <f>(Tabella1[[#This Row],[mission_allocated_km_shapley]]-Tabella1[[#This Row],[mission_allocated_km_appro_1]])^2</f>
        <v>0</v>
      </c>
      <c r="R153">
        <v>8.0302071272369311</v>
      </c>
      <c r="S153">
        <f>(Tabella1[[#This Row],[mission_allocated_km_shapley]]-Tabella1[[#This Row],[mission_allocated_km_appro_2]])^2</f>
        <v>0</v>
      </c>
    </row>
    <row r="154" spans="1:19" x14ac:dyDescent="0.3">
      <c r="A154" s="2">
        <v>43868</v>
      </c>
      <c r="B154">
        <v>249</v>
      </c>
      <c r="C154">
        <v>226</v>
      </c>
      <c r="D154">
        <v>41.806294399999999</v>
      </c>
      <c r="E154">
        <v>13.057991700000001</v>
      </c>
      <c r="F154">
        <v>41.955555699999998</v>
      </c>
      <c r="G154">
        <v>12.7643387</v>
      </c>
      <c r="H154">
        <v>5</v>
      </c>
      <c r="I154">
        <v>168.64</v>
      </c>
      <c r="J154">
        <v>89.874374563931227</v>
      </c>
      <c r="K154">
        <v>89.874374563931227</v>
      </c>
      <c r="L154">
        <v>90.546702641930423</v>
      </c>
      <c r="M154">
        <f>AVERAGE(Tabella1[[#This Row],[allocated_km_SA]:[allocated_km_ENS]])</f>
        <v>90.098483923264283</v>
      </c>
      <c r="N154">
        <v>90.193954766390718</v>
      </c>
      <c r="O154">
        <f>(Tabella1[[#This Row],[mission_allocated_km_shapley]]-Tabella1[[#This Row],[allocated_km_mean]])^2</f>
        <v>9.1146818872723714E-3</v>
      </c>
      <c r="P154">
        <v>90.193954766390732</v>
      </c>
      <c r="Q154">
        <f>(Tabella1[[#This Row],[mission_allocated_km_shapley]]-Tabella1[[#This Row],[mission_allocated_km_appro_1]])^2</f>
        <v>2.0194839173657902E-28</v>
      </c>
      <c r="R154">
        <v>90.193954766390732</v>
      </c>
      <c r="S154">
        <f>(Tabella1[[#This Row],[mission_allocated_km_shapley]]-Tabella1[[#This Row],[mission_allocated_km_appro_2]])^2</f>
        <v>2.0194839173657902E-28</v>
      </c>
    </row>
    <row r="155" spans="1:19" x14ac:dyDescent="0.3">
      <c r="A155" s="2">
        <v>43868</v>
      </c>
      <c r="B155">
        <v>9</v>
      </c>
      <c r="C155">
        <v>226</v>
      </c>
      <c r="D155">
        <v>41.012875399999999</v>
      </c>
      <c r="E155">
        <v>14.3201006</v>
      </c>
      <c r="F155">
        <v>41.955555699999998</v>
      </c>
      <c r="G155">
        <v>12.7643387</v>
      </c>
      <c r="H155">
        <v>5</v>
      </c>
      <c r="I155">
        <v>380.53</v>
      </c>
      <c r="J155">
        <v>188.6335352232081</v>
      </c>
      <c r="K155">
        <v>188.6335352232081</v>
      </c>
      <c r="L155">
        <v>1.6703545165922709E-12</v>
      </c>
      <c r="M155">
        <f>AVERAGE(Tabella1[[#This Row],[allocated_km_SA]:[allocated_km_ENS]])</f>
        <v>125.75569014880595</v>
      </c>
      <c r="N155">
        <v>187.02869999999999</v>
      </c>
      <c r="O155">
        <f>(Tabella1[[#This Row],[mission_allocated_km_shapley]]-Tabella1[[#This Row],[allocated_km_mean]])^2</f>
        <v>3754.3817362245209</v>
      </c>
      <c r="P155">
        <v>187.02869999999999</v>
      </c>
      <c r="Q155">
        <f>(Tabella1[[#This Row],[mission_allocated_km_shapley]]-Tabella1[[#This Row],[mission_allocated_km_appro_1]])^2</f>
        <v>0</v>
      </c>
      <c r="R155">
        <v>187.02869999999999</v>
      </c>
      <c r="S155">
        <f>(Tabella1[[#This Row],[mission_allocated_km_shapley]]-Tabella1[[#This Row],[mission_allocated_km_appro_2]])^2</f>
        <v>0</v>
      </c>
    </row>
    <row r="156" spans="1:19" x14ac:dyDescent="0.3">
      <c r="A156" s="2">
        <v>43868</v>
      </c>
      <c r="B156">
        <v>223</v>
      </c>
      <c r="C156">
        <v>226</v>
      </c>
      <c r="D156">
        <v>41.015235699999998</v>
      </c>
      <c r="E156">
        <v>14.2977433</v>
      </c>
      <c r="F156">
        <v>41.955555699999998</v>
      </c>
      <c r="G156">
        <v>12.7643387</v>
      </c>
      <c r="H156">
        <v>5</v>
      </c>
      <c r="I156">
        <v>380.53</v>
      </c>
      <c r="J156">
        <v>191.89876477679189</v>
      </c>
      <c r="K156">
        <v>191.89876477679189</v>
      </c>
      <c r="L156">
        <v>380.53229999999832</v>
      </c>
      <c r="M156">
        <f>AVERAGE(Tabella1[[#This Row],[allocated_km_SA]:[allocated_km_ENS]])</f>
        <v>254.77660985119405</v>
      </c>
      <c r="N156">
        <v>193.50360000000001</v>
      </c>
      <c r="O156">
        <f>(Tabella1[[#This Row],[mission_allocated_km_shapley]]-Tabella1[[#This Row],[allocated_km_mean]])^2</f>
        <v>3754.3817362245227</v>
      </c>
      <c r="P156">
        <v>193.50360000000001</v>
      </c>
      <c r="Q156">
        <f>(Tabella1[[#This Row],[mission_allocated_km_shapley]]-Tabella1[[#This Row],[mission_allocated_km_appro_1]])^2</f>
        <v>0</v>
      </c>
      <c r="R156">
        <v>193.50360000000001</v>
      </c>
      <c r="S156">
        <f>(Tabella1[[#This Row],[mission_allocated_km_shapley]]-Tabella1[[#This Row],[mission_allocated_km_appro_2]])^2</f>
        <v>0</v>
      </c>
    </row>
    <row r="157" spans="1:19" x14ac:dyDescent="0.3">
      <c r="A157" s="2">
        <v>43868</v>
      </c>
      <c r="B157">
        <v>238</v>
      </c>
      <c r="C157">
        <v>226</v>
      </c>
      <c r="D157">
        <v>40.960150800000001</v>
      </c>
      <c r="E157">
        <v>14.488986000000001</v>
      </c>
      <c r="F157">
        <v>41.955555699999998</v>
      </c>
      <c r="G157">
        <v>12.7643387</v>
      </c>
      <c r="H157">
        <v>5</v>
      </c>
      <c r="I157">
        <v>412.35</v>
      </c>
      <c r="J157">
        <v>412.3537</v>
      </c>
      <c r="K157">
        <v>412.3537</v>
      </c>
      <c r="L157">
        <v>412.3537</v>
      </c>
      <c r="M157">
        <f>AVERAGE(Tabella1[[#This Row],[allocated_km_SA]:[allocated_km_ENS]])</f>
        <v>412.35369999999995</v>
      </c>
      <c r="N157">
        <v>412.3537</v>
      </c>
      <c r="O157">
        <f>(Tabella1[[#This Row],[mission_allocated_km_shapley]]-Tabella1[[#This Row],[allocated_km_mean]])^2</f>
        <v>3.2311742677852644E-27</v>
      </c>
      <c r="P157">
        <v>412.3537</v>
      </c>
      <c r="Q157">
        <f>(Tabella1[[#This Row],[mission_allocated_km_shapley]]-Tabella1[[#This Row],[mission_allocated_km_appro_1]])^2</f>
        <v>0</v>
      </c>
      <c r="R157">
        <v>412.3537</v>
      </c>
      <c r="S157">
        <f>(Tabella1[[#This Row],[mission_allocated_km_shapley]]-Tabella1[[#This Row],[mission_allocated_km_appro_2]])^2</f>
        <v>0</v>
      </c>
    </row>
    <row r="158" spans="1:19" x14ac:dyDescent="0.3">
      <c r="A158" s="2">
        <v>43868</v>
      </c>
      <c r="B158">
        <v>2</v>
      </c>
      <c r="C158">
        <v>226</v>
      </c>
      <c r="D158">
        <v>42.132071600000003</v>
      </c>
      <c r="E158">
        <v>12.5839994</v>
      </c>
      <c r="F158">
        <v>41.955555699999998</v>
      </c>
      <c r="G158">
        <v>12.7643387</v>
      </c>
      <c r="H158">
        <v>5</v>
      </c>
      <c r="I158">
        <v>168.64</v>
      </c>
      <c r="J158">
        <v>78.768225436068761</v>
      </c>
      <c r="K158">
        <v>78.768225436068761</v>
      </c>
      <c r="L158">
        <v>78.095897358069564</v>
      </c>
      <c r="M158">
        <f>AVERAGE(Tabella1[[#This Row],[allocated_km_SA]:[allocated_km_ENS]])</f>
        <v>78.544116076735691</v>
      </c>
      <c r="N158">
        <v>78.448645233609255</v>
      </c>
      <c r="O158">
        <f>(Tabella1[[#This Row],[mission_allocated_km_shapley]]-Tabella1[[#This Row],[allocated_km_mean]])^2</f>
        <v>9.1146818872723714E-3</v>
      </c>
      <c r="P158">
        <v>78.448645233609255</v>
      </c>
      <c r="Q158">
        <f>(Tabella1[[#This Row],[mission_allocated_km_shapley]]-Tabella1[[#This Row],[mission_allocated_km_appro_1]])^2</f>
        <v>0</v>
      </c>
      <c r="R158">
        <v>78.448645233609255</v>
      </c>
      <c r="S158">
        <f>(Tabella1[[#This Row],[mission_allocated_km_shapley]]-Tabella1[[#This Row],[mission_allocated_km_appro_2]])^2</f>
        <v>0</v>
      </c>
    </row>
    <row r="159" spans="1:19" x14ac:dyDescent="0.3">
      <c r="A159" s="2">
        <v>43872</v>
      </c>
      <c r="B159">
        <v>64</v>
      </c>
      <c r="C159">
        <v>226</v>
      </c>
      <c r="D159">
        <v>41.699752500000002</v>
      </c>
      <c r="E159">
        <v>12.535953900000001</v>
      </c>
      <c r="F159">
        <v>41.955555699999998</v>
      </c>
      <c r="G159">
        <v>12.7643387</v>
      </c>
      <c r="H159">
        <v>6</v>
      </c>
      <c r="I159">
        <v>189.46</v>
      </c>
      <c r="J159">
        <v>70.285544413584887</v>
      </c>
      <c r="K159">
        <v>70.285544413584887</v>
      </c>
      <c r="L159">
        <v>41.076336856891828</v>
      </c>
      <c r="M159">
        <f>AVERAGE(Tabella1[[#This Row],[allocated_km_SA]:[allocated_km_ENS]])</f>
        <v>60.549141894687203</v>
      </c>
      <c r="N159">
        <v>62.015534464715188</v>
      </c>
      <c r="O159">
        <f>(Tabella1[[#This Row],[mission_allocated_km_shapley]]-Tabella1[[#This Row],[allocated_km_mean]])^2</f>
        <v>2.1503071694332783</v>
      </c>
      <c r="P159">
        <v>62.015534464715188</v>
      </c>
      <c r="Q159">
        <f>(Tabella1[[#This Row],[mission_allocated_km_shapley]]-Tabella1[[#This Row],[mission_allocated_km_appro_1]])^2</f>
        <v>0</v>
      </c>
      <c r="R159">
        <v>62.015534464715188</v>
      </c>
      <c r="S159">
        <f>(Tabella1[[#This Row],[mission_allocated_km_shapley]]-Tabella1[[#This Row],[mission_allocated_km_appro_2]])^2</f>
        <v>0</v>
      </c>
    </row>
    <row r="160" spans="1:19" x14ac:dyDescent="0.3">
      <c r="A160" s="2">
        <v>43872</v>
      </c>
      <c r="B160">
        <v>94</v>
      </c>
      <c r="C160">
        <v>226</v>
      </c>
      <c r="D160">
        <v>44.525238799999997</v>
      </c>
      <c r="E160">
        <v>11.1757875</v>
      </c>
      <c r="F160">
        <v>41.955555699999998</v>
      </c>
      <c r="G160">
        <v>12.7643387</v>
      </c>
      <c r="H160">
        <v>6</v>
      </c>
      <c r="I160">
        <v>761.48</v>
      </c>
      <c r="J160">
        <v>752.62652818481729</v>
      </c>
      <c r="K160">
        <v>752.62652818481729</v>
      </c>
      <c r="L160">
        <v>758.83232218209173</v>
      </c>
      <c r="M160">
        <f>AVERAGE(Tabella1[[#This Row],[allocated_km_SA]:[allocated_km_ENS]])</f>
        <v>754.69512618390888</v>
      </c>
      <c r="N160">
        <v>755.71611013097106</v>
      </c>
      <c r="O160">
        <f>(Tabella1[[#This Row],[mission_allocated_km_shapley]]-Tabella1[[#This Row],[allocated_km_mean]])^2</f>
        <v>1.0424082201586629</v>
      </c>
      <c r="P160">
        <v>755.71611013097095</v>
      </c>
      <c r="Q160">
        <f>(Tabella1[[#This Row],[mission_allocated_km_shapley]]-Tabella1[[#This Row],[mission_allocated_km_appro_1]])^2</f>
        <v>1.2924697071141057E-26</v>
      </c>
      <c r="R160">
        <v>755.71611013097095</v>
      </c>
      <c r="S160">
        <f>(Tabella1[[#This Row],[mission_allocated_km_shapley]]-Tabella1[[#This Row],[mission_allocated_km_appro_2]])^2</f>
        <v>1.2924697071141057E-26</v>
      </c>
    </row>
    <row r="161" spans="1:19" x14ac:dyDescent="0.3">
      <c r="A161" s="2">
        <v>43872</v>
      </c>
      <c r="B161">
        <v>186</v>
      </c>
      <c r="C161">
        <v>226</v>
      </c>
      <c r="D161">
        <v>41.945402799999997</v>
      </c>
      <c r="E161">
        <v>12.7206413</v>
      </c>
      <c r="F161">
        <v>41.955555699999998</v>
      </c>
      <c r="G161">
        <v>12.7643387</v>
      </c>
      <c r="H161">
        <v>6</v>
      </c>
      <c r="I161">
        <v>761.48</v>
      </c>
      <c r="J161">
        <v>8.8497718151828426</v>
      </c>
      <c r="K161">
        <v>8.8497718151828444</v>
      </c>
      <c r="L161">
        <v>2.64397781790831</v>
      </c>
      <c r="M161">
        <f>AVERAGE(Tabella1[[#This Row],[allocated_km_SA]:[allocated_km_ENS]])</f>
        <v>6.7811738160913331</v>
      </c>
      <c r="N161">
        <v>5.7601898690290234</v>
      </c>
      <c r="O161">
        <f>(Tabella1[[#This Row],[mission_allocated_km_shapley]]-Tabella1[[#This Row],[allocated_km_mean]])^2</f>
        <v>1.0424082201589331</v>
      </c>
      <c r="P161">
        <v>5.7601898690290234</v>
      </c>
      <c r="Q161">
        <f>(Tabella1[[#This Row],[mission_allocated_km_shapley]]-Tabella1[[#This Row],[mission_allocated_km_appro_1]])^2</f>
        <v>0</v>
      </c>
      <c r="R161">
        <v>5.7601898690290234</v>
      </c>
      <c r="S161">
        <f>(Tabella1[[#This Row],[mission_allocated_km_shapley]]-Tabella1[[#This Row],[mission_allocated_km_appro_2]])^2</f>
        <v>0</v>
      </c>
    </row>
    <row r="162" spans="1:19" x14ac:dyDescent="0.3">
      <c r="A162" s="2">
        <v>43872</v>
      </c>
      <c r="B162">
        <v>222</v>
      </c>
      <c r="C162">
        <v>226</v>
      </c>
      <c r="D162">
        <v>40.922591399999988</v>
      </c>
      <c r="E162">
        <v>14.2501319</v>
      </c>
      <c r="F162">
        <v>41.955555699999998</v>
      </c>
      <c r="G162">
        <v>12.7643387</v>
      </c>
      <c r="H162">
        <v>6</v>
      </c>
      <c r="I162">
        <v>411.05</v>
      </c>
      <c r="J162">
        <v>205.52645000000001</v>
      </c>
      <c r="K162">
        <v>205.52645000000001</v>
      </c>
      <c r="L162">
        <v>205.52645000000001</v>
      </c>
      <c r="M162">
        <f>AVERAGE(Tabella1[[#This Row],[allocated_km_SA]:[allocated_km_ENS]])</f>
        <v>205.52644999999998</v>
      </c>
      <c r="N162">
        <v>205.52645000000001</v>
      </c>
      <c r="O162">
        <f>(Tabella1[[#This Row],[mission_allocated_km_shapley]]-Tabella1[[#This Row],[allocated_km_mean]])^2</f>
        <v>8.0779356694631609E-28</v>
      </c>
      <c r="P162">
        <v>205.52645000000001</v>
      </c>
      <c r="Q162">
        <f>(Tabella1[[#This Row],[mission_allocated_km_shapley]]-Tabella1[[#This Row],[mission_allocated_km_appro_1]])^2</f>
        <v>0</v>
      </c>
      <c r="R162">
        <v>205.52645000000001</v>
      </c>
      <c r="S162">
        <f>(Tabella1[[#This Row],[mission_allocated_km_shapley]]-Tabella1[[#This Row],[mission_allocated_km_appro_2]])^2</f>
        <v>0</v>
      </c>
    </row>
    <row r="163" spans="1:19" x14ac:dyDescent="0.3">
      <c r="A163" s="2">
        <v>43872</v>
      </c>
      <c r="B163">
        <v>222</v>
      </c>
      <c r="C163">
        <v>226</v>
      </c>
      <c r="D163">
        <v>40.922591399999988</v>
      </c>
      <c r="E163">
        <v>14.2501319</v>
      </c>
      <c r="F163">
        <v>41.955555699999998</v>
      </c>
      <c r="G163">
        <v>12.7643387</v>
      </c>
      <c r="H163">
        <v>6</v>
      </c>
      <c r="I163">
        <v>411.05</v>
      </c>
      <c r="J163">
        <v>205.52645000000001</v>
      </c>
      <c r="K163">
        <v>205.52645000000001</v>
      </c>
      <c r="L163">
        <v>205.52645000000001</v>
      </c>
      <c r="M163">
        <f>AVERAGE(Tabella1[[#This Row],[allocated_km_SA]:[allocated_km_ENS]])</f>
        <v>205.52644999999998</v>
      </c>
      <c r="N163">
        <v>205.52645000000001</v>
      </c>
      <c r="O163">
        <f>(Tabella1[[#This Row],[mission_allocated_km_shapley]]-Tabella1[[#This Row],[allocated_km_mean]])^2</f>
        <v>8.0779356694631609E-28</v>
      </c>
      <c r="P163">
        <v>205.52645000000001</v>
      </c>
      <c r="Q163">
        <f>(Tabella1[[#This Row],[mission_allocated_km_shapley]]-Tabella1[[#This Row],[mission_allocated_km_appro_1]])^2</f>
        <v>0</v>
      </c>
      <c r="R163">
        <v>205.52645000000001</v>
      </c>
      <c r="S163">
        <f>(Tabella1[[#This Row],[mission_allocated_km_shapley]]-Tabella1[[#This Row],[mission_allocated_km_appro_2]])^2</f>
        <v>0</v>
      </c>
    </row>
    <row r="164" spans="1:19" x14ac:dyDescent="0.3">
      <c r="A164" s="2">
        <v>43872</v>
      </c>
      <c r="B164">
        <v>250</v>
      </c>
      <c r="C164">
        <v>226</v>
      </c>
      <c r="D164">
        <v>41.956195899999997</v>
      </c>
      <c r="E164">
        <v>12.064105100000001</v>
      </c>
      <c r="F164">
        <v>41.955555699999998</v>
      </c>
      <c r="G164">
        <v>12.7643387</v>
      </c>
      <c r="H164">
        <v>6</v>
      </c>
      <c r="I164">
        <v>189.46</v>
      </c>
      <c r="J164">
        <v>119.1738555864151</v>
      </c>
      <c r="K164">
        <v>119.1738555864151</v>
      </c>
      <c r="L164">
        <v>148.38306314310819</v>
      </c>
      <c r="M164">
        <f>AVERAGE(Tabella1[[#This Row],[allocated_km_SA]:[allocated_km_ENS]])</f>
        <v>128.91025810531281</v>
      </c>
      <c r="N164">
        <v>127.4438655352848</v>
      </c>
      <c r="O164">
        <f>(Tabella1[[#This Row],[mission_allocated_km_shapley]]-Tabella1[[#This Row],[allocated_km_mean]])^2</f>
        <v>2.1503071694333404</v>
      </c>
      <c r="P164">
        <v>127.4438655352848</v>
      </c>
      <c r="Q164">
        <f>(Tabella1[[#This Row],[mission_allocated_km_shapley]]-Tabella1[[#This Row],[mission_allocated_km_appro_1]])^2</f>
        <v>0</v>
      </c>
      <c r="R164">
        <v>127.4438655352848</v>
      </c>
      <c r="S164">
        <f>(Tabella1[[#This Row],[mission_allocated_km_shapley]]-Tabella1[[#This Row],[mission_allocated_km_appro_2]])^2</f>
        <v>0</v>
      </c>
    </row>
    <row r="165" spans="1:19" x14ac:dyDescent="0.3">
      <c r="A165" s="2">
        <v>43873</v>
      </c>
      <c r="B165">
        <v>186</v>
      </c>
      <c r="C165">
        <v>226</v>
      </c>
      <c r="D165">
        <v>41.945402799999997</v>
      </c>
      <c r="E165">
        <v>12.7206413</v>
      </c>
      <c r="F165">
        <v>41.955555699999998</v>
      </c>
      <c r="G165">
        <v>12.7643387</v>
      </c>
      <c r="H165">
        <v>7</v>
      </c>
      <c r="I165">
        <v>639.96</v>
      </c>
      <c r="J165">
        <v>7.1771312884690914</v>
      </c>
      <c r="K165">
        <v>122.81204514158659</v>
      </c>
      <c r="L165">
        <v>11.7912808633002</v>
      </c>
      <c r="M165">
        <f>AVERAGE(Tabella1[[#This Row],[allocated_km_SA]:[allocated_km_ENS]])</f>
        <v>47.260152431118627</v>
      </c>
      <c r="N165">
        <v>4.2988718673020054</v>
      </c>
      <c r="O165">
        <f>(Tabella1[[#This Row],[mission_allocated_km_shapley]]-Tabella1[[#This Row],[allocated_km_mean]])^2</f>
        <v>1845.6716276829679</v>
      </c>
      <c r="P165">
        <v>3.517458382233694</v>
      </c>
      <c r="Q165">
        <f>(Tabella1[[#This Row],[mission_allocated_km_shapley]]-Tabella1[[#This Row],[mission_allocated_km_appro_1]])^2</f>
        <v>0.61060703464660415</v>
      </c>
      <c r="R165">
        <v>3.835682854151989</v>
      </c>
      <c r="S165">
        <f>(Tabella1[[#This Row],[mission_allocated_km_shapley]]-Tabella1[[#This Row],[mission_allocated_km_appro_2]])^2</f>
        <v>0.21454406190288614</v>
      </c>
    </row>
    <row r="166" spans="1:19" x14ac:dyDescent="0.3">
      <c r="A166" s="2">
        <v>43873</v>
      </c>
      <c r="B166">
        <v>2</v>
      </c>
      <c r="C166">
        <v>226</v>
      </c>
      <c r="D166">
        <v>42.132071600000003</v>
      </c>
      <c r="E166">
        <v>12.5839994</v>
      </c>
      <c r="F166">
        <v>41.955555699999998</v>
      </c>
      <c r="G166">
        <v>12.7643387</v>
      </c>
      <c r="H166">
        <v>7</v>
      </c>
      <c r="I166">
        <v>639.96</v>
      </c>
      <c r="J166">
        <v>66.972938524667228</v>
      </c>
      <c r="K166">
        <v>124.469487601887</v>
      </c>
      <c r="L166">
        <v>48.965992842476332</v>
      </c>
      <c r="M166">
        <f>AVERAGE(Tabella1[[#This Row],[allocated_km_SA]:[allocated_km_ENS]])</f>
        <v>80.136139656343516</v>
      </c>
      <c r="N166">
        <v>61.314372460740358</v>
      </c>
      <c r="O166">
        <f>(Tabella1[[#This Row],[mission_allocated_km_shapley]]-Tabella1[[#This Row],[allocated_km_mean]])^2</f>
        <v>354.25892036548316</v>
      </c>
      <c r="P166">
        <v>60.143679015924228</v>
      </c>
      <c r="Q166">
        <f>(Tabella1[[#This Row],[mission_allocated_km_shapley]]-Tabella1[[#This Row],[mission_allocated_km_appro_1]])^2</f>
        <v>1.3705231417354586</v>
      </c>
      <c r="R166">
        <v>62.030492706724132</v>
      </c>
      <c r="S166">
        <f>(Tabella1[[#This Row],[mission_allocated_km_shapley]]-Tabella1[[#This Row],[mission_allocated_km_appro_2]])^2</f>
        <v>0.51282820670786078</v>
      </c>
    </row>
    <row r="167" spans="1:19" x14ac:dyDescent="0.3">
      <c r="A167" s="2">
        <v>43873</v>
      </c>
      <c r="B167">
        <v>32</v>
      </c>
      <c r="C167">
        <v>226</v>
      </c>
      <c r="D167">
        <v>41.851630499999999</v>
      </c>
      <c r="E167">
        <v>12.4017032</v>
      </c>
      <c r="F167">
        <v>41.955555699999998</v>
      </c>
      <c r="G167">
        <v>12.7643387</v>
      </c>
      <c r="H167">
        <v>7</v>
      </c>
      <c r="I167">
        <v>639.96</v>
      </c>
      <c r="J167">
        <v>85.689301113218733</v>
      </c>
      <c r="K167">
        <v>125.8404400506185</v>
      </c>
      <c r="L167">
        <v>79.715031581051392</v>
      </c>
      <c r="M167">
        <f>AVERAGE(Tabella1[[#This Row],[allocated_km_SA]:[allocated_km_ENS]])</f>
        <v>97.081590914962874</v>
      </c>
      <c r="N167">
        <v>75.555964057244381</v>
      </c>
      <c r="O167">
        <f>(Tabella1[[#This Row],[mission_allocated_km_shapley]]-Tabella1[[#This Row],[allocated_km_mean]])^2</f>
        <v>463.35261161773172</v>
      </c>
      <c r="P167">
        <v>81.04472303219157</v>
      </c>
      <c r="Q167">
        <f>(Tabella1[[#This Row],[mission_allocated_km_shapley]]-Tabella1[[#This Row],[mission_allocated_km_appro_1]])^2</f>
        <v>30.126475085063312</v>
      </c>
      <c r="R167">
        <v>76.1512550619629</v>
      </c>
      <c r="S167">
        <f>(Tabella1[[#This Row],[mission_allocated_km_shapley]]-Tabella1[[#This Row],[mission_allocated_km_appro_2]])^2</f>
        <v>0.35437138029878318</v>
      </c>
    </row>
    <row r="168" spans="1:19" x14ac:dyDescent="0.3">
      <c r="A168" s="2">
        <v>43873</v>
      </c>
      <c r="B168">
        <v>235</v>
      </c>
      <c r="C168">
        <v>226</v>
      </c>
      <c r="D168">
        <v>41.477688999999998</v>
      </c>
      <c r="E168">
        <v>13.8120029</v>
      </c>
      <c r="F168">
        <v>41.955555699999998</v>
      </c>
      <c r="G168">
        <v>12.7643387</v>
      </c>
      <c r="H168">
        <v>7</v>
      </c>
      <c r="I168">
        <v>639.96</v>
      </c>
      <c r="J168">
        <v>188.37134331571059</v>
      </c>
      <c r="K168">
        <v>129.63498629051071</v>
      </c>
      <c r="L168">
        <v>164.82276046962721</v>
      </c>
      <c r="M168">
        <f>AVERAGE(Tabella1[[#This Row],[allocated_km_SA]:[allocated_km_ENS]])</f>
        <v>160.94303002528284</v>
      </c>
      <c r="N168">
        <v>176.7744365696548</v>
      </c>
      <c r="O168">
        <f>(Tabella1[[#This Row],[mission_allocated_km_shapley]]-Tabella1[[#This Row],[allocated_km_mean]])^2</f>
        <v>250.63343317318328</v>
      </c>
      <c r="P168">
        <v>179.56268234697851</v>
      </c>
      <c r="Q168">
        <f>(Tabella1[[#This Row],[mission_allocated_km_shapley]]-Tabella1[[#This Row],[mission_allocated_km_appro_1]])^2</f>
        <v>7.7743145147634953</v>
      </c>
      <c r="R168">
        <v>176.76789828063161</v>
      </c>
      <c r="S168">
        <f>(Tabella1[[#This Row],[mission_allocated_km_shapley]]-Tabella1[[#This Row],[mission_allocated_km_appro_2]])^2</f>
        <v>4.2749223350676577E-5</v>
      </c>
    </row>
    <row r="169" spans="1:19" x14ac:dyDescent="0.3">
      <c r="A169" s="2">
        <v>43873</v>
      </c>
      <c r="B169">
        <v>9</v>
      </c>
      <c r="C169">
        <v>226</v>
      </c>
      <c r="D169">
        <v>41.012875399999999</v>
      </c>
      <c r="E169">
        <v>14.3201006</v>
      </c>
      <c r="F169">
        <v>41.955555699999998</v>
      </c>
      <c r="G169">
        <v>12.7643387</v>
      </c>
      <c r="H169">
        <v>7</v>
      </c>
      <c r="I169">
        <v>380.53</v>
      </c>
      <c r="J169">
        <v>188.6335352232081</v>
      </c>
      <c r="K169">
        <v>188.6335352232081</v>
      </c>
      <c r="L169">
        <v>1.6703545165922709E-12</v>
      </c>
      <c r="M169">
        <f>AVERAGE(Tabella1[[#This Row],[allocated_km_SA]:[allocated_km_ENS]])</f>
        <v>125.75569014880595</v>
      </c>
      <c r="N169">
        <v>187.02869999999999</v>
      </c>
      <c r="O169">
        <f>(Tabella1[[#This Row],[mission_allocated_km_shapley]]-Tabella1[[#This Row],[allocated_km_mean]])^2</f>
        <v>3754.3817362245209</v>
      </c>
      <c r="P169">
        <v>187.02869999999999</v>
      </c>
      <c r="Q169">
        <f>(Tabella1[[#This Row],[mission_allocated_km_shapley]]-Tabella1[[#This Row],[mission_allocated_km_appro_1]])^2</f>
        <v>0</v>
      </c>
      <c r="R169">
        <v>187.02869999999999</v>
      </c>
      <c r="S169">
        <f>(Tabella1[[#This Row],[mission_allocated_km_shapley]]-Tabella1[[#This Row],[mission_allocated_km_appro_2]])^2</f>
        <v>0</v>
      </c>
    </row>
    <row r="170" spans="1:19" x14ac:dyDescent="0.3">
      <c r="A170" s="2">
        <v>43873</v>
      </c>
      <c r="B170">
        <v>223</v>
      </c>
      <c r="C170">
        <v>226</v>
      </c>
      <c r="D170">
        <v>41.015235699999998</v>
      </c>
      <c r="E170">
        <v>14.2977433</v>
      </c>
      <c r="F170">
        <v>41.955555699999998</v>
      </c>
      <c r="G170">
        <v>12.7643387</v>
      </c>
      <c r="H170">
        <v>7</v>
      </c>
      <c r="I170">
        <v>380.53</v>
      </c>
      <c r="J170">
        <v>191.89876477679189</v>
      </c>
      <c r="K170">
        <v>191.89876477679189</v>
      </c>
      <c r="L170">
        <v>380.53229999999832</v>
      </c>
      <c r="M170">
        <f>AVERAGE(Tabella1[[#This Row],[allocated_km_SA]:[allocated_km_ENS]])</f>
        <v>254.77660985119405</v>
      </c>
      <c r="N170">
        <v>193.50360000000001</v>
      </c>
      <c r="O170">
        <f>(Tabella1[[#This Row],[mission_allocated_km_shapley]]-Tabella1[[#This Row],[allocated_km_mean]])^2</f>
        <v>3754.3817362245227</v>
      </c>
      <c r="P170">
        <v>193.50360000000001</v>
      </c>
      <c r="Q170">
        <f>(Tabella1[[#This Row],[mission_allocated_km_shapley]]-Tabella1[[#This Row],[mission_allocated_km_appro_1]])^2</f>
        <v>0</v>
      </c>
      <c r="R170">
        <v>193.50360000000001</v>
      </c>
      <c r="S170">
        <f>(Tabella1[[#This Row],[mission_allocated_km_shapley]]-Tabella1[[#This Row],[mission_allocated_km_appro_2]])^2</f>
        <v>0</v>
      </c>
    </row>
    <row r="171" spans="1:19" x14ac:dyDescent="0.3">
      <c r="A171" s="2">
        <v>43873</v>
      </c>
      <c r="B171">
        <v>13</v>
      </c>
      <c r="C171">
        <v>226</v>
      </c>
      <c r="D171">
        <v>42.407090099999998</v>
      </c>
      <c r="E171">
        <v>14.1597591</v>
      </c>
      <c r="F171">
        <v>41.955555699999998</v>
      </c>
      <c r="G171">
        <v>12.7643387</v>
      </c>
      <c r="H171">
        <v>7</v>
      </c>
      <c r="I171">
        <v>639.96</v>
      </c>
      <c r="J171">
        <v>291.75388575793443</v>
      </c>
      <c r="K171">
        <v>137.20764091539721</v>
      </c>
      <c r="L171">
        <v>334.66953424354477</v>
      </c>
      <c r="M171">
        <f>AVERAGE(Tabella1[[#This Row],[allocated_km_SA]:[allocated_km_ENS]])</f>
        <v>254.54368697229211</v>
      </c>
      <c r="N171">
        <v>322.02095504505837</v>
      </c>
      <c r="O171">
        <f>(Tabella1[[#This Row],[mission_allocated_km_shapley]]-Tabella1[[#This Row],[allocated_km_mean]])^2</f>
        <v>4553.1817065639616</v>
      </c>
      <c r="P171">
        <v>315.69605722267198</v>
      </c>
      <c r="Q171">
        <f>(Tabella1[[#This Row],[mission_allocated_km_shapley]]-Tabella1[[#This Row],[mission_allocated_km_appro_1]])^2</f>
        <v>40.004332463628103</v>
      </c>
      <c r="R171">
        <v>321.17927109652948</v>
      </c>
      <c r="S171">
        <f>(Tabella1[[#This Row],[mission_allocated_km_shapley]]-Tabella1[[#This Row],[mission_allocated_km_appro_2]])^2</f>
        <v>0.70843186921119339</v>
      </c>
    </row>
    <row r="172" spans="1:19" x14ac:dyDescent="0.3">
      <c r="A172" s="2">
        <v>43874</v>
      </c>
      <c r="B172">
        <v>33</v>
      </c>
      <c r="C172">
        <v>226</v>
      </c>
      <c r="D172">
        <v>41.947489599999997</v>
      </c>
      <c r="E172">
        <v>12.7203556</v>
      </c>
      <c r="F172">
        <v>41.955555699999998</v>
      </c>
      <c r="G172">
        <v>12.7643387</v>
      </c>
      <c r="H172">
        <v>7</v>
      </c>
      <c r="I172">
        <v>777.5</v>
      </c>
      <c r="J172">
        <v>10.161081114099121</v>
      </c>
      <c r="K172">
        <v>198.8194887815703</v>
      </c>
      <c r="L172">
        <v>10.566030454663339</v>
      </c>
      <c r="M172">
        <f>AVERAGE(Tabella1[[#This Row],[allocated_km_SA]:[allocated_km_ENS]])</f>
        <v>73.182200116777594</v>
      </c>
      <c r="N172">
        <v>5.9729311451904232</v>
      </c>
      <c r="O172">
        <f>(Tabella1[[#This Row],[mission_allocated_km_shapley]]-Tabella1[[#This Row],[allocated_km_mean]])^2</f>
        <v>4517.0858356951494</v>
      </c>
      <c r="P172">
        <v>5.9718012824264282</v>
      </c>
      <c r="Q172">
        <f>(Tabella1[[#This Row],[mission_allocated_km_shapley]]-Tabella1[[#This Row],[mission_allocated_km_appro_1]])^2</f>
        <v>1.2765898654625814E-6</v>
      </c>
      <c r="R172">
        <v>5.9729311451905343</v>
      </c>
      <c r="S172">
        <f>(Tabella1[[#This Row],[mission_allocated_km_shapley]]-Tabella1[[#This Row],[mission_allocated_km_appro_2]])^2</f>
        <v>1.2325951644078309E-26</v>
      </c>
    </row>
    <row r="173" spans="1:19" x14ac:dyDescent="0.3">
      <c r="A173" s="2">
        <v>43874</v>
      </c>
      <c r="B173">
        <v>244</v>
      </c>
      <c r="C173">
        <v>226</v>
      </c>
      <c r="D173">
        <v>41.9404295</v>
      </c>
      <c r="E173">
        <v>12.632209</v>
      </c>
      <c r="F173">
        <v>41.955555699999998</v>
      </c>
      <c r="G173">
        <v>12.7643387</v>
      </c>
      <c r="H173">
        <v>7</v>
      </c>
      <c r="I173">
        <v>777.5</v>
      </c>
      <c r="J173">
        <v>23.023485975866141</v>
      </c>
      <c r="K173">
        <v>198.30541060092889</v>
      </c>
      <c r="L173">
        <v>8.4482550930603697</v>
      </c>
      <c r="M173">
        <f>AVERAGE(Tabella1[[#This Row],[allocated_km_SA]:[allocated_km_ENS]])</f>
        <v>76.592383889951805</v>
      </c>
      <c r="N173">
        <v>14.88925850635975</v>
      </c>
      <c r="O173">
        <f>(Tabella1[[#This Row],[mission_allocated_km_shapley]]-Tabella1[[#This Row],[allocated_km_mean]])^2</f>
        <v>3807.2756821032817</v>
      </c>
      <c r="P173">
        <v>15.03351633719492</v>
      </c>
      <c r="Q173">
        <f>(Tabella1[[#This Row],[mission_allocated_km_shapley]]-Tabella1[[#This Row],[mission_allocated_km_appro_1]])^2</f>
        <v>2.0810321757268289E-2</v>
      </c>
      <c r="R173">
        <v>14.88925850635982</v>
      </c>
      <c r="S173">
        <f>(Tabella1[[#This Row],[mission_allocated_km_shapley]]-Tabella1[[#This Row],[mission_allocated_km_appro_2]])^2</f>
        <v>4.7994297473646358E-27</v>
      </c>
    </row>
    <row r="174" spans="1:19" x14ac:dyDescent="0.3">
      <c r="A174" s="2">
        <v>43874</v>
      </c>
      <c r="B174">
        <v>94</v>
      </c>
      <c r="C174">
        <v>226</v>
      </c>
      <c r="D174">
        <v>44.525238799999997</v>
      </c>
      <c r="E174">
        <v>11.1757875</v>
      </c>
      <c r="F174">
        <v>41.955555699999998</v>
      </c>
      <c r="G174">
        <v>12.7643387</v>
      </c>
      <c r="H174">
        <v>7</v>
      </c>
      <c r="I174">
        <v>777.5</v>
      </c>
      <c r="J174">
        <v>744.31243291003489</v>
      </c>
      <c r="K174">
        <v>380.37210061750079</v>
      </c>
      <c r="L174">
        <v>758.48271445227635</v>
      </c>
      <c r="M174">
        <f>AVERAGE(Tabella1[[#This Row],[allocated_km_SA]:[allocated_km_ENS]])</f>
        <v>627.72241599327072</v>
      </c>
      <c r="N174">
        <v>756.63481034844995</v>
      </c>
      <c r="O174">
        <f>(Tabella1[[#This Row],[mission_allocated_km_shapley]]-Tabella1[[#This Row],[allocated_km_mean]])^2</f>
        <v>16618.405418385246</v>
      </c>
      <c r="P174">
        <v>756.49168238037862</v>
      </c>
      <c r="Q174">
        <f>(Tabella1[[#This Row],[mission_allocated_km_shapley]]-Tabella1[[#This Row],[mission_allocated_km_appro_1]])^2</f>
        <v>2.0485615244226513E-2</v>
      </c>
      <c r="R174">
        <v>756.63481034844972</v>
      </c>
      <c r="S174">
        <f>(Tabella1[[#This Row],[mission_allocated_km_shapley]]-Tabella1[[#This Row],[mission_allocated_km_appro_2]])^2</f>
        <v>5.169878828456423E-26</v>
      </c>
    </row>
    <row r="175" spans="1:19" x14ac:dyDescent="0.3">
      <c r="A175" s="2">
        <v>43874</v>
      </c>
      <c r="B175">
        <v>14</v>
      </c>
      <c r="C175">
        <v>226</v>
      </c>
      <c r="D175">
        <v>41.968739300000003</v>
      </c>
      <c r="E175">
        <v>12.686</v>
      </c>
      <c r="F175">
        <v>41.955555699999998</v>
      </c>
      <c r="G175">
        <v>12.7643387</v>
      </c>
      <c r="H175">
        <v>7</v>
      </c>
      <c r="I175">
        <v>202.15</v>
      </c>
      <c r="J175">
        <v>16.07412366189865</v>
      </c>
      <c r="K175">
        <v>47.290202971379863</v>
      </c>
      <c r="L175">
        <v>8.4993381271317237</v>
      </c>
      <c r="M175">
        <f>AVERAGE(Tabella1[[#This Row],[allocated_km_SA]:[allocated_km_ENS]])</f>
        <v>23.954554920136744</v>
      </c>
      <c r="N175">
        <v>8.1457395281358416</v>
      </c>
      <c r="O175">
        <f>(Tabella1[[#This Row],[mission_allocated_km_shapley]]-Tabella1[[#This Row],[allocated_km_mean]])^2</f>
        <v>249.91864409836464</v>
      </c>
      <c r="P175">
        <v>8.7884728872550522</v>
      </c>
      <c r="Q175">
        <f>(Tabella1[[#This Row],[mission_allocated_km_shapley]]-Tabella1[[#This Row],[mission_allocated_km_appro_1]])^2</f>
        <v>0.41310617092466412</v>
      </c>
      <c r="R175">
        <v>8.7585762065968993</v>
      </c>
      <c r="S175">
        <f>(Tabella1[[#This Row],[mission_allocated_km_shapley]]-Tabella1[[#This Row],[mission_allocated_km_appro_2]])^2</f>
        <v>0.37556879446718183</v>
      </c>
    </row>
    <row r="176" spans="1:19" x14ac:dyDescent="0.3">
      <c r="A176" s="2">
        <v>43874</v>
      </c>
      <c r="B176">
        <v>12</v>
      </c>
      <c r="C176">
        <v>226</v>
      </c>
      <c r="D176">
        <v>41.857816900000003</v>
      </c>
      <c r="E176">
        <v>12.6519891</v>
      </c>
      <c r="F176">
        <v>41.955555699999998</v>
      </c>
      <c r="G176">
        <v>12.7643387</v>
      </c>
      <c r="H176">
        <v>7</v>
      </c>
      <c r="I176">
        <v>202.15</v>
      </c>
      <c r="J176">
        <v>28.7886112443705</v>
      </c>
      <c r="K176">
        <v>46.585756549190982</v>
      </c>
      <c r="L176">
        <v>0</v>
      </c>
      <c r="M176">
        <f>AVERAGE(Tabella1[[#This Row],[allocated_km_SA]:[allocated_km_ENS]])</f>
        <v>25.124789264520491</v>
      </c>
      <c r="N176">
        <v>17.728893163669049</v>
      </c>
      <c r="O176">
        <f>(Tabella1[[#This Row],[mission_allocated_km_shapley]]-Tabella1[[#This Row],[allocated_km_mean]])^2</f>
        <v>54.699279134589553</v>
      </c>
      <c r="P176">
        <v>17.266697789704541</v>
      </c>
      <c r="Q176">
        <f>(Tabella1[[#This Row],[mission_allocated_km_shapley]]-Tabella1[[#This Row],[mission_allocated_km_appro_1]])^2</f>
        <v>0.21362456371419195</v>
      </c>
      <c r="R176">
        <v>18.20318717953791</v>
      </c>
      <c r="S176">
        <f>(Tabella1[[#This Row],[mission_allocated_km_shapley]]-Tabella1[[#This Row],[mission_allocated_km_appro_2]])^2</f>
        <v>0.22495481348901084</v>
      </c>
    </row>
    <row r="177" spans="1:19" x14ac:dyDescent="0.3">
      <c r="A177" s="2">
        <v>43874</v>
      </c>
      <c r="B177">
        <v>51</v>
      </c>
      <c r="C177">
        <v>226</v>
      </c>
      <c r="D177">
        <v>41.443165399999998</v>
      </c>
      <c r="E177">
        <v>12.941303899999999</v>
      </c>
      <c r="F177">
        <v>41.955555699999998</v>
      </c>
      <c r="G177">
        <v>12.7643387</v>
      </c>
      <c r="H177">
        <v>7</v>
      </c>
      <c r="I177">
        <v>202.15</v>
      </c>
      <c r="J177">
        <v>145.38732131193439</v>
      </c>
      <c r="K177">
        <v>61.514259977243313</v>
      </c>
      <c r="L177">
        <v>192.05081330568029</v>
      </c>
      <c r="M177">
        <f>AVERAGE(Tabella1[[#This Row],[allocated_km_SA]:[allocated_km_ENS]])</f>
        <v>132.98413153161934</v>
      </c>
      <c r="N177">
        <v>169.95264302929721</v>
      </c>
      <c r="O177">
        <f>(Tabella1[[#This Row],[mission_allocated_km_shapley]]-Tabella1[[#This Row],[allocated_km_mean]])^2</f>
        <v>1366.6708423539405</v>
      </c>
      <c r="P177">
        <v>169.9368196592564</v>
      </c>
      <c r="Q177">
        <f>(Tabella1[[#This Row],[mission_allocated_km_shapley]]-Tabella1[[#This Row],[mission_allocated_km_appro_1]])^2</f>
        <v>2.5037903944828129E-4</v>
      </c>
      <c r="R177">
        <v>168.22625401156489</v>
      </c>
      <c r="S177">
        <f>(Tabella1[[#This Row],[mission_allocated_km_shapley]]-Tabella1[[#This Row],[mission_allocated_km_appro_2]])^2</f>
        <v>2.9804190405467517</v>
      </c>
    </row>
    <row r="178" spans="1:19" x14ac:dyDescent="0.3">
      <c r="A178" s="2">
        <v>43874</v>
      </c>
      <c r="B178">
        <v>221</v>
      </c>
      <c r="C178">
        <v>226</v>
      </c>
      <c r="D178">
        <v>41.987892299999999</v>
      </c>
      <c r="E178">
        <v>12.7135701</v>
      </c>
      <c r="F178">
        <v>41.955555699999998</v>
      </c>
      <c r="G178">
        <v>12.7643387</v>
      </c>
      <c r="H178">
        <v>7</v>
      </c>
      <c r="I178">
        <v>202.15</v>
      </c>
      <c r="J178">
        <v>11.895343781796401</v>
      </c>
      <c r="K178">
        <v>46.755180502185873</v>
      </c>
      <c r="L178">
        <v>1.5952485671879451</v>
      </c>
      <c r="M178">
        <f>AVERAGE(Tabella1[[#This Row],[allocated_km_SA]:[allocated_km_ENS]])</f>
        <v>20.081924283723406</v>
      </c>
      <c r="N178">
        <v>6.3181242788978897</v>
      </c>
      <c r="O178">
        <f>(Tabella1[[#This Row],[mission_allocated_km_shapley]]-Tabella1[[#This Row],[allocated_km_mean]])^2</f>
        <v>189.44219057283487</v>
      </c>
      <c r="P178">
        <v>6.1534096637839717</v>
      </c>
      <c r="Q178">
        <f>(Tabella1[[#This Row],[mission_allocated_km_shapley]]-Tabella1[[#This Row],[mission_allocated_km_appro_1]])^2</f>
        <v>2.7130904432126162E-2</v>
      </c>
      <c r="R178">
        <v>6.9573826023002212</v>
      </c>
      <c r="S178">
        <f>(Tabella1[[#This Row],[mission_allocated_km_shapley]]-Tabella1[[#This Row],[mission_allocated_km_appro_2]])^2</f>
        <v>0.40865120403915978</v>
      </c>
    </row>
    <row r="179" spans="1:19" x14ac:dyDescent="0.3">
      <c r="A179" s="2">
        <v>43875</v>
      </c>
      <c r="B179">
        <v>251</v>
      </c>
      <c r="C179">
        <v>226</v>
      </c>
      <c r="D179">
        <v>41.9127309</v>
      </c>
      <c r="E179">
        <v>12.478132499999999</v>
      </c>
      <c r="F179">
        <v>41.955555699999998</v>
      </c>
      <c r="G179">
        <v>12.7643387</v>
      </c>
      <c r="H179">
        <v>8</v>
      </c>
      <c r="I179">
        <v>593.87</v>
      </c>
      <c r="J179">
        <v>24.792201350207769</v>
      </c>
      <c r="K179">
        <v>99.197946526760632</v>
      </c>
      <c r="L179">
        <v>115.7781829296417</v>
      </c>
      <c r="M179">
        <f>AVERAGE(Tabella1[[#This Row],[allocated_km_SA]:[allocated_km_ENS]])</f>
        <v>79.922776935536703</v>
      </c>
      <c r="N179">
        <v>28.09671426293853</v>
      </c>
      <c r="O179">
        <f>(Tabella1[[#This Row],[mission_allocated_km_shapley]]-Tabella1[[#This Row],[allocated_km_mean]])^2</f>
        <v>2685.9407721440734</v>
      </c>
      <c r="P179">
        <v>28.556981395274079</v>
      </c>
      <c r="Q179">
        <f>(Tabella1[[#This Row],[mission_allocated_km_shapley]]-Tabella1[[#This Row],[mission_allocated_km_appro_1]])^2</f>
        <v>0.21184583310838953</v>
      </c>
      <c r="R179">
        <v>31.580466015139461</v>
      </c>
      <c r="S179">
        <f>(Tabella1[[#This Row],[mission_allocated_km_shapley]]-Tabella1[[#This Row],[mission_allocated_km_appro_2]])^2</f>
        <v>12.136526270963055</v>
      </c>
    </row>
    <row r="180" spans="1:19" x14ac:dyDescent="0.3">
      <c r="A180" s="2">
        <v>43875</v>
      </c>
      <c r="B180">
        <v>2</v>
      </c>
      <c r="C180">
        <v>226</v>
      </c>
      <c r="D180">
        <v>42.132071600000003</v>
      </c>
      <c r="E180">
        <v>12.5839994</v>
      </c>
      <c r="F180">
        <v>41.955555699999998</v>
      </c>
      <c r="G180">
        <v>12.7643387</v>
      </c>
      <c r="H180">
        <v>8</v>
      </c>
      <c r="I180">
        <v>593.87</v>
      </c>
      <c r="J180">
        <v>34.469414960638922</v>
      </c>
      <c r="K180">
        <v>100.0104933377889</v>
      </c>
      <c r="L180">
        <v>178.14147364864209</v>
      </c>
      <c r="M180">
        <f>AVERAGE(Tabella1[[#This Row],[allocated_km_SA]:[allocated_km_ENS]])</f>
        <v>104.20712731568999</v>
      </c>
      <c r="N180">
        <v>46.154711164888482</v>
      </c>
      <c r="O180">
        <f>(Tabella1[[#This Row],[mission_allocated_km_shapley]]-Tabella1[[#This Row],[allocated_km_mean]])^2</f>
        <v>3370.0830209458395</v>
      </c>
      <c r="P180">
        <v>46.469492590304611</v>
      </c>
      <c r="Q180">
        <f>(Tabella1[[#This Row],[mission_allocated_km_shapley]]-Tabella1[[#This Row],[mission_allocated_km_appro_1]])^2</f>
        <v>9.9087345787009964E-2</v>
      </c>
      <c r="R180">
        <v>48.767058394160593</v>
      </c>
      <c r="S180">
        <f>(Tabella1[[#This Row],[mission_allocated_km_shapley]]-Tabella1[[#This Row],[mission_allocated_km_appro_2]])^2</f>
        <v>6.8243580462856723</v>
      </c>
    </row>
    <row r="181" spans="1:19" x14ac:dyDescent="0.3">
      <c r="A181" s="2">
        <v>43875</v>
      </c>
      <c r="B181">
        <v>14</v>
      </c>
      <c r="C181">
        <v>226</v>
      </c>
      <c r="D181">
        <v>41.968739300000003</v>
      </c>
      <c r="E181">
        <v>12.686</v>
      </c>
      <c r="F181">
        <v>41.955555699999998</v>
      </c>
      <c r="G181">
        <v>12.7643387</v>
      </c>
      <c r="H181">
        <v>8</v>
      </c>
      <c r="I181">
        <v>593.87</v>
      </c>
      <c r="J181">
        <v>8.2997517979394999</v>
      </c>
      <c r="K181">
        <v>98.401277495719313</v>
      </c>
      <c r="L181">
        <v>54.633518135770132</v>
      </c>
      <c r="M181">
        <f>AVERAGE(Tabella1[[#This Row],[allocated_km_SA]:[allocated_km_ENS]])</f>
        <v>53.77818247647631</v>
      </c>
      <c r="N181">
        <v>5.0830504310722127</v>
      </c>
      <c r="O181">
        <f>(Tabella1[[#This Row],[mission_allocated_km_shapley]]-Tabella1[[#This Row],[allocated_km_mean]])^2</f>
        <v>2371.2158849193406</v>
      </c>
      <c r="P181">
        <v>5.0754684463137076</v>
      </c>
      <c r="Q181">
        <f>(Tabella1[[#This Row],[mission_allocated_km_shapley]]-Tabella1[[#This Row],[mission_allocated_km_appro_1]])^2</f>
        <v>5.748649287820247E-5</v>
      </c>
      <c r="R181">
        <v>9.2977778041039372</v>
      </c>
      <c r="S181">
        <f>(Tabella1[[#This Row],[mission_allocated_km_shapley]]-Tabella1[[#This Row],[mission_allocated_km_appro_2]])^2</f>
        <v>17.7639268289829</v>
      </c>
    </row>
    <row r="182" spans="1:19" x14ac:dyDescent="0.3">
      <c r="A182" s="2">
        <v>43875</v>
      </c>
      <c r="B182">
        <v>222</v>
      </c>
      <c r="C182">
        <v>226</v>
      </c>
      <c r="D182">
        <v>40.922591399999988</v>
      </c>
      <c r="E182">
        <v>14.2501319</v>
      </c>
      <c r="F182">
        <v>41.955555699999998</v>
      </c>
      <c r="G182">
        <v>12.7643387</v>
      </c>
      <c r="H182">
        <v>8</v>
      </c>
      <c r="I182">
        <v>593.87</v>
      </c>
      <c r="J182">
        <v>170.16579691769849</v>
      </c>
      <c r="K182">
        <v>98.302747917808176</v>
      </c>
      <c r="L182">
        <v>47.071333867377632</v>
      </c>
      <c r="M182">
        <f>AVERAGE(Tabella1[[#This Row],[allocated_km_SA]:[allocated_km_ENS]])</f>
        <v>105.1799595676281</v>
      </c>
      <c r="N182">
        <v>161.72966989797879</v>
      </c>
      <c r="O182">
        <f>(Tabella1[[#This Row],[mission_allocated_km_shapley]]-Tabella1[[#This Row],[allocated_km_mean]])^2</f>
        <v>3197.8697384465718</v>
      </c>
      <c r="P182">
        <v>161.48844651801389</v>
      </c>
      <c r="Q182">
        <f>(Tabella1[[#This Row],[mission_allocated_km_shapley]]-Tabella1[[#This Row],[mission_allocated_km_appro_1]])^2</f>
        <v>5.818871904169403E-2</v>
      </c>
      <c r="R182">
        <v>158.76484584751751</v>
      </c>
      <c r="S182">
        <f>(Tabella1[[#This Row],[mission_allocated_km_shapley]]-Tabella1[[#This Row],[mission_allocated_km_appro_2]])^2</f>
        <v>8.7901816501936825</v>
      </c>
    </row>
    <row r="183" spans="1:19" x14ac:dyDescent="0.3">
      <c r="A183" s="2">
        <v>43875</v>
      </c>
      <c r="B183">
        <v>9</v>
      </c>
      <c r="C183">
        <v>226</v>
      </c>
      <c r="D183">
        <v>41.012875399999999</v>
      </c>
      <c r="E183">
        <v>14.3201006</v>
      </c>
      <c r="F183">
        <v>41.955555699999998</v>
      </c>
      <c r="G183">
        <v>12.7643387</v>
      </c>
      <c r="H183">
        <v>8</v>
      </c>
      <c r="I183">
        <v>380.53</v>
      </c>
      <c r="J183">
        <v>188.6335352232081</v>
      </c>
      <c r="K183">
        <v>188.6335352232081</v>
      </c>
      <c r="L183">
        <v>1.6703545165922709E-12</v>
      </c>
      <c r="M183">
        <f>AVERAGE(Tabella1[[#This Row],[allocated_km_SA]:[allocated_km_ENS]])</f>
        <v>125.75569014880595</v>
      </c>
      <c r="N183">
        <v>187.02869999999999</v>
      </c>
      <c r="O183">
        <f>(Tabella1[[#This Row],[mission_allocated_km_shapley]]-Tabella1[[#This Row],[allocated_km_mean]])^2</f>
        <v>3754.3817362245209</v>
      </c>
      <c r="P183">
        <v>187.02869999999999</v>
      </c>
      <c r="Q183">
        <f>(Tabella1[[#This Row],[mission_allocated_km_shapley]]-Tabella1[[#This Row],[mission_allocated_km_appro_1]])^2</f>
        <v>0</v>
      </c>
      <c r="R183">
        <v>187.02869999999999</v>
      </c>
      <c r="S183">
        <f>(Tabella1[[#This Row],[mission_allocated_km_shapley]]-Tabella1[[#This Row],[mission_allocated_km_appro_2]])^2</f>
        <v>0</v>
      </c>
    </row>
    <row r="184" spans="1:19" x14ac:dyDescent="0.3">
      <c r="A184" s="2">
        <v>43875</v>
      </c>
      <c r="B184">
        <v>223</v>
      </c>
      <c r="C184">
        <v>226</v>
      </c>
      <c r="D184">
        <v>41.015235699999998</v>
      </c>
      <c r="E184">
        <v>14.2977433</v>
      </c>
      <c r="F184">
        <v>41.955555699999998</v>
      </c>
      <c r="G184">
        <v>12.7643387</v>
      </c>
      <c r="H184">
        <v>8</v>
      </c>
      <c r="I184">
        <v>380.53</v>
      </c>
      <c r="J184">
        <v>191.89876477679189</v>
      </c>
      <c r="K184">
        <v>191.89876477679189</v>
      </c>
      <c r="L184">
        <v>380.53229999999832</v>
      </c>
      <c r="M184">
        <f>AVERAGE(Tabella1[[#This Row],[allocated_km_SA]:[allocated_km_ENS]])</f>
        <v>254.77660985119405</v>
      </c>
      <c r="N184">
        <v>193.50360000000001</v>
      </c>
      <c r="O184">
        <f>(Tabella1[[#This Row],[mission_allocated_km_shapley]]-Tabella1[[#This Row],[allocated_km_mean]])^2</f>
        <v>3754.3817362245227</v>
      </c>
      <c r="P184">
        <v>193.50360000000001</v>
      </c>
      <c r="Q184">
        <f>(Tabella1[[#This Row],[mission_allocated_km_shapley]]-Tabella1[[#This Row],[mission_allocated_km_appro_1]])^2</f>
        <v>0</v>
      </c>
      <c r="R184">
        <v>193.50360000000001</v>
      </c>
      <c r="S184">
        <f>(Tabella1[[#This Row],[mission_allocated_km_shapley]]-Tabella1[[#This Row],[mission_allocated_km_appro_2]])^2</f>
        <v>0</v>
      </c>
    </row>
    <row r="185" spans="1:19" x14ac:dyDescent="0.3">
      <c r="A185" s="2">
        <v>43875</v>
      </c>
      <c r="B185">
        <v>222</v>
      </c>
      <c r="C185">
        <v>226</v>
      </c>
      <c r="D185">
        <v>40.922591399999988</v>
      </c>
      <c r="E185">
        <v>14.2501319</v>
      </c>
      <c r="F185">
        <v>41.955555699999998</v>
      </c>
      <c r="G185">
        <v>12.7643387</v>
      </c>
      <c r="H185">
        <v>8</v>
      </c>
      <c r="I185">
        <v>593.87</v>
      </c>
      <c r="J185">
        <v>170.16579691769849</v>
      </c>
      <c r="K185">
        <v>98.302747917808176</v>
      </c>
      <c r="L185">
        <v>47.071333867377632</v>
      </c>
      <c r="M185">
        <f>AVERAGE(Tabella1[[#This Row],[allocated_km_SA]:[allocated_km_ENS]])</f>
        <v>105.1799595676281</v>
      </c>
      <c r="N185">
        <v>161.72966989797879</v>
      </c>
      <c r="O185">
        <f>(Tabella1[[#This Row],[mission_allocated_km_shapley]]-Tabella1[[#This Row],[allocated_km_mean]])^2</f>
        <v>3197.8697384465718</v>
      </c>
      <c r="P185">
        <v>161.48844651801389</v>
      </c>
      <c r="Q185">
        <f>(Tabella1[[#This Row],[mission_allocated_km_shapley]]-Tabella1[[#This Row],[mission_allocated_km_appro_1]])^2</f>
        <v>5.818871904169403E-2</v>
      </c>
      <c r="R185">
        <v>158.76484584751751</v>
      </c>
      <c r="S185">
        <f>(Tabella1[[#This Row],[mission_allocated_km_shapley]]-Tabella1[[#This Row],[mission_allocated_km_appro_2]])^2</f>
        <v>8.7901816501936825</v>
      </c>
    </row>
    <row r="186" spans="1:19" x14ac:dyDescent="0.3">
      <c r="A186" s="2">
        <v>43875</v>
      </c>
      <c r="B186">
        <v>229</v>
      </c>
      <c r="C186">
        <v>226</v>
      </c>
      <c r="D186">
        <v>40.7283051</v>
      </c>
      <c r="E186">
        <v>14.475455800000001</v>
      </c>
      <c r="F186">
        <v>41.955555699999998</v>
      </c>
      <c r="G186">
        <v>12.7643387</v>
      </c>
      <c r="H186">
        <v>8</v>
      </c>
      <c r="I186">
        <v>593.87</v>
      </c>
      <c r="J186">
        <v>185.9814380558168</v>
      </c>
      <c r="K186">
        <v>99.659186804114739</v>
      </c>
      <c r="L186">
        <v>151.17855755119089</v>
      </c>
      <c r="M186">
        <f>AVERAGE(Tabella1[[#This Row],[allocated_km_SA]:[allocated_km_ENS]])</f>
        <v>145.60639413704084</v>
      </c>
      <c r="N186">
        <v>191.08058434514331</v>
      </c>
      <c r="O186">
        <f>(Tabella1[[#This Row],[mission_allocated_km_shapley]]-Tabella1[[#This Row],[allocated_km_mean]])^2</f>
        <v>2067.9019750826824</v>
      </c>
      <c r="P186">
        <v>190.79556453207991</v>
      </c>
      <c r="Q186">
        <f>(Tabella1[[#This Row],[mission_allocated_km_shapley]]-Tabella1[[#This Row],[mission_allocated_km_appro_1]])^2</f>
        <v>8.1236293838695392E-2</v>
      </c>
      <c r="R186">
        <v>186.69940609156109</v>
      </c>
      <c r="S186">
        <f>(Tabella1[[#This Row],[mission_allocated_km_shapley]]-Tabella1[[#This Row],[mission_allocated_km_appro_2]])^2</f>
        <v>19.194722889661755</v>
      </c>
    </row>
    <row r="187" spans="1:19" x14ac:dyDescent="0.3">
      <c r="A187" s="2">
        <v>43878</v>
      </c>
      <c r="B187">
        <v>11</v>
      </c>
      <c r="C187">
        <v>226</v>
      </c>
      <c r="D187">
        <v>41.904390300000003</v>
      </c>
      <c r="E187">
        <v>12.6096465</v>
      </c>
      <c r="F187">
        <v>41.955555699999998</v>
      </c>
      <c r="G187">
        <v>12.7643387</v>
      </c>
      <c r="H187">
        <v>5</v>
      </c>
      <c r="I187">
        <v>253.2</v>
      </c>
      <c r="J187">
        <v>38.372823743360897</v>
      </c>
      <c r="K187">
        <v>70.960143690929087</v>
      </c>
      <c r="L187">
        <v>30.21131027513567</v>
      </c>
      <c r="M187">
        <f>AVERAGE(Tabella1[[#This Row],[allocated_km_SA]:[allocated_km_ENS]])</f>
        <v>46.514759236475214</v>
      </c>
      <c r="N187">
        <v>31.955759741159799</v>
      </c>
      <c r="O187">
        <f>(Tabella1[[#This Row],[mission_allocated_km_shapley]]-Tabella1[[#This Row],[allocated_km_mean]])^2</f>
        <v>211.96446630459451</v>
      </c>
      <c r="P187">
        <v>34.257953338345708</v>
      </c>
      <c r="Q187">
        <f>(Tabella1[[#This Row],[mission_allocated_km_shapley]]-Tabella1[[#This Row],[mission_allocated_km_appro_1]])^2</f>
        <v>5.3000953589237936</v>
      </c>
      <c r="R187">
        <v>31.915953618387231</v>
      </c>
      <c r="S187">
        <f>(Tabella1[[#This Row],[mission_allocated_km_shapley]]-Tabella1[[#This Row],[mission_allocated_km_appro_2]])^2</f>
        <v>1.5845274101847309E-3</v>
      </c>
    </row>
    <row r="188" spans="1:19" x14ac:dyDescent="0.3">
      <c r="A188" s="2">
        <v>43878</v>
      </c>
      <c r="B188">
        <v>2</v>
      </c>
      <c r="C188">
        <v>226</v>
      </c>
      <c r="D188">
        <v>42.132071600000003</v>
      </c>
      <c r="E188">
        <v>12.5839994</v>
      </c>
      <c r="F188">
        <v>41.955555699999998</v>
      </c>
      <c r="G188">
        <v>12.7643387</v>
      </c>
      <c r="H188">
        <v>5</v>
      </c>
      <c r="I188">
        <v>83.75</v>
      </c>
      <c r="J188">
        <v>41.757815868636193</v>
      </c>
      <c r="K188">
        <v>41.757815868636193</v>
      </c>
      <c r="L188">
        <v>2.3103515776950259</v>
      </c>
      <c r="M188">
        <f>AVERAGE(Tabella1[[#This Row],[allocated_km_SA]:[allocated_km_ENS]])</f>
        <v>28.608661104989139</v>
      </c>
      <c r="N188">
        <v>41.639149857887993</v>
      </c>
      <c r="O188">
        <f>(Tabella1[[#This Row],[mission_allocated_km_shapley]]-Tabella1[[#This Row],[allocated_km_mean]])^2</f>
        <v>169.79363713942354</v>
      </c>
      <c r="P188">
        <v>41.639149857887979</v>
      </c>
      <c r="Q188">
        <f>(Tabella1[[#This Row],[mission_allocated_km_shapley]]-Tabella1[[#This Row],[mission_allocated_km_appro_1]])^2</f>
        <v>2.0194839173657902E-28</v>
      </c>
      <c r="R188">
        <v>41.639149857887979</v>
      </c>
      <c r="S188">
        <f>(Tabella1[[#This Row],[mission_allocated_km_shapley]]-Tabella1[[#This Row],[mission_allocated_km_appro_2]])^2</f>
        <v>2.0194839173657902E-28</v>
      </c>
    </row>
    <row r="189" spans="1:19" x14ac:dyDescent="0.3">
      <c r="A189" s="2">
        <v>43878</v>
      </c>
      <c r="B189">
        <v>228</v>
      </c>
      <c r="C189">
        <v>226</v>
      </c>
      <c r="D189">
        <v>42.130554500000002</v>
      </c>
      <c r="E189">
        <v>12.582428</v>
      </c>
      <c r="F189">
        <v>41.955555699999998</v>
      </c>
      <c r="G189">
        <v>12.7643387</v>
      </c>
      <c r="H189">
        <v>5</v>
      </c>
      <c r="I189">
        <v>83.75</v>
      </c>
      <c r="J189">
        <v>41.996584131363811</v>
      </c>
      <c r="K189">
        <v>41.996584131363811</v>
      </c>
      <c r="L189">
        <v>81.444048422304974</v>
      </c>
      <c r="M189">
        <f>AVERAGE(Tabella1[[#This Row],[allocated_km_SA]:[allocated_km_ENS]])</f>
        <v>55.145738895010858</v>
      </c>
      <c r="N189">
        <v>42.115250142112018</v>
      </c>
      <c r="O189">
        <f>(Tabella1[[#This Row],[mission_allocated_km_shapley]]-Tabella1[[#This Row],[allocated_km_mean]])^2</f>
        <v>169.79363713942317</v>
      </c>
      <c r="P189">
        <v>42.115250142112018</v>
      </c>
      <c r="Q189">
        <f>(Tabella1[[#This Row],[mission_allocated_km_shapley]]-Tabella1[[#This Row],[mission_allocated_km_appro_1]])^2</f>
        <v>0</v>
      </c>
      <c r="R189">
        <v>42.115250142112018</v>
      </c>
      <c r="S189">
        <f>(Tabella1[[#This Row],[mission_allocated_km_shapley]]-Tabella1[[#This Row],[mission_allocated_km_appro_2]])^2</f>
        <v>0</v>
      </c>
    </row>
    <row r="190" spans="1:19" x14ac:dyDescent="0.3">
      <c r="A190" s="2">
        <v>43878</v>
      </c>
      <c r="B190">
        <v>221</v>
      </c>
      <c r="C190">
        <v>226</v>
      </c>
      <c r="D190">
        <v>41.987892299999999</v>
      </c>
      <c r="E190">
        <v>12.7135701</v>
      </c>
      <c r="F190">
        <v>41.955555699999998</v>
      </c>
      <c r="G190">
        <v>12.7643387</v>
      </c>
      <c r="H190">
        <v>5</v>
      </c>
      <c r="I190">
        <v>253.2</v>
      </c>
      <c r="J190">
        <v>14.284815968533829</v>
      </c>
      <c r="K190">
        <v>66.83905026319718</v>
      </c>
      <c r="L190">
        <v>13.596270833014071</v>
      </c>
      <c r="M190">
        <f>AVERAGE(Tabella1[[#This Row],[allocated_km_SA]:[allocated_km_ENS]])</f>
        <v>31.573379021581697</v>
      </c>
      <c r="N190">
        <v>10.11830780906258</v>
      </c>
      <c r="O190">
        <f>(Tabella1[[#This Row],[mission_allocated_km_shapley]]-Tabella1[[#This Row],[allocated_km_mean]])^2</f>
        <v>460.32008073426647</v>
      </c>
      <c r="P190">
        <v>10.02090784284033</v>
      </c>
      <c r="Q190">
        <f>(Tabella1[[#This Row],[mission_allocated_km_shapley]]-Tabella1[[#This Row],[mission_allocated_km_appro_1]])^2</f>
        <v>9.4867534200954416E-3</v>
      </c>
      <c r="R190">
        <v>10.263406729482879</v>
      </c>
      <c r="S190">
        <f>(Tabella1[[#This Row],[mission_allocated_km_shapley]]-Tabella1[[#This Row],[mission_allocated_km_appro_2]])^2</f>
        <v>2.1053696707136273E-2</v>
      </c>
    </row>
    <row r="191" spans="1:19" x14ac:dyDescent="0.3">
      <c r="A191" s="2">
        <v>43878</v>
      </c>
      <c r="B191">
        <v>91</v>
      </c>
      <c r="C191">
        <v>226</v>
      </c>
      <c r="D191">
        <v>42.336915300000001</v>
      </c>
      <c r="E191">
        <v>13.4628064</v>
      </c>
      <c r="F191">
        <v>41.955555699999998</v>
      </c>
      <c r="G191">
        <v>12.7643387</v>
      </c>
      <c r="H191">
        <v>5</v>
      </c>
      <c r="I191">
        <v>253.2</v>
      </c>
      <c r="J191">
        <v>200.54546028810529</v>
      </c>
      <c r="K191">
        <v>115.4039060458737</v>
      </c>
      <c r="L191">
        <v>209.39551889185029</v>
      </c>
      <c r="M191">
        <f>AVERAGE(Tabella1[[#This Row],[allocated_km_SA]:[allocated_km_ENS]])</f>
        <v>175.11496174194312</v>
      </c>
      <c r="N191">
        <v>211.12903244977761</v>
      </c>
      <c r="O191">
        <f>(Tabella1[[#This Row],[mission_allocated_km_shapley]]-Tabella1[[#This Row],[allocated_km_mean]])^2</f>
        <v>1297.0132889489023</v>
      </c>
      <c r="P191">
        <v>208.92423881881399</v>
      </c>
      <c r="Q191">
        <f>(Tabella1[[#This Row],[mission_allocated_km_shapley]]-Tabella1[[#This Row],[mission_allocated_km_appro_1]])^2</f>
        <v>4.861114955137749</v>
      </c>
      <c r="R191">
        <v>211.0237396521299</v>
      </c>
      <c r="S191">
        <f>(Tabella1[[#This Row],[mission_allocated_km_shapley]]-Tabella1[[#This Row],[mission_allocated_km_appro_2]])^2</f>
        <v>1.1086573236480867E-2</v>
      </c>
    </row>
    <row r="192" spans="1:19" x14ac:dyDescent="0.3">
      <c r="A192" s="2">
        <v>43879</v>
      </c>
      <c r="B192">
        <v>94</v>
      </c>
      <c r="C192">
        <v>226</v>
      </c>
      <c r="D192">
        <v>44.525238799999997</v>
      </c>
      <c r="E192">
        <v>11.1757875</v>
      </c>
      <c r="F192">
        <v>41.955555699999998</v>
      </c>
      <c r="G192">
        <v>12.7643387</v>
      </c>
      <c r="H192">
        <v>7</v>
      </c>
      <c r="I192">
        <v>769.25</v>
      </c>
      <c r="J192">
        <v>749.45635571140656</v>
      </c>
      <c r="K192">
        <v>379.64481273718172</v>
      </c>
      <c r="L192">
        <v>758.72223422116008</v>
      </c>
      <c r="M192">
        <f>AVERAGE(Tabella1[[#This Row],[allocated_km_SA]:[allocated_km_ENS]])</f>
        <v>629.27446755658286</v>
      </c>
      <c r="N192">
        <v>754.16354856403518</v>
      </c>
      <c r="O192">
        <f>(Tabella1[[#This Row],[mission_allocated_km_shapley]]-Tabella1[[#This Row],[allocated_km_mean]])^2</f>
        <v>15597.282554885987</v>
      </c>
      <c r="P192">
        <v>754.1636253623152</v>
      </c>
      <c r="Q192">
        <f>(Tabella1[[#This Row],[mission_allocated_km_shapley]]-Tabella1[[#This Row],[mission_allocated_km_appro_1]])^2</f>
        <v>5.8979758140041726E-9</v>
      </c>
      <c r="R192">
        <v>754.1635485640353</v>
      </c>
      <c r="S192">
        <f>(Tabella1[[#This Row],[mission_allocated_km_shapley]]-Tabella1[[#This Row],[mission_allocated_km_appro_2]])^2</f>
        <v>1.2924697071141057E-26</v>
      </c>
    </row>
    <row r="193" spans="1:19" x14ac:dyDescent="0.3">
      <c r="A193" s="2">
        <v>43879</v>
      </c>
      <c r="B193">
        <v>64</v>
      </c>
      <c r="C193">
        <v>226</v>
      </c>
      <c r="D193">
        <v>41.699752500000002</v>
      </c>
      <c r="E193">
        <v>12.535953900000001</v>
      </c>
      <c r="F193">
        <v>41.955555699999998</v>
      </c>
      <c r="G193">
        <v>12.7643387</v>
      </c>
      <c r="H193">
        <v>7</v>
      </c>
      <c r="I193">
        <v>597.26</v>
      </c>
      <c r="J193">
        <v>92.707500226869271</v>
      </c>
      <c r="K193">
        <v>92.707500226869243</v>
      </c>
      <c r="L193">
        <v>74.788140359575593</v>
      </c>
      <c r="M193">
        <f>AVERAGE(Tabella1[[#This Row],[allocated_km_SA]:[allocated_km_ENS]])</f>
        <v>86.734380271104712</v>
      </c>
      <c r="N193">
        <v>83.96082749479298</v>
      </c>
      <c r="O193">
        <f>(Tabella1[[#This Row],[mission_allocated_km_shapley]]-Tabella1[[#This Row],[allocated_km_mean]])^2</f>
        <v>7.6925950029865158</v>
      </c>
      <c r="P193">
        <v>83.960827494792994</v>
      </c>
      <c r="Q193">
        <f>(Tabella1[[#This Row],[mission_allocated_km_shapley]]-Tabella1[[#This Row],[mission_allocated_km_appro_1]])^2</f>
        <v>2.0194839173657902E-28</v>
      </c>
      <c r="R193">
        <v>83.960827494792994</v>
      </c>
      <c r="S193">
        <f>(Tabella1[[#This Row],[mission_allocated_km_shapley]]-Tabella1[[#This Row],[mission_allocated_km_appro_2]])^2</f>
        <v>2.0194839173657902E-28</v>
      </c>
    </row>
    <row r="194" spans="1:19" x14ac:dyDescent="0.3">
      <c r="A194" s="2">
        <v>43879</v>
      </c>
      <c r="B194">
        <v>240</v>
      </c>
      <c r="C194">
        <v>226</v>
      </c>
      <c r="D194">
        <v>41.945785800000003</v>
      </c>
      <c r="E194">
        <v>12.6790661</v>
      </c>
      <c r="F194">
        <v>41.955555699999998</v>
      </c>
      <c r="G194">
        <v>12.7643387</v>
      </c>
      <c r="H194">
        <v>7</v>
      </c>
      <c r="I194">
        <v>769.25</v>
      </c>
      <c r="J194">
        <v>16.96407812038688</v>
      </c>
      <c r="K194">
        <v>195.38075676651391</v>
      </c>
      <c r="L194">
        <v>7.626432013788305</v>
      </c>
      <c r="M194">
        <f>AVERAGE(Tabella1[[#This Row],[allocated_km_SA]:[allocated_km_ENS]])</f>
        <v>73.323755633563039</v>
      </c>
      <c r="N194">
        <v>12.44974301669783</v>
      </c>
      <c r="O194">
        <f>(Tabella1[[#This Row],[mission_allocated_km_shapley]]-Tabella1[[#This Row],[allocated_km_mean]])^2</f>
        <v>3705.6454120782646</v>
      </c>
      <c r="P194">
        <v>12.449679624736991</v>
      </c>
      <c r="Q194">
        <f>(Tabella1[[#This Row],[mission_allocated_km_shapley]]-Tabella1[[#This Row],[mission_allocated_km_appro_1]])^2</f>
        <v>4.0185406991032405E-9</v>
      </c>
      <c r="R194">
        <v>12.449743016697759</v>
      </c>
      <c r="S194">
        <f>(Tabella1[[#This Row],[mission_allocated_km_shapley]]-Tabella1[[#This Row],[mission_allocated_km_appro_2]])^2</f>
        <v>5.0487097934144756E-27</v>
      </c>
    </row>
    <row r="195" spans="1:19" x14ac:dyDescent="0.3">
      <c r="A195" s="2">
        <v>43879</v>
      </c>
      <c r="B195">
        <v>9</v>
      </c>
      <c r="C195">
        <v>226</v>
      </c>
      <c r="D195">
        <v>41.012875399999999</v>
      </c>
      <c r="E195">
        <v>14.3201006</v>
      </c>
      <c r="F195">
        <v>41.955555699999998</v>
      </c>
      <c r="G195">
        <v>12.7643387</v>
      </c>
      <c r="H195">
        <v>7</v>
      </c>
      <c r="I195">
        <v>380.53</v>
      </c>
      <c r="J195">
        <v>188.6335352232081</v>
      </c>
      <c r="K195">
        <v>188.6335352232081</v>
      </c>
      <c r="L195">
        <v>1.6703545165922709E-12</v>
      </c>
      <c r="M195">
        <f>AVERAGE(Tabella1[[#This Row],[allocated_km_SA]:[allocated_km_ENS]])</f>
        <v>125.75569014880595</v>
      </c>
      <c r="N195">
        <v>187.02869999999999</v>
      </c>
      <c r="O195">
        <f>(Tabella1[[#This Row],[mission_allocated_km_shapley]]-Tabella1[[#This Row],[allocated_km_mean]])^2</f>
        <v>3754.3817362245209</v>
      </c>
      <c r="P195">
        <v>187.02869999999999</v>
      </c>
      <c r="Q195">
        <f>(Tabella1[[#This Row],[mission_allocated_km_shapley]]-Tabella1[[#This Row],[mission_allocated_km_appro_1]])^2</f>
        <v>0</v>
      </c>
      <c r="R195">
        <v>187.02869999999999</v>
      </c>
      <c r="S195">
        <f>(Tabella1[[#This Row],[mission_allocated_km_shapley]]-Tabella1[[#This Row],[mission_allocated_km_appro_2]])^2</f>
        <v>0</v>
      </c>
    </row>
    <row r="196" spans="1:19" x14ac:dyDescent="0.3">
      <c r="A196" s="2">
        <v>43879</v>
      </c>
      <c r="B196">
        <v>44</v>
      </c>
      <c r="C196">
        <v>226</v>
      </c>
      <c r="D196">
        <v>40.640787899999999</v>
      </c>
      <c r="E196">
        <v>14.9305062</v>
      </c>
      <c r="F196">
        <v>41.955555699999998</v>
      </c>
      <c r="G196">
        <v>12.7643387</v>
      </c>
      <c r="H196">
        <v>7</v>
      </c>
      <c r="I196">
        <v>597.26</v>
      </c>
      <c r="J196">
        <v>504.55379977313072</v>
      </c>
      <c r="K196">
        <v>504.55379977313072</v>
      </c>
      <c r="L196">
        <v>522.47315964042446</v>
      </c>
      <c r="M196">
        <f>AVERAGE(Tabella1[[#This Row],[allocated_km_SA]:[allocated_km_ENS]])</f>
        <v>510.52691972889534</v>
      </c>
      <c r="N196">
        <v>513.30047250520704</v>
      </c>
      <c r="O196">
        <f>(Tabella1[[#This Row],[mission_allocated_km_shapley]]-Tabella1[[#This Row],[allocated_km_mean]])^2</f>
        <v>7.6925950029863577</v>
      </c>
      <c r="P196">
        <v>513.30047250520693</v>
      </c>
      <c r="Q196">
        <f>(Tabella1[[#This Row],[mission_allocated_km_shapley]]-Tabella1[[#This Row],[mission_allocated_km_appro_1]])^2</f>
        <v>1.2924697071141057E-26</v>
      </c>
      <c r="R196">
        <v>513.30047250520693</v>
      </c>
      <c r="S196">
        <f>(Tabella1[[#This Row],[mission_allocated_km_shapley]]-Tabella1[[#This Row],[mission_allocated_km_appro_2]])^2</f>
        <v>1.2924697071141057E-26</v>
      </c>
    </row>
    <row r="197" spans="1:19" x14ac:dyDescent="0.3">
      <c r="A197" s="2">
        <v>43879</v>
      </c>
      <c r="B197">
        <v>223</v>
      </c>
      <c r="C197">
        <v>226</v>
      </c>
      <c r="D197">
        <v>41.015235699999998</v>
      </c>
      <c r="E197">
        <v>14.2977433</v>
      </c>
      <c r="F197">
        <v>41.955555699999998</v>
      </c>
      <c r="G197">
        <v>12.7643387</v>
      </c>
      <c r="H197">
        <v>7</v>
      </c>
      <c r="I197">
        <v>380.53</v>
      </c>
      <c r="J197">
        <v>191.89876477679189</v>
      </c>
      <c r="K197">
        <v>191.89876477679189</v>
      </c>
      <c r="L197">
        <v>380.53229999999832</v>
      </c>
      <c r="M197">
        <f>AVERAGE(Tabella1[[#This Row],[allocated_km_SA]:[allocated_km_ENS]])</f>
        <v>254.77660985119405</v>
      </c>
      <c r="N197">
        <v>193.50360000000001</v>
      </c>
      <c r="O197">
        <f>(Tabella1[[#This Row],[mission_allocated_km_shapley]]-Tabella1[[#This Row],[allocated_km_mean]])^2</f>
        <v>3754.3817362245227</v>
      </c>
      <c r="P197">
        <v>193.50360000000001</v>
      </c>
      <c r="Q197">
        <f>(Tabella1[[#This Row],[mission_allocated_km_shapley]]-Tabella1[[#This Row],[mission_allocated_km_appro_1]])^2</f>
        <v>0</v>
      </c>
      <c r="R197">
        <v>193.50360000000001</v>
      </c>
      <c r="S197">
        <f>(Tabella1[[#This Row],[mission_allocated_km_shapley]]-Tabella1[[#This Row],[mission_allocated_km_appro_2]])^2</f>
        <v>0</v>
      </c>
    </row>
    <row r="198" spans="1:19" x14ac:dyDescent="0.3">
      <c r="A198" s="2">
        <v>43879</v>
      </c>
      <c r="B198">
        <v>1</v>
      </c>
      <c r="C198">
        <v>226</v>
      </c>
      <c r="D198">
        <v>41.956526599999997</v>
      </c>
      <c r="E198">
        <v>12.778642899999999</v>
      </c>
      <c r="F198">
        <v>41.955555699999998</v>
      </c>
      <c r="G198">
        <v>12.7643387</v>
      </c>
      <c r="H198">
        <v>7</v>
      </c>
      <c r="I198">
        <v>769.25</v>
      </c>
      <c r="J198">
        <v>2.8257661682065889</v>
      </c>
      <c r="K198">
        <v>194.22063049630449</v>
      </c>
      <c r="L198">
        <v>2.8975337650516679</v>
      </c>
      <c r="M198">
        <f>AVERAGE(Tabella1[[#This Row],[allocated_km_SA]:[allocated_km_ENS]])</f>
        <v>66.647976809854256</v>
      </c>
      <c r="N198">
        <v>2.632908419267042</v>
      </c>
      <c r="O198">
        <f>(Tabella1[[#This Row],[mission_allocated_km_shapley]]-Tabella1[[#This Row],[allocated_km_mean]])^2</f>
        <v>4097.9289810515584</v>
      </c>
      <c r="P198">
        <v>2.632895012947956</v>
      </c>
      <c r="Q198">
        <f>(Tabella1[[#This Row],[mission_allocated_km_shapley]]-Tabella1[[#This Row],[mission_allocated_km_appro_1]])^2</f>
        <v>1.7972939143493601E-10</v>
      </c>
      <c r="R198">
        <v>2.6329084192670269</v>
      </c>
      <c r="S198">
        <f>(Tabella1[[#This Row],[mission_allocated_km_shapley]]-Tabella1[[#This Row],[mission_allocated_km_appro_2]])^2</f>
        <v>2.2798080160887241E-28</v>
      </c>
    </row>
    <row r="199" spans="1:19" x14ac:dyDescent="0.3">
      <c r="A199" s="2">
        <v>43880</v>
      </c>
      <c r="B199">
        <v>14</v>
      </c>
      <c r="C199">
        <v>226</v>
      </c>
      <c r="D199">
        <v>41.968739300000003</v>
      </c>
      <c r="E199">
        <v>12.686</v>
      </c>
      <c r="F199">
        <v>41.955555699999998</v>
      </c>
      <c r="G199">
        <v>12.7643387</v>
      </c>
      <c r="H199">
        <v>8</v>
      </c>
      <c r="I199">
        <v>58.37</v>
      </c>
      <c r="J199">
        <v>15.554006269894961</v>
      </c>
      <c r="K199">
        <v>14.75090798466438</v>
      </c>
      <c r="L199">
        <v>16.788845178700939</v>
      </c>
      <c r="M199">
        <f>AVERAGE(Tabella1[[#This Row],[allocated_km_SA]:[allocated_km_ENS]])</f>
        <v>15.697919811086761</v>
      </c>
      <c r="N199">
        <v>13.565507696286289</v>
      </c>
      <c r="O199">
        <f>(Tabella1[[#This Row],[mission_allocated_km_shapley]]-Tabella1[[#This Row],[allocated_km_mean]])^2</f>
        <v>4.5471814273478204</v>
      </c>
      <c r="P199">
        <v>15.5185735110637</v>
      </c>
      <c r="Q199">
        <f>(Tabella1[[#This Row],[mission_allocated_km_shapley]]-Tabella1[[#This Row],[mission_allocated_km_appro_1]])^2</f>
        <v>3.8144660768521503</v>
      </c>
      <c r="R199">
        <v>13.57457588752694</v>
      </c>
      <c r="S199">
        <f>(Tabella1[[#This Row],[mission_allocated_km_shapley]]-Tabella1[[#This Row],[mission_allocated_km_appro_2]])^2</f>
        <v>8.2232092377018559E-5</v>
      </c>
    </row>
    <row r="200" spans="1:19" x14ac:dyDescent="0.3">
      <c r="A200" s="2">
        <v>43880</v>
      </c>
      <c r="B200">
        <v>2</v>
      </c>
      <c r="C200">
        <v>226</v>
      </c>
      <c r="D200">
        <v>42.132071600000003</v>
      </c>
      <c r="E200">
        <v>12.5839994</v>
      </c>
      <c r="F200">
        <v>41.955555699999998</v>
      </c>
      <c r="G200">
        <v>12.7643387</v>
      </c>
      <c r="H200">
        <v>8</v>
      </c>
      <c r="I200">
        <v>83.75</v>
      </c>
      <c r="J200">
        <v>41.757815868636193</v>
      </c>
      <c r="K200">
        <v>41.757815868636193</v>
      </c>
      <c r="L200">
        <v>2.3103515776950259</v>
      </c>
      <c r="M200">
        <f>AVERAGE(Tabella1[[#This Row],[allocated_km_SA]:[allocated_km_ENS]])</f>
        <v>28.608661104989139</v>
      </c>
      <c r="N200">
        <v>41.639149857887993</v>
      </c>
      <c r="O200">
        <f>(Tabella1[[#This Row],[mission_allocated_km_shapley]]-Tabella1[[#This Row],[allocated_km_mean]])^2</f>
        <v>169.79363713942354</v>
      </c>
      <c r="P200">
        <v>41.639149857887979</v>
      </c>
      <c r="Q200">
        <f>(Tabella1[[#This Row],[mission_allocated_km_shapley]]-Tabella1[[#This Row],[mission_allocated_km_appro_1]])^2</f>
        <v>2.0194839173657902E-28</v>
      </c>
      <c r="R200">
        <v>41.639149857887979</v>
      </c>
      <c r="S200">
        <f>(Tabella1[[#This Row],[mission_allocated_km_shapley]]-Tabella1[[#This Row],[mission_allocated_km_appro_2]])^2</f>
        <v>2.0194839173657902E-28</v>
      </c>
    </row>
    <row r="201" spans="1:19" x14ac:dyDescent="0.3">
      <c r="A201" s="2">
        <v>43880</v>
      </c>
      <c r="B201">
        <v>228</v>
      </c>
      <c r="C201">
        <v>226</v>
      </c>
      <c r="D201">
        <v>42.130554500000002</v>
      </c>
      <c r="E201">
        <v>12.582428</v>
      </c>
      <c r="F201">
        <v>41.955555699999998</v>
      </c>
      <c r="G201">
        <v>12.7643387</v>
      </c>
      <c r="H201">
        <v>8</v>
      </c>
      <c r="I201">
        <v>83.75</v>
      </c>
      <c r="J201">
        <v>41.996584131363811</v>
      </c>
      <c r="K201">
        <v>41.996584131363811</v>
      </c>
      <c r="L201">
        <v>81.444048422304974</v>
      </c>
      <c r="M201">
        <f>AVERAGE(Tabella1[[#This Row],[allocated_km_SA]:[allocated_km_ENS]])</f>
        <v>55.145738895010858</v>
      </c>
      <c r="N201">
        <v>42.115250142112018</v>
      </c>
      <c r="O201">
        <f>(Tabella1[[#This Row],[mission_allocated_km_shapley]]-Tabella1[[#This Row],[allocated_km_mean]])^2</f>
        <v>169.79363713942317</v>
      </c>
      <c r="P201">
        <v>42.115250142112018</v>
      </c>
      <c r="Q201">
        <f>(Tabella1[[#This Row],[mission_allocated_km_shapley]]-Tabella1[[#This Row],[mission_allocated_km_appro_1]])^2</f>
        <v>0</v>
      </c>
      <c r="R201">
        <v>42.115250142112018</v>
      </c>
      <c r="S201">
        <f>(Tabella1[[#This Row],[mission_allocated_km_shapley]]-Tabella1[[#This Row],[mission_allocated_km_appro_2]])^2</f>
        <v>0</v>
      </c>
    </row>
    <row r="202" spans="1:19" x14ac:dyDescent="0.3">
      <c r="A202" s="2">
        <v>43880</v>
      </c>
      <c r="B202">
        <v>94</v>
      </c>
      <c r="C202">
        <v>226</v>
      </c>
      <c r="D202">
        <v>44.525238799999997</v>
      </c>
      <c r="E202">
        <v>11.1757875</v>
      </c>
      <c r="F202">
        <v>41.955555699999998</v>
      </c>
      <c r="G202">
        <v>12.7643387</v>
      </c>
      <c r="H202">
        <v>8</v>
      </c>
      <c r="I202">
        <v>950.8</v>
      </c>
      <c r="J202">
        <v>643.3074345903741</v>
      </c>
      <c r="K202">
        <v>643.3074345903741</v>
      </c>
      <c r="L202">
        <v>716.82965650149276</v>
      </c>
      <c r="M202">
        <f>AVERAGE(Tabella1[[#This Row],[allocated_km_SA]:[allocated_km_ENS]])</f>
        <v>667.81484189408036</v>
      </c>
      <c r="N202">
        <v>673.82161508786749</v>
      </c>
      <c r="O202">
        <f>(Tabella1[[#This Row],[mission_allocated_km_shapley]]-Tabella1[[#This Row],[allocated_km_mean]])^2</f>
        <v>36.081324201599585</v>
      </c>
      <c r="P202">
        <v>673.82161508786749</v>
      </c>
      <c r="Q202">
        <f>(Tabella1[[#This Row],[mission_allocated_km_shapley]]-Tabella1[[#This Row],[mission_allocated_km_appro_1]])^2</f>
        <v>0</v>
      </c>
      <c r="R202">
        <v>673.82161508786749</v>
      </c>
      <c r="S202">
        <f>(Tabella1[[#This Row],[mission_allocated_km_shapley]]-Tabella1[[#This Row],[mission_allocated_km_appro_2]])^2</f>
        <v>0</v>
      </c>
    </row>
    <row r="203" spans="1:19" x14ac:dyDescent="0.3">
      <c r="A203" s="2">
        <v>43880</v>
      </c>
      <c r="B203">
        <v>12</v>
      </c>
      <c r="C203">
        <v>226</v>
      </c>
      <c r="D203">
        <v>41.857816900000003</v>
      </c>
      <c r="E203">
        <v>12.6519891</v>
      </c>
      <c r="F203">
        <v>41.955555699999998</v>
      </c>
      <c r="G203">
        <v>12.7643387</v>
      </c>
      <c r="H203">
        <v>8</v>
      </c>
      <c r="I203">
        <v>58.37</v>
      </c>
      <c r="J203">
        <v>27.8570856623369</v>
      </c>
      <c r="K203">
        <v>16.358140817824349</v>
      </c>
      <c r="L203">
        <v>39.092914112229927</v>
      </c>
      <c r="M203">
        <f>AVERAGE(Tabella1[[#This Row],[allocated_km_SA]:[allocated_km_ENS]])</f>
        <v>27.769380197463722</v>
      </c>
      <c r="N203">
        <v>35.475712292200839</v>
      </c>
      <c r="O203">
        <f>(Tabella1[[#This Row],[mission_allocated_km_shapley]]-Tabella1[[#This Row],[allocated_km_mean]])^2</f>
        <v>59.387554354375368</v>
      </c>
      <c r="P203">
        <v>33.929316617728063</v>
      </c>
      <c r="Q203">
        <f>(Tabella1[[#This Row],[mission_allocated_km_shapley]]-Tabella1[[#This Row],[mission_allocated_km_appro_1]])^2</f>
        <v>2.391339582028114</v>
      </c>
      <c r="R203">
        <v>35.291344846948569</v>
      </c>
      <c r="S203">
        <f>(Tabella1[[#This Row],[mission_allocated_km_shapley]]-Tabella1[[#This Row],[mission_allocated_km_appro_2]])^2</f>
        <v>3.399135486884898E-2</v>
      </c>
    </row>
    <row r="204" spans="1:19" x14ac:dyDescent="0.3">
      <c r="A204" s="2">
        <v>43880</v>
      </c>
      <c r="B204">
        <v>33</v>
      </c>
      <c r="C204">
        <v>226</v>
      </c>
      <c r="D204">
        <v>41.947489599999997</v>
      </c>
      <c r="E204">
        <v>12.7203556</v>
      </c>
      <c r="F204">
        <v>41.955555699999998</v>
      </c>
      <c r="G204">
        <v>12.7643387</v>
      </c>
      <c r="H204">
        <v>8</v>
      </c>
      <c r="I204">
        <v>58.37</v>
      </c>
      <c r="J204">
        <v>8.0370136692588545</v>
      </c>
      <c r="K204">
        <v>13.70357411967872</v>
      </c>
      <c r="L204">
        <v>2.254668027073198</v>
      </c>
      <c r="M204">
        <f>AVERAGE(Tabella1[[#This Row],[allocated_km_SA]:[allocated_km_ENS]])</f>
        <v>7.9984186053369237</v>
      </c>
      <c r="N204">
        <v>5.4642994654496064</v>
      </c>
      <c r="O204">
        <f>(Tabella1[[#This Row],[mission_allocated_km_shapley]]-Tabella1[[#This Row],[allocated_km_mean]])^2</f>
        <v>6.4217598151432371</v>
      </c>
      <c r="P204">
        <v>5.2261092076263349</v>
      </c>
      <c r="Q204">
        <f>(Tabella1[[#This Row],[mission_allocated_km_shapley]]-Tabella1[[#This Row],[mission_allocated_km_appro_1]])^2</f>
        <v>5.6734598921916561E-2</v>
      </c>
      <c r="R204">
        <v>5.5448896894234592</v>
      </c>
      <c r="S204">
        <f>(Tabella1[[#This Row],[mission_allocated_km_shapley]]-Tabella1[[#This Row],[mission_allocated_km_appro_2]])^2</f>
        <v>6.4947842001557487E-3</v>
      </c>
    </row>
    <row r="205" spans="1:19" x14ac:dyDescent="0.3">
      <c r="A205" s="2">
        <v>43880</v>
      </c>
      <c r="B205">
        <v>186</v>
      </c>
      <c r="C205">
        <v>226</v>
      </c>
      <c r="D205">
        <v>41.945402799999997</v>
      </c>
      <c r="E205">
        <v>12.7206413</v>
      </c>
      <c r="F205">
        <v>41.955555699999998</v>
      </c>
      <c r="G205">
        <v>12.7643387</v>
      </c>
      <c r="H205">
        <v>8</v>
      </c>
      <c r="I205">
        <v>58.37</v>
      </c>
      <c r="J205">
        <v>6.9224943985092819</v>
      </c>
      <c r="K205">
        <v>13.55797707783255</v>
      </c>
      <c r="L205">
        <v>0.23417268199593899</v>
      </c>
      <c r="M205">
        <f>AVERAGE(Tabella1[[#This Row],[allocated_km_SA]:[allocated_km_ENS]])</f>
        <v>6.9048813861125913</v>
      </c>
      <c r="N205">
        <v>3.8650805460632638</v>
      </c>
      <c r="O205">
        <f>(Tabella1[[#This Row],[mission_allocated_km_shapley]]-Tabella1[[#This Row],[allocated_km_mean]])^2</f>
        <v>9.2403891471645974</v>
      </c>
      <c r="P205">
        <v>3.696600663581898</v>
      </c>
      <c r="Q205">
        <f>(Tabella1[[#This Row],[mission_allocated_km_shapley]]-Tabella1[[#This Row],[mission_allocated_km_appro_1]])^2</f>
        <v>2.8385470800934832E-2</v>
      </c>
      <c r="R205">
        <v>3.9597895761010329</v>
      </c>
      <c r="S205">
        <f>(Tabella1[[#This Row],[mission_allocated_km_shapley]]-Tabella1[[#This Row],[mission_allocated_km_appro_2]])^2</f>
        <v>8.9698003706950476E-3</v>
      </c>
    </row>
    <row r="206" spans="1:19" x14ac:dyDescent="0.3">
      <c r="A206" s="2">
        <v>43880</v>
      </c>
      <c r="B206">
        <v>13</v>
      </c>
      <c r="C206">
        <v>226</v>
      </c>
      <c r="D206">
        <v>42.407090099999998</v>
      </c>
      <c r="E206">
        <v>14.1597591</v>
      </c>
      <c r="F206">
        <v>41.955555699999998</v>
      </c>
      <c r="G206">
        <v>12.7643387</v>
      </c>
      <c r="H206">
        <v>8</v>
      </c>
      <c r="I206">
        <v>950.8</v>
      </c>
      <c r="J206">
        <v>307.49416540962579</v>
      </c>
      <c r="K206">
        <v>307.49416540962591</v>
      </c>
      <c r="L206">
        <v>233.97194349850719</v>
      </c>
      <c r="M206">
        <f>AVERAGE(Tabella1[[#This Row],[allocated_km_SA]:[allocated_km_ENS]])</f>
        <v>282.98675810591959</v>
      </c>
      <c r="N206">
        <v>276.97998491213252</v>
      </c>
      <c r="O206">
        <f>(Tabella1[[#This Row],[mission_allocated_km_shapley]]-Tabella1[[#This Row],[allocated_km_mean]])^2</f>
        <v>36.081324201598903</v>
      </c>
      <c r="P206">
        <v>276.97998491213252</v>
      </c>
      <c r="Q206">
        <f>(Tabella1[[#This Row],[mission_allocated_km_shapley]]-Tabella1[[#This Row],[mission_allocated_km_appro_1]])^2</f>
        <v>0</v>
      </c>
      <c r="R206">
        <v>276.97998491213252</v>
      </c>
      <c r="S206">
        <f>(Tabella1[[#This Row],[mission_allocated_km_shapley]]-Tabella1[[#This Row],[mission_allocated_km_appro_2]])^2</f>
        <v>0</v>
      </c>
    </row>
    <row r="207" spans="1:19" x14ac:dyDescent="0.3">
      <c r="A207" s="2">
        <v>43881</v>
      </c>
      <c r="B207">
        <v>252</v>
      </c>
      <c r="C207">
        <v>226</v>
      </c>
      <c r="D207">
        <v>42.092639200000001</v>
      </c>
      <c r="E207">
        <v>13.063298</v>
      </c>
      <c r="F207">
        <v>41.955555699999998</v>
      </c>
      <c r="G207">
        <v>12.7643387</v>
      </c>
      <c r="H207">
        <v>5</v>
      </c>
      <c r="I207">
        <v>363.86</v>
      </c>
      <c r="J207">
        <v>74.159801141399882</v>
      </c>
      <c r="K207">
        <v>74.159801141399939</v>
      </c>
      <c r="L207">
        <v>9.1609522290633496</v>
      </c>
      <c r="M207">
        <f>AVERAGE(Tabella1[[#This Row],[allocated_km_SA]:[allocated_km_ENS]])</f>
        <v>52.493518170621059</v>
      </c>
      <c r="N207">
        <v>49.364736091617047</v>
      </c>
      <c r="O207">
        <f>(Tabella1[[#This Row],[mission_allocated_km_shapley]]-Tabella1[[#This Row],[allocated_km_mean]])^2</f>
        <v>9.789277297896664</v>
      </c>
      <c r="P207">
        <v>49.364736091617061</v>
      </c>
      <c r="Q207">
        <f>(Tabella1[[#This Row],[mission_allocated_km_shapley]]-Tabella1[[#This Row],[mission_allocated_km_appro_1]])^2</f>
        <v>2.0194839173657902E-28</v>
      </c>
      <c r="R207">
        <v>49.364736091617061</v>
      </c>
      <c r="S207">
        <f>(Tabella1[[#This Row],[mission_allocated_km_shapley]]-Tabella1[[#This Row],[mission_allocated_km_appro_2]])^2</f>
        <v>2.0194839173657902E-28</v>
      </c>
    </row>
    <row r="208" spans="1:19" x14ac:dyDescent="0.3">
      <c r="A208" s="2">
        <v>43881</v>
      </c>
      <c r="B208">
        <v>33</v>
      </c>
      <c r="C208">
        <v>226</v>
      </c>
      <c r="D208">
        <v>41.947489599999997</v>
      </c>
      <c r="E208">
        <v>12.7203556</v>
      </c>
      <c r="F208">
        <v>41.955555699999998</v>
      </c>
      <c r="G208">
        <v>12.7643387</v>
      </c>
      <c r="H208">
        <v>5</v>
      </c>
      <c r="I208">
        <v>118.5</v>
      </c>
      <c r="J208">
        <v>9.3193461097699846</v>
      </c>
      <c r="K208">
        <v>33.644641171646839</v>
      </c>
      <c r="L208">
        <v>11.66126616284239</v>
      </c>
      <c r="M208">
        <f>AVERAGE(Tabella1[[#This Row],[allocated_km_SA]:[allocated_km_ENS]])</f>
        <v>18.208417814753069</v>
      </c>
      <c r="N208">
        <v>5.4142356032917842</v>
      </c>
      <c r="O208">
        <f>(Tabella1[[#This Row],[mission_allocated_km_shapley]]-Tabella1[[#This Row],[allocated_km_mean]])^2</f>
        <v>163.69109846007237</v>
      </c>
      <c r="P208">
        <v>5.356321443427702</v>
      </c>
      <c r="Q208">
        <f>(Tabella1[[#This Row],[mission_allocated_km_shapley]]-Tabella1[[#This Row],[mission_allocated_km_appro_1]])^2</f>
        <v>3.3540499127624715E-3</v>
      </c>
      <c r="R208">
        <v>5.4142356032918899</v>
      </c>
      <c r="S208">
        <f>(Tabella1[[#This Row],[mission_allocated_km_shapley]]-Tabella1[[#This Row],[mission_allocated_km_appro_2]])^2</f>
        <v>1.1171059278834748E-26</v>
      </c>
    </row>
    <row r="209" spans="1:19" x14ac:dyDescent="0.3">
      <c r="A209" s="2">
        <v>43881</v>
      </c>
      <c r="B209">
        <v>32</v>
      </c>
      <c r="C209">
        <v>226</v>
      </c>
      <c r="D209">
        <v>41.851630499999999</v>
      </c>
      <c r="E209">
        <v>12.4017032</v>
      </c>
      <c r="F209">
        <v>41.955555699999998</v>
      </c>
      <c r="G209">
        <v>12.7643387</v>
      </c>
      <c r="H209">
        <v>5</v>
      </c>
      <c r="I209">
        <v>118.5</v>
      </c>
      <c r="J209">
        <v>95.836083508995685</v>
      </c>
      <c r="K209">
        <v>53.28507836395287</v>
      </c>
      <c r="L209">
        <v>105.02974058749101</v>
      </c>
      <c r="M209">
        <f>AVERAGE(Tabella1[[#This Row],[allocated_km_SA]:[allocated_km_ENS]])</f>
        <v>84.716967486813189</v>
      </c>
      <c r="N209">
        <v>104.5330436550821</v>
      </c>
      <c r="O209">
        <f>(Tabella1[[#This Row],[mission_allocated_km_shapley]]-Tabella1[[#This Row],[allocated_km_mean]])^2</f>
        <v>392.67687470663492</v>
      </c>
      <c r="P209">
        <v>104.6824689102497</v>
      </c>
      <c r="Q209">
        <f>(Tabella1[[#This Row],[mission_allocated_km_shapley]]-Tabella1[[#This Row],[mission_allocated_km_appro_1]])^2</f>
        <v>2.2327906881902327E-2</v>
      </c>
      <c r="R209">
        <v>104.5330436550821</v>
      </c>
      <c r="S209">
        <f>(Tabella1[[#This Row],[mission_allocated_km_shapley]]-Tabella1[[#This Row],[mission_allocated_km_appro_2]])^2</f>
        <v>0</v>
      </c>
    </row>
    <row r="210" spans="1:19" x14ac:dyDescent="0.3">
      <c r="A210" s="2">
        <v>43881</v>
      </c>
      <c r="B210">
        <v>237</v>
      </c>
      <c r="C210">
        <v>226</v>
      </c>
      <c r="D210">
        <v>42.401031400000001</v>
      </c>
      <c r="E210">
        <v>14.1329622</v>
      </c>
      <c r="F210">
        <v>41.955555699999998</v>
      </c>
      <c r="G210">
        <v>12.7643387</v>
      </c>
      <c r="H210">
        <v>5</v>
      </c>
      <c r="I210">
        <v>363.86</v>
      </c>
      <c r="J210">
        <v>289.69649885860008</v>
      </c>
      <c r="K210">
        <v>289.69649885860008</v>
      </c>
      <c r="L210">
        <v>354.69534777093668</v>
      </c>
      <c r="M210">
        <f>AVERAGE(Tabella1[[#This Row],[allocated_km_SA]:[allocated_km_ENS]])</f>
        <v>311.36278182937895</v>
      </c>
      <c r="N210">
        <v>314.491563908383</v>
      </c>
      <c r="O210">
        <f>(Tabella1[[#This Row],[mission_allocated_km_shapley]]-Tabella1[[#This Row],[allocated_km_mean]])^2</f>
        <v>9.7892772978969305</v>
      </c>
      <c r="P210">
        <v>314.491563908383</v>
      </c>
      <c r="Q210">
        <f>(Tabella1[[#This Row],[mission_allocated_km_shapley]]-Tabella1[[#This Row],[mission_allocated_km_appro_1]])^2</f>
        <v>0</v>
      </c>
      <c r="R210">
        <v>314.491563908383</v>
      </c>
      <c r="S210">
        <f>(Tabella1[[#This Row],[mission_allocated_km_shapley]]-Tabella1[[#This Row],[mission_allocated_km_appro_2]])^2</f>
        <v>0</v>
      </c>
    </row>
    <row r="211" spans="1:19" x14ac:dyDescent="0.3">
      <c r="A211" s="2">
        <v>43881</v>
      </c>
      <c r="B211">
        <v>221</v>
      </c>
      <c r="C211">
        <v>226</v>
      </c>
      <c r="D211">
        <v>41.987892299999999</v>
      </c>
      <c r="E211">
        <v>12.7135701</v>
      </c>
      <c r="F211">
        <v>41.955555699999998</v>
      </c>
      <c r="G211">
        <v>12.7643387</v>
      </c>
      <c r="H211">
        <v>5</v>
      </c>
      <c r="I211">
        <v>118.5</v>
      </c>
      <c r="J211">
        <v>13.346970381234341</v>
      </c>
      <c r="K211">
        <v>31.572680464400289</v>
      </c>
      <c r="L211">
        <v>1.811393249666573</v>
      </c>
      <c r="M211">
        <f>AVERAGE(Tabella1[[#This Row],[allocated_km_SA]:[allocated_km_ENS]])</f>
        <v>15.577014698433734</v>
      </c>
      <c r="N211">
        <v>8.5551207416260908</v>
      </c>
      <c r="O211">
        <f>(Tabella1[[#This Row],[mission_allocated_km_shapley]]-Tabella1[[#This Row],[allocated_km_mean]])^2</f>
        <v>49.306994740651703</v>
      </c>
      <c r="P211">
        <v>8.4636096463226007</v>
      </c>
      <c r="Q211">
        <f>(Tabella1[[#This Row],[mission_allocated_km_shapley]]-Tabella1[[#This Row],[mission_allocated_km_appro_1]])^2</f>
        <v>8.3742805636444501E-3</v>
      </c>
      <c r="R211">
        <v>8.5551207416260109</v>
      </c>
      <c r="S211">
        <f>(Tabella1[[#This Row],[mission_allocated_km_shapley]]-Tabella1[[#This Row],[mission_allocated_km_appro_2]])^2</f>
        <v>6.3897733322901956E-27</v>
      </c>
    </row>
    <row r="212" spans="1:19" x14ac:dyDescent="0.3">
      <c r="A212" s="2">
        <v>43885</v>
      </c>
      <c r="B212">
        <v>11</v>
      </c>
      <c r="C212">
        <v>226</v>
      </c>
      <c r="D212">
        <v>41.904390300000003</v>
      </c>
      <c r="E212">
        <v>12.6096465</v>
      </c>
      <c r="F212">
        <v>41.955555699999998</v>
      </c>
      <c r="G212">
        <v>12.7643387</v>
      </c>
      <c r="H212">
        <v>6</v>
      </c>
      <c r="I212">
        <v>368</v>
      </c>
      <c r="J212">
        <v>39.120842265392618</v>
      </c>
      <c r="K212">
        <v>39.120842265392596</v>
      </c>
      <c r="L212">
        <v>33.574589420744218</v>
      </c>
      <c r="M212">
        <f>AVERAGE(Tabella1[[#This Row],[allocated_km_SA]:[allocated_km_ENS]])</f>
        <v>37.272091317176482</v>
      </c>
      <c r="N212">
        <v>36.086187457659392</v>
      </c>
      <c r="O212">
        <f>(Tabella1[[#This Row],[mission_allocated_km_shapley]]-Tabella1[[#This Row],[allocated_km_mean]])^2</f>
        <v>1.4063679640175302</v>
      </c>
      <c r="P212">
        <v>36.086187457659378</v>
      </c>
      <c r="Q212">
        <f>(Tabella1[[#This Row],[mission_allocated_km_shapley]]-Tabella1[[#This Row],[mission_allocated_km_appro_1]])^2</f>
        <v>2.0194839173657902E-28</v>
      </c>
      <c r="R212">
        <v>36.086187457659378</v>
      </c>
      <c r="S212">
        <f>(Tabella1[[#This Row],[mission_allocated_km_shapley]]-Tabella1[[#This Row],[mission_allocated_km_appro_2]])^2</f>
        <v>2.0194839173657902E-28</v>
      </c>
    </row>
    <row r="213" spans="1:19" x14ac:dyDescent="0.3">
      <c r="A213" s="2">
        <v>43885</v>
      </c>
      <c r="B213">
        <v>2</v>
      </c>
      <c r="C213">
        <v>226</v>
      </c>
      <c r="D213">
        <v>42.132071600000003</v>
      </c>
      <c r="E213">
        <v>12.5839994</v>
      </c>
      <c r="F213">
        <v>41.955555699999998</v>
      </c>
      <c r="G213">
        <v>12.7643387</v>
      </c>
      <c r="H213">
        <v>6</v>
      </c>
      <c r="I213">
        <v>163.41</v>
      </c>
      <c r="J213">
        <v>63.285458209888247</v>
      </c>
      <c r="K213">
        <v>41.766660550639102</v>
      </c>
      <c r="L213">
        <v>54.149587423403943</v>
      </c>
      <c r="M213">
        <f>AVERAGE(Tabella1[[#This Row],[allocated_km_SA]:[allocated_km_ENS]])</f>
        <v>53.067235394643767</v>
      </c>
      <c r="N213">
        <v>63.458053143202108</v>
      </c>
      <c r="O213">
        <f>(Tabella1[[#This Row],[mission_allocated_km_shapley]]-Tabella1[[#This Row],[allocated_km_mean]])^2</f>
        <v>107.96909348375503</v>
      </c>
      <c r="P213">
        <v>63.432162671404299</v>
      </c>
      <c r="Q213">
        <f>(Tabella1[[#This Row],[mission_allocated_km_shapley]]-Tabella1[[#This Row],[mission_allocated_km_appro_1]])^2</f>
        <v>6.7031652991310928E-4</v>
      </c>
      <c r="R213">
        <v>62.683482405692693</v>
      </c>
      <c r="S213">
        <f>(Tabella1[[#This Row],[mission_allocated_km_shapley]]-Tabella1[[#This Row],[mission_allocated_km_appro_2]])^2</f>
        <v>0.59995982740587783</v>
      </c>
    </row>
    <row r="214" spans="1:19" x14ac:dyDescent="0.3">
      <c r="A214" s="2">
        <v>43885</v>
      </c>
      <c r="B214">
        <v>32</v>
      </c>
      <c r="C214">
        <v>226</v>
      </c>
      <c r="D214">
        <v>41.851630499999999</v>
      </c>
      <c r="E214">
        <v>12.4017032</v>
      </c>
      <c r="F214">
        <v>41.955555699999998</v>
      </c>
      <c r="G214">
        <v>12.7643387</v>
      </c>
      <c r="H214">
        <v>6</v>
      </c>
      <c r="I214">
        <v>163.41</v>
      </c>
      <c r="J214">
        <v>80.971311758073696</v>
      </c>
      <c r="K214">
        <v>44.1059585126523</v>
      </c>
      <c r="L214">
        <v>88.153753676431137</v>
      </c>
      <c r="M214">
        <f>AVERAGE(Tabella1[[#This Row],[allocated_km_SA]:[allocated_km_ENS]])</f>
        <v>71.077007982385709</v>
      </c>
      <c r="N214">
        <v>88.834506275259059</v>
      </c>
      <c r="O214">
        <f>(Tabella1[[#This Row],[mission_allocated_km_shapley]]-Tabella1[[#This Row],[allocated_km_mean]])^2</f>
        <v>315.32874562139995</v>
      </c>
      <c r="P214">
        <v>88.995737465220685</v>
      </c>
      <c r="Q214">
        <f>(Tabella1[[#This Row],[mission_allocated_km_shapley]]-Tabella1[[#This Row],[mission_allocated_km_appro_1]])^2</f>
        <v>2.599549661644189E-2</v>
      </c>
      <c r="R214">
        <v>87.190445960306022</v>
      </c>
      <c r="S214">
        <f>(Tabella1[[#This Row],[mission_allocated_km_shapley]]-Tabella1[[#This Row],[mission_allocated_km_appro_2]])^2</f>
        <v>2.7029343192034809</v>
      </c>
    </row>
    <row r="215" spans="1:19" x14ac:dyDescent="0.3">
      <c r="A215" s="2">
        <v>43885</v>
      </c>
      <c r="B215">
        <v>33</v>
      </c>
      <c r="C215">
        <v>226</v>
      </c>
      <c r="D215">
        <v>41.947489599999997</v>
      </c>
      <c r="E215">
        <v>12.7203556</v>
      </c>
      <c r="F215">
        <v>41.955555699999998</v>
      </c>
      <c r="G215">
        <v>12.7643387</v>
      </c>
      <c r="H215">
        <v>6</v>
      </c>
      <c r="I215">
        <v>163.41</v>
      </c>
      <c r="J215">
        <v>7.8738576495015673</v>
      </c>
      <c r="K215">
        <v>38.542339653639438</v>
      </c>
      <c r="L215">
        <v>7.280678197180479</v>
      </c>
      <c r="M215">
        <f>AVERAGE(Tabella1[[#This Row],[allocated_km_SA]:[allocated_km_ENS]])</f>
        <v>17.89895850010716</v>
      </c>
      <c r="N215">
        <v>4.9338617390233646</v>
      </c>
      <c r="O215">
        <f>(Tabella1[[#This Row],[mission_allocated_km_shapley]]-Tabella1[[#This Row],[allocated_km_mean]])^2</f>
        <v>168.09373402426553</v>
      </c>
      <c r="P215">
        <v>4.8737841889974236</v>
      </c>
      <c r="Q215">
        <f>(Tabella1[[#This Row],[mission_allocated_km_shapley]]-Tabella1[[#This Row],[mission_allocated_km_appro_1]])^2</f>
        <v>3.6093120171194377E-3</v>
      </c>
      <c r="R215">
        <v>6.1645426490952344</v>
      </c>
      <c r="S215">
        <f>(Tabella1[[#This Row],[mission_allocated_km_shapley]]-Tabella1[[#This Row],[mission_allocated_km_appro_2]])^2</f>
        <v>1.5145755024153258</v>
      </c>
    </row>
    <row r="216" spans="1:19" x14ac:dyDescent="0.3">
      <c r="A216" s="2">
        <v>43885</v>
      </c>
      <c r="B216">
        <v>221</v>
      </c>
      <c r="C216">
        <v>226</v>
      </c>
      <c r="D216">
        <v>41.987892299999999</v>
      </c>
      <c r="E216">
        <v>12.7135701</v>
      </c>
      <c r="F216">
        <v>41.955555699999998</v>
      </c>
      <c r="G216">
        <v>12.7643387</v>
      </c>
      <c r="H216">
        <v>6</v>
      </c>
      <c r="I216">
        <v>163.41</v>
      </c>
      <c r="J216">
        <v>11.276772382536469</v>
      </c>
      <c r="K216">
        <v>38.992441283069141</v>
      </c>
      <c r="L216">
        <v>13.823380702984419</v>
      </c>
      <c r="M216">
        <f>AVERAGE(Tabella1[[#This Row],[allocated_km_SA]:[allocated_km_ENS]])</f>
        <v>21.364198122863343</v>
      </c>
      <c r="N216">
        <v>6.1809788425154624</v>
      </c>
      <c r="O216">
        <f>(Tabella1[[#This Row],[mission_allocated_km_shapley]]-Tabella1[[#This Row],[allocated_km_mean]])^2</f>
        <v>230.53014771512764</v>
      </c>
      <c r="P216">
        <v>6.105715674377568</v>
      </c>
      <c r="Q216">
        <f>(Tabella1[[#This Row],[mission_allocated_km_shapley]]-Tabella1[[#This Row],[mission_allocated_km_appro_1]])^2</f>
        <v>5.6645444781529561E-3</v>
      </c>
      <c r="R216">
        <v>7.3689289849060327</v>
      </c>
      <c r="S216">
        <f>(Tabella1[[#This Row],[mission_allocated_km_shapley]]-Tabella1[[#This Row],[mission_allocated_km_appro_2]])^2</f>
        <v>1.4112255408057761</v>
      </c>
    </row>
    <row r="217" spans="1:19" x14ac:dyDescent="0.3">
      <c r="A217" s="2">
        <v>43885</v>
      </c>
      <c r="B217">
        <v>45</v>
      </c>
      <c r="C217">
        <v>226</v>
      </c>
      <c r="D217">
        <v>42.707535399999998</v>
      </c>
      <c r="E217">
        <v>13.904785499999999</v>
      </c>
      <c r="F217">
        <v>41.955555699999998</v>
      </c>
      <c r="G217">
        <v>12.7643387</v>
      </c>
      <c r="H217">
        <v>6</v>
      </c>
      <c r="I217">
        <v>368</v>
      </c>
      <c r="J217">
        <v>328.87475773460739</v>
      </c>
      <c r="K217">
        <v>328.87475773460739</v>
      </c>
      <c r="L217">
        <v>334.42101057925578</v>
      </c>
      <c r="M217">
        <f>AVERAGE(Tabella1[[#This Row],[allocated_km_SA]:[allocated_km_ENS]])</f>
        <v>330.72350868282348</v>
      </c>
      <c r="N217">
        <v>331.90941254234059</v>
      </c>
      <c r="O217">
        <f>(Tabella1[[#This Row],[mission_allocated_km_shapley]]-Tabella1[[#This Row],[allocated_km_mean]])^2</f>
        <v>1.4063679640175808</v>
      </c>
      <c r="P217">
        <v>331.90941254234059</v>
      </c>
      <c r="Q217">
        <f>(Tabella1[[#This Row],[mission_allocated_km_shapley]]-Tabella1[[#This Row],[mission_allocated_km_appro_1]])^2</f>
        <v>0</v>
      </c>
      <c r="R217">
        <v>331.90941254234059</v>
      </c>
      <c r="S217">
        <f>(Tabella1[[#This Row],[mission_allocated_km_shapley]]-Tabella1[[#This Row],[mission_allocated_km_appro_2]])^2</f>
        <v>0</v>
      </c>
    </row>
    <row r="218" spans="1:19" x14ac:dyDescent="0.3">
      <c r="A218" s="2">
        <v>43887</v>
      </c>
      <c r="B218">
        <v>12</v>
      </c>
      <c r="C218">
        <v>226</v>
      </c>
      <c r="D218">
        <v>41.857816900000003</v>
      </c>
      <c r="E218">
        <v>12.6519891</v>
      </c>
      <c r="F218">
        <v>41.955555699999998</v>
      </c>
      <c r="G218">
        <v>12.7643387</v>
      </c>
      <c r="H218">
        <v>4</v>
      </c>
      <c r="I218">
        <v>397.29</v>
      </c>
      <c r="J218">
        <v>35.786382048091014</v>
      </c>
      <c r="K218">
        <v>35.786382048090992</v>
      </c>
      <c r="L218">
        <v>34.68118051834</v>
      </c>
      <c r="M218">
        <f>AVERAGE(Tabella1[[#This Row],[allocated_km_SA]:[allocated_km_ENS]])</f>
        <v>35.417981538173997</v>
      </c>
      <c r="N218">
        <v>35.662683838792603</v>
      </c>
      <c r="O218">
        <f>(Tabella1[[#This Row],[mission_allocated_km_shapley]]-Tabella1[[#This Row],[allocated_km_mean]])^2</f>
        <v>5.9879215928038507E-2</v>
      </c>
      <c r="P218">
        <v>35.662683838792617</v>
      </c>
      <c r="Q218">
        <f>(Tabella1[[#This Row],[mission_allocated_km_shapley]]-Tabella1[[#This Row],[mission_allocated_km_appro_1]])^2</f>
        <v>2.0194839173657902E-28</v>
      </c>
      <c r="R218">
        <v>35.662683838792617</v>
      </c>
      <c r="S218">
        <f>(Tabella1[[#This Row],[mission_allocated_km_shapley]]-Tabella1[[#This Row],[mission_allocated_km_appro_2]])^2</f>
        <v>2.0194839173657902E-28</v>
      </c>
    </row>
    <row r="219" spans="1:19" x14ac:dyDescent="0.3">
      <c r="A219" s="2">
        <v>43887</v>
      </c>
      <c r="B219">
        <v>2</v>
      </c>
      <c r="C219">
        <v>226</v>
      </c>
      <c r="D219">
        <v>42.132071600000003</v>
      </c>
      <c r="E219">
        <v>12.5839994</v>
      </c>
      <c r="F219">
        <v>41.955555699999998</v>
      </c>
      <c r="G219">
        <v>12.7643387</v>
      </c>
      <c r="H219">
        <v>4</v>
      </c>
      <c r="I219">
        <v>83.75</v>
      </c>
      <c r="J219">
        <v>41.757815868636193</v>
      </c>
      <c r="K219">
        <v>41.757815868636193</v>
      </c>
      <c r="L219">
        <v>2.3103515776950259</v>
      </c>
      <c r="M219">
        <f>AVERAGE(Tabella1[[#This Row],[allocated_km_SA]:[allocated_km_ENS]])</f>
        <v>28.608661104989139</v>
      </c>
      <c r="N219">
        <v>41.639149857887993</v>
      </c>
      <c r="O219">
        <f>(Tabella1[[#This Row],[mission_allocated_km_shapley]]-Tabella1[[#This Row],[allocated_km_mean]])^2</f>
        <v>169.79363713942354</v>
      </c>
      <c r="P219">
        <v>41.639149857887979</v>
      </c>
      <c r="Q219">
        <f>(Tabella1[[#This Row],[mission_allocated_km_shapley]]-Tabella1[[#This Row],[mission_allocated_km_appro_1]])^2</f>
        <v>2.0194839173657902E-28</v>
      </c>
      <c r="R219">
        <v>41.639149857887979</v>
      </c>
      <c r="S219">
        <f>(Tabella1[[#This Row],[mission_allocated_km_shapley]]-Tabella1[[#This Row],[mission_allocated_km_appro_2]])^2</f>
        <v>2.0194839173657902E-28</v>
      </c>
    </row>
    <row r="220" spans="1:19" x14ac:dyDescent="0.3">
      <c r="A220" s="2">
        <v>43887</v>
      </c>
      <c r="B220">
        <v>228</v>
      </c>
      <c r="C220">
        <v>226</v>
      </c>
      <c r="D220">
        <v>42.130554500000002</v>
      </c>
      <c r="E220">
        <v>12.582428</v>
      </c>
      <c r="F220">
        <v>41.955555699999998</v>
      </c>
      <c r="G220">
        <v>12.7643387</v>
      </c>
      <c r="H220">
        <v>4</v>
      </c>
      <c r="I220">
        <v>83.75</v>
      </c>
      <c r="J220">
        <v>41.996584131363811</v>
      </c>
      <c r="K220">
        <v>41.996584131363811</v>
      </c>
      <c r="L220">
        <v>81.444048422304974</v>
      </c>
      <c r="M220">
        <f>AVERAGE(Tabella1[[#This Row],[allocated_km_SA]:[allocated_km_ENS]])</f>
        <v>55.145738895010858</v>
      </c>
      <c r="N220">
        <v>42.115250142112018</v>
      </c>
      <c r="O220">
        <f>(Tabella1[[#This Row],[mission_allocated_km_shapley]]-Tabella1[[#This Row],[allocated_km_mean]])^2</f>
        <v>169.79363713942317</v>
      </c>
      <c r="P220">
        <v>42.115250142112018</v>
      </c>
      <c r="Q220">
        <f>(Tabella1[[#This Row],[mission_allocated_km_shapley]]-Tabella1[[#This Row],[mission_allocated_km_appro_1]])^2</f>
        <v>0</v>
      </c>
      <c r="R220">
        <v>42.115250142112018</v>
      </c>
      <c r="S220">
        <f>(Tabella1[[#This Row],[mission_allocated_km_shapley]]-Tabella1[[#This Row],[mission_allocated_km_appro_2]])^2</f>
        <v>0</v>
      </c>
    </row>
    <row r="221" spans="1:19" x14ac:dyDescent="0.3">
      <c r="A221" s="2">
        <v>43887</v>
      </c>
      <c r="B221">
        <v>13</v>
      </c>
      <c r="C221">
        <v>226</v>
      </c>
      <c r="D221">
        <v>42.407090099999998</v>
      </c>
      <c r="E221">
        <v>14.1597591</v>
      </c>
      <c r="F221">
        <v>41.955555699999998</v>
      </c>
      <c r="G221">
        <v>12.7643387</v>
      </c>
      <c r="H221">
        <v>4</v>
      </c>
      <c r="I221">
        <v>397.29</v>
      </c>
      <c r="J221">
        <v>361.501817951909</v>
      </c>
      <c r="K221">
        <v>361.501817951909</v>
      </c>
      <c r="L221">
        <v>362.60701948166002</v>
      </c>
      <c r="M221">
        <f>AVERAGE(Tabella1[[#This Row],[allocated_km_SA]:[allocated_km_ENS]])</f>
        <v>361.87021846182597</v>
      </c>
      <c r="N221">
        <v>361.62551616120737</v>
      </c>
      <c r="O221">
        <f>(Tabella1[[#This Row],[mission_allocated_km_shapley]]-Tabella1[[#This Row],[allocated_km_mean]])^2</f>
        <v>5.987921592803503E-2</v>
      </c>
      <c r="P221">
        <v>361.62551616120737</v>
      </c>
      <c r="Q221">
        <f>(Tabella1[[#This Row],[mission_allocated_km_shapley]]-Tabella1[[#This Row],[mission_allocated_km_appro_1]])^2</f>
        <v>0</v>
      </c>
      <c r="R221">
        <v>361.62551616120737</v>
      </c>
      <c r="S221">
        <f>(Tabella1[[#This Row],[mission_allocated_km_shapley]]-Tabella1[[#This Row],[mission_allocated_km_appro_2]])^2</f>
        <v>0</v>
      </c>
    </row>
    <row r="222" spans="1:19" x14ac:dyDescent="0.3">
      <c r="A222" s="2">
        <v>43888</v>
      </c>
      <c r="B222">
        <v>94</v>
      </c>
      <c r="C222">
        <v>226</v>
      </c>
      <c r="D222">
        <v>44.525238799999997</v>
      </c>
      <c r="E222">
        <v>11.1757875</v>
      </c>
      <c r="F222">
        <v>41.955555699999998</v>
      </c>
      <c r="G222">
        <v>12.7643387</v>
      </c>
      <c r="H222">
        <v>5</v>
      </c>
      <c r="I222">
        <v>770</v>
      </c>
      <c r="J222">
        <v>744.17356185095377</v>
      </c>
      <c r="K222">
        <v>378.47997974458769</v>
      </c>
      <c r="L222">
        <v>758.62992516679378</v>
      </c>
      <c r="M222">
        <f>AVERAGE(Tabella1[[#This Row],[allocated_km_SA]:[allocated_km_ENS]])</f>
        <v>627.09448892077842</v>
      </c>
      <c r="N222">
        <v>751.38183640285013</v>
      </c>
      <c r="O222">
        <f>(Tabella1[[#This Row],[mission_allocated_km_shapley]]-Tabella1[[#This Row],[allocated_km_mean]])^2</f>
        <v>15447.344744129237</v>
      </c>
      <c r="P222">
        <v>751.38193150412076</v>
      </c>
      <c r="Q222">
        <f>(Tabella1[[#This Row],[mission_allocated_km_shapley]]-Tabella1[[#This Row],[mission_allocated_km_appro_1]])^2</f>
        <v>9.0442516756208919E-9</v>
      </c>
      <c r="R222">
        <v>751.38183640285024</v>
      </c>
      <c r="S222">
        <f>(Tabella1[[#This Row],[mission_allocated_km_shapley]]-Tabella1[[#This Row],[mission_allocated_km_appro_2]])^2</f>
        <v>1.2924697071141057E-26</v>
      </c>
    </row>
    <row r="223" spans="1:19" x14ac:dyDescent="0.3">
      <c r="A223" s="2">
        <v>43888</v>
      </c>
      <c r="B223">
        <v>244</v>
      </c>
      <c r="C223">
        <v>226</v>
      </c>
      <c r="D223">
        <v>41.9404295</v>
      </c>
      <c r="E223">
        <v>12.632209</v>
      </c>
      <c r="F223">
        <v>41.955555699999998</v>
      </c>
      <c r="G223">
        <v>12.7643387</v>
      </c>
      <c r="H223">
        <v>5</v>
      </c>
      <c r="I223">
        <v>770</v>
      </c>
      <c r="J223">
        <v>23.019190339061169</v>
      </c>
      <c r="K223">
        <v>196.43044028823411</v>
      </c>
      <c r="L223">
        <v>8.4498947792984058</v>
      </c>
      <c r="M223">
        <f>AVERAGE(Tabella1[[#This Row],[allocated_km_SA]:[allocated_km_ENS]])</f>
        <v>75.966508468864561</v>
      </c>
      <c r="N223">
        <v>15.98391486751648</v>
      </c>
      <c r="O223">
        <f>(Tabella1[[#This Row],[mission_allocated_km_shapley]]-Tabella1[[#This Row],[allocated_km_mean]])^2</f>
        <v>3597.9115351444834</v>
      </c>
      <c r="P223">
        <v>15.98383321580482</v>
      </c>
      <c r="Q223">
        <f>(Tabella1[[#This Row],[mission_allocated_km_shapley]]-Tabella1[[#This Row],[mission_allocated_km_appro_1]])^2</f>
        <v>6.6670020170752545E-9</v>
      </c>
      <c r="R223">
        <v>15.98391486751642</v>
      </c>
      <c r="S223">
        <f>(Tabella1[[#This Row],[mission_allocated_km_shapley]]-Tabella1[[#This Row],[mission_allocated_km_appro_2]])^2</f>
        <v>3.6476928257419586E-27</v>
      </c>
    </row>
    <row r="224" spans="1:19" x14ac:dyDescent="0.3">
      <c r="A224" s="2">
        <v>43888</v>
      </c>
      <c r="B224">
        <v>14</v>
      </c>
      <c r="C224">
        <v>226</v>
      </c>
      <c r="D224">
        <v>41.968739300000003</v>
      </c>
      <c r="E224">
        <v>12.686</v>
      </c>
      <c r="F224">
        <v>41.955555699999998</v>
      </c>
      <c r="G224">
        <v>12.7643387</v>
      </c>
      <c r="H224">
        <v>5</v>
      </c>
      <c r="I224">
        <v>21.25</v>
      </c>
      <c r="J224">
        <v>12.214267779634641</v>
      </c>
      <c r="K224">
        <v>12.214267779634641</v>
      </c>
      <c r="L224">
        <v>17.894554631464299</v>
      </c>
      <c r="M224">
        <f>AVERAGE(Tabella1[[#This Row],[allocated_km_SA]:[allocated_km_ENS]])</f>
        <v>14.107696730244527</v>
      </c>
      <c r="N224">
        <v>13.22299287276307</v>
      </c>
      <c r="O224">
        <f>(Tabella1[[#This Row],[mission_allocated_km_shapley]]-Tabella1[[#This Row],[allocated_km_mean]])^2</f>
        <v>0.78270091544256937</v>
      </c>
      <c r="P224">
        <v>13.22299287276307</v>
      </c>
      <c r="Q224">
        <f>(Tabella1[[#This Row],[mission_allocated_km_shapley]]-Tabella1[[#This Row],[mission_allocated_km_appro_1]])^2</f>
        <v>0</v>
      </c>
      <c r="R224">
        <v>13.22299287276307</v>
      </c>
      <c r="S224">
        <f>(Tabella1[[#This Row],[mission_allocated_km_shapley]]-Tabella1[[#This Row],[mission_allocated_km_appro_2]])^2</f>
        <v>0</v>
      </c>
    </row>
    <row r="225" spans="1:19" x14ac:dyDescent="0.3">
      <c r="A225" s="2">
        <v>43888</v>
      </c>
      <c r="B225">
        <v>221</v>
      </c>
      <c r="C225">
        <v>226</v>
      </c>
      <c r="D225">
        <v>41.987892299999999</v>
      </c>
      <c r="E225">
        <v>12.7135701</v>
      </c>
      <c r="F225">
        <v>41.955555699999998</v>
      </c>
      <c r="G225">
        <v>12.7643387</v>
      </c>
      <c r="H225">
        <v>5</v>
      </c>
      <c r="I225">
        <v>21.25</v>
      </c>
      <c r="J225">
        <v>9.0389322203653641</v>
      </c>
      <c r="K225">
        <v>9.0389322203653641</v>
      </c>
      <c r="L225">
        <v>3.3586453685356981</v>
      </c>
      <c r="M225">
        <f>AVERAGE(Tabella1[[#This Row],[allocated_km_SA]:[allocated_km_ENS]])</f>
        <v>7.1455032697554755</v>
      </c>
      <c r="N225">
        <v>8.0302071272369311</v>
      </c>
      <c r="O225">
        <f>(Tabella1[[#This Row],[mission_allocated_km_shapley]]-Tabella1[[#This Row],[allocated_km_mean]])^2</f>
        <v>0.78270091544256781</v>
      </c>
      <c r="P225">
        <v>8.0302071272369311</v>
      </c>
      <c r="Q225">
        <f>(Tabella1[[#This Row],[mission_allocated_km_shapley]]-Tabella1[[#This Row],[mission_allocated_km_appro_1]])^2</f>
        <v>0</v>
      </c>
      <c r="R225">
        <v>8.0302071272369311</v>
      </c>
      <c r="S225">
        <f>(Tabella1[[#This Row],[mission_allocated_km_shapley]]-Tabella1[[#This Row],[mission_allocated_km_appro_2]])^2</f>
        <v>0</v>
      </c>
    </row>
    <row r="226" spans="1:19" x14ac:dyDescent="0.3">
      <c r="A226" s="2">
        <v>43888</v>
      </c>
      <c r="B226">
        <v>1</v>
      </c>
      <c r="C226">
        <v>226</v>
      </c>
      <c r="D226">
        <v>41.956526599999997</v>
      </c>
      <c r="E226">
        <v>12.778642899999999</v>
      </c>
      <c r="F226">
        <v>41.955555699999998</v>
      </c>
      <c r="G226">
        <v>12.7643387</v>
      </c>
      <c r="H226">
        <v>5</v>
      </c>
      <c r="I226">
        <v>770</v>
      </c>
      <c r="J226">
        <v>2.805847809985039</v>
      </c>
      <c r="K226">
        <v>195.08817996717821</v>
      </c>
      <c r="L226">
        <v>2.9187800539077129</v>
      </c>
      <c r="M226">
        <f>AVERAGE(Tabella1[[#This Row],[allocated_km_SA]:[allocated_km_ENS]])</f>
        <v>66.93760261035699</v>
      </c>
      <c r="N226">
        <v>2.632848729633396</v>
      </c>
      <c r="O226">
        <f>(Tabella1[[#This Row],[mission_allocated_km_shapley]]-Tabella1[[#This Row],[allocated_km_mean]])^2</f>
        <v>4135.1013716604366</v>
      </c>
      <c r="P226">
        <v>2.6328352800744508</v>
      </c>
      <c r="Q226">
        <f>(Tabella1[[#This Row],[mission_allocated_km_shapley]]-Tabella1[[#This Row],[mission_allocated_km_appro_1]])^2</f>
        <v>1.8089063582100519E-10</v>
      </c>
      <c r="R226">
        <v>2.632848729633396</v>
      </c>
      <c r="S226">
        <f>(Tabella1[[#This Row],[mission_allocated_km_shapley]]-Tabella1[[#This Row],[mission_allocated_km_appro_2]])^2</f>
        <v>0</v>
      </c>
    </row>
    <row r="227" spans="1:19" x14ac:dyDescent="0.3">
      <c r="A227" s="2">
        <v>43889</v>
      </c>
      <c r="B227">
        <v>33</v>
      </c>
      <c r="C227">
        <v>226</v>
      </c>
      <c r="D227">
        <v>41.947489599999997</v>
      </c>
      <c r="E227">
        <v>12.7203556</v>
      </c>
      <c r="F227">
        <v>41.955555699999998</v>
      </c>
      <c r="G227">
        <v>12.7643387</v>
      </c>
      <c r="H227">
        <v>6</v>
      </c>
      <c r="I227">
        <v>498.33</v>
      </c>
      <c r="J227">
        <v>5.6375318982520826</v>
      </c>
      <c r="K227">
        <v>123.1724186196645</v>
      </c>
      <c r="L227">
        <v>4.060247344629726</v>
      </c>
      <c r="M227">
        <f>AVERAGE(Tabella1[[#This Row],[allocated_km_SA]:[allocated_km_ENS]])</f>
        <v>44.290065954182097</v>
      </c>
      <c r="N227">
        <v>7.2539755590314927</v>
      </c>
      <c r="O227">
        <f>(Tabella1[[#This Row],[mission_allocated_km_shapley]]-Tabella1[[#This Row],[allocated_km_mean]])^2</f>
        <v>1371.6719917577666</v>
      </c>
      <c r="P227">
        <v>7.2171004903475744</v>
      </c>
      <c r="Q227">
        <f>(Tabella1[[#This Row],[mission_allocated_km_shapley]]-Tabella1[[#This Row],[mission_allocated_km_appro_1]])^2</f>
        <v>1.3597706904436937E-3</v>
      </c>
      <c r="R227">
        <v>7.3340920204088622</v>
      </c>
      <c r="S227">
        <f>(Tabella1[[#This Row],[mission_allocated_km_shapley]]-Tabella1[[#This Row],[mission_allocated_km_appro_2]])^2</f>
        <v>6.4186473836315384E-3</v>
      </c>
    </row>
    <row r="228" spans="1:19" x14ac:dyDescent="0.3">
      <c r="A228" s="2">
        <v>43889</v>
      </c>
      <c r="B228">
        <v>222</v>
      </c>
      <c r="C228">
        <v>226</v>
      </c>
      <c r="D228">
        <v>40.922591399999988</v>
      </c>
      <c r="E228">
        <v>14.2501319</v>
      </c>
      <c r="F228">
        <v>41.955555699999998</v>
      </c>
      <c r="G228">
        <v>12.7643387</v>
      </c>
      <c r="H228">
        <v>6</v>
      </c>
      <c r="I228">
        <v>498.33</v>
      </c>
      <c r="J228">
        <v>223.68854353633569</v>
      </c>
      <c r="K228">
        <v>122.8242420879851</v>
      </c>
      <c r="L228">
        <v>208.17967390886159</v>
      </c>
      <c r="M228">
        <f>AVERAGE(Tabella1[[#This Row],[allocated_km_SA]:[allocated_km_ENS]])</f>
        <v>184.89748651106081</v>
      </c>
      <c r="N228">
        <v>207.91894037874351</v>
      </c>
      <c r="O228">
        <f>(Tabella1[[#This Row],[mission_allocated_km_shapley]]-Tabella1[[#This Row],[allocated_km_mean]])^2</f>
        <v>529.98733818184314</v>
      </c>
      <c r="P228">
        <v>206.86199923738641</v>
      </c>
      <c r="Q228">
        <f>(Tabella1[[#This Row],[mission_allocated_km_shapley]]-Tabella1[[#This Row],[mission_allocated_km_appro_1]])^2</f>
        <v>1.11712457629325</v>
      </c>
      <c r="R228">
        <v>207.862033802865</v>
      </c>
      <c r="S228">
        <f>(Tabella1[[#This Row],[mission_allocated_km_shapley]]-Tabella1[[#This Row],[mission_allocated_km_appro_2]])^2</f>
        <v>3.2383583782171093E-3</v>
      </c>
    </row>
    <row r="229" spans="1:19" x14ac:dyDescent="0.3">
      <c r="A229" s="2">
        <v>43889</v>
      </c>
      <c r="B229">
        <v>9</v>
      </c>
      <c r="C229">
        <v>226</v>
      </c>
      <c r="D229">
        <v>41.012875399999999</v>
      </c>
      <c r="E229">
        <v>14.3201006</v>
      </c>
      <c r="F229">
        <v>41.955555699999998</v>
      </c>
      <c r="G229">
        <v>12.7643387</v>
      </c>
      <c r="H229">
        <v>6</v>
      </c>
      <c r="I229">
        <v>380.53</v>
      </c>
      <c r="J229">
        <v>188.6335352232081</v>
      </c>
      <c r="K229">
        <v>188.6335352232081</v>
      </c>
      <c r="L229">
        <v>1.6703545165922709E-12</v>
      </c>
      <c r="M229">
        <f>AVERAGE(Tabella1[[#This Row],[allocated_km_SA]:[allocated_km_ENS]])</f>
        <v>125.75569014880595</v>
      </c>
      <c r="N229">
        <v>187.02869999999999</v>
      </c>
      <c r="O229">
        <f>(Tabella1[[#This Row],[mission_allocated_km_shapley]]-Tabella1[[#This Row],[allocated_km_mean]])^2</f>
        <v>3754.3817362245209</v>
      </c>
      <c r="P229">
        <v>187.02869999999999</v>
      </c>
      <c r="Q229">
        <f>(Tabella1[[#This Row],[mission_allocated_km_shapley]]-Tabella1[[#This Row],[mission_allocated_km_appro_1]])^2</f>
        <v>0</v>
      </c>
      <c r="R229">
        <v>187.02869999999999</v>
      </c>
      <c r="S229">
        <f>(Tabella1[[#This Row],[mission_allocated_km_shapley]]-Tabella1[[#This Row],[mission_allocated_km_appro_2]])^2</f>
        <v>0</v>
      </c>
    </row>
    <row r="230" spans="1:19" x14ac:dyDescent="0.3">
      <c r="A230" s="2">
        <v>43889</v>
      </c>
      <c r="B230">
        <v>223</v>
      </c>
      <c r="C230">
        <v>226</v>
      </c>
      <c r="D230">
        <v>41.015235699999998</v>
      </c>
      <c r="E230">
        <v>14.2977433</v>
      </c>
      <c r="F230">
        <v>41.955555699999998</v>
      </c>
      <c r="G230">
        <v>12.7643387</v>
      </c>
      <c r="H230">
        <v>6</v>
      </c>
      <c r="I230">
        <v>380.53</v>
      </c>
      <c r="J230">
        <v>191.89876477679189</v>
      </c>
      <c r="K230">
        <v>191.89876477679189</v>
      </c>
      <c r="L230">
        <v>380.53229999999832</v>
      </c>
      <c r="M230">
        <f>AVERAGE(Tabella1[[#This Row],[allocated_km_SA]:[allocated_km_ENS]])</f>
        <v>254.77660985119405</v>
      </c>
      <c r="N230">
        <v>193.50360000000001</v>
      </c>
      <c r="O230">
        <f>(Tabella1[[#This Row],[mission_allocated_km_shapley]]-Tabella1[[#This Row],[allocated_km_mean]])^2</f>
        <v>3754.3817362245227</v>
      </c>
      <c r="P230">
        <v>193.50360000000001</v>
      </c>
      <c r="Q230">
        <f>(Tabella1[[#This Row],[mission_allocated_km_shapley]]-Tabella1[[#This Row],[mission_allocated_km_appro_1]])^2</f>
        <v>0</v>
      </c>
      <c r="R230">
        <v>193.50360000000001</v>
      </c>
      <c r="S230">
        <f>(Tabella1[[#This Row],[mission_allocated_km_shapley]]-Tabella1[[#This Row],[mission_allocated_km_appro_2]])^2</f>
        <v>0</v>
      </c>
    </row>
    <row r="231" spans="1:19" x14ac:dyDescent="0.3">
      <c r="A231" s="2">
        <v>43889</v>
      </c>
      <c r="B231">
        <v>222</v>
      </c>
      <c r="C231">
        <v>226</v>
      </c>
      <c r="D231">
        <v>40.922591399999988</v>
      </c>
      <c r="E231">
        <v>14.2501319</v>
      </c>
      <c r="F231">
        <v>41.955555699999998</v>
      </c>
      <c r="G231">
        <v>12.7643387</v>
      </c>
      <c r="H231">
        <v>6</v>
      </c>
      <c r="I231">
        <v>498.33</v>
      </c>
      <c r="J231">
        <v>223.68854353633569</v>
      </c>
      <c r="K231">
        <v>122.8242420879851</v>
      </c>
      <c r="L231">
        <v>208.17967390886159</v>
      </c>
      <c r="M231">
        <f>AVERAGE(Tabella1[[#This Row],[allocated_km_SA]:[allocated_km_ENS]])</f>
        <v>184.89748651106081</v>
      </c>
      <c r="N231">
        <v>207.91894037874351</v>
      </c>
      <c r="O231">
        <f>(Tabella1[[#This Row],[mission_allocated_km_shapley]]-Tabella1[[#This Row],[allocated_km_mean]])^2</f>
        <v>529.98733818184314</v>
      </c>
      <c r="P231">
        <v>206.86199923738641</v>
      </c>
      <c r="Q231">
        <f>(Tabella1[[#This Row],[mission_allocated_km_shapley]]-Tabella1[[#This Row],[mission_allocated_km_appro_1]])^2</f>
        <v>1.11712457629325</v>
      </c>
      <c r="R231">
        <v>207.862033802865</v>
      </c>
      <c r="S231">
        <f>(Tabella1[[#This Row],[mission_allocated_km_shapley]]-Tabella1[[#This Row],[mission_allocated_km_appro_2]])^2</f>
        <v>3.2383583782171093E-3</v>
      </c>
    </row>
    <row r="232" spans="1:19" x14ac:dyDescent="0.3">
      <c r="A232" s="2">
        <v>43889</v>
      </c>
      <c r="B232">
        <v>2</v>
      </c>
      <c r="C232">
        <v>226</v>
      </c>
      <c r="D232">
        <v>42.132071600000003</v>
      </c>
      <c r="E232">
        <v>12.5839994</v>
      </c>
      <c r="F232">
        <v>41.955555699999998</v>
      </c>
      <c r="G232">
        <v>12.7643387</v>
      </c>
      <c r="H232">
        <v>6</v>
      </c>
      <c r="I232">
        <v>498.33</v>
      </c>
      <c r="J232">
        <v>45.311181029076472</v>
      </c>
      <c r="K232">
        <v>129.50489720436519</v>
      </c>
      <c r="L232">
        <v>77.906204837647124</v>
      </c>
      <c r="M232">
        <f>AVERAGE(Tabella1[[#This Row],[allocated_km_SA]:[allocated_km_ENS]])</f>
        <v>84.240761023696265</v>
      </c>
      <c r="N232">
        <v>75.233943683481584</v>
      </c>
      <c r="O232">
        <f>(Tabella1[[#This Row],[mission_allocated_km_shapley]]-Tabella1[[#This Row],[allocated_km_mean]])^2</f>
        <v>81.122758599991869</v>
      </c>
      <c r="P232">
        <v>77.384701034879583</v>
      </c>
      <c r="Q232">
        <f>(Tabella1[[#This Row],[mission_allocated_km_shapley]]-Tabella1[[#This Row],[mission_allocated_km_appro_1]])^2</f>
        <v>4.6257571845925369</v>
      </c>
      <c r="R232">
        <v>75.267640373861113</v>
      </c>
      <c r="S232">
        <f>(Tabella1[[#This Row],[mission_allocated_km_shapley]]-Tabella1[[#This Row],[mission_allocated_km_appro_2]])^2</f>
        <v>1.1354669425338157E-3</v>
      </c>
    </row>
    <row r="233" spans="1:19" x14ac:dyDescent="0.3">
      <c r="A233" s="2">
        <v>43892</v>
      </c>
      <c r="B233">
        <v>94</v>
      </c>
      <c r="C233">
        <v>226</v>
      </c>
      <c r="D233">
        <v>44.525238799999997</v>
      </c>
      <c r="E233">
        <v>11.1757875</v>
      </c>
      <c r="F233">
        <v>41.955555699999998</v>
      </c>
      <c r="G233">
        <v>12.7643387</v>
      </c>
      <c r="H233">
        <v>5</v>
      </c>
      <c r="I233">
        <v>772.62</v>
      </c>
      <c r="J233">
        <v>696.22546550521508</v>
      </c>
      <c r="K233">
        <v>696.22546550521508</v>
      </c>
      <c r="L233">
        <v>757.49369838493544</v>
      </c>
      <c r="M233">
        <f>AVERAGE(Tabella1[[#This Row],[allocated_km_SA]:[allocated_km_ENS]])</f>
        <v>716.64820979845524</v>
      </c>
      <c r="N233">
        <v>724.50286403834468</v>
      </c>
      <c r="O233">
        <f>(Tabella1[[#This Row],[mission_allocated_km_shapley]]-Tabella1[[#This Row],[allocated_km_mean]])^2</f>
        <v>61.695593228213184</v>
      </c>
      <c r="P233">
        <v>724.50286403834468</v>
      </c>
      <c r="Q233">
        <f>(Tabella1[[#This Row],[mission_allocated_km_shapley]]-Tabella1[[#This Row],[mission_allocated_km_appro_1]])^2</f>
        <v>0</v>
      </c>
      <c r="R233">
        <v>724.50286403834468</v>
      </c>
      <c r="S233">
        <f>(Tabella1[[#This Row],[mission_allocated_km_shapley]]-Tabella1[[#This Row],[mission_allocated_km_appro_2]])^2</f>
        <v>0</v>
      </c>
    </row>
    <row r="234" spans="1:19" x14ac:dyDescent="0.3">
      <c r="A234" s="2">
        <v>43892</v>
      </c>
      <c r="B234">
        <v>2</v>
      </c>
      <c r="C234">
        <v>226</v>
      </c>
      <c r="D234">
        <v>42.132071600000003</v>
      </c>
      <c r="E234">
        <v>12.5839994</v>
      </c>
      <c r="F234">
        <v>41.955555699999998</v>
      </c>
      <c r="G234">
        <v>12.7643387</v>
      </c>
      <c r="H234">
        <v>5</v>
      </c>
      <c r="I234">
        <v>772.62</v>
      </c>
      <c r="J234">
        <v>76.39253449478494</v>
      </c>
      <c r="K234">
        <v>76.392534494784968</v>
      </c>
      <c r="L234">
        <v>15.124301615064629</v>
      </c>
      <c r="M234">
        <f>AVERAGE(Tabella1[[#This Row],[allocated_km_SA]:[allocated_km_ENS]])</f>
        <v>55.969790201544846</v>
      </c>
      <c r="N234">
        <v>48.115135961655383</v>
      </c>
      <c r="O234">
        <f>(Tabella1[[#This Row],[mission_allocated_km_shapley]]-Tabella1[[#This Row],[allocated_km_mean]])^2</f>
        <v>61.695593228213518</v>
      </c>
      <c r="P234">
        <v>48.115135961655362</v>
      </c>
      <c r="Q234">
        <f>(Tabella1[[#This Row],[mission_allocated_km_shapley]]-Tabella1[[#This Row],[mission_allocated_km_appro_1]])^2</f>
        <v>4.543838814073028E-28</v>
      </c>
      <c r="R234">
        <v>48.115135961655362</v>
      </c>
      <c r="S234">
        <f>(Tabella1[[#This Row],[mission_allocated_km_shapley]]-Tabella1[[#This Row],[mission_allocated_km_appro_2]])^2</f>
        <v>4.543838814073028E-28</v>
      </c>
    </row>
    <row r="235" spans="1:19" x14ac:dyDescent="0.3">
      <c r="A235" s="2">
        <v>43892</v>
      </c>
      <c r="B235">
        <v>32</v>
      </c>
      <c r="C235">
        <v>226</v>
      </c>
      <c r="D235">
        <v>41.851630499999999</v>
      </c>
      <c r="E235">
        <v>12.4017032</v>
      </c>
      <c r="F235">
        <v>41.955555699999998</v>
      </c>
      <c r="G235">
        <v>12.7643387</v>
      </c>
      <c r="H235">
        <v>5</v>
      </c>
      <c r="I235">
        <v>124.13</v>
      </c>
      <c r="J235">
        <v>82.021211515760498</v>
      </c>
      <c r="K235">
        <v>51.546578459026357</v>
      </c>
      <c r="L235">
        <v>91.564561160006008</v>
      </c>
      <c r="M235">
        <f>AVERAGE(Tabella1[[#This Row],[allocated_km_SA]:[allocated_km_ENS]])</f>
        <v>75.044117044930957</v>
      </c>
      <c r="N235">
        <v>94.647695585256045</v>
      </c>
      <c r="O235">
        <f>(Tabella1[[#This Row],[mission_allocated_km_shapley]]-Tabella1[[#This Row],[allocated_km_mean]])^2</f>
        <v>384.3002915866943</v>
      </c>
      <c r="P235">
        <v>94.806262890469768</v>
      </c>
      <c r="Q235">
        <f>(Tabella1[[#This Row],[mission_allocated_km_shapley]]-Tabella1[[#This Row],[mission_allocated_km_appro_1]])^2</f>
        <v>2.5143590282741803E-2</v>
      </c>
      <c r="R235">
        <v>94.647695585256102</v>
      </c>
      <c r="S235">
        <f>(Tabella1[[#This Row],[mission_allocated_km_shapley]]-Tabella1[[#This Row],[mission_allocated_km_appro_2]])^2</f>
        <v>3.2311742677852644E-27</v>
      </c>
    </row>
    <row r="236" spans="1:19" x14ac:dyDescent="0.3">
      <c r="A236" s="2">
        <v>43892</v>
      </c>
      <c r="B236">
        <v>11</v>
      </c>
      <c r="C236">
        <v>226</v>
      </c>
      <c r="D236">
        <v>41.904390300000003</v>
      </c>
      <c r="E236">
        <v>12.6096465</v>
      </c>
      <c r="F236">
        <v>41.955555699999998</v>
      </c>
      <c r="G236">
        <v>12.7643387</v>
      </c>
      <c r="H236">
        <v>5</v>
      </c>
      <c r="I236">
        <v>124.13</v>
      </c>
      <c r="J236">
        <v>30.685197887685611</v>
      </c>
      <c r="K236">
        <v>36.115903027447622</v>
      </c>
      <c r="L236">
        <v>15.416312992476451</v>
      </c>
      <c r="M236">
        <f>AVERAGE(Tabella1[[#This Row],[allocated_km_SA]:[allocated_km_ENS]])</f>
        <v>27.405804635869895</v>
      </c>
      <c r="N236">
        <v>21.46767511594458</v>
      </c>
      <c r="O236">
        <f>(Tabella1[[#This Row],[mission_allocated_km_shapley]]-Tabella1[[#This Row],[allocated_km_mean]])^2</f>
        <v>35.261382195408451</v>
      </c>
      <c r="P236">
        <v>21.352211255902748</v>
      </c>
      <c r="Q236">
        <f>(Tabella1[[#This Row],[mission_allocated_km_shapley]]-Tabella1[[#This Row],[mission_allocated_km_appro_1]])^2</f>
        <v>1.3331902975759681E-2</v>
      </c>
      <c r="R236">
        <v>21.467675115944541</v>
      </c>
      <c r="S236">
        <f>(Tabella1[[#This Row],[mission_allocated_km_shapley]]-Tabella1[[#This Row],[mission_allocated_km_appro_2]])^2</f>
        <v>1.5272347125078789E-27</v>
      </c>
    </row>
    <row r="237" spans="1:19" x14ac:dyDescent="0.3">
      <c r="A237" s="2">
        <v>43892</v>
      </c>
      <c r="B237">
        <v>221</v>
      </c>
      <c r="C237">
        <v>226</v>
      </c>
      <c r="D237">
        <v>41.987892299999999</v>
      </c>
      <c r="E237">
        <v>12.7135701</v>
      </c>
      <c r="F237">
        <v>41.955555699999998</v>
      </c>
      <c r="G237">
        <v>12.7643387</v>
      </c>
      <c r="H237">
        <v>5</v>
      </c>
      <c r="I237">
        <v>124.13</v>
      </c>
      <c r="J237">
        <v>11.422990596553911</v>
      </c>
      <c r="K237">
        <v>36.466918513526068</v>
      </c>
      <c r="L237">
        <v>17.1485258475176</v>
      </c>
      <c r="M237">
        <f>AVERAGE(Tabella1[[#This Row],[allocated_km_SA]:[allocated_km_ENS]])</f>
        <v>21.679478319199191</v>
      </c>
      <c r="N237">
        <v>8.0140292987993913</v>
      </c>
      <c r="O237">
        <f>(Tabella1[[#This Row],[mission_allocated_km_shapley]]-Tabella1[[#This Row],[allocated_km_mean]])^2</f>
        <v>186.74449692914584</v>
      </c>
      <c r="P237">
        <v>7.9709258536275183</v>
      </c>
      <c r="Q237">
        <f>(Tabella1[[#This Row],[mission_allocated_km_shapley]]-Tabella1[[#This Row],[mission_allocated_km_appro_1]])^2</f>
        <v>1.8579069856846648E-3</v>
      </c>
      <c r="R237">
        <v>8.0140292987993771</v>
      </c>
      <c r="S237">
        <f>(Tabella1[[#This Row],[mission_allocated_km_shapley]]-Tabella1[[#This Row],[mission_allocated_km_appro_2]])^2</f>
        <v>2.0194839173657902E-28</v>
      </c>
    </row>
    <row r="238" spans="1:19" x14ac:dyDescent="0.3">
      <c r="A238" s="2">
        <v>43893</v>
      </c>
      <c r="B238">
        <v>64</v>
      </c>
      <c r="C238">
        <v>226</v>
      </c>
      <c r="D238">
        <v>41.699752500000002</v>
      </c>
      <c r="E238">
        <v>12.535953900000001</v>
      </c>
      <c r="F238">
        <v>41.955555699999998</v>
      </c>
      <c r="G238">
        <v>12.7643387</v>
      </c>
      <c r="H238">
        <v>9</v>
      </c>
      <c r="I238">
        <v>632.15</v>
      </c>
      <c r="J238">
        <v>91.141076566107287</v>
      </c>
      <c r="K238">
        <v>122.81676499576351</v>
      </c>
      <c r="L238">
        <v>63.98773396227908</v>
      </c>
      <c r="M238">
        <f>AVERAGE(Tabella1[[#This Row],[allocated_km_SA]:[allocated_km_ENS]])</f>
        <v>92.648525174716625</v>
      </c>
      <c r="N238">
        <v>73.135603290118766</v>
      </c>
      <c r="O238">
        <f>(Tabella1[[#This Row],[mission_allocated_km_shapley]]-Tabella1[[#This Row],[allocated_km_mean]])^2</f>
        <v>380.75412047441802</v>
      </c>
      <c r="P238">
        <v>76.869574780183513</v>
      </c>
      <c r="Q238">
        <f>(Tabella1[[#This Row],[mission_allocated_km_shapley]]-Tabella1[[#This Row],[mission_allocated_km_appro_1]])^2</f>
        <v>13.942543088616343</v>
      </c>
      <c r="R238">
        <v>72.6589759410883</v>
      </c>
      <c r="S238">
        <f>(Tabella1[[#This Row],[mission_allocated_km_shapley]]-Tabella1[[#This Row],[mission_allocated_km_appro_2]])^2</f>
        <v>0.22717362984380923</v>
      </c>
    </row>
    <row r="239" spans="1:19" x14ac:dyDescent="0.3">
      <c r="A239" s="2">
        <v>43893</v>
      </c>
      <c r="B239">
        <v>233</v>
      </c>
      <c r="C239">
        <v>226</v>
      </c>
      <c r="D239">
        <v>41.952065400000002</v>
      </c>
      <c r="E239">
        <v>12.7621004</v>
      </c>
      <c r="F239">
        <v>41.955555699999998</v>
      </c>
      <c r="G239">
        <v>12.7643387</v>
      </c>
      <c r="H239">
        <v>9</v>
      </c>
      <c r="I239">
        <v>632.15</v>
      </c>
      <c r="J239">
        <v>1.31644132109454</v>
      </c>
      <c r="K239">
        <v>119.1128093244195</v>
      </c>
      <c r="L239">
        <v>7.7568231102736723E-2</v>
      </c>
      <c r="M239">
        <f>AVERAGE(Tabella1[[#This Row],[allocated_km_SA]:[allocated_km_ENS]])</f>
        <v>40.168939625538925</v>
      </c>
      <c r="N239">
        <v>0.51886712604700702</v>
      </c>
      <c r="O239">
        <f>(Tabella1[[#This Row],[mission_allocated_km_shapley]]-Tabella1[[#This Row],[allocated_km_mean]])^2</f>
        <v>1572.1282492149653</v>
      </c>
      <c r="P239">
        <v>0.519070844209505</v>
      </c>
      <c r="Q239">
        <f>(Tabella1[[#This Row],[mission_allocated_km_shapley]]-Tabella1[[#This Row],[mission_allocated_km_appro_1]])^2</f>
        <v>4.1501089731552943E-8</v>
      </c>
      <c r="R239">
        <v>1.023680804415612</v>
      </c>
      <c r="S239">
        <f>(Tabella1[[#This Row],[mission_allocated_km_shapley]]-Tabella1[[#This Row],[mission_allocated_km_appro_2]])^2</f>
        <v>0.25483684986804139</v>
      </c>
    </row>
    <row r="240" spans="1:19" x14ac:dyDescent="0.3">
      <c r="A240" s="2">
        <v>43893</v>
      </c>
      <c r="B240">
        <v>33</v>
      </c>
      <c r="C240">
        <v>226</v>
      </c>
      <c r="D240">
        <v>41.947489599999997</v>
      </c>
      <c r="E240">
        <v>12.7203556</v>
      </c>
      <c r="F240">
        <v>41.955555699999998</v>
      </c>
      <c r="G240">
        <v>12.7643387</v>
      </c>
      <c r="H240">
        <v>9</v>
      </c>
      <c r="I240">
        <v>632.15</v>
      </c>
      <c r="J240">
        <v>9.7769055201168538</v>
      </c>
      <c r="K240">
        <v>119.7462832107408</v>
      </c>
      <c r="L240">
        <v>11.007888314138929</v>
      </c>
      <c r="M240">
        <f>AVERAGE(Tabella1[[#This Row],[allocated_km_SA]:[allocated_km_ENS]])</f>
        <v>46.843692348332191</v>
      </c>
      <c r="N240">
        <v>7.9249142369988439</v>
      </c>
      <c r="O240">
        <f>(Tabella1[[#This Row],[mission_allocated_km_shapley]]-Tabella1[[#This Row],[allocated_km_mean]])^2</f>
        <v>1514.6712896791996</v>
      </c>
      <c r="P240">
        <v>6.6047854221901154</v>
      </c>
      <c r="Q240">
        <f>(Tabella1[[#This Row],[mission_allocated_km_shapley]]-Tabella1[[#This Row],[mission_allocated_km_appro_1]])^2</f>
        <v>1.7427400876882981</v>
      </c>
      <c r="R240">
        <v>6.9146230274791156</v>
      </c>
      <c r="S240">
        <f>(Tabella1[[#This Row],[mission_allocated_km_shapley]]-Tabella1[[#This Row],[mission_allocated_km_appro_2]])^2</f>
        <v>1.0206883280328356</v>
      </c>
    </row>
    <row r="241" spans="1:19" x14ac:dyDescent="0.3">
      <c r="A241" s="2">
        <v>43893</v>
      </c>
      <c r="B241">
        <v>12</v>
      </c>
      <c r="C241">
        <v>226</v>
      </c>
      <c r="D241">
        <v>41.857816900000003</v>
      </c>
      <c r="E241">
        <v>12.6519891</v>
      </c>
      <c r="F241">
        <v>41.955555699999998</v>
      </c>
      <c r="G241">
        <v>12.7643387</v>
      </c>
      <c r="H241">
        <v>9</v>
      </c>
      <c r="I241">
        <v>632.15</v>
      </c>
      <c r="J241">
        <v>33.887723200996561</v>
      </c>
      <c r="K241">
        <v>119.0808295653964</v>
      </c>
      <c r="L241">
        <v>0</v>
      </c>
      <c r="M241">
        <f>AVERAGE(Tabella1[[#This Row],[allocated_km_SA]:[allocated_km_ENS]])</f>
        <v>50.989517588797661</v>
      </c>
      <c r="N241">
        <v>16.163400026003611</v>
      </c>
      <c r="O241">
        <f>(Tabella1[[#This Row],[mission_allocated_km_shapley]]-Tabella1[[#This Row],[allocated_km_mean]])^2</f>
        <v>1212.8584644975524</v>
      </c>
      <c r="P241">
        <v>14.86277413183371</v>
      </c>
      <c r="Q241">
        <f>(Tabella1[[#This Row],[mission_allocated_km_shapley]]-Tabella1[[#This Row],[mission_allocated_km_appro_1]])^2</f>
        <v>1.6916277165852542</v>
      </c>
      <c r="R241">
        <v>15.41405033928018</v>
      </c>
      <c r="S241">
        <f>(Tabella1[[#This Row],[mission_allocated_km_shapley]]-Tabella1[[#This Row],[mission_allocated_km_appro_2]])^2</f>
        <v>0.5615249529925036</v>
      </c>
    </row>
    <row r="242" spans="1:19" x14ac:dyDescent="0.3">
      <c r="A242" s="2">
        <v>43893</v>
      </c>
      <c r="B242">
        <v>94</v>
      </c>
      <c r="C242">
        <v>226</v>
      </c>
      <c r="D242">
        <v>44.525238799999997</v>
      </c>
      <c r="E242">
        <v>11.1757875</v>
      </c>
      <c r="F242">
        <v>41.955555699999998</v>
      </c>
      <c r="G242">
        <v>12.7643387</v>
      </c>
      <c r="H242">
        <v>9</v>
      </c>
      <c r="I242">
        <v>759.73</v>
      </c>
      <c r="J242">
        <v>740.17032723007526</v>
      </c>
      <c r="K242">
        <v>740.17032723007526</v>
      </c>
      <c r="L242">
        <v>758.83163391212543</v>
      </c>
      <c r="M242">
        <f>AVERAGE(Tabella1[[#This Row],[allocated_km_SA]:[allocated_km_ENS]])</f>
        <v>746.39076279075869</v>
      </c>
      <c r="N242">
        <v>749.09039234923216</v>
      </c>
      <c r="O242">
        <f>(Tabella1[[#This Row],[mission_allocated_km_shapley]]-Tabella1[[#This Row],[allocated_km_mean]])^2</f>
        <v>7.2879997529836915</v>
      </c>
      <c r="P242">
        <v>749.09039234923216</v>
      </c>
      <c r="Q242">
        <f>(Tabella1[[#This Row],[mission_allocated_km_shapley]]-Tabella1[[#This Row],[mission_allocated_km_appro_1]])^2</f>
        <v>0</v>
      </c>
      <c r="R242">
        <v>749.09039234923216</v>
      </c>
      <c r="S242">
        <f>(Tabella1[[#This Row],[mission_allocated_km_shapley]]-Tabella1[[#This Row],[mission_allocated_km_appro_2]])^2</f>
        <v>0</v>
      </c>
    </row>
    <row r="243" spans="1:19" x14ac:dyDescent="0.3">
      <c r="A243" s="2">
        <v>43893</v>
      </c>
      <c r="B243">
        <v>14</v>
      </c>
      <c r="C243">
        <v>226</v>
      </c>
      <c r="D243">
        <v>41.968739300000003</v>
      </c>
      <c r="E243">
        <v>12.686</v>
      </c>
      <c r="F243">
        <v>41.955555699999998</v>
      </c>
      <c r="G243">
        <v>12.7643387</v>
      </c>
      <c r="H243">
        <v>9</v>
      </c>
      <c r="I243">
        <v>759.73</v>
      </c>
      <c r="J243">
        <v>19.55527276992478</v>
      </c>
      <c r="K243">
        <v>19.555272769924791</v>
      </c>
      <c r="L243">
        <v>0.89396608787463716</v>
      </c>
      <c r="M243">
        <f>AVERAGE(Tabella1[[#This Row],[allocated_km_SA]:[allocated_km_ENS]])</f>
        <v>13.334837209241401</v>
      </c>
      <c r="N243">
        <v>10.63520765076783</v>
      </c>
      <c r="O243">
        <f>(Tabella1[[#This Row],[mission_allocated_km_shapley]]-Tabella1[[#This Row],[allocated_km_mean]])^2</f>
        <v>7.2879997529842093</v>
      </c>
      <c r="P243">
        <v>10.63520765076783</v>
      </c>
      <c r="Q243">
        <f>(Tabella1[[#This Row],[mission_allocated_km_shapley]]-Tabella1[[#This Row],[mission_allocated_km_appro_1]])^2</f>
        <v>0</v>
      </c>
      <c r="R243">
        <v>10.63520765076783</v>
      </c>
      <c r="S243">
        <f>(Tabella1[[#This Row],[mission_allocated_km_shapley]]-Tabella1[[#This Row],[mission_allocated_km_appro_2]])^2</f>
        <v>0</v>
      </c>
    </row>
    <row r="244" spans="1:19" x14ac:dyDescent="0.3">
      <c r="A244" s="2">
        <v>43893</v>
      </c>
      <c r="B244">
        <v>9</v>
      </c>
      <c r="C244">
        <v>226</v>
      </c>
      <c r="D244">
        <v>41.012875399999999</v>
      </c>
      <c r="E244">
        <v>14.3201006</v>
      </c>
      <c r="F244">
        <v>41.955555699999998</v>
      </c>
      <c r="G244">
        <v>12.7643387</v>
      </c>
      <c r="H244">
        <v>9</v>
      </c>
      <c r="I244">
        <v>380.53</v>
      </c>
      <c r="J244">
        <v>188.6335352232081</v>
      </c>
      <c r="K244">
        <v>188.6335352232081</v>
      </c>
      <c r="L244">
        <v>1.6703545165922709E-12</v>
      </c>
      <c r="M244">
        <f>AVERAGE(Tabella1[[#This Row],[allocated_km_SA]:[allocated_km_ENS]])</f>
        <v>125.75569014880595</v>
      </c>
      <c r="N244">
        <v>187.02869999999999</v>
      </c>
      <c r="O244">
        <f>(Tabella1[[#This Row],[mission_allocated_km_shapley]]-Tabella1[[#This Row],[allocated_km_mean]])^2</f>
        <v>3754.3817362245209</v>
      </c>
      <c r="P244">
        <v>187.02869999999999</v>
      </c>
      <c r="Q244">
        <f>(Tabella1[[#This Row],[mission_allocated_km_shapley]]-Tabella1[[#This Row],[mission_allocated_km_appro_1]])^2</f>
        <v>0</v>
      </c>
      <c r="R244">
        <v>187.02869999999999</v>
      </c>
      <c r="S244">
        <f>(Tabella1[[#This Row],[mission_allocated_km_shapley]]-Tabella1[[#This Row],[mission_allocated_km_appro_2]])^2</f>
        <v>0</v>
      </c>
    </row>
    <row r="245" spans="1:19" x14ac:dyDescent="0.3">
      <c r="A245" s="2">
        <v>43893</v>
      </c>
      <c r="B245">
        <v>44</v>
      </c>
      <c r="C245">
        <v>226</v>
      </c>
      <c r="D245">
        <v>40.640787899999999</v>
      </c>
      <c r="E245">
        <v>14.9305062</v>
      </c>
      <c r="F245">
        <v>41.955555699999998</v>
      </c>
      <c r="G245">
        <v>12.7643387</v>
      </c>
      <c r="H245">
        <v>9</v>
      </c>
      <c r="I245">
        <v>632.15</v>
      </c>
      <c r="J245">
        <v>496.02865339168483</v>
      </c>
      <c r="K245">
        <v>151.39411290367991</v>
      </c>
      <c r="L245">
        <v>557.07760949247927</v>
      </c>
      <c r="M245">
        <f>AVERAGE(Tabella1[[#This Row],[allocated_km_SA]:[allocated_km_ENS]])</f>
        <v>401.50012526261463</v>
      </c>
      <c r="N245">
        <v>534.40801532083185</v>
      </c>
      <c r="O245">
        <f>(Tabella1[[#This Row],[mission_allocated_km_shapley]]-Tabella1[[#This Row],[allocated_km_mean]])^2</f>
        <v>17664.507239727154</v>
      </c>
      <c r="P245">
        <v>533.29459482158325</v>
      </c>
      <c r="Q245">
        <f>(Tabella1[[#This Row],[mission_allocated_km_shapley]]-Tabella1[[#This Row],[mission_allocated_km_appro_1]])^2</f>
        <v>1.2397052081470123</v>
      </c>
      <c r="R245">
        <v>536.13946988773682</v>
      </c>
      <c r="S245">
        <f>(Tabella1[[#This Row],[mission_allocated_km_shapley]]-Tabella1[[#This Row],[mission_allocated_km_appro_2]])^2</f>
        <v>2.9979349172560847</v>
      </c>
    </row>
    <row r="246" spans="1:19" x14ac:dyDescent="0.3">
      <c r="A246" s="2">
        <v>43893</v>
      </c>
      <c r="B246">
        <v>223</v>
      </c>
      <c r="C246">
        <v>226</v>
      </c>
      <c r="D246">
        <v>41.015235699999998</v>
      </c>
      <c r="E246">
        <v>14.2977433</v>
      </c>
      <c r="F246">
        <v>41.955555699999998</v>
      </c>
      <c r="G246">
        <v>12.7643387</v>
      </c>
      <c r="H246">
        <v>9</v>
      </c>
      <c r="I246">
        <v>380.53</v>
      </c>
      <c r="J246">
        <v>191.89876477679189</v>
      </c>
      <c r="K246">
        <v>191.89876477679189</v>
      </c>
      <c r="L246">
        <v>380.53229999999832</v>
      </c>
      <c r="M246">
        <f>AVERAGE(Tabella1[[#This Row],[allocated_km_SA]:[allocated_km_ENS]])</f>
        <v>254.77660985119405</v>
      </c>
      <c r="N246">
        <v>193.50360000000001</v>
      </c>
      <c r="O246">
        <f>(Tabella1[[#This Row],[mission_allocated_km_shapley]]-Tabella1[[#This Row],[allocated_km_mean]])^2</f>
        <v>3754.3817362245227</v>
      </c>
      <c r="P246">
        <v>193.50360000000001</v>
      </c>
      <c r="Q246">
        <f>(Tabella1[[#This Row],[mission_allocated_km_shapley]]-Tabella1[[#This Row],[mission_allocated_km_appro_1]])^2</f>
        <v>0</v>
      </c>
      <c r="R246">
        <v>193.50360000000001</v>
      </c>
      <c r="S246">
        <f>(Tabella1[[#This Row],[mission_allocated_km_shapley]]-Tabella1[[#This Row],[mission_allocated_km_appro_2]])^2</f>
        <v>0</v>
      </c>
    </row>
    <row r="247" spans="1:19" x14ac:dyDescent="0.3">
      <c r="A247" s="2">
        <v>43894</v>
      </c>
      <c r="B247">
        <v>242</v>
      </c>
      <c r="C247">
        <v>226</v>
      </c>
      <c r="D247">
        <v>41.958314899999998</v>
      </c>
      <c r="E247">
        <v>12.705252399999999</v>
      </c>
      <c r="F247">
        <v>41.955555699999998</v>
      </c>
      <c r="G247">
        <v>12.7643387</v>
      </c>
      <c r="H247">
        <v>9</v>
      </c>
      <c r="I247">
        <v>191.8</v>
      </c>
      <c r="J247">
        <v>7.9990829755788972</v>
      </c>
      <c r="K247">
        <v>44.911518725090787</v>
      </c>
      <c r="L247">
        <v>13.65759222851673</v>
      </c>
      <c r="M247">
        <f>AVERAGE(Tabella1[[#This Row],[allocated_km_SA]:[allocated_km_ENS]])</f>
        <v>22.189397976395473</v>
      </c>
      <c r="N247">
        <v>3.6723422113007538</v>
      </c>
      <c r="O247">
        <f>(Tabella1[[#This Row],[mission_allocated_km_shapley]]-Tabella1[[#This Row],[allocated_km_mean]])^2</f>
        <v>342.88135420762751</v>
      </c>
      <c r="P247">
        <v>3.6613607522120879</v>
      </c>
      <c r="Q247">
        <f>(Tabella1[[#This Row],[mission_allocated_km_shapley]]-Tabella1[[#This Row],[mission_allocated_km_appro_1]])^2</f>
        <v>1.2059244371604244E-4</v>
      </c>
      <c r="R247">
        <v>6.5631493779790073</v>
      </c>
      <c r="S247">
        <f>(Tabella1[[#This Row],[mission_allocated_km_shapley]]-Tabella1[[#This Row],[mission_allocated_km_appro_2]])^2</f>
        <v>8.3567660749183528</v>
      </c>
    </row>
    <row r="248" spans="1:19" x14ac:dyDescent="0.3">
      <c r="A248" s="2">
        <v>43894</v>
      </c>
      <c r="B248">
        <v>2</v>
      </c>
      <c r="C248">
        <v>226</v>
      </c>
      <c r="D248">
        <v>42.132071600000003</v>
      </c>
      <c r="E248">
        <v>12.5839994</v>
      </c>
      <c r="F248">
        <v>41.955555699999998</v>
      </c>
      <c r="G248">
        <v>12.7643387</v>
      </c>
      <c r="H248">
        <v>9</v>
      </c>
      <c r="I248">
        <v>191.8</v>
      </c>
      <c r="J248">
        <v>58.062334432773788</v>
      </c>
      <c r="K248">
        <v>46.484837133936267</v>
      </c>
      <c r="L248">
        <v>31.41611729450354</v>
      </c>
      <c r="M248">
        <f>AVERAGE(Tabella1[[#This Row],[allocated_km_SA]:[allocated_km_ENS]])</f>
        <v>45.321096287071207</v>
      </c>
      <c r="N248">
        <v>45.388081359974329</v>
      </c>
      <c r="O248">
        <f>(Tabella1[[#This Row],[mission_allocated_km_shapley]]-Tabella1[[#This Row],[allocated_km_mean]])^2</f>
        <v>4.4869999918366365E-3</v>
      </c>
      <c r="P248">
        <v>45.252356710707282</v>
      </c>
      <c r="Q248">
        <f>(Tabella1[[#This Row],[mission_allocated_km_shapley]]-Tabella1[[#This Row],[mission_allocated_km_appro_1]])^2</f>
        <v>1.8421180418662912E-2</v>
      </c>
      <c r="R248">
        <v>45.555321268254048</v>
      </c>
      <c r="S248">
        <f>(Tabella1[[#This Row],[mission_allocated_km_shapley]]-Tabella1[[#This Row],[mission_allocated_km_appro_2]])^2</f>
        <v>2.7969186921408644E-2</v>
      </c>
    </row>
    <row r="249" spans="1:19" x14ac:dyDescent="0.3">
      <c r="A249" s="2">
        <v>43894</v>
      </c>
      <c r="B249">
        <v>228</v>
      </c>
      <c r="C249">
        <v>226</v>
      </c>
      <c r="D249">
        <v>42.130554500000002</v>
      </c>
      <c r="E249">
        <v>12.582428</v>
      </c>
      <c r="F249">
        <v>41.955555699999998</v>
      </c>
      <c r="G249">
        <v>12.7643387</v>
      </c>
      <c r="H249">
        <v>9</v>
      </c>
      <c r="I249">
        <v>191.8</v>
      </c>
      <c r="J249">
        <v>58.394330789241188</v>
      </c>
      <c r="K249">
        <v>46.513897455188463</v>
      </c>
      <c r="L249">
        <v>31.744130009845261</v>
      </c>
      <c r="M249">
        <f>AVERAGE(Tabella1[[#This Row],[allocated_km_SA]:[allocated_km_ENS]])</f>
        <v>45.5507860847583</v>
      </c>
      <c r="N249">
        <v>45.856958024479937</v>
      </c>
      <c r="O249">
        <f>(Tabella1[[#This Row],[mission_allocated_km_shapley]]-Tabella1[[#This Row],[allocated_km_mean]])^2</f>
        <v>9.3741256672909404E-2</v>
      </c>
      <c r="P249">
        <v>45.802957225299728</v>
      </c>
      <c r="Q249">
        <f>(Tabella1[[#This Row],[mission_allocated_km_shapley]]-Tabella1[[#This Row],[mission_allocated_km_appro_1]])^2</f>
        <v>2.9160863121012073E-3</v>
      </c>
      <c r="R249">
        <v>45.993585574964733</v>
      </c>
      <c r="S249">
        <f>(Tabella1[[#This Row],[mission_allocated_km_shapley]]-Tabella1[[#This Row],[mission_allocated_km_appro_2]])^2</f>
        <v>1.8667087551475548E-2</v>
      </c>
    </row>
    <row r="250" spans="1:19" x14ac:dyDescent="0.3">
      <c r="A250" s="2">
        <v>43894</v>
      </c>
      <c r="B250">
        <v>13</v>
      </c>
      <c r="C250">
        <v>226</v>
      </c>
      <c r="D250">
        <v>42.407090099999998</v>
      </c>
      <c r="E250">
        <v>14.1597591</v>
      </c>
      <c r="F250">
        <v>41.955555699999998</v>
      </c>
      <c r="G250">
        <v>12.7643387</v>
      </c>
      <c r="H250">
        <v>9</v>
      </c>
      <c r="I250">
        <v>773.78</v>
      </c>
      <c r="J250">
        <v>773.77719999999999</v>
      </c>
      <c r="K250">
        <v>773.77719999999999</v>
      </c>
      <c r="L250">
        <v>773.77719999999999</v>
      </c>
      <c r="M250">
        <f>AVERAGE(Tabella1[[#This Row],[allocated_km_SA]:[allocated_km_ENS]])</f>
        <v>773.77719999999999</v>
      </c>
      <c r="N250">
        <v>773.77719999999999</v>
      </c>
      <c r="O250">
        <f>(Tabella1[[#This Row],[mission_allocated_km_shapley]]-Tabella1[[#This Row],[allocated_km_mean]])^2</f>
        <v>0</v>
      </c>
      <c r="P250">
        <v>773.77719999999999</v>
      </c>
      <c r="Q250">
        <f>(Tabella1[[#This Row],[mission_allocated_km_shapley]]-Tabella1[[#This Row],[mission_allocated_km_appro_1]])^2</f>
        <v>0</v>
      </c>
      <c r="R250">
        <v>773.77719999999999</v>
      </c>
      <c r="S250">
        <f>(Tabella1[[#This Row],[mission_allocated_km_shapley]]-Tabella1[[#This Row],[mission_allocated_km_appro_2]])^2</f>
        <v>0</v>
      </c>
    </row>
    <row r="251" spans="1:19" x14ac:dyDescent="0.3">
      <c r="A251" s="2">
        <v>43894</v>
      </c>
      <c r="B251">
        <v>222</v>
      </c>
      <c r="C251">
        <v>226</v>
      </c>
      <c r="D251">
        <v>40.922591399999988</v>
      </c>
      <c r="E251">
        <v>14.2501319</v>
      </c>
      <c r="F251">
        <v>41.955555699999998</v>
      </c>
      <c r="G251">
        <v>12.7643387</v>
      </c>
      <c r="H251">
        <v>9</v>
      </c>
      <c r="I251">
        <v>740.41</v>
      </c>
      <c r="J251">
        <v>198.5085115857039</v>
      </c>
      <c r="K251">
        <v>178.61349781641181</v>
      </c>
      <c r="L251">
        <v>55.987848509845698</v>
      </c>
      <c r="M251">
        <f>AVERAGE(Tabella1[[#This Row],[allocated_km_SA]:[allocated_km_ENS]])</f>
        <v>144.36995263732049</v>
      </c>
      <c r="N251">
        <v>193.94274102826591</v>
      </c>
      <c r="O251">
        <f>(Tabella1[[#This Row],[mission_allocated_km_shapley]]-Tabella1[[#This Row],[allocated_km_mean]])^2</f>
        <v>2457.4613488534528</v>
      </c>
      <c r="P251">
        <v>193.94274948423799</v>
      </c>
      <c r="Q251">
        <f>(Tabella1[[#This Row],[mission_allocated_km_shapley]]-Tabella1[[#This Row],[mission_allocated_km_appro_1]])^2</f>
        <v>7.1503463800678432E-11</v>
      </c>
      <c r="R251">
        <v>193.9427410282652</v>
      </c>
      <c r="S251">
        <f>(Tabella1[[#This Row],[mission_allocated_km_shapley]]-Tabella1[[#This Row],[mission_allocated_km_appro_2]])^2</f>
        <v>5.0487097934144756E-25</v>
      </c>
    </row>
    <row r="252" spans="1:19" x14ac:dyDescent="0.3">
      <c r="A252" s="2">
        <v>43894</v>
      </c>
      <c r="B252">
        <v>41</v>
      </c>
      <c r="C252">
        <v>226</v>
      </c>
      <c r="D252">
        <v>40.932065199999997</v>
      </c>
      <c r="E252">
        <v>14.818706499999999</v>
      </c>
      <c r="F252">
        <v>41.955555699999998</v>
      </c>
      <c r="G252">
        <v>12.7643387</v>
      </c>
      <c r="H252">
        <v>9</v>
      </c>
      <c r="I252">
        <v>740.41</v>
      </c>
      <c r="J252">
        <v>230.29563082970361</v>
      </c>
      <c r="K252">
        <v>184.92569073409209</v>
      </c>
      <c r="L252">
        <v>181.5798495133408</v>
      </c>
      <c r="M252">
        <f>AVERAGE(Tabella1[[#This Row],[allocated_km_SA]:[allocated_km_ENS]])</f>
        <v>198.93372369237883</v>
      </c>
      <c r="N252">
        <v>264.08295229222381</v>
      </c>
      <c r="O252">
        <f>(Tabella1[[#This Row],[mission_allocated_km_shapley]]-Tabella1[[#This Row],[allocated_km_mean]])^2</f>
        <v>4244.4219871548585</v>
      </c>
      <c r="P252">
        <v>264.08293962319578</v>
      </c>
      <c r="Q252">
        <f>(Tabella1[[#This Row],[mission_allocated_km_shapley]]-Tabella1[[#This Row],[mission_allocated_km_appro_1]])^2</f>
        <v>1.6050427107271295E-10</v>
      </c>
      <c r="R252">
        <v>264.0829522922262</v>
      </c>
      <c r="S252">
        <f>(Tabella1[[#This Row],[mission_allocated_km_shapley]]-Tabella1[[#This Row],[mission_allocated_km_appro_2]])^2</f>
        <v>5.6997914083732063E-24</v>
      </c>
    </row>
    <row r="253" spans="1:19" x14ac:dyDescent="0.3">
      <c r="A253" s="2">
        <v>43894</v>
      </c>
      <c r="B253">
        <v>222</v>
      </c>
      <c r="C253">
        <v>226</v>
      </c>
      <c r="D253">
        <v>40.922591399999988</v>
      </c>
      <c r="E253">
        <v>14.2501319</v>
      </c>
      <c r="F253">
        <v>41.955555699999998</v>
      </c>
      <c r="G253">
        <v>12.7643387</v>
      </c>
      <c r="H253">
        <v>9</v>
      </c>
      <c r="I253">
        <v>740.41</v>
      </c>
      <c r="J253">
        <v>198.5085115857039</v>
      </c>
      <c r="K253">
        <v>178.61349781641181</v>
      </c>
      <c r="L253">
        <v>55.987848509845698</v>
      </c>
      <c r="M253">
        <f>AVERAGE(Tabella1[[#This Row],[allocated_km_SA]:[allocated_km_ENS]])</f>
        <v>144.36995263732049</v>
      </c>
      <c r="N253">
        <v>193.94274102826591</v>
      </c>
      <c r="O253">
        <f>(Tabella1[[#This Row],[mission_allocated_km_shapley]]-Tabella1[[#This Row],[allocated_km_mean]])^2</f>
        <v>2457.4613488534528</v>
      </c>
      <c r="P253">
        <v>193.94274948423799</v>
      </c>
      <c r="Q253">
        <f>(Tabella1[[#This Row],[mission_allocated_km_shapley]]-Tabella1[[#This Row],[mission_allocated_km_appro_1]])^2</f>
        <v>7.1503463800678432E-11</v>
      </c>
      <c r="R253">
        <v>193.9427410282652</v>
      </c>
      <c r="S253">
        <f>(Tabella1[[#This Row],[mission_allocated_km_shapley]]-Tabella1[[#This Row],[mission_allocated_km_appro_2]])^2</f>
        <v>5.0487097934144756E-25</v>
      </c>
    </row>
    <row r="254" spans="1:19" x14ac:dyDescent="0.3">
      <c r="A254" s="2">
        <v>43894</v>
      </c>
      <c r="B254">
        <v>64</v>
      </c>
      <c r="C254">
        <v>226</v>
      </c>
      <c r="D254">
        <v>41.699752500000002</v>
      </c>
      <c r="E254">
        <v>12.535953900000001</v>
      </c>
      <c r="F254">
        <v>41.955555699999998</v>
      </c>
      <c r="G254">
        <v>12.7643387</v>
      </c>
      <c r="H254">
        <v>9</v>
      </c>
      <c r="I254">
        <v>191.8</v>
      </c>
      <c r="J254">
        <v>67.342751802406127</v>
      </c>
      <c r="K254">
        <v>53.888246685784488</v>
      </c>
      <c r="L254">
        <v>114.9806604671345</v>
      </c>
      <c r="M254">
        <f>AVERAGE(Tabella1[[#This Row],[allocated_km_SA]:[allocated_km_ENS]])</f>
        <v>78.737219651775035</v>
      </c>
      <c r="N254">
        <v>96.881118404244958</v>
      </c>
      <c r="O254">
        <f>(Tabella1[[#This Row],[mission_allocated_km_shapley]]-Tabella1[[#This Row],[allocated_km_mean]])^2</f>
        <v>329.20106193987965</v>
      </c>
      <c r="P254">
        <v>97.081825311780918</v>
      </c>
      <c r="Q254">
        <f>(Tabella1[[#This Row],[mission_allocated_km_shapley]]-Tabella1[[#This Row],[mission_allocated_km_appro_1]])^2</f>
        <v>4.0283262732648213E-2</v>
      </c>
      <c r="R254">
        <v>93.6864437788022</v>
      </c>
      <c r="S254">
        <f>(Tabella1[[#This Row],[mission_allocated_km_shapley]]-Tabella1[[#This Row],[mission_allocated_km_appro_2]])^2</f>
        <v>10.205945962447826</v>
      </c>
    </row>
    <row r="255" spans="1:19" x14ac:dyDescent="0.3">
      <c r="A255" s="2">
        <v>43894</v>
      </c>
      <c r="B255">
        <v>235</v>
      </c>
      <c r="C255">
        <v>226</v>
      </c>
      <c r="D255">
        <v>41.477688999999998</v>
      </c>
      <c r="E255">
        <v>13.8120029</v>
      </c>
      <c r="F255">
        <v>41.955555699999998</v>
      </c>
      <c r="G255">
        <v>12.7643387</v>
      </c>
      <c r="H255">
        <v>9</v>
      </c>
      <c r="I255">
        <v>740.41</v>
      </c>
      <c r="J255">
        <v>113.0983459988886</v>
      </c>
      <c r="K255">
        <v>198.25831363308441</v>
      </c>
      <c r="L255">
        <v>446.85545346696779</v>
      </c>
      <c r="M255">
        <f>AVERAGE(Tabella1[[#This Row],[allocated_km_SA]:[allocated_km_ENS]])</f>
        <v>252.73737103298026</v>
      </c>
      <c r="N255">
        <v>88.442565651244564</v>
      </c>
      <c r="O255">
        <f>(Tabella1[[#This Row],[mission_allocated_km_shapley]]-Tabella1[[#This Row],[allocated_km_mean]])^2</f>
        <v>26992.783075422409</v>
      </c>
      <c r="P255">
        <v>88.442561408328231</v>
      </c>
      <c r="Q255">
        <f>(Tabella1[[#This Row],[mission_allocated_km_shapley]]-Tabella1[[#This Row],[mission_allocated_km_appro_1]])^2</f>
        <v>1.8002339008342629E-11</v>
      </c>
      <c r="R255">
        <v>88.442565651243342</v>
      </c>
      <c r="S255">
        <f>(Tabella1[[#This Row],[mission_allocated_km_shapley]]-Tabella1[[#This Row],[mission_allocated_km_appro_2]])^2</f>
        <v>1.4936103052837384E-24</v>
      </c>
    </row>
    <row r="256" spans="1:19" x14ac:dyDescent="0.3">
      <c r="A256" s="2">
        <v>43895</v>
      </c>
      <c r="B256">
        <v>32</v>
      </c>
      <c r="C256">
        <v>226</v>
      </c>
      <c r="D256">
        <v>41.851630499999999</v>
      </c>
      <c r="E256">
        <v>12.4017032</v>
      </c>
      <c r="F256">
        <v>41.955555699999998</v>
      </c>
      <c r="G256">
        <v>12.7643387</v>
      </c>
      <c r="H256">
        <v>5</v>
      </c>
      <c r="I256">
        <v>828.52</v>
      </c>
      <c r="J256">
        <v>101.9949264424574</v>
      </c>
      <c r="K256">
        <v>101.9949264424573</v>
      </c>
      <c r="L256">
        <v>72.9097101392002</v>
      </c>
      <c r="M256">
        <f>AVERAGE(Tabella1[[#This Row],[allocated_km_SA]:[allocated_km_ENS]])</f>
        <v>92.299854341371613</v>
      </c>
      <c r="N256">
        <v>87.740957750427313</v>
      </c>
      <c r="O256">
        <f>(Tabella1[[#This Row],[mission_allocated_km_shapley]]-Tabella1[[#This Row],[allocated_km_mean]])^2</f>
        <v>20.783538126923563</v>
      </c>
      <c r="P256">
        <v>87.740957750427341</v>
      </c>
      <c r="Q256">
        <f>(Tabella1[[#This Row],[mission_allocated_km_shapley]]-Tabella1[[#This Row],[mission_allocated_km_appro_1]])^2</f>
        <v>8.0779356694631609E-28</v>
      </c>
      <c r="R256">
        <v>87.740957750427341</v>
      </c>
      <c r="S256">
        <f>(Tabella1[[#This Row],[mission_allocated_km_shapley]]-Tabella1[[#This Row],[mission_allocated_km_appro_2]])^2</f>
        <v>8.0779356694631609E-28</v>
      </c>
    </row>
    <row r="257" spans="1:19" x14ac:dyDescent="0.3">
      <c r="A257" s="2">
        <v>43895</v>
      </c>
      <c r="B257">
        <v>253</v>
      </c>
      <c r="C257">
        <v>346</v>
      </c>
      <c r="D257">
        <v>41.820281899999998</v>
      </c>
      <c r="E257">
        <v>12.7766026</v>
      </c>
      <c r="F257">
        <v>41.886348099999999</v>
      </c>
      <c r="G257">
        <v>12.693674</v>
      </c>
      <c r="H257">
        <v>5</v>
      </c>
      <c r="I257">
        <v>64.27</v>
      </c>
      <c r="J257">
        <v>46.311035954837813</v>
      </c>
      <c r="K257">
        <v>28.48737609252386</v>
      </c>
      <c r="L257">
        <v>52.551263169567576</v>
      </c>
      <c r="M257">
        <f>AVERAGE(Tabella1[[#This Row],[allocated_km_SA]:[allocated_km_ENS]])</f>
        <v>42.449891738976412</v>
      </c>
      <c r="N257">
        <v>50.030331858352241</v>
      </c>
      <c r="O257">
        <f>(Tabella1[[#This Row],[mission_allocated_km_shapley]]-Tabella1[[#This Row],[allocated_km_mean]])^2</f>
        <v>57.463072403442638</v>
      </c>
      <c r="P257">
        <v>49.572300780097272</v>
      </c>
      <c r="Q257">
        <f>(Tabella1[[#This Row],[mission_allocated_km_shapley]]-Tabella1[[#This Row],[mission_allocated_km_appro_1]])^2</f>
        <v>0.20979246864740936</v>
      </c>
      <c r="R257">
        <v>49.934522638793801</v>
      </c>
      <c r="S257">
        <f>(Tabella1[[#This Row],[mission_allocated_km_shapley]]-Tabella1[[#This Row],[mission_allocated_km_appro_2]])^2</f>
        <v>9.1794065523973442E-3</v>
      </c>
    </row>
    <row r="258" spans="1:19" x14ac:dyDescent="0.3">
      <c r="A258" s="2">
        <v>43895</v>
      </c>
      <c r="B258">
        <v>94</v>
      </c>
      <c r="C258">
        <v>226</v>
      </c>
      <c r="D258">
        <v>44.525238799999997</v>
      </c>
      <c r="E258">
        <v>11.1757875</v>
      </c>
      <c r="F258">
        <v>41.955555699999998</v>
      </c>
      <c r="G258">
        <v>12.7643387</v>
      </c>
      <c r="H258">
        <v>5</v>
      </c>
      <c r="I258">
        <v>828.52</v>
      </c>
      <c r="J258">
        <v>726.52457355754268</v>
      </c>
      <c r="K258">
        <v>726.52457355754268</v>
      </c>
      <c r="L258">
        <v>755.60978986079988</v>
      </c>
      <c r="M258">
        <f>AVERAGE(Tabella1[[#This Row],[allocated_km_SA]:[allocated_km_ENS]])</f>
        <v>736.21964565862845</v>
      </c>
      <c r="N258">
        <v>740.77854224957264</v>
      </c>
      <c r="O258">
        <f>(Tabella1[[#This Row],[mission_allocated_km_shapley]]-Tabella1[[#This Row],[allocated_km_mean]])^2</f>
        <v>20.783538126922526</v>
      </c>
      <c r="P258">
        <v>740.77854224957264</v>
      </c>
      <c r="Q258">
        <f>(Tabella1[[#This Row],[mission_allocated_km_shapley]]-Tabella1[[#This Row],[mission_allocated_km_appro_1]])^2</f>
        <v>0</v>
      </c>
      <c r="R258">
        <v>740.77854224957264</v>
      </c>
      <c r="S258">
        <f>(Tabella1[[#This Row],[mission_allocated_km_shapley]]-Tabella1[[#This Row],[mission_allocated_km_appro_2]])^2</f>
        <v>0</v>
      </c>
    </row>
    <row r="259" spans="1:19" x14ac:dyDescent="0.3">
      <c r="A259" s="2">
        <v>43895</v>
      </c>
      <c r="B259">
        <v>43</v>
      </c>
      <c r="C259">
        <v>226</v>
      </c>
      <c r="D259">
        <v>41.966643599999998</v>
      </c>
      <c r="E259">
        <v>12.756942</v>
      </c>
      <c r="F259">
        <v>41.955555699999998</v>
      </c>
      <c r="G259">
        <v>12.7643387</v>
      </c>
      <c r="H259">
        <v>5</v>
      </c>
      <c r="I259">
        <v>64.27</v>
      </c>
      <c r="J259">
        <v>4.0211584052936704</v>
      </c>
      <c r="K259">
        <v>16.610685462664531</v>
      </c>
      <c r="L259">
        <v>0.22292773496230059</v>
      </c>
      <c r="M259">
        <f>AVERAGE(Tabella1[[#This Row],[allocated_km_SA]:[allocated_km_ENS]])</f>
        <v>6.9515905343068347</v>
      </c>
      <c r="N259">
        <v>2.2397135381527411</v>
      </c>
      <c r="O259">
        <f>(Tabella1[[#This Row],[mission_allocated_km_shapley]]-Tabella1[[#This Row],[allocated_km_mean]])^2</f>
        <v>22.201784826886126</v>
      </c>
      <c r="P259">
        <v>2.1923831846760602</v>
      </c>
      <c r="Q259">
        <f>(Tabella1[[#This Row],[mission_allocated_km_shapley]]-Tabella1[[#This Row],[mission_allocated_km_appro_1]])^2</f>
        <v>2.2401623602275604E-3</v>
      </c>
      <c r="R259">
        <v>2.3137337391301549</v>
      </c>
      <c r="S259">
        <f>(Tabella1[[#This Row],[mission_allocated_km_shapley]]-Tabella1[[#This Row],[mission_allocated_km_appro_2]])^2</f>
        <v>5.4789901527367308E-3</v>
      </c>
    </row>
    <row r="260" spans="1:19" x14ac:dyDescent="0.3">
      <c r="A260" s="2">
        <v>43895</v>
      </c>
      <c r="B260">
        <v>221</v>
      </c>
      <c r="C260">
        <v>226</v>
      </c>
      <c r="D260">
        <v>41.987892299999999</v>
      </c>
      <c r="E260">
        <v>12.7135701</v>
      </c>
      <c r="F260">
        <v>41.955555699999998</v>
      </c>
      <c r="G260">
        <v>12.7643387</v>
      </c>
      <c r="H260">
        <v>5</v>
      </c>
      <c r="I260">
        <v>64.27</v>
      </c>
      <c r="J260">
        <v>13.934305639868541</v>
      </c>
      <c r="K260">
        <v>19.168438444811621</v>
      </c>
      <c r="L260">
        <v>11.492309095470119</v>
      </c>
      <c r="M260">
        <f>AVERAGE(Tabella1[[#This Row],[allocated_km_SA]:[allocated_km_ENS]])</f>
        <v>14.86501772671676</v>
      </c>
      <c r="N260">
        <v>11.99645460349503</v>
      </c>
      <c r="O260">
        <f>(Tabella1[[#This Row],[mission_allocated_km_shapley]]-Tabella1[[#This Row],[allocated_km_mean]])^2</f>
        <v>8.2286543919076038</v>
      </c>
      <c r="P260">
        <v>12.50181603522668</v>
      </c>
      <c r="Q260">
        <f>(Tabella1[[#This Row],[mission_allocated_km_shapley]]-Tabella1[[#This Row],[mission_allocated_km_appro_1]])^2</f>
        <v>0.25539017668186331</v>
      </c>
      <c r="R260">
        <v>12.018243622076049</v>
      </c>
      <c r="S260">
        <f>(Tabella1[[#This Row],[mission_allocated_km_shapley]]-Tabella1[[#This Row],[mission_allocated_km_appro_2]])^2</f>
        <v>4.7476133072401076E-4</v>
      </c>
    </row>
    <row r="261" spans="1:19" x14ac:dyDescent="0.3">
      <c r="A261" s="2">
        <v>43896</v>
      </c>
      <c r="B261">
        <v>33</v>
      </c>
      <c r="C261">
        <v>226</v>
      </c>
      <c r="D261">
        <v>41.947489599999997</v>
      </c>
      <c r="E261">
        <v>12.7203556</v>
      </c>
      <c r="F261">
        <v>41.955555699999998</v>
      </c>
      <c r="G261">
        <v>12.7643387</v>
      </c>
      <c r="H261">
        <v>9</v>
      </c>
      <c r="I261">
        <v>29.79</v>
      </c>
      <c r="J261">
        <v>8.4384005249932326</v>
      </c>
      <c r="K261">
        <v>9.0114645413379755</v>
      </c>
      <c r="L261">
        <v>4.6318488514514939</v>
      </c>
      <c r="M261">
        <f>AVERAGE(Tabella1[[#This Row],[allocated_km_SA]:[allocated_km_ENS]])</f>
        <v>7.360571305927567</v>
      </c>
      <c r="N261">
        <v>6.8688328818269069</v>
      </c>
      <c r="O261">
        <f>(Tabella1[[#This Row],[mission_allocated_km_shapley]]-Tabella1[[#This Row],[allocated_km_mean]])^2</f>
        <v>0.24180667773700071</v>
      </c>
      <c r="P261">
        <v>6.8688328818269282</v>
      </c>
      <c r="Q261">
        <f>(Tabella1[[#This Row],[mission_allocated_km_shapley]]-Tabella1[[#This Row],[mission_allocated_km_appro_1]])^2</f>
        <v>4.543838814073028E-28</v>
      </c>
      <c r="R261">
        <v>6.8688328818269282</v>
      </c>
      <c r="S261">
        <f>(Tabella1[[#This Row],[mission_allocated_km_shapley]]-Tabella1[[#This Row],[mission_allocated_km_appro_2]])^2</f>
        <v>4.543838814073028E-28</v>
      </c>
    </row>
    <row r="262" spans="1:19" x14ac:dyDescent="0.3">
      <c r="A262" s="2">
        <v>43896</v>
      </c>
      <c r="B262">
        <v>254</v>
      </c>
      <c r="C262">
        <v>226</v>
      </c>
      <c r="D262">
        <v>41.944053799999999</v>
      </c>
      <c r="E262">
        <v>12.6739616</v>
      </c>
      <c r="F262">
        <v>41.955555699999998</v>
      </c>
      <c r="G262">
        <v>12.7643387</v>
      </c>
      <c r="H262">
        <v>9</v>
      </c>
      <c r="I262">
        <v>29.79</v>
      </c>
      <c r="J262">
        <v>14.08297986377519</v>
      </c>
      <c r="K262">
        <v>10.566831667759169</v>
      </c>
      <c r="L262">
        <v>13.60434849808539</v>
      </c>
      <c r="M262">
        <f>AVERAGE(Tabella1[[#This Row],[allocated_km_SA]:[allocated_km_ENS]])</f>
        <v>12.751386676539918</v>
      </c>
      <c r="N262">
        <v>18.084816982911171</v>
      </c>
      <c r="O262">
        <f>(Tabella1[[#This Row],[mission_allocated_km_shapley]]-Tabella1[[#This Row],[allocated_km_mean]])^2</f>
        <v>28.445478832919363</v>
      </c>
      <c r="P262">
        <v>18.08481698291116</v>
      </c>
      <c r="Q262">
        <f>(Tabella1[[#This Row],[mission_allocated_km_shapley]]-Tabella1[[#This Row],[mission_allocated_km_appro_1]])^2</f>
        <v>1.135959703518257E-28</v>
      </c>
      <c r="R262">
        <v>18.08481698291116</v>
      </c>
      <c r="S262">
        <f>(Tabella1[[#This Row],[mission_allocated_km_shapley]]-Tabella1[[#This Row],[mission_allocated_km_appro_2]])^2</f>
        <v>1.135959703518257E-28</v>
      </c>
    </row>
    <row r="263" spans="1:19" x14ac:dyDescent="0.3">
      <c r="A263" s="2">
        <v>43896</v>
      </c>
      <c r="B263">
        <v>94</v>
      </c>
      <c r="C263">
        <v>226</v>
      </c>
      <c r="D263">
        <v>44.525238799999997</v>
      </c>
      <c r="E263">
        <v>11.1757875</v>
      </c>
      <c r="F263">
        <v>41.955555699999998</v>
      </c>
      <c r="G263">
        <v>12.7643387</v>
      </c>
      <c r="H263">
        <v>9</v>
      </c>
      <c r="I263">
        <v>860.4</v>
      </c>
      <c r="J263">
        <v>695.85013242714001</v>
      </c>
      <c r="K263">
        <v>268.35228595017452</v>
      </c>
      <c r="L263">
        <v>757.98337145318123</v>
      </c>
      <c r="M263">
        <f>AVERAGE(Tabella1[[#This Row],[allocated_km_SA]:[allocated_km_ENS]])</f>
        <v>574.06192994349851</v>
      </c>
      <c r="N263">
        <v>737.55558552244702</v>
      </c>
      <c r="O263">
        <f>(Tabella1[[#This Row],[mission_allocated_km_shapley]]-Tabella1[[#This Row],[allocated_km_mean]])^2</f>
        <v>26730.175414567839</v>
      </c>
      <c r="P263">
        <v>737.42889778447284</v>
      </c>
      <c r="Q263">
        <f>(Tabella1[[#This Row],[mission_allocated_km_shapley]]-Tabella1[[#This Row],[mission_allocated_km_appro_1]])^2</f>
        <v>1.6049782953014485E-2</v>
      </c>
      <c r="R263">
        <v>732.85253624673328</v>
      </c>
      <c r="S263">
        <f>(Tabella1[[#This Row],[mission_allocated_km_shapley]]-Tabella1[[#This Row],[mission_allocated_km_appro_2]])^2</f>
        <v>22.118672489791518</v>
      </c>
    </row>
    <row r="264" spans="1:19" x14ac:dyDescent="0.3">
      <c r="A264" s="2">
        <v>43896</v>
      </c>
      <c r="B264">
        <v>186</v>
      </c>
      <c r="C264">
        <v>226</v>
      </c>
      <c r="D264">
        <v>41.945402799999997</v>
      </c>
      <c r="E264">
        <v>12.7206413</v>
      </c>
      <c r="F264">
        <v>41.955555699999998</v>
      </c>
      <c r="G264">
        <v>12.7643387</v>
      </c>
      <c r="H264">
        <v>9</v>
      </c>
      <c r="I264">
        <v>29.79</v>
      </c>
      <c r="J264">
        <v>7.268219611231574</v>
      </c>
      <c r="K264">
        <v>10.211303790902861</v>
      </c>
      <c r="L264">
        <v>11.55340265046312</v>
      </c>
      <c r="M264">
        <f>AVERAGE(Tabella1[[#This Row],[allocated_km_SA]:[allocated_km_ENS]])</f>
        <v>9.6776420175325182</v>
      </c>
      <c r="N264">
        <v>4.8359501352619176</v>
      </c>
      <c r="O264">
        <f>(Tabella1[[#This Row],[mission_allocated_km_shapley]]-Tabella1[[#This Row],[allocated_km_mean]])^2</f>
        <v>23.44198028284503</v>
      </c>
      <c r="P264">
        <v>4.835950135261915</v>
      </c>
      <c r="Q264">
        <f>(Tabella1[[#This Row],[mission_allocated_km_shapley]]-Tabella1[[#This Row],[mission_allocated_km_appro_1]])^2</f>
        <v>7.0997481469891062E-30</v>
      </c>
      <c r="R264">
        <v>4.8359501352619132</v>
      </c>
      <c r="S264">
        <f>(Tabella1[[#This Row],[mission_allocated_km_shapley]]-Tabella1[[#This Row],[mission_allocated_km_appro_2]])^2</f>
        <v>1.9721522630525295E-29</v>
      </c>
    </row>
    <row r="265" spans="1:19" x14ac:dyDescent="0.3">
      <c r="A265" s="2">
        <v>43896</v>
      </c>
      <c r="B265">
        <v>9</v>
      </c>
      <c r="C265">
        <v>226</v>
      </c>
      <c r="D265">
        <v>41.012875399999999</v>
      </c>
      <c r="E265">
        <v>14.3201006</v>
      </c>
      <c r="F265">
        <v>41.955555699999998</v>
      </c>
      <c r="G265">
        <v>12.7643387</v>
      </c>
      <c r="H265">
        <v>9</v>
      </c>
      <c r="I265">
        <v>380.53</v>
      </c>
      <c r="J265">
        <v>188.6335352232081</v>
      </c>
      <c r="K265">
        <v>188.6335352232081</v>
      </c>
      <c r="L265">
        <v>1.6703545165922709E-12</v>
      </c>
      <c r="M265">
        <f>AVERAGE(Tabella1[[#This Row],[allocated_km_SA]:[allocated_km_ENS]])</f>
        <v>125.75569014880595</v>
      </c>
      <c r="N265">
        <v>187.02869999999999</v>
      </c>
      <c r="O265">
        <f>(Tabella1[[#This Row],[mission_allocated_km_shapley]]-Tabella1[[#This Row],[allocated_km_mean]])^2</f>
        <v>3754.3817362245209</v>
      </c>
      <c r="P265">
        <v>187.02869999999999</v>
      </c>
      <c r="Q265">
        <f>(Tabella1[[#This Row],[mission_allocated_km_shapley]]-Tabella1[[#This Row],[mission_allocated_km_appro_1]])^2</f>
        <v>0</v>
      </c>
      <c r="R265">
        <v>187.02869999999999</v>
      </c>
      <c r="S265">
        <f>(Tabella1[[#This Row],[mission_allocated_km_shapley]]-Tabella1[[#This Row],[mission_allocated_km_appro_2]])^2</f>
        <v>0</v>
      </c>
    </row>
    <row r="266" spans="1:19" x14ac:dyDescent="0.3">
      <c r="A266" s="2">
        <v>43896</v>
      </c>
      <c r="B266">
        <v>223</v>
      </c>
      <c r="C266">
        <v>226</v>
      </c>
      <c r="D266">
        <v>41.015235699999998</v>
      </c>
      <c r="E266">
        <v>14.2977433</v>
      </c>
      <c r="F266">
        <v>41.955555699999998</v>
      </c>
      <c r="G266">
        <v>12.7643387</v>
      </c>
      <c r="H266">
        <v>9</v>
      </c>
      <c r="I266">
        <v>380.53</v>
      </c>
      <c r="J266">
        <v>191.89876477679189</v>
      </c>
      <c r="K266">
        <v>191.89876477679189</v>
      </c>
      <c r="L266">
        <v>380.53229999999832</v>
      </c>
      <c r="M266">
        <f>AVERAGE(Tabella1[[#This Row],[allocated_km_SA]:[allocated_km_ENS]])</f>
        <v>254.77660985119405</v>
      </c>
      <c r="N266">
        <v>193.50360000000001</v>
      </c>
      <c r="O266">
        <f>(Tabella1[[#This Row],[mission_allocated_km_shapley]]-Tabella1[[#This Row],[allocated_km_mean]])^2</f>
        <v>3754.3817362245227</v>
      </c>
      <c r="P266">
        <v>193.50360000000001</v>
      </c>
      <c r="Q266">
        <f>(Tabella1[[#This Row],[mission_allocated_km_shapley]]-Tabella1[[#This Row],[mission_allocated_km_appro_1]])^2</f>
        <v>0</v>
      </c>
      <c r="R266">
        <v>193.50360000000001</v>
      </c>
      <c r="S266">
        <f>(Tabella1[[#This Row],[mission_allocated_km_shapley]]-Tabella1[[#This Row],[mission_allocated_km_appro_2]])^2</f>
        <v>0</v>
      </c>
    </row>
    <row r="267" spans="1:19" x14ac:dyDescent="0.3">
      <c r="A267" s="2">
        <v>43896</v>
      </c>
      <c r="B267">
        <v>90</v>
      </c>
      <c r="C267">
        <v>226</v>
      </c>
      <c r="D267">
        <v>41.744211200000002</v>
      </c>
      <c r="E267">
        <v>12.998928100000001</v>
      </c>
      <c r="F267">
        <v>41.955555699999998</v>
      </c>
      <c r="G267">
        <v>12.7643387</v>
      </c>
      <c r="H267">
        <v>9</v>
      </c>
      <c r="I267">
        <v>860.4</v>
      </c>
      <c r="J267">
        <v>69.817081209807881</v>
      </c>
      <c r="K267">
        <v>201.30714381774769</v>
      </c>
      <c r="L267">
        <v>74.479572818293377</v>
      </c>
      <c r="M267">
        <f>AVERAGE(Tabella1[[#This Row],[allocated_km_SA]:[allocated_km_ENS]])</f>
        <v>115.20126594861631</v>
      </c>
      <c r="N267">
        <v>70.765181435987145</v>
      </c>
      <c r="O267">
        <f>(Tabella1[[#This Row],[mission_allocated_km_shapley]]-Tabella1[[#This Row],[allocated_km_mean]])^2</f>
        <v>1974.5656068135215</v>
      </c>
      <c r="P267">
        <v>70.736014831446937</v>
      </c>
      <c r="Q267">
        <f>(Tabella1[[#This Row],[mission_allocated_km_shapley]]-Tabella1[[#This Row],[mission_allocated_km_appro_1]])^2</f>
        <v>8.5069082040489016E-4</v>
      </c>
      <c r="R267">
        <v>72.064465307012171</v>
      </c>
      <c r="S267">
        <f>(Tabella1[[#This Row],[mission_allocated_km_shapley]]-Tabella1[[#This Row],[mission_allocated_km_appro_2]])^2</f>
        <v>1.6881385775057749</v>
      </c>
    </row>
    <row r="268" spans="1:19" x14ac:dyDescent="0.3">
      <c r="A268" s="2">
        <v>43896</v>
      </c>
      <c r="B268">
        <v>2</v>
      </c>
      <c r="C268">
        <v>226</v>
      </c>
      <c r="D268">
        <v>42.132071600000003</v>
      </c>
      <c r="E268">
        <v>12.5839994</v>
      </c>
      <c r="F268">
        <v>41.955555699999998</v>
      </c>
      <c r="G268">
        <v>12.7643387</v>
      </c>
      <c r="H268">
        <v>9</v>
      </c>
      <c r="I268">
        <v>860.4</v>
      </c>
      <c r="J268">
        <v>76.351351506608722</v>
      </c>
      <c r="K268">
        <v>195.48592218534901</v>
      </c>
      <c r="L268">
        <v>15.13407854547701</v>
      </c>
      <c r="M268">
        <f>AVERAGE(Tabella1[[#This Row],[allocated_km_SA]:[allocated_km_ENS]])</f>
        <v>95.657117412478257</v>
      </c>
      <c r="N268">
        <v>45.041436592854822</v>
      </c>
      <c r="O268">
        <f>(Tabella1[[#This Row],[mission_allocated_km_shapley]]-Tabella1[[#This Row],[allocated_km_mean]])^2</f>
        <v>2561.9471448339955</v>
      </c>
      <c r="P268">
        <v>45.200192831534807</v>
      </c>
      <c r="Q268">
        <f>(Tabella1[[#This Row],[mission_allocated_km_shapley]]-Tabella1[[#This Row],[mission_allocated_km_appro_1]])^2</f>
        <v>2.5203543319816227E-2</v>
      </c>
      <c r="R268">
        <v>46.57228121430466</v>
      </c>
      <c r="S268">
        <f>(Tabella1[[#This Row],[mission_allocated_km_shapley]]-Tabella1[[#This Row],[mission_allocated_km_appro_2]])^2</f>
        <v>2.3434852550218963</v>
      </c>
    </row>
    <row r="269" spans="1:19" x14ac:dyDescent="0.3">
      <c r="A269" s="2">
        <v>43896</v>
      </c>
      <c r="B269">
        <v>14</v>
      </c>
      <c r="C269">
        <v>226</v>
      </c>
      <c r="D269">
        <v>41.968739300000003</v>
      </c>
      <c r="E269">
        <v>12.686</v>
      </c>
      <c r="F269">
        <v>41.955555699999998</v>
      </c>
      <c r="G269">
        <v>12.7643387</v>
      </c>
      <c r="H269">
        <v>9</v>
      </c>
      <c r="I269">
        <v>860.4</v>
      </c>
      <c r="J269">
        <v>18.38433485644342</v>
      </c>
      <c r="K269">
        <v>195.25754804672869</v>
      </c>
      <c r="L269">
        <v>12.80587718304848</v>
      </c>
      <c r="M269">
        <f>AVERAGE(Tabella1[[#This Row],[allocated_km_SA]:[allocated_km_ENS]])</f>
        <v>75.482586695406852</v>
      </c>
      <c r="N269">
        <v>7.0406964487110884</v>
      </c>
      <c r="O269">
        <f>(Tabella1[[#This Row],[mission_allocated_km_shapley]]-Tabella1[[#This Row],[allocated_km_mean]])^2</f>
        <v>4684.2923405407482</v>
      </c>
      <c r="P269">
        <v>7.0377945525455683</v>
      </c>
      <c r="Q269">
        <f>(Tabella1[[#This Row],[mission_allocated_km_shapley]]-Tabella1[[#This Row],[mission_allocated_km_appro_1]])^2</f>
        <v>8.4210013554600095E-6</v>
      </c>
      <c r="R269">
        <v>8.9136172319499423</v>
      </c>
      <c r="S269">
        <f>(Tabella1[[#This Row],[mission_allocated_km_shapley]]-Tabella1[[#This Row],[mission_allocated_km_appro_2]])^2</f>
        <v>3.5078322602880418</v>
      </c>
    </row>
    <row r="270" spans="1:19" x14ac:dyDescent="0.3">
      <c r="A270" s="2">
        <v>43899</v>
      </c>
      <c r="B270">
        <v>11</v>
      </c>
      <c r="C270">
        <v>226</v>
      </c>
      <c r="D270">
        <v>41.904390300000003</v>
      </c>
      <c r="E270">
        <v>12.6096465</v>
      </c>
      <c r="F270">
        <v>41.955555699999998</v>
      </c>
      <c r="G270">
        <v>12.7643387</v>
      </c>
      <c r="H270">
        <v>9</v>
      </c>
      <c r="I270">
        <v>123.35</v>
      </c>
      <c r="J270">
        <v>32.754294645630367</v>
      </c>
      <c r="K270">
        <v>24.868563700348201</v>
      </c>
      <c r="L270">
        <v>27.95437664523191</v>
      </c>
      <c r="M270">
        <f>AVERAGE(Tabella1[[#This Row],[allocated_km_SA]:[allocated_km_ENS]])</f>
        <v>28.525744997070159</v>
      </c>
      <c r="N270">
        <v>28.63182537687193</v>
      </c>
      <c r="O270">
        <f>(Tabella1[[#This Row],[mission_allocated_km_shapley]]-Tabella1[[#This Row],[allocated_km_mean]])^2</f>
        <v>1.1253046978887958E-2</v>
      </c>
      <c r="P270">
        <v>28.94479942938132</v>
      </c>
      <c r="Q270">
        <f>(Tabella1[[#This Row],[mission_allocated_km_shapley]]-Tabella1[[#This Row],[mission_allocated_km_appro_1]])^2</f>
        <v>9.7952757544150018E-2</v>
      </c>
      <c r="R270">
        <v>28.685217145248419</v>
      </c>
      <c r="S270">
        <f>(Tabella1[[#This Row],[mission_allocated_km_shapley]]-Tabella1[[#This Row],[mission_allocated_km_appro_2]])^2</f>
        <v>2.8506809303686579E-3</v>
      </c>
    </row>
    <row r="271" spans="1:19" x14ac:dyDescent="0.3">
      <c r="A271" s="2">
        <v>43899</v>
      </c>
      <c r="B271">
        <v>240</v>
      </c>
      <c r="C271">
        <v>226</v>
      </c>
      <c r="D271">
        <v>41.945785800000003</v>
      </c>
      <c r="E271">
        <v>12.6790661</v>
      </c>
      <c r="F271">
        <v>41.955555699999998</v>
      </c>
      <c r="G271">
        <v>12.7643387</v>
      </c>
      <c r="H271">
        <v>9</v>
      </c>
      <c r="I271">
        <v>791.25</v>
      </c>
      <c r="J271">
        <v>15.77927571744778</v>
      </c>
      <c r="K271">
        <v>180.14558854476769</v>
      </c>
      <c r="L271">
        <v>18.211762521723369</v>
      </c>
      <c r="M271">
        <f>AVERAGE(Tabella1[[#This Row],[allocated_km_SA]:[allocated_km_ENS]])</f>
        <v>71.378875594646274</v>
      </c>
      <c r="N271">
        <v>9.4954288341270967</v>
      </c>
      <c r="O271">
        <f>(Tabella1[[#This Row],[mission_allocated_km_shapley]]-Tabella1[[#This Row],[allocated_km_mean]])^2</f>
        <v>3829.5609829620116</v>
      </c>
      <c r="P271">
        <v>9.4825364328665742</v>
      </c>
      <c r="Q271">
        <f>(Tabella1[[#This Row],[mission_allocated_km_shapley]]-Tabella1[[#This Row],[mission_allocated_km_appro_1]])^2</f>
        <v>1.6621401026232189E-4</v>
      </c>
      <c r="R271">
        <v>9.5761849575840827</v>
      </c>
      <c r="S271">
        <f>(Tabella1[[#This Row],[mission_allocated_km_shapley]]-Tabella1[[#This Row],[mission_allocated_km_appro_2]])^2</f>
        <v>6.5215514757999676E-3</v>
      </c>
    </row>
    <row r="272" spans="1:19" x14ac:dyDescent="0.3">
      <c r="A272" s="2">
        <v>43899</v>
      </c>
      <c r="B272">
        <v>1</v>
      </c>
      <c r="C272">
        <v>226</v>
      </c>
      <c r="D272">
        <v>41.956526599999997</v>
      </c>
      <c r="E272">
        <v>12.778642899999999</v>
      </c>
      <c r="F272">
        <v>41.955555699999998</v>
      </c>
      <c r="G272">
        <v>12.7643387</v>
      </c>
      <c r="H272">
        <v>9</v>
      </c>
      <c r="I272">
        <v>123.35</v>
      </c>
      <c r="J272">
        <v>2.3514032617769551</v>
      </c>
      <c r="K272">
        <v>23.32437667582553</v>
      </c>
      <c r="L272">
        <v>2.3494782665207272</v>
      </c>
      <c r="M272">
        <f>AVERAGE(Tabella1[[#This Row],[allocated_km_SA]:[allocated_km_ENS]])</f>
        <v>9.3417527347077378</v>
      </c>
      <c r="N272">
        <v>3.1298665606270339</v>
      </c>
      <c r="O272">
        <f>(Tabella1[[#This Row],[mission_allocated_km_shapley]]-Tabella1[[#This Row],[allocated_km_mean]])^2</f>
        <v>38.587529839734998</v>
      </c>
      <c r="P272">
        <v>3.0653808746495508</v>
      </c>
      <c r="Q272">
        <f>(Tabella1[[#This Row],[mission_allocated_km_shapley]]-Tabella1[[#This Row],[mission_allocated_km_appro_1]])^2</f>
        <v>4.1584036959865685E-3</v>
      </c>
      <c r="R272">
        <v>3.2502422613135939</v>
      </c>
      <c r="S272">
        <f>(Tabella1[[#This Row],[mission_allocated_km_shapley]]-Tabella1[[#This Row],[mission_allocated_km_appro_2]])^2</f>
        <v>1.4490309315780284E-2</v>
      </c>
    </row>
    <row r="273" spans="1:19" x14ac:dyDescent="0.3">
      <c r="A273" s="2">
        <v>43899</v>
      </c>
      <c r="B273">
        <v>255</v>
      </c>
      <c r="C273">
        <v>226</v>
      </c>
      <c r="D273">
        <v>42.130411899999999</v>
      </c>
      <c r="E273">
        <v>12.5833695</v>
      </c>
      <c r="F273">
        <v>41.955555699999998</v>
      </c>
      <c r="G273">
        <v>12.7643387</v>
      </c>
      <c r="H273">
        <v>9</v>
      </c>
      <c r="I273">
        <v>123.35</v>
      </c>
      <c r="J273">
        <v>68.720524621892224</v>
      </c>
      <c r="K273">
        <v>27.355597566711221</v>
      </c>
      <c r="L273">
        <v>69.193066260774401</v>
      </c>
      <c r="M273">
        <f>AVERAGE(Tabella1[[#This Row],[allocated_km_SA]:[allocated_km_ENS]])</f>
        <v>55.08972948312595</v>
      </c>
      <c r="N273">
        <v>80.281188973250906</v>
      </c>
      <c r="O273">
        <f>(Tabella1[[#This Row],[mission_allocated_km_shapley]]-Tabella1[[#This Row],[allocated_km_mean]])^2</f>
        <v>634.60963124260672</v>
      </c>
      <c r="P273">
        <v>80.258977419185882</v>
      </c>
      <c r="Q273">
        <f>(Tabella1[[#This Row],[mission_allocated_km_shapley]]-Tabella1[[#This Row],[mission_allocated_km_appro_1]])^2</f>
        <v>4.9335313398346731E-4</v>
      </c>
      <c r="R273">
        <v>77.36688903593685</v>
      </c>
      <c r="S273">
        <f>(Tabella1[[#This Row],[mission_allocated_km_shapley]]-Tabella1[[#This Row],[mission_allocated_km_appro_2]])^2</f>
        <v>8.4931441246287083</v>
      </c>
    </row>
    <row r="274" spans="1:19" x14ac:dyDescent="0.3">
      <c r="A274" s="2">
        <v>43899</v>
      </c>
      <c r="B274">
        <v>2</v>
      </c>
      <c r="C274">
        <v>226</v>
      </c>
      <c r="D274">
        <v>42.132071600000003</v>
      </c>
      <c r="E274">
        <v>12.5839994</v>
      </c>
      <c r="F274">
        <v>41.955555699999998</v>
      </c>
      <c r="G274">
        <v>12.7643387</v>
      </c>
      <c r="H274">
        <v>9</v>
      </c>
      <c r="I274">
        <v>791.25</v>
      </c>
      <c r="J274">
        <v>76.489912268167444</v>
      </c>
      <c r="K274">
        <v>179.83962141589811</v>
      </c>
      <c r="L274">
        <v>15.10127581490814</v>
      </c>
      <c r="M274">
        <f>AVERAGE(Tabella1[[#This Row],[allocated_km_SA]:[allocated_km_ENS]])</f>
        <v>90.476936499657896</v>
      </c>
      <c r="N274">
        <v>45.649744883023679</v>
      </c>
      <c r="O274">
        <f>(Tabella1[[#This Row],[mission_allocated_km_shapley]]-Tabella1[[#This Row],[allocated_km_mean]])^2</f>
        <v>2009.4771082344409</v>
      </c>
      <c r="P274">
        <v>46.660131879413633</v>
      </c>
      <c r="Q274">
        <f>(Tabella1[[#This Row],[mission_allocated_km_shapley]]-Tabella1[[#This Row],[mission_allocated_km_appro_1]])^2</f>
        <v>1.0208818824739132</v>
      </c>
      <c r="R274">
        <v>45.714996906677897</v>
      </c>
      <c r="S274">
        <f>(Tabella1[[#This Row],[mission_allocated_km_shapley]]-Tabella1[[#This Row],[mission_allocated_km_appro_2]])^2</f>
        <v>4.2578265909705391E-3</v>
      </c>
    </row>
    <row r="275" spans="1:19" x14ac:dyDescent="0.3">
      <c r="A275" s="2">
        <v>43899</v>
      </c>
      <c r="B275">
        <v>186</v>
      </c>
      <c r="C275">
        <v>226</v>
      </c>
      <c r="D275">
        <v>41.945402799999997</v>
      </c>
      <c r="E275">
        <v>12.7206413</v>
      </c>
      <c r="F275">
        <v>41.955555699999998</v>
      </c>
      <c r="G275">
        <v>12.7643387</v>
      </c>
      <c r="H275">
        <v>9</v>
      </c>
      <c r="I275">
        <v>123.35</v>
      </c>
      <c r="J275">
        <v>7.3331369022912636</v>
      </c>
      <c r="K275">
        <v>23.700582005297289</v>
      </c>
      <c r="L275">
        <v>8.5875174921329851</v>
      </c>
      <c r="M275">
        <f>AVERAGE(Tabella1[[#This Row],[allocated_km_SA]:[allocated_km_ENS]])</f>
        <v>13.20707879990718</v>
      </c>
      <c r="N275">
        <v>4.2193518311186757</v>
      </c>
      <c r="O275">
        <f>(Tabella1[[#This Row],[mission_allocated_km_shapley]]-Tabella1[[#This Row],[allocated_km_mean]])^2</f>
        <v>80.779236065488192</v>
      </c>
      <c r="P275">
        <v>4.1338734442060039</v>
      </c>
      <c r="Q275">
        <f>(Tabella1[[#This Row],[mission_allocated_km_shapley]]-Tabella1[[#This Row],[mission_allocated_km_appro_1]])^2</f>
        <v>7.3065546291924289E-3</v>
      </c>
      <c r="R275">
        <v>5.672100094699025</v>
      </c>
      <c r="S275">
        <f>(Tabella1[[#This Row],[mission_allocated_km_shapley]]-Tabella1[[#This Row],[mission_allocated_km_appro_2]])^2</f>
        <v>2.11047751733572</v>
      </c>
    </row>
    <row r="276" spans="1:19" x14ac:dyDescent="0.3">
      <c r="A276" s="2">
        <v>43899</v>
      </c>
      <c r="B276">
        <v>4</v>
      </c>
      <c r="C276">
        <v>226</v>
      </c>
      <c r="D276">
        <v>41.958616900000003</v>
      </c>
      <c r="E276">
        <v>12.769493000000001</v>
      </c>
      <c r="F276">
        <v>41.955555699999998</v>
      </c>
      <c r="G276">
        <v>12.7643387</v>
      </c>
      <c r="H276">
        <v>9</v>
      </c>
      <c r="I276">
        <v>791.25</v>
      </c>
      <c r="J276">
        <v>1.8667659974748281</v>
      </c>
      <c r="K276">
        <v>178.51109811210731</v>
      </c>
      <c r="L276">
        <v>1.5953999013686511</v>
      </c>
      <c r="M276">
        <f>AVERAGE(Tabella1[[#This Row],[allocated_km_SA]:[allocated_km_ENS]])</f>
        <v>60.657754670316926</v>
      </c>
      <c r="N276">
        <v>1.803967071616325</v>
      </c>
      <c r="O276">
        <f>(Tabella1[[#This Row],[mission_allocated_km_shapley]]-Tabella1[[#This Row],[allocated_km_mean]])^2</f>
        <v>3463.7683147129646</v>
      </c>
      <c r="P276">
        <v>1.801507455730651</v>
      </c>
      <c r="Q276">
        <f>(Tabella1[[#This Row],[mission_allocated_km_shapley]]-Tabella1[[#This Row],[mission_allocated_km_appro_1]])^2</f>
        <v>6.0497103050599186E-6</v>
      </c>
      <c r="R276">
        <v>1.888021534078842</v>
      </c>
      <c r="S276">
        <f>(Tabella1[[#This Row],[mission_allocated_km_shapley]]-Tabella1[[#This Row],[mission_allocated_km_appro_2]])^2</f>
        <v>7.0651526598626826E-3</v>
      </c>
    </row>
    <row r="277" spans="1:19" x14ac:dyDescent="0.3">
      <c r="A277" s="2">
        <v>43899</v>
      </c>
      <c r="B277">
        <v>94</v>
      </c>
      <c r="C277">
        <v>226</v>
      </c>
      <c r="D277">
        <v>44.525238799999997</v>
      </c>
      <c r="E277">
        <v>11.1757875</v>
      </c>
      <c r="F277">
        <v>41.955555699999998</v>
      </c>
      <c r="G277">
        <v>12.7643387</v>
      </c>
      <c r="H277">
        <v>9</v>
      </c>
      <c r="I277">
        <v>791.25</v>
      </c>
      <c r="J277">
        <v>697.11294601690997</v>
      </c>
      <c r="K277">
        <v>252.75259192722709</v>
      </c>
      <c r="L277">
        <v>756.3404617619999</v>
      </c>
      <c r="M277">
        <f>AVERAGE(Tabella1[[#This Row],[allocated_km_SA]:[allocated_km_ENS]])</f>
        <v>568.73533323537902</v>
      </c>
      <c r="N277">
        <v>734.29975921123298</v>
      </c>
      <c r="O277">
        <f>(Tabella1[[#This Row],[mission_allocated_km_shapley]]-Tabella1[[#This Row],[allocated_km_mean]])^2</f>
        <v>27411.579148714027</v>
      </c>
      <c r="P277">
        <v>733.30472423198921</v>
      </c>
      <c r="Q277">
        <f>(Tabella1[[#This Row],[mission_allocated_km_shapley]]-Tabella1[[#This Row],[mission_allocated_km_appro_1]])^2</f>
        <v>0.99009460991864817</v>
      </c>
      <c r="R277">
        <v>734.06969660165919</v>
      </c>
      <c r="S277">
        <f>(Tabella1[[#This Row],[mission_allocated_km_shapley]]-Tabella1[[#This Row],[mission_allocated_km_appro_2]])^2</f>
        <v>5.2928804323903303E-2</v>
      </c>
    </row>
    <row r="278" spans="1:19" x14ac:dyDescent="0.3">
      <c r="A278" s="2">
        <v>43899</v>
      </c>
      <c r="B278">
        <v>221</v>
      </c>
      <c r="C278">
        <v>226</v>
      </c>
      <c r="D278">
        <v>41.987892299999999</v>
      </c>
      <c r="E278">
        <v>12.7135701</v>
      </c>
      <c r="F278">
        <v>41.955555699999998</v>
      </c>
      <c r="G278">
        <v>12.7643387</v>
      </c>
      <c r="H278">
        <v>9</v>
      </c>
      <c r="I278">
        <v>123.35</v>
      </c>
      <c r="J278">
        <v>12.19324056840917</v>
      </c>
      <c r="K278">
        <v>24.103480051817741</v>
      </c>
      <c r="L278">
        <v>15.26816133533999</v>
      </c>
      <c r="M278">
        <f>AVERAGE(Tabella1[[#This Row],[allocated_km_SA]:[allocated_km_ENS]])</f>
        <v>17.188293985188967</v>
      </c>
      <c r="N278">
        <v>7.0903672581314554</v>
      </c>
      <c r="O278">
        <f>(Tabella1[[#This Row],[mission_allocated_km_shapley]]-Tabella1[[#This Row],[allocated_km_mean]])^2</f>
        <v>101.96812418502243</v>
      </c>
      <c r="P278">
        <v>6.9495688325772402</v>
      </c>
      <c r="Q278">
        <f>(Tabella1[[#This Row],[mission_allocated_km_shapley]]-Tabella1[[#This Row],[mission_allocated_km_appro_1]])^2</f>
        <v>1.9824196638545875E-2</v>
      </c>
      <c r="R278">
        <v>8.3781514628021245</v>
      </c>
      <c r="S278">
        <f>(Tabella1[[#This Row],[mission_allocated_km_shapley]]-Tabella1[[#This Row],[mission_allocated_km_appro_2]])^2</f>
        <v>1.6583881577992678</v>
      </c>
    </row>
    <row r="279" spans="1:19" x14ac:dyDescent="0.3">
      <c r="A279" s="2">
        <v>43900</v>
      </c>
      <c r="B279">
        <v>64</v>
      </c>
      <c r="C279">
        <v>226</v>
      </c>
      <c r="D279">
        <v>41.699752500000002</v>
      </c>
      <c r="E279">
        <v>12.535953900000001</v>
      </c>
      <c r="F279">
        <v>41.955555699999998</v>
      </c>
      <c r="G279">
        <v>12.7643387</v>
      </c>
      <c r="H279">
        <v>6</v>
      </c>
      <c r="I279">
        <v>98.95</v>
      </c>
      <c r="J279">
        <v>89.367635444195699</v>
      </c>
      <c r="K279">
        <v>89.367635444195699</v>
      </c>
      <c r="L279">
        <v>96.364167716870398</v>
      </c>
      <c r="M279">
        <f>AVERAGE(Tabella1[[#This Row],[allocated_km_SA]:[allocated_km_ENS]])</f>
        <v>91.699812868420608</v>
      </c>
      <c r="N279">
        <v>92.530769521621224</v>
      </c>
      <c r="O279">
        <f>(Tabella1[[#This Row],[mission_allocated_km_shapley]]-Tabella1[[#This Row],[allocated_km_mean]])^2</f>
        <v>0.69048895949836853</v>
      </c>
      <c r="P279">
        <v>92.530769521621224</v>
      </c>
      <c r="Q279">
        <f>(Tabella1[[#This Row],[mission_allocated_km_shapley]]-Tabella1[[#This Row],[mission_allocated_km_appro_1]])^2</f>
        <v>0</v>
      </c>
      <c r="R279">
        <v>92.530769521621224</v>
      </c>
      <c r="S279">
        <f>(Tabella1[[#This Row],[mission_allocated_km_shapley]]-Tabella1[[#This Row],[mission_allocated_km_appro_2]])^2</f>
        <v>0</v>
      </c>
    </row>
    <row r="280" spans="1:19" x14ac:dyDescent="0.3">
      <c r="A280" s="2">
        <v>43900</v>
      </c>
      <c r="B280">
        <v>33</v>
      </c>
      <c r="C280">
        <v>226</v>
      </c>
      <c r="D280">
        <v>41.947489599999997</v>
      </c>
      <c r="E280">
        <v>12.7203556</v>
      </c>
      <c r="F280">
        <v>41.955555699999998</v>
      </c>
      <c r="G280">
        <v>12.7643387</v>
      </c>
      <c r="H280">
        <v>6</v>
      </c>
      <c r="I280">
        <v>98.95</v>
      </c>
      <c r="J280">
        <v>9.58666455580431</v>
      </c>
      <c r="K280">
        <v>9.58666455580431</v>
      </c>
      <c r="L280">
        <v>2.5901322831296199</v>
      </c>
      <c r="M280">
        <f>AVERAGE(Tabella1[[#This Row],[allocated_km_SA]:[allocated_km_ENS]])</f>
        <v>7.2544871315794133</v>
      </c>
      <c r="N280">
        <v>6.4235304783787832</v>
      </c>
      <c r="O280">
        <f>(Tabella1[[#This Row],[mission_allocated_km_shapley]]-Tabella1[[#This Row],[allocated_km_mean]])^2</f>
        <v>0.69048895949839217</v>
      </c>
      <c r="P280">
        <v>6.4235304783787832</v>
      </c>
      <c r="Q280">
        <f>(Tabella1[[#This Row],[mission_allocated_km_shapley]]-Tabella1[[#This Row],[mission_allocated_km_appro_1]])^2</f>
        <v>0</v>
      </c>
      <c r="R280">
        <v>6.4235304783787832</v>
      </c>
      <c r="S280">
        <f>(Tabella1[[#This Row],[mission_allocated_km_shapley]]-Tabella1[[#This Row],[mission_allocated_km_appro_2]])^2</f>
        <v>0</v>
      </c>
    </row>
    <row r="281" spans="1:19" x14ac:dyDescent="0.3">
      <c r="A281" s="2">
        <v>43900</v>
      </c>
      <c r="B281">
        <v>222</v>
      </c>
      <c r="C281">
        <v>226</v>
      </c>
      <c r="D281">
        <v>40.922591399999988</v>
      </c>
      <c r="E281">
        <v>14.2501319</v>
      </c>
      <c r="F281">
        <v>41.955555699999998</v>
      </c>
      <c r="G281">
        <v>12.7643387</v>
      </c>
      <c r="H281">
        <v>6</v>
      </c>
      <c r="I281">
        <v>411.05</v>
      </c>
      <c r="J281">
        <v>205.52645000000001</v>
      </c>
      <c r="K281">
        <v>205.52645000000001</v>
      </c>
      <c r="L281">
        <v>205.52645000000001</v>
      </c>
      <c r="M281">
        <f>AVERAGE(Tabella1[[#This Row],[allocated_km_SA]:[allocated_km_ENS]])</f>
        <v>205.52644999999998</v>
      </c>
      <c r="N281">
        <v>205.52645000000001</v>
      </c>
      <c r="O281">
        <f>(Tabella1[[#This Row],[mission_allocated_km_shapley]]-Tabella1[[#This Row],[allocated_km_mean]])^2</f>
        <v>8.0779356694631609E-28</v>
      </c>
      <c r="P281">
        <v>205.52645000000001</v>
      </c>
      <c r="Q281">
        <f>(Tabella1[[#This Row],[mission_allocated_km_shapley]]-Tabella1[[#This Row],[mission_allocated_km_appro_1]])^2</f>
        <v>0</v>
      </c>
      <c r="R281">
        <v>205.52645000000001</v>
      </c>
      <c r="S281">
        <f>(Tabella1[[#This Row],[mission_allocated_km_shapley]]-Tabella1[[#This Row],[mission_allocated_km_appro_2]])^2</f>
        <v>0</v>
      </c>
    </row>
    <row r="282" spans="1:19" x14ac:dyDescent="0.3">
      <c r="A282" s="2">
        <v>43900</v>
      </c>
      <c r="B282">
        <v>9</v>
      </c>
      <c r="C282">
        <v>226</v>
      </c>
      <c r="D282">
        <v>41.012875399999999</v>
      </c>
      <c r="E282">
        <v>14.3201006</v>
      </c>
      <c r="F282">
        <v>41.955555699999998</v>
      </c>
      <c r="G282">
        <v>12.7643387</v>
      </c>
      <c r="H282">
        <v>6</v>
      </c>
      <c r="I282">
        <v>380.53</v>
      </c>
      <c r="J282">
        <v>188.6335352232081</v>
      </c>
      <c r="K282">
        <v>188.6335352232081</v>
      </c>
      <c r="L282">
        <v>1.6703545165922709E-12</v>
      </c>
      <c r="M282">
        <f>AVERAGE(Tabella1[[#This Row],[allocated_km_SA]:[allocated_km_ENS]])</f>
        <v>125.75569014880595</v>
      </c>
      <c r="N282">
        <v>187.02869999999999</v>
      </c>
      <c r="O282">
        <f>(Tabella1[[#This Row],[mission_allocated_km_shapley]]-Tabella1[[#This Row],[allocated_km_mean]])^2</f>
        <v>3754.3817362245209</v>
      </c>
      <c r="P282">
        <v>187.02869999999999</v>
      </c>
      <c r="Q282">
        <f>(Tabella1[[#This Row],[mission_allocated_km_shapley]]-Tabella1[[#This Row],[mission_allocated_km_appro_1]])^2</f>
        <v>0</v>
      </c>
      <c r="R282">
        <v>187.02869999999999</v>
      </c>
      <c r="S282">
        <f>(Tabella1[[#This Row],[mission_allocated_km_shapley]]-Tabella1[[#This Row],[mission_allocated_km_appro_2]])^2</f>
        <v>0</v>
      </c>
    </row>
    <row r="283" spans="1:19" x14ac:dyDescent="0.3">
      <c r="A283" s="2">
        <v>43900</v>
      </c>
      <c r="B283">
        <v>223</v>
      </c>
      <c r="C283">
        <v>226</v>
      </c>
      <c r="D283">
        <v>41.015235699999998</v>
      </c>
      <c r="E283">
        <v>14.2977433</v>
      </c>
      <c r="F283">
        <v>41.955555699999998</v>
      </c>
      <c r="G283">
        <v>12.7643387</v>
      </c>
      <c r="H283">
        <v>6</v>
      </c>
      <c r="I283">
        <v>380.53</v>
      </c>
      <c r="J283">
        <v>191.89876477679189</v>
      </c>
      <c r="K283">
        <v>191.89876477679189</v>
      </c>
      <c r="L283">
        <v>380.53229999999832</v>
      </c>
      <c r="M283">
        <f>AVERAGE(Tabella1[[#This Row],[allocated_km_SA]:[allocated_km_ENS]])</f>
        <v>254.77660985119405</v>
      </c>
      <c r="N283">
        <v>193.50360000000001</v>
      </c>
      <c r="O283">
        <f>(Tabella1[[#This Row],[mission_allocated_km_shapley]]-Tabella1[[#This Row],[allocated_km_mean]])^2</f>
        <v>3754.3817362245227</v>
      </c>
      <c r="P283">
        <v>193.50360000000001</v>
      </c>
      <c r="Q283">
        <f>(Tabella1[[#This Row],[mission_allocated_km_shapley]]-Tabella1[[#This Row],[mission_allocated_km_appro_1]])^2</f>
        <v>0</v>
      </c>
      <c r="R283">
        <v>193.50360000000001</v>
      </c>
      <c r="S283">
        <f>(Tabella1[[#This Row],[mission_allocated_km_shapley]]-Tabella1[[#This Row],[mission_allocated_km_appro_2]])^2</f>
        <v>0</v>
      </c>
    </row>
    <row r="284" spans="1:19" x14ac:dyDescent="0.3">
      <c r="A284" s="2">
        <v>43900</v>
      </c>
      <c r="B284">
        <v>222</v>
      </c>
      <c r="C284">
        <v>226</v>
      </c>
      <c r="D284">
        <v>40.922591399999988</v>
      </c>
      <c r="E284">
        <v>14.2501319</v>
      </c>
      <c r="F284">
        <v>41.955555699999998</v>
      </c>
      <c r="G284">
        <v>12.7643387</v>
      </c>
      <c r="H284">
        <v>6</v>
      </c>
      <c r="I284">
        <v>411.05</v>
      </c>
      <c r="J284">
        <v>205.52645000000001</v>
      </c>
      <c r="K284">
        <v>205.52645000000001</v>
      </c>
      <c r="L284">
        <v>205.52645000000001</v>
      </c>
      <c r="M284">
        <f>AVERAGE(Tabella1[[#This Row],[allocated_km_SA]:[allocated_km_ENS]])</f>
        <v>205.52644999999998</v>
      </c>
      <c r="N284">
        <v>205.52645000000001</v>
      </c>
      <c r="O284">
        <f>(Tabella1[[#This Row],[mission_allocated_km_shapley]]-Tabella1[[#This Row],[allocated_km_mean]])^2</f>
        <v>8.0779356694631609E-28</v>
      </c>
      <c r="P284">
        <v>205.52645000000001</v>
      </c>
      <c r="Q284">
        <f>(Tabella1[[#This Row],[mission_allocated_km_shapley]]-Tabella1[[#This Row],[mission_allocated_km_appro_1]])^2</f>
        <v>0</v>
      </c>
      <c r="R284">
        <v>205.52645000000001</v>
      </c>
      <c r="S284">
        <f>(Tabella1[[#This Row],[mission_allocated_km_shapley]]-Tabella1[[#This Row],[mission_allocated_km_appro_2]])^2</f>
        <v>0</v>
      </c>
    </row>
    <row r="285" spans="1:19" x14ac:dyDescent="0.3">
      <c r="A285" s="2">
        <v>43901</v>
      </c>
      <c r="B285">
        <v>2</v>
      </c>
      <c r="C285">
        <v>226</v>
      </c>
      <c r="D285">
        <v>42.132071600000003</v>
      </c>
      <c r="E285">
        <v>12.5839994</v>
      </c>
      <c r="F285">
        <v>41.955555699999998</v>
      </c>
      <c r="G285">
        <v>12.7643387</v>
      </c>
      <c r="H285">
        <v>6</v>
      </c>
      <c r="I285">
        <v>183.47</v>
      </c>
      <c r="J285">
        <v>54.707942299039757</v>
      </c>
      <c r="K285">
        <v>49.926630629049917</v>
      </c>
      <c r="L285">
        <v>124.34933346764871</v>
      </c>
      <c r="M285">
        <f>AVERAGE(Tabella1[[#This Row],[allocated_km_SA]:[allocated_km_ENS]])</f>
        <v>76.327968798579462</v>
      </c>
      <c r="N285">
        <v>66.852323486169652</v>
      </c>
      <c r="O285">
        <f>(Tabella1[[#This Row],[mission_allocated_km_shapley]]-Tabella1[[#This Row],[allocated_km_mean]])^2</f>
        <v>89.78785408659401</v>
      </c>
      <c r="P285">
        <v>67.180920387547829</v>
      </c>
      <c r="Q285">
        <f>(Tabella1[[#This Row],[mission_allocated_km_shapley]]-Tabella1[[#This Row],[mission_allocated_km_appro_1]])^2</f>
        <v>0.10797592359533915</v>
      </c>
      <c r="R285">
        <v>64.842128218209595</v>
      </c>
      <c r="S285">
        <f>(Tabella1[[#This Row],[mission_allocated_km_shapley]]-Tabella1[[#This Row],[mission_allocated_km_appro_2]])^2</f>
        <v>4.0408850153290059</v>
      </c>
    </row>
    <row r="286" spans="1:19" x14ac:dyDescent="0.3">
      <c r="A286" s="2">
        <v>43901</v>
      </c>
      <c r="B286">
        <v>14</v>
      </c>
      <c r="C286">
        <v>226</v>
      </c>
      <c r="D286">
        <v>41.968739300000003</v>
      </c>
      <c r="E286">
        <v>12.686</v>
      </c>
      <c r="F286">
        <v>41.955555699999998</v>
      </c>
      <c r="G286">
        <v>12.7643387</v>
      </c>
      <c r="H286">
        <v>6</v>
      </c>
      <c r="I286">
        <v>183.47</v>
      </c>
      <c r="J286">
        <v>13.172905399657219</v>
      </c>
      <c r="K286">
        <v>43.943679936716997</v>
      </c>
      <c r="L286">
        <v>3.054274271784259</v>
      </c>
      <c r="M286">
        <f>AVERAGE(Tabella1[[#This Row],[allocated_km_SA]:[allocated_km_ENS]])</f>
        <v>20.056953202719491</v>
      </c>
      <c r="N286">
        <v>8.5773423895599379</v>
      </c>
      <c r="O286">
        <f>(Tabella1[[#This Row],[mission_allocated_km_shapley]]-Tabella1[[#This Row],[allocated_km_mean]])^2</f>
        <v>131.78146442160974</v>
      </c>
      <c r="P286">
        <v>8.467108965139003</v>
      </c>
      <c r="Q286">
        <f>(Tabella1[[#This Row],[mission_allocated_km_shapley]]-Tabella1[[#This Row],[mission_allocated_km_appro_1]])^2</f>
        <v>1.215140785956596E-2</v>
      </c>
      <c r="R286">
        <v>12.149651044403351</v>
      </c>
      <c r="S286">
        <f>(Tabella1[[#This Row],[mission_allocated_km_shapley]]-Tabella1[[#This Row],[mission_allocated_km_appro_2]])^2</f>
        <v>12.761389125469154</v>
      </c>
    </row>
    <row r="287" spans="1:19" x14ac:dyDescent="0.3">
      <c r="A287" s="2">
        <v>43901</v>
      </c>
      <c r="B287">
        <v>32</v>
      </c>
      <c r="C287">
        <v>226</v>
      </c>
      <c r="D287">
        <v>41.851630499999999</v>
      </c>
      <c r="E287">
        <v>12.4017032</v>
      </c>
      <c r="F287">
        <v>41.955555699999998</v>
      </c>
      <c r="G287">
        <v>12.7643387</v>
      </c>
      <c r="H287">
        <v>6</v>
      </c>
      <c r="I287">
        <v>183.47</v>
      </c>
      <c r="J287">
        <v>69.996709778836831</v>
      </c>
      <c r="K287">
        <v>46.558667258481748</v>
      </c>
      <c r="L287">
        <v>56.069092260566997</v>
      </c>
      <c r="M287">
        <f>AVERAGE(Tabella1[[#This Row],[allocated_km_SA]:[allocated_km_ENS]])</f>
        <v>57.541489765961863</v>
      </c>
      <c r="N287">
        <v>77.35073588969658</v>
      </c>
      <c r="O287">
        <f>(Tabella1[[#This Row],[mission_allocated_km_shapley]]-Tabella1[[#This Row],[allocated_km_mean]])^2</f>
        <v>392.40623199069887</v>
      </c>
      <c r="P287">
        <v>77.526820597761144</v>
      </c>
      <c r="Q287">
        <f>(Tabella1[[#This Row],[mission_allocated_km_shapley]]-Tabella1[[#This Row],[mission_allocated_km_appro_1]])^2</f>
        <v>3.1005824414182964E-2</v>
      </c>
      <c r="R287">
        <v>74.33483581802237</v>
      </c>
      <c r="S287">
        <f>(Tabella1[[#This Row],[mission_allocated_km_shapley]]-Tabella1[[#This Row],[mission_allocated_km_appro_2]])^2</f>
        <v>9.095653242324504</v>
      </c>
    </row>
    <row r="288" spans="1:19" x14ac:dyDescent="0.3">
      <c r="A288" s="2">
        <v>43901</v>
      </c>
      <c r="B288">
        <v>94</v>
      </c>
      <c r="C288">
        <v>226</v>
      </c>
      <c r="D288">
        <v>44.525238799999997</v>
      </c>
      <c r="E288">
        <v>11.1757875</v>
      </c>
      <c r="F288">
        <v>41.955555699999998</v>
      </c>
      <c r="G288">
        <v>12.7643387</v>
      </c>
      <c r="H288">
        <v>6</v>
      </c>
      <c r="I288">
        <v>950.8</v>
      </c>
      <c r="J288">
        <v>643.3074345903741</v>
      </c>
      <c r="K288">
        <v>643.3074345903741</v>
      </c>
      <c r="L288">
        <v>716.82965650149276</v>
      </c>
      <c r="M288">
        <f>AVERAGE(Tabella1[[#This Row],[allocated_km_SA]:[allocated_km_ENS]])</f>
        <v>667.81484189408036</v>
      </c>
      <c r="N288">
        <v>673.82161508786749</v>
      </c>
      <c r="O288">
        <f>(Tabella1[[#This Row],[mission_allocated_km_shapley]]-Tabella1[[#This Row],[allocated_km_mean]])^2</f>
        <v>36.081324201599585</v>
      </c>
      <c r="P288">
        <v>673.82161508786749</v>
      </c>
      <c r="Q288">
        <f>(Tabella1[[#This Row],[mission_allocated_km_shapley]]-Tabella1[[#This Row],[mission_allocated_km_appro_1]])^2</f>
        <v>0</v>
      </c>
      <c r="R288">
        <v>673.82161508786749</v>
      </c>
      <c r="S288">
        <f>(Tabella1[[#This Row],[mission_allocated_km_shapley]]-Tabella1[[#This Row],[mission_allocated_km_appro_2]])^2</f>
        <v>0</v>
      </c>
    </row>
    <row r="289" spans="1:19" x14ac:dyDescent="0.3">
      <c r="A289" s="2">
        <v>43901</v>
      </c>
      <c r="B289">
        <v>256</v>
      </c>
      <c r="C289">
        <v>226</v>
      </c>
      <c r="D289">
        <v>41.926755200000002</v>
      </c>
      <c r="E289">
        <v>12.4632293</v>
      </c>
      <c r="F289">
        <v>41.955555699999998</v>
      </c>
      <c r="G289">
        <v>12.7643387</v>
      </c>
      <c r="H289">
        <v>6</v>
      </c>
      <c r="I289">
        <v>183.47</v>
      </c>
      <c r="J289">
        <v>45.595142522466197</v>
      </c>
      <c r="K289">
        <v>43.043722175751327</v>
      </c>
      <c r="L289">
        <v>0</v>
      </c>
      <c r="M289">
        <f>AVERAGE(Tabella1[[#This Row],[allocated_km_SA]:[allocated_km_ENS]])</f>
        <v>29.546288232739176</v>
      </c>
      <c r="N289">
        <v>30.692298234573819</v>
      </c>
      <c r="O289">
        <f>(Tabella1[[#This Row],[mission_allocated_km_shapley]]-Tabella1[[#This Row],[allocated_km_mean]])^2</f>
        <v>1.3133389243050386</v>
      </c>
      <c r="P289">
        <v>30.297850049552039</v>
      </c>
      <c r="Q289">
        <f>(Tabella1[[#This Row],[mission_allocated_km_shapley]]-Tabella1[[#This Row],[mission_allocated_km_appro_1]])^2</f>
        <v>0.15558937066697623</v>
      </c>
      <c r="R289">
        <v>32.146084919364696</v>
      </c>
      <c r="S289">
        <f>(Tabella1[[#This Row],[mission_allocated_km_shapley]]-Tabella1[[#This Row],[mission_allocated_km_appro_2]])^2</f>
        <v>2.1134957248752499</v>
      </c>
    </row>
    <row r="290" spans="1:19" x14ac:dyDescent="0.3">
      <c r="A290" s="2">
        <v>43901</v>
      </c>
      <c r="B290">
        <v>13</v>
      </c>
      <c r="C290">
        <v>226</v>
      </c>
      <c r="D290">
        <v>42.407090099999998</v>
      </c>
      <c r="E290">
        <v>14.1597591</v>
      </c>
      <c r="F290">
        <v>41.955555699999998</v>
      </c>
      <c r="G290">
        <v>12.7643387</v>
      </c>
      <c r="H290">
        <v>6</v>
      </c>
      <c r="I290">
        <v>950.8</v>
      </c>
      <c r="J290">
        <v>307.49416540962579</v>
      </c>
      <c r="K290">
        <v>307.49416540962591</v>
      </c>
      <c r="L290">
        <v>233.97194349850719</v>
      </c>
      <c r="M290">
        <f>AVERAGE(Tabella1[[#This Row],[allocated_km_SA]:[allocated_km_ENS]])</f>
        <v>282.98675810591959</v>
      </c>
      <c r="N290">
        <v>276.97998491213252</v>
      </c>
      <c r="O290">
        <f>(Tabella1[[#This Row],[mission_allocated_km_shapley]]-Tabella1[[#This Row],[allocated_km_mean]])^2</f>
        <v>36.081324201598903</v>
      </c>
      <c r="P290">
        <v>276.97998491213252</v>
      </c>
      <c r="Q290">
        <f>(Tabella1[[#This Row],[mission_allocated_km_shapley]]-Tabella1[[#This Row],[mission_allocated_km_appro_1]])^2</f>
        <v>0</v>
      </c>
      <c r="R290">
        <v>276.97998491213252</v>
      </c>
      <c r="S290">
        <f>(Tabella1[[#This Row],[mission_allocated_km_shapley]]-Tabella1[[#This Row],[mission_allocated_km_appro_2]])^2</f>
        <v>0</v>
      </c>
    </row>
    <row r="291" spans="1:19" x14ac:dyDescent="0.3">
      <c r="A291" s="2">
        <v>43902</v>
      </c>
      <c r="B291">
        <v>228</v>
      </c>
      <c r="C291">
        <v>226</v>
      </c>
      <c r="D291">
        <v>42.130554500000002</v>
      </c>
      <c r="E291">
        <v>12.582428</v>
      </c>
      <c r="F291">
        <v>41.955555699999998</v>
      </c>
      <c r="G291">
        <v>12.7643387</v>
      </c>
      <c r="H291">
        <v>5</v>
      </c>
      <c r="I291">
        <v>97.73</v>
      </c>
      <c r="J291">
        <v>65.950576473185805</v>
      </c>
      <c r="K291">
        <v>65.950576473185805</v>
      </c>
      <c r="L291">
        <v>78.571186222453875</v>
      </c>
      <c r="M291">
        <f>AVERAGE(Tabella1[[#This Row],[allocated_km_SA]:[allocated_km_ENS]])</f>
        <v>70.157446389608495</v>
      </c>
      <c r="N291">
        <v>70.530240242706142</v>
      </c>
      <c r="O291">
        <f>(Tabella1[[#This Row],[mission_allocated_km_shapley]]-Tabella1[[#This Row],[allocated_km_mean]])^2</f>
        <v>0.13897525690739027</v>
      </c>
      <c r="P291">
        <v>70.530240242706142</v>
      </c>
      <c r="Q291">
        <f>(Tabella1[[#This Row],[mission_allocated_km_shapley]]-Tabella1[[#This Row],[mission_allocated_km_appro_1]])^2</f>
        <v>0</v>
      </c>
      <c r="R291">
        <v>70.530240242706142</v>
      </c>
      <c r="S291">
        <f>(Tabella1[[#This Row],[mission_allocated_km_shapley]]-Tabella1[[#This Row],[mission_allocated_km_appro_2]])^2</f>
        <v>0</v>
      </c>
    </row>
    <row r="292" spans="1:19" x14ac:dyDescent="0.3">
      <c r="A292" s="2">
        <v>43902</v>
      </c>
      <c r="B292">
        <v>12</v>
      </c>
      <c r="C292">
        <v>226</v>
      </c>
      <c r="D292">
        <v>41.857816900000003</v>
      </c>
      <c r="E292">
        <v>12.6519891</v>
      </c>
      <c r="F292">
        <v>41.955555699999998</v>
      </c>
      <c r="G292">
        <v>12.7643387</v>
      </c>
      <c r="H292">
        <v>5</v>
      </c>
      <c r="I292">
        <v>264.41000000000003</v>
      </c>
      <c r="J292">
        <v>33.320203941984524</v>
      </c>
      <c r="K292">
        <v>72.272834916994796</v>
      </c>
      <c r="L292">
        <v>16.671590036702899</v>
      </c>
      <c r="M292">
        <f>AVERAGE(Tabella1[[#This Row],[allocated_km_SA]:[allocated_km_ENS]])</f>
        <v>40.754876298560738</v>
      </c>
      <c r="N292">
        <v>25.474117836332439</v>
      </c>
      <c r="O292">
        <f>(Tabella1[[#This Row],[mission_allocated_km_shapley]]-Tabella1[[#This Row],[allocated_km_mean]])^2</f>
        <v>233.50157918096176</v>
      </c>
      <c r="P292">
        <v>25.54102194944371</v>
      </c>
      <c r="Q292">
        <f>(Tabella1[[#This Row],[mission_allocated_km_shapley]]-Tabella1[[#This Row],[mission_allocated_km_appro_1]])^2</f>
        <v>4.4761603512056972E-3</v>
      </c>
      <c r="R292">
        <v>25.474117836332439</v>
      </c>
      <c r="S292">
        <f>(Tabella1[[#This Row],[mission_allocated_km_shapley]]-Tabella1[[#This Row],[mission_allocated_km_appro_2]])^2</f>
        <v>0</v>
      </c>
    </row>
    <row r="293" spans="1:19" x14ac:dyDescent="0.3">
      <c r="A293" s="2">
        <v>43902</v>
      </c>
      <c r="B293">
        <v>235</v>
      </c>
      <c r="C293">
        <v>226</v>
      </c>
      <c r="D293">
        <v>41.477688999999998</v>
      </c>
      <c r="E293">
        <v>13.8120029</v>
      </c>
      <c r="F293">
        <v>41.955555699999998</v>
      </c>
      <c r="G293">
        <v>12.7643387</v>
      </c>
      <c r="H293">
        <v>5</v>
      </c>
      <c r="I293">
        <v>264.41000000000003</v>
      </c>
      <c r="J293">
        <v>217.3194155490832</v>
      </c>
      <c r="K293">
        <v>119.9917571000997</v>
      </c>
      <c r="L293">
        <v>231.65000398840229</v>
      </c>
      <c r="M293">
        <f>AVERAGE(Tabella1[[#This Row],[allocated_km_SA]:[allocated_km_ENS]])</f>
        <v>189.65372554586176</v>
      </c>
      <c r="N293">
        <v>225.73948518837369</v>
      </c>
      <c r="O293">
        <f>(Tabella1[[#This Row],[mission_allocated_km_shapley]]-Tabella1[[#This Row],[allocated_km_mean]])^2</f>
        <v>1302.1820489771428</v>
      </c>
      <c r="P293">
        <v>225.6762754927048</v>
      </c>
      <c r="Q293">
        <f>(Tabella1[[#This Row],[mission_allocated_km_shapley]]-Tabella1[[#This Row],[mission_allocated_km_appro_1]])^2</f>
        <v>3.995465626553482E-3</v>
      </c>
      <c r="R293">
        <v>225.73948518837369</v>
      </c>
      <c r="S293">
        <f>(Tabella1[[#This Row],[mission_allocated_km_shapley]]-Tabella1[[#This Row],[mission_allocated_km_appro_2]])^2</f>
        <v>0</v>
      </c>
    </row>
    <row r="294" spans="1:19" x14ac:dyDescent="0.3">
      <c r="A294" s="2">
        <v>43902</v>
      </c>
      <c r="B294">
        <v>257</v>
      </c>
      <c r="C294">
        <v>226</v>
      </c>
      <c r="D294">
        <v>41.918789199999999</v>
      </c>
      <c r="E294">
        <v>12.609915600000001</v>
      </c>
      <c r="F294">
        <v>41.955555699999998</v>
      </c>
      <c r="G294">
        <v>12.7643387</v>
      </c>
      <c r="H294">
        <v>5</v>
      </c>
      <c r="I294">
        <v>97.73</v>
      </c>
      <c r="J294">
        <v>31.784223526814209</v>
      </c>
      <c r="K294">
        <v>31.784223526814209</v>
      </c>
      <c r="L294">
        <v>19.163613777546139</v>
      </c>
      <c r="M294">
        <f>AVERAGE(Tabella1[[#This Row],[allocated_km_SA]:[allocated_km_ENS]])</f>
        <v>27.577353610391516</v>
      </c>
      <c r="N294">
        <v>27.204559757293861</v>
      </c>
      <c r="O294">
        <f>(Tabella1[[#This Row],[mission_allocated_km_shapley]]-Tabella1[[#This Row],[allocated_km_mean]])^2</f>
        <v>0.13897525690739557</v>
      </c>
      <c r="P294">
        <v>27.204559757293861</v>
      </c>
      <c r="Q294">
        <f>(Tabella1[[#This Row],[mission_allocated_km_shapley]]-Tabella1[[#This Row],[mission_allocated_km_appro_1]])^2</f>
        <v>0</v>
      </c>
      <c r="R294">
        <v>27.204559757293861</v>
      </c>
      <c r="S294">
        <f>(Tabella1[[#This Row],[mission_allocated_km_shapley]]-Tabella1[[#This Row],[mission_allocated_km_appro_2]])^2</f>
        <v>0</v>
      </c>
    </row>
    <row r="295" spans="1:19" x14ac:dyDescent="0.3">
      <c r="A295" s="2">
        <v>43902</v>
      </c>
      <c r="B295">
        <v>221</v>
      </c>
      <c r="C295">
        <v>226</v>
      </c>
      <c r="D295">
        <v>41.987892299999999</v>
      </c>
      <c r="E295">
        <v>12.7135701</v>
      </c>
      <c r="F295">
        <v>41.955555699999998</v>
      </c>
      <c r="G295">
        <v>12.7643387</v>
      </c>
      <c r="H295">
        <v>5</v>
      </c>
      <c r="I295">
        <v>264.41000000000003</v>
      </c>
      <c r="J295">
        <v>13.767780508932301</v>
      </c>
      <c r="K295">
        <v>72.142807982905467</v>
      </c>
      <c r="L295">
        <v>16.085805974894729</v>
      </c>
      <c r="M295">
        <f>AVERAGE(Tabella1[[#This Row],[allocated_km_SA]:[allocated_km_ENS]])</f>
        <v>33.998798155577497</v>
      </c>
      <c r="N295">
        <v>13.1937969752939</v>
      </c>
      <c r="O295">
        <f>(Tabella1[[#This Row],[mission_allocated_km_shapley]]-Tabella1[[#This Row],[allocated_km_mean]])^2</f>
        <v>432.84807411160187</v>
      </c>
      <c r="P295">
        <v>13.190102557851491</v>
      </c>
      <c r="Q295">
        <f>(Tabella1[[#This Row],[mission_allocated_km_shapley]]-Tabella1[[#This Row],[mission_allocated_km_appro_1]])^2</f>
        <v>1.3648720238775474E-5</v>
      </c>
      <c r="R295">
        <v>13.19379697529391</v>
      </c>
      <c r="S295">
        <f>(Tabella1[[#This Row],[mission_allocated_km_shapley]]-Tabella1[[#This Row],[mission_allocated_km_appro_2]])^2</f>
        <v>1.135959703518257E-28</v>
      </c>
    </row>
    <row r="296" spans="1:19" x14ac:dyDescent="0.3">
      <c r="A296" s="2">
        <v>43903</v>
      </c>
      <c r="B296">
        <v>2</v>
      </c>
      <c r="C296">
        <v>226</v>
      </c>
      <c r="D296">
        <v>42.132071600000003</v>
      </c>
      <c r="E296">
        <v>12.5839994</v>
      </c>
      <c r="F296">
        <v>41.955555699999998</v>
      </c>
      <c r="G296">
        <v>12.7643387</v>
      </c>
      <c r="H296">
        <v>7</v>
      </c>
      <c r="I296">
        <v>84.86</v>
      </c>
      <c r="J296">
        <v>68.389070712870463</v>
      </c>
      <c r="K296">
        <v>68.389070712870463</v>
      </c>
      <c r="L296">
        <v>82.821923945655882</v>
      </c>
      <c r="M296">
        <f>AVERAGE(Tabella1[[#This Row],[allocated_km_SA]:[allocated_km_ENS]])</f>
        <v>73.200021790465598</v>
      </c>
      <c r="N296">
        <v>74.170610209660936</v>
      </c>
      <c r="O296">
        <f>(Tabella1[[#This Row],[mission_allocated_km_shapley]]-Tabella1[[#This Row],[allocated_km_mean]])^2</f>
        <v>0.94204187947610385</v>
      </c>
      <c r="P296">
        <v>74.170610209660936</v>
      </c>
      <c r="Q296">
        <f>(Tabella1[[#This Row],[mission_allocated_km_shapley]]-Tabella1[[#This Row],[mission_allocated_km_appro_1]])^2</f>
        <v>0</v>
      </c>
      <c r="R296">
        <v>74.170610209660936</v>
      </c>
      <c r="S296">
        <f>(Tabella1[[#This Row],[mission_allocated_km_shapley]]-Tabella1[[#This Row],[mission_allocated_km_appro_2]])^2</f>
        <v>0</v>
      </c>
    </row>
    <row r="297" spans="1:19" x14ac:dyDescent="0.3">
      <c r="A297" s="2">
        <v>43903</v>
      </c>
      <c r="B297">
        <v>14</v>
      </c>
      <c r="C297">
        <v>226</v>
      </c>
      <c r="D297">
        <v>41.968739300000003</v>
      </c>
      <c r="E297">
        <v>12.686</v>
      </c>
      <c r="F297">
        <v>41.955555699999998</v>
      </c>
      <c r="G297">
        <v>12.7643387</v>
      </c>
      <c r="H297">
        <v>7</v>
      </c>
      <c r="I297">
        <v>84.86</v>
      </c>
      <c r="J297">
        <v>16.467129287129541</v>
      </c>
      <c r="K297">
        <v>16.467129287129541</v>
      </c>
      <c r="L297">
        <v>2.0342760543441178</v>
      </c>
      <c r="M297">
        <f>AVERAGE(Tabella1[[#This Row],[allocated_km_SA]:[allocated_km_ENS]])</f>
        <v>11.656178209534401</v>
      </c>
      <c r="N297">
        <v>10.68558979033906</v>
      </c>
      <c r="O297">
        <f>(Tabella1[[#This Row],[mission_allocated_km_shapley]]-Tabella1[[#This Row],[allocated_km_mean]])^2</f>
        <v>0.94204187947611073</v>
      </c>
      <c r="P297">
        <v>10.68558979033906</v>
      </c>
      <c r="Q297">
        <f>(Tabella1[[#This Row],[mission_allocated_km_shapley]]-Tabella1[[#This Row],[mission_allocated_km_appro_1]])^2</f>
        <v>0</v>
      </c>
      <c r="R297">
        <v>10.68558979033906</v>
      </c>
      <c r="S297">
        <f>(Tabella1[[#This Row],[mission_allocated_km_shapley]]-Tabella1[[#This Row],[mission_allocated_km_appro_2]])^2</f>
        <v>0</v>
      </c>
    </row>
    <row r="298" spans="1:19" x14ac:dyDescent="0.3">
      <c r="A298" s="2">
        <v>43903</v>
      </c>
      <c r="B298">
        <v>94</v>
      </c>
      <c r="C298">
        <v>226</v>
      </c>
      <c r="D298">
        <v>44.525238799999997</v>
      </c>
      <c r="E298">
        <v>11.1757875</v>
      </c>
      <c r="F298">
        <v>41.955555699999998</v>
      </c>
      <c r="G298">
        <v>12.7643387</v>
      </c>
      <c r="H298">
        <v>7</v>
      </c>
      <c r="I298">
        <v>899.06</v>
      </c>
      <c r="J298">
        <v>705.43258234602945</v>
      </c>
      <c r="K298">
        <v>705.43258234602956</v>
      </c>
      <c r="L298">
        <v>747.36631192695893</v>
      </c>
      <c r="M298">
        <f>AVERAGE(Tabella1[[#This Row],[allocated_km_SA]:[allocated_km_ENS]])</f>
        <v>719.41049220633931</v>
      </c>
      <c r="N298">
        <v>725.05810426566507</v>
      </c>
      <c r="O298">
        <f>(Tabella1[[#This Row],[mission_allocated_km_shapley]]-Tabella1[[#This Row],[allocated_km_mean]])^2</f>
        <v>31.89552197264166</v>
      </c>
      <c r="P298">
        <v>725.05810426566507</v>
      </c>
      <c r="Q298">
        <f>(Tabella1[[#This Row],[mission_allocated_km_shapley]]-Tabella1[[#This Row],[mission_allocated_km_appro_1]])^2</f>
        <v>0</v>
      </c>
      <c r="R298">
        <v>725.05810426566507</v>
      </c>
      <c r="S298">
        <f>(Tabella1[[#This Row],[mission_allocated_km_shapley]]-Tabella1[[#This Row],[mission_allocated_km_appro_2]])^2</f>
        <v>0</v>
      </c>
    </row>
    <row r="299" spans="1:19" x14ac:dyDescent="0.3">
      <c r="A299" s="2">
        <v>43903</v>
      </c>
      <c r="B299">
        <v>91</v>
      </c>
      <c r="C299">
        <v>226</v>
      </c>
      <c r="D299">
        <v>42.336915300000001</v>
      </c>
      <c r="E299">
        <v>13.4628064</v>
      </c>
      <c r="F299">
        <v>41.955555699999998</v>
      </c>
      <c r="G299">
        <v>12.7643387</v>
      </c>
      <c r="H299">
        <v>7</v>
      </c>
      <c r="I299">
        <v>899.06</v>
      </c>
      <c r="J299">
        <v>193.6313176539706</v>
      </c>
      <c r="K299">
        <v>193.63131765397051</v>
      </c>
      <c r="L299">
        <v>151.69758807304109</v>
      </c>
      <c r="M299">
        <f>AVERAGE(Tabella1[[#This Row],[allocated_km_SA]:[allocated_km_ENS]])</f>
        <v>179.6534077936607</v>
      </c>
      <c r="N299">
        <v>174.00579573433501</v>
      </c>
      <c r="O299">
        <f>(Tabella1[[#This Row],[mission_allocated_km_shapley]]-Tabella1[[#This Row],[allocated_km_mean]])^2</f>
        <v>31.895521972641017</v>
      </c>
      <c r="P299">
        <v>174.00579573433501</v>
      </c>
      <c r="Q299">
        <f>(Tabella1[[#This Row],[mission_allocated_km_shapley]]-Tabella1[[#This Row],[mission_allocated_km_appro_1]])^2</f>
        <v>0</v>
      </c>
      <c r="R299">
        <v>174.00579573433501</v>
      </c>
      <c r="S299">
        <f>(Tabella1[[#This Row],[mission_allocated_km_shapley]]-Tabella1[[#This Row],[mission_allocated_km_appro_2]])^2</f>
        <v>0</v>
      </c>
    </row>
    <row r="300" spans="1:19" x14ac:dyDescent="0.3">
      <c r="A300" s="2">
        <v>43903</v>
      </c>
      <c r="B300">
        <v>238</v>
      </c>
      <c r="C300">
        <v>226</v>
      </c>
      <c r="D300">
        <v>40.960150800000001</v>
      </c>
      <c r="E300">
        <v>14.488986000000001</v>
      </c>
      <c r="F300">
        <v>41.955555699999998</v>
      </c>
      <c r="G300">
        <v>12.7643387</v>
      </c>
      <c r="H300">
        <v>7</v>
      </c>
      <c r="I300">
        <v>412.35</v>
      </c>
      <c r="J300">
        <v>412.3537</v>
      </c>
      <c r="K300">
        <v>412.3537</v>
      </c>
      <c r="L300">
        <v>412.3537</v>
      </c>
      <c r="M300">
        <f>AVERAGE(Tabella1[[#This Row],[allocated_km_SA]:[allocated_km_ENS]])</f>
        <v>412.35369999999995</v>
      </c>
      <c r="N300">
        <v>412.3537</v>
      </c>
      <c r="O300">
        <f>(Tabella1[[#This Row],[mission_allocated_km_shapley]]-Tabella1[[#This Row],[allocated_km_mean]])^2</f>
        <v>3.2311742677852644E-27</v>
      </c>
      <c r="P300">
        <v>412.3537</v>
      </c>
      <c r="Q300">
        <f>(Tabella1[[#This Row],[mission_allocated_km_shapley]]-Tabella1[[#This Row],[mission_allocated_km_appro_1]])^2</f>
        <v>0</v>
      </c>
      <c r="R300">
        <v>412.3537</v>
      </c>
      <c r="S300">
        <f>(Tabella1[[#This Row],[mission_allocated_km_shapley]]-Tabella1[[#This Row],[mission_allocated_km_appro_2]])^2</f>
        <v>0</v>
      </c>
    </row>
    <row r="301" spans="1:19" x14ac:dyDescent="0.3">
      <c r="A301" s="2">
        <v>43903</v>
      </c>
      <c r="B301">
        <v>9</v>
      </c>
      <c r="C301">
        <v>226</v>
      </c>
      <c r="D301">
        <v>41.012875399999999</v>
      </c>
      <c r="E301">
        <v>14.3201006</v>
      </c>
      <c r="F301">
        <v>41.955555699999998</v>
      </c>
      <c r="G301">
        <v>12.7643387</v>
      </c>
      <c r="H301">
        <v>7</v>
      </c>
      <c r="I301">
        <v>380.53</v>
      </c>
      <c r="J301">
        <v>188.6335352232081</v>
      </c>
      <c r="K301">
        <v>188.6335352232081</v>
      </c>
      <c r="L301">
        <v>1.6703545165922709E-12</v>
      </c>
      <c r="M301">
        <f>AVERAGE(Tabella1[[#This Row],[allocated_km_SA]:[allocated_km_ENS]])</f>
        <v>125.75569014880595</v>
      </c>
      <c r="N301">
        <v>187.02869999999999</v>
      </c>
      <c r="O301">
        <f>(Tabella1[[#This Row],[mission_allocated_km_shapley]]-Tabella1[[#This Row],[allocated_km_mean]])^2</f>
        <v>3754.3817362245209</v>
      </c>
      <c r="P301">
        <v>187.02869999999999</v>
      </c>
      <c r="Q301">
        <f>(Tabella1[[#This Row],[mission_allocated_km_shapley]]-Tabella1[[#This Row],[mission_allocated_km_appro_1]])^2</f>
        <v>0</v>
      </c>
      <c r="R301">
        <v>187.02869999999999</v>
      </c>
      <c r="S301">
        <f>(Tabella1[[#This Row],[mission_allocated_km_shapley]]-Tabella1[[#This Row],[mission_allocated_km_appro_2]])^2</f>
        <v>0</v>
      </c>
    </row>
    <row r="302" spans="1:19" x14ac:dyDescent="0.3">
      <c r="A302" s="2">
        <v>43903</v>
      </c>
      <c r="B302">
        <v>223</v>
      </c>
      <c r="C302">
        <v>226</v>
      </c>
      <c r="D302">
        <v>41.015235699999998</v>
      </c>
      <c r="E302">
        <v>14.2977433</v>
      </c>
      <c r="F302">
        <v>41.955555699999998</v>
      </c>
      <c r="G302">
        <v>12.7643387</v>
      </c>
      <c r="H302">
        <v>7</v>
      </c>
      <c r="I302">
        <v>380.53</v>
      </c>
      <c r="J302">
        <v>191.89876477679189</v>
      </c>
      <c r="K302">
        <v>191.89876477679189</v>
      </c>
      <c r="L302">
        <v>380.53229999999832</v>
      </c>
      <c r="M302">
        <f>AVERAGE(Tabella1[[#This Row],[allocated_km_SA]:[allocated_km_ENS]])</f>
        <v>254.77660985119405</v>
      </c>
      <c r="N302">
        <v>193.50360000000001</v>
      </c>
      <c r="O302">
        <f>(Tabella1[[#This Row],[mission_allocated_km_shapley]]-Tabella1[[#This Row],[allocated_km_mean]])^2</f>
        <v>3754.3817362245227</v>
      </c>
      <c r="P302">
        <v>193.50360000000001</v>
      </c>
      <c r="Q302">
        <f>(Tabella1[[#This Row],[mission_allocated_km_shapley]]-Tabella1[[#This Row],[mission_allocated_km_appro_1]])^2</f>
        <v>0</v>
      </c>
      <c r="R302">
        <v>193.50360000000001</v>
      </c>
      <c r="S302">
        <f>(Tabella1[[#This Row],[mission_allocated_km_shapley]]-Tabella1[[#This Row],[mission_allocated_km_appro_2]])^2</f>
        <v>0</v>
      </c>
    </row>
    <row r="303" spans="1:19" x14ac:dyDescent="0.3">
      <c r="A303" s="2">
        <v>43906</v>
      </c>
      <c r="B303">
        <v>11</v>
      </c>
      <c r="C303">
        <v>226</v>
      </c>
      <c r="D303">
        <v>41.904390300000003</v>
      </c>
      <c r="E303">
        <v>12.6096465</v>
      </c>
      <c r="F303">
        <v>41.955555699999998</v>
      </c>
      <c r="G303">
        <v>12.7643387</v>
      </c>
      <c r="H303">
        <v>4</v>
      </c>
      <c r="I303">
        <v>135.03</v>
      </c>
      <c r="J303">
        <v>33.384670030620512</v>
      </c>
      <c r="K303">
        <v>33.109127715384538</v>
      </c>
      <c r="L303">
        <v>27.756753185334102</v>
      </c>
      <c r="M303">
        <f>AVERAGE(Tabella1[[#This Row],[allocated_km_SA]:[allocated_km_ENS]])</f>
        <v>31.416850310446382</v>
      </c>
      <c r="N303">
        <v>22.977588619693751</v>
      </c>
      <c r="O303">
        <f>(Tabella1[[#This Row],[mission_allocated_km_shapley]]-Tabella1[[#This Row],[allocated_km_mean]])^2</f>
        <v>71.22113788500495</v>
      </c>
      <c r="P303">
        <v>28.44532316292911</v>
      </c>
      <c r="Q303">
        <f>(Tabella1[[#This Row],[mission_allocated_km_shapley]]-Tabella1[[#This Row],[mission_allocated_km_appro_1]])^2</f>
        <v>29.89612103528918</v>
      </c>
      <c r="R303">
        <v>23.592563148303491</v>
      </c>
      <c r="S303">
        <f>(Tabella1[[#This Row],[mission_allocated_km_shapley]]-Tabella1[[#This Row],[mission_allocated_km_appro_2]])^2</f>
        <v>0.37819367083877098</v>
      </c>
    </row>
    <row r="304" spans="1:19" x14ac:dyDescent="0.3">
      <c r="A304" s="2">
        <v>43906</v>
      </c>
      <c r="B304">
        <v>2</v>
      </c>
      <c r="C304">
        <v>226</v>
      </c>
      <c r="D304">
        <v>42.132071600000003</v>
      </c>
      <c r="E304">
        <v>12.5839994</v>
      </c>
      <c r="F304">
        <v>41.955555699999998</v>
      </c>
      <c r="G304">
        <v>12.7643387</v>
      </c>
      <c r="H304">
        <v>4</v>
      </c>
      <c r="I304">
        <v>135.03</v>
      </c>
      <c r="J304">
        <v>69.745644760023623</v>
      </c>
      <c r="K304">
        <v>37.490777689023908</v>
      </c>
      <c r="L304">
        <v>68.351227015750879</v>
      </c>
      <c r="M304">
        <f>AVERAGE(Tabella1[[#This Row],[allocated_km_SA]:[allocated_km_ENS]])</f>
        <v>58.529216488266137</v>
      </c>
      <c r="N304">
        <v>91.52705190114024</v>
      </c>
      <c r="O304">
        <f>(Tabella1[[#This Row],[mission_allocated_km_shapley]]-Tabella1[[#This Row],[allocated_km_mean]])^2</f>
        <v>1088.8571419351283</v>
      </c>
      <c r="P304">
        <v>87.418796405758016</v>
      </c>
      <c r="Q304">
        <f>(Tabella1[[#This Row],[mission_allocated_km_shapley]]-Tabella1[[#This Row],[mission_allocated_km_appro_1]])^2</f>
        <v>16.877763215338241</v>
      </c>
      <c r="R304">
        <v>88.231130917481877</v>
      </c>
      <c r="S304">
        <f>(Tabella1[[#This Row],[mission_allocated_km_shapley]]-Tabella1[[#This Row],[mission_allocated_km_appro_2]])^2</f>
        <v>10.863095130519508</v>
      </c>
    </row>
    <row r="305" spans="1:19" x14ac:dyDescent="0.3">
      <c r="A305" s="2">
        <v>43906</v>
      </c>
      <c r="B305">
        <v>217</v>
      </c>
      <c r="C305">
        <v>226</v>
      </c>
      <c r="D305">
        <v>41.9202522</v>
      </c>
      <c r="E305">
        <v>12.6785967</v>
      </c>
      <c r="F305">
        <v>41.955555699999998</v>
      </c>
      <c r="G305">
        <v>12.7643387</v>
      </c>
      <c r="H305">
        <v>4</v>
      </c>
      <c r="I305">
        <v>135.03</v>
      </c>
      <c r="J305">
        <v>19.46877865895117</v>
      </c>
      <c r="K305">
        <v>32.677190147077887</v>
      </c>
      <c r="L305">
        <v>23.75500078190462</v>
      </c>
      <c r="M305">
        <f>AVERAGE(Tabella1[[#This Row],[allocated_km_SA]:[allocated_km_ENS]])</f>
        <v>25.300323195977892</v>
      </c>
      <c r="N305">
        <v>12.391589881992781</v>
      </c>
      <c r="O305">
        <f>(Tabella1[[#This Row],[mission_allocated_km_shapley]]-Tabella1[[#This Row],[allocated_km_mean]])^2</f>
        <v>166.63539577158903</v>
      </c>
      <c r="P305">
        <v>11.570723897686319</v>
      </c>
      <c r="Q305">
        <f>(Tabella1[[#This Row],[mission_allocated_km_shapley]]-Tabella1[[#This Row],[mission_allocated_km_appro_1]])^2</f>
        <v>0.67382096419141613</v>
      </c>
      <c r="R305">
        <v>13.61051859164151</v>
      </c>
      <c r="S305">
        <f>(Tabella1[[#This Row],[mission_allocated_km_shapley]]-Tabella1[[#This Row],[mission_allocated_km_appro_2]])^2</f>
        <v>1.4857871992059157</v>
      </c>
    </row>
    <row r="306" spans="1:19" x14ac:dyDescent="0.3">
      <c r="A306" s="2">
        <v>43906</v>
      </c>
      <c r="B306">
        <v>221</v>
      </c>
      <c r="C306">
        <v>226</v>
      </c>
      <c r="D306">
        <v>41.987892299999999</v>
      </c>
      <c r="E306">
        <v>12.7135701</v>
      </c>
      <c r="F306">
        <v>41.955555699999998</v>
      </c>
      <c r="G306">
        <v>12.7643387</v>
      </c>
      <c r="H306">
        <v>4</v>
      </c>
      <c r="I306">
        <v>135.03</v>
      </c>
      <c r="J306">
        <v>12.427906550404719</v>
      </c>
      <c r="K306">
        <v>31.749904448513671</v>
      </c>
      <c r="L306">
        <v>15.1640190170104</v>
      </c>
      <c r="M306">
        <f>AVERAGE(Tabella1[[#This Row],[allocated_km_SA]:[allocated_km_ENS]])</f>
        <v>19.780610005309597</v>
      </c>
      <c r="N306">
        <v>8.1307695971732468</v>
      </c>
      <c r="O306">
        <f>(Tabella1[[#This Row],[mission_allocated_km_shapley]]-Tabella1[[#This Row],[allocated_km_mean]])^2</f>
        <v>135.71878153504653</v>
      </c>
      <c r="P306">
        <v>7.5921565336265902</v>
      </c>
      <c r="Q306">
        <f>(Tabella1[[#This Row],[mission_allocated_km_shapley]]-Tabella1[[#This Row],[mission_allocated_km_appro_1]])^2</f>
        <v>0.29010403222311476</v>
      </c>
      <c r="R306">
        <v>9.5927873425731374</v>
      </c>
      <c r="S306">
        <f>(Tabella1[[#This Row],[mission_allocated_km_shapley]]-Tabella1[[#This Row],[mission_allocated_km_appro_2]])^2</f>
        <v>2.1374958878641794</v>
      </c>
    </row>
    <row r="307" spans="1:19" x14ac:dyDescent="0.3">
      <c r="A307" s="2">
        <v>43907</v>
      </c>
      <c r="B307">
        <v>222</v>
      </c>
      <c r="C307">
        <v>226</v>
      </c>
      <c r="D307">
        <v>40.922591399999988</v>
      </c>
      <c r="E307">
        <v>14.2501319</v>
      </c>
      <c r="F307">
        <v>41.955555699999998</v>
      </c>
      <c r="G307">
        <v>12.7643387</v>
      </c>
      <c r="H307">
        <v>4</v>
      </c>
      <c r="I307">
        <v>411.05</v>
      </c>
      <c r="J307">
        <v>205.52645000000001</v>
      </c>
      <c r="K307">
        <v>205.52645000000001</v>
      </c>
      <c r="L307">
        <v>205.52645000000001</v>
      </c>
      <c r="M307">
        <f>AVERAGE(Tabella1[[#This Row],[allocated_km_SA]:[allocated_km_ENS]])</f>
        <v>205.52644999999998</v>
      </c>
      <c r="N307">
        <v>205.52645000000001</v>
      </c>
      <c r="O307">
        <f>(Tabella1[[#This Row],[mission_allocated_km_shapley]]-Tabella1[[#This Row],[allocated_km_mean]])^2</f>
        <v>8.0779356694631609E-28</v>
      </c>
      <c r="P307">
        <v>205.52645000000001</v>
      </c>
      <c r="Q307">
        <f>(Tabella1[[#This Row],[mission_allocated_km_shapley]]-Tabella1[[#This Row],[mission_allocated_km_appro_1]])^2</f>
        <v>0</v>
      </c>
      <c r="R307">
        <v>205.52645000000001</v>
      </c>
      <c r="S307">
        <f>(Tabella1[[#This Row],[mission_allocated_km_shapley]]-Tabella1[[#This Row],[mission_allocated_km_appro_2]])^2</f>
        <v>0</v>
      </c>
    </row>
    <row r="308" spans="1:19" x14ac:dyDescent="0.3">
      <c r="A308" s="2">
        <v>43907</v>
      </c>
      <c r="B308">
        <v>9</v>
      </c>
      <c r="C308">
        <v>226</v>
      </c>
      <c r="D308">
        <v>41.012875399999999</v>
      </c>
      <c r="E308">
        <v>14.3201006</v>
      </c>
      <c r="F308">
        <v>41.955555699999998</v>
      </c>
      <c r="G308">
        <v>12.7643387</v>
      </c>
      <c r="H308">
        <v>4</v>
      </c>
      <c r="I308">
        <v>380.53</v>
      </c>
      <c r="J308">
        <v>188.6335352232081</v>
      </c>
      <c r="K308">
        <v>188.6335352232081</v>
      </c>
      <c r="L308">
        <v>1.6703545165922709E-12</v>
      </c>
      <c r="M308">
        <f>AVERAGE(Tabella1[[#This Row],[allocated_km_SA]:[allocated_km_ENS]])</f>
        <v>125.75569014880595</v>
      </c>
      <c r="N308">
        <v>187.02869999999999</v>
      </c>
      <c r="O308">
        <f>(Tabella1[[#This Row],[mission_allocated_km_shapley]]-Tabella1[[#This Row],[allocated_km_mean]])^2</f>
        <v>3754.3817362245209</v>
      </c>
      <c r="P308">
        <v>187.02869999999999</v>
      </c>
      <c r="Q308">
        <f>(Tabella1[[#This Row],[mission_allocated_km_shapley]]-Tabella1[[#This Row],[mission_allocated_km_appro_1]])^2</f>
        <v>0</v>
      </c>
      <c r="R308">
        <v>187.02869999999999</v>
      </c>
      <c r="S308">
        <f>(Tabella1[[#This Row],[mission_allocated_km_shapley]]-Tabella1[[#This Row],[mission_allocated_km_appro_2]])^2</f>
        <v>0</v>
      </c>
    </row>
    <row r="309" spans="1:19" x14ac:dyDescent="0.3">
      <c r="A309" s="2">
        <v>43907</v>
      </c>
      <c r="B309">
        <v>223</v>
      </c>
      <c r="C309">
        <v>226</v>
      </c>
      <c r="D309">
        <v>41.015235699999998</v>
      </c>
      <c r="E309">
        <v>14.2977433</v>
      </c>
      <c r="F309">
        <v>41.955555699999998</v>
      </c>
      <c r="G309">
        <v>12.7643387</v>
      </c>
      <c r="H309">
        <v>4</v>
      </c>
      <c r="I309">
        <v>380.53</v>
      </c>
      <c r="J309">
        <v>191.89876477679189</v>
      </c>
      <c r="K309">
        <v>191.89876477679189</v>
      </c>
      <c r="L309">
        <v>380.53229999999832</v>
      </c>
      <c r="M309">
        <f>AVERAGE(Tabella1[[#This Row],[allocated_km_SA]:[allocated_km_ENS]])</f>
        <v>254.77660985119405</v>
      </c>
      <c r="N309">
        <v>193.50360000000001</v>
      </c>
      <c r="O309">
        <f>(Tabella1[[#This Row],[mission_allocated_km_shapley]]-Tabella1[[#This Row],[allocated_km_mean]])^2</f>
        <v>3754.3817362245227</v>
      </c>
      <c r="P309">
        <v>193.50360000000001</v>
      </c>
      <c r="Q309">
        <f>(Tabella1[[#This Row],[mission_allocated_km_shapley]]-Tabella1[[#This Row],[mission_allocated_km_appro_1]])^2</f>
        <v>0</v>
      </c>
      <c r="R309">
        <v>193.50360000000001</v>
      </c>
      <c r="S309">
        <f>(Tabella1[[#This Row],[mission_allocated_km_shapley]]-Tabella1[[#This Row],[mission_allocated_km_appro_2]])^2</f>
        <v>0</v>
      </c>
    </row>
    <row r="310" spans="1:19" x14ac:dyDescent="0.3">
      <c r="A310" s="2">
        <v>43907</v>
      </c>
      <c r="B310">
        <v>222</v>
      </c>
      <c r="C310">
        <v>226</v>
      </c>
      <c r="D310">
        <v>40.922591399999988</v>
      </c>
      <c r="E310">
        <v>14.2501319</v>
      </c>
      <c r="F310">
        <v>41.955555699999998</v>
      </c>
      <c r="G310">
        <v>12.7643387</v>
      </c>
      <c r="H310">
        <v>4</v>
      </c>
      <c r="I310">
        <v>411.05</v>
      </c>
      <c r="J310">
        <v>205.52645000000001</v>
      </c>
      <c r="K310">
        <v>205.52645000000001</v>
      </c>
      <c r="L310">
        <v>205.52645000000001</v>
      </c>
      <c r="M310">
        <f>AVERAGE(Tabella1[[#This Row],[allocated_km_SA]:[allocated_km_ENS]])</f>
        <v>205.52644999999998</v>
      </c>
      <c r="N310">
        <v>205.52645000000001</v>
      </c>
      <c r="O310">
        <f>(Tabella1[[#This Row],[mission_allocated_km_shapley]]-Tabella1[[#This Row],[allocated_km_mean]])^2</f>
        <v>8.0779356694631609E-28</v>
      </c>
      <c r="P310">
        <v>205.52645000000001</v>
      </c>
      <c r="Q310">
        <f>(Tabella1[[#This Row],[mission_allocated_km_shapley]]-Tabella1[[#This Row],[mission_allocated_km_appro_1]])^2</f>
        <v>0</v>
      </c>
      <c r="R310">
        <v>205.52645000000001</v>
      </c>
      <c r="S310">
        <f>(Tabella1[[#This Row],[mission_allocated_km_shapley]]-Tabella1[[#This Row],[mission_allocated_km_appro_2]])^2</f>
        <v>0</v>
      </c>
    </row>
    <row r="311" spans="1:19" x14ac:dyDescent="0.3">
      <c r="A311" s="2">
        <v>43908</v>
      </c>
      <c r="B311">
        <v>12</v>
      </c>
      <c r="C311">
        <v>226</v>
      </c>
      <c r="D311">
        <v>41.857816900000003</v>
      </c>
      <c r="E311">
        <v>12.6519891</v>
      </c>
      <c r="F311">
        <v>41.955555699999998</v>
      </c>
      <c r="G311">
        <v>12.7643387</v>
      </c>
      <c r="H311">
        <v>4</v>
      </c>
      <c r="I311">
        <v>100.65</v>
      </c>
      <c r="J311">
        <v>30.326485429438851</v>
      </c>
      <c r="K311">
        <v>30.32648542943884</v>
      </c>
      <c r="L311">
        <v>21.30599390275086</v>
      </c>
      <c r="M311">
        <f>AVERAGE(Tabella1[[#This Row],[allocated_km_SA]:[allocated_km_ENS]])</f>
        <v>27.319654920542849</v>
      </c>
      <c r="N311">
        <v>26.585835164007381</v>
      </c>
      <c r="O311">
        <f>(Tabella1[[#This Row],[mission_allocated_km_shapley]]-Tabella1[[#This Row],[allocated_km_mean]])^2</f>
        <v>0.538491435081773</v>
      </c>
      <c r="P311">
        <v>26.585835164007381</v>
      </c>
      <c r="Q311">
        <f>(Tabella1[[#This Row],[mission_allocated_km_shapley]]-Tabella1[[#This Row],[mission_allocated_km_appro_1]])^2</f>
        <v>0</v>
      </c>
      <c r="R311">
        <v>26.585835164007381</v>
      </c>
      <c r="S311">
        <f>(Tabella1[[#This Row],[mission_allocated_km_shapley]]-Tabella1[[#This Row],[mission_allocated_km_appro_2]])^2</f>
        <v>0</v>
      </c>
    </row>
    <row r="312" spans="1:19" x14ac:dyDescent="0.3">
      <c r="A312" s="2">
        <v>43908</v>
      </c>
      <c r="B312">
        <v>2</v>
      </c>
      <c r="C312">
        <v>226</v>
      </c>
      <c r="D312">
        <v>42.132071600000003</v>
      </c>
      <c r="E312">
        <v>12.5839994</v>
      </c>
      <c r="F312">
        <v>41.955555699999998</v>
      </c>
      <c r="G312">
        <v>12.7643387</v>
      </c>
      <c r="H312">
        <v>4</v>
      </c>
      <c r="I312">
        <v>100.65</v>
      </c>
      <c r="J312">
        <v>70.323014570561156</v>
      </c>
      <c r="K312">
        <v>70.323014570561156</v>
      </c>
      <c r="L312">
        <v>79.343506097249133</v>
      </c>
      <c r="M312">
        <f>AVERAGE(Tabella1[[#This Row],[allocated_km_SA]:[allocated_km_ENS]])</f>
        <v>73.329845079457144</v>
      </c>
      <c r="N312">
        <v>74.063664835992611</v>
      </c>
      <c r="O312">
        <f>(Tabella1[[#This Row],[mission_allocated_km_shapley]]-Tabella1[[#This Row],[allocated_km_mean]])^2</f>
        <v>0.538491435081773</v>
      </c>
      <c r="P312">
        <v>74.063664835992626</v>
      </c>
      <c r="Q312">
        <f>(Tabella1[[#This Row],[mission_allocated_km_shapley]]-Tabella1[[#This Row],[mission_allocated_km_appro_1]])^2</f>
        <v>2.0194839173657902E-28</v>
      </c>
      <c r="R312">
        <v>74.063664835992626</v>
      </c>
      <c r="S312">
        <f>(Tabella1[[#This Row],[mission_allocated_km_shapley]]-Tabella1[[#This Row],[mission_allocated_km_appro_2]])^2</f>
        <v>2.0194839173657902E-28</v>
      </c>
    </row>
    <row r="313" spans="1:19" x14ac:dyDescent="0.3">
      <c r="A313" s="2">
        <v>43908</v>
      </c>
      <c r="B313">
        <v>14</v>
      </c>
      <c r="C313">
        <v>226</v>
      </c>
      <c r="D313">
        <v>41.968739300000003</v>
      </c>
      <c r="E313">
        <v>12.686</v>
      </c>
      <c r="F313">
        <v>41.955555699999998</v>
      </c>
      <c r="G313">
        <v>12.7643387</v>
      </c>
      <c r="H313">
        <v>4</v>
      </c>
      <c r="I313">
        <v>377.49</v>
      </c>
      <c r="J313">
        <v>19.772391226684629</v>
      </c>
      <c r="K313">
        <v>19.772391226684629</v>
      </c>
      <c r="L313">
        <v>14.979279067689349</v>
      </c>
      <c r="M313">
        <f>AVERAGE(Tabella1[[#This Row],[allocated_km_SA]:[allocated_km_ENS]])</f>
        <v>18.174687173686202</v>
      </c>
      <c r="N313">
        <v>17.703142326120449</v>
      </c>
      <c r="O313">
        <f>(Tabella1[[#This Row],[mission_allocated_km_shapley]]-Tabella1[[#This Row],[allocated_km_mean]])^2</f>
        <v>0.2223545432658087</v>
      </c>
      <c r="P313">
        <v>17.703142326120439</v>
      </c>
      <c r="Q313">
        <f>(Tabella1[[#This Row],[mission_allocated_km_shapley]]-Tabella1[[#This Row],[mission_allocated_km_appro_1]])^2</f>
        <v>1.135959703518257E-28</v>
      </c>
      <c r="R313">
        <v>17.703142326120439</v>
      </c>
      <c r="S313">
        <f>(Tabella1[[#This Row],[mission_allocated_km_shapley]]-Tabella1[[#This Row],[mission_allocated_km_appro_2]])^2</f>
        <v>1.135959703518257E-28</v>
      </c>
    </row>
    <row r="314" spans="1:19" x14ac:dyDescent="0.3">
      <c r="A314" s="2">
        <v>43908</v>
      </c>
      <c r="B314">
        <v>13</v>
      </c>
      <c r="C314">
        <v>226</v>
      </c>
      <c r="D314">
        <v>42.407090099999998</v>
      </c>
      <c r="E314">
        <v>14.1597591</v>
      </c>
      <c r="F314">
        <v>41.955555699999998</v>
      </c>
      <c r="G314">
        <v>12.7643387</v>
      </c>
      <c r="H314">
        <v>4</v>
      </c>
      <c r="I314">
        <v>377.49</v>
      </c>
      <c r="J314">
        <v>357.72170877331541</v>
      </c>
      <c r="K314">
        <v>357.72170877331541</v>
      </c>
      <c r="L314">
        <v>362.51482093231061</v>
      </c>
      <c r="M314">
        <f>AVERAGE(Tabella1[[#This Row],[allocated_km_SA]:[allocated_km_ENS]])</f>
        <v>359.31941282631379</v>
      </c>
      <c r="N314">
        <v>359.79095767387952</v>
      </c>
      <c r="O314">
        <f>(Tabella1[[#This Row],[mission_allocated_km_shapley]]-Tabella1[[#This Row],[allocated_km_mean]])^2</f>
        <v>0.22235454326578188</v>
      </c>
      <c r="P314">
        <v>359.79095767387957</v>
      </c>
      <c r="Q314">
        <f>(Tabella1[[#This Row],[mission_allocated_km_shapley]]-Tabella1[[#This Row],[mission_allocated_km_appro_1]])^2</f>
        <v>3.2311742677852644E-27</v>
      </c>
      <c r="R314">
        <v>359.79095767387957</v>
      </c>
      <c r="S314">
        <f>(Tabella1[[#This Row],[mission_allocated_km_shapley]]-Tabella1[[#This Row],[mission_allocated_km_appro_2]])^2</f>
        <v>3.2311742677852644E-27</v>
      </c>
    </row>
    <row r="315" spans="1:19" x14ac:dyDescent="0.3">
      <c r="A315" s="2">
        <v>43909</v>
      </c>
      <c r="B315">
        <v>49</v>
      </c>
      <c r="C315">
        <v>226</v>
      </c>
      <c r="D315">
        <v>42.018369700000001</v>
      </c>
      <c r="E315">
        <v>12.687785699999999</v>
      </c>
      <c r="F315">
        <v>41.955555699999998</v>
      </c>
      <c r="G315">
        <v>12.7643387</v>
      </c>
      <c r="H315">
        <v>4</v>
      </c>
      <c r="I315">
        <v>115.32</v>
      </c>
      <c r="J315">
        <v>24.903912930814599</v>
      </c>
      <c r="K315">
        <v>29.04920069342214</v>
      </c>
      <c r="L315">
        <v>31.156928369144481</v>
      </c>
      <c r="M315">
        <f>AVERAGE(Tabella1[[#This Row],[allocated_km_SA]:[allocated_km_ENS]])</f>
        <v>28.370013997793738</v>
      </c>
      <c r="N315">
        <v>13.29482992444181</v>
      </c>
      <c r="O315">
        <f>(Tabella1[[#This Row],[mission_allocated_km_shapley]]-Tabella1[[#This Row],[allocated_km_mean]])^2</f>
        <v>227.26117484544361</v>
      </c>
      <c r="P315">
        <v>13.402513439992131</v>
      </c>
      <c r="Q315">
        <f>(Tabella1[[#This Row],[mission_allocated_km_shapley]]-Tabella1[[#This Row],[mission_allocated_km_appro_1]])^2</f>
        <v>1.1595739521276098E-2</v>
      </c>
      <c r="R315">
        <v>13.35684963488572</v>
      </c>
      <c r="S315">
        <f>(Tabella1[[#This Row],[mission_allocated_km_shapley]]-Tabella1[[#This Row],[mission_allocated_km_appro_2]])^2</f>
        <v>3.8464444835463528E-3</v>
      </c>
    </row>
    <row r="316" spans="1:19" x14ac:dyDescent="0.3">
      <c r="A316" s="2">
        <v>43909</v>
      </c>
      <c r="B316">
        <v>228</v>
      </c>
      <c r="C316">
        <v>226</v>
      </c>
      <c r="D316">
        <v>42.130554500000002</v>
      </c>
      <c r="E316">
        <v>12.582428</v>
      </c>
      <c r="F316">
        <v>41.955555699999998</v>
      </c>
      <c r="G316">
        <v>12.7643387</v>
      </c>
      <c r="H316">
        <v>4</v>
      </c>
      <c r="I316">
        <v>115.32</v>
      </c>
      <c r="J316">
        <v>74.644885043322986</v>
      </c>
      <c r="K316">
        <v>33.630423901051593</v>
      </c>
      <c r="L316">
        <v>80.016222148767682</v>
      </c>
      <c r="M316">
        <f>AVERAGE(Tabella1[[#This Row],[allocated_km_SA]:[allocated_km_ENS]])</f>
        <v>62.763843697714094</v>
      </c>
      <c r="N316">
        <v>90.728072133996065</v>
      </c>
      <c r="O316">
        <f>(Tabella1[[#This Row],[mission_allocated_km_shapley]]-Tabella1[[#This Row],[allocated_km_mean]])^2</f>
        <v>781.99807203656121</v>
      </c>
      <c r="P316">
        <v>90.633066447182003</v>
      </c>
      <c r="Q316">
        <f>(Tabella1[[#This Row],[mission_allocated_km_shapley]]-Tabella1[[#This Row],[mission_allocated_km_appro_1]])^2</f>
        <v>9.0260805270116484E-3</v>
      </c>
      <c r="R316">
        <v>90.480984220181796</v>
      </c>
      <c r="S316">
        <f>(Tabella1[[#This Row],[mission_allocated_km_shapley]]-Tabella1[[#This Row],[mission_allocated_km_appro_2]])^2</f>
        <v>6.1052437153087724E-2</v>
      </c>
    </row>
    <row r="317" spans="1:19" x14ac:dyDescent="0.3">
      <c r="A317" s="2">
        <v>43909</v>
      </c>
      <c r="B317">
        <v>221</v>
      </c>
      <c r="C317">
        <v>226</v>
      </c>
      <c r="D317">
        <v>41.987892299999999</v>
      </c>
      <c r="E317">
        <v>12.7135701</v>
      </c>
      <c r="F317">
        <v>41.955555699999998</v>
      </c>
      <c r="G317">
        <v>12.7643387</v>
      </c>
      <c r="H317">
        <v>4</v>
      </c>
      <c r="I317">
        <v>115.32</v>
      </c>
      <c r="J317">
        <v>13.22527606607048</v>
      </c>
      <c r="K317">
        <v>26.27328418461444</v>
      </c>
      <c r="L317">
        <v>1.5514465874081611</v>
      </c>
      <c r="M317">
        <f>AVERAGE(Tabella1[[#This Row],[allocated_km_SA]:[allocated_km_ENS]])</f>
        <v>13.683335612697691</v>
      </c>
      <c r="N317">
        <v>7.6950897664222113</v>
      </c>
      <c r="O317">
        <f>(Tabella1[[#This Row],[mission_allocated_km_shapley]]-Tabella1[[#This Row],[allocated_km_mean]])^2</f>
        <v>35.859088315435542</v>
      </c>
      <c r="P317">
        <v>7.686457621599164</v>
      </c>
      <c r="Q317">
        <f>(Tabella1[[#This Row],[mission_allocated_km_shapley]]-Tabella1[[#This Row],[mission_allocated_km_appro_1]])^2</f>
        <v>7.4513924246062397E-5</v>
      </c>
      <c r="R317">
        <v>7.7794632144524787</v>
      </c>
      <c r="S317">
        <f>(Tabella1[[#This Row],[mission_allocated_km_shapley]]-Tabella1[[#This Row],[mission_allocated_km_appro_2]])^2</f>
        <v>7.1188787325162277E-3</v>
      </c>
    </row>
    <row r="318" spans="1:19" x14ac:dyDescent="0.3">
      <c r="A318" s="2">
        <v>43909</v>
      </c>
      <c r="B318">
        <v>1</v>
      </c>
      <c r="C318">
        <v>226</v>
      </c>
      <c r="D318">
        <v>41.956526599999997</v>
      </c>
      <c r="E318">
        <v>12.778642899999999</v>
      </c>
      <c r="F318">
        <v>41.955555699999998</v>
      </c>
      <c r="G318">
        <v>12.7643387</v>
      </c>
      <c r="H318">
        <v>4</v>
      </c>
      <c r="I318">
        <v>115.32</v>
      </c>
      <c r="J318">
        <v>2.5504259597919261</v>
      </c>
      <c r="K318">
        <v>26.371591220911821</v>
      </c>
      <c r="L318">
        <v>2.5999028946796701</v>
      </c>
      <c r="M318">
        <f>AVERAGE(Tabella1[[#This Row],[allocated_km_SA]:[allocated_km_ENS]])</f>
        <v>10.507306691794472</v>
      </c>
      <c r="N318">
        <v>3.6065081751399242</v>
      </c>
      <c r="O318">
        <f>(Tabella1[[#This Row],[mission_allocated_km_shapley]]-Tabella1[[#This Row],[allocated_km_mean]])^2</f>
        <v>47.621020167461616</v>
      </c>
      <c r="P318">
        <v>3.6024624912267078</v>
      </c>
      <c r="Q318">
        <f>(Tabella1[[#This Row],[mission_allocated_km_shapley]]-Tabella1[[#This Row],[mission_allocated_km_appro_1]])^2</f>
        <v>1.6367558325657623E-5</v>
      </c>
      <c r="R318">
        <v>3.7072029304800251</v>
      </c>
      <c r="S318">
        <f>(Tabella1[[#This Row],[mission_allocated_km_shapley]]-Tabella1[[#This Row],[mission_allocated_km_appro_2]])^2</f>
        <v>1.0139433753002794E-2</v>
      </c>
    </row>
    <row r="319" spans="1:19" x14ac:dyDescent="0.3">
      <c r="A319" s="2">
        <v>43910</v>
      </c>
      <c r="B319">
        <v>33</v>
      </c>
      <c r="C319">
        <v>226</v>
      </c>
      <c r="D319">
        <v>41.947489599999997</v>
      </c>
      <c r="E319">
        <v>12.7203556</v>
      </c>
      <c r="F319">
        <v>41.955555699999998</v>
      </c>
      <c r="G319">
        <v>12.7643387</v>
      </c>
      <c r="H319">
        <v>8</v>
      </c>
      <c r="I319">
        <v>108.98</v>
      </c>
      <c r="J319">
        <v>6.0602303934604516</v>
      </c>
      <c r="K319">
        <v>36.289362916279728</v>
      </c>
      <c r="L319">
        <v>28.522349134437579</v>
      </c>
      <c r="M319">
        <f>AVERAGE(Tabella1[[#This Row],[allocated_km_SA]:[allocated_km_ENS]])</f>
        <v>23.623980814725922</v>
      </c>
      <c r="N319">
        <v>5.1456261148197484</v>
      </c>
      <c r="O319">
        <f>(Tabella1[[#This Row],[mission_allocated_km_shapley]]-Tabella1[[#This Row],[allocated_km_mean]])^2</f>
        <v>341.44959241554454</v>
      </c>
      <c r="P319">
        <v>5.1094237386998298</v>
      </c>
      <c r="Q319">
        <f>(Tabella1[[#This Row],[mission_allocated_km_shapley]]-Tabella1[[#This Row],[mission_allocated_km_appro_1]])^2</f>
        <v>1.3106120367280534E-3</v>
      </c>
      <c r="R319">
        <v>5.1456261148197937</v>
      </c>
      <c r="S319">
        <f>(Tabella1[[#This Row],[mission_allocated_km_shapley]]-Tabella1[[#This Row],[mission_allocated_km_appro_2]])^2</f>
        <v>2.0518272144798517E-27</v>
      </c>
    </row>
    <row r="320" spans="1:19" x14ac:dyDescent="0.3">
      <c r="A320" s="2">
        <v>43910</v>
      </c>
      <c r="B320">
        <v>32</v>
      </c>
      <c r="C320">
        <v>226</v>
      </c>
      <c r="D320">
        <v>41.851630499999999</v>
      </c>
      <c r="E320">
        <v>12.4017032</v>
      </c>
      <c r="F320">
        <v>41.955555699999998</v>
      </c>
      <c r="G320">
        <v>12.7643387</v>
      </c>
      <c r="H320">
        <v>8</v>
      </c>
      <c r="I320">
        <v>108.98</v>
      </c>
      <c r="J320">
        <v>62.320761481597593</v>
      </c>
      <c r="K320">
        <v>39.770156046974208</v>
      </c>
      <c r="L320">
        <v>80.453750865562426</v>
      </c>
      <c r="M320">
        <f>AVERAGE(Tabella1[[#This Row],[allocated_km_SA]:[allocated_km_ENS]])</f>
        <v>60.848222798044738</v>
      </c>
      <c r="N320">
        <v>71.103347221774669</v>
      </c>
      <c r="O320">
        <f>(Tabella1[[#This Row],[mission_allocated_km_shapley]]-Tabella1[[#This Row],[allocated_km_mean]])^2</f>
        <v>105.16757694618217</v>
      </c>
      <c r="P320">
        <v>71.369803355621258</v>
      </c>
      <c r="Q320">
        <f>(Tabella1[[#This Row],[mission_allocated_km_shapley]]-Tabella1[[#This Row],[mission_allocated_km_appro_1]])^2</f>
        <v>7.09988712644712E-2</v>
      </c>
      <c r="R320">
        <v>71.103347221774513</v>
      </c>
      <c r="S320">
        <f>(Tabella1[[#This Row],[mission_allocated_km_shapley]]-Tabella1[[#This Row],[mission_allocated_km_appro_2]])^2</f>
        <v>2.4435755400126062E-26</v>
      </c>
    </row>
    <row r="321" spans="1:19" x14ac:dyDescent="0.3">
      <c r="A321" s="2">
        <v>43910</v>
      </c>
      <c r="B321">
        <v>256</v>
      </c>
      <c r="C321">
        <v>226</v>
      </c>
      <c r="D321">
        <v>41.926755200000002</v>
      </c>
      <c r="E321">
        <v>12.4632293</v>
      </c>
      <c r="F321">
        <v>41.955555699999998</v>
      </c>
      <c r="G321">
        <v>12.7643387</v>
      </c>
      <c r="H321">
        <v>8</v>
      </c>
      <c r="I321">
        <v>108.98</v>
      </c>
      <c r="J321">
        <v>40.595108124941959</v>
      </c>
      <c r="K321">
        <v>32.916581036746067</v>
      </c>
      <c r="L321">
        <v>0</v>
      </c>
      <c r="M321">
        <f>AVERAGE(Tabella1[[#This Row],[allocated_km_SA]:[allocated_km_ENS]])</f>
        <v>24.503896387229343</v>
      </c>
      <c r="N321">
        <v>32.727126663405578</v>
      </c>
      <c r="O321">
        <f>(Tabella1[[#This Row],[mission_allocated_km_shapley]]-Tabella1[[#This Row],[allocated_km_mean]])^2</f>
        <v>67.621516175021469</v>
      </c>
      <c r="P321">
        <v>32.496872905678913</v>
      </c>
      <c r="Q321">
        <f>(Tabella1[[#This Row],[mission_allocated_km_shapley]]-Tabella1[[#This Row],[mission_allocated_km_appro_1]])^2</f>
        <v>5.3016792947249647E-2</v>
      </c>
      <c r="R321">
        <v>32.727126663405699</v>
      </c>
      <c r="S321">
        <f>(Tabella1[[#This Row],[mission_allocated_km_shapley]]-Tabella1[[#This Row],[mission_allocated_km_appro_2]])^2</f>
        <v>1.4590771302967834E-26</v>
      </c>
    </row>
    <row r="322" spans="1:19" x14ac:dyDescent="0.3">
      <c r="A322" s="2">
        <v>43910</v>
      </c>
      <c r="B322">
        <v>14</v>
      </c>
      <c r="C322">
        <v>226</v>
      </c>
      <c r="D322">
        <v>41.968739300000003</v>
      </c>
      <c r="E322">
        <v>12.686</v>
      </c>
      <c r="F322">
        <v>41.955555699999998</v>
      </c>
      <c r="G322">
        <v>12.7643387</v>
      </c>
      <c r="H322">
        <v>8</v>
      </c>
      <c r="I322">
        <v>84.86</v>
      </c>
      <c r="J322">
        <v>16.467129287129541</v>
      </c>
      <c r="K322">
        <v>16.467129287129541</v>
      </c>
      <c r="L322">
        <v>2.0342760543441178</v>
      </c>
      <c r="M322">
        <f>AVERAGE(Tabella1[[#This Row],[allocated_km_SA]:[allocated_km_ENS]])</f>
        <v>11.656178209534401</v>
      </c>
      <c r="N322">
        <v>10.68558979033906</v>
      </c>
      <c r="O322">
        <f>(Tabella1[[#This Row],[mission_allocated_km_shapley]]-Tabella1[[#This Row],[allocated_km_mean]])^2</f>
        <v>0.94204187947611073</v>
      </c>
      <c r="P322">
        <v>10.68558979033906</v>
      </c>
      <c r="Q322">
        <f>(Tabella1[[#This Row],[mission_allocated_km_shapley]]-Tabella1[[#This Row],[mission_allocated_km_appro_1]])^2</f>
        <v>0</v>
      </c>
      <c r="R322">
        <v>10.68558979033906</v>
      </c>
      <c r="S322">
        <f>(Tabella1[[#This Row],[mission_allocated_km_shapley]]-Tabella1[[#This Row],[mission_allocated_km_appro_2]])^2</f>
        <v>0</v>
      </c>
    </row>
    <row r="323" spans="1:19" x14ac:dyDescent="0.3">
      <c r="A323" s="2">
        <v>43910</v>
      </c>
      <c r="B323">
        <v>2</v>
      </c>
      <c r="C323">
        <v>226</v>
      </c>
      <c r="D323">
        <v>42.132071600000003</v>
      </c>
      <c r="E323">
        <v>12.5839994</v>
      </c>
      <c r="F323">
        <v>41.955555699999998</v>
      </c>
      <c r="G323">
        <v>12.7643387</v>
      </c>
      <c r="H323">
        <v>8</v>
      </c>
      <c r="I323">
        <v>84.86</v>
      </c>
      <c r="J323">
        <v>68.389070712870463</v>
      </c>
      <c r="K323">
        <v>68.389070712870463</v>
      </c>
      <c r="L323">
        <v>82.821923945655882</v>
      </c>
      <c r="M323">
        <f>AVERAGE(Tabella1[[#This Row],[allocated_km_SA]:[allocated_km_ENS]])</f>
        <v>73.200021790465598</v>
      </c>
      <c r="N323">
        <v>74.170610209660936</v>
      </c>
      <c r="O323">
        <f>(Tabella1[[#This Row],[mission_allocated_km_shapley]]-Tabella1[[#This Row],[allocated_km_mean]])^2</f>
        <v>0.94204187947610385</v>
      </c>
      <c r="P323">
        <v>74.170610209660936</v>
      </c>
      <c r="Q323">
        <f>(Tabella1[[#This Row],[mission_allocated_km_shapley]]-Tabella1[[#This Row],[mission_allocated_km_appro_1]])^2</f>
        <v>0</v>
      </c>
      <c r="R323">
        <v>74.170610209660936</v>
      </c>
      <c r="S323">
        <f>(Tabella1[[#This Row],[mission_allocated_km_shapley]]-Tabella1[[#This Row],[mission_allocated_km_appro_2]])^2</f>
        <v>0</v>
      </c>
    </row>
    <row r="324" spans="1:19" x14ac:dyDescent="0.3">
      <c r="A324" s="2">
        <v>43910</v>
      </c>
      <c r="B324">
        <v>44</v>
      </c>
      <c r="C324">
        <v>226</v>
      </c>
      <c r="D324">
        <v>40.640787899999999</v>
      </c>
      <c r="E324">
        <v>14.9305062</v>
      </c>
      <c r="F324">
        <v>41.955555699999998</v>
      </c>
      <c r="G324">
        <v>12.7643387</v>
      </c>
      <c r="H324">
        <v>8</v>
      </c>
      <c r="I324">
        <v>550.65</v>
      </c>
      <c r="J324">
        <v>288.70694764840948</v>
      </c>
      <c r="K324">
        <v>288.70694764840948</v>
      </c>
      <c r="L324">
        <v>411.02960677995242</v>
      </c>
      <c r="M324">
        <f>AVERAGE(Tabella1[[#This Row],[allocated_km_SA]:[allocated_km_ENS]])</f>
        <v>329.48116735892381</v>
      </c>
      <c r="N324">
        <v>299.64064012033572</v>
      </c>
      <c r="O324">
        <f>(Tabella1[[#This Row],[mission_allocated_km_shapley]]-Tabella1[[#This Row],[allocated_km_mean]])^2</f>
        <v>890.45706587691802</v>
      </c>
      <c r="P324">
        <v>299.6406401203356</v>
      </c>
      <c r="Q324">
        <f>(Tabella1[[#This Row],[mission_allocated_km_shapley]]-Tabella1[[#This Row],[mission_allocated_km_appro_1]])^2</f>
        <v>1.2924697071141057E-26</v>
      </c>
      <c r="R324">
        <v>299.6406401203356</v>
      </c>
      <c r="S324">
        <f>(Tabella1[[#This Row],[mission_allocated_km_shapley]]-Tabella1[[#This Row],[mission_allocated_km_appro_2]])^2</f>
        <v>1.2924697071141057E-26</v>
      </c>
    </row>
    <row r="325" spans="1:19" x14ac:dyDescent="0.3">
      <c r="A325" s="2">
        <v>43910</v>
      </c>
      <c r="B325">
        <v>41</v>
      </c>
      <c r="C325">
        <v>226</v>
      </c>
      <c r="D325">
        <v>40.932065199999997</v>
      </c>
      <c r="E325">
        <v>14.818706499999999</v>
      </c>
      <c r="F325">
        <v>41.955555699999998</v>
      </c>
      <c r="G325">
        <v>12.7643387</v>
      </c>
      <c r="H325">
        <v>8</v>
      </c>
      <c r="I325">
        <v>550.65</v>
      </c>
      <c r="J325">
        <v>261.94685235159051</v>
      </c>
      <c r="K325">
        <v>261.94685235159062</v>
      </c>
      <c r="L325">
        <v>139.62419322004769</v>
      </c>
      <c r="M325">
        <f>AVERAGE(Tabella1[[#This Row],[allocated_km_SA]:[allocated_km_ENS]])</f>
        <v>221.17263264107626</v>
      </c>
      <c r="N325">
        <v>251.0131598796643</v>
      </c>
      <c r="O325">
        <f>(Tabella1[[#This Row],[mission_allocated_km_shapley]]-Tabella1[[#This Row],[allocated_km_mean]])^2</f>
        <v>890.45706587691461</v>
      </c>
      <c r="P325">
        <v>251.0131598796643</v>
      </c>
      <c r="Q325">
        <f>(Tabella1[[#This Row],[mission_allocated_km_shapley]]-Tabella1[[#This Row],[mission_allocated_km_appro_1]])^2</f>
        <v>0</v>
      </c>
      <c r="R325">
        <v>251.0131598796643</v>
      </c>
      <c r="S325">
        <f>(Tabella1[[#This Row],[mission_allocated_km_shapley]]-Tabella1[[#This Row],[mission_allocated_km_appro_2]])^2</f>
        <v>0</v>
      </c>
    </row>
    <row r="326" spans="1:19" x14ac:dyDescent="0.3">
      <c r="A326" s="2">
        <v>43910</v>
      </c>
      <c r="B326">
        <v>223</v>
      </c>
      <c r="C326">
        <v>226</v>
      </c>
      <c r="D326">
        <v>41.015235699999998</v>
      </c>
      <c r="E326">
        <v>14.2977433</v>
      </c>
      <c r="F326">
        <v>41.955555699999998</v>
      </c>
      <c r="G326">
        <v>12.7643387</v>
      </c>
      <c r="H326">
        <v>8</v>
      </c>
      <c r="I326">
        <v>380.53</v>
      </c>
      <c r="J326">
        <v>380.53230000000002</v>
      </c>
      <c r="K326">
        <v>380.53230000000002</v>
      </c>
      <c r="L326">
        <v>380.53230000000002</v>
      </c>
      <c r="M326">
        <f>AVERAGE(Tabella1[[#This Row],[allocated_km_SA]:[allocated_km_ENS]])</f>
        <v>380.53230000000002</v>
      </c>
      <c r="N326">
        <v>380.53230000000002</v>
      </c>
      <c r="O326">
        <f>(Tabella1[[#This Row],[mission_allocated_km_shapley]]-Tabella1[[#This Row],[allocated_km_mean]])^2</f>
        <v>0</v>
      </c>
      <c r="P326">
        <v>380.53230000000002</v>
      </c>
      <c r="Q326">
        <f>(Tabella1[[#This Row],[mission_allocated_km_shapley]]-Tabella1[[#This Row],[mission_allocated_km_appro_1]])^2</f>
        <v>0</v>
      </c>
      <c r="R326">
        <v>380.53230000000002</v>
      </c>
      <c r="S326">
        <f>(Tabella1[[#This Row],[mission_allocated_km_shapley]]-Tabella1[[#This Row],[mission_allocated_km_appro_2]])^2</f>
        <v>0</v>
      </c>
    </row>
    <row r="327" spans="1:19" x14ac:dyDescent="0.3">
      <c r="A327" s="2">
        <v>43913</v>
      </c>
      <c r="B327">
        <v>221</v>
      </c>
      <c r="C327">
        <v>226</v>
      </c>
      <c r="D327">
        <v>41.987892299999999</v>
      </c>
      <c r="E327">
        <v>12.7135701</v>
      </c>
      <c r="F327">
        <v>41.955555699999998</v>
      </c>
      <c r="G327">
        <v>12.7643387</v>
      </c>
      <c r="H327">
        <v>1</v>
      </c>
      <c r="I327">
        <v>14.84</v>
      </c>
      <c r="J327">
        <v>14.8368</v>
      </c>
      <c r="K327">
        <v>14.8368</v>
      </c>
      <c r="L327">
        <v>14.8368</v>
      </c>
      <c r="M327">
        <f>AVERAGE(Tabella1[[#This Row],[allocated_km_SA]:[allocated_km_ENS]])</f>
        <v>14.836800000000002</v>
      </c>
      <c r="N327">
        <v>14.8368</v>
      </c>
      <c r="O327">
        <f>(Tabella1[[#This Row],[mission_allocated_km_shapley]]-Tabella1[[#This Row],[allocated_km_mean]])^2</f>
        <v>3.1554436208840472E-30</v>
      </c>
      <c r="P327">
        <v>14.8368</v>
      </c>
      <c r="Q327">
        <f>(Tabella1[[#This Row],[mission_allocated_km_shapley]]-Tabella1[[#This Row],[mission_allocated_km_appro_1]])^2</f>
        <v>0</v>
      </c>
      <c r="R327">
        <v>14.8368</v>
      </c>
      <c r="S327">
        <f>(Tabella1[[#This Row],[mission_allocated_km_shapley]]-Tabella1[[#This Row],[mission_allocated_km_appro_2]])^2</f>
        <v>0</v>
      </c>
    </row>
    <row r="328" spans="1:19" x14ac:dyDescent="0.3">
      <c r="A328" s="2">
        <v>43914</v>
      </c>
      <c r="B328">
        <v>2</v>
      </c>
      <c r="C328">
        <v>226</v>
      </c>
      <c r="D328">
        <v>42.132071600000003</v>
      </c>
      <c r="E328">
        <v>12.5839994</v>
      </c>
      <c r="F328">
        <v>41.955555699999998</v>
      </c>
      <c r="G328">
        <v>12.7643387</v>
      </c>
      <c r="H328">
        <v>7</v>
      </c>
      <c r="I328">
        <v>186.6</v>
      </c>
      <c r="J328">
        <v>67.539097734865848</v>
      </c>
      <c r="K328">
        <v>40.108542985291507</v>
      </c>
      <c r="L328">
        <v>95.117343622205354</v>
      </c>
      <c r="M328">
        <f>AVERAGE(Tabella1[[#This Row],[allocated_km_SA]:[allocated_km_ENS]])</f>
        <v>67.588328114120898</v>
      </c>
      <c r="N328">
        <v>76.498663240613595</v>
      </c>
      <c r="O328">
        <f>(Tabella1[[#This Row],[mission_allocated_km_shapley]]-Tabella1[[#This Row],[allocated_km_mean]])^2</f>
        <v>79.394072066409635</v>
      </c>
      <c r="P328">
        <v>76.37634740069231</v>
      </c>
      <c r="Q328">
        <f>(Tabella1[[#This Row],[mission_allocated_km_shapley]]-Tabella1[[#This Row],[mission_allocated_km_appro_1]])^2</f>
        <v>1.4961164695649398E-2</v>
      </c>
      <c r="R328">
        <v>75.358438810955874</v>
      </c>
      <c r="S328">
        <f>(Tabella1[[#This Row],[mission_allocated_km_shapley]]-Tabella1[[#This Row],[mission_allocated_km_appro_2]])^2</f>
        <v>1.3001117499882748</v>
      </c>
    </row>
    <row r="329" spans="1:19" x14ac:dyDescent="0.3">
      <c r="A329" s="2">
        <v>43914</v>
      </c>
      <c r="B329">
        <v>11</v>
      </c>
      <c r="C329">
        <v>226</v>
      </c>
      <c r="D329">
        <v>41.904390300000003</v>
      </c>
      <c r="E329">
        <v>12.6096465</v>
      </c>
      <c r="F329">
        <v>41.955555699999998</v>
      </c>
      <c r="G329">
        <v>12.7643387</v>
      </c>
      <c r="H329">
        <v>7</v>
      </c>
      <c r="I329">
        <v>186.6</v>
      </c>
      <c r="J329">
        <v>32.328477280587137</v>
      </c>
      <c r="K329">
        <v>35.685524222475593</v>
      </c>
      <c r="L329">
        <v>3.4120074298419811</v>
      </c>
      <c r="M329">
        <f>AVERAGE(Tabella1[[#This Row],[allocated_km_SA]:[allocated_km_ENS]])</f>
        <v>23.80866964430157</v>
      </c>
      <c r="N329">
        <v>19.13521786771441</v>
      </c>
      <c r="O329">
        <f>(Tabella1[[#This Row],[mission_allocated_km_shapley]]-Tabella1[[#This Row],[allocated_km_mean]])^2</f>
        <v>21.841151508085691</v>
      </c>
      <c r="P329">
        <v>19.25381566559027</v>
      </c>
      <c r="Q329">
        <f>(Tabella1[[#This Row],[mission_allocated_km_shapley]]-Tabella1[[#This Row],[mission_allocated_km_appro_1]])^2</f>
        <v>1.4065437661003528E-2</v>
      </c>
      <c r="R329">
        <v>20.18637754462457</v>
      </c>
      <c r="S329">
        <f>(Tabella1[[#This Row],[mission_allocated_km_shapley]]-Tabella1[[#This Row],[mission_allocated_km_appro_2]])^2</f>
        <v>1.1049366663618723</v>
      </c>
    </row>
    <row r="330" spans="1:19" x14ac:dyDescent="0.3">
      <c r="A330" s="2">
        <v>43914</v>
      </c>
      <c r="B330">
        <v>226</v>
      </c>
      <c r="C330">
        <v>226</v>
      </c>
      <c r="D330">
        <v>41.955555699999998</v>
      </c>
      <c r="E330">
        <v>12.7643387</v>
      </c>
      <c r="F330">
        <v>41.955555699999998</v>
      </c>
      <c r="G330">
        <v>12.7643387</v>
      </c>
      <c r="H330">
        <v>7</v>
      </c>
      <c r="I330">
        <v>186.6</v>
      </c>
      <c r="J330">
        <v>0</v>
      </c>
      <c r="K330">
        <v>35.982281730140542</v>
      </c>
      <c r="L330">
        <v>9.5648746156675539</v>
      </c>
      <c r="M330">
        <f>AVERAGE(Tabella1[[#This Row],[allocated_km_SA]:[allocated_km_ENS]])</f>
        <v>15.1823854486027</v>
      </c>
      <c r="N330">
        <v>0</v>
      </c>
      <c r="O330">
        <f>(Tabella1[[#This Row],[mission_allocated_km_shapley]]-Tabella1[[#This Row],[allocated_km_mean]])^2</f>
        <v>230.504827909943</v>
      </c>
      <c r="P330">
        <v>0</v>
      </c>
      <c r="Q330">
        <f>(Tabella1[[#This Row],[mission_allocated_km_shapley]]-Tabella1[[#This Row],[mission_allocated_km_appro_1]])^2</f>
        <v>0</v>
      </c>
      <c r="R330">
        <v>0</v>
      </c>
      <c r="S330">
        <f>(Tabella1[[#This Row],[mission_allocated_km_shapley]]-Tabella1[[#This Row],[mission_allocated_km_appro_2]])^2</f>
        <v>0</v>
      </c>
    </row>
    <row r="331" spans="1:19" x14ac:dyDescent="0.3">
      <c r="A331" s="2">
        <v>43914</v>
      </c>
      <c r="B331">
        <v>9</v>
      </c>
      <c r="C331">
        <v>226</v>
      </c>
      <c r="D331">
        <v>41.012875399999999</v>
      </c>
      <c r="E331">
        <v>14.3201006</v>
      </c>
      <c r="F331">
        <v>41.955555699999998</v>
      </c>
      <c r="G331">
        <v>12.7643387</v>
      </c>
      <c r="H331">
        <v>7</v>
      </c>
      <c r="I331">
        <v>380.53</v>
      </c>
      <c r="J331">
        <v>188.6335352232081</v>
      </c>
      <c r="K331">
        <v>188.6335352232081</v>
      </c>
      <c r="L331">
        <v>1.6703545165922709E-12</v>
      </c>
      <c r="M331">
        <f>AVERAGE(Tabella1[[#This Row],[allocated_km_SA]:[allocated_km_ENS]])</f>
        <v>125.75569014880595</v>
      </c>
      <c r="N331">
        <v>187.02869999999999</v>
      </c>
      <c r="O331">
        <f>(Tabella1[[#This Row],[mission_allocated_km_shapley]]-Tabella1[[#This Row],[allocated_km_mean]])^2</f>
        <v>3754.3817362245209</v>
      </c>
      <c r="P331">
        <v>187.02869999999999</v>
      </c>
      <c r="Q331">
        <f>(Tabella1[[#This Row],[mission_allocated_km_shapley]]-Tabella1[[#This Row],[mission_allocated_km_appro_1]])^2</f>
        <v>0</v>
      </c>
      <c r="R331">
        <v>187.02869999999999</v>
      </c>
      <c r="S331">
        <f>(Tabella1[[#This Row],[mission_allocated_km_shapley]]-Tabella1[[#This Row],[mission_allocated_km_appro_2]])^2</f>
        <v>0</v>
      </c>
    </row>
    <row r="332" spans="1:19" x14ac:dyDescent="0.3">
      <c r="A332" s="2">
        <v>43914</v>
      </c>
      <c r="B332">
        <v>223</v>
      </c>
      <c r="C332">
        <v>226</v>
      </c>
      <c r="D332">
        <v>41.015235699999998</v>
      </c>
      <c r="E332">
        <v>14.2977433</v>
      </c>
      <c r="F332">
        <v>41.955555699999998</v>
      </c>
      <c r="G332">
        <v>12.7643387</v>
      </c>
      <c r="H332">
        <v>7</v>
      </c>
      <c r="I332">
        <v>380.53</v>
      </c>
      <c r="J332">
        <v>191.89876477679189</v>
      </c>
      <c r="K332">
        <v>191.89876477679189</v>
      </c>
      <c r="L332">
        <v>380.53229999999832</v>
      </c>
      <c r="M332">
        <f>AVERAGE(Tabella1[[#This Row],[allocated_km_SA]:[allocated_km_ENS]])</f>
        <v>254.77660985119405</v>
      </c>
      <c r="N332">
        <v>193.50360000000001</v>
      </c>
      <c r="O332">
        <f>(Tabella1[[#This Row],[mission_allocated_km_shapley]]-Tabella1[[#This Row],[allocated_km_mean]])^2</f>
        <v>3754.3817362245227</v>
      </c>
      <c r="P332">
        <v>193.50360000000001</v>
      </c>
      <c r="Q332">
        <f>(Tabella1[[#This Row],[mission_allocated_km_shapley]]-Tabella1[[#This Row],[mission_allocated_km_appro_1]])^2</f>
        <v>0</v>
      </c>
      <c r="R332">
        <v>193.50360000000001</v>
      </c>
      <c r="S332">
        <f>(Tabella1[[#This Row],[mission_allocated_km_shapley]]-Tabella1[[#This Row],[mission_allocated_km_appro_2]])^2</f>
        <v>0</v>
      </c>
    </row>
    <row r="333" spans="1:19" x14ac:dyDescent="0.3">
      <c r="A333" s="2">
        <v>43914</v>
      </c>
      <c r="B333">
        <v>33</v>
      </c>
      <c r="C333">
        <v>226</v>
      </c>
      <c r="D333">
        <v>41.947489599999997</v>
      </c>
      <c r="E333">
        <v>12.7203556</v>
      </c>
      <c r="F333">
        <v>41.955555699999998</v>
      </c>
      <c r="G333">
        <v>12.7643387</v>
      </c>
      <c r="H333">
        <v>7</v>
      </c>
      <c r="I333">
        <v>186.6</v>
      </c>
      <c r="J333">
        <v>8.4030874766901142</v>
      </c>
      <c r="K333">
        <v>35.760052091313113</v>
      </c>
      <c r="L333">
        <v>4.957242400334029</v>
      </c>
      <c r="M333">
        <f>AVERAGE(Tabella1[[#This Row],[allocated_km_SA]:[allocated_km_ENS]])</f>
        <v>16.373460656112421</v>
      </c>
      <c r="N333">
        <v>5.38355578793061</v>
      </c>
      <c r="O333">
        <f>(Tabella1[[#This Row],[mission_allocated_km_shapley]]-Tabella1[[#This Row],[allocated_km_mean]])^2</f>
        <v>120.77800901168625</v>
      </c>
      <c r="P333">
        <v>5.374947870878847</v>
      </c>
      <c r="Q333">
        <f>(Tabella1[[#This Row],[mission_allocated_km_shapley]]-Tabella1[[#This Row],[mission_allocated_km_appro_1]])^2</f>
        <v>7.4096235970032268E-5</v>
      </c>
      <c r="R333">
        <v>6.9600530474140117</v>
      </c>
      <c r="S333">
        <f>(Tabella1[[#This Row],[mission_allocated_km_shapley]]-Tabella1[[#This Row],[mission_allocated_km_appro_2]])^2</f>
        <v>2.4853436091586758</v>
      </c>
    </row>
    <row r="334" spans="1:19" x14ac:dyDescent="0.3">
      <c r="A334" s="2">
        <v>43914</v>
      </c>
      <c r="B334">
        <v>64</v>
      </c>
      <c r="C334">
        <v>226</v>
      </c>
      <c r="D334">
        <v>41.699752500000002</v>
      </c>
      <c r="E334">
        <v>12.535953900000001</v>
      </c>
      <c r="F334">
        <v>41.955555699999998</v>
      </c>
      <c r="G334">
        <v>12.7643387</v>
      </c>
      <c r="H334">
        <v>7</v>
      </c>
      <c r="I334">
        <v>186.6</v>
      </c>
      <c r="J334">
        <v>78.334237507856912</v>
      </c>
      <c r="K334">
        <v>39.068498970779267</v>
      </c>
      <c r="L334">
        <v>73.55343193195111</v>
      </c>
      <c r="M334">
        <f>AVERAGE(Tabella1[[#This Row],[allocated_km_SA]:[allocated_km_ENS]])</f>
        <v>63.652056136862427</v>
      </c>
      <c r="N334">
        <v>85.587463103741413</v>
      </c>
      <c r="O334">
        <f>(Tabella1[[#This Row],[mission_allocated_km_shapley]]-Tabella1[[#This Row],[allocated_km_mean]])^2</f>
        <v>481.16207880260316</v>
      </c>
      <c r="P334">
        <v>85.599789062838596</v>
      </c>
      <c r="Q334">
        <f>(Tabella1[[#This Row],[mission_allocated_km_shapley]]-Tabella1[[#This Row],[mission_allocated_km_appro_1]])^2</f>
        <v>1.5192926766542105E-4</v>
      </c>
      <c r="R334">
        <v>84.100030597005542</v>
      </c>
      <c r="S334">
        <f>(Tabella1[[#This Row],[mission_allocated_km_shapley]]-Tabella1[[#This Row],[mission_allocated_km_appro_2]])^2</f>
        <v>2.2124554620945571</v>
      </c>
    </row>
    <row r="335" spans="1:19" x14ac:dyDescent="0.3">
      <c r="A335" s="2">
        <v>43915</v>
      </c>
      <c r="B335">
        <v>226</v>
      </c>
      <c r="C335">
        <v>226</v>
      </c>
      <c r="D335">
        <v>41.955555699999998</v>
      </c>
      <c r="E335">
        <v>12.7643387</v>
      </c>
      <c r="F335">
        <v>41.955555699999998</v>
      </c>
      <c r="G335">
        <v>12.7643387</v>
      </c>
      <c r="H335">
        <v>2</v>
      </c>
      <c r="I335">
        <v>20.05</v>
      </c>
      <c r="J335">
        <v>0</v>
      </c>
      <c r="K335">
        <v>0</v>
      </c>
      <c r="L335">
        <v>3.9398605223556098</v>
      </c>
      <c r="M335">
        <f>AVERAGE(Tabella1[[#This Row],[allocated_km_SA]:[allocated_km_ENS]])</f>
        <v>1.3132868407852032</v>
      </c>
      <c r="N335">
        <v>0</v>
      </c>
      <c r="O335">
        <f>(Tabella1[[#This Row],[mission_allocated_km_shapley]]-Tabella1[[#This Row],[allocated_km_mean]])^2</f>
        <v>1.7247223261795797</v>
      </c>
      <c r="P335">
        <v>0</v>
      </c>
      <c r="Q335">
        <f>(Tabella1[[#This Row],[mission_allocated_km_shapley]]-Tabella1[[#This Row],[mission_allocated_km_appro_1]])^2</f>
        <v>0</v>
      </c>
      <c r="R335">
        <v>0</v>
      </c>
      <c r="S335">
        <f>(Tabella1[[#This Row],[mission_allocated_km_shapley]]-Tabella1[[#This Row],[mission_allocated_km_appro_2]])^2</f>
        <v>0</v>
      </c>
    </row>
    <row r="336" spans="1:19" x14ac:dyDescent="0.3">
      <c r="A336" s="2">
        <v>43915</v>
      </c>
      <c r="B336">
        <v>14</v>
      </c>
      <c r="C336">
        <v>226</v>
      </c>
      <c r="D336">
        <v>41.968739300000003</v>
      </c>
      <c r="E336">
        <v>12.686</v>
      </c>
      <c r="F336">
        <v>41.955555699999998</v>
      </c>
      <c r="G336">
        <v>12.7643387</v>
      </c>
      <c r="H336">
        <v>2</v>
      </c>
      <c r="I336">
        <v>20.05</v>
      </c>
      <c r="J336">
        <v>20.0489</v>
      </c>
      <c r="K336">
        <v>20.0489</v>
      </c>
      <c r="L336">
        <v>16.109039477644391</v>
      </c>
      <c r="M336">
        <f>AVERAGE(Tabella1[[#This Row],[allocated_km_SA]:[allocated_km_ENS]])</f>
        <v>18.735613159214797</v>
      </c>
      <c r="N336">
        <v>20.0489</v>
      </c>
      <c r="O336">
        <f>(Tabella1[[#This Row],[mission_allocated_km_shapley]]-Tabella1[[#This Row],[allocated_km_mean]])^2</f>
        <v>1.724722326179579</v>
      </c>
      <c r="P336">
        <v>20.0489</v>
      </c>
      <c r="Q336">
        <f>(Tabella1[[#This Row],[mission_allocated_km_shapley]]-Tabella1[[#This Row],[mission_allocated_km_appro_1]])^2</f>
        <v>0</v>
      </c>
      <c r="R336">
        <v>20.0489</v>
      </c>
      <c r="S336">
        <f>(Tabella1[[#This Row],[mission_allocated_km_shapley]]-Tabella1[[#This Row],[mission_allocated_km_appro_2]])^2</f>
        <v>0</v>
      </c>
    </row>
    <row r="337" spans="1:19" x14ac:dyDescent="0.3">
      <c r="A337" s="2">
        <v>43916</v>
      </c>
      <c r="B337">
        <v>228</v>
      </c>
      <c r="C337">
        <v>226</v>
      </c>
      <c r="D337">
        <v>42.130554500000002</v>
      </c>
      <c r="E337">
        <v>12.582428</v>
      </c>
      <c r="F337">
        <v>41.955555699999998</v>
      </c>
      <c r="G337">
        <v>12.7643387</v>
      </c>
      <c r="H337">
        <v>4</v>
      </c>
      <c r="I337">
        <v>100.41</v>
      </c>
      <c r="J337">
        <v>70.278024757643053</v>
      </c>
      <c r="K337">
        <v>70.278024757643053</v>
      </c>
      <c r="L337">
        <v>79.789989481347703</v>
      </c>
      <c r="M337">
        <f>AVERAGE(Tabella1[[#This Row],[allocated_km_SA]:[allocated_km_ENS]])</f>
        <v>73.448679665544603</v>
      </c>
      <c r="N337">
        <v>74.062094847716196</v>
      </c>
      <c r="O337">
        <f>(Tabella1[[#This Row],[mission_allocated_km_shapley]]-Tabella1[[#This Row],[allocated_km_mean]])^2</f>
        <v>0.37627818571860888</v>
      </c>
      <c r="P337">
        <v>74.06209484771621</v>
      </c>
      <c r="Q337">
        <f>(Tabella1[[#This Row],[mission_allocated_km_shapley]]-Tabella1[[#This Row],[mission_allocated_km_appro_1]])^2</f>
        <v>2.0194839173657902E-28</v>
      </c>
      <c r="R337">
        <v>74.06209484771621</v>
      </c>
      <c r="S337">
        <f>(Tabella1[[#This Row],[mission_allocated_km_shapley]]-Tabella1[[#This Row],[mission_allocated_km_appro_2]])^2</f>
        <v>2.0194839173657902E-28</v>
      </c>
    </row>
    <row r="338" spans="1:19" x14ac:dyDescent="0.3">
      <c r="A338" s="2">
        <v>43916</v>
      </c>
      <c r="B338">
        <v>13</v>
      </c>
      <c r="C338">
        <v>226</v>
      </c>
      <c r="D338">
        <v>42.407090099999998</v>
      </c>
      <c r="E338">
        <v>14.1597591</v>
      </c>
      <c r="F338">
        <v>41.955555699999998</v>
      </c>
      <c r="G338">
        <v>12.7643387</v>
      </c>
      <c r="H338">
        <v>4</v>
      </c>
      <c r="I338">
        <v>377.56</v>
      </c>
      <c r="J338">
        <v>362.72430000000003</v>
      </c>
      <c r="K338">
        <v>362.72430000000003</v>
      </c>
      <c r="L338">
        <v>362.72430000000003</v>
      </c>
      <c r="M338">
        <f>AVERAGE(Tabella1[[#This Row],[allocated_km_SA]:[allocated_km_ENS]])</f>
        <v>362.72430000000003</v>
      </c>
      <c r="N338">
        <v>362.72430000000003</v>
      </c>
      <c r="O338">
        <f>(Tabella1[[#This Row],[mission_allocated_km_shapley]]-Tabella1[[#This Row],[allocated_km_mean]])^2</f>
        <v>0</v>
      </c>
      <c r="P338">
        <v>362.68516819717132</v>
      </c>
      <c r="Q338">
        <f>(Tabella1[[#This Row],[mission_allocated_km_shapley]]-Tabella1[[#This Row],[mission_allocated_km_appro_1]])^2</f>
        <v>1.5312979926247218E-3</v>
      </c>
      <c r="R338">
        <v>362.72430000000003</v>
      </c>
      <c r="S338">
        <f>(Tabella1[[#This Row],[mission_allocated_km_shapley]]-Tabella1[[#This Row],[mission_allocated_km_appro_2]])^2</f>
        <v>0</v>
      </c>
    </row>
    <row r="339" spans="1:19" x14ac:dyDescent="0.3">
      <c r="A339" s="2">
        <v>43916</v>
      </c>
      <c r="B339">
        <v>12</v>
      </c>
      <c r="C339">
        <v>226</v>
      </c>
      <c r="D339">
        <v>41.857816900000003</v>
      </c>
      <c r="E339">
        <v>12.6519891</v>
      </c>
      <c r="F339">
        <v>41.955555699999998</v>
      </c>
      <c r="G339">
        <v>12.7643387</v>
      </c>
      <c r="H339">
        <v>4</v>
      </c>
      <c r="I339">
        <v>100.41</v>
      </c>
      <c r="J339">
        <v>30.134775242356959</v>
      </c>
      <c r="K339">
        <v>30.134775242356952</v>
      </c>
      <c r="L339">
        <v>20.622810518652301</v>
      </c>
      <c r="M339">
        <f>AVERAGE(Tabella1[[#This Row],[allocated_km_SA]:[allocated_km_ENS]])</f>
        <v>26.964120334455401</v>
      </c>
      <c r="N339">
        <v>26.350705152283801</v>
      </c>
      <c r="O339">
        <f>(Tabella1[[#This Row],[mission_allocated_km_shapley]]-Tabella1[[#This Row],[allocated_km_mean]])^2</f>
        <v>0.3762781857186176</v>
      </c>
      <c r="P339">
        <v>26.350705152283801</v>
      </c>
      <c r="Q339">
        <f>(Tabella1[[#This Row],[mission_allocated_km_shapley]]-Tabella1[[#This Row],[mission_allocated_km_appro_1]])^2</f>
        <v>0</v>
      </c>
      <c r="R339">
        <v>26.350705152283801</v>
      </c>
      <c r="S339">
        <f>(Tabella1[[#This Row],[mission_allocated_km_shapley]]-Tabella1[[#This Row],[mission_allocated_km_appro_2]])^2</f>
        <v>0</v>
      </c>
    </row>
    <row r="340" spans="1:19" x14ac:dyDescent="0.3">
      <c r="A340" s="2">
        <v>43916</v>
      </c>
      <c r="B340">
        <v>221</v>
      </c>
      <c r="C340">
        <v>226</v>
      </c>
      <c r="D340">
        <v>41.987892299999999</v>
      </c>
      <c r="E340">
        <v>12.7135701</v>
      </c>
      <c r="F340">
        <v>41.955555699999998</v>
      </c>
      <c r="G340">
        <v>12.7643387</v>
      </c>
      <c r="H340">
        <v>4</v>
      </c>
      <c r="I340">
        <v>377.56</v>
      </c>
      <c r="J340">
        <v>14.8368</v>
      </c>
      <c r="K340">
        <v>14.836799999999981</v>
      </c>
      <c r="L340">
        <v>14.8368</v>
      </c>
      <c r="M340">
        <f>AVERAGE(Tabella1[[#This Row],[allocated_km_SA]:[allocated_km_ENS]])</f>
        <v>14.836799999999991</v>
      </c>
      <c r="N340">
        <v>14.83679999999999</v>
      </c>
      <c r="O340">
        <f>(Tabella1[[#This Row],[mission_allocated_km_shapley]]-Tabella1[[#This Row],[allocated_km_mean]])^2</f>
        <v>3.1554436208840472E-30</v>
      </c>
      <c r="P340">
        <v>14.87593180282874</v>
      </c>
      <c r="Q340">
        <f>(Tabella1[[#This Row],[mission_allocated_km_shapley]]-Tabella1[[#This Row],[mission_allocated_km_appro_1]])^2</f>
        <v>1.5312979926281973E-3</v>
      </c>
      <c r="R340">
        <v>14.8368</v>
      </c>
      <c r="S340">
        <f>(Tabella1[[#This Row],[mission_allocated_km_shapley]]-Tabella1[[#This Row],[mission_allocated_km_appro_2]])^2</f>
        <v>1.135959703518257E-28</v>
      </c>
    </row>
    <row r="341" spans="1:19" x14ac:dyDescent="0.3">
      <c r="A341" s="2">
        <v>43917</v>
      </c>
      <c r="B341">
        <v>2</v>
      </c>
      <c r="C341">
        <v>226</v>
      </c>
      <c r="D341">
        <v>42.132071600000003</v>
      </c>
      <c r="E341">
        <v>12.5839994</v>
      </c>
      <c r="F341">
        <v>41.955555699999998</v>
      </c>
      <c r="G341">
        <v>12.7643387</v>
      </c>
      <c r="H341">
        <v>5</v>
      </c>
      <c r="I341">
        <v>494.32</v>
      </c>
      <c r="J341">
        <v>45.46099859937955</v>
      </c>
      <c r="K341">
        <v>174.5743911260835</v>
      </c>
      <c r="L341">
        <v>83.264399999999966</v>
      </c>
      <c r="M341">
        <f>AVERAGE(Tabella1[[#This Row],[allocated_km_SA]:[allocated_km_ENS]])</f>
        <v>101.09992990848768</v>
      </c>
      <c r="N341">
        <v>78.334330730380827</v>
      </c>
      <c r="O341">
        <f>(Tabella1[[#This Row],[mission_allocated_km_shapley]]-Tabella1[[#This Row],[allocated_km_mean]])^2</f>
        <v>518.27250593821941</v>
      </c>
      <c r="P341">
        <v>78.334330730380017</v>
      </c>
      <c r="Q341">
        <f>(Tabella1[[#This Row],[mission_allocated_km_shapley]]-Tabella1[[#This Row],[mission_allocated_km_appro_1]])^2</f>
        <v>6.5613032475214524E-25</v>
      </c>
      <c r="R341">
        <v>78.334330730380017</v>
      </c>
      <c r="S341">
        <f>(Tabella1[[#This Row],[mission_allocated_km_shapley]]-Tabella1[[#This Row],[mission_allocated_km_appro_2]])^2</f>
        <v>6.5613032475214524E-25</v>
      </c>
    </row>
    <row r="342" spans="1:19" x14ac:dyDescent="0.3">
      <c r="A342" s="2">
        <v>43917</v>
      </c>
      <c r="B342">
        <v>222</v>
      </c>
      <c r="C342">
        <v>226</v>
      </c>
      <c r="D342">
        <v>40.922591399999988</v>
      </c>
      <c r="E342">
        <v>14.2501319</v>
      </c>
      <c r="F342">
        <v>41.955555699999998</v>
      </c>
      <c r="G342">
        <v>12.7643387</v>
      </c>
      <c r="H342">
        <v>5</v>
      </c>
      <c r="I342">
        <v>494.32</v>
      </c>
      <c r="J342">
        <v>224.4281507003102</v>
      </c>
      <c r="K342">
        <v>159.8714544369582</v>
      </c>
      <c r="L342">
        <v>205.52645000000001</v>
      </c>
      <c r="M342">
        <f>AVERAGE(Tabella1[[#This Row],[allocated_km_SA]:[allocated_km_ENS]])</f>
        <v>196.60868504575615</v>
      </c>
      <c r="N342">
        <v>207.99148463480961</v>
      </c>
      <c r="O342">
        <f>(Tabella1[[#This Row],[mission_allocated_km_shapley]]-Tabella1[[#This Row],[allocated_km_mean]])^2</f>
        <v>129.56812648455568</v>
      </c>
      <c r="P342">
        <v>207.99148463481001</v>
      </c>
      <c r="Q342">
        <f>(Tabella1[[#This Row],[mission_allocated_km_shapley]]-Tabella1[[#This Row],[mission_allocated_km_appro_1]])^2</f>
        <v>1.5832753912147795E-25</v>
      </c>
      <c r="R342">
        <v>207.99148463481001</v>
      </c>
      <c r="S342">
        <f>(Tabella1[[#This Row],[mission_allocated_km_shapley]]-Tabella1[[#This Row],[mission_allocated_km_appro_2]])^2</f>
        <v>1.5832753912147795E-25</v>
      </c>
    </row>
    <row r="343" spans="1:19" x14ac:dyDescent="0.3">
      <c r="A343" s="2">
        <v>43917</v>
      </c>
      <c r="B343">
        <v>9</v>
      </c>
      <c r="C343">
        <v>226</v>
      </c>
      <c r="D343">
        <v>41.012875399999999</v>
      </c>
      <c r="E343">
        <v>14.3201006</v>
      </c>
      <c r="F343">
        <v>41.955555699999998</v>
      </c>
      <c r="G343">
        <v>12.7643387</v>
      </c>
      <c r="H343">
        <v>5</v>
      </c>
      <c r="I343">
        <v>380.53</v>
      </c>
      <c r="J343">
        <v>188.6335352232081</v>
      </c>
      <c r="K343">
        <v>188.6335352232081</v>
      </c>
      <c r="L343">
        <v>1.6703545165922709E-12</v>
      </c>
      <c r="M343">
        <f>AVERAGE(Tabella1[[#This Row],[allocated_km_SA]:[allocated_km_ENS]])</f>
        <v>125.75569014880595</v>
      </c>
      <c r="N343">
        <v>187.02869999999999</v>
      </c>
      <c r="O343">
        <f>(Tabella1[[#This Row],[mission_allocated_km_shapley]]-Tabella1[[#This Row],[allocated_km_mean]])^2</f>
        <v>3754.3817362245209</v>
      </c>
      <c r="P343">
        <v>187.02869999999999</v>
      </c>
      <c r="Q343">
        <f>(Tabella1[[#This Row],[mission_allocated_km_shapley]]-Tabella1[[#This Row],[mission_allocated_km_appro_1]])^2</f>
        <v>0</v>
      </c>
      <c r="R343">
        <v>187.02869999999999</v>
      </c>
      <c r="S343">
        <f>(Tabella1[[#This Row],[mission_allocated_km_shapley]]-Tabella1[[#This Row],[mission_allocated_km_appro_2]])^2</f>
        <v>0</v>
      </c>
    </row>
    <row r="344" spans="1:19" x14ac:dyDescent="0.3">
      <c r="A344" s="2">
        <v>43917</v>
      </c>
      <c r="B344">
        <v>223</v>
      </c>
      <c r="C344">
        <v>226</v>
      </c>
      <c r="D344">
        <v>41.015235699999998</v>
      </c>
      <c r="E344">
        <v>14.2977433</v>
      </c>
      <c r="F344">
        <v>41.955555699999998</v>
      </c>
      <c r="G344">
        <v>12.7643387</v>
      </c>
      <c r="H344">
        <v>5</v>
      </c>
      <c r="I344">
        <v>380.53</v>
      </c>
      <c r="J344">
        <v>191.89876477679189</v>
      </c>
      <c r="K344">
        <v>191.89876477679189</v>
      </c>
      <c r="L344">
        <v>380.53229999999832</v>
      </c>
      <c r="M344">
        <f>AVERAGE(Tabella1[[#This Row],[allocated_km_SA]:[allocated_km_ENS]])</f>
        <v>254.77660985119405</v>
      </c>
      <c r="N344">
        <v>193.50360000000001</v>
      </c>
      <c r="O344">
        <f>(Tabella1[[#This Row],[mission_allocated_km_shapley]]-Tabella1[[#This Row],[allocated_km_mean]])^2</f>
        <v>3754.3817362245227</v>
      </c>
      <c r="P344">
        <v>193.50360000000001</v>
      </c>
      <c r="Q344">
        <f>(Tabella1[[#This Row],[mission_allocated_km_shapley]]-Tabella1[[#This Row],[mission_allocated_km_appro_1]])^2</f>
        <v>0</v>
      </c>
      <c r="R344">
        <v>193.50360000000001</v>
      </c>
      <c r="S344">
        <f>(Tabella1[[#This Row],[mission_allocated_km_shapley]]-Tabella1[[#This Row],[mission_allocated_km_appro_2]])^2</f>
        <v>0</v>
      </c>
    </row>
    <row r="345" spans="1:19" x14ac:dyDescent="0.3">
      <c r="A345" s="2">
        <v>43917</v>
      </c>
      <c r="B345">
        <v>222</v>
      </c>
      <c r="C345">
        <v>226</v>
      </c>
      <c r="D345">
        <v>40.922591399999988</v>
      </c>
      <c r="E345">
        <v>14.2501319</v>
      </c>
      <c r="F345">
        <v>41.955555699999998</v>
      </c>
      <c r="G345">
        <v>12.7643387</v>
      </c>
      <c r="H345">
        <v>5</v>
      </c>
      <c r="I345">
        <v>494.32</v>
      </c>
      <c r="J345">
        <v>224.4281507003102</v>
      </c>
      <c r="K345">
        <v>159.8714544369582</v>
      </c>
      <c r="L345">
        <v>205.52645000000001</v>
      </c>
      <c r="M345">
        <f>AVERAGE(Tabella1[[#This Row],[allocated_km_SA]:[allocated_km_ENS]])</f>
        <v>196.60868504575615</v>
      </c>
      <c r="N345">
        <v>207.99148463480961</v>
      </c>
      <c r="O345">
        <f>(Tabella1[[#This Row],[mission_allocated_km_shapley]]-Tabella1[[#This Row],[allocated_km_mean]])^2</f>
        <v>129.56812648455568</v>
      </c>
      <c r="P345">
        <v>207.99148463481001</v>
      </c>
      <c r="Q345">
        <f>(Tabella1[[#This Row],[mission_allocated_km_shapley]]-Tabella1[[#This Row],[mission_allocated_km_appro_1]])^2</f>
        <v>1.5832753912147795E-25</v>
      </c>
      <c r="R345">
        <v>207.99148463481001</v>
      </c>
      <c r="S345">
        <f>(Tabella1[[#This Row],[mission_allocated_km_shapley]]-Tabella1[[#This Row],[mission_allocated_km_appro_2]])^2</f>
        <v>1.5832753912147795E-25</v>
      </c>
    </row>
    <row r="346" spans="1:19" x14ac:dyDescent="0.3">
      <c r="A346" s="2">
        <v>43920</v>
      </c>
      <c r="B346">
        <v>225</v>
      </c>
      <c r="C346">
        <v>226</v>
      </c>
      <c r="D346">
        <v>41.966743600000001</v>
      </c>
      <c r="E346">
        <v>12.755914900000001</v>
      </c>
      <c r="F346">
        <v>41.955555699999998</v>
      </c>
      <c r="G346">
        <v>12.7643387</v>
      </c>
      <c r="H346">
        <v>7</v>
      </c>
      <c r="I346">
        <v>29.57</v>
      </c>
      <c r="J346">
        <v>3.1399475596748521</v>
      </c>
      <c r="K346">
        <v>6.002459376127355</v>
      </c>
      <c r="L346">
        <v>8.9491949563530557</v>
      </c>
      <c r="M346">
        <f>AVERAGE(Tabella1[[#This Row],[allocated_km_SA]:[allocated_km_ENS]])</f>
        <v>6.0305339640517532</v>
      </c>
      <c r="N346">
        <v>2.0099994301334259</v>
      </c>
      <c r="O346">
        <f>(Tabella1[[#This Row],[mission_allocated_km_shapley]]-Tabella1[[#This Row],[allocated_km_mean]])^2</f>
        <v>16.164697938429864</v>
      </c>
      <c r="P346">
        <v>2.0099985001166991</v>
      </c>
      <c r="Q346">
        <f>(Tabella1[[#This Row],[mission_allocated_km_shapley]]-Tabella1[[#This Row],[mission_allocated_km_appro_1]])^2</f>
        <v>8.6493111201841727E-13</v>
      </c>
      <c r="R346">
        <v>2.2063691939080301</v>
      </c>
      <c r="S346">
        <f>(Tabella1[[#This Row],[mission_allocated_km_shapley]]-Tabella1[[#This Row],[mission_allocated_km_appro_2]])^2</f>
        <v>3.8561084124893875E-2</v>
      </c>
    </row>
    <row r="347" spans="1:19" x14ac:dyDescent="0.3">
      <c r="A347" s="2">
        <v>43920</v>
      </c>
      <c r="B347">
        <v>224</v>
      </c>
      <c r="C347">
        <v>226</v>
      </c>
      <c r="D347">
        <v>41.949019300000003</v>
      </c>
      <c r="E347">
        <v>12.763840500000001</v>
      </c>
      <c r="F347">
        <v>41.955555699999998</v>
      </c>
      <c r="G347">
        <v>12.7643387</v>
      </c>
      <c r="H347">
        <v>7</v>
      </c>
      <c r="I347">
        <v>29.57</v>
      </c>
      <c r="J347">
        <v>1.497094683793518</v>
      </c>
      <c r="K347">
        <v>5.8344883367509288</v>
      </c>
      <c r="L347">
        <v>3.1540098555517231</v>
      </c>
      <c r="M347">
        <f>AVERAGE(Tabella1[[#This Row],[allocated_km_SA]:[allocated_km_ENS]])</f>
        <v>3.4951976253653902</v>
      </c>
      <c r="N347">
        <v>2.2794592786670171</v>
      </c>
      <c r="O347">
        <f>(Tabella1[[#This Row],[mission_allocated_km_shapley]]-Tabella1[[#This Row],[allocated_km_mean]])^2</f>
        <v>1.4780197276328937</v>
      </c>
      <c r="P347">
        <v>2.279465065418476</v>
      </c>
      <c r="Q347">
        <f>(Tabella1[[#This Row],[mission_allocated_km_shapley]]-Tabella1[[#This Row],[mission_allocated_km_appro_1]])^2</f>
        <v>3.348649244711285E-11</v>
      </c>
      <c r="R347">
        <v>2.4622772408916109</v>
      </c>
      <c r="S347">
        <f>(Tabella1[[#This Row],[mission_allocated_km_shapley]]-Tabella1[[#This Row],[mission_allocated_km_appro_2]])^2</f>
        <v>3.3422407311952999E-2</v>
      </c>
    </row>
    <row r="348" spans="1:19" x14ac:dyDescent="0.3">
      <c r="A348" s="2">
        <v>43920</v>
      </c>
      <c r="B348">
        <v>14</v>
      </c>
      <c r="C348">
        <v>226</v>
      </c>
      <c r="D348">
        <v>41.968739300000003</v>
      </c>
      <c r="E348">
        <v>12.686</v>
      </c>
      <c r="F348">
        <v>41.955555699999998</v>
      </c>
      <c r="G348">
        <v>12.7643387</v>
      </c>
      <c r="H348">
        <v>7</v>
      </c>
      <c r="I348">
        <v>29.57</v>
      </c>
      <c r="J348">
        <v>13.541665511350271</v>
      </c>
      <c r="K348">
        <v>6.1010860068746879</v>
      </c>
      <c r="L348">
        <v>12.35192189768193</v>
      </c>
      <c r="M348">
        <f>AVERAGE(Tabella1[[#This Row],[allocated_km_SA]:[allocated_km_ENS]])</f>
        <v>10.66489113863563</v>
      </c>
      <c r="N348">
        <v>14.666392656665501</v>
      </c>
      <c r="O348">
        <f>(Tabella1[[#This Row],[mission_allocated_km_shapley]]-Tabella1[[#This Row],[allocated_km_mean]])^2</f>
        <v>16.012014398795362</v>
      </c>
      <c r="P348">
        <v>14.666392711999871</v>
      </c>
      <c r="Q348">
        <f>(Tabella1[[#This Row],[mission_allocated_km_shapley]]-Tabella1[[#This Row],[mission_allocated_km_appro_1]])^2</f>
        <v>3.061892500525484E-15</v>
      </c>
      <c r="R348">
        <v>14.22624113925958</v>
      </c>
      <c r="S348">
        <f>(Tabella1[[#This Row],[mission_allocated_km_shapley]]-Tabella1[[#This Row],[mission_allocated_km_appro_2]])^2</f>
        <v>0.19373335827473473</v>
      </c>
    </row>
    <row r="349" spans="1:19" x14ac:dyDescent="0.3">
      <c r="A349" s="2">
        <v>43920</v>
      </c>
      <c r="B349">
        <v>235</v>
      </c>
      <c r="C349">
        <v>226</v>
      </c>
      <c r="D349">
        <v>41.477688999999998</v>
      </c>
      <c r="E349">
        <v>13.8120029</v>
      </c>
      <c r="F349">
        <v>41.955555699999998</v>
      </c>
      <c r="G349">
        <v>12.7643387</v>
      </c>
      <c r="H349">
        <v>7</v>
      </c>
      <c r="I349">
        <v>314.93</v>
      </c>
      <c r="J349">
        <v>216.46253741601419</v>
      </c>
      <c r="K349">
        <v>216.46253741601419</v>
      </c>
      <c r="L349">
        <v>226.99010036782289</v>
      </c>
      <c r="M349">
        <f>AVERAGE(Tabella1[[#This Row],[allocated_km_SA]:[allocated_km_ENS]])</f>
        <v>219.9717250666171</v>
      </c>
      <c r="N349">
        <v>221.40686961711799</v>
      </c>
      <c r="O349">
        <f>(Tabella1[[#This Row],[mission_allocated_km_shapley]]-Tabella1[[#This Row],[allocated_km_mean]])^2</f>
        <v>2.059639880832413</v>
      </c>
      <c r="P349">
        <v>221.40686961711799</v>
      </c>
      <c r="Q349">
        <f>(Tabella1[[#This Row],[mission_allocated_km_shapley]]-Tabella1[[#This Row],[mission_allocated_km_appro_1]])^2</f>
        <v>0</v>
      </c>
      <c r="R349">
        <v>221.40686961711799</v>
      </c>
      <c r="S349">
        <f>(Tabella1[[#This Row],[mission_allocated_km_shapley]]-Tabella1[[#This Row],[mission_allocated_km_appro_2]])^2</f>
        <v>0</v>
      </c>
    </row>
    <row r="350" spans="1:19" x14ac:dyDescent="0.3">
      <c r="A350" s="2">
        <v>43920</v>
      </c>
      <c r="B350">
        <v>221</v>
      </c>
      <c r="C350">
        <v>226</v>
      </c>
      <c r="D350">
        <v>41.987892299999999</v>
      </c>
      <c r="E350">
        <v>12.7135701</v>
      </c>
      <c r="F350">
        <v>41.955555699999998</v>
      </c>
      <c r="G350">
        <v>12.7643387</v>
      </c>
      <c r="H350">
        <v>7</v>
      </c>
      <c r="I350">
        <v>29.57</v>
      </c>
      <c r="J350">
        <v>10.021247193551851</v>
      </c>
      <c r="K350">
        <v>5.8102668950178353</v>
      </c>
      <c r="L350">
        <v>2.318343547998619</v>
      </c>
      <c r="M350">
        <f>AVERAGE(Tabella1[[#This Row],[allocated_km_SA]:[allocated_km_ENS]])</f>
        <v>6.0499525455227685</v>
      </c>
      <c r="N350">
        <v>8.5534462778551852</v>
      </c>
      <c r="O350">
        <f>(Tabella1[[#This Row],[mission_allocated_km_shapley]]-Tabella1[[#This Row],[allocated_km_mean]])^2</f>
        <v>6.2674808678276941</v>
      </c>
      <c r="P350">
        <v>8.5534423204190304</v>
      </c>
      <c r="Q350">
        <f>(Tabella1[[#This Row],[mission_allocated_km_shapley]]-Tabella1[[#This Row],[mission_allocated_km_appro_1]])^2</f>
        <v>1.56613009191428E-11</v>
      </c>
      <c r="R350">
        <v>8.4207299352723393</v>
      </c>
      <c r="S350">
        <f>(Tabella1[[#This Row],[mission_allocated_km_shapley]]-Tabella1[[#This Row],[mission_allocated_km_appro_2]])^2</f>
        <v>1.7613627588567323E-2</v>
      </c>
    </row>
    <row r="351" spans="1:19" x14ac:dyDescent="0.3">
      <c r="A351" s="2">
        <v>43920</v>
      </c>
      <c r="B351">
        <v>4</v>
      </c>
      <c r="C351">
        <v>226</v>
      </c>
      <c r="D351">
        <v>41.958616900000003</v>
      </c>
      <c r="E351">
        <v>12.769493000000001</v>
      </c>
      <c r="F351">
        <v>41.955555699999998</v>
      </c>
      <c r="G351">
        <v>12.7643387</v>
      </c>
      <c r="H351">
        <v>7</v>
      </c>
      <c r="I351">
        <v>29.57</v>
      </c>
      <c r="J351">
        <v>1.3725450516295099</v>
      </c>
      <c r="K351">
        <v>5.8241993852291998</v>
      </c>
      <c r="L351">
        <v>2.7990297424146742</v>
      </c>
      <c r="M351">
        <f>AVERAGE(Tabella1[[#This Row],[allocated_km_SA]:[allocated_km_ENS]])</f>
        <v>3.3319247264244614</v>
      </c>
      <c r="N351">
        <v>2.06320235667887</v>
      </c>
      <c r="O351">
        <f>(Tabella1[[#This Row],[mission_allocated_km_shapley]]-Tabella1[[#This Row],[allocated_km_mean]])^2</f>
        <v>1.6096564514928691</v>
      </c>
      <c r="P351">
        <v>2.0632014020459288</v>
      </c>
      <c r="Q351">
        <f>(Tabella1[[#This Row],[mission_allocated_km_shapley]]-Tabella1[[#This Row],[mission_allocated_km_appro_1]])^2</f>
        <v>9.1132405231227547E-13</v>
      </c>
      <c r="R351">
        <v>2.256882490668445</v>
      </c>
      <c r="S351">
        <f>(Tabella1[[#This Row],[mission_allocated_km_shapley]]-Tabella1[[#This Row],[mission_allocated_km_appro_2]])^2</f>
        <v>3.7511994302219749E-2</v>
      </c>
    </row>
    <row r="352" spans="1:19" x14ac:dyDescent="0.3">
      <c r="A352" s="2">
        <v>43920</v>
      </c>
      <c r="B352">
        <v>32</v>
      </c>
      <c r="C352">
        <v>226</v>
      </c>
      <c r="D352">
        <v>41.851630499999999</v>
      </c>
      <c r="E352">
        <v>12.4017032</v>
      </c>
      <c r="F352">
        <v>41.955555699999998</v>
      </c>
      <c r="G352">
        <v>12.7643387</v>
      </c>
      <c r="H352">
        <v>7</v>
      </c>
      <c r="I352">
        <v>314.93</v>
      </c>
      <c r="J352">
        <v>98.467862583985848</v>
      </c>
      <c r="K352">
        <v>98.467862583985877</v>
      </c>
      <c r="L352">
        <v>87.940299632177116</v>
      </c>
      <c r="M352">
        <f>AVERAGE(Tabella1[[#This Row],[allocated_km_SA]:[allocated_km_ENS]])</f>
        <v>94.958674933382952</v>
      </c>
      <c r="N352">
        <v>93.523530382882001</v>
      </c>
      <c r="O352">
        <f>(Tabella1[[#This Row],[mission_allocated_km_shapley]]-Tabella1[[#This Row],[allocated_km_mean]])^2</f>
        <v>2.059639880832576</v>
      </c>
      <c r="P352">
        <v>93.523530382882001</v>
      </c>
      <c r="Q352">
        <f>(Tabella1[[#This Row],[mission_allocated_km_shapley]]-Tabella1[[#This Row],[mission_allocated_km_appro_1]])^2</f>
        <v>0</v>
      </c>
      <c r="R352">
        <v>93.523530382882001</v>
      </c>
      <c r="S352">
        <f>(Tabella1[[#This Row],[mission_allocated_km_shapley]]-Tabella1[[#This Row],[mission_allocated_km_appro_2]])^2</f>
        <v>0</v>
      </c>
    </row>
    <row r="353" spans="1:19" x14ac:dyDescent="0.3">
      <c r="A353" s="2">
        <v>43921</v>
      </c>
      <c r="B353">
        <v>11</v>
      </c>
      <c r="C353">
        <v>226</v>
      </c>
      <c r="D353">
        <v>41.904390300000003</v>
      </c>
      <c r="E353">
        <v>12.6096465</v>
      </c>
      <c r="F353">
        <v>41.955555699999998</v>
      </c>
      <c r="G353">
        <v>12.7643387</v>
      </c>
      <c r="H353">
        <v>4</v>
      </c>
      <c r="I353">
        <v>217.79</v>
      </c>
      <c r="J353">
        <v>35.579954398414202</v>
      </c>
      <c r="K353">
        <v>50.79227407186783</v>
      </c>
      <c r="L353">
        <v>15.55232384062691</v>
      </c>
      <c r="M353">
        <f>AVERAGE(Tabella1[[#This Row],[allocated_km_SA]:[allocated_km_ENS]])</f>
        <v>33.974850770302986</v>
      </c>
      <c r="N353">
        <v>22.264941709397561</v>
      </c>
      <c r="O353">
        <f>(Tabella1[[#This Row],[mission_allocated_km_shapley]]-Tabella1[[#This Row],[allocated_km_mean]])^2</f>
        <v>137.12197021467495</v>
      </c>
      <c r="P353">
        <v>21.718111241954471</v>
      </c>
      <c r="Q353">
        <f>(Tabella1[[#This Row],[mission_allocated_km_shapley]]-Tabella1[[#This Row],[mission_allocated_km_appro_1]])^2</f>
        <v>0.29902356012402875</v>
      </c>
      <c r="R353">
        <v>25.145091692600371</v>
      </c>
      <c r="S353">
        <f>(Tabella1[[#This Row],[mission_allocated_km_shapley]]-Tabella1[[#This Row],[mission_allocated_km_appro_2]])^2</f>
        <v>8.2952639257431429</v>
      </c>
    </row>
    <row r="354" spans="1:19" x14ac:dyDescent="0.3">
      <c r="A354" s="2">
        <v>43921</v>
      </c>
      <c r="B354">
        <v>2</v>
      </c>
      <c r="C354">
        <v>226</v>
      </c>
      <c r="D354">
        <v>42.132071600000003</v>
      </c>
      <c r="E354">
        <v>12.5839994</v>
      </c>
      <c r="F354">
        <v>41.955555699999998</v>
      </c>
      <c r="G354">
        <v>12.7643387</v>
      </c>
      <c r="H354">
        <v>4</v>
      </c>
      <c r="I354">
        <v>217.79</v>
      </c>
      <c r="J354">
        <v>74.331927132230334</v>
      </c>
      <c r="K354">
        <v>55.42971359489421</v>
      </c>
      <c r="L354">
        <v>64.890040718961615</v>
      </c>
      <c r="M354">
        <f>AVERAGE(Tabella1[[#This Row],[allocated_km_SA]:[allocated_km_ENS]])</f>
        <v>64.883893815362043</v>
      </c>
      <c r="N354">
        <v>83.108455312045649</v>
      </c>
      <c r="O354">
        <f>(Tabella1[[#This Row],[mission_allocated_km_shapley]]-Tabella1[[#This Row],[allocated_km_mean]])^2</f>
        <v>332.13464174640256</v>
      </c>
      <c r="P354">
        <v>83.113847304862489</v>
      </c>
      <c r="Q354">
        <f>(Tabella1[[#This Row],[mission_allocated_km_shapley]]-Tabella1[[#This Row],[mission_allocated_km_appro_1]])^2</f>
        <v>2.9073586536851726E-5</v>
      </c>
      <c r="R354">
        <v>80.543595009225484</v>
      </c>
      <c r="S354">
        <f>(Tabella1[[#This Row],[mission_allocated_km_shapley]]-Tabella1[[#This Row],[mission_allocated_km_appro_2]])^2</f>
        <v>6.578508372982748</v>
      </c>
    </row>
    <row r="355" spans="1:19" x14ac:dyDescent="0.3">
      <c r="A355" s="2">
        <v>43921</v>
      </c>
      <c r="B355">
        <v>14</v>
      </c>
      <c r="C355">
        <v>226</v>
      </c>
      <c r="D355">
        <v>41.968739300000003</v>
      </c>
      <c r="E355">
        <v>12.686</v>
      </c>
      <c r="F355">
        <v>41.955555699999998</v>
      </c>
      <c r="G355">
        <v>12.7643387</v>
      </c>
      <c r="H355">
        <v>4</v>
      </c>
      <c r="I355">
        <v>217.79</v>
      </c>
      <c r="J355">
        <v>17.898085783136281</v>
      </c>
      <c r="K355">
        <v>51.472311789653723</v>
      </c>
      <c r="L355">
        <v>22.787244796493908</v>
      </c>
      <c r="M355">
        <f>AVERAGE(Tabella1[[#This Row],[allocated_km_SA]:[allocated_km_ENS]])</f>
        <v>30.719214123094641</v>
      </c>
      <c r="N355">
        <v>9.5999096418605472</v>
      </c>
      <c r="O355">
        <f>(Tabella1[[#This Row],[mission_allocated_km_shapley]]-Tabella1[[#This Row],[allocated_km_mean]])^2</f>
        <v>446.02502177107453</v>
      </c>
      <c r="P355">
        <v>9.3641318899167238</v>
      </c>
      <c r="Q355">
        <f>(Tabella1[[#This Row],[mission_allocated_km_shapley]]-Tabella1[[#This Row],[mission_allocated_km_appro_1]])^2</f>
        <v>5.5591148311683089E-2</v>
      </c>
      <c r="R355">
        <v>13.613479209128659</v>
      </c>
      <c r="S355">
        <f>(Tabella1[[#This Row],[mission_allocated_km_shapley]]-Tabella1[[#This Row],[mission_allocated_km_appro_2]])^2</f>
        <v>16.10874067130074</v>
      </c>
    </row>
    <row r="356" spans="1:19" x14ac:dyDescent="0.3">
      <c r="A356" s="2">
        <v>43921</v>
      </c>
      <c r="B356">
        <v>39</v>
      </c>
      <c r="C356">
        <v>226</v>
      </c>
      <c r="D356">
        <v>41.831033900000001</v>
      </c>
      <c r="E356">
        <v>12.442446500000001</v>
      </c>
      <c r="F356">
        <v>41.955555699999998</v>
      </c>
      <c r="G356">
        <v>12.7643387</v>
      </c>
      <c r="H356">
        <v>4</v>
      </c>
      <c r="I356">
        <v>217.79</v>
      </c>
      <c r="J356">
        <v>89.98303268621919</v>
      </c>
      <c r="K356">
        <v>60.098700543584251</v>
      </c>
      <c r="L356">
        <v>114.5633906439176</v>
      </c>
      <c r="M356">
        <f>AVERAGE(Tabella1[[#This Row],[allocated_km_SA]:[allocated_km_ENS]])</f>
        <v>88.215041291240354</v>
      </c>
      <c r="N356">
        <v>102.8196933366962</v>
      </c>
      <c r="O356">
        <f>(Tabella1[[#This Row],[mission_allocated_km_shapley]]-Tabella1[[#This Row],[allocated_km_mean]])^2</f>
        <v>213.29586136883776</v>
      </c>
      <c r="P356">
        <v>103.59690956326629</v>
      </c>
      <c r="Q356">
        <f>(Tabella1[[#This Row],[mission_allocated_km_shapley]]-Tabella1[[#This Row],[mission_allocated_km_appro_1]])^2</f>
        <v>0.60406506284384931</v>
      </c>
      <c r="R356">
        <v>98.490834089045492</v>
      </c>
      <c r="S356">
        <f>(Tabella1[[#This Row],[mission_allocated_km_shapley]]-Tabella1[[#This Row],[mission_allocated_km_appro_2]])^2</f>
        <v>18.739022385971086</v>
      </c>
    </row>
    <row r="357" spans="1:19" x14ac:dyDescent="0.3">
      <c r="A357" s="2">
        <v>43922</v>
      </c>
      <c r="B357">
        <v>107</v>
      </c>
      <c r="C357">
        <v>226</v>
      </c>
      <c r="D357">
        <v>41.770284400000001</v>
      </c>
      <c r="E357">
        <v>12.333226</v>
      </c>
      <c r="F357">
        <v>41.955555699999998</v>
      </c>
      <c r="G357">
        <v>12.7643387</v>
      </c>
      <c r="H357">
        <v>6</v>
      </c>
      <c r="I357">
        <v>103.83</v>
      </c>
      <c r="J357">
        <v>77.254520313530151</v>
      </c>
      <c r="K357">
        <v>77.254520313530165</v>
      </c>
      <c r="L357">
        <v>103.8276</v>
      </c>
      <c r="M357">
        <f>AVERAGE(Tabella1[[#This Row],[allocated_km_SA]:[allocated_km_ENS]])</f>
        <v>86.112213542353444</v>
      </c>
      <c r="N357">
        <v>86.136519431341213</v>
      </c>
      <c r="O357">
        <f>(Tabella1[[#This Row],[mission_allocated_km_shapley]]-Tabella1[[#This Row],[allocated_km_mean]])^2</f>
        <v>5.9077623948573831E-4</v>
      </c>
      <c r="P357">
        <v>86.136519431341185</v>
      </c>
      <c r="Q357">
        <f>(Tabella1[[#This Row],[mission_allocated_km_shapley]]-Tabella1[[#This Row],[mission_allocated_km_appro_1]])^2</f>
        <v>8.0779356694631609E-28</v>
      </c>
      <c r="R357">
        <v>86.136519431341185</v>
      </c>
      <c r="S357">
        <f>(Tabella1[[#This Row],[mission_allocated_km_shapley]]-Tabella1[[#This Row],[mission_allocated_km_appro_2]])^2</f>
        <v>8.0779356694631609E-28</v>
      </c>
    </row>
    <row r="358" spans="1:19" x14ac:dyDescent="0.3">
      <c r="A358" s="2">
        <v>43922</v>
      </c>
      <c r="B358">
        <v>12</v>
      </c>
      <c r="C358">
        <v>226</v>
      </c>
      <c r="D358">
        <v>41.857816900000003</v>
      </c>
      <c r="E358">
        <v>12.6519891</v>
      </c>
      <c r="F358">
        <v>41.955555699999998</v>
      </c>
      <c r="G358">
        <v>12.7643387</v>
      </c>
      <c r="H358">
        <v>6</v>
      </c>
      <c r="I358">
        <v>103.83</v>
      </c>
      <c r="J358">
        <v>26.573079686469828</v>
      </c>
      <c r="K358">
        <v>26.573079686469839</v>
      </c>
      <c r="L358">
        <v>0</v>
      </c>
      <c r="M358">
        <f>AVERAGE(Tabella1[[#This Row],[allocated_km_SA]:[allocated_km_ENS]])</f>
        <v>17.715386457646556</v>
      </c>
      <c r="N358">
        <v>17.69108056865878</v>
      </c>
      <c r="O358">
        <f>(Tabella1[[#This Row],[mission_allocated_km_shapley]]-Tabella1[[#This Row],[allocated_km_mean]])^2</f>
        <v>5.9077623948608374E-4</v>
      </c>
      <c r="P358">
        <v>17.691080568658791</v>
      </c>
      <c r="Q358">
        <f>(Tabella1[[#This Row],[mission_allocated_km_shapley]]-Tabella1[[#This Row],[mission_allocated_km_appro_1]])^2</f>
        <v>1.135959703518257E-28</v>
      </c>
      <c r="R358">
        <v>17.691080568658791</v>
      </c>
      <c r="S358">
        <f>(Tabella1[[#This Row],[mission_allocated_km_shapley]]-Tabella1[[#This Row],[mission_allocated_km_appro_2]])^2</f>
        <v>1.135959703518257E-28</v>
      </c>
    </row>
    <row r="359" spans="1:19" x14ac:dyDescent="0.3">
      <c r="A359" s="2">
        <v>43922</v>
      </c>
      <c r="B359">
        <v>33</v>
      </c>
      <c r="C359">
        <v>226</v>
      </c>
      <c r="D359">
        <v>41.947489599999997</v>
      </c>
      <c r="E359">
        <v>12.7203556</v>
      </c>
      <c r="F359">
        <v>41.955555699999998</v>
      </c>
      <c r="G359">
        <v>12.7643387</v>
      </c>
      <c r="H359">
        <v>6</v>
      </c>
      <c r="I359">
        <v>421.41</v>
      </c>
      <c r="J359">
        <v>5.2442599235956244</v>
      </c>
      <c r="K359">
        <v>10.11103990971163</v>
      </c>
      <c r="L359">
        <v>5.2442599235956244</v>
      </c>
      <c r="M359">
        <f>AVERAGE(Tabella1[[#This Row],[allocated_km_SA]:[allocated_km_ENS]])</f>
        <v>6.8665199189676258</v>
      </c>
      <c r="N359">
        <v>5.1628523332214034</v>
      </c>
      <c r="O359">
        <f>(Tabella1[[#This Row],[mission_allocated_km_shapley]]-Tabella1[[#This Row],[allocated_km_mean]])^2</f>
        <v>2.9024832427223624</v>
      </c>
      <c r="P359">
        <v>5.1628523332214034</v>
      </c>
      <c r="Q359">
        <f>(Tabella1[[#This Row],[mission_allocated_km_shapley]]-Tabella1[[#This Row],[mission_allocated_km_appro_1]])^2</f>
        <v>0</v>
      </c>
      <c r="R359">
        <v>5.1628523332214034</v>
      </c>
      <c r="S359">
        <f>(Tabella1[[#This Row],[mission_allocated_km_shapley]]-Tabella1[[#This Row],[mission_allocated_km_appro_2]])^2</f>
        <v>0</v>
      </c>
    </row>
    <row r="360" spans="1:19" x14ac:dyDescent="0.3">
      <c r="A360" s="2">
        <v>43922</v>
      </c>
      <c r="B360">
        <v>222</v>
      </c>
      <c r="C360">
        <v>226</v>
      </c>
      <c r="D360">
        <v>40.922591399999988</v>
      </c>
      <c r="E360">
        <v>14.2501319</v>
      </c>
      <c r="F360">
        <v>41.955555699999998</v>
      </c>
      <c r="G360">
        <v>12.7643387</v>
      </c>
      <c r="H360">
        <v>6</v>
      </c>
      <c r="I360">
        <v>421.41</v>
      </c>
      <c r="J360">
        <v>208.0841200382022</v>
      </c>
      <c r="K360">
        <v>205.6507300451442</v>
      </c>
      <c r="L360">
        <v>208.0841200382022</v>
      </c>
      <c r="M360">
        <f>AVERAGE(Tabella1[[#This Row],[allocated_km_SA]:[allocated_km_ENS]])</f>
        <v>207.27299004051619</v>
      </c>
      <c r="N360">
        <v>208.12482383338931</v>
      </c>
      <c r="O360">
        <f>(Tabella1[[#This Row],[mission_allocated_km_shapley]]-Tabella1[[#This Row],[allocated_km_mean]])^2</f>
        <v>0.72562081068061024</v>
      </c>
      <c r="P360">
        <v>208.12482383338931</v>
      </c>
      <c r="Q360">
        <f>(Tabella1[[#This Row],[mission_allocated_km_shapley]]-Tabella1[[#This Row],[mission_allocated_km_appro_1]])^2</f>
        <v>0</v>
      </c>
      <c r="R360">
        <v>208.12482383338931</v>
      </c>
      <c r="S360">
        <f>(Tabella1[[#This Row],[mission_allocated_km_shapley]]-Tabella1[[#This Row],[mission_allocated_km_appro_2]])^2</f>
        <v>0</v>
      </c>
    </row>
    <row r="361" spans="1:19" x14ac:dyDescent="0.3">
      <c r="A361" s="2">
        <v>43922</v>
      </c>
      <c r="B361">
        <v>44</v>
      </c>
      <c r="C361">
        <v>226</v>
      </c>
      <c r="D361">
        <v>40.640787899999999</v>
      </c>
      <c r="E361">
        <v>14.9305062</v>
      </c>
      <c r="F361">
        <v>41.955555699999998</v>
      </c>
      <c r="G361">
        <v>12.7643387</v>
      </c>
      <c r="H361">
        <v>6</v>
      </c>
      <c r="I361">
        <v>554.67999999999995</v>
      </c>
      <c r="J361">
        <v>554.6816</v>
      </c>
      <c r="K361">
        <v>554.6816</v>
      </c>
      <c r="L361">
        <v>554.6816</v>
      </c>
      <c r="M361">
        <f>AVERAGE(Tabella1[[#This Row],[allocated_km_SA]:[allocated_km_ENS]])</f>
        <v>554.6816</v>
      </c>
      <c r="N361">
        <v>554.6816</v>
      </c>
      <c r="O361">
        <f>(Tabella1[[#This Row],[mission_allocated_km_shapley]]-Tabella1[[#This Row],[allocated_km_mean]])^2</f>
        <v>0</v>
      </c>
      <c r="P361">
        <v>554.6816</v>
      </c>
      <c r="Q361">
        <f>(Tabella1[[#This Row],[mission_allocated_km_shapley]]-Tabella1[[#This Row],[mission_allocated_km_appro_1]])^2</f>
        <v>0</v>
      </c>
      <c r="R361">
        <v>554.6816</v>
      </c>
      <c r="S361">
        <f>(Tabella1[[#This Row],[mission_allocated_km_shapley]]-Tabella1[[#This Row],[mission_allocated_km_appro_2]])^2</f>
        <v>0</v>
      </c>
    </row>
    <row r="362" spans="1:19" x14ac:dyDescent="0.3">
      <c r="A362" s="2">
        <v>43922</v>
      </c>
      <c r="B362">
        <v>222</v>
      </c>
      <c r="C362">
        <v>226</v>
      </c>
      <c r="D362">
        <v>40.922591399999988</v>
      </c>
      <c r="E362">
        <v>14.2501319</v>
      </c>
      <c r="F362">
        <v>41.955555699999998</v>
      </c>
      <c r="G362">
        <v>12.7643387</v>
      </c>
      <c r="H362">
        <v>6</v>
      </c>
      <c r="I362">
        <v>421.41</v>
      </c>
      <c r="J362">
        <v>208.0841200382022</v>
      </c>
      <c r="K362">
        <v>205.6507300451442</v>
      </c>
      <c r="L362">
        <v>208.0841200382022</v>
      </c>
      <c r="M362">
        <f>AVERAGE(Tabella1[[#This Row],[allocated_km_SA]:[allocated_km_ENS]])</f>
        <v>207.27299004051619</v>
      </c>
      <c r="N362">
        <v>208.12482383338931</v>
      </c>
      <c r="O362">
        <f>(Tabella1[[#This Row],[mission_allocated_km_shapley]]-Tabella1[[#This Row],[allocated_km_mean]])^2</f>
        <v>0.72562081068061024</v>
      </c>
      <c r="P362">
        <v>208.12482383338931</v>
      </c>
      <c r="Q362">
        <f>(Tabella1[[#This Row],[mission_allocated_km_shapley]]-Tabella1[[#This Row],[mission_allocated_km_appro_1]])^2</f>
        <v>0</v>
      </c>
      <c r="R362">
        <v>208.12482383338931</v>
      </c>
      <c r="S362">
        <f>(Tabella1[[#This Row],[mission_allocated_km_shapley]]-Tabella1[[#This Row],[mission_allocated_km_appro_2]])^2</f>
        <v>0</v>
      </c>
    </row>
    <row r="363" spans="1:19" x14ac:dyDescent="0.3">
      <c r="A363" s="2">
        <v>43923</v>
      </c>
      <c r="B363">
        <v>14</v>
      </c>
      <c r="C363">
        <v>226</v>
      </c>
      <c r="D363">
        <v>41.968739300000003</v>
      </c>
      <c r="E363">
        <v>12.686</v>
      </c>
      <c r="F363">
        <v>41.955555699999998</v>
      </c>
      <c r="G363">
        <v>12.7643387</v>
      </c>
      <c r="H363">
        <v>4</v>
      </c>
      <c r="I363">
        <v>21.25</v>
      </c>
      <c r="J363">
        <v>12.214267779634641</v>
      </c>
      <c r="K363">
        <v>12.214267779634641</v>
      </c>
      <c r="L363">
        <v>17.894554631464299</v>
      </c>
      <c r="M363">
        <f>AVERAGE(Tabella1[[#This Row],[allocated_km_SA]:[allocated_km_ENS]])</f>
        <v>14.107696730244527</v>
      </c>
      <c r="N363">
        <v>13.22299287276307</v>
      </c>
      <c r="O363">
        <f>(Tabella1[[#This Row],[mission_allocated_km_shapley]]-Tabella1[[#This Row],[allocated_km_mean]])^2</f>
        <v>0.78270091544256937</v>
      </c>
      <c r="P363">
        <v>13.22299287276307</v>
      </c>
      <c r="Q363">
        <f>(Tabella1[[#This Row],[mission_allocated_km_shapley]]-Tabella1[[#This Row],[mission_allocated_km_appro_1]])^2</f>
        <v>0</v>
      </c>
      <c r="R363">
        <v>13.22299287276307</v>
      </c>
      <c r="S363">
        <f>(Tabella1[[#This Row],[mission_allocated_km_shapley]]-Tabella1[[#This Row],[mission_allocated_km_appro_2]])^2</f>
        <v>0</v>
      </c>
    </row>
    <row r="364" spans="1:19" x14ac:dyDescent="0.3">
      <c r="A364" s="2">
        <v>43923</v>
      </c>
      <c r="B364">
        <v>221</v>
      </c>
      <c r="C364">
        <v>226</v>
      </c>
      <c r="D364">
        <v>41.987892299999999</v>
      </c>
      <c r="E364">
        <v>12.7135701</v>
      </c>
      <c r="F364">
        <v>41.955555699999998</v>
      </c>
      <c r="G364">
        <v>12.7643387</v>
      </c>
      <c r="H364">
        <v>4</v>
      </c>
      <c r="I364">
        <v>21.25</v>
      </c>
      <c r="J364">
        <v>9.0389322203653641</v>
      </c>
      <c r="K364">
        <v>9.0389322203653641</v>
      </c>
      <c r="L364">
        <v>3.3586453685356981</v>
      </c>
      <c r="M364">
        <f>AVERAGE(Tabella1[[#This Row],[allocated_km_SA]:[allocated_km_ENS]])</f>
        <v>7.1455032697554755</v>
      </c>
      <c r="N364">
        <v>8.0302071272369311</v>
      </c>
      <c r="O364">
        <f>(Tabella1[[#This Row],[mission_allocated_km_shapley]]-Tabella1[[#This Row],[allocated_km_mean]])^2</f>
        <v>0.78270091544256781</v>
      </c>
      <c r="P364">
        <v>8.0302071272369311</v>
      </c>
      <c r="Q364">
        <f>(Tabella1[[#This Row],[mission_allocated_km_shapley]]-Tabella1[[#This Row],[mission_allocated_km_appro_1]])^2</f>
        <v>0</v>
      </c>
      <c r="R364">
        <v>8.0302071272369311</v>
      </c>
      <c r="S364">
        <f>(Tabella1[[#This Row],[mission_allocated_km_shapley]]-Tabella1[[#This Row],[mission_allocated_km_appro_2]])^2</f>
        <v>0</v>
      </c>
    </row>
    <row r="365" spans="1:19" x14ac:dyDescent="0.3">
      <c r="A365" s="2">
        <v>43923</v>
      </c>
      <c r="B365">
        <v>43</v>
      </c>
      <c r="C365">
        <v>226</v>
      </c>
      <c r="D365">
        <v>41.966643599999998</v>
      </c>
      <c r="E365">
        <v>12.756942</v>
      </c>
      <c r="F365">
        <v>41.955555699999998</v>
      </c>
      <c r="G365">
        <v>12.7643387</v>
      </c>
      <c r="H365">
        <v>4</v>
      </c>
      <c r="I365">
        <v>360.52</v>
      </c>
      <c r="J365">
        <v>4.2747453990936011</v>
      </c>
      <c r="K365">
        <v>4.2747453990935709</v>
      </c>
      <c r="L365">
        <v>3.7094481405821051</v>
      </c>
      <c r="M365">
        <f>AVERAGE(Tabella1[[#This Row],[allocated_km_SA]:[allocated_km_ENS]])</f>
        <v>4.086312979589759</v>
      </c>
      <c r="N365">
        <v>4.1118892320957032</v>
      </c>
      <c r="O365">
        <f>(Tabella1[[#This Row],[mission_allocated_km_shapley]]-Tabella1[[#This Row],[allocated_km_mean]])^2</f>
        <v>6.5414469224781685E-4</v>
      </c>
      <c r="P365">
        <v>4.1118892320956766</v>
      </c>
      <c r="Q365">
        <f>(Tabella1[[#This Row],[mission_allocated_km_shapley]]-Tabella1[[#This Row],[mission_allocated_km_appro_1]])^2</f>
        <v>7.0997481469891062E-28</v>
      </c>
      <c r="R365">
        <v>4.1118892320956766</v>
      </c>
      <c r="S365">
        <f>(Tabella1[[#This Row],[mission_allocated_km_shapley]]-Tabella1[[#This Row],[mission_allocated_km_appro_2]])^2</f>
        <v>7.0997481469891062E-28</v>
      </c>
    </row>
    <row r="366" spans="1:19" x14ac:dyDescent="0.3">
      <c r="A366" s="2">
        <v>43923</v>
      </c>
      <c r="B366">
        <v>237</v>
      </c>
      <c r="C366">
        <v>226</v>
      </c>
      <c r="D366">
        <v>42.401031400000001</v>
      </c>
      <c r="E366">
        <v>14.1329622</v>
      </c>
      <c r="F366">
        <v>41.955555699999998</v>
      </c>
      <c r="G366">
        <v>12.7643387</v>
      </c>
      <c r="H366">
        <v>4</v>
      </c>
      <c r="I366">
        <v>360.52</v>
      </c>
      <c r="J366">
        <v>356.24665460090642</v>
      </c>
      <c r="K366">
        <v>356.24665460090642</v>
      </c>
      <c r="L366">
        <v>356.81195185941789</v>
      </c>
      <c r="M366">
        <f>AVERAGE(Tabella1[[#This Row],[allocated_km_SA]:[allocated_km_ENS]])</f>
        <v>356.43508702041026</v>
      </c>
      <c r="N366">
        <v>356.40951076790418</v>
      </c>
      <c r="O366">
        <f>(Tabella1[[#This Row],[mission_allocated_km_shapley]]-Tabella1[[#This Row],[allocated_km_mean]])^2</f>
        <v>6.5414469225499514E-4</v>
      </c>
      <c r="P366">
        <v>356.40951076790441</v>
      </c>
      <c r="Q366">
        <f>(Tabella1[[#This Row],[mission_allocated_km_shapley]]-Tabella1[[#This Row],[mission_allocated_km_appro_1]])^2</f>
        <v>5.169878828456423E-26</v>
      </c>
      <c r="R366">
        <v>356.40951076790441</v>
      </c>
      <c r="S366">
        <f>(Tabella1[[#This Row],[mission_allocated_km_shapley]]-Tabella1[[#This Row],[mission_allocated_km_appro_2]])^2</f>
        <v>5.169878828456423E-26</v>
      </c>
    </row>
    <row r="367" spans="1:19" x14ac:dyDescent="0.3">
      <c r="A367" s="2">
        <v>43924</v>
      </c>
      <c r="B367">
        <v>228</v>
      </c>
      <c r="C367">
        <v>226</v>
      </c>
      <c r="D367">
        <v>42.130554500000002</v>
      </c>
      <c r="E367">
        <v>12.582428</v>
      </c>
      <c r="F367">
        <v>41.955555699999998</v>
      </c>
      <c r="G367">
        <v>12.7643387</v>
      </c>
      <c r="H367">
        <v>5</v>
      </c>
      <c r="I367">
        <v>159.88999999999999</v>
      </c>
      <c r="J367">
        <v>55.068372789267571</v>
      </c>
      <c r="K367">
        <v>48.327223705234488</v>
      </c>
      <c r="L367">
        <v>1.0222477505923799</v>
      </c>
      <c r="M367">
        <f>AVERAGE(Tabella1[[#This Row],[allocated_km_SA]:[allocated_km_ENS]])</f>
        <v>34.805948081698148</v>
      </c>
      <c r="N367">
        <v>43.114230979842553</v>
      </c>
      <c r="O367">
        <f>(Tabella1[[#This Row],[mission_allocated_km_shapley]]-Tabella1[[#This Row],[allocated_km_mean]])^2</f>
        <v>69.0275647155988</v>
      </c>
      <c r="P367">
        <v>43.11423097984266</v>
      </c>
      <c r="Q367">
        <f>(Tabella1[[#This Row],[mission_allocated_km_shapley]]-Tabella1[[#This Row],[mission_allocated_km_appro_1]])^2</f>
        <v>1.135959703518257E-26</v>
      </c>
      <c r="R367">
        <v>43.11423097984266</v>
      </c>
      <c r="S367">
        <f>(Tabella1[[#This Row],[mission_allocated_km_shapley]]-Tabella1[[#This Row],[mission_allocated_km_appro_2]])^2</f>
        <v>1.135959703518257E-26</v>
      </c>
    </row>
    <row r="368" spans="1:19" x14ac:dyDescent="0.3">
      <c r="A368" s="2">
        <v>43924</v>
      </c>
      <c r="B368">
        <v>2</v>
      </c>
      <c r="C368">
        <v>226</v>
      </c>
      <c r="D368">
        <v>42.132071600000003</v>
      </c>
      <c r="E368">
        <v>12.5839994</v>
      </c>
      <c r="F368">
        <v>41.955555699999998</v>
      </c>
      <c r="G368">
        <v>12.7643387</v>
      </c>
      <c r="H368">
        <v>5</v>
      </c>
      <c r="I368">
        <v>159.88999999999999</v>
      </c>
      <c r="J368">
        <v>54.755285904367547</v>
      </c>
      <c r="K368">
        <v>48.232784308969187</v>
      </c>
      <c r="L368">
        <v>2.8998456598450319E-2</v>
      </c>
      <c r="M368">
        <f>AVERAGE(Tabella1[[#This Row],[allocated_km_SA]:[allocated_km_ENS]])</f>
        <v>34.339022889978388</v>
      </c>
      <c r="N368">
        <v>42.607379009961463</v>
      </c>
      <c r="O368">
        <f>(Tabella1[[#This Row],[mission_allocated_km_shapley]]-Tabella1[[#This Row],[allocated_km_mean]])^2</f>
        <v>68.365712926861562</v>
      </c>
      <c r="P368">
        <v>42.607379009961477</v>
      </c>
      <c r="Q368">
        <f>(Tabella1[[#This Row],[mission_allocated_km_shapley]]-Tabella1[[#This Row],[mission_allocated_km_appro_1]])^2</f>
        <v>2.0194839173657902E-28</v>
      </c>
      <c r="R368">
        <v>42.607379009961477</v>
      </c>
      <c r="S368">
        <f>(Tabella1[[#This Row],[mission_allocated_km_shapley]]-Tabella1[[#This Row],[mission_allocated_km_appro_2]])^2</f>
        <v>2.0194839173657902E-28</v>
      </c>
    </row>
    <row r="369" spans="1:19" x14ac:dyDescent="0.3">
      <c r="A369" s="2">
        <v>43924</v>
      </c>
      <c r="B369">
        <v>9</v>
      </c>
      <c r="C369">
        <v>226</v>
      </c>
      <c r="D369">
        <v>41.012875399999999</v>
      </c>
      <c r="E369">
        <v>14.3201006</v>
      </c>
      <c r="F369">
        <v>41.955555699999998</v>
      </c>
      <c r="G369">
        <v>12.7643387</v>
      </c>
      <c r="H369">
        <v>5</v>
      </c>
      <c r="I369">
        <v>380.53</v>
      </c>
      <c r="J369">
        <v>188.6335352232081</v>
      </c>
      <c r="K369">
        <v>188.6335352232081</v>
      </c>
      <c r="L369">
        <v>1.6703545165922709E-12</v>
      </c>
      <c r="M369">
        <f>AVERAGE(Tabella1[[#This Row],[allocated_km_SA]:[allocated_km_ENS]])</f>
        <v>125.75569014880595</v>
      </c>
      <c r="N369">
        <v>187.02869999999999</v>
      </c>
      <c r="O369">
        <f>(Tabella1[[#This Row],[mission_allocated_km_shapley]]-Tabella1[[#This Row],[allocated_km_mean]])^2</f>
        <v>3754.3817362245209</v>
      </c>
      <c r="P369">
        <v>187.02869999999999</v>
      </c>
      <c r="Q369">
        <f>(Tabella1[[#This Row],[mission_allocated_km_shapley]]-Tabella1[[#This Row],[mission_allocated_km_appro_1]])^2</f>
        <v>0</v>
      </c>
      <c r="R369">
        <v>187.02869999999999</v>
      </c>
      <c r="S369">
        <f>(Tabella1[[#This Row],[mission_allocated_km_shapley]]-Tabella1[[#This Row],[mission_allocated_km_appro_2]])^2</f>
        <v>0</v>
      </c>
    </row>
    <row r="370" spans="1:19" x14ac:dyDescent="0.3">
      <c r="A370" s="2">
        <v>43924</v>
      </c>
      <c r="B370">
        <v>223</v>
      </c>
      <c r="C370">
        <v>226</v>
      </c>
      <c r="D370">
        <v>41.015235699999998</v>
      </c>
      <c r="E370">
        <v>14.2977433</v>
      </c>
      <c r="F370">
        <v>41.955555699999998</v>
      </c>
      <c r="G370">
        <v>12.7643387</v>
      </c>
      <c r="H370">
        <v>5</v>
      </c>
      <c r="I370">
        <v>380.53</v>
      </c>
      <c r="J370">
        <v>191.89876477679189</v>
      </c>
      <c r="K370">
        <v>191.89876477679189</v>
      </c>
      <c r="L370">
        <v>380.53229999999832</v>
      </c>
      <c r="M370">
        <f>AVERAGE(Tabella1[[#This Row],[allocated_km_SA]:[allocated_km_ENS]])</f>
        <v>254.77660985119405</v>
      </c>
      <c r="N370">
        <v>193.50360000000001</v>
      </c>
      <c r="O370">
        <f>(Tabella1[[#This Row],[mission_allocated_km_shapley]]-Tabella1[[#This Row],[allocated_km_mean]])^2</f>
        <v>3754.3817362245227</v>
      </c>
      <c r="P370">
        <v>193.50360000000001</v>
      </c>
      <c r="Q370">
        <f>(Tabella1[[#This Row],[mission_allocated_km_shapley]]-Tabella1[[#This Row],[mission_allocated_km_appro_1]])^2</f>
        <v>0</v>
      </c>
      <c r="R370">
        <v>193.50360000000001</v>
      </c>
      <c r="S370">
        <f>(Tabella1[[#This Row],[mission_allocated_km_shapley]]-Tabella1[[#This Row],[mission_allocated_km_appro_2]])^2</f>
        <v>0</v>
      </c>
    </row>
    <row r="371" spans="1:19" x14ac:dyDescent="0.3">
      <c r="A371" s="2">
        <v>43924</v>
      </c>
      <c r="B371">
        <v>90</v>
      </c>
      <c r="C371">
        <v>226</v>
      </c>
      <c r="D371">
        <v>41.744211200000002</v>
      </c>
      <c r="E371">
        <v>12.998928100000001</v>
      </c>
      <c r="F371">
        <v>41.955555699999998</v>
      </c>
      <c r="G371">
        <v>12.7643387</v>
      </c>
      <c r="H371">
        <v>5</v>
      </c>
      <c r="I371">
        <v>159.88999999999999</v>
      </c>
      <c r="J371">
        <v>50.06924130636488</v>
      </c>
      <c r="K371">
        <v>63.332891985796309</v>
      </c>
      <c r="L371">
        <v>158.84165379280921</v>
      </c>
      <c r="M371">
        <f>AVERAGE(Tabella1[[#This Row],[allocated_km_SA]:[allocated_km_ENS]])</f>
        <v>90.747929028323469</v>
      </c>
      <c r="N371">
        <v>74.171290010195989</v>
      </c>
      <c r="O371">
        <f>(Tabella1[[#This Row],[mission_allocated_km_shapley]]-Tabella1[[#This Row],[allocated_km_mean]])^2</f>
        <v>274.78496113730637</v>
      </c>
      <c r="P371">
        <v>74.171290010195847</v>
      </c>
      <c r="Q371">
        <f>(Tabella1[[#This Row],[mission_allocated_km_shapley]]-Tabella1[[#This Row],[mission_allocated_km_appro_1]])^2</f>
        <v>2.0194839173657902E-26</v>
      </c>
      <c r="R371">
        <v>74.171290010195861</v>
      </c>
      <c r="S371">
        <f>(Tabella1[[#This Row],[mission_allocated_km_shapley]]-Tabella1[[#This Row],[mission_allocated_km_appro_2]])^2</f>
        <v>1.6357819730662901E-26</v>
      </c>
    </row>
    <row r="372" spans="1:19" x14ac:dyDescent="0.3">
      <c r="A372" s="2">
        <v>43927</v>
      </c>
      <c r="B372">
        <v>224</v>
      </c>
      <c r="C372">
        <v>226</v>
      </c>
      <c r="D372">
        <v>41.949019300000003</v>
      </c>
      <c r="E372">
        <v>12.763840500000001</v>
      </c>
      <c r="F372">
        <v>41.955555699999998</v>
      </c>
      <c r="G372">
        <v>12.7643387</v>
      </c>
      <c r="H372">
        <v>4</v>
      </c>
      <c r="I372">
        <v>183.22</v>
      </c>
      <c r="J372">
        <v>1.994560205654315</v>
      </c>
      <c r="K372">
        <v>48.743185783073592</v>
      </c>
      <c r="L372">
        <v>2.4888476054420008</v>
      </c>
      <c r="M372">
        <f>AVERAGE(Tabella1[[#This Row],[allocated_km_SA]:[allocated_km_ENS]])</f>
        <v>17.742197864723305</v>
      </c>
      <c r="N372">
        <v>1.404012051504244</v>
      </c>
      <c r="O372">
        <f>(Tabella1[[#This Row],[mission_allocated_km_shapley]]-Tabella1[[#This Row],[allocated_km_mean]])^2</f>
        <v>266.93631566727265</v>
      </c>
      <c r="P372">
        <v>1.401063976678308</v>
      </c>
      <c r="Q372">
        <f>(Tabella1[[#This Row],[mission_allocated_km_shapley]]-Tabella1[[#This Row],[mission_allocated_km_appro_1]])^2</f>
        <v>8.6911451793179577E-6</v>
      </c>
      <c r="R372">
        <v>1.4040120515042489</v>
      </c>
      <c r="S372">
        <f>(Tabella1[[#This Row],[mission_allocated_km_shapley]]-Tabella1[[#This Row],[mission_allocated_km_appro_2]])^2</f>
        <v>2.3863042382935607E-29</v>
      </c>
    </row>
    <row r="373" spans="1:19" x14ac:dyDescent="0.3">
      <c r="A373" s="2">
        <v>43927</v>
      </c>
      <c r="B373">
        <v>221</v>
      </c>
      <c r="C373">
        <v>226</v>
      </c>
      <c r="D373">
        <v>41.987892299999999</v>
      </c>
      <c r="E373">
        <v>12.7135701</v>
      </c>
      <c r="F373">
        <v>41.955555699999998</v>
      </c>
      <c r="G373">
        <v>12.7643387</v>
      </c>
      <c r="H373">
        <v>4</v>
      </c>
      <c r="I373">
        <v>14.84</v>
      </c>
      <c r="J373">
        <v>14.8368</v>
      </c>
      <c r="K373">
        <v>14.8368</v>
      </c>
      <c r="L373">
        <v>14.8368</v>
      </c>
      <c r="M373">
        <f>AVERAGE(Tabella1[[#This Row],[allocated_km_SA]:[allocated_km_ENS]])</f>
        <v>14.836800000000002</v>
      </c>
      <c r="N373">
        <v>14.8368</v>
      </c>
      <c r="O373">
        <f>(Tabella1[[#This Row],[mission_allocated_km_shapley]]-Tabella1[[#This Row],[allocated_km_mean]])^2</f>
        <v>3.1554436208840472E-30</v>
      </c>
      <c r="P373">
        <v>14.8368</v>
      </c>
      <c r="Q373">
        <f>(Tabella1[[#This Row],[mission_allocated_km_shapley]]-Tabella1[[#This Row],[mission_allocated_km_appro_1]])^2</f>
        <v>0</v>
      </c>
      <c r="R373">
        <v>14.8368</v>
      </c>
      <c r="S373">
        <f>(Tabella1[[#This Row],[mission_allocated_km_shapley]]-Tabella1[[#This Row],[mission_allocated_km_appro_2]])^2</f>
        <v>0</v>
      </c>
    </row>
    <row r="374" spans="1:19" x14ac:dyDescent="0.3">
      <c r="A374" s="2">
        <v>43927</v>
      </c>
      <c r="B374">
        <v>51</v>
      </c>
      <c r="C374">
        <v>226</v>
      </c>
      <c r="D374">
        <v>41.443165399999998</v>
      </c>
      <c r="E374">
        <v>12.941303899999999</v>
      </c>
      <c r="F374">
        <v>41.955555699999998</v>
      </c>
      <c r="G374">
        <v>12.7643387</v>
      </c>
      <c r="H374">
        <v>4</v>
      </c>
      <c r="I374">
        <v>183.22</v>
      </c>
      <c r="J374">
        <v>163.18085107016671</v>
      </c>
      <c r="K374">
        <v>86.335419012534473</v>
      </c>
      <c r="L374">
        <v>180.727952394558</v>
      </c>
      <c r="M374">
        <f>AVERAGE(Tabella1[[#This Row],[allocated_km_SA]:[allocated_km_ENS]])</f>
        <v>143.41474082575306</v>
      </c>
      <c r="N374">
        <v>170.79111398098709</v>
      </c>
      <c r="O374">
        <f>(Tabella1[[#This Row],[mission_allocated_km_shapley]]-Tabella1[[#This Row],[allocated_km_mean]])^2</f>
        <v>749.46580713461867</v>
      </c>
      <c r="P374">
        <v>170.81720481981461</v>
      </c>
      <c r="Q374">
        <f>(Tabella1[[#This Row],[mission_allocated_km_shapley]]-Tabella1[[#This Row],[mission_allocated_km_appro_1]])^2</f>
        <v>6.8073187072331535E-4</v>
      </c>
      <c r="R374">
        <v>170.79111398098709</v>
      </c>
      <c r="S374">
        <f>(Tabella1[[#This Row],[mission_allocated_km_shapley]]-Tabella1[[#This Row],[mission_allocated_km_appro_2]])^2</f>
        <v>0</v>
      </c>
    </row>
    <row r="375" spans="1:19" x14ac:dyDescent="0.3">
      <c r="A375" s="2">
        <v>43927</v>
      </c>
      <c r="B375">
        <v>14</v>
      </c>
      <c r="C375">
        <v>226</v>
      </c>
      <c r="D375">
        <v>41.968739300000003</v>
      </c>
      <c r="E375">
        <v>12.686</v>
      </c>
      <c r="F375">
        <v>41.955555699999998</v>
      </c>
      <c r="G375">
        <v>12.7643387</v>
      </c>
      <c r="H375">
        <v>4</v>
      </c>
      <c r="I375">
        <v>183.22</v>
      </c>
      <c r="J375">
        <v>18.041388724179019</v>
      </c>
      <c r="K375">
        <v>48.138195204391899</v>
      </c>
      <c r="L375">
        <v>0</v>
      </c>
      <c r="M375">
        <f>AVERAGE(Tabella1[[#This Row],[allocated_km_SA]:[allocated_km_ENS]])</f>
        <v>22.05986130952364</v>
      </c>
      <c r="N375">
        <v>11.02167396750864</v>
      </c>
      <c r="O375">
        <f>(Tabella1[[#This Row],[mission_allocated_km_shapley]]-Tabella1[[#This Row],[allocated_km_mean]])^2</f>
        <v>121.84157979742017</v>
      </c>
      <c r="P375">
        <v>10.99853120350703</v>
      </c>
      <c r="Q375">
        <f>(Tabella1[[#This Row],[mission_allocated_km_shapley]]-Tabella1[[#This Row],[mission_allocated_km_appro_1]])^2</f>
        <v>5.3558752563423494E-4</v>
      </c>
      <c r="R375">
        <v>11.02167396750861</v>
      </c>
      <c r="S375">
        <f>(Tabella1[[#This Row],[mission_allocated_km_shapley]]-Tabella1[[#This Row],[mission_allocated_km_appro_2]])^2</f>
        <v>9.1192320643548965E-28</v>
      </c>
    </row>
    <row r="376" spans="1:19" x14ac:dyDescent="0.3">
      <c r="A376" s="2">
        <v>43928</v>
      </c>
      <c r="B376">
        <v>2</v>
      </c>
      <c r="C376">
        <v>226</v>
      </c>
      <c r="D376">
        <v>42.132071600000003</v>
      </c>
      <c r="E376">
        <v>12.5839994</v>
      </c>
      <c r="F376">
        <v>41.955555699999998</v>
      </c>
      <c r="G376">
        <v>12.7643387</v>
      </c>
      <c r="H376">
        <v>4</v>
      </c>
      <c r="I376">
        <v>181.67</v>
      </c>
      <c r="J376">
        <v>69.197520921109216</v>
      </c>
      <c r="K376">
        <v>50.257404196560188</v>
      </c>
      <c r="L376">
        <v>103.4651278195893</v>
      </c>
      <c r="M376">
        <f>AVERAGE(Tabella1[[#This Row],[allocated_km_SA]:[allocated_km_ENS]])</f>
        <v>74.306684312419563</v>
      </c>
      <c r="N376">
        <v>78.21275564825234</v>
      </c>
      <c r="O376">
        <f>(Tabella1[[#This Row],[mission_allocated_km_shapley]]-Tabella1[[#This Row],[allocated_km_mean]])^2</f>
        <v>15.257393280614458</v>
      </c>
      <c r="P376">
        <v>76.99459959923459</v>
      </c>
      <c r="Q376">
        <f>(Tabella1[[#This Row],[mission_allocated_km_shapley]]-Tabella1[[#This Row],[mission_allocated_km_appro_1]])^2</f>
        <v>1.4839041597585356</v>
      </c>
      <c r="R376">
        <v>78.140126345745188</v>
      </c>
      <c r="S376">
        <f>(Tabella1[[#This Row],[mission_allocated_km_shapley]]-Tabella1[[#This Row],[mission_allocated_km_appro_2]])^2</f>
        <v>5.2750155826754999E-3</v>
      </c>
    </row>
    <row r="377" spans="1:19" x14ac:dyDescent="0.3">
      <c r="A377" s="2">
        <v>43928</v>
      </c>
      <c r="B377">
        <v>12</v>
      </c>
      <c r="C377">
        <v>226</v>
      </c>
      <c r="D377">
        <v>41.857816900000003</v>
      </c>
      <c r="E377">
        <v>12.6519891</v>
      </c>
      <c r="F377">
        <v>41.955555699999998</v>
      </c>
      <c r="G377">
        <v>12.7643387</v>
      </c>
      <c r="H377">
        <v>4</v>
      </c>
      <c r="I377">
        <v>181.67</v>
      </c>
      <c r="J377">
        <v>29.841121328234362</v>
      </c>
      <c r="K377">
        <v>41.606641296626222</v>
      </c>
      <c r="L377">
        <v>0</v>
      </c>
      <c r="M377">
        <f>AVERAGE(Tabella1[[#This Row],[allocated_km_SA]:[allocated_km_ENS]])</f>
        <v>23.81592087495353</v>
      </c>
      <c r="N377">
        <v>16.97074680450373</v>
      </c>
      <c r="O377">
        <f>(Tabella1[[#This Row],[mission_allocated_km_shapley]]-Tabella1[[#This Row],[allocated_km_mean]])^2</f>
        <v>46.85640805475829</v>
      </c>
      <c r="P377">
        <v>16.706428037859361</v>
      </c>
      <c r="Q377">
        <f>(Tabella1[[#This Row],[mission_allocated_km_shapley]]-Tabella1[[#This Row],[mission_allocated_km_appro_1]])^2</f>
        <v>6.9864410400400243E-2</v>
      </c>
      <c r="R377">
        <v>17.033750132766599</v>
      </c>
      <c r="S377">
        <f>(Tabella1[[#This Row],[mission_allocated_km_shapley]]-Tabella1[[#This Row],[mission_allocated_km_appro_2]])^2</f>
        <v>3.9694193721988872E-3</v>
      </c>
    </row>
    <row r="378" spans="1:19" x14ac:dyDescent="0.3">
      <c r="A378" s="2">
        <v>43928</v>
      </c>
      <c r="B378">
        <v>1</v>
      </c>
      <c r="C378">
        <v>226</v>
      </c>
      <c r="D378">
        <v>41.956526599999997</v>
      </c>
      <c r="E378">
        <v>12.778642899999999</v>
      </c>
      <c r="F378">
        <v>41.955555699999998</v>
      </c>
      <c r="G378">
        <v>12.7643387</v>
      </c>
      <c r="H378">
        <v>4</v>
      </c>
      <c r="I378">
        <v>181.67</v>
      </c>
      <c r="J378">
        <v>2.3778222969177429</v>
      </c>
      <c r="K378">
        <v>41.890662153174439</v>
      </c>
      <c r="L378">
        <v>2.856836420602987</v>
      </c>
      <c r="M378">
        <f>AVERAGE(Tabella1[[#This Row],[allocated_km_SA]:[allocated_km_ENS]])</f>
        <v>15.708440290231723</v>
      </c>
      <c r="N378">
        <v>3.0364630646594968</v>
      </c>
      <c r="O378">
        <f>(Tabella1[[#This Row],[mission_allocated_km_shapley]]-Tabella1[[#This Row],[allocated_km_mean]])^2</f>
        <v>160.57900680542116</v>
      </c>
      <c r="P378">
        <v>2.9891702624366818</v>
      </c>
      <c r="Q378">
        <f>(Tabella1[[#This Row],[mission_allocated_km_shapley]]-Tabella1[[#This Row],[mission_allocated_km_appro_1]])^2</f>
        <v>2.2366091420862912E-3</v>
      </c>
      <c r="R378">
        <v>3.130326640600448</v>
      </c>
      <c r="S378">
        <f>(Tabella1[[#This Row],[mission_allocated_km_shapley]]-Tabella1[[#This Row],[mission_allocated_km_appro_2]])^2</f>
        <v>8.8103708884227101E-3</v>
      </c>
    </row>
    <row r="379" spans="1:19" x14ac:dyDescent="0.3">
      <c r="A379" s="2">
        <v>43928</v>
      </c>
      <c r="B379">
        <v>64</v>
      </c>
      <c r="C379">
        <v>226</v>
      </c>
      <c r="D379">
        <v>41.699752500000002</v>
      </c>
      <c r="E379">
        <v>12.535953900000001</v>
      </c>
      <c r="F379">
        <v>41.955555699999998</v>
      </c>
      <c r="G379">
        <v>12.7643387</v>
      </c>
      <c r="H379">
        <v>4</v>
      </c>
      <c r="I379">
        <v>181.67</v>
      </c>
      <c r="J379">
        <v>80.257735453738704</v>
      </c>
      <c r="K379">
        <v>47.919492353639157</v>
      </c>
      <c r="L379">
        <v>75.352235759807769</v>
      </c>
      <c r="M379">
        <f>AVERAGE(Tabella1[[#This Row],[allocated_km_SA]:[allocated_km_ENS]])</f>
        <v>67.84315452239521</v>
      </c>
      <c r="N379">
        <v>83.454234482584411</v>
      </c>
      <c r="O379">
        <f>(Tabella1[[#This Row],[mission_allocated_km_shapley]]-Tabella1[[#This Row],[allocated_km_mean]])^2</f>
        <v>243.70581752342088</v>
      </c>
      <c r="P379">
        <v>84.984002100469382</v>
      </c>
      <c r="Q379">
        <f>(Tabella1[[#This Row],[mission_allocated_km_shapley]]-Tabella1[[#This Row],[mission_allocated_km_appro_1]])^2</f>
        <v>2.3401889647294594</v>
      </c>
      <c r="R379">
        <v>83.369996880887783</v>
      </c>
      <c r="S379">
        <f>(Tabella1[[#This Row],[mission_allocated_km_shapley]]-Tabella1[[#This Row],[mission_allocated_km_appro_2]])^2</f>
        <v>7.0959735395998147E-3</v>
      </c>
    </row>
    <row r="380" spans="1:19" x14ac:dyDescent="0.3">
      <c r="A380" s="2">
        <v>43929</v>
      </c>
      <c r="B380">
        <v>11</v>
      </c>
      <c r="C380">
        <v>226</v>
      </c>
      <c r="D380">
        <v>41.904390300000003</v>
      </c>
      <c r="E380">
        <v>12.6096465</v>
      </c>
      <c r="F380">
        <v>41.955555699999998</v>
      </c>
      <c r="G380">
        <v>12.7643387</v>
      </c>
      <c r="H380">
        <v>8</v>
      </c>
      <c r="I380">
        <v>131.5</v>
      </c>
      <c r="J380">
        <v>30.84424368195458</v>
      </c>
      <c r="K380">
        <v>30.663646565202249</v>
      </c>
      <c r="L380">
        <v>2.0315234387170289</v>
      </c>
      <c r="M380">
        <f>AVERAGE(Tabella1[[#This Row],[allocated_km_SA]:[allocated_km_ENS]])</f>
        <v>21.179804561957955</v>
      </c>
      <c r="N380">
        <v>21.089308115403838</v>
      </c>
      <c r="O380">
        <f>(Tabella1[[#This Row],[mission_allocated_km_shapley]]-Tabella1[[#This Row],[allocated_km_mean]])^2</f>
        <v>8.1896068389220207E-3</v>
      </c>
      <c r="P380">
        <v>21.16760336032053</v>
      </c>
      <c r="Q380">
        <f>(Tabella1[[#This Row],[mission_allocated_km_shapley]]-Tabella1[[#This Row],[mission_allocated_km_appro_1]])^2</f>
        <v>6.1301453765647907E-3</v>
      </c>
      <c r="R380">
        <v>21.146447983551951</v>
      </c>
      <c r="S380">
        <f>(Tabella1[[#This Row],[mission_allocated_km_shapley]]-Tabella1[[#This Row],[mission_allocated_km_appro_2]])^2</f>
        <v>3.2649645319837136E-3</v>
      </c>
    </row>
    <row r="381" spans="1:19" x14ac:dyDescent="0.3">
      <c r="A381" s="2">
        <v>43929</v>
      </c>
      <c r="B381">
        <v>248</v>
      </c>
      <c r="C381">
        <v>226</v>
      </c>
      <c r="D381">
        <v>41.943139199999997</v>
      </c>
      <c r="E381">
        <v>12.7570923</v>
      </c>
      <c r="F381">
        <v>41.955555699999998</v>
      </c>
      <c r="G381">
        <v>12.7643387</v>
      </c>
      <c r="H381">
        <v>8</v>
      </c>
      <c r="I381">
        <v>131.5</v>
      </c>
      <c r="J381">
        <v>2.690075950141865</v>
      </c>
      <c r="K381">
        <v>30.869995584811001</v>
      </c>
      <c r="L381">
        <v>4.9106922621560836</v>
      </c>
      <c r="M381">
        <f>AVERAGE(Tabella1[[#This Row],[allocated_km_SA]:[allocated_km_ENS]])</f>
        <v>12.82358793236965</v>
      </c>
      <c r="N381">
        <v>1.339725768237954</v>
      </c>
      <c r="O381">
        <f>(Tabella1[[#This Row],[mission_allocated_km_shapley]]-Tabella1[[#This Row],[allocated_km_mean]])^2</f>
        <v>131.87909020477551</v>
      </c>
      <c r="P381">
        <v>1.326824467916268</v>
      </c>
      <c r="Q381">
        <f>(Tabella1[[#This Row],[mission_allocated_km_shapley]]-Tabella1[[#This Row],[mission_allocated_km_appro_1]])^2</f>
        <v>1.664435499903357E-4</v>
      </c>
      <c r="R381">
        <v>1.492623469737534</v>
      </c>
      <c r="S381">
        <f>(Tabella1[[#This Row],[mission_allocated_km_shapley]]-Tabella1[[#This Row],[mission_allocated_km_appro_2]])^2</f>
        <v>2.3377707123854681E-2</v>
      </c>
    </row>
    <row r="382" spans="1:19" x14ac:dyDescent="0.3">
      <c r="A382" s="2">
        <v>43929</v>
      </c>
      <c r="B382">
        <v>14</v>
      </c>
      <c r="C382">
        <v>226</v>
      </c>
      <c r="D382">
        <v>41.968739300000003</v>
      </c>
      <c r="E382">
        <v>12.686</v>
      </c>
      <c r="F382">
        <v>41.955555699999998</v>
      </c>
      <c r="G382">
        <v>12.7643387</v>
      </c>
      <c r="H382">
        <v>8</v>
      </c>
      <c r="I382">
        <v>131.5</v>
      </c>
      <c r="J382">
        <v>15.515841115304729</v>
      </c>
      <c r="K382">
        <v>32.548014067182848</v>
      </c>
      <c r="L382">
        <v>28.32392925625464</v>
      </c>
      <c r="M382">
        <f>AVERAGE(Tabella1[[#This Row],[allocated_km_SA]:[allocated_km_ENS]])</f>
        <v>25.462594812914073</v>
      </c>
      <c r="N382">
        <v>10.530043185022089</v>
      </c>
      <c r="O382">
        <f>(Tabella1[[#This Row],[mission_allocated_km_shapley]]-Tabella1[[#This Row],[allocated_km_mean]])^2</f>
        <v>222.98109811965955</v>
      </c>
      <c r="P382">
        <v>10.428640903486169</v>
      </c>
      <c r="Q382">
        <f>(Tabella1[[#This Row],[mission_allocated_km_shapley]]-Tabella1[[#This Row],[mission_allocated_km_appro_1]])^2</f>
        <v>1.0282422700690007E-2</v>
      </c>
      <c r="R382">
        <v>10.63838070959236</v>
      </c>
      <c r="S382">
        <f>(Tabella1[[#This Row],[mission_allocated_km_shapley]]-Tabella1[[#This Row],[mission_allocated_km_appro_2]])^2</f>
        <v>1.1737019230013955E-2</v>
      </c>
    </row>
    <row r="383" spans="1:19" x14ac:dyDescent="0.3">
      <c r="A383" s="2">
        <v>43929</v>
      </c>
      <c r="B383">
        <v>32</v>
      </c>
      <c r="C383">
        <v>226</v>
      </c>
      <c r="D383">
        <v>41.851630499999999</v>
      </c>
      <c r="E383">
        <v>12.4017032</v>
      </c>
      <c r="F383">
        <v>41.955555699999998</v>
      </c>
      <c r="G383">
        <v>12.7643387</v>
      </c>
      <c r="H383">
        <v>8</v>
      </c>
      <c r="I383">
        <v>131.5</v>
      </c>
      <c r="J383">
        <v>82.446339252598804</v>
      </c>
      <c r="K383">
        <v>37.414843782803899</v>
      </c>
      <c r="L383">
        <v>96.230355042872233</v>
      </c>
      <c r="M383">
        <f>AVERAGE(Tabella1[[#This Row],[allocated_km_SA]:[allocated_km_ENS]])</f>
        <v>72.030512692758307</v>
      </c>
      <c r="N383">
        <v>98.53742293133611</v>
      </c>
      <c r="O383">
        <f>(Tabella1[[#This Row],[mission_allocated_km_shapley]]-Tabella1[[#This Row],[allocated_km_mean]])^2</f>
        <v>702.61629039602076</v>
      </c>
      <c r="P383">
        <v>98.573431268277034</v>
      </c>
      <c r="Q383">
        <f>(Tabella1[[#This Row],[mission_allocated_km_shapley]]-Tabella1[[#This Row],[mission_allocated_km_appro_1]])^2</f>
        <v>1.2966003292511025E-3</v>
      </c>
      <c r="R383">
        <v>98.219047837118154</v>
      </c>
      <c r="S383">
        <f>(Tabella1[[#This Row],[mission_allocated_km_shapley]]-Tabella1[[#This Row],[mission_allocated_km_appro_2]])^2</f>
        <v>0.1013627006182922</v>
      </c>
    </row>
    <row r="384" spans="1:19" x14ac:dyDescent="0.3">
      <c r="A384" s="2">
        <v>43929</v>
      </c>
      <c r="B384">
        <v>9</v>
      </c>
      <c r="C384">
        <v>226</v>
      </c>
      <c r="D384">
        <v>41.012875399999999</v>
      </c>
      <c r="E384">
        <v>14.3201006</v>
      </c>
      <c r="F384">
        <v>41.955555699999998</v>
      </c>
      <c r="G384">
        <v>12.7643387</v>
      </c>
      <c r="H384">
        <v>8</v>
      </c>
      <c r="I384">
        <v>380.53</v>
      </c>
      <c r="J384">
        <v>188.6335352232081</v>
      </c>
      <c r="K384">
        <v>188.6335352232081</v>
      </c>
      <c r="L384">
        <v>1.6703545165922709E-12</v>
      </c>
      <c r="M384">
        <f>AVERAGE(Tabella1[[#This Row],[allocated_km_SA]:[allocated_km_ENS]])</f>
        <v>125.75569014880595</v>
      </c>
      <c r="N384">
        <v>187.02869999999999</v>
      </c>
      <c r="O384">
        <f>(Tabella1[[#This Row],[mission_allocated_km_shapley]]-Tabella1[[#This Row],[allocated_km_mean]])^2</f>
        <v>3754.3817362245209</v>
      </c>
      <c r="P384">
        <v>187.02869999999999</v>
      </c>
      <c r="Q384">
        <f>(Tabella1[[#This Row],[mission_allocated_km_shapley]]-Tabella1[[#This Row],[mission_allocated_km_appro_1]])^2</f>
        <v>0</v>
      </c>
      <c r="R384">
        <v>187.02869999999999</v>
      </c>
      <c r="S384">
        <f>(Tabella1[[#This Row],[mission_allocated_km_shapley]]-Tabella1[[#This Row],[mission_allocated_km_appro_2]])^2</f>
        <v>0</v>
      </c>
    </row>
    <row r="385" spans="1:19" x14ac:dyDescent="0.3">
      <c r="A385" s="2">
        <v>43929</v>
      </c>
      <c r="B385">
        <v>44</v>
      </c>
      <c r="C385">
        <v>226</v>
      </c>
      <c r="D385">
        <v>40.640787899999999</v>
      </c>
      <c r="E385">
        <v>14.9305062</v>
      </c>
      <c r="F385">
        <v>41.955555699999998</v>
      </c>
      <c r="G385">
        <v>12.7643387</v>
      </c>
      <c r="H385">
        <v>8</v>
      </c>
      <c r="I385">
        <v>534.99</v>
      </c>
      <c r="J385">
        <v>299.79019535005892</v>
      </c>
      <c r="K385">
        <v>299.79019535005892</v>
      </c>
      <c r="L385">
        <v>496.90554562084873</v>
      </c>
      <c r="M385">
        <f>AVERAGE(Tabella1[[#This Row],[allocated_km_SA]:[allocated_km_ENS]])</f>
        <v>365.49531210698888</v>
      </c>
      <c r="N385">
        <v>324.0780990735704</v>
      </c>
      <c r="O385">
        <f>(Tabella1[[#This Row],[mission_allocated_km_shapley]]-Tabella1[[#This Row],[allocated_km_mean]])^2</f>
        <v>1715.3855354555694</v>
      </c>
      <c r="P385">
        <v>324.0780990735704</v>
      </c>
      <c r="Q385">
        <f>(Tabella1[[#This Row],[mission_allocated_km_shapley]]-Tabella1[[#This Row],[mission_allocated_km_appro_1]])^2</f>
        <v>0</v>
      </c>
      <c r="R385">
        <v>324.0780990735704</v>
      </c>
      <c r="S385">
        <f>(Tabella1[[#This Row],[mission_allocated_km_shapley]]-Tabella1[[#This Row],[mission_allocated_km_appro_2]])^2</f>
        <v>0</v>
      </c>
    </row>
    <row r="386" spans="1:19" x14ac:dyDescent="0.3">
      <c r="A386" s="2">
        <v>43929</v>
      </c>
      <c r="B386">
        <v>223</v>
      </c>
      <c r="C386">
        <v>226</v>
      </c>
      <c r="D386">
        <v>41.015235699999998</v>
      </c>
      <c r="E386">
        <v>14.2977433</v>
      </c>
      <c r="F386">
        <v>41.955555699999998</v>
      </c>
      <c r="G386">
        <v>12.7643387</v>
      </c>
      <c r="H386">
        <v>8</v>
      </c>
      <c r="I386">
        <v>380.53</v>
      </c>
      <c r="J386">
        <v>191.89876477679189</v>
      </c>
      <c r="K386">
        <v>191.89876477679189</v>
      </c>
      <c r="L386">
        <v>380.53229999999832</v>
      </c>
      <c r="M386">
        <f>AVERAGE(Tabella1[[#This Row],[allocated_km_SA]:[allocated_km_ENS]])</f>
        <v>254.77660985119405</v>
      </c>
      <c r="N386">
        <v>193.50360000000001</v>
      </c>
      <c r="O386">
        <f>(Tabella1[[#This Row],[mission_allocated_km_shapley]]-Tabella1[[#This Row],[allocated_km_mean]])^2</f>
        <v>3754.3817362245227</v>
      </c>
      <c r="P386">
        <v>193.50360000000001</v>
      </c>
      <c r="Q386">
        <f>(Tabella1[[#This Row],[mission_allocated_km_shapley]]-Tabella1[[#This Row],[mission_allocated_km_appro_1]])^2</f>
        <v>0</v>
      </c>
      <c r="R386">
        <v>193.50360000000001</v>
      </c>
      <c r="S386">
        <f>(Tabella1[[#This Row],[mission_allocated_km_shapley]]-Tabella1[[#This Row],[mission_allocated_km_appro_2]])^2</f>
        <v>0</v>
      </c>
    </row>
    <row r="387" spans="1:19" x14ac:dyDescent="0.3">
      <c r="A387" s="2">
        <v>43929</v>
      </c>
      <c r="B387">
        <v>238</v>
      </c>
      <c r="C387">
        <v>226</v>
      </c>
      <c r="D387">
        <v>40.960150800000001</v>
      </c>
      <c r="E387">
        <v>14.488986000000001</v>
      </c>
      <c r="F387">
        <v>41.955555699999998</v>
      </c>
      <c r="G387">
        <v>12.7643387</v>
      </c>
      <c r="H387">
        <v>8</v>
      </c>
      <c r="I387">
        <v>534.99</v>
      </c>
      <c r="J387">
        <v>235.20090464994121</v>
      </c>
      <c r="K387">
        <v>235.20090464994121</v>
      </c>
      <c r="L387">
        <v>38.085554379151361</v>
      </c>
      <c r="M387">
        <f>AVERAGE(Tabella1[[#This Row],[allocated_km_SA]:[allocated_km_ENS]])</f>
        <v>169.49578789301125</v>
      </c>
      <c r="N387">
        <v>210.91300092642959</v>
      </c>
      <c r="O387">
        <f>(Tabella1[[#This Row],[mission_allocated_km_shapley]]-Tabella1[[#This Row],[allocated_km_mean]])^2</f>
        <v>1715.3855354555576</v>
      </c>
      <c r="P387">
        <v>210.91300092642959</v>
      </c>
      <c r="Q387">
        <f>(Tabella1[[#This Row],[mission_allocated_km_shapley]]-Tabella1[[#This Row],[mission_allocated_km_appro_1]])^2</f>
        <v>0</v>
      </c>
      <c r="R387">
        <v>210.91300092642959</v>
      </c>
      <c r="S387">
        <f>(Tabella1[[#This Row],[mission_allocated_km_shapley]]-Tabella1[[#This Row],[mission_allocated_km_appro_2]])^2</f>
        <v>0</v>
      </c>
    </row>
    <row r="388" spans="1:19" x14ac:dyDescent="0.3">
      <c r="A388" s="2">
        <v>43930</v>
      </c>
      <c r="B388">
        <v>240</v>
      </c>
      <c r="C388">
        <v>226</v>
      </c>
      <c r="D388">
        <v>41.945785800000003</v>
      </c>
      <c r="E388">
        <v>12.6790661</v>
      </c>
      <c r="F388">
        <v>41.955555699999998</v>
      </c>
      <c r="G388">
        <v>12.7643387</v>
      </c>
      <c r="H388">
        <v>5</v>
      </c>
      <c r="I388">
        <v>105.86</v>
      </c>
      <c r="J388">
        <v>14.41781913939564</v>
      </c>
      <c r="K388">
        <v>25.314731914523289</v>
      </c>
      <c r="L388">
        <v>12.85428423148049</v>
      </c>
      <c r="M388">
        <f>AVERAGE(Tabella1[[#This Row],[allocated_km_SA]:[allocated_km_ENS]])</f>
        <v>17.528945095133139</v>
      </c>
      <c r="N388">
        <v>9.7082065705286809</v>
      </c>
      <c r="O388">
        <f>(Tabella1[[#This Row],[mission_allocated_km_shapley]]-Tabella1[[#This Row],[allocated_km_mean]])^2</f>
        <v>61.163951070232315</v>
      </c>
      <c r="P388">
        <v>9.8414892710061856</v>
      </c>
      <c r="Q388">
        <f>(Tabella1[[#This Row],[mission_allocated_km_shapley]]-Tabella1[[#This Row],[mission_allocated_km_appro_1]])^2</f>
        <v>1.7764278246576254E-2</v>
      </c>
      <c r="R388">
        <v>10.60105635053548</v>
      </c>
      <c r="S388">
        <f>(Tabella1[[#This Row],[mission_allocated_km_shapley]]-Tabella1[[#This Row],[mission_allocated_km_appro_2]])^2</f>
        <v>0.79718072965818887</v>
      </c>
    </row>
    <row r="389" spans="1:19" x14ac:dyDescent="0.3">
      <c r="A389" s="2">
        <v>43930</v>
      </c>
      <c r="B389">
        <v>13</v>
      </c>
      <c r="C389">
        <v>226</v>
      </c>
      <c r="D389">
        <v>42.407090099999998</v>
      </c>
      <c r="E389">
        <v>14.1597591</v>
      </c>
      <c r="F389">
        <v>41.955555699999998</v>
      </c>
      <c r="G389">
        <v>12.7643387</v>
      </c>
      <c r="H389">
        <v>5</v>
      </c>
      <c r="I389">
        <v>362.72</v>
      </c>
      <c r="J389">
        <v>362.72430000000003</v>
      </c>
      <c r="K389">
        <v>362.72430000000003</v>
      </c>
      <c r="L389">
        <v>362.72430000000003</v>
      </c>
      <c r="M389">
        <f>AVERAGE(Tabella1[[#This Row],[allocated_km_SA]:[allocated_km_ENS]])</f>
        <v>362.72430000000003</v>
      </c>
      <c r="N389">
        <v>362.72430000000003</v>
      </c>
      <c r="O389">
        <f>(Tabella1[[#This Row],[mission_allocated_km_shapley]]-Tabella1[[#This Row],[allocated_km_mean]])^2</f>
        <v>0</v>
      </c>
      <c r="P389">
        <v>362.72430000000003</v>
      </c>
      <c r="Q389">
        <f>(Tabella1[[#This Row],[mission_allocated_km_shapley]]-Tabella1[[#This Row],[mission_allocated_km_appro_1]])^2</f>
        <v>0</v>
      </c>
      <c r="R389">
        <v>362.72430000000003</v>
      </c>
      <c r="S389">
        <f>(Tabella1[[#This Row],[mission_allocated_km_shapley]]-Tabella1[[#This Row],[mission_allocated_km_appro_2]])^2</f>
        <v>0</v>
      </c>
    </row>
    <row r="390" spans="1:19" x14ac:dyDescent="0.3">
      <c r="A390" s="2">
        <v>43930</v>
      </c>
      <c r="B390">
        <v>33</v>
      </c>
      <c r="C390">
        <v>226</v>
      </c>
      <c r="D390">
        <v>41.947489599999997</v>
      </c>
      <c r="E390">
        <v>12.7203556</v>
      </c>
      <c r="F390">
        <v>41.955555699999998</v>
      </c>
      <c r="G390">
        <v>12.7643387</v>
      </c>
      <c r="H390">
        <v>5</v>
      </c>
      <c r="I390">
        <v>105.86</v>
      </c>
      <c r="J390">
        <v>8.6956149664945208</v>
      </c>
      <c r="K390">
        <v>24.602684184867019</v>
      </c>
      <c r="L390">
        <v>4.4238425110659669</v>
      </c>
      <c r="M390">
        <f>AVERAGE(Tabella1[[#This Row],[allocated_km_SA]:[allocated_km_ENS]])</f>
        <v>12.574047220809168</v>
      </c>
      <c r="N390">
        <v>6.2484321062527677</v>
      </c>
      <c r="O390">
        <f>(Tabella1[[#This Row],[mission_allocated_km_shapley]]-Tabella1[[#This Row],[allocated_km_mean]])^2</f>
        <v>40.013406577504391</v>
      </c>
      <c r="P390">
        <v>6.1373404929956159</v>
      </c>
      <c r="Q390">
        <f>(Tabella1[[#This Row],[mission_allocated_km_shapley]]-Tabella1[[#This Row],[mission_allocated_km_appro_1]])^2</f>
        <v>1.234134653607658E-2</v>
      </c>
      <c r="R390">
        <v>7.3256367957265107</v>
      </c>
      <c r="S390">
        <f>(Tabella1[[#This Row],[mission_allocated_km_shapley]]-Tabella1[[#This Row],[mission_allocated_km_appro_2]])^2</f>
        <v>1.1603699430242231</v>
      </c>
    </row>
    <row r="391" spans="1:19" x14ac:dyDescent="0.3">
      <c r="A391" s="2">
        <v>43930</v>
      </c>
      <c r="B391">
        <v>228</v>
      </c>
      <c r="C391">
        <v>226</v>
      </c>
      <c r="D391">
        <v>42.130554500000002</v>
      </c>
      <c r="E391">
        <v>12.582428</v>
      </c>
      <c r="F391">
        <v>41.955555699999998</v>
      </c>
      <c r="G391">
        <v>12.7643387</v>
      </c>
      <c r="H391">
        <v>5</v>
      </c>
      <c r="I391">
        <v>105.86</v>
      </c>
      <c r="J391">
        <v>70.289890063490319</v>
      </c>
      <c r="K391">
        <v>31.56824315827269</v>
      </c>
      <c r="L391">
        <v>86.894071021947354</v>
      </c>
      <c r="M391">
        <f>AVERAGE(Tabella1[[#This Row],[allocated_km_SA]:[allocated_km_ENS]])</f>
        <v>62.917401414570122</v>
      </c>
      <c r="N391">
        <v>82.950779383128449</v>
      </c>
      <c r="O391">
        <f>(Tabella1[[#This Row],[mission_allocated_km_shapley]]-Tabella1[[#This Row],[allocated_km_mean]])^2</f>
        <v>401.33623283111814</v>
      </c>
      <c r="P391">
        <v>83.052145734972854</v>
      </c>
      <c r="Q391">
        <f>(Tabella1[[#This Row],[mission_allocated_km_shapley]]-Tabella1[[#This Row],[mission_allocated_km_appro_1]])^2</f>
        <v>1.0275137286243666E-2</v>
      </c>
      <c r="R391">
        <v>79.94088116069841</v>
      </c>
      <c r="S391">
        <f>(Tabella1[[#This Row],[mission_allocated_km_shapley]]-Tabella1[[#This Row],[mission_allocated_km_appro_2]])^2</f>
        <v>9.0594873093875066</v>
      </c>
    </row>
    <row r="392" spans="1:19" x14ac:dyDescent="0.3">
      <c r="A392" s="2">
        <v>43930</v>
      </c>
      <c r="B392">
        <v>221</v>
      </c>
      <c r="C392">
        <v>226</v>
      </c>
      <c r="D392">
        <v>41.987892299999999</v>
      </c>
      <c r="E392">
        <v>12.7135701</v>
      </c>
      <c r="F392">
        <v>41.955555699999998</v>
      </c>
      <c r="G392">
        <v>12.7643387</v>
      </c>
      <c r="H392">
        <v>5</v>
      </c>
      <c r="I392">
        <v>105.86</v>
      </c>
      <c r="J392">
        <v>12.45367583061951</v>
      </c>
      <c r="K392">
        <v>24.37134074233699</v>
      </c>
      <c r="L392">
        <v>1.684802235506176</v>
      </c>
      <c r="M392">
        <f>AVERAGE(Tabella1[[#This Row],[allocated_km_SA]:[allocated_km_ENS]])</f>
        <v>12.836606269487559</v>
      </c>
      <c r="N392">
        <v>6.9495819400900984</v>
      </c>
      <c r="O392">
        <f>(Tabella1[[#This Row],[mission_allocated_km_shapley]]-Tabella1[[#This Row],[allocated_km_mean]])^2</f>
        <v>34.657055454917625</v>
      </c>
      <c r="P392">
        <v>6.8260245010253344</v>
      </c>
      <c r="Q392">
        <f>(Tabella1[[#This Row],[mission_allocated_km_shapley]]-Tabella1[[#This Row],[mission_allocated_km_appro_1]])^2</f>
        <v>1.5266440748242873E-2</v>
      </c>
      <c r="R392">
        <v>7.9894256930395908</v>
      </c>
      <c r="S392">
        <f>(Tabella1[[#This Row],[mission_allocated_km_shapley]]-Tabella1[[#This Row],[mission_allocated_km_appro_2]])^2</f>
        <v>1.0812750305480849</v>
      </c>
    </row>
    <row r="393" spans="1:19" x14ac:dyDescent="0.3">
      <c r="A393" s="2">
        <v>43931</v>
      </c>
      <c r="B393">
        <v>2</v>
      </c>
      <c r="C393">
        <v>226</v>
      </c>
      <c r="D393">
        <v>42.132071600000003</v>
      </c>
      <c r="E393">
        <v>12.5839994</v>
      </c>
      <c r="F393">
        <v>41.955555699999998</v>
      </c>
      <c r="G393">
        <v>12.7643387</v>
      </c>
      <c r="H393">
        <v>5</v>
      </c>
      <c r="I393">
        <v>494.32</v>
      </c>
      <c r="J393">
        <v>45.46099859937955</v>
      </c>
      <c r="K393">
        <v>174.5743911260835</v>
      </c>
      <c r="L393">
        <v>83.264399999999966</v>
      </c>
      <c r="M393">
        <f>AVERAGE(Tabella1[[#This Row],[allocated_km_SA]:[allocated_km_ENS]])</f>
        <v>101.09992990848768</v>
      </c>
      <c r="N393">
        <v>78.334330730380827</v>
      </c>
      <c r="O393">
        <f>(Tabella1[[#This Row],[mission_allocated_km_shapley]]-Tabella1[[#This Row],[allocated_km_mean]])^2</f>
        <v>518.27250593821941</v>
      </c>
      <c r="P393">
        <v>78.334330730380017</v>
      </c>
      <c r="Q393">
        <f>(Tabella1[[#This Row],[mission_allocated_km_shapley]]-Tabella1[[#This Row],[mission_allocated_km_appro_1]])^2</f>
        <v>6.5613032475214524E-25</v>
      </c>
      <c r="R393">
        <v>78.334330730380017</v>
      </c>
      <c r="S393">
        <f>(Tabella1[[#This Row],[mission_allocated_km_shapley]]-Tabella1[[#This Row],[mission_allocated_km_appro_2]])^2</f>
        <v>6.5613032475214524E-25</v>
      </c>
    </row>
    <row r="394" spans="1:19" x14ac:dyDescent="0.3">
      <c r="A394" s="2">
        <v>43931</v>
      </c>
      <c r="B394">
        <v>222</v>
      </c>
      <c r="C394">
        <v>226</v>
      </c>
      <c r="D394">
        <v>40.922591399999988</v>
      </c>
      <c r="E394">
        <v>14.2501319</v>
      </c>
      <c r="F394">
        <v>41.955555699999998</v>
      </c>
      <c r="G394">
        <v>12.7643387</v>
      </c>
      <c r="H394">
        <v>5</v>
      </c>
      <c r="I394">
        <v>494.32</v>
      </c>
      <c r="J394">
        <v>224.4281507003102</v>
      </c>
      <c r="K394">
        <v>159.8714544369582</v>
      </c>
      <c r="L394">
        <v>205.52645000000001</v>
      </c>
      <c r="M394">
        <f>AVERAGE(Tabella1[[#This Row],[allocated_km_SA]:[allocated_km_ENS]])</f>
        <v>196.60868504575615</v>
      </c>
      <c r="N394">
        <v>207.99148463480961</v>
      </c>
      <c r="O394">
        <f>(Tabella1[[#This Row],[mission_allocated_km_shapley]]-Tabella1[[#This Row],[allocated_km_mean]])^2</f>
        <v>129.56812648455568</v>
      </c>
      <c r="P394">
        <v>207.99148463481001</v>
      </c>
      <c r="Q394">
        <f>(Tabella1[[#This Row],[mission_allocated_km_shapley]]-Tabella1[[#This Row],[mission_allocated_km_appro_1]])^2</f>
        <v>1.5832753912147795E-25</v>
      </c>
      <c r="R394">
        <v>207.99148463481001</v>
      </c>
      <c r="S394">
        <f>(Tabella1[[#This Row],[mission_allocated_km_shapley]]-Tabella1[[#This Row],[mission_allocated_km_appro_2]])^2</f>
        <v>1.5832753912147795E-25</v>
      </c>
    </row>
    <row r="395" spans="1:19" x14ac:dyDescent="0.3">
      <c r="A395" s="2">
        <v>43931</v>
      </c>
      <c r="B395">
        <v>41</v>
      </c>
      <c r="C395">
        <v>226</v>
      </c>
      <c r="D395">
        <v>40.932065199999997</v>
      </c>
      <c r="E395">
        <v>14.818706499999999</v>
      </c>
      <c r="F395">
        <v>41.955555699999998</v>
      </c>
      <c r="G395">
        <v>12.7643387</v>
      </c>
      <c r="H395">
        <v>5</v>
      </c>
      <c r="I395">
        <v>518.63</v>
      </c>
      <c r="J395">
        <v>267.04887220751169</v>
      </c>
      <c r="K395">
        <v>267.04887220751169</v>
      </c>
      <c r="L395">
        <v>323.75876343198757</v>
      </c>
      <c r="M395">
        <f>AVERAGE(Tabella1[[#This Row],[allocated_km_SA]:[allocated_km_ENS]])</f>
        <v>285.95216928233702</v>
      </c>
      <c r="N395">
        <v>273.09117740086481</v>
      </c>
      <c r="O395">
        <f>(Tabella1[[#This Row],[mission_allocated_km_shapley]]-Tabella1[[#This Row],[allocated_km_mean]])^2</f>
        <v>165.40511217529425</v>
      </c>
      <c r="P395">
        <v>273.09117740086492</v>
      </c>
      <c r="Q395">
        <f>(Tabella1[[#This Row],[mission_allocated_km_shapley]]-Tabella1[[#This Row],[mission_allocated_km_appro_1]])^2</f>
        <v>1.2924697071141057E-26</v>
      </c>
      <c r="R395">
        <v>273.09117740086492</v>
      </c>
      <c r="S395">
        <f>(Tabella1[[#This Row],[mission_allocated_km_shapley]]-Tabella1[[#This Row],[mission_allocated_km_appro_2]])^2</f>
        <v>1.2924697071141057E-26</v>
      </c>
    </row>
    <row r="396" spans="1:19" x14ac:dyDescent="0.3">
      <c r="A396" s="2">
        <v>43931</v>
      </c>
      <c r="B396">
        <v>222</v>
      </c>
      <c r="C396">
        <v>226</v>
      </c>
      <c r="D396">
        <v>40.922591399999988</v>
      </c>
      <c r="E396">
        <v>14.2501319</v>
      </c>
      <c r="F396">
        <v>41.955555699999998</v>
      </c>
      <c r="G396">
        <v>12.7643387</v>
      </c>
      <c r="H396">
        <v>5</v>
      </c>
      <c r="I396">
        <v>494.32</v>
      </c>
      <c r="J396">
        <v>224.4281507003102</v>
      </c>
      <c r="K396">
        <v>159.8714544369582</v>
      </c>
      <c r="L396">
        <v>205.52645000000001</v>
      </c>
      <c r="M396">
        <f>AVERAGE(Tabella1[[#This Row],[allocated_km_SA]:[allocated_km_ENS]])</f>
        <v>196.60868504575615</v>
      </c>
      <c r="N396">
        <v>207.99148463480961</v>
      </c>
      <c r="O396">
        <f>(Tabella1[[#This Row],[mission_allocated_km_shapley]]-Tabella1[[#This Row],[allocated_km_mean]])^2</f>
        <v>129.56812648455568</v>
      </c>
      <c r="P396">
        <v>207.99148463481001</v>
      </c>
      <c r="Q396">
        <f>(Tabella1[[#This Row],[mission_allocated_km_shapley]]-Tabella1[[#This Row],[mission_allocated_km_appro_1]])^2</f>
        <v>1.5832753912147795E-25</v>
      </c>
      <c r="R396">
        <v>207.99148463481001</v>
      </c>
      <c r="S396">
        <f>(Tabella1[[#This Row],[mission_allocated_km_shapley]]-Tabella1[[#This Row],[mission_allocated_km_appro_2]])^2</f>
        <v>1.5832753912147795E-25</v>
      </c>
    </row>
    <row r="397" spans="1:19" x14ac:dyDescent="0.3">
      <c r="A397" s="2">
        <v>43931</v>
      </c>
      <c r="B397">
        <v>229</v>
      </c>
      <c r="C397">
        <v>226</v>
      </c>
      <c r="D397">
        <v>40.7283051</v>
      </c>
      <c r="E397">
        <v>14.475455800000001</v>
      </c>
      <c r="F397">
        <v>41.955555699999998</v>
      </c>
      <c r="G397">
        <v>12.7643387</v>
      </c>
      <c r="H397">
        <v>5</v>
      </c>
      <c r="I397">
        <v>518.63</v>
      </c>
      <c r="J397">
        <v>251.58312779248831</v>
      </c>
      <c r="K397">
        <v>251.5831277924884</v>
      </c>
      <c r="L397">
        <v>194.87323656801249</v>
      </c>
      <c r="M397">
        <f>AVERAGE(Tabella1[[#This Row],[allocated_km_SA]:[allocated_km_ENS]])</f>
        <v>232.67983071766307</v>
      </c>
      <c r="N397">
        <v>245.54082259913531</v>
      </c>
      <c r="O397">
        <f>(Tabella1[[#This Row],[mission_allocated_km_shapley]]-Tabella1[[#This Row],[allocated_km_mean]])^2</f>
        <v>165.40511217529499</v>
      </c>
      <c r="P397">
        <v>245.54082259913531</v>
      </c>
      <c r="Q397">
        <f>(Tabella1[[#This Row],[mission_allocated_km_shapley]]-Tabella1[[#This Row],[mission_allocated_km_appro_1]])^2</f>
        <v>0</v>
      </c>
      <c r="R397">
        <v>245.54082259913531</v>
      </c>
      <c r="S397">
        <f>(Tabella1[[#This Row],[mission_allocated_km_shapley]]-Tabella1[[#This Row],[mission_allocated_km_appro_2]])^2</f>
        <v>0</v>
      </c>
    </row>
    <row r="398" spans="1:19" x14ac:dyDescent="0.3">
      <c r="A398" s="2">
        <v>43935</v>
      </c>
      <c r="B398">
        <v>224</v>
      </c>
      <c r="C398">
        <v>226</v>
      </c>
      <c r="D398">
        <v>41.949019300000003</v>
      </c>
      <c r="E398">
        <v>12.763840500000001</v>
      </c>
      <c r="F398">
        <v>41.955555699999998</v>
      </c>
      <c r="G398">
        <v>12.7643387</v>
      </c>
      <c r="H398">
        <v>6</v>
      </c>
      <c r="I398">
        <v>89.13</v>
      </c>
      <c r="J398">
        <v>1.914622714527874</v>
      </c>
      <c r="K398">
        <v>20.473296343517809</v>
      </c>
      <c r="L398">
        <v>1.945079365265425</v>
      </c>
      <c r="M398">
        <f>AVERAGE(Tabella1[[#This Row],[allocated_km_SA]:[allocated_km_ENS]])</f>
        <v>8.1109994744370351</v>
      </c>
      <c r="N398">
        <v>1.8849859541217491</v>
      </c>
      <c r="O398">
        <f>(Tabella1[[#This Row],[mission_allocated_km_shapley]]-Tabella1[[#This Row],[allocated_km_mean]])^2</f>
        <v>38.763244355148743</v>
      </c>
      <c r="P398">
        <v>1.883698988536221</v>
      </c>
      <c r="Q398">
        <f>(Tabella1[[#This Row],[mission_allocated_km_shapley]]-Tabella1[[#This Row],[mission_allocated_km_appro_1]])^2</f>
        <v>1.6562804183336834E-6</v>
      </c>
      <c r="R398">
        <v>1.9615153926856921</v>
      </c>
      <c r="S398">
        <f>(Tabella1[[#This Row],[mission_allocated_km_shapley]]-Tabella1[[#This Row],[mission_allocated_km_appro_2]])^2</f>
        <v>5.8567549669123276E-3</v>
      </c>
    </row>
    <row r="399" spans="1:19" x14ac:dyDescent="0.3">
      <c r="A399" s="2">
        <v>43935</v>
      </c>
      <c r="B399">
        <v>12</v>
      </c>
      <c r="C399">
        <v>226</v>
      </c>
      <c r="D399">
        <v>41.857816900000003</v>
      </c>
      <c r="E399">
        <v>12.6519891</v>
      </c>
      <c r="F399">
        <v>41.955555699999998</v>
      </c>
      <c r="G399">
        <v>12.7643387</v>
      </c>
      <c r="H399">
        <v>6</v>
      </c>
      <c r="I399">
        <v>46</v>
      </c>
      <c r="J399">
        <v>21.800796172010081</v>
      </c>
      <c r="K399">
        <v>21.800796172010081</v>
      </c>
      <c r="L399">
        <v>17.405916693564279</v>
      </c>
      <c r="M399">
        <f>AVERAGE(Tabella1[[#This Row],[allocated_km_SA]:[allocated_km_ENS]])</f>
        <v>20.33583634586148</v>
      </c>
      <c r="N399">
        <v>21.03371103293092</v>
      </c>
      <c r="O399">
        <f>(Tabella1[[#This Row],[mission_allocated_km_shapley]]-Tabella1[[#This Row],[allocated_km_mean]])^2</f>
        <v>0.48702907885226898</v>
      </c>
      <c r="P399">
        <v>21.03371103293092</v>
      </c>
      <c r="Q399">
        <f>(Tabella1[[#This Row],[mission_allocated_km_shapley]]-Tabella1[[#This Row],[mission_allocated_km_appro_1]])^2</f>
        <v>0</v>
      </c>
      <c r="R399">
        <v>21.03371103293092</v>
      </c>
      <c r="S399">
        <f>(Tabella1[[#This Row],[mission_allocated_km_shapley]]-Tabella1[[#This Row],[mission_allocated_km_appro_2]])^2</f>
        <v>0</v>
      </c>
    </row>
    <row r="400" spans="1:19" x14ac:dyDescent="0.3">
      <c r="A400" s="2">
        <v>43935</v>
      </c>
      <c r="B400">
        <v>221</v>
      </c>
      <c r="C400">
        <v>226</v>
      </c>
      <c r="D400">
        <v>41.987892299999999</v>
      </c>
      <c r="E400">
        <v>12.7135701</v>
      </c>
      <c r="F400">
        <v>41.955555699999998</v>
      </c>
      <c r="G400">
        <v>12.7643387</v>
      </c>
      <c r="H400">
        <v>6</v>
      </c>
      <c r="I400">
        <v>89.13</v>
      </c>
      <c r="J400">
        <v>12.81609487521189</v>
      </c>
      <c r="K400">
        <v>20.444160930556151</v>
      </c>
      <c r="L400">
        <v>1.6174170698471779</v>
      </c>
      <c r="M400">
        <f>AVERAGE(Tabella1[[#This Row],[allocated_km_SA]:[allocated_km_ENS]])</f>
        <v>11.625890958538406</v>
      </c>
      <c r="N400">
        <v>7.9579782148324494</v>
      </c>
      <c r="O400">
        <f>(Tabella1[[#This Row],[mission_allocated_km_shapley]]-Tabella1[[#This Row],[allocated_km_mean]])^2</f>
        <v>13.453583895440559</v>
      </c>
      <c r="P400">
        <v>7.9525449414057867</v>
      </c>
      <c r="Q400">
        <f>(Tabella1[[#This Row],[mission_allocated_km_shapley]]-Tabella1[[#This Row],[mission_allocated_km_appro_1]])^2</f>
        <v>2.9520460128878669E-5</v>
      </c>
      <c r="R400">
        <v>8.0117213866628312</v>
      </c>
      <c r="S400">
        <f>(Tabella1[[#This Row],[mission_allocated_km_shapley]]-Tabella1[[#This Row],[mission_allocated_km_appro_2]])^2</f>
        <v>2.8883285183899437E-3</v>
      </c>
    </row>
    <row r="401" spans="1:19" x14ac:dyDescent="0.3">
      <c r="A401" s="2">
        <v>43935</v>
      </c>
      <c r="B401">
        <v>11</v>
      </c>
      <c r="C401">
        <v>226</v>
      </c>
      <c r="D401">
        <v>41.904390300000003</v>
      </c>
      <c r="E401">
        <v>12.6096465</v>
      </c>
      <c r="F401">
        <v>41.955555699999998</v>
      </c>
      <c r="G401">
        <v>12.7643387</v>
      </c>
      <c r="H401">
        <v>6</v>
      </c>
      <c r="I401">
        <v>46</v>
      </c>
      <c r="J401">
        <v>24.197903827989919</v>
      </c>
      <c r="K401">
        <v>24.197903827989919</v>
      </c>
      <c r="L401">
        <v>28.59278330643572</v>
      </c>
      <c r="M401">
        <f>AVERAGE(Tabella1[[#This Row],[allocated_km_SA]:[allocated_km_ENS]])</f>
        <v>25.662863654138519</v>
      </c>
      <c r="N401">
        <v>24.964988967069068</v>
      </c>
      <c r="O401">
        <f>(Tabella1[[#This Row],[mission_allocated_km_shapley]]-Tabella1[[#This Row],[allocated_km_mean]])^2</f>
        <v>0.48702907885228386</v>
      </c>
      <c r="P401">
        <v>24.964988967069068</v>
      </c>
      <c r="Q401">
        <f>(Tabella1[[#This Row],[mission_allocated_km_shapley]]-Tabella1[[#This Row],[mission_allocated_km_appro_1]])^2</f>
        <v>0</v>
      </c>
      <c r="R401">
        <v>24.964988967069068</v>
      </c>
      <c r="S401">
        <f>(Tabella1[[#This Row],[mission_allocated_km_shapley]]-Tabella1[[#This Row],[mission_allocated_km_appro_2]])^2</f>
        <v>0</v>
      </c>
    </row>
    <row r="402" spans="1:19" x14ac:dyDescent="0.3">
      <c r="A402" s="2">
        <v>43935</v>
      </c>
      <c r="B402">
        <v>2</v>
      </c>
      <c r="C402">
        <v>226</v>
      </c>
      <c r="D402">
        <v>42.132071600000003</v>
      </c>
      <c r="E402">
        <v>12.5839994</v>
      </c>
      <c r="F402">
        <v>41.955555699999998</v>
      </c>
      <c r="G402">
        <v>12.7643387</v>
      </c>
      <c r="H402">
        <v>6</v>
      </c>
      <c r="I402">
        <v>89.13</v>
      </c>
      <c r="J402">
        <v>71.924164922866979</v>
      </c>
      <c r="K402">
        <v>27.667589858001069</v>
      </c>
      <c r="L402">
        <v>82.853447816085222</v>
      </c>
      <c r="M402">
        <f>AVERAGE(Tabella1[[#This Row],[allocated_km_SA]:[allocated_km_ENS]])</f>
        <v>60.815067532317755</v>
      </c>
      <c r="N402">
        <v>76.666285365926299</v>
      </c>
      <c r="O402">
        <f>(Tabella1[[#This Row],[mission_allocated_km_shapley]]-Tabella1[[#This Row],[allocated_km_mean]])^2</f>
        <v>251.26110680850954</v>
      </c>
      <c r="P402">
        <v>76.674792452513245</v>
      </c>
      <c r="Q402">
        <f>(Tabella1[[#This Row],[mission_allocated_km_shapley]]-Tabella1[[#This Row],[mission_allocated_km_appro_1]])^2</f>
        <v>7.2370522197786911E-5</v>
      </c>
      <c r="R402">
        <v>76.462230446409862</v>
      </c>
      <c r="S402">
        <f>(Tabella1[[#This Row],[mission_allocated_km_shapley]]-Tabella1[[#This Row],[mission_allocated_km_appro_2]])^2</f>
        <v>4.163841017885974E-2</v>
      </c>
    </row>
    <row r="403" spans="1:19" x14ac:dyDescent="0.3">
      <c r="A403" s="2">
        <v>43935</v>
      </c>
      <c r="B403">
        <v>1</v>
      </c>
      <c r="C403">
        <v>226</v>
      </c>
      <c r="D403">
        <v>41.956526599999997</v>
      </c>
      <c r="E403">
        <v>12.778642899999999</v>
      </c>
      <c r="F403">
        <v>41.955555699999998</v>
      </c>
      <c r="G403">
        <v>12.7643387</v>
      </c>
      <c r="H403">
        <v>6</v>
      </c>
      <c r="I403">
        <v>89.13</v>
      </c>
      <c r="J403">
        <v>2.4715174873932559</v>
      </c>
      <c r="K403">
        <v>20.541352867924971</v>
      </c>
      <c r="L403">
        <v>2.710455748802179</v>
      </c>
      <c r="M403">
        <f>AVERAGE(Tabella1[[#This Row],[allocated_km_SA]:[allocated_km_ENS]])</f>
        <v>8.5744420347068022</v>
      </c>
      <c r="N403">
        <v>2.6171504651194981</v>
      </c>
      <c r="O403">
        <f>(Tabella1[[#This Row],[mission_allocated_km_shapley]]-Tabella1[[#This Row],[allocated_km_mean]])^2</f>
        <v>35.489322845075968</v>
      </c>
      <c r="P403">
        <v>2.615363617544741</v>
      </c>
      <c r="Q403">
        <f>(Tabella1[[#This Row],[mission_allocated_km_shapley]]-Tabella1[[#This Row],[mission_allocated_km_appro_1]])^2</f>
        <v>3.1928242554153699E-6</v>
      </c>
      <c r="R403">
        <v>2.6909327742416229</v>
      </c>
      <c r="S403">
        <f>(Tabella1[[#This Row],[mission_allocated_km_shapley]]-Tabella1[[#This Row],[mission_allocated_km_appro_2]])^2</f>
        <v>5.4438291393927802E-3</v>
      </c>
    </row>
    <row r="404" spans="1:19" x14ac:dyDescent="0.3">
      <c r="A404" s="2">
        <v>43936</v>
      </c>
      <c r="B404">
        <v>14</v>
      </c>
      <c r="C404">
        <v>226</v>
      </c>
      <c r="D404">
        <v>41.968739300000003</v>
      </c>
      <c r="E404">
        <v>12.686</v>
      </c>
      <c r="F404">
        <v>41.955555699999998</v>
      </c>
      <c r="G404">
        <v>12.7643387</v>
      </c>
      <c r="H404">
        <v>6</v>
      </c>
      <c r="I404">
        <v>648.45000000000005</v>
      </c>
      <c r="J404">
        <v>17.265997591047078</v>
      </c>
      <c r="K404">
        <v>149.16656708386549</v>
      </c>
      <c r="L404">
        <v>15.73909976633338</v>
      </c>
      <c r="M404">
        <f>AVERAGE(Tabella1[[#This Row],[allocated_km_SA]:[allocated_km_ENS]])</f>
        <v>60.723888147081972</v>
      </c>
      <c r="N404">
        <v>9.0886113957777841</v>
      </c>
      <c r="O404">
        <f>(Tabella1[[#This Row],[mission_allocated_km_shapley]]-Tabella1[[#This Row],[allocated_km_mean]])^2</f>
        <v>2666.2018051837749</v>
      </c>
      <c r="P404">
        <v>8.8057779719636926</v>
      </c>
      <c r="Q404">
        <f>(Tabella1[[#This Row],[mission_allocated_km_shapley]]-Tabella1[[#This Row],[mission_allocated_km_appro_1]])^2</f>
        <v>7.9994745626401492E-2</v>
      </c>
      <c r="R404">
        <v>10.723461602305781</v>
      </c>
      <c r="S404">
        <f>(Tabella1[[#This Row],[mission_allocated_km_shapley]]-Tabella1[[#This Row],[mission_allocated_km_appro_2]])^2</f>
        <v>2.672735197784633</v>
      </c>
    </row>
    <row r="405" spans="1:19" x14ac:dyDescent="0.3">
      <c r="A405" s="2">
        <v>43936</v>
      </c>
      <c r="B405">
        <v>39</v>
      </c>
      <c r="C405">
        <v>226</v>
      </c>
      <c r="D405">
        <v>41.831033900000001</v>
      </c>
      <c r="E405">
        <v>12.442446500000001</v>
      </c>
      <c r="F405">
        <v>41.955555699999998</v>
      </c>
      <c r="G405">
        <v>12.7643387</v>
      </c>
      <c r="H405">
        <v>6</v>
      </c>
      <c r="I405">
        <v>648.45000000000005</v>
      </c>
      <c r="J405">
        <v>86.805194947675872</v>
      </c>
      <c r="K405">
        <v>148.10409402653789</v>
      </c>
      <c r="L405">
        <v>3.7270132930995139</v>
      </c>
      <c r="M405">
        <f>AVERAGE(Tabella1[[#This Row],[allocated_km_SA]:[allocated_km_ENS]])</f>
        <v>79.545434089104432</v>
      </c>
      <c r="N405">
        <v>49.122985437052129</v>
      </c>
      <c r="O405">
        <f>(Tabella1[[#This Row],[mission_allocated_km_shapley]]-Tabella1[[#This Row],[allocated_km_mean]])^2</f>
        <v>925.52538198675893</v>
      </c>
      <c r="P405">
        <v>49.42028818972188</v>
      </c>
      <c r="Q405">
        <f>(Tabella1[[#This Row],[mission_allocated_km_shapley]]-Tabella1[[#This Row],[mission_allocated_km_appro_1]])^2</f>
        <v>8.8388926745010962E-2</v>
      </c>
      <c r="R405">
        <v>50.330125894238847</v>
      </c>
      <c r="S405">
        <f>(Tabella1[[#This Row],[mission_allocated_km_shapley]]-Tabella1[[#This Row],[mission_allocated_km_appro_2]])^2</f>
        <v>1.4571880833769577</v>
      </c>
    </row>
    <row r="406" spans="1:19" x14ac:dyDescent="0.3">
      <c r="A406" s="2">
        <v>43936</v>
      </c>
      <c r="B406">
        <v>32</v>
      </c>
      <c r="C406">
        <v>226</v>
      </c>
      <c r="D406">
        <v>41.851630499999999</v>
      </c>
      <c r="E406">
        <v>12.4017032</v>
      </c>
      <c r="F406">
        <v>41.955555699999998</v>
      </c>
      <c r="G406">
        <v>12.7643387</v>
      </c>
      <c r="H406">
        <v>6</v>
      </c>
      <c r="I406">
        <v>648.45000000000005</v>
      </c>
      <c r="J406">
        <v>91.74612477320818</v>
      </c>
      <c r="K406">
        <v>148.7090688847957</v>
      </c>
      <c r="L406">
        <v>10.5667258499558</v>
      </c>
      <c r="M406">
        <f>AVERAGE(Tabella1[[#This Row],[allocated_km_SA]:[allocated_km_ENS]])</f>
        <v>83.673973169319893</v>
      </c>
      <c r="N406">
        <v>53.702030699249242</v>
      </c>
      <c r="O406">
        <f>(Tabella1[[#This Row],[mission_allocated_km_shapley]]-Tabella1[[#This Row],[allocated_km_mean]])^2</f>
        <v>898.31733542922484</v>
      </c>
      <c r="P406">
        <v>55.134647423239009</v>
      </c>
      <c r="Q406">
        <f>(Tabella1[[#This Row],[mission_allocated_km_shapley]]-Tabella1[[#This Row],[mission_allocated_km_appro_1]])^2</f>
        <v>2.0523906778551728</v>
      </c>
      <c r="R406">
        <v>54.860250638814513</v>
      </c>
      <c r="S406">
        <f>(Tabella1[[#This Row],[mission_allocated_km_shapley]]-Tabella1[[#This Row],[mission_allocated_km_appro_2]])^2</f>
        <v>1.3414734284065795</v>
      </c>
    </row>
    <row r="407" spans="1:19" x14ac:dyDescent="0.3">
      <c r="A407" s="2">
        <v>43936</v>
      </c>
      <c r="B407">
        <v>9</v>
      </c>
      <c r="C407">
        <v>226</v>
      </c>
      <c r="D407">
        <v>41.012875399999999</v>
      </c>
      <c r="E407">
        <v>14.3201006</v>
      </c>
      <c r="F407">
        <v>41.955555699999998</v>
      </c>
      <c r="G407">
        <v>12.7643387</v>
      </c>
      <c r="H407">
        <v>6</v>
      </c>
      <c r="I407">
        <v>380.53</v>
      </c>
      <c r="J407">
        <v>188.6335352232081</v>
      </c>
      <c r="K407">
        <v>188.6335352232081</v>
      </c>
      <c r="L407">
        <v>1.6703545165922709E-12</v>
      </c>
      <c r="M407">
        <f>AVERAGE(Tabella1[[#This Row],[allocated_km_SA]:[allocated_km_ENS]])</f>
        <v>125.75569014880595</v>
      </c>
      <c r="N407">
        <v>187.02869999999999</v>
      </c>
      <c r="O407">
        <f>(Tabella1[[#This Row],[mission_allocated_km_shapley]]-Tabella1[[#This Row],[allocated_km_mean]])^2</f>
        <v>3754.3817362245209</v>
      </c>
      <c r="P407">
        <v>187.02869999999999</v>
      </c>
      <c r="Q407">
        <f>(Tabella1[[#This Row],[mission_allocated_km_shapley]]-Tabella1[[#This Row],[mission_allocated_km_appro_1]])^2</f>
        <v>0</v>
      </c>
      <c r="R407">
        <v>187.02869999999999</v>
      </c>
      <c r="S407">
        <f>(Tabella1[[#This Row],[mission_allocated_km_shapley]]-Tabella1[[#This Row],[mission_allocated_km_appro_2]])^2</f>
        <v>0</v>
      </c>
    </row>
    <row r="408" spans="1:19" x14ac:dyDescent="0.3">
      <c r="A408" s="2">
        <v>43936</v>
      </c>
      <c r="B408">
        <v>44</v>
      </c>
      <c r="C408">
        <v>226</v>
      </c>
      <c r="D408">
        <v>40.640787899999999</v>
      </c>
      <c r="E408">
        <v>14.9305062</v>
      </c>
      <c r="F408">
        <v>41.955555699999998</v>
      </c>
      <c r="G408">
        <v>12.7643387</v>
      </c>
      <c r="H408">
        <v>6</v>
      </c>
      <c r="I408">
        <v>648.45000000000005</v>
      </c>
      <c r="J408">
        <v>452.63638268806881</v>
      </c>
      <c r="K408">
        <v>202.47397000480069</v>
      </c>
      <c r="L408">
        <v>618.4208610906112</v>
      </c>
      <c r="M408">
        <f>AVERAGE(Tabella1[[#This Row],[allocated_km_SA]:[allocated_km_ENS]])</f>
        <v>424.51040459449359</v>
      </c>
      <c r="N408">
        <v>536.54007246792071</v>
      </c>
      <c r="O408">
        <f>(Tabella1[[#This Row],[mission_allocated_km_shapley]]-Tabella1[[#This Row],[allocated_km_mean]])^2</f>
        <v>12550.646483830387</v>
      </c>
      <c r="P408">
        <v>535.0929864150753</v>
      </c>
      <c r="Q408">
        <f>(Tabella1[[#This Row],[mission_allocated_km_shapley]]-Tabella1[[#This Row],[mission_allocated_km_appro_1]])^2</f>
        <v>2.0940580443396994</v>
      </c>
      <c r="R408">
        <v>532.53986186464078</v>
      </c>
      <c r="S408">
        <f>(Tabella1[[#This Row],[mission_allocated_km_shapley]]-Tabella1[[#This Row],[mission_allocated_km_appro_2]])^2</f>
        <v>16.001684870593138</v>
      </c>
    </row>
    <row r="409" spans="1:19" x14ac:dyDescent="0.3">
      <c r="A409" s="2">
        <v>43936</v>
      </c>
      <c r="B409">
        <v>223</v>
      </c>
      <c r="C409">
        <v>226</v>
      </c>
      <c r="D409">
        <v>41.015235699999998</v>
      </c>
      <c r="E409">
        <v>14.2977433</v>
      </c>
      <c r="F409">
        <v>41.955555699999998</v>
      </c>
      <c r="G409">
        <v>12.7643387</v>
      </c>
      <c r="H409">
        <v>6</v>
      </c>
      <c r="I409">
        <v>380.53</v>
      </c>
      <c r="J409">
        <v>191.89876477679189</v>
      </c>
      <c r="K409">
        <v>191.89876477679189</v>
      </c>
      <c r="L409">
        <v>380.53229999999832</v>
      </c>
      <c r="M409">
        <f>AVERAGE(Tabella1[[#This Row],[allocated_km_SA]:[allocated_km_ENS]])</f>
        <v>254.77660985119405</v>
      </c>
      <c r="N409">
        <v>193.50360000000001</v>
      </c>
      <c r="O409">
        <f>(Tabella1[[#This Row],[mission_allocated_km_shapley]]-Tabella1[[#This Row],[allocated_km_mean]])^2</f>
        <v>3754.3817362245227</v>
      </c>
      <c r="P409">
        <v>193.50360000000001</v>
      </c>
      <c r="Q409">
        <f>(Tabella1[[#This Row],[mission_allocated_km_shapley]]-Tabella1[[#This Row],[mission_allocated_km_appro_1]])^2</f>
        <v>0</v>
      </c>
      <c r="R409">
        <v>193.50360000000001</v>
      </c>
      <c r="S409">
        <f>(Tabella1[[#This Row],[mission_allocated_km_shapley]]-Tabella1[[#This Row],[mission_allocated_km_appro_2]])^2</f>
        <v>0</v>
      </c>
    </row>
    <row r="410" spans="1:19" x14ac:dyDescent="0.3">
      <c r="A410" s="2">
        <v>43937</v>
      </c>
      <c r="B410">
        <v>228</v>
      </c>
      <c r="C410">
        <v>226</v>
      </c>
      <c r="D410">
        <v>42.130554500000002</v>
      </c>
      <c r="E410">
        <v>12.582428</v>
      </c>
      <c r="F410">
        <v>41.955555699999998</v>
      </c>
      <c r="G410">
        <v>12.7643387</v>
      </c>
      <c r="H410">
        <v>4</v>
      </c>
      <c r="I410">
        <v>85.1</v>
      </c>
      <c r="J410">
        <v>72.294122454662485</v>
      </c>
      <c r="K410">
        <v>72.294122454662485</v>
      </c>
      <c r="L410">
        <v>83.484212034176352</v>
      </c>
      <c r="M410">
        <f>AVERAGE(Tabella1[[#This Row],[allocated_km_SA]:[allocated_km_ENS]])</f>
        <v>76.024152314500441</v>
      </c>
      <c r="N410">
        <v>77.085472753308579</v>
      </c>
      <c r="O410">
        <f>(Tabella1[[#This Row],[mission_allocated_km_shapley]]-Tabella1[[#This Row],[allocated_km_mean]])^2</f>
        <v>1.1264010738318997</v>
      </c>
      <c r="P410">
        <v>77.085472753308579</v>
      </c>
      <c r="Q410">
        <f>(Tabella1[[#This Row],[mission_allocated_km_shapley]]-Tabella1[[#This Row],[mission_allocated_km_appro_1]])^2</f>
        <v>0</v>
      </c>
      <c r="R410">
        <v>77.085472753308579</v>
      </c>
      <c r="S410">
        <f>(Tabella1[[#This Row],[mission_allocated_km_shapley]]-Tabella1[[#This Row],[mission_allocated_km_appro_2]])^2</f>
        <v>0</v>
      </c>
    </row>
    <row r="411" spans="1:19" x14ac:dyDescent="0.3">
      <c r="A411" s="2">
        <v>43937</v>
      </c>
      <c r="B411">
        <v>235</v>
      </c>
      <c r="C411">
        <v>226</v>
      </c>
      <c r="D411">
        <v>41.477688999999998</v>
      </c>
      <c r="E411">
        <v>13.8120029</v>
      </c>
      <c r="F411">
        <v>41.955555699999998</v>
      </c>
      <c r="G411">
        <v>12.7643387</v>
      </c>
      <c r="H411">
        <v>4</v>
      </c>
      <c r="I411">
        <v>362.86</v>
      </c>
      <c r="J411">
        <v>192.04882870936919</v>
      </c>
      <c r="K411">
        <v>192.04882870936919</v>
      </c>
      <c r="L411">
        <v>198.01978351260399</v>
      </c>
      <c r="M411">
        <f>AVERAGE(Tabella1[[#This Row],[allocated_km_SA]:[allocated_km_ENS]])</f>
        <v>194.03914697711411</v>
      </c>
      <c r="N411">
        <v>194.36602872944829</v>
      </c>
      <c r="O411">
        <f>(Tabella1[[#This Row],[mission_allocated_km_shapley]]-Tabella1[[#This Row],[allocated_km_mean]])^2</f>
        <v>0.10685168000906016</v>
      </c>
      <c r="P411">
        <v>194.36602872944829</v>
      </c>
      <c r="Q411">
        <f>(Tabella1[[#This Row],[mission_allocated_km_shapley]]-Tabella1[[#This Row],[mission_allocated_km_appro_1]])^2</f>
        <v>0</v>
      </c>
      <c r="R411">
        <v>194.36602872944829</v>
      </c>
      <c r="S411">
        <f>(Tabella1[[#This Row],[mission_allocated_km_shapley]]-Tabella1[[#This Row],[mission_allocated_km_appro_2]])^2</f>
        <v>0</v>
      </c>
    </row>
    <row r="412" spans="1:19" x14ac:dyDescent="0.3">
      <c r="A412" s="2">
        <v>43937</v>
      </c>
      <c r="B412">
        <v>91</v>
      </c>
      <c r="C412">
        <v>226</v>
      </c>
      <c r="D412">
        <v>42.336915300000001</v>
      </c>
      <c r="E412">
        <v>13.4628064</v>
      </c>
      <c r="F412">
        <v>41.955555699999998</v>
      </c>
      <c r="G412">
        <v>12.7643387</v>
      </c>
      <c r="H412">
        <v>4</v>
      </c>
      <c r="I412">
        <v>362.86</v>
      </c>
      <c r="J412">
        <v>170.8107712906307</v>
      </c>
      <c r="K412">
        <v>170.8107712906307</v>
      </c>
      <c r="L412">
        <v>164.83981648739601</v>
      </c>
      <c r="M412">
        <f>AVERAGE(Tabella1[[#This Row],[allocated_km_SA]:[allocated_km_ENS]])</f>
        <v>168.8204530228858</v>
      </c>
      <c r="N412">
        <v>168.49357127055171</v>
      </c>
      <c r="O412">
        <f>(Tabella1[[#This Row],[mission_allocated_km_shapley]]-Tabella1[[#This Row],[allocated_km_mean]])^2</f>
        <v>0.10685168000900441</v>
      </c>
      <c r="P412">
        <v>168.49357127055171</v>
      </c>
      <c r="Q412">
        <f>(Tabella1[[#This Row],[mission_allocated_km_shapley]]-Tabella1[[#This Row],[mission_allocated_km_appro_1]])^2</f>
        <v>0</v>
      </c>
      <c r="R412">
        <v>168.49357127055171</v>
      </c>
      <c r="S412">
        <f>(Tabella1[[#This Row],[mission_allocated_km_shapley]]-Tabella1[[#This Row],[mission_allocated_km_appro_2]])^2</f>
        <v>0</v>
      </c>
    </row>
    <row r="413" spans="1:19" x14ac:dyDescent="0.3">
      <c r="A413" s="2">
        <v>43937</v>
      </c>
      <c r="B413">
        <v>221</v>
      </c>
      <c r="C413">
        <v>226</v>
      </c>
      <c r="D413">
        <v>41.987892299999999</v>
      </c>
      <c r="E413">
        <v>12.7135701</v>
      </c>
      <c r="F413">
        <v>41.955555699999998</v>
      </c>
      <c r="G413">
        <v>12.7643387</v>
      </c>
      <c r="H413">
        <v>4</v>
      </c>
      <c r="I413">
        <v>85.1</v>
      </c>
      <c r="J413">
        <v>12.80877754533752</v>
      </c>
      <c r="K413">
        <v>12.808777545337509</v>
      </c>
      <c r="L413">
        <v>1.6186879658236519</v>
      </c>
      <c r="M413">
        <f>AVERAGE(Tabella1[[#This Row],[allocated_km_SA]:[allocated_km_ENS]])</f>
        <v>9.078747685499561</v>
      </c>
      <c r="N413">
        <v>8.0174272466914189</v>
      </c>
      <c r="O413">
        <f>(Tabella1[[#This Row],[mission_allocated_km_shapley]]-Tabella1[[#This Row],[allocated_km_mean]])^2</f>
        <v>1.1264010738319072</v>
      </c>
      <c r="P413">
        <v>8.0174272466914189</v>
      </c>
      <c r="Q413">
        <f>(Tabella1[[#This Row],[mission_allocated_km_shapley]]-Tabella1[[#This Row],[mission_allocated_km_appro_1]])^2</f>
        <v>0</v>
      </c>
      <c r="R413">
        <v>8.0174272466914189</v>
      </c>
      <c r="S413">
        <f>(Tabella1[[#This Row],[mission_allocated_km_shapley]]-Tabella1[[#This Row],[mission_allocated_km_appro_2]])^2</f>
        <v>0</v>
      </c>
    </row>
    <row r="414" spans="1:19" x14ac:dyDescent="0.3">
      <c r="A414" s="2">
        <v>43938</v>
      </c>
      <c r="B414">
        <v>32</v>
      </c>
      <c r="C414">
        <v>226</v>
      </c>
      <c r="D414">
        <v>41.851630499999999</v>
      </c>
      <c r="E414">
        <v>12.4017032</v>
      </c>
      <c r="F414">
        <v>41.955555699999998</v>
      </c>
      <c r="G414">
        <v>12.7643387</v>
      </c>
      <c r="H414">
        <v>4</v>
      </c>
      <c r="I414">
        <v>217.62</v>
      </c>
      <c r="J414">
        <v>78.131159887655684</v>
      </c>
      <c r="K414">
        <v>54.320620563770348</v>
      </c>
      <c r="L414">
        <v>53.065039634656117</v>
      </c>
      <c r="M414">
        <f>AVERAGE(Tabella1[[#This Row],[allocated_km_SA]:[allocated_km_ENS]])</f>
        <v>61.838940028694047</v>
      </c>
      <c r="N414">
        <v>70.603764364528487</v>
      </c>
      <c r="O414">
        <f>(Tabella1[[#This Row],[mission_allocated_km_shapley]]-Tabella1[[#This Row],[allocated_km_mean]])^2</f>
        <v>76.822145638035636</v>
      </c>
      <c r="P414">
        <v>76.26940807258157</v>
      </c>
      <c r="Q414">
        <f>(Tabella1[[#This Row],[mission_allocated_km_shapley]]-Tabella1[[#This Row],[mission_allocated_km_appro_1]])^2</f>
        <v>32.09951862660148</v>
      </c>
      <c r="R414">
        <v>70.115306256332559</v>
      </c>
      <c r="S414">
        <f>(Tabella1[[#This Row],[mission_allocated_km_shapley]]-Tabella1[[#This Row],[mission_allocated_km_appro_2]])^2</f>
        <v>0.23859132346234518</v>
      </c>
    </row>
    <row r="415" spans="1:19" x14ac:dyDescent="0.3">
      <c r="A415" s="2">
        <v>43938</v>
      </c>
      <c r="B415">
        <v>33</v>
      </c>
      <c r="C415">
        <v>226</v>
      </c>
      <c r="D415">
        <v>41.947489599999997</v>
      </c>
      <c r="E415">
        <v>12.7203556</v>
      </c>
      <c r="F415">
        <v>41.955555699999998</v>
      </c>
      <c r="G415">
        <v>12.7643387</v>
      </c>
      <c r="H415">
        <v>4</v>
      </c>
      <c r="I415">
        <v>217.62</v>
      </c>
      <c r="J415">
        <v>7.5976740105671636</v>
      </c>
      <c r="K415">
        <v>51.370717164158521</v>
      </c>
      <c r="L415">
        <v>6.297945248233729</v>
      </c>
      <c r="M415">
        <f>AVERAGE(Tabella1[[#This Row],[allocated_km_SA]:[allocated_km_ENS]])</f>
        <v>21.755445474319803</v>
      </c>
      <c r="N415">
        <v>5.5029381483016362</v>
      </c>
      <c r="O415">
        <f>(Tabella1[[#This Row],[mission_allocated_km_shapley]]-Tabella1[[#This Row],[allocated_km_mean]])^2</f>
        <v>264.14399438227423</v>
      </c>
      <c r="P415">
        <v>5.0201468218137499</v>
      </c>
      <c r="Q415">
        <f>(Tabella1[[#This Row],[mission_allocated_km_shapley]]-Tabella1[[#This Row],[mission_allocated_km_appro_1]])^2</f>
        <v>0.23308746493193278</v>
      </c>
      <c r="R415">
        <v>6.9775508126631642</v>
      </c>
      <c r="S415">
        <f>(Tabella1[[#This Row],[mission_allocated_km_shapley]]-Tabella1[[#This Row],[mission_allocated_km_appro_2]])^2</f>
        <v>2.1744825098954044</v>
      </c>
    </row>
    <row r="416" spans="1:19" x14ac:dyDescent="0.3">
      <c r="A416" s="2">
        <v>43938</v>
      </c>
      <c r="B416">
        <v>2</v>
      </c>
      <c r="C416">
        <v>226</v>
      </c>
      <c r="D416">
        <v>42.132071600000003</v>
      </c>
      <c r="E416">
        <v>12.5839994</v>
      </c>
      <c r="F416">
        <v>41.955555699999998</v>
      </c>
      <c r="G416">
        <v>12.7643387</v>
      </c>
      <c r="H416">
        <v>4</v>
      </c>
      <c r="I416">
        <v>217.62</v>
      </c>
      <c r="J416">
        <v>61.065655805771307</v>
      </c>
      <c r="K416">
        <v>58.595761589312588</v>
      </c>
      <c r="L416">
        <v>120.8421484996816</v>
      </c>
      <c r="M416">
        <f>AVERAGE(Tabella1[[#This Row],[allocated_km_SA]:[allocated_km_ENS]])</f>
        <v>80.167855298255162</v>
      </c>
      <c r="N416">
        <v>70.976693782791529</v>
      </c>
      <c r="O416">
        <f>(Tabella1[[#This Row],[mission_allocated_km_shapley]]-Tabella1[[#This Row],[allocated_km_mean]])^2</f>
        <v>84.477450003339754</v>
      </c>
      <c r="P416">
        <v>68.299959119079134</v>
      </c>
      <c r="Q416">
        <f>(Tabella1[[#This Row],[mission_allocated_km_shapley]]-Tabella1[[#This Row],[mission_allocated_km_appro_1]])^2</f>
        <v>7.1649084599195083</v>
      </c>
      <c r="R416">
        <v>70.476990243729901</v>
      </c>
      <c r="S416">
        <f>(Tabella1[[#This Row],[mission_allocated_km_shapley]]-Tabella1[[#This Row],[mission_allocated_km_appro_2]])^2</f>
        <v>0.24970362695071555</v>
      </c>
    </row>
    <row r="417" spans="1:19" x14ac:dyDescent="0.3">
      <c r="A417" s="2">
        <v>43938</v>
      </c>
      <c r="B417">
        <v>64</v>
      </c>
      <c r="C417">
        <v>226</v>
      </c>
      <c r="D417">
        <v>41.699752500000002</v>
      </c>
      <c r="E417">
        <v>12.535953900000001</v>
      </c>
      <c r="F417">
        <v>41.955555699999998</v>
      </c>
      <c r="G417">
        <v>12.7643387</v>
      </c>
      <c r="H417">
        <v>4</v>
      </c>
      <c r="I417">
        <v>217.62</v>
      </c>
      <c r="J417">
        <v>70.826110296005893</v>
      </c>
      <c r="K417">
        <v>53.333500682758547</v>
      </c>
      <c r="L417">
        <v>37.41546661742855</v>
      </c>
      <c r="M417">
        <f>AVERAGE(Tabella1[[#This Row],[allocated_km_SA]:[allocated_km_ENS]])</f>
        <v>53.858359198731002</v>
      </c>
      <c r="N417">
        <v>70.537203704378371</v>
      </c>
      <c r="O417">
        <f>(Tabella1[[#This Row],[mission_allocated_km_shapley]]-Tabella1[[#This Row],[allocated_km_mean]])^2</f>
        <v>278.18385404356343</v>
      </c>
      <c r="P417">
        <v>68.031085986525554</v>
      </c>
      <c r="Q417">
        <f>(Tabella1[[#This Row],[mission_allocated_km_shapley]]-Tabella1[[#This Row],[mission_allocated_km_appro_1]])^2</f>
        <v>6.2806260157358116</v>
      </c>
      <c r="R417">
        <v>70.050752687274425</v>
      </c>
      <c r="S417">
        <f>(Tabella1[[#This Row],[mission_allocated_km_shapley]]-Tabella1[[#This Row],[mission_allocated_km_appro_2]])^2</f>
        <v>0.23663459204146314</v>
      </c>
    </row>
    <row r="418" spans="1:19" x14ac:dyDescent="0.3">
      <c r="A418" s="2">
        <v>43941</v>
      </c>
      <c r="B418">
        <v>14</v>
      </c>
      <c r="C418">
        <v>226</v>
      </c>
      <c r="D418">
        <v>41.968739300000003</v>
      </c>
      <c r="E418">
        <v>12.686</v>
      </c>
      <c r="F418">
        <v>41.955555699999998</v>
      </c>
      <c r="G418">
        <v>12.7643387</v>
      </c>
      <c r="H418">
        <v>7</v>
      </c>
      <c r="I418">
        <v>120.8</v>
      </c>
      <c r="J418">
        <v>15.10591665680165</v>
      </c>
      <c r="K418">
        <v>23.59199104629846</v>
      </c>
      <c r="L418">
        <v>9.5371681231997432</v>
      </c>
      <c r="M418">
        <f>AVERAGE(Tabella1[[#This Row],[allocated_km_SA]:[allocated_km_ENS]])</f>
        <v>16.078358608766617</v>
      </c>
      <c r="N418">
        <v>8.244651404824662</v>
      </c>
      <c r="O418">
        <f>(Tabella1[[#This Row],[mission_allocated_km_shapley]]-Tabella1[[#This Row],[allocated_km_mean]])^2</f>
        <v>61.366968557092086</v>
      </c>
      <c r="P418">
        <v>8.9403796713629688</v>
      </c>
      <c r="Q418">
        <f>(Tabella1[[#This Row],[mission_allocated_km_shapley]]-Tabella1[[#This Row],[mission_allocated_km_appro_1]])^2</f>
        <v>0.48403782086039737</v>
      </c>
      <c r="R418">
        <v>8.9612173822602994</v>
      </c>
      <c r="S418">
        <f>(Tabella1[[#This Row],[mission_allocated_km_shapley]]-Tabella1[[#This Row],[mission_allocated_km_appro_2]])^2</f>
        <v>0.51346680001829048</v>
      </c>
    </row>
    <row r="419" spans="1:19" x14ac:dyDescent="0.3">
      <c r="A419" s="2">
        <v>43941</v>
      </c>
      <c r="B419">
        <v>12</v>
      </c>
      <c r="C419">
        <v>226</v>
      </c>
      <c r="D419">
        <v>41.857816900000003</v>
      </c>
      <c r="E419">
        <v>12.6519891</v>
      </c>
      <c r="F419">
        <v>41.955555699999998</v>
      </c>
      <c r="G419">
        <v>12.7643387</v>
      </c>
      <c r="H419">
        <v>7</v>
      </c>
      <c r="I419">
        <v>120.8</v>
      </c>
      <c r="J419">
        <v>27.054561186022159</v>
      </c>
      <c r="K419">
        <v>23.79965893752227</v>
      </c>
      <c r="L419">
        <v>14.879938339963269</v>
      </c>
      <c r="M419">
        <f>AVERAGE(Tabella1[[#This Row],[allocated_km_SA]:[allocated_km_ENS]])</f>
        <v>21.911386154502566</v>
      </c>
      <c r="N419">
        <v>26.496087425861351</v>
      </c>
      <c r="O419">
        <f>(Tabella1[[#This Row],[mission_allocated_km_shapley]]-Tabella1[[#This Row],[allocated_km_mean]])^2</f>
        <v>21.019485747598861</v>
      </c>
      <c r="P419">
        <v>25.023181058357849</v>
      </c>
      <c r="Q419">
        <f>(Tabella1[[#This Row],[mission_allocated_km_shapley]]-Tabella1[[#This Row],[mission_allocated_km_appro_1]])^2</f>
        <v>2.1694531674323598</v>
      </c>
      <c r="R419">
        <v>26.551431529623851</v>
      </c>
      <c r="S419">
        <f>(Tabella1[[#This Row],[mission_allocated_km_shapley]]-Tabella1[[#This Row],[mission_allocated_km_appro_2]])^2</f>
        <v>3.0629698212744387E-3</v>
      </c>
    </row>
    <row r="420" spans="1:19" x14ac:dyDescent="0.3">
      <c r="A420" s="2">
        <v>43941</v>
      </c>
      <c r="B420">
        <v>224</v>
      </c>
      <c r="C420">
        <v>226</v>
      </c>
      <c r="D420">
        <v>41.949019300000003</v>
      </c>
      <c r="E420">
        <v>12.763840500000001</v>
      </c>
      <c r="F420">
        <v>41.955555699999998</v>
      </c>
      <c r="G420">
        <v>12.7643387</v>
      </c>
      <c r="H420">
        <v>7</v>
      </c>
      <c r="I420">
        <v>92.4</v>
      </c>
      <c r="J420">
        <v>2.189091901029085</v>
      </c>
      <c r="K420">
        <v>2.1890919010290819</v>
      </c>
      <c r="L420">
        <v>1.0730347223409531</v>
      </c>
      <c r="M420">
        <f>AVERAGE(Tabella1[[#This Row],[allocated_km_SA]:[allocated_km_ENS]])</f>
        <v>1.8170728414663735</v>
      </c>
      <c r="N420">
        <v>1.47332600139472</v>
      </c>
      <c r="O420">
        <f>(Tabella1[[#This Row],[mission_allocated_km_shapley]]-Tabella1[[#This Row],[allocated_km_mean]])^2</f>
        <v>0.1181618900592469</v>
      </c>
      <c r="P420">
        <v>1.473326001394722</v>
      </c>
      <c r="Q420">
        <f>(Tabella1[[#This Row],[mission_allocated_km_shapley]]-Tabella1[[#This Row],[mission_allocated_km_appro_1]])^2</f>
        <v>3.9936083326813723E-30</v>
      </c>
      <c r="R420">
        <v>1.473326001394722</v>
      </c>
      <c r="S420">
        <f>(Tabella1[[#This Row],[mission_allocated_km_shapley]]-Tabella1[[#This Row],[mission_allocated_km_appro_2]])^2</f>
        <v>3.9936083326813723E-30</v>
      </c>
    </row>
    <row r="421" spans="1:19" x14ac:dyDescent="0.3">
      <c r="A421" s="2">
        <v>43941</v>
      </c>
      <c r="B421">
        <v>252</v>
      </c>
      <c r="C421">
        <v>226</v>
      </c>
      <c r="D421">
        <v>42.092639200000001</v>
      </c>
      <c r="E421">
        <v>13.063298</v>
      </c>
      <c r="F421">
        <v>41.955555699999998</v>
      </c>
      <c r="G421">
        <v>12.7643387</v>
      </c>
      <c r="H421">
        <v>7</v>
      </c>
      <c r="I421">
        <v>92.4</v>
      </c>
      <c r="J421">
        <v>90.21280809897091</v>
      </c>
      <c r="K421">
        <v>90.21280809897091</v>
      </c>
      <c r="L421">
        <v>91.328865277659048</v>
      </c>
      <c r="M421">
        <f>AVERAGE(Tabella1[[#This Row],[allocated_km_SA]:[allocated_km_ENS]])</f>
        <v>90.584827158533628</v>
      </c>
      <c r="N421">
        <v>90.928573998605273</v>
      </c>
      <c r="O421">
        <f>(Tabella1[[#This Row],[mission_allocated_km_shapley]]-Tabella1[[#This Row],[allocated_km_mean]])^2</f>
        <v>0.11816189005924141</v>
      </c>
      <c r="P421">
        <v>90.928573998605273</v>
      </c>
      <c r="Q421">
        <f>(Tabella1[[#This Row],[mission_allocated_km_shapley]]-Tabella1[[#This Row],[mission_allocated_km_appro_1]])^2</f>
        <v>0</v>
      </c>
      <c r="R421">
        <v>90.928573998605273</v>
      </c>
      <c r="S421">
        <f>(Tabella1[[#This Row],[mission_allocated_km_shapley]]-Tabella1[[#This Row],[mission_allocated_km_appro_2]])^2</f>
        <v>0</v>
      </c>
    </row>
    <row r="422" spans="1:19" x14ac:dyDescent="0.3">
      <c r="A422" s="2">
        <v>43941</v>
      </c>
      <c r="B422">
        <v>230</v>
      </c>
      <c r="C422">
        <v>226</v>
      </c>
      <c r="D422">
        <v>42.050539800000003</v>
      </c>
      <c r="E422">
        <v>12.402517700000001</v>
      </c>
      <c r="F422">
        <v>41.955555699999998</v>
      </c>
      <c r="G422">
        <v>12.7643387</v>
      </c>
      <c r="H422">
        <v>7</v>
      </c>
      <c r="I422">
        <v>120.8</v>
      </c>
      <c r="J422">
        <v>63.959925935050578</v>
      </c>
      <c r="K422">
        <v>26.629511651604268</v>
      </c>
      <c r="L422">
        <v>87.684899711342908</v>
      </c>
      <c r="M422">
        <f>AVERAGE(Tabella1[[#This Row],[allocated_km_SA]:[allocated_km_ENS]])</f>
        <v>59.424779099332589</v>
      </c>
      <c r="N422">
        <v>77.903943438548225</v>
      </c>
      <c r="O422">
        <f>(Tabella1[[#This Row],[mission_allocated_km_shapley]]-Tabella1[[#This Row],[allocated_km_mean]])^2</f>
        <v>341.47951467573887</v>
      </c>
      <c r="P422">
        <v>78.657201084218059</v>
      </c>
      <c r="Q422">
        <f>(Tabella1[[#This Row],[mission_allocated_km_shapley]]-Tabella1[[#This Row],[mission_allocated_km_appro_1]])^2</f>
        <v>0.56739708076006068</v>
      </c>
      <c r="R422">
        <v>76.096915153457076</v>
      </c>
      <c r="S422">
        <f>(Tabella1[[#This Row],[mission_allocated_km_shapley]]-Tabella1[[#This Row],[mission_allocated_km_appro_2]])^2</f>
        <v>3.265351223119461</v>
      </c>
    </row>
    <row r="423" spans="1:19" x14ac:dyDescent="0.3">
      <c r="A423" s="2">
        <v>43941</v>
      </c>
      <c r="B423">
        <v>225</v>
      </c>
      <c r="C423">
        <v>226</v>
      </c>
      <c r="D423">
        <v>41.966743600000001</v>
      </c>
      <c r="E423">
        <v>12.755914900000001</v>
      </c>
      <c r="F423">
        <v>41.955555699999998</v>
      </c>
      <c r="G423">
        <v>12.7643387</v>
      </c>
      <c r="H423">
        <v>7</v>
      </c>
      <c r="I423">
        <v>120.8</v>
      </c>
      <c r="J423">
        <v>3.502655275558237</v>
      </c>
      <c r="K423">
        <v>23.489870093585381</v>
      </c>
      <c r="L423">
        <v>6.9098539946279756</v>
      </c>
      <c r="M423">
        <f>AVERAGE(Tabella1[[#This Row],[allocated_km_SA]:[allocated_km_ENS]])</f>
        <v>11.300793121257199</v>
      </c>
      <c r="N423">
        <v>2.1000368980771138</v>
      </c>
      <c r="O423">
        <f>(Tabella1[[#This Row],[mission_allocated_km_shapley]]-Tabella1[[#This Row],[allocated_km_mean]])^2</f>
        <v>84.653915078387044</v>
      </c>
      <c r="P423">
        <v>1.983296729223252</v>
      </c>
      <c r="Q423">
        <f>(Tabella1[[#This Row],[mission_allocated_km_shapley]]-Tabella1[[#This Row],[mission_allocated_km_appro_1]])^2</f>
        <v>1.3628267024028176E-2</v>
      </c>
      <c r="R423">
        <v>2.3393421488534498</v>
      </c>
      <c r="S423">
        <f>(Tabella1[[#This Row],[mission_allocated_km_shapley]]-Tabella1[[#This Row],[mission_allocated_km_appro_2]])^2</f>
        <v>5.7267003049125069E-2</v>
      </c>
    </row>
    <row r="424" spans="1:19" x14ac:dyDescent="0.3">
      <c r="A424" s="2">
        <v>43941</v>
      </c>
      <c r="B424">
        <v>221</v>
      </c>
      <c r="C424">
        <v>226</v>
      </c>
      <c r="D424">
        <v>41.987892299999999</v>
      </c>
      <c r="E424">
        <v>12.7135701</v>
      </c>
      <c r="F424">
        <v>41.955555699999998</v>
      </c>
      <c r="G424">
        <v>12.7643387</v>
      </c>
      <c r="H424">
        <v>7</v>
      </c>
      <c r="I424">
        <v>120.8</v>
      </c>
      <c r="J424">
        <v>11.17884094656738</v>
      </c>
      <c r="K424">
        <v>23.29086827098963</v>
      </c>
      <c r="L424">
        <v>1.7900398308661309</v>
      </c>
      <c r="M424">
        <f>AVERAGE(Tabella1[[#This Row],[allocated_km_SA]:[allocated_km_ENS]])</f>
        <v>12.086583016141047</v>
      </c>
      <c r="N424">
        <v>6.0571808326886556</v>
      </c>
      <c r="O424">
        <f>(Tabella1[[#This Row],[mission_allocated_km_shapley]]-Tabella1[[#This Row],[allocated_km_mean]])^2</f>
        <v>36.353690689820461</v>
      </c>
      <c r="P424">
        <v>6.1978414568378639</v>
      </c>
      <c r="Q424">
        <f>(Tabella1[[#This Row],[mission_allocated_km_shapley]]-Tabella1[[#This Row],[mission_allocated_km_appro_1]])^2</f>
        <v>1.9785411186044849E-2</v>
      </c>
      <c r="R424">
        <v>6.8529937858053493</v>
      </c>
      <c r="S424">
        <f>(Tabella1[[#This Row],[mission_allocated_km_shapley]]-Tabella1[[#This Row],[mission_allocated_km_appro_2]])^2</f>
        <v>0.63331825634831296</v>
      </c>
    </row>
    <row r="425" spans="1:19" x14ac:dyDescent="0.3">
      <c r="A425" s="2">
        <v>43942</v>
      </c>
      <c r="B425">
        <v>14</v>
      </c>
      <c r="C425">
        <v>226</v>
      </c>
      <c r="D425">
        <v>41.968739300000003</v>
      </c>
      <c r="E425">
        <v>12.686</v>
      </c>
      <c r="F425">
        <v>41.955555699999998</v>
      </c>
      <c r="G425">
        <v>12.7643387</v>
      </c>
      <c r="H425">
        <v>3</v>
      </c>
      <c r="I425">
        <v>84.86</v>
      </c>
      <c r="J425">
        <v>16.467129287129541</v>
      </c>
      <c r="K425">
        <v>16.467129287129541</v>
      </c>
      <c r="L425">
        <v>2.0342760543441178</v>
      </c>
      <c r="M425">
        <f>AVERAGE(Tabella1[[#This Row],[allocated_km_SA]:[allocated_km_ENS]])</f>
        <v>11.656178209534401</v>
      </c>
      <c r="N425">
        <v>10.68558979033906</v>
      </c>
      <c r="O425">
        <f>(Tabella1[[#This Row],[mission_allocated_km_shapley]]-Tabella1[[#This Row],[allocated_km_mean]])^2</f>
        <v>0.94204187947611073</v>
      </c>
      <c r="P425">
        <v>10.68558979033906</v>
      </c>
      <c r="Q425">
        <f>(Tabella1[[#This Row],[mission_allocated_km_shapley]]-Tabella1[[#This Row],[mission_allocated_km_appro_1]])^2</f>
        <v>0</v>
      </c>
      <c r="R425">
        <v>10.68558979033906</v>
      </c>
      <c r="S425">
        <f>(Tabella1[[#This Row],[mission_allocated_km_shapley]]-Tabella1[[#This Row],[mission_allocated_km_appro_2]])^2</f>
        <v>0</v>
      </c>
    </row>
    <row r="426" spans="1:19" x14ac:dyDescent="0.3">
      <c r="A426" s="2">
        <v>43942</v>
      </c>
      <c r="B426">
        <v>2</v>
      </c>
      <c r="C426">
        <v>226</v>
      </c>
      <c r="D426">
        <v>42.132071600000003</v>
      </c>
      <c r="E426">
        <v>12.5839994</v>
      </c>
      <c r="F426">
        <v>41.955555699999998</v>
      </c>
      <c r="G426">
        <v>12.7643387</v>
      </c>
      <c r="H426">
        <v>3</v>
      </c>
      <c r="I426">
        <v>84.86</v>
      </c>
      <c r="J426">
        <v>68.389070712870463</v>
      </c>
      <c r="K426">
        <v>68.389070712870463</v>
      </c>
      <c r="L426">
        <v>82.821923945655882</v>
      </c>
      <c r="M426">
        <f>AVERAGE(Tabella1[[#This Row],[allocated_km_SA]:[allocated_km_ENS]])</f>
        <v>73.200021790465598</v>
      </c>
      <c r="N426">
        <v>74.170610209660936</v>
      </c>
      <c r="O426">
        <f>(Tabella1[[#This Row],[mission_allocated_km_shapley]]-Tabella1[[#This Row],[allocated_km_mean]])^2</f>
        <v>0.94204187947610385</v>
      </c>
      <c r="P426">
        <v>74.170610209660936</v>
      </c>
      <c r="Q426">
        <f>(Tabella1[[#This Row],[mission_allocated_km_shapley]]-Tabella1[[#This Row],[mission_allocated_km_appro_1]])^2</f>
        <v>0</v>
      </c>
      <c r="R426">
        <v>74.170610209660936</v>
      </c>
      <c r="S426">
        <f>(Tabella1[[#This Row],[mission_allocated_km_shapley]]-Tabella1[[#This Row],[mission_allocated_km_appro_2]])^2</f>
        <v>0</v>
      </c>
    </row>
    <row r="427" spans="1:19" x14ac:dyDescent="0.3">
      <c r="A427" s="2">
        <v>43942</v>
      </c>
      <c r="B427">
        <v>223</v>
      </c>
      <c r="C427">
        <v>226</v>
      </c>
      <c r="D427">
        <v>41.015235699999998</v>
      </c>
      <c r="E427">
        <v>14.2977433</v>
      </c>
      <c r="F427">
        <v>41.955555699999998</v>
      </c>
      <c r="G427">
        <v>12.7643387</v>
      </c>
      <c r="H427">
        <v>3</v>
      </c>
      <c r="I427">
        <v>380.53</v>
      </c>
      <c r="J427">
        <v>380.53230000000002</v>
      </c>
      <c r="K427">
        <v>380.53230000000002</v>
      </c>
      <c r="L427">
        <v>380.53230000000002</v>
      </c>
      <c r="M427">
        <f>AVERAGE(Tabella1[[#This Row],[allocated_km_SA]:[allocated_km_ENS]])</f>
        <v>380.53230000000002</v>
      </c>
      <c r="N427">
        <v>380.53230000000002</v>
      </c>
      <c r="O427">
        <f>(Tabella1[[#This Row],[mission_allocated_km_shapley]]-Tabella1[[#This Row],[allocated_km_mean]])^2</f>
        <v>0</v>
      </c>
      <c r="P427">
        <v>380.53230000000002</v>
      </c>
      <c r="Q427">
        <f>(Tabella1[[#This Row],[mission_allocated_km_shapley]]-Tabella1[[#This Row],[mission_allocated_km_appro_1]])^2</f>
        <v>0</v>
      </c>
      <c r="R427">
        <v>380.53230000000002</v>
      </c>
      <c r="S427">
        <f>(Tabella1[[#This Row],[mission_allocated_km_shapley]]-Tabella1[[#This Row],[mission_allocated_km_appro_2]])^2</f>
        <v>0</v>
      </c>
    </row>
    <row r="428" spans="1:19" x14ac:dyDescent="0.3">
      <c r="A428" s="2">
        <v>43943</v>
      </c>
      <c r="B428">
        <v>11</v>
      </c>
      <c r="C428">
        <v>226</v>
      </c>
      <c r="D428">
        <v>41.904390300000003</v>
      </c>
      <c r="E428">
        <v>12.6096465</v>
      </c>
      <c r="F428">
        <v>41.955555699999998</v>
      </c>
      <c r="G428">
        <v>12.7643387</v>
      </c>
      <c r="H428">
        <v>3</v>
      </c>
      <c r="I428">
        <v>44.66</v>
      </c>
      <c r="J428">
        <v>29.715872830254831</v>
      </c>
      <c r="K428">
        <v>29.715872830254831</v>
      </c>
      <c r="L428">
        <v>37.364972940860611</v>
      </c>
      <c r="M428">
        <f>AVERAGE(Tabella1[[#This Row],[allocated_km_SA]:[allocated_km_ENS]])</f>
        <v>32.265572867123424</v>
      </c>
      <c r="N428">
        <v>32.233958967755093</v>
      </c>
      <c r="O428">
        <f>(Tabella1[[#This Row],[mission_allocated_km_shapley]]-Tabella1[[#This Row],[allocated_km_mean]])^2</f>
        <v>9.9943863327096134E-4</v>
      </c>
      <c r="P428">
        <v>32.233958967755093</v>
      </c>
      <c r="Q428">
        <f>(Tabella1[[#This Row],[mission_allocated_km_shapley]]-Tabella1[[#This Row],[mission_allocated_km_appro_1]])^2</f>
        <v>0</v>
      </c>
      <c r="R428">
        <v>32.233958967755093</v>
      </c>
      <c r="S428">
        <f>(Tabella1[[#This Row],[mission_allocated_km_shapley]]-Tabella1[[#This Row],[mission_allocated_km_appro_2]])^2</f>
        <v>0</v>
      </c>
    </row>
    <row r="429" spans="1:19" x14ac:dyDescent="0.3">
      <c r="A429" s="2">
        <v>43943</v>
      </c>
      <c r="B429">
        <v>14</v>
      </c>
      <c r="C429">
        <v>226</v>
      </c>
      <c r="D429">
        <v>41.968739300000003</v>
      </c>
      <c r="E429">
        <v>12.686</v>
      </c>
      <c r="F429">
        <v>41.955555699999998</v>
      </c>
      <c r="G429">
        <v>12.7643387</v>
      </c>
      <c r="H429">
        <v>3</v>
      </c>
      <c r="I429">
        <v>44.66</v>
      </c>
      <c r="J429">
        <v>14.948227169745181</v>
      </c>
      <c r="K429">
        <v>14.948227169745181</v>
      </c>
      <c r="L429">
        <v>7.2991270591393942</v>
      </c>
      <c r="M429">
        <f>AVERAGE(Tabella1[[#This Row],[allocated_km_SA]:[allocated_km_ENS]])</f>
        <v>12.398527132876586</v>
      </c>
      <c r="N429">
        <v>12.43014103224492</v>
      </c>
      <c r="O429">
        <f>(Tabella1[[#This Row],[mission_allocated_km_shapley]]-Tabella1[[#This Row],[allocated_km_mean]])^2</f>
        <v>9.9943863327118599E-4</v>
      </c>
      <c r="P429">
        <v>12.43014103224492</v>
      </c>
      <c r="Q429">
        <f>(Tabella1[[#This Row],[mission_allocated_km_shapley]]-Tabella1[[#This Row],[mission_allocated_km_appro_1]])^2</f>
        <v>0</v>
      </c>
      <c r="R429">
        <v>12.43014103224492</v>
      </c>
      <c r="S429">
        <f>(Tabella1[[#This Row],[mission_allocated_km_shapley]]-Tabella1[[#This Row],[mission_allocated_km_appro_2]])^2</f>
        <v>0</v>
      </c>
    </row>
    <row r="430" spans="1:19" x14ac:dyDescent="0.3">
      <c r="A430" s="2">
        <v>43943</v>
      </c>
      <c r="B430">
        <v>13</v>
      </c>
      <c r="C430">
        <v>226</v>
      </c>
      <c r="D430">
        <v>42.407090099999998</v>
      </c>
      <c r="E430">
        <v>14.1597591</v>
      </c>
      <c r="F430">
        <v>41.955555699999998</v>
      </c>
      <c r="G430">
        <v>12.7643387</v>
      </c>
      <c r="H430">
        <v>3</v>
      </c>
      <c r="I430">
        <v>362.72</v>
      </c>
      <c r="J430">
        <v>362.72430000000003</v>
      </c>
      <c r="K430">
        <v>362.72430000000003</v>
      </c>
      <c r="L430">
        <v>362.72430000000003</v>
      </c>
      <c r="M430">
        <f>AVERAGE(Tabella1[[#This Row],[allocated_km_SA]:[allocated_km_ENS]])</f>
        <v>362.72430000000003</v>
      </c>
      <c r="N430">
        <v>362.72430000000003</v>
      </c>
      <c r="O430">
        <f>(Tabella1[[#This Row],[mission_allocated_km_shapley]]-Tabella1[[#This Row],[allocated_km_mean]])^2</f>
        <v>0</v>
      </c>
      <c r="P430">
        <v>362.72430000000003</v>
      </c>
      <c r="Q430">
        <f>(Tabella1[[#This Row],[mission_allocated_km_shapley]]-Tabella1[[#This Row],[mission_allocated_km_appro_1]])^2</f>
        <v>0</v>
      </c>
      <c r="R430">
        <v>362.72430000000003</v>
      </c>
      <c r="S430">
        <f>(Tabella1[[#This Row],[mission_allocated_km_shapley]]-Tabella1[[#This Row],[mission_allocated_km_appro_2]])^2</f>
        <v>0</v>
      </c>
    </row>
    <row r="431" spans="1:19" x14ac:dyDescent="0.3">
      <c r="A431" s="2">
        <v>43944</v>
      </c>
      <c r="B431">
        <v>4</v>
      </c>
      <c r="C431">
        <v>226</v>
      </c>
      <c r="D431">
        <v>41.958616900000003</v>
      </c>
      <c r="E431">
        <v>12.769493000000001</v>
      </c>
      <c r="F431">
        <v>41.955555699999998</v>
      </c>
      <c r="G431">
        <v>12.7643387</v>
      </c>
      <c r="H431">
        <v>4</v>
      </c>
      <c r="I431">
        <v>16.78</v>
      </c>
      <c r="J431">
        <v>2.0213063999430898</v>
      </c>
      <c r="K431">
        <v>2.0213063999430898</v>
      </c>
      <c r="L431">
        <v>1.9529284678574199</v>
      </c>
      <c r="M431">
        <f>AVERAGE(Tabella1[[#This Row],[allocated_km_SA]:[allocated_km_ENS]])</f>
        <v>1.998513755914533</v>
      </c>
      <c r="N431">
        <v>1.8927463613767079</v>
      </c>
      <c r="O431">
        <f>(Tabella1[[#This Row],[mission_allocated_km_shapley]]-Tabella1[[#This Row],[allocated_km_mean]])^2</f>
        <v>1.1186741747319939E-2</v>
      </c>
      <c r="P431">
        <v>1.892746361376707</v>
      </c>
      <c r="Q431">
        <f>(Tabella1[[#This Row],[mission_allocated_km_shapley]]-Tabella1[[#This Row],[mission_allocated_km_appro_1]])^2</f>
        <v>7.8886090522101181E-31</v>
      </c>
      <c r="R431">
        <v>1.892746361376707</v>
      </c>
      <c r="S431">
        <f>(Tabella1[[#This Row],[mission_allocated_km_shapley]]-Tabella1[[#This Row],[mission_allocated_km_appro_2]])^2</f>
        <v>7.8886090522101181E-31</v>
      </c>
    </row>
    <row r="432" spans="1:19" x14ac:dyDescent="0.3">
      <c r="A432" s="2">
        <v>43944</v>
      </c>
      <c r="B432">
        <v>94</v>
      </c>
      <c r="C432">
        <v>226</v>
      </c>
      <c r="D432">
        <v>44.525238799999997</v>
      </c>
      <c r="E432">
        <v>11.1757875</v>
      </c>
      <c r="F432">
        <v>41.955555699999998</v>
      </c>
      <c r="G432">
        <v>12.7643387</v>
      </c>
      <c r="H432">
        <v>4</v>
      </c>
      <c r="I432">
        <v>944.95</v>
      </c>
      <c r="J432">
        <v>642.7330003950085</v>
      </c>
      <c r="K432">
        <v>642.73300039500862</v>
      </c>
      <c r="L432">
        <v>717.81891080778666</v>
      </c>
      <c r="M432">
        <f>AVERAGE(Tabella1[[#This Row],[allocated_km_SA]:[allocated_km_ENS]])</f>
        <v>667.76163719926797</v>
      </c>
      <c r="N432">
        <v>673.62739705985052</v>
      </c>
      <c r="O432">
        <f>(Tabella1[[#This Row],[mission_allocated_km_shapley]]-Tabella1[[#This Row],[allocated_km_mean]])^2</f>
        <v>34.407138742021495</v>
      </c>
      <c r="P432">
        <v>673.62739705985052</v>
      </c>
      <c r="Q432">
        <f>(Tabella1[[#This Row],[mission_allocated_km_shapley]]-Tabella1[[#This Row],[mission_allocated_km_appro_1]])^2</f>
        <v>0</v>
      </c>
      <c r="R432">
        <v>673.62739705985052</v>
      </c>
      <c r="S432">
        <f>(Tabella1[[#This Row],[mission_allocated_km_shapley]]-Tabella1[[#This Row],[mission_allocated_km_appro_2]])^2</f>
        <v>0</v>
      </c>
    </row>
    <row r="433" spans="1:19" x14ac:dyDescent="0.3">
      <c r="A433" s="2">
        <v>43944</v>
      </c>
      <c r="B433">
        <v>221</v>
      </c>
      <c r="C433">
        <v>226</v>
      </c>
      <c r="D433">
        <v>41.987892299999999</v>
      </c>
      <c r="E433">
        <v>12.7135701</v>
      </c>
      <c r="F433">
        <v>41.955555699999998</v>
      </c>
      <c r="G433">
        <v>12.7643387</v>
      </c>
      <c r="H433">
        <v>4</v>
      </c>
      <c r="I433">
        <v>16.78</v>
      </c>
      <c r="J433">
        <v>14.75799360005691</v>
      </c>
      <c r="K433">
        <v>14.75799360005691</v>
      </c>
      <c r="L433">
        <v>14.826371532142581</v>
      </c>
      <c r="M433">
        <f>AVERAGE(Tabella1[[#This Row],[allocated_km_SA]:[allocated_km_ENS]])</f>
        <v>14.780786244085467</v>
      </c>
      <c r="N433">
        <v>14.88655363862329</v>
      </c>
      <c r="O433">
        <f>(Tabella1[[#This Row],[mission_allocated_km_shapley]]-Tabella1[[#This Row],[allocated_km_mean]])^2</f>
        <v>1.1186741747319515E-2</v>
      </c>
      <c r="P433">
        <v>14.88655363862329</v>
      </c>
      <c r="Q433">
        <f>(Tabella1[[#This Row],[mission_allocated_km_shapley]]-Tabella1[[#This Row],[mission_allocated_km_appro_1]])^2</f>
        <v>0</v>
      </c>
      <c r="R433">
        <v>14.88655363862329</v>
      </c>
      <c r="S433">
        <f>(Tabella1[[#This Row],[mission_allocated_km_shapley]]-Tabella1[[#This Row],[mission_allocated_km_appro_2]])^2</f>
        <v>0</v>
      </c>
    </row>
    <row r="434" spans="1:19" x14ac:dyDescent="0.3">
      <c r="A434" s="2">
        <v>43944</v>
      </c>
      <c r="B434">
        <v>237</v>
      </c>
      <c r="C434">
        <v>226</v>
      </c>
      <c r="D434">
        <v>42.401031400000001</v>
      </c>
      <c r="E434">
        <v>14.1329622</v>
      </c>
      <c r="F434">
        <v>41.955555699999998</v>
      </c>
      <c r="G434">
        <v>12.7643387</v>
      </c>
      <c r="H434">
        <v>4</v>
      </c>
      <c r="I434">
        <v>944.95</v>
      </c>
      <c r="J434">
        <v>302.21699960499149</v>
      </c>
      <c r="K434">
        <v>302.21699960499137</v>
      </c>
      <c r="L434">
        <v>227.1310891922133</v>
      </c>
      <c r="M434">
        <f>AVERAGE(Tabella1[[#This Row],[allocated_km_SA]:[allocated_km_ENS]])</f>
        <v>277.18836280073202</v>
      </c>
      <c r="N434">
        <v>271.32260294014952</v>
      </c>
      <c r="O434">
        <f>(Tabella1[[#This Row],[mission_allocated_km_shapley]]-Tabella1[[#This Row],[allocated_km_mean]])^2</f>
        <v>34.407138742020834</v>
      </c>
      <c r="P434">
        <v>271.32260294014952</v>
      </c>
      <c r="Q434">
        <f>(Tabella1[[#This Row],[mission_allocated_km_shapley]]-Tabella1[[#This Row],[mission_allocated_km_appro_1]])^2</f>
        <v>0</v>
      </c>
      <c r="R434">
        <v>271.32260294014952</v>
      </c>
      <c r="S434">
        <f>(Tabella1[[#This Row],[mission_allocated_km_shapley]]-Tabella1[[#This Row],[mission_allocated_km_appro_2]])^2</f>
        <v>0</v>
      </c>
    </row>
    <row r="435" spans="1:19" x14ac:dyDescent="0.3">
      <c r="A435" s="2">
        <v>43945</v>
      </c>
      <c r="B435">
        <v>258</v>
      </c>
      <c r="C435">
        <v>226</v>
      </c>
      <c r="D435">
        <v>41.9582172</v>
      </c>
      <c r="E435">
        <v>12.769235</v>
      </c>
      <c r="F435">
        <v>41.955555699999998</v>
      </c>
      <c r="G435">
        <v>12.7643387</v>
      </c>
      <c r="H435">
        <v>6</v>
      </c>
      <c r="I435">
        <v>105.1</v>
      </c>
      <c r="J435">
        <v>1.044455414481348</v>
      </c>
      <c r="K435">
        <v>25.922896207556629</v>
      </c>
      <c r="L435">
        <v>6.4195640887276042</v>
      </c>
      <c r="M435">
        <f>AVERAGE(Tabella1[[#This Row],[allocated_km_SA]:[allocated_km_ENS]])</f>
        <v>11.128971903588527</v>
      </c>
      <c r="N435">
        <v>1.9670875040428779</v>
      </c>
      <c r="O435">
        <f>(Tabella1[[#This Row],[mission_allocated_km_shapley]]-Tabella1[[#This Row],[allocated_km_mean]])^2</f>
        <v>83.940125750637932</v>
      </c>
      <c r="P435">
        <v>1.967042127363124</v>
      </c>
      <c r="Q435">
        <f>(Tabella1[[#This Row],[mission_allocated_km_shapley]]-Tabella1[[#This Row],[mission_allocated_km_appro_1]])^2</f>
        <v>2.0590430654885145E-9</v>
      </c>
      <c r="R435">
        <v>2.0605276011226819</v>
      </c>
      <c r="S435">
        <f>(Tabella1[[#This Row],[mission_allocated_km_shapley]]-Tabella1[[#This Row],[mission_allocated_km_appro_2]])^2</f>
        <v>8.7310517422831847E-3</v>
      </c>
    </row>
    <row r="436" spans="1:19" x14ac:dyDescent="0.3">
      <c r="A436" s="2">
        <v>43945</v>
      </c>
      <c r="B436">
        <v>14</v>
      </c>
      <c r="C436">
        <v>226</v>
      </c>
      <c r="D436">
        <v>41.968739300000003</v>
      </c>
      <c r="E436">
        <v>12.686</v>
      </c>
      <c r="F436">
        <v>41.955555699999998</v>
      </c>
      <c r="G436">
        <v>12.7643387</v>
      </c>
      <c r="H436">
        <v>6</v>
      </c>
      <c r="I436">
        <v>105.1</v>
      </c>
      <c r="J436">
        <v>11.15322618343281</v>
      </c>
      <c r="K436">
        <v>27.5178912746435</v>
      </c>
      <c r="L436">
        <v>96.19366512143867</v>
      </c>
      <c r="M436">
        <f>AVERAGE(Tabella1[[#This Row],[allocated_km_SA]:[allocated_km_ENS]])</f>
        <v>44.954927526504996</v>
      </c>
      <c r="N436">
        <v>9.0821535691356452</v>
      </c>
      <c r="O436">
        <f>(Tabella1[[#This Row],[mission_allocated_km_shapley]]-Tabella1[[#This Row],[allocated_km_mean]])^2</f>
        <v>1286.8559113965164</v>
      </c>
      <c r="P436">
        <v>9.0819440624560652</v>
      </c>
      <c r="Q436">
        <f>(Tabella1[[#This Row],[mission_allocated_km_shapley]]-Tabella1[[#This Row],[mission_allocated_km_appro_1]])^2</f>
        <v>4.389304878862582E-8</v>
      </c>
      <c r="R436">
        <v>9.1482439708076733</v>
      </c>
      <c r="S436">
        <f>(Tabella1[[#This Row],[mission_allocated_km_shapley]]-Tabella1[[#This Row],[mission_allocated_km_appro_2]])^2</f>
        <v>4.3679411931700097E-3</v>
      </c>
    </row>
    <row r="437" spans="1:19" x14ac:dyDescent="0.3">
      <c r="A437" s="2">
        <v>43945</v>
      </c>
      <c r="B437">
        <v>228</v>
      </c>
      <c r="C437">
        <v>226</v>
      </c>
      <c r="D437">
        <v>42.130554500000002</v>
      </c>
      <c r="E437">
        <v>12.582428</v>
      </c>
      <c r="F437">
        <v>41.955555699999998</v>
      </c>
      <c r="G437">
        <v>12.7643387</v>
      </c>
      <c r="H437">
        <v>6</v>
      </c>
      <c r="I437">
        <v>105.1</v>
      </c>
      <c r="J437">
        <v>46.584936690479559</v>
      </c>
      <c r="K437">
        <v>25.851851103310391</v>
      </c>
      <c r="L437">
        <v>2.420799140739252</v>
      </c>
      <c r="M437">
        <f>AVERAGE(Tabella1[[#This Row],[allocated_km_SA]:[allocated_km_ENS]])</f>
        <v>24.952528978176399</v>
      </c>
      <c r="N437">
        <v>47.315915182350622</v>
      </c>
      <c r="O437">
        <f>(Tabella1[[#This Row],[mission_allocated_km_shapley]]-Tabella1[[#This Row],[allocated_km_mean]])^2</f>
        <v>500.12104251704994</v>
      </c>
      <c r="P437">
        <v>47.316038483907747</v>
      </c>
      <c r="Q437">
        <f>(Tabella1[[#This Row],[mission_allocated_km_shapley]]-Tabella1[[#This Row],[mission_allocated_km_appro_1]])^2</f>
        <v>1.5203273989320855E-8</v>
      </c>
      <c r="R437">
        <v>47.235038328213491</v>
      </c>
      <c r="S437">
        <f>(Tabella1[[#This Row],[mission_allocated_km_shapley]]-Tabella1[[#This Row],[mission_allocated_km_appro_2]])^2</f>
        <v>6.5410655351187232E-3</v>
      </c>
    </row>
    <row r="438" spans="1:19" x14ac:dyDescent="0.3">
      <c r="A438" s="2">
        <v>43945</v>
      </c>
      <c r="B438">
        <v>2</v>
      </c>
      <c r="C438">
        <v>226</v>
      </c>
      <c r="D438">
        <v>42.132071600000003</v>
      </c>
      <c r="E438">
        <v>12.5839994</v>
      </c>
      <c r="F438">
        <v>41.955555699999998</v>
      </c>
      <c r="G438">
        <v>12.7643387</v>
      </c>
      <c r="H438">
        <v>6</v>
      </c>
      <c r="I438">
        <v>105.1</v>
      </c>
      <c r="J438">
        <v>46.320081711606292</v>
      </c>
      <c r="K438">
        <v>25.810061414489489</v>
      </c>
      <c r="L438">
        <v>6.8671649094471737E-2</v>
      </c>
      <c r="M438">
        <f>AVERAGE(Tabella1[[#This Row],[allocated_km_SA]:[allocated_km_ENS]])</f>
        <v>24.066271591730086</v>
      </c>
      <c r="N438">
        <v>46.737543744470862</v>
      </c>
      <c r="O438">
        <f>(Tabella1[[#This Row],[mission_allocated_km_shapley]]-Tabella1[[#This Row],[allocated_km_mean]])^2</f>
        <v>513.98658102363936</v>
      </c>
      <c r="P438">
        <v>46.737675326273063</v>
      </c>
      <c r="Q438">
        <f>(Tabella1[[#This Row],[mission_allocated_km_shapley]]-Tabella1[[#This Row],[mission_allocated_km_appro_1]])^2</f>
        <v>1.7313770670395193E-8</v>
      </c>
      <c r="R438">
        <v>46.658890099856151</v>
      </c>
      <c r="S438">
        <f>(Tabella1[[#This Row],[mission_allocated_km_shapley]]-Tabella1[[#This Row],[mission_allocated_km_appro_2]])^2</f>
        <v>6.1863958111772607E-3</v>
      </c>
    </row>
    <row r="439" spans="1:19" x14ac:dyDescent="0.3">
      <c r="A439" s="2">
        <v>43945</v>
      </c>
      <c r="B439">
        <v>222</v>
      </c>
      <c r="C439">
        <v>226</v>
      </c>
      <c r="D439">
        <v>40.922591399999988</v>
      </c>
      <c r="E439">
        <v>14.2501319</v>
      </c>
      <c r="F439">
        <v>41.955555699999998</v>
      </c>
      <c r="G439">
        <v>12.7643387</v>
      </c>
      <c r="H439">
        <v>6</v>
      </c>
      <c r="I439">
        <v>409.75</v>
      </c>
      <c r="J439">
        <v>214.52826475584379</v>
      </c>
      <c r="K439">
        <v>214.52826475584379</v>
      </c>
      <c r="L439">
        <v>409.74860000000001</v>
      </c>
      <c r="M439">
        <f>AVERAGE(Tabella1[[#This Row],[allocated_km_SA]:[allocated_km_ENS]])</f>
        <v>279.60170983722918</v>
      </c>
      <c r="N439">
        <v>223.3010455145839</v>
      </c>
      <c r="O439">
        <f>(Tabella1[[#This Row],[mission_allocated_km_shapley]]-Tabella1[[#This Row],[allocated_km_mean]])^2</f>
        <v>3169.7648031711824</v>
      </c>
      <c r="P439">
        <v>223.3010455145839</v>
      </c>
      <c r="Q439">
        <f>(Tabella1[[#This Row],[mission_allocated_km_shapley]]-Tabella1[[#This Row],[mission_allocated_km_appro_1]])^2</f>
        <v>0</v>
      </c>
      <c r="R439">
        <v>223.3010455145839</v>
      </c>
      <c r="S439">
        <f>(Tabella1[[#This Row],[mission_allocated_km_shapley]]-Tabella1[[#This Row],[mission_allocated_km_appro_2]])^2</f>
        <v>0</v>
      </c>
    </row>
    <row r="440" spans="1:19" x14ac:dyDescent="0.3">
      <c r="A440" s="2">
        <v>43945</v>
      </c>
      <c r="B440">
        <v>9</v>
      </c>
      <c r="C440">
        <v>226</v>
      </c>
      <c r="D440">
        <v>41.012875399999999</v>
      </c>
      <c r="E440">
        <v>14.3201006</v>
      </c>
      <c r="F440">
        <v>41.955555699999998</v>
      </c>
      <c r="G440">
        <v>12.7643387</v>
      </c>
      <c r="H440">
        <v>6</v>
      </c>
      <c r="I440">
        <v>409.75</v>
      </c>
      <c r="J440">
        <v>195.22033524415619</v>
      </c>
      <c r="K440">
        <v>195.22033524415619</v>
      </c>
      <c r="L440">
        <v>0</v>
      </c>
      <c r="M440">
        <f>AVERAGE(Tabella1[[#This Row],[allocated_km_SA]:[allocated_km_ENS]])</f>
        <v>130.1468901627708</v>
      </c>
      <c r="N440">
        <v>186.44755448541619</v>
      </c>
      <c r="O440">
        <f>(Tabella1[[#This Row],[mission_allocated_km_shapley]]-Tabella1[[#This Row],[allocated_km_mean]])^2</f>
        <v>3169.7648031711956</v>
      </c>
      <c r="P440">
        <v>186.44755448541611</v>
      </c>
      <c r="Q440">
        <f>(Tabella1[[#This Row],[mission_allocated_km_shapley]]-Tabella1[[#This Row],[mission_allocated_km_appro_1]])^2</f>
        <v>7.2701421025168448E-27</v>
      </c>
      <c r="R440">
        <v>186.44755448541611</v>
      </c>
      <c r="S440">
        <f>(Tabella1[[#This Row],[mission_allocated_km_shapley]]-Tabella1[[#This Row],[mission_allocated_km_appro_2]])^2</f>
        <v>7.2701421025168448E-27</v>
      </c>
    </row>
    <row r="441" spans="1:19" x14ac:dyDescent="0.3">
      <c r="A441" s="2">
        <v>43955</v>
      </c>
      <c r="B441">
        <v>224</v>
      </c>
      <c r="C441">
        <v>226</v>
      </c>
      <c r="D441">
        <v>41.949019300000003</v>
      </c>
      <c r="E441">
        <v>12.763840500000001</v>
      </c>
      <c r="F441">
        <v>41.955555699999998</v>
      </c>
      <c r="G441">
        <v>12.7643387</v>
      </c>
      <c r="H441">
        <v>8</v>
      </c>
      <c r="I441">
        <v>114.28</v>
      </c>
      <c r="J441">
        <v>1.800891475896804</v>
      </c>
      <c r="K441">
        <v>25.753185440999221</v>
      </c>
      <c r="L441">
        <v>2.278594899808835</v>
      </c>
      <c r="M441">
        <f>AVERAGE(Tabella1[[#This Row],[allocated_km_SA]:[allocated_km_ENS]])</f>
        <v>9.9442239389016205</v>
      </c>
      <c r="N441">
        <v>1.561953142395889</v>
      </c>
      <c r="O441">
        <f>(Tabella1[[#This Row],[mission_allocated_km_shapley]]-Tabella1[[#This Row],[allocated_km_mean]])^2</f>
        <v>70.262463705952825</v>
      </c>
      <c r="P441">
        <v>1.5366104475053191</v>
      </c>
      <c r="Q441">
        <f>(Tabella1[[#This Row],[mission_allocated_km_shapley]]-Tabella1[[#This Row],[mission_allocated_km_appro_1]])^2</f>
        <v>6.4225218431652022E-4</v>
      </c>
      <c r="R441">
        <v>1.652623646018065</v>
      </c>
      <c r="S441">
        <f>(Tabella1[[#This Row],[mission_allocated_km_shapley]]-Tabella1[[#This Row],[mission_allocated_km_appro_2]])^2</f>
        <v>8.2211402270990289E-3</v>
      </c>
    </row>
    <row r="442" spans="1:19" x14ac:dyDescent="0.3">
      <c r="A442" s="2">
        <v>43955</v>
      </c>
      <c r="B442">
        <v>11</v>
      </c>
      <c r="C442">
        <v>226</v>
      </c>
      <c r="D442">
        <v>41.904390300000003</v>
      </c>
      <c r="E442">
        <v>12.6096465</v>
      </c>
      <c r="F442">
        <v>41.955555699999998</v>
      </c>
      <c r="G442">
        <v>12.7643387</v>
      </c>
      <c r="H442">
        <v>8</v>
      </c>
      <c r="I442">
        <v>114.28</v>
      </c>
      <c r="J442">
        <v>32.382409342094597</v>
      </c>
      <c r="K442">
        <v>28.47741684603562</v>
      </c>
      <c r="L442">
        <v>27.712504530844491</v>
      </c>
      <c r="M442">
        <f>AVERAGE(Tabella1[[#This Row],[allocated_km_SA]:[allocated_km_ENS]])</f>
        <v>29.524110239658238</v>
      </c>
      <c r="N442">
        <v>28.180117232815601</v>
      </c>
      <c r="O442">
        <f>(Tabella1[[#This Row],[mission_allocated_km_shapley]]-Tabella1[[#This Row],[allocated_km_mean]])^2</f>
        <v>1.8063172024419145</v>
      </c>
      <c r="P442">
        <v>28.205165447407719</v>
      </c>
      <c r="Q442">
        <f>(Tabella1[[#This Row],[mission_allocated_km_shapley]]-Tabella1[[#This Row],[mission_allocated_km_appro_1]])^2</f>
        <v>6.2741305425280597E-4</v>
      </c>
      <c r="R442">
        <v>28.181423404316831</v>
      </c>
      <c r="S442">
        <f>(Tabella1[[#This Row],[mission_allocated_km_shapley]]-Tabella1[[#This Row],[mission_allocated_km_appro_2]])^2</f>
        <v>1.7060839906269463E-6</v>
      </c>
    </row>
    <row r="443" spans="1:19" x14ac:dyDescent="0.3">
      <c r="A443" s="2">
        <v>43955</v>
      </c>
      <c r="B443">
        <v>221</v>
      </c>
      <c r="C443">
        <v>226</v>
      </c>
      <c r="D443">
        <v>41.987892299999999</v>
      </c>
      <c r="E443">
        <v>12.7135701</v>
      </c>
      <c r="F443">
        <v>41.955555699999998</v>
      </c>
      <c r="G443">
        <v>12.7643387</v>
      </c>
      <c r="H443">
        <v>8</v>
      </c>
      <c r="I443">
        <v>114.28</v>
      </c>
      <c r="J443">
        <v>12.054801105159351</v>
      </c>
      <c r="K443">
        <v>27.142817853895359</v>
      </c>
      <c r="L443">
        <v>15.25245062462611</v>
      </c>
      <c r="M443">
        <f>AVERAGE(Tabella1[[#This Row],[allocated_km_SA]:[allocated_km_ENS]])</f>
        <v>18.150023194560273</v>
      </c>
      <c r="N443">
        <v>7.2507897431260702</v>
      </c>
      <c r="O443">
        <f>(Tabella1[[#This Row],[mission_allocated_km_shapley]]-Tabella1[[#This Row],[allocated_km_mean]])^2</f>
        <v>118.79328982886233</v>
      </c>
      <c r="P443">
        <v>7.1331456556152393</v>
      </c>
      <c r="Q443">
        <f>(Tabella1[[#This Row],[mission_allocated_km_shapley]]-Tabella1[[#This Row],[mission_allocated_km_appro_1]])^2</f>
        <v>1.3840131326256036E-2</v>
      </c>
      <c r="R443">
        <v>7.3223612930588473</v>
      </c>
      <c r="S443">
        <f>(Tabella1[[#This Row],[mission_allocated_km_shapley]]-Tabella1[[#This Row],[mission_allocated_km_appro_2]])^2</f>
        <v>5.1224867597800122E-3</v>
      </c>
    </row>
    <row r="444" spans="1:19" x14ac:dyDescent="0.3">
      <c r="A444" s="2">
        <v>43955</v>
      </c>
      <c r="B444">
        <v>14</v>
      </c>
      <c r="C444">
        <v>226</v>
      </c>
      <c r="D444">
        <v>41.968739300000003</v>
      </c>
      <c r="E444">
        <v>12.686</v>
      </c>
      <c r="F444">
        <v>41.955555699999998</v>
      </c>
      <c r="G444">
        <v>12.7643387</v>
      </c>
      <c r="H444">
        <v>8</v>
      </c>
      <c r="I444">
        <v>772.37</v>
      </c>
      <c r="J444">
        <v>19.548879676361231</v>
      </c>
      <c r="K444">
        <v>172.45890695570401</v>
      </c>
      <c r="L444">
        <v>0.89427369033235216</v>
      </c>
      <c r="M444">
        <f>AVERAGE(Tabella1[[#This Row],[allocated_km_SA]:[allocated_km_ENS]])</f>
        <v>64.300686774132529</v>
      </c>
      <c r="N444">
        <v>9.6530999014507266</v>
      </c>
      <c r="O444">
        <f>(Tabella1[[#This Row],[mission_allocated_km_shapley]]-Tabella1[[#This Row],[allocated_km_mean]])^2</f>
        <v>2986.3587510073039</v>
      </c>
      <c r="P444">
        <v>9.649709219838325</v>
      </c>
      <c r="Q444">
        <f>(Tabella1[[#This Row],[mission_allocated_km_shapley]]-Tabella1[[#This Row],[mission_allocated_km_appro_1]])^2</f>
        <v>1.1496721796678557E-5</v>
      </c>
      <c r="R444">
        <v>9.7301378331531758</v>
      </c>
      <c r="S444">
        <f>(Tabella1[[#This Row],[mission_allocated_km_shapley]]-Tabella1[[#This Row],[mission_allocated_km_appro_2]])^2</f>
        <v>5.9348429209912295E-3</v>
      </c>
    </row>
    <row r="445" spans="1:19" x14ac:dyDescent="0.3">
      <c r="A445" s="2">
        <v>43955</v>
      </c>
      <c r="B445">
        <v>94</v>
      </c>
      <c r="C445">
        <v>226</v>
      </c>
      <c r="D445">
        <v>44.525238799999997</v>
      </c>
      <c r="E445">
        <v>11.1757875</v>
      </c>
      <c r="F445">
        <v>41.955555699999998</v>
      </c>
      <c r="G445">
        <v>12.7643387</v>
      </c>
      <c r="H445">
        <v>8</v>
      </c>
      <c r="I445">
        <v>772.37</v>
      </c>
      <c r="J445">
        <v>739.92834757524668</v>
      </c>
      <c r="K445">
        <v>253.85440796970551</v>
      </c>
      <c r="L445">
        <v>759.09273830830909</v>
      </c>
      <c r="M445">
        <f>AVERAGE(Tabella1[[#This Row],[allocated_km_SA]:[allocated_km_ENS]])</f>
        <v>584.29183128442037</v>
      </c>
      <c r="N445">
        <v>753.90411265711668</v>
      </c>
      <c r="O445">
        <f>(Tabella1[[#This Row],[mission_allocated_km_shapley]]-Tabella1[[#This Row],[allocated_km_mean]])^2</f>
        <v>28768.325992450707</v>
      </c>
      <c r="P445">
        <v>753.91381568188376</v>
      </c>
      <c r="Q445">
        <f>(Tabella1[[#This Row],[mission_allocated_km_shapley]]-Tabella1[[#This Row],[mission_allocated_km_appro_1]])^2</f>
        <v>9.4148689630515394E-5</v>
      </c>
      <c r="R445">
        <v>753.66859128315309</v>
      </c>
      <c r="S445">
        <f>(Tabella1[[#This Row],[mission_allocated_km_shapley]]-Tabella1[[#This Row],[mission_allocated_km_appro_2]])^2</f>
        <v>5.5470317593698554E-2</v>
      </c>
    </row>
    <row r="446" spans="1:19" x14ac:dyDescent="0.3">
      <c r="A446" s="2">
        <v>43955</v>
      </c>
      <c r="B446">
        <v>228</v>
      </c>
      <c r="C446">
        <v>226</v>
      </c>
      <c r="D446">
        <v>42.130554500000002</v>
      </c>
      <c r="E446">
        <v>12.582428</v>
      </c>
      <c r="F446">
        <v>41.955555699999998</v>
      </c>
      <c r="G446">
        <v>12.7643387</v>
      </c>
      <c r="H446">
        <v>8</v>
      </c>
      <c r="I446">
        <v>114.28</v>
      </c>
      <c r="J446">
        <v>68.03859807684924</v>
      </c>
      <c r="K446">
        <v>32.903279859069798</v>
      </c>
      <c r="L446">
        <v>69.033149944720577</v>
      </c>
      <c r="M446">
        <f>AVERAGE(Tabella1[[#This Row],[allocated_km_SA]:[allocated_km_ENS]])</f>
        <v>56.658342626879879</v>
      </c>
      <c r="N446">
        <v>77.283839881662445</v>
      </c>
      <c r="O446">
        <f>(Tabella1[[#This Row],[mission_allocated_km_shapley]]-Tabella1[[#This Row],[allocated_km_mean]])^2</f>
        <v>425.41113700704318</v>
      </c>
      <c r="P446">
        <v>77.40177844947172</v>
      </c>
      <c r="Q446">
        <f>(Tabella1[[#This Row],[mission_allocated_km_shapley]]-Tabella1[[#This Row],[mission_allocated_km_appro_1]])^2</f>
        <v>1.3909505776903121E-2</v>
      </c>
      <c r="R446">
        <v>77.120291656606256</v>
      </c>
      <c r="S446">
        <f>(Tabella1[[#This Row],[mission_allocated_km_shapley]]-Tabella1[[#This Row],[mission_allocated_km_appro_2]])^2</f>
        <v>2.6748021919029936E-2</v>
      </c>
    </row>
    <row r="447" spans="1:19" x14ac:dyDescent="0.3">
      <c r="A447" s="2">
        <v>43955</v>
      </c>
      <c r="B447">
        <v>33</v>
      </c>
      <c r="C447">
        <v>226</v>
      </c>
      <c r="D447">
        <v>41.947489599999997</v>
      </c>
      <c r="E447">
        <v>12.7203556</v>
      </c>
      <c r="F447">
        <v>41.955555699999998</v>
      </c>
      <c r="G447">
        <v>12.7643387</v>
      </c>
      <c r="H447">
        <v>8</v>
      </c>
      <c r="I447">
        <v>772.37</v>
      </c>
      <c r="J447">
        <v>10.10123118451545</v>
      </c>
      <c r="K447">
        <v>173.44054860552009</v>
      </c>
      <c r="L447">
        <v>10.03825809270824</v>
      </c>
      <c r="M447">
        <f>AVERAGE(Tabella1[[#This Row],[allocated_km_SA]:[allocated_km_ENS]])</f>
        <v>64.526679294247927</v>
      </c>
      <c r="N447">
        <v>6.1837496481647296</v>
      </c>
      <c r="O447">
        <f>(Tabella1[[#This Row],[mission_allocated_km_shapley]]-Tabella1[[#This Row],[allocated_km_mean]])^2</f>
        <v>3403.8974396878139</v>
      </c>
      <c r="P447">
        <v>6.1805140096661022</v>
      </c>
      <c r="Q447">
        <f>(Tabella1[[#This Row],[mission_allocated_km_shapley]]-Tabella1[[#This Row],[mission_allocated_km_appro_1]])^2</f>
        <v>1.0469356493799789E-5</v>
      </c>
      <c r="R447">
        <v>6.262244585213586</v>
      </c>
      <c r="S447">
        <f>(Tabella1[[#This Row],[mission_allocated_km_shapley]]-Tabella1[[#This Row],[mission_allocated_km_appro_2]])^2</f>
        <v>6.161455142303921E-3</v>
      </c>
    </row>
    <row r="448" spans="1:19" x14ac:dyDescent="0.3">
      <c r="A448" s="2">
        <v>43955</v>
      </c>
      <c r="B448">
        <v>1</v>
      </c>
      <c r="C448">
        <v>226</v>
      </c>
      <c r="D448">
        <v>41.956526599999997</v>
      </c>
      <c r="E448">
        <v>12.778642899999999</v>
      </c>
      <c r="F448">
        <v>41.955555699999998</v>
      </c>
      <c r="G448">
        <v>12.7643387</v>
      </c>
      <c r="H448">
        <v>8</v>
      </c>
      <c r="I448">
        <v>772.37</v>
      </c>
      <c r="J448">
        <v>2.7898415638765601</v>
      </c>
      <c r="K448">
        <v>172.6144364690704</v>
      </c>
      <c r="L448">
        <v>2.3430299086502262</v>
      </c>
      <c r="M448">
        <f>AVERAGE(Tabella1[[#This Row],[allocated_km_SA]:[allocated_km_ENS]])</f>
        <v>59.249102647199066</v>
      </c>
      <c r="N448">
        <v>2.6273377932678819</v>
      </c>
      <c r="O448">
        <f>(Tabella1[[#This Row],[mission_allocated_km_shapley]]-Tabella1[[#This Row],[allocated_km_mean]])^2</f>
        <v>3206.0242551738766</v>
      </c>
      <c r="P448">
        <v>2.6242610886117799</v>
      </c>
      <c r="Q448">
        <f>(Tabella1[[#This Row],[mission_allocated_km_shapley]]-Tabella1[[#This Row],[mission_allocated_km_appro_1]])^2</f>
        <v>9.4661115408796757E-6</v>
      </c>
      <c r="R448">
        <v>2.7073262984800248</v>
      </c>
      <c r="S448">
        <f>(Tabella1[[#This Row],[mission_allocated_km_shapley]]-Tabella1[[#This Row],[mission_allocated_km_appro_2]])^2</f>
        <v>6.398160966073021E-3</v>
      </c>
    </row>
    <row r="449" spans="1:19" x14ac:dyDescent="0.3">
      <c r="A449" s="2">
        <v>43956</v>
      </c>
      <c r="B449">
        <v>82</v>
      </c>
      <c r="C449">
        <v>226</v>
      </c>
      <c r="D449">
        <v>42.002354599999997</v>
      </c>
      <c r="E449">
        <v>12.745491100000001</v>
      </c>
      <c r="F449">
        <v>41.955555699999998</v>
      </c>
      <c r="G449">
        <v>12.7643387</v>
      </c>
      <c r="H449">
        <v>7</v>
      </c>
      <c r="I449">
        <v>77.989999999999995</v>
      </c>
      <c r="J449">
        <v>10.59219427151606</v>
      </c>
      <c r="K449">
        <v>10.592194271516069</v>
      </c>
      <c r="L449">
        <v>0</v>
      </c>
      <c r="M449">
        <f>AVERAGE(Tabella1[[#This Row],[allocated_km_SA]:[allocated_km_ENS]])</f>
        <v>7.061462847677376</v>
      </c>
      <c r="N449">
        <v>5.8972747670921057</v>
      </c>
      <c r="O449">
        <f>(Tabella1[[#This Row],[mission_allocated_km_shapley]]-Tabella1[[#This Row],[allocated_km_mean]])^2</f>
        <v>1.3553338869768157</v>
      </c>
      <c r="P449">
        <v>5.8972747670921084</v>
      </c>
      <c r="Q449">
        <f>(Tabella1[[#This Row],[mission_allocated_km_shapley]]-Tabella1[[#This Row],[mission_allocated_km_appro_1]])^2</f>
        <v>7.0997481469891062E-30</v>
      </c>
      <c r="R449">
        <v>5.8972747670921084</v>
      </c>
      <c r="S449">
        <f>(Tabella1[[#This Row],[mission_allocated_km_shapley]]-Tabella1[[#This Row],[mission_allocated_km_appro_2]])^2</f>
        <v>7.0997481469891062E-30</v>
      </c>
    </row>
    <row r="450" spans="1:19" x14ac:dyDescent="0.3">
      <c r="A450" s="2">
        <v>43956</v>
      </c>
      <c r="B450">
        <v>244</v>
      </c>
      <c r="C450">
        <v>226</v>
      </c>
      <c r="D450">
        <v>41.9404295</v>
      </c>
      <c r="E450">
        <v>12.632209</v>
      </c>
      <c r="F450">
        <v>41.955555699999998</v>
      </c>
      <c r="G450">
        <v>12.7643387</v>
      </c>
      <c r="H450">
        <v>7</v>
      </c>
      <c r="I450">
        <v>62.68</v>
      </c>
      <c r="J450">
        <v>17.188413259729181</v>
      </c>
      <c r="K450">
        <v>15.407628256297309</v>
      </c>
      <c r="L450">
        <v>11.50951701971397</v>
      </c>
      <c r="M450">
        <f>AVERAGE(Tabella1[[#This Row],[allocated_km_SA]:[allocated_km_ENS]])</f>
        <v>14.701852845246819</v>
      </c>
      <c r="N450">
        <v>12.762403363625779</v>
      </c>
      <c r="O450">
        <f>(Tabella1[[#This Row],[mission_allocated_km_shapley]]-Tabella1[[#This Row],[allocated_km_mean]])^2</f>
        <v>3.7614642917601198</v>
      </c>
      <c r="P450">
        <v>15.24473593396459</v>
      </c>
      <c r="Q450">
        <f>(Tabella1[[#This Row],[mission_allocated_km_shapley]]-Tabella1[[#This Row],[mission_allocated_km_appro_1]])^2</f>
        <v>6.161974989764885</v>
      </c>
      <c r="R450">
        <v>12.79161729217352</v>
      </c>
      <c r="S450">
        <f>(Tabella1[[#This Row],[mission_allocated_km_shapley]]-Tabella1[[#This Row],[mission_allocated_km_appro_2]])^2</f>
        <v>8.53453621192482E-4</v>
      </c>
    </row>
    <row r="451" spans="1:19" x14ac:dyDescent="0.3">
      <c r="A451" s="2">
        <v>43956</v>
      </c>
      <c r="B451">
        <v>12</v>
      </c>
      <c r="C451">
        <v>226</v>
      </c>
      <c r="D451">
        <v>41.857816900000003</v>
      </c>
      <c r="E451">
        <v>12.6519891</v>
      </c>
      <c r="F451">
        <v>41.955555699999998</v>
      </c>
      <c r="G451">
        <v>12.7643387</v>
      </c>
      <c r="H451">
        <v>7</v>
      </c>
      <c r="I451">
        <v>62.68</v>
      </c>
      <c r="J451">
        <v>26.29333030645029</v>
      </c>
      <c r="K451">
        <v>16.639100350202529</v>
      </c>
      <c r="L451">
        <v>31.11073951698501</v>
      </c>
      <c r="M451">
        <f>AVERAGE(Tabella1[[#This Row],[allocated_km_SA]:[allocated_km_ENS]])</f>
        <v>24.681056724545943</v>
      </c>
      <c r="N451">
        <v>35.423235890576002</v>
      </c>
      <c r="O451">
        <f>(Tabella1[[#This Row],[mission_allocated_km_shapley]]-Tabella1[[#This Row],[allocated_km_mean]])^2</f>
        <v>115.39441323509025</v>
      </c>
      <c r="P451">
        <v>33.186202403612803</v>
      </c>
      <c r="Q451">
        <f>(Tabella1[[#This Row],[mission_allocated_km_shapley]]-Tabella1[[#This Row],[mission_allocated_km_appro_1]])^2</f>
        <v>5.0043188217947288</v>
      </c>
      <c r="R451">
        <v>35.224684011457427</v>
      </c>
      <c r="S451">
        <f>(Tabella1[[#This Row],[mission_allocated_km_shapley]]-Tabella1[[#This Row],[mission_allocated_km_appro_2]])^2</f>
        <v>3.9422848701517382E-2</v>
      </c>
    </row>
    <row r="452" spans="1:19" x14ac:dyDescent="0.3">
      <c r="A452" s="2">
        <v>43956</v>
      </c>
      <c r="B452">
        <v>2</v>
      </c>
      <c r="C452">
        <v>226</v>
      </c>
      <c r="D452">
        <v>42.132071600000003</v>
      </c>
      <c r="E452">
        <v>12.5839994</v>
      </c>
      <c r="F452">
        <v>41.955555699999998</v>
      </c>
      <c r="G452">
        <v>12.7643387</v>
      </c>
      <c r="H452">
        <v>7</v>
      </c>
      <c r="I452">
        <v>77.989999999999995</v>
      </c>
      <c r="J452">
        <v>67.39820572848393</v>
      </c>
      <c r="K452">
        <v>67.39820572848393</v>
      </c>
      <c r="L452">
        <v>77.990399999999994</v>
      </c>
      <c r="M452">
        <f>AVERAGE(Tabella1[[#This Row],[allocated_km_SA]:[allocated_km_ENS]])</f>
        <v>70.928937152322618</v>
      </c>
      <c r="N452">
        <v>72.09312523290788</v>
      </c>
      <c r="O452">
        <f>(Tabella1[[#This Row],[mission_allocated_km_shapley]]-Tabella1[[#This Row],[allocated_km_mean]])^2</f>
        <v>1.355333886976797</v>
      </c>
      <c r="P452">
        <v>72.09312523290788</v>
      </c>
      <c r="Q452">
        <f>(Tabella1[[#This Row],[mission_allocated_km_shapley]]-Tabella1[[#This Row],[mission_allocated_km_appro_1]])^2</f>
        <v>0</v>
      </c>
      <c r="R452">
        <v>72.09312523290788</v>
      </c>
      <c r="S452">
        <f>(Tabella1[[#This Row],[mission_allocated_km_shapley]]-Tabella1[[#This Row],[mission_allocated_km_appro_2]])^2</f>
        <v>0</v>
      </c>
    </row>
    <row r="453" spans="1:19" x14ac:dyDescent="0.3">
      <c r="A453" s="2">
        <v>43956</v>
      </c>
      <c r="B453">
        <v>186</v>
      </c>
      <c r="C453">
        <v>226</v>
      </c>
      <c r="D453">
        <v>41.945402799999997</v>
      </c>
      <c r="E453">
        <v>12.7206413</v>
      </c>
      <c r="F453">
        <v>41.955555699999998</v>
      </c>
      <c r="G453">
        <v>12.7643387</v>
      </c>
      <c r="H453">
        <v>7</v>
      </c>
      <c r="I453">
        <v>62.68</v>
      </c>
      <c r="J453">
        <v>6.5339007091701422</v>
      </c>
      <c r="K453">
        <v>14.90023691439996</v>
      </c>
      <c r="L453">
        <v>3.4334179875549</v>
      </c>
      <c r="M453">
        <f>AVERAGE(Tabella1[[#This Row],[allocated_km_SA]:[allocated_km_ENS]])</f>
        <v>8.2891852037083336</v>
      </c>
      <c r="N453">
        <v>5.9609074502103896</v>
      </c>
      <c r="O453">
        <f>(Tabella1[[#This Row],[mission_allocated_km_shapley]]-Tabella1[[#This Row],[allocated_km_mean]])^2</f>
        <v>5.4208772974334325</v>
      </c>
      <c r="P453">
        <v>5.5844666975947046</v>
      </c>
      <c r="Q453">
        <f>(Tabella1[[#This Row],[mission_allocated_km_shapley]]-Tabella1[[#This Row],[mission_allocated_km_appro_1]])^2</f>
        <v>0.14170764022986335</v>
      </c>
      <c r="R453">
        <v>6.0584837484070446</v>
      </c>
      <c r="S453">
        <f>(Tabella1[[#This Row],[mission_allocated_km_shapley]]-Tabella1[[#This Row],[mission_allocated_km_appro_2]])^2</f>
        <v>9.5211339697625439E-3</v>
      </c>
    </row>
    <row r="454" spans="1:19" x14ac:dyDescent="0.3">
      <c r="A454" s="2">
        <v>43956</v>
      </c>
      <c r="B454">
        <v>223</v>
      </c>
      <c r="C454">
        <v>226</v>
      </c>
      <c r="D454">
        <v>41.015235699999998</v>
      </c>
      <c r="E454">
        <v>14.2977433</v>
      </c>
      <c r="F454">
        <v>41.955555699999998</v>
      </c>
      <c r="G454">
        <v>12.7643387</v>
      </c>
      <c r="H454">
        <v>7</v>
      </c>
      <c r="I454">
        <v>380.53</v>
      </c>
      <c r="J454">
        <v>380.53230000000002</v>
      </c>
      <c r="K454">
        <v>380.53230000000002</v>
      </c>
      <c r="L454">
        <v>380.53230000000002</v>
      </c>
      <c r="M454">
        <f>AVERAGE(Tabella1[[#This Row],[allocated_km_SA]:[allocated_km_ENS]])</f>
        <v>380.53230000000002</v>
      </c>
      <c r="N454">
        <v>380.53230000000002</v>
      </c>
      <c r="O454">
        <f>(Tabella1[[#This Row],[mission_allocated_km_shapley]]-Tabella1[[#This Row],[allocated_km_mean]])^2</f>
        <v>0</v>
      </c>
      <c r="P454">
        <v>380.53230000000002</v>
      </c>
      <c r="Q454">
        <f>(Tabella1[[#This Row],[mission_allocated_km_shapley]]-Tabella1[[#This Row],[mission_allocated_km_appro_1]])^2</f>
        <v>0</v>
      </c>
      <c r="R454">
        <v>380.53230000000002</v>
      </c>
      <c r="S454">
        <f>(Tabella1[[#This Row],[mission_allocated_km_shapley]]-Tabella1[[#This Row],[mission_allocated_km_appro_2]])^2</f>
        <v>0</v>
      </c>
    </row>
    <row r="455" spans="1:19" x14ac:dyDescent="0.3">
      <c r="A455" s="2">
        <v>43956</v>
      </c>
      <c r="B455">
        <v>254</v>
      </c>
      <c r="C455">
        <v>226</v>
      </c>
      <c r="D455">
        <v>41.944053799999999</v>
      </c>
      <c r="E455">
        <v>12.6739616</v>
      </c>
      <c r="F455">
        <v>41.955555699999998</v>
      </c>
      <c r="G455">
        <v>12.7643387</v>
      </c>
      <c r="H455">
        <v>7</v>
      </c>
      <c r="I455">
        <v>62.68</v>
      </c>
      <c r="J455">
        <v>12.66015572465038</v>
      </c>
      <c r="K455">
        <v>15.7288344791002</v>
      </c>
      <c r="L455">
        <v>16.62212547574612</v>
      </c>
      <c r="M455">
        <f>AVERAGE(Tabella1[[#This Row],[allocated_km_SA]:[allocated_km_ENS]])</f>
        <v>15.0037052264989</v>
      </c>
      <c r="N455">
        <v>8.5292532955878411</v>
      </c>
      <c r="O455">
        <f>(Tabella1[[#This Row],[mission_allocated_km_shapley]]-Tabella1[[#This Row],[allocated_km_mean]])^2</f>
        <v>41.918527805677932</v>
      </c>
      <c r="P455">
        <v>8.6603949648279066</v>
      </c>
      <c r="Q455">
        <f>(Tabella1[[#This Row],[mission_allocated_km_shapley]]-Tabella1[[#This Row],[mission_allocated_km_appro_1]])^2</f>
        <v>1.7198137411070753E-2</v>
      </c>
      <c r="R455">
        <v>8.6010149479619997</v>
      </c>
      <c r="S455">
        <f>(Tabella1[[#This Row],[mission_allocated_km_shapley]]-Tabella1[[#This Row],[mission_allocated_km_appro_2]])^2</f>
        <v>5.149734751469591E-3</v>
      </c>
    </row>
    <row r="456" spans="1:19" x14ac:dyDescent="0.3">
      <c r="A456" s="2">
        <v>43957</v>
      </c>
      <c r="B456">
        <v>14</v>
      </c>
      <c r="C456">
        <v>226</v>
      </c>
      <c r="D456">
        <v>41.968739300000003</v>
      </c>
      <c r="E456">
        <v>12.686</v>
      </c>
      <c r="F456">
        <v>41.955555699999998</v>
      </c>
      <c r="G456">
        <v>12.7643387</v>
      </c>
      <c r="H456">
        <v>5</v>
      </c>
      <c r="I456">
        <v>167.97</v>
      </c>
      <c r="J456">
        <v>16.499340940847461</v>
      </c>
      <c r="K456">
        <v>50.59706597473248</v>
      </c>
      <c r="L456">
        <v>25.54434040750505</v>
      </c>
      <c r="M456">
        <f>AVERAGE(Tabella1[[#This Row],[allocated_km_SA]:[allocated_km_ENS]])</f>
        <v>30.880249107694993</v>
      </c>
      <c r="N456">
        <v>8.9586831168095422</v>
      </c>
      <c r="O456">
        <f>(Tabella1[[#This Row],[mission_allocated_km_shapley]]-Tabella1[[#This Row],[allocated_km_mean]])^2</f>
        <v>480.55505549274562</v>
      </c>
      <c r="P456">
        <v>8.8887824860205509</v>
      </c>
      <c r="Q456">
        <f>(Tabella1[[#This Row],[mission_allocated_km_shapley]]-Tabella1[[#This Row],[mission_allocated_km_appro_1]])^2</f>
        <v>4.8860981846988831E-3</v>
      </c>
      <c r="R456">
        <v>8.9586831168095848</v>
      </c>
      <c r="S456">
        <f>(Tabella1[[#This Row],[mission_allocated_km_shapley]]-Tabella1[[#This Row],[mission_allocated_km_appro_2]])^2</f>
        <v>1.8175355256292112E-27</v>
      </c>
    </row>
    <row r="457" spans="1:19" x14ac:dyDescent="0.3">
      <c r="A457" s="2">
        <v>43957</v>
      </c>
      <c r="B457">
        <v>91</v>
      </c>
      <c r="C457">
        <v>226</v>
      </c>
      <c r="D457">
        <v>42.336915300000001</v>
      </c>
      <c r="E457">
        <v>13.4628064</v>
      </c>
      <c r="F457">
        <v>41.955555699999998</v>
      </c>
      <c r="G457">
        <v>12.7643387</v>
      </c>
      <c r="H457">
        <v>5</v>
      </c>
      <c r="I457">
        <v>378.56</v>
      </c>
      <c r="J457">
        <v>138.0892155454695</v>
      </c>
      <c r="K457">
        <v>138.0892155454695</v>
      </c>
      <c r="L457">
        <v>32.208176571567023</v>
      </c>
      <c r="M457">
        <f>AVERAGE(Tabella1[[#This Row],[allocated_km_SA]:[allocated_km_ENS]])</f>
        <v>102.79553588750201</v>
      </c>
      <c r="N457">
        <v>112.0913418606626</v>
      </c>
      <c r="O457">
        <f>(Tabella1[[#This Row],[mission_allocated_km_shapley]]-Tabella1[[#This Row],[allocated_km_mean]])^2</f>
        <v>86.412008690647966</v>
      </c>
      <c r="P457">
        <v>112.0913418606626</v>
      </c>
      <c r="Q457">
        <f>(Tabella1[[#This Row],[mission_allocated_km_shapley]]-Tabella1[[#This Row],[mission_allocated_km_appro_1]])^2</f>
        <v>0</v>
      </c>
      <c r="R457">
        <v>112.0913418606626</v>
      </c>
      <c r="S457">
        <f>(Tabella1[[#This Row],[mission_allocated_km_shapley]]-Tabella1[[#This Row],[mission_allocated_km_appro_2]])^2</f>
        <v>0</v>
      </c>
    </row>
    <row r="458" spans="1:19" x14ac:dyDescent="0.3">
      <c r="A458" s="2">
        <v>43957</v>
      </c>
      <c r="B458">
        <v>2</v>
      </c>
      <c r="C458">
        <v>226</v>
      </c>
      <c r="D458">
        <v>42.132071600000003</v>
      </c>
      <c r="E458">
        <v>12.5839994</v>
      </c>
      <c r="F458">
        <v>41.955555699999998</v>
      </c>
      <c r="G458">
        <v>12.7643387</v>
      </c>
      <c r="H458">
        <v>5</v>
      </c>
      <c r="I458">
        <v>167.97</v>
      </c>
      <c r="J458">
        <v>68.522847828813539</v>
      </c>
      <c r="K458">
        <v>56.709316412807247</v>
      </c>
      <c r="L458">
        <v>60.04561675986298</v>
      </c>
      <c r="M458">
        <f>AVERAGE(Tabella1[[#This Row],[allocated_km_SA]:[allocated_km_ENS]])</f>
        <v>61.759260333827918</v>
      </c>
      <c r="N458">
        <v>68.822729679976334</v>
      </c>
      <c r="O458">
        <f>(Tabella1[[#This Row],[mission_allocated_km_shapley]]-Tabella1[[#This Row],[allocated_km_mean]])^2</f>
        <v>49.892599203978335</v>
      </c>
      <c r="P458">
        <v>69.596355261761232</v>
      </c>
      <c r="Q458">
        <f>(Tabella1[[#This Row],[mission_allocated_km_shapley]]-Tabella1[[#This Row],[mission_allocated_km_appro_1]])^2</f>
        <v>0.59849654079202264</v>
      </c>
      <c r="R458">
        <v>68.822729679975851</v>
      </c>
      <c r="S458">
        <f>(Tabella1[[#This Row],[mission_allocated_km_shapley]]-Tabella1[[#This Row],[mission_allocated_km_appro_2]])^2</f>
        <v>2.3345234084748535E-25</v>
      </c>
    </row>
    <row r="459" spans="1:19" x14ac:dyDescent="0.3">
      <c r="A459" s="2">
        <v>43957</v>
      </c>
      <c r="B459">
        <v>39</v>
      </c>
      <c r="C459">
        <v>226</v>
      </c>
      <c r="D459">
        <v>41.831033900000001</v>
      </c>
      <c r="E459">
        <v>12.442446500000001</v>
      </c>
      <c r="F459">
        <v>41.955555699999998</v>
      </c>
      <c r="G459">
        <v>12.7643387</v>
      </c>
      <c r="H459">
        <v>5</v>
      </c>
      <c r="I459">
        <v>167.97</v>
      </c>
      <c r="J459">
        <v>82.950811230338985</v>
      </c>
      <c r="K459">
        <v>60.666617612460243</v>
      </c>
      <c r="L459">
        <v>82.383042832631943</v>
      </c>
      <c r="M459">
        <f>AVERAGE(Tabella1[[#This Row],[allocated_km_SA]:[allocated_km_ENS]])</f>
        <v>75.333490558477067</v>
      </c>
      <c r="N459">
        <v>90.191587203214127</v>
      </c>
      <c r="O459">
        <f>(Tabella1[[#This Row],[mission_allocated_km_shapley]]-Tabella1[[#This Row],[allocated_km_mean]])^2</f>
        <v>220.76303590434668</v>
      </c>
      <c r="P459">
        <v>89.487862252218207</v>
      </c>
      <c r="Q459">
        <f>(Tabella1[[#This Row],[mission_allocated_km_shapley]]-Tabella1[[#This Row],[mission_allocated_km_appro_1]])^2</f>
        <v>0.49522880665420943</v>
      </c>
      <c r="R459">
        <v>90.191587203214567</v>
      </c>
      <c r="S459">
        <f>(Tabella1[[#This Row],[mission_allocated_km_shapley]]-Tabella1[[#This Row],[mission_allocated_km_appro_2]])^2</f>
        <v>1.9407240445885244E-25</v>
      </c>
    </row>
    <row r="460" spans="1:19" x14ac:dyDescent="0.3">
      <c r="A460" s="2">
        <v>43957</v>
      </c>
      <c r="B460">
        <v>13</v>
      </c>
      <c r="C460">
        <v>226</v>
      </c>
      <c r="D460">
        <v>42.407090099999998</v>
      </c>
      <c r="E460">
        <v>14.1597591</v>
      </c>
      <c r="F460">
        <v>41.955555699999998</v>
      </c>
      <c r="G460">
        <v>12.7643387</v>
      </c>
      <c r="H460">
        <v>5</v>
      </c>
      <c r="I460">
        <v>378.56</v>
      </c>
      <c r="J460">
        <v>240.46838445453051</v>
      </c>
      <c r="K460">
        <v>240.46838445453051</v>
      </c>
      <c r="L460">
        <v>346.34942342843289</v>
      </c>
      <c r="M460">
        <f>AVERAGE(Tabella1[[#This Row],[allocated_km_SA]:[allocated_km_ENS]])</f>
        <v>275.76206411249797</v>
      </c>
      <c r="N460">
        <v>266.46625813933741</v>
      </c>
      <c r="O460">
        <f>(Tabella1[[#This Row],[mission_allocated_km_shapley]]-Tabella1[[#This Row],[allocated_km_mean]])^2</f>
        <v>86.41200869064744</v>
      </c>
      <c r="P460">
        <v>266.46625813933741</v>
      </c>
      <c r="Q460">
        <f>(Tabella1[[#This Row],[mission_allocated_km_shapley]]-Tabella1[[#This Row],[mission_allocated_km_appro_1]])^2</f>
        <v>0</v>
      </c>
      <c r="R460">
        <v>266.46625813933741</v>
      </c>
      <c r="S460">
        <f>(Tabella1[[#This Row],[mission_allocated_km_shapley]]-Tabella1[[#This Row],[mission_allocated_km_appro_2]])^2</f>
        <v>0</v>
      </c>
    </row>
    <row r="461" spans="1:19" x14ac:dyDescent="0.3">
      <c r="A461" s="2">
        <v>43958</v>
      </c>
      <c r="B461">
        <v>43</v>
      </c>
      <c r="C461">
        <v>226</v>
      </c>
      <c r="D461">
        <v>41.966643599999998</v>
      </c>
      <c r="E461">
        <v>12.756942</v>
      </c>
      <c r="F461">
        <v>41.955555699999998</v>
      </c>
      <c r="G461">
        <v>12.7643387</v>
      </c>
      <c r="H461">
        <v>3</v>
      </c>
      <c r="I461">
        <v>50.95</v>
      </c>
      <c r="J461">
        <v>3.964692286163944</v>
      </c>
      <c r="K461">
        <v>13.27797905713218</v>
      </c>
      <c r="L461">
        <v>0.2269398680039762</v>
      </c>
      <c r="M461">
        <f>AVERAGE(Tabella1[[#This Row],[allocated_km_SA]:[allocated_km_ENS]])</f>
        <v>5.8232037371000338</v>
      </c>
      <c r="N461">
        <v>2.3122876834460682</v>
      </c>
      <c r="O461">
        <f>(Tabella1[[#This Row],[mission_allocated_km_shapley]]-Tabella1[[#This Row],[allocated_km_mean]])^2</f>
        <v>12.326531535805136</v>
      </c>
      <c r="P461">
        <v>2.27503044249905</v>
      </c>
      <c r="Q461">
        <f>(Tabella1[[#This Row],[mission_allocated_km_shapley]]-Tabella1[[#This Row],[mission_allocated_km_appro_1]])^2</f>
        <v>1.3881020029841704E-3</v>
      </c>
      <c r="R461">
        <v>2.31228768344603</v>
      </c>
      <c r="S461">
        <f>(Tabella1[[#This Row],[mission_allocated_km_shapley]]-Tabella1[[#This Row],[mission_allocated_km_appro_2]])^2</f>
        <v>1.4586038137536508E-27</v>
      </c>
    </row>
    <row r="462" spans="1:19" x14ac:dyDescent="0.3">
      <c r="A462" s="2">
        <v>43958</v>
      </c>
      <c r="B462">
        <v>221</v>
      </c>
      <c r="C462">
        <v>226</v>
      </c>
      <c r="D462">
        <v>41.987892299999999</v>
      </c>
      <c r="E462">
        <v>12.7135701</v>
      </c>
      <c r="F462">
        <v>41.955555699999998</v>
      </c>
      <c r="G462">
        <v>12.7643387</v>
      </c>
      <c r="H462">
        <v>3</v>
      </c>
      <c r="I462">
        <v>50.95</v>
      </c>
      <c r="J462">
        <v>13.738636610462731</v>
      </c>
      <c r="K462">
        <v>15.815369108727401</v>
      </c>
      <c r="L462">
        <v>11.699141471239461</v>
      </c>
      <c r="M462">
        <f>AVERAGE(Tabella1[[#This Row],[allocated_km_SA]:[allocated_km_ENS]])</f>
        <v>13.751049063476529</v>
      </c>
      <c r="N462">
        <v>12.207431830703699</v>
      </c>
      <c r="O462">
        <f>(Tabella1[[#This Row],[mission_allocated_km_shapley]]-Tabella1[[#This Row],[allocated_km_mean]])^2</f>
        <v>2.3827541613132484</v>
      </c>
      <c r="P462">
        <v>12.8317282706518</v>
      </c>
      <c r="Q462">
        <f>(Tabella1[[#This Row],[mission_allocated_km_shapley]]-Tabella1[[#This Row],[mission_allocated_km_appro_1]])^2</f>
        <v>0.38974604493187209</v>
      </c>
      <c r="R462">
        <v>12.20743183070373</v>
      </c>
      <c r="S462">
        <f>(Tabella1[[#This Row],[mission_allocated_km_shapley]]-Tabella1[[#This Row],[mission_allocated_km_appro_2]])^2</f>
        <v>9.1192320643548965E-28</v>
      </c>
    </row>
    <row r="463" spans="1:19" x14ac:dyDescent="0.3">
      <c r="A463" s="2">
        <v>43958</v>
      </c>
      <c r="B463">
        <v>12</v>
      </c>
      <c r="C463">
        <v>226</v>
      </c>
      <c r="D463">
        <v>41.857816900000003</v>
      </c>
      <c r="E463">
        <v>12.6519891</v>
      </c>
      <c r="F463">
        <v>41.955555699999998</v>
      </c>
      <c r="G463">
        <v>12.7643387</v>
      </c>
      <c r="H463">
        <v>3</v>
      </c>
      <c r="I463">
        <v>50.95</v>
      </c>
      <c r="J463">
        <v>33.249671103373323</v>
      </c>
      <c r="K463">
        <v>21.859651834140411</v>
      </c>
      <c r="L463">
        <v>39.026918660756557</v>
      </c>
      <c r="M463">
        <f>AVERAGE(Tabella1[[#This Row],[allocated_km_SA]:[allocated_km_ENS]])</f>
        <v>31.378747199423429</v>
      </c>
      <c r="N463">
        <v>36.433280485850219</v>
      </c>
      <c r="O463">
        <f>(Tabella1[[#This Row],[mission_allocated_km_shapley]]-Tabella1[[#This Row],[allocated_km_mean]])^2</f>
        <v>25.548306743596399</v>
      </c>
      <c r="P463">
        <v>35.84624128684915</v>
      </c>
      <c r="Q463">
        <f>(Tabella1[[#This Row],[mission_allocated_km_shapley]]-Tabella1[[#This Row],[mission_allocated_km_appro_1]])^2</f>
        <v>0.34461502116381648</v>
      </c>
      <c r="R463">
        <v>36.433280485850233</v>
      </c>
      <c r="S463">
        <f>(Tabella1[[#This Row],[mission_allocated_km_shapley]]-Tabella1[[#This Row],[mission_allocated_km_appro_2]])^2</f>
        <v>2.0194839173657902E-28</v>
      </c>
    </row>
    <row r="464" spans="1:19" x14ac:dyDescent="0.3">
      <c r="A464" s="2">
        <v>43959</v>
      </c>
      <c r="B464">
        <v>14</v>
      </c>
      <c r="C464">
        <v>226</v>
      </c>
      <c r="D464">
        <v>41.968739300000003</v>
      </c>
      <c r="E464">
        <v>12.686</v>
      </c>
      <c r="F464">
        <v>41.955555699999998</v>
      </c>
      <c r="G464">
        <v>12.7643387</v>
      </c>
      <c r="H464">
        <v>9</v>
      </c>
      <c r="I464">
        <v>150.4</v>
      </c>
      <c r="J464">
        <v>13.512041575224449</v>
      </c>
      <c r="K464">
        <v>48.958518590900702</v>
      </c>
      <c r="L464">
        <v>38.837915004437257</v>
      </c>
      <c r="M464">
        <f>AVERAGE(Tabella1[[#This Row],[allocated_km_SA]:[allocated_km_ENS]])</f>
        <v>33.769491723520808</v>
      </c>
      <c r="N464">
        <v>10.065106040247279</v>
      </c>
      <c r="O464">
        <f>(Tabella1[[#This Row],[mission_allocated_km_shapley]]-Tabella1[[#This Row],[allocated_km_mean]])^2</f>
        <v>561.89790062138309</v>
      </c>
      <c r="P464">
        <v>10.020093537254271</v>
      </c>
      <c r="Q464">
        <f>(Tabella1[[#This Row],[mission_allocated_km_shapley]]-Tabella1[[#This Row],[mission_allocated_km_appro_1]])^2</f>
        <v>2.0261254256956308E-3</v>
      </c>
      <c r="R464">
        <v>10.06510604024721</v>
      </c>
      <c r="S464">
        <f>(Tabella1[[#This Row],[mission_allocated_km_shapley]]-Tabella1[[#This Row],[mission_allocated_km_appro_2]])^2</f>
        <v>4.7994297473646358E-27</v>
      </c>
    </row>
    <row r="465" spans="1:19" x14ac:dyDescent="0.3">
      <c r="A465" s="2">
        <v>43959</v>
      </c>
      <c r="B465">
        <v>228</v>
      </c>
      <c r="C465">
        <v>226</v>
      </c>
      <c r="D465">
        <v>42.130554500000002</v>
      </c>
      <c r="E465">
        <v>12.582428</v>
      </c>
      <c r="F465">
        <v>41.955555699999998</v>
      </c>
      <c r="G465">
        <v>12.7643387</v>
      </c>
      <c r="H465">
        <v>9</v>
      </c>
      <c r="I465">
        <v>83.75</v>
      </c>
      <c r="J465">
        <v>41.996584131363811</v>
      </c>
      <c r="K465">
        <v>41.996584131363811</v>
      </c>
      <c r="L465">
        <v>81.444048422304974</v>
      </c>
      <c r="M465">
        <f>AVERAGE(Tabella1[[#This Row],[allocated_km_SA]:[allocated_km_ENS]])</f>
        <v>55.145738895010858</v>
      </c>
      <c r="N465">
        <v>42.115250142112018</v>
      </c>
      <c r="O465">
        <f>(Tabella1[[#This Row],[mission_allocated_km_shapley]]-Tabella1[[#This Row],[allocated_km_mean]])^2</f>
        <v>169.79363713942317</v>
      </c>
      <c r="P465">
        <v>42.115250142112018</v>
      </c>
      <c r="Q465">
        <f>(Tabella1[[#This Row],[mission_allocated_km_shapley]]-Tabella1[[#This Row],[mission_allocated_km_appro_1]])^2</f>
        <v>0</v>
      </c>
      <c r="R465">
        <v>42.115250142112018</v>
      </c>
      <c r="S465">
        <f>(Tabella1[[#This Row],[mission_allocated_km_shapley]]-Tabella1[[#This Row],[mission_allocated_km_appro_2]])^2</f>
        <v>0</v>
      </c>
    </row>
    <row r="466" spans="1:19" x14ac:dyDescent="0.3">
      <c r="A466" s="2">
        <v>43959</v>
      </c>
      <c r="B466">
        <v>51</v>
      </c>
      <c r="C466">
        <v>226</v>
      </c>
      <c r="D466">
        <v>41.443165399999998</v>
      </c>
      <c r="E466">
        <v>12.941303899999999</v>
      </c>
      <c r="F466">
        <v>41.955555699999998</v>
      </c>
      <c r="G466">
        <v>12.7643387</v>
      </c>
      <c r="H466">
        <v>9</v>
      </c>
      <c r="I466">
        <v>714.41</v>
      </c>
      <c r="J466">
        <v>107.9004547792173</v>
      </c>
      <c r="K466">
        <v>179.81798455966211</v>
      </c>
      <c r="L466">
        <v>219.37541163574971</v>
      </c>
      <c r="M466">
        <f>AVERAGE(Tabella1[[#This Row],[allocated_km_SA]:[allocated_km_ENS]])</f>
        <v>169.03128365820973</v>
      </c>
      <c r="N466">
        <v>143.560818191408</v>
      </c>
      <c r="O466">
        <f>(Tabella1[[#This Row],[mission_allocated_km_shapley]]-Tabella1[[#This Row],[allocated_km_mean]])^2</f>
        <v>648.74461109553931</v>
      </c>
      <c r="P466">
        <v>143.5608108580914</v>
      </c>
      <c r="Q466">
        <f>(Tabella1[[#This Row],[mission_allocated_km_shapley]]-Tabella1[[#This Row],[mission_allocated_km_appro_1]])^2</f>
        <v>5.3777532397683886E-11</v>
      </c>
      <c r="R466">
        <v>150.0226440563851</v>
      </c>
      <c r="S466">
        <f>(Tabella1[[#This Row],[mission_allocated_km_shapley]]-Tabella1[[#This Row],[mission_allocated_km_appro_2]])^2</f>
        <v>41.755193509287054</v>
      </c>
    </row>
    <row r="467" spans="1:19" x14ac:dyDescent="0.3">
      <c r="A467" s="2">
        <v>43959</v>
      </c>
      <c r="B467">
        <v>2</v>
      </c>
      <c r="C467">
        <v>226</v>
      </c>
      <c r="D467">
        <v>42.132071600000003</v>
      </c>
      <c r="E467">
        <v>12.5839994</v>
      </c>
      <c r="F467">
        <v>41.955555699999998</v>
      </c>
      <c r="G467">
        <v>12.7643387</v>
      </c>
      <c r="H467">
        <v>9</v>
      </c>
      <c r="I467">
        <v>83.75</v>
      </c>
      <c r="J467">
        <v>41.757815868636193</v>
      </c>
      <c r="K467">
        <v>41.757815868636193</v>
      </c>
      <c r="L467">
        <v>2.3103515776950259</v>
      </c>
      <c r="M467">
        <f>AVERAGE(Tabella1[[#This Row],[allocated_km_SA]:[allocated_km_ENS]])</f>
        <v>28.608661104989139</v>
      </c>
      <c r="N467">
        <v>41.639149857887993</v>
      </c>
      <c r="O467">
        <f>(Tabella1[[#This Row],[mission_allocated_km_shapley]]-Tabella1[[#This Row],[allocated_km_mean]])^2</f>
        <v>169.79363713942354</v>
      </c>
      <c r="P467">
        <v>41.639149857887979</v>
      </c>
      <c r="Q467">
        <f>(Tabella1[[#This Row],[mission_allocated_km_shapley]]-Tabella1[[#This Row],[mission_allocated_km_appro_1]])^2</f>
        <v>2.0194839173657902E-28</v>
      </c>
      <c r="R467">
        <v>41.639149857887979</v>
      </c>
      <c r="S467">
        <f>(Tabella1[[#This Row],[mission_allocated_km_shapley]]-Tabella1[[#This Row],[mission_allocated_km_appro_2]])^2</f>
        <v>2.0194839173657902E-28</v>
      </c>
    </row>
    <row r="468" spans="1:19" x14ac:dyDescent="0.3">
      <c r="A468" s="2">
        <v>43959</v>
      </c>
      <c r="B468">
        <v>64</v>
      </c>
      <c r="C468">
        <v>226</v>
      </c>
      <c r="D468">
        <v>41.699752500000002</v>
      </c>
      <c r="E468">
        <v>12.535953900000001</v>
      </c>
      <c r="F468">
        <v>41.955555699999998</v>
      </c>
      <c r="G468">
        <v>12.7643387</v>
      </c>
      <c r="H468">
        <v>9</v>
      </c>
      <c r="I468">
        <v>150.4</v>
      </c>
      <c r="J468">
        <v>65.085784808351121</v>
      </c>
      <c r="K468">
        <v>49.716476153339777</v>
      </c>
      <c r="L468">
        <v>46.131707560373357</v>
      </c>
      <c r="M468">
        <f>AVERAGE(Tabella1[[#This Row],[allocated_km_SA]:[allocated_km_ENS]])</f>
        <v>53.644656174021428</v>
      </c>
      <c r="N468">
        <v>65.095343532749496</v>
      </c>
      <c r="O468">
        <f>(Tabella1[[#This Row],[mission_allocated_km_shapley]]-Tabella1[[#This Row],[allocated_km_mean]])^2</f>
        <v>131.11824098733479</v>
      </c>
      <c r="P468">
        <v>64.804228433328646</v>
      </c>
      <c r="Q468">
        <f>(Tabella1[[#This Row],[mission_allocated_km_shapley]]-Tabella1[[#This Row],[mission_allocated_km_appro_1]])^2</f>
        <v>8.4748001110811252E-2</v>
      </c>
      <c r="R468">
        <v>65.09534353275015</v>
      </c>
      <c r="S468">
        <f>(Tabella1[[#This Row],[mission_allocated_km_shapley]]-Tabella1[[#This Row],[mission_allocated_km_appro_2]])^2</f>
        <v>4.2732279691460121E-25</v>
      </c>
    </row>
    <row r="469" spans="1:19" x14ac:dyDescent="0.3">
      <c r="A469" s="2">
        <v>43959</v>
      </c>
      <c r="B469">
        <v>32</v>
      </c>
      <c r="C469">
        <v>226</v>
      </c>
      <c r="D469">
        <v>41.851630499999999</v>
      </c>
      <c r="E469">
        <v>12.4017032</v>
      </c>
      <c r="F469">
        <v>41.955555699999998</v>
      </c>
      <c r="G469">
        <v>12.7643387</v>
      </c>
      <c r="H469">
        <v>9</v>
      </c>
      <c r="I469">
        <v>150.4</v>
      </c>
      <c r="J469">
        <v>71.798773616424413</v>
      </c>
      <c r="K469">
        <v>51.721605255759499</v>
      </c>
      <c r="L469">
        <v>65.426977435189329</v>
      </c>
      <c r="M469">
        <f>AVERAGE(Tabella1[[#This Row],[allocated_km_SA]:[allocated_km_ENS]])</f>
        <v>62.982452102457749</v>
      </c>
      <c r="N469">
        <v>75.236150427003196</v>
      </c>
      <c r="O469">
        <f>(Tabella1[[#This Row],[mission_allocated_km_shapley]]-Tabella1[[#This Row],[allocated_km_mean]])^2</f>
        <v>150.15312262896788</v>
      </c>
      <c r="P469">
        <v>75.572278029417063</v>
      </c>
      <c r="Q469">
        <f>(Tabella1[[#This Row],[mission_allocated_km_shapley]]-Tabella1[[#This Row],[mission_allocated_km_appro_1]])^2</f>
        <v>0.11298176510449499</v>
      </c>
      <c r="R469">
        <v>75.236150427002613</v>
      </c>
      <c r="S469">
        <f>(Tabella1[[#This Row],[mission_allocated_km_shapley]]-Tabella1[[#This Row],[mission_allocated_km_appro_2]])^2</f>
        <v>3.3947524650918934E-25</v>
      </c>
    </row>
    <row r="470" spans="1:19" x14ac:dyDescent="0.3">
      <c r="A470" s="2">
        <v>43959</v>
      </c>
      <c r="B470">
        <v>235</v>
      </c>
      <c r="C470">
        <v>226</v>
      </c>
      <c r="D470">
        <v>41.477688999999998</v>
      </c>
      <c r="E470">
        <v>13.8120029</v>
      </c>
      <c r="F470">
        <v>41.955555699999998</v>
      </c>
      <c r="G470">
        <v>12.7643387</v>
      </c>
      <c r="H470">
        <v>9</v>
      </c>
      <c r="I470">
        <v>714.41</v>
      </c>
      <c r="J470">
        <v>139.3504362911365</v>
      </c>
      <c r="K470">
        <v>184.60479294162261</v>
      </c>
      <c r="L470">
        <v>383.92160219743982</v>
      </c>
      <c r="M470">
        <f>AVERAGE(Tabella1[[#This Row],[allocated_km_SA]:[allocated_km_ENS]])</f>
        <v>235.95894381006633</v>
      </c>
      <c r="N470">
        <v>107.6935755848031</v>
      </c>
      <c r="O470">
        <f>(Tabella1[[#This Row],[mission_allocated_km_shapley]]-Tabella1[[#This Row],[allocated_km_mean]])^2</f>
        <v>16452.004685962362</v>
      </c>
      <c r="P470">
        <v>107.6935700836718</v>
      </c>
      <c r="Q470">
        <f>(Tabella1[[#This Row],[mission_allocated_km_shapley]]-Tabella1[[#This Row],[mission_allocated_km_appro_1]])^2</f>
        <v>3.0262445558350704E-11</v>
      </c>
      <c r="R470">
        <v>120.76949704920899</v>
      </c>
      <c r="S470">
        <f>(Tabella1[[#This Row],[mission_allocated_km_shapley]]-Tabella1[[#This Row],[mission_allocated_km_appro_2]])^2</f>
        <v>170.97972214331079</v>
      </c>
    </row>
    <row r="471" spans="1:19" x14ac:dyDescent="0.3">
      <c r="A471" s="2">
        <v>43959</v>
      </c>
      <c r="B471">
        <v>222</v>
      </c>
      <c r="C471">
        <v>226</v>
      </c>
      <c r="D471">
        <v>40.922591399999988</v>
      </c>
      <c r="E471">
        <v>14.2501319</v>
      </c>
      <c r="F471">
        <v>41.955555699999998</v>
      </c>
      <c r="G471">
        <v>12.7643387</v>
      </c>
      <c r="H471">
        <v>9</v>
      </c>
      <c r="I471">
        <v>714.41</v>
      </c>
      <c r="J471">
        <v>244.5857846342316</v>
      </c>
      <c r="K471">
        <v>176.66850516616819</v>
      </c>
      <c r="L471">
        <v>111.11228616681051</v>
      </c>
      <c r="M471">
        <f>AVERAGE(Tabella1[[#This Row],[allocated_km_SA]:[allocated_km_ENS]])</f>
        <v>177.45552532240342</v>
      </c>
      <c r="N471">
        <v>258.57925456404809</v>
      </c>
      <c r="O471">
        <f>(Tabella1[[#This Row],[mission_allocated_km_shapley]]-Tabella1[[#This Row],[allocated_km_mean]])^2</f>
        <v>6581.0594460716738</v>
      </c>
      <c r="P471">
        <v>258.57927176640908</v>
      </c>
      <c r="Q471">
        <f>(Tabella1[[#This Row],[mission_allocated_km_shapley]]-Tabella1[[#This Row],[mission_allocated_km_appro_1]])^2</f>
        <v>2.9592122374901456E-10</v>
      </c>
      <c r="R471">
        <v>243.8311161669001</v>
      </c>
      <c r="S471">
        <f>(Tabella1[[#This Row],[mission_allocated_km_shapley]]-Tabella1[[#This Row],[mission_allocated_km_appro_2]])^2</f>
        <v>217.50758618143067</v>
      </c>
    </row>
    <row r="472" spans="1:19" x14ac:dyDescent="0.3">
      <c r="A472" s="2">
        <v>43959</v>
      </c>
      <c r="B472">
        <v>9</v>
      </c>
      <c r="C472">
        <v>226</v>
      </c>
      <c r="D472">
        <v>41.012875399999999</v>
      </c>
      <c r="E472">
        <v>14.3201006</v>
      </c>
      <c r="F472">
        <v>41.955555699999998</v>
      </c>
      <c r="G472">
        <v>12.7643387</v>
      </c>
      <c r="H472">
        <v>9</v>
      </c>
      <c r="I472">
        <v>714.41</v>
      </c>
      <c r="J472">
        <v>222.57262429541461</v>
      </c>
      <c r="K472">
        <v>173.31801733254721</v>
      </c>
      <c r="L472">
        <v>0</v>
      </c>
      <c r="M472">
        <f>AVERAGE(Tabella1[[#This Row],[allocated_km_SA]:[allocated_km_ENS]])</f>
        <v>131.96354720932061</v>
      </c>
      <c r="N472">
        <v>204.5756516597408</v>
      </c>
      <c r="O472">
        <f>(Tabella1[[#This Row],[mission_allocated_km_shapley]]-Tabella1[[#This Row],[allocated_km_mean]])^2</f>
        <v>5272.5177127187317</v>
      </c>
      <c r="P472">
        <v>204.57564729182769</v>
      </c>
      <c r="Q472">
        <f>(Tabella1[[#This Row],[mission_allocated_km_shapley]]-Tabella1[[#This Row],[mission_allocated_km_appro_1]])^2</f>
        <v>1.9078664908223172E-11</v>
      </c>
      <c r="R472">
        <v>199.78604272750579</v>
      </c>
      <c r="S472">
        <f>(Tabella1[[#This Row],[mission_allocated_km_shapley]]-Tabella1[[#This Row],[mission_allocated_km_appro_2]])^2</f>
        <v>22.940353723745414</v>
      </c>
    </row>
    <row r="473" spans="1:19" x14ac:dyDescent="0.3">
      <c r="A473" s="2">
        <v>43962</v>
      </c>
      <c r="B473">
        <v>224</v>
      </c>
      <c r="C473">
        <v>226</v>
      </c>
      <c r="D473">
        <v>41.949019300000003</v>
      </c>
      <c r="E473">
        <v>12.763840500000001</v>
      </c>
      <c r="F473">
        <v>41.955555699999998</v>
      </c>
      <c r="G473">
        <v>12.7643387</v>
      </c>
      <c r="H473">
        <v>10</v>
      </c>
      <c r="I473">
        <v>52.34</v>
      </c>
      <c r="J473">
        <v>1.7184931527952449</v>
      </c>
      <c r="K473">
        <v>12.36825634917362</v>
      </c>
      <c r="L473">
        <v>3.1133403589561932</v>
      </c>
      <c r="M473">
        <f>AVERAGE(Tabella1[[#This Row],[allocated_km_SA]:[allocated_km_ENS]])</f>
        <v>5.7333632869750195</v>
      </c>
      <c r="N473">
        <v>1.963592650591671</v>
      </c>
      <c r="O473">
        <f>(Tabella1[[#This Row],[mission_allocated_km_shapley]]-Tabella1[[#This Row],[allocated_km_mean]])^2</f>
        <v>14.211170650938117</v>
      </c>
      <c r="P473">
        <v>1.649105206718221</v>
      </c>
      <c r="Q473">
        <f>(Tabella1[[#This Row],[mission_allocated_km_shapley]]-Tabella1[[#This Row],[mission_allocated_km_appro_1]])^2</f>
        <v>9.8902352354056339E-2</v>
      </c>
      <c r="R473">
        <v>1.769253205464772</v>
      </c>
      <c r="S473">
        <f>(Tabella1[[#This Row],[mission_allocated_km_shapley]]-Tabella1[[#This Row],[mission_allocated_km_appro_2]])^2</f>
        <v>3.776781993223096E-2</v>
      </c>
    </row>
    <row r="474" spans="1:19" x14ac:dyDescent="0.3">
      <c r="A474" s="2">
        <v>43962</v>
      </c>
      <c r="B474">
        <v>33</v>
      </c>
      <c r="C474">
        <v>226</v>
      </c>
      <c r="D474">
        <v>41.947489599999997</v>
      </c>
      <c r="E474">
        <v>12.7203556</v>
      </c>
      <c r="F474">
        <v>41.955555699999998</v>
      </c>
      <c r="G474">
        <v>12.7643387</v>
      </c>
      <c r="H474">
        <v>10</v>
      </c>
      <c r="I474">
        <v>52.34</v>
      </c>
      <c r="J474">
        <v>8.0319881189702755</v>
      </c>
      <c r="K474">
        <v>13.193343787031161</v>
      </c>
      <c r="L474">
        <v>14.55130195472257</v>
      </c>
      <c r="M474">
        <f>AVERAGE(Tabella1[[#This Row],[allocated_km_SA]:[allocated_km_ENS]])</f>
        <v>11.925544620241334</v>
      </c>
      <c r="N474">
        <v>6.5740821718159292</v>
      </c>
      <c r="O474">
        <f>(Tabella1[[#This Row],[mission_allocated_km_shapley]]-Tabella1[[#This Row],[allocated_km_mean]])^2</f>
        <v>28.638150336907231</v>
      </c>
      <c r="P474">
        <v>6.2851705710075674</v>
      </c>
      <c r="Q474">
        <f>(Tabella1[[#This Row],[mission_allocated_km_shapley]]-Tabella1[[#This Row],[mission_allocated_km_appro_1]])^2</f>
        <v>8.3469913081650249E-2</v>
      </c>
      <c r="R474">
        <v>6.4603058944811851</v>
      </c>
      <c r="S474">
        <f>(Tabella1[[#This Row],[mission_allocated_km_shapley]]-Tabella1[[#This Row],[mission_allocated_km_appro_2]])^2</f>
        <v>1.2945041284152617E-2</v>
      </c>
    </row>
    <row r="475" spans="1:19" x14ac:dyDescent="0.3">
      <c r="A475" s="2">
        <v>43962</v>
      </c>
      <c r="B475">
        <v>260</v>
      </c>
      <c r="C475">
        <v>226</v>
      </c>
      <c r="D475">
        <v>41.947397299999999</v>
      </c>
      <c r="E475">
        <v>12.685521899999999</v>
      </c>
      <c r="F475">
        <v>41.955555699999998</v>
      </c>
      <c r="G475">
        <v>12.7643387</v>
      </c>
      <c r="H475">
        <v>10</v>
      </c>
      <c r="I475">
        <v>52.34</v>
      </c>
      <c r="J475">
        <v>11.689940158170799</v>
      </c>
      <c r="K475">
        <v>12.13450302192266</v>
      </c>
      <c r="L475">
        <v>0</v>
      </c>
      <c r="M475">
        <f>AVERAGE(Tabella1[[#This Row],[allocated_km_SA]:[allocated_km_ENS]])</f>
        <v>7.9414810600311538</v>
      </c>
      <c r="N475">
        <v>7.8935127384366393</v>
      </c>
      <c r="O475">
        <f>(Tabella1[[#This Row],[mission_allocated_km_shapley]]-Tabella1[[#This Row],[allocated_km_mean]])^2</f>
        <v>2.3009598765947742E-3</v>
      </c>
      <c r="P475">
        <v>7.611907668676956</v>
      </c>
      <c r="Q475">
        <f>(Tabella1[[#This Row],[mission_allocated_km_shapley]]-Tabella1[[#This Row],[mission_allocated_km_appro_1]])^2</f>
        <v>7.9301415314356069E-2</v>
      </c>
      <c r="R475">
        <v>7.8027920402627062</v>
      </c>
      <c r="S475">
        <f>(Tabella1[[#This Row],[mission_allocated_km_shapley]]-Tabella1[[#This Row],[mission_allocated_km_appro_2]])^2</f>
        <v>8.2302450771658542E-3</v>
      </c>
    </row>
    <row r="476" spans="1:19" x14ac:dyDescent="0.3">
      <c r="A476" s="2">
        <v>43962</v>
      </c>
      <c r="B476">
        <v>221</v>
      </c>
      <c r="C476">
        <v>226</v>
      </c>
      <c r="D476">
        <v>41.987892299999999</v>
      </c>
      <c r="E476">
        <v>12.7135701</v>
      </c>
      <c r="F476">
        <v>41.955555699999998</v>
      </c>
      <c r="G476">
        <v>12.7643387</v>
      </c>
      <c r="H476">
        <v>10</v>
      </c>
      <c r="I476">
        <v>21.25</v>
      </c>
      <c r="J476">
        <v>9.0389322203653641</v>
      </c>
      <c r="K476">
        <v>9.0389322203653641</v>
      </c>
      <c r="L476">
        <v>3.3586453685356981</v>
      </c>
      <c r="M476">
        <f>AVERAGE(Tabella1[[#This Row],[allocated_km_SA]:[allocated_km_ENS]])</f>
        <v>7.1455032697554755</v>
      </c>
      <c r="N476">
        <v>8.0302071272369311</v>
      </c>
      <c r="O476">
        <f>(Tabella1[[#This Row],[mission_allocated_km_shapley]]-Tabella1[[#This Row],[allocated_km_mean]])^2</f>
        <v>0.78270091544256781</v>
      </c>
      <c r="P476">
        <v>8.0302071272369311</v>
      </c>
      <c r="Q476">
        <f>(Tabella1[[#This Row],[mission_allocated_km_shapley]]-Tabella1[[#This Row],[mission_allocated_km_appro_1]])^2</f>
        <v>0</v>
      </c>
      <c r="R476">
        <v>8.0302071272369311</v>
      </c>
      <c r="S476">
        <f>(Tabella1[[#This Row],[mission_allocated_km_shapley]]-Tabella1[[#This Row],[mission_allocated_km_appro_2]])^2</f>
        <v>0</v>
      </c>
    </row>
    <row r="477" spans="1:19" x14ac:dyDescent="0.3">
      <c r="A477" s="2">
        <v>43962</v>
      </c>
      <c r="B477">
        <v>94</v>
      </c>
      <c r="C477">
        <v>226</v>
      </c>
      <c r="D477">
        <v>44.525238799999997</v>
      </c>
      <c r="E477">
        <v>11.1757875</v>
      </c>
      <c r="F477">
        <v>41.955555699999998</v>
      </c>
      <c r="G477">
        <v>12.7643387</v>
      </c>
      <c r="H477">
        <v>10</v>
      </c>
      <c r="I477">
        <v>906.89</v>
      </c>
      <c r="J477">
        <v>627.17585099896894</v>
      </c>
      <c r="K477">
        <v>627.17585099896894</v>
      </c>
      <c r="L477">
        <v>719.5135602077587</v>
      </c>
      <c r="M477">
        <f>AVERAGE(Tabella1[[#This Row],[allocated_km_SA]:[allocated_km_ENS]])</f>
        <v>657.95508740189882</v>
      </c>
      <c r="N477">
        <v>664.72177966920162</v>
      </c>
      <c r="O477">
        <f>(Tabella1[[#This Row],[mission_allocated_km_shapley]]-Tabella1[[#This Row],[allocated_km_mean]])^2</f>
        <v>45.788124240375524</v>
      </c>
      <c r="P477">
        <v>664.72177966920162</v>
      </c>
      <c r="Q477">
        <f>(Tabella1[[#This Row],[mission_allocated_km_shapley]]-Tabella1[[#This Row],[mission_allocated_km_appro_1]])^2</f>
        <v>0</v>
      </c>
      <c r="R477">
        <v>664.72177966920162</v>
      </c>
      <c r="S477">
        <f>(Tabella1[[#This Row],[mission_allocated_km_shapley]]-Tabella1[[#This Row],[mission_allocated_km_appro_2]])^2</f>
        <v>0</v>
      </c>
    </row>
    <row r="478" spans="1:19" x14ac:dyDescent="0.3">
      <c r="A478" s="2">
        <v>43962</v>
      </c>
      <c r="B478">
        <v>11</v>
      </c>
      <c r="C478">
        <v>226</v>
      </c>
      <c r="D478">
        <v>41.904390300000003</v>
      </c>
      <c r="E478">
        <v>12.6096465</v>
      </c>
      <c r="F478">
        <v>41.955555699999998</v>
      </c>
      <c r="G478">
        <v>12.7643387</v>
      </c>
      <c r="H478">
        <v>10</v>
      </c>
      <c r="I478">
        <v>52.34</v>
      </c>
      <c r="J478">
        <v>30.900778570063679</v>
      </c>
      <c r="K478">
        <v>14.64509684187256</v>
      </c>
      <c r="L478">
        <v>34.676557686321232</v>
      </c>
      <c r="M478">
        <f>AVERAGE(Tabella1[[#This Row],[allocated_km_SA]:[allocated_km_ENS]])</f>
        <v>26.740811032752489</v>
      </c>
      <c r="N478">
        <v>35.91001243915575</v>
      </c>
      <c r="O478">
        <f>(Tabella1[[#This Row],[mission_allocated_km_shapley]]-Tabella1[[#This Row],[allocated_km_mean]])^2</f>
        <v>84.074254431187526</v>
      </c>
      <c r="P478">
        <v>36.795016553597257</v>
      </c>
      <c r="Q478">
        <f>(Tabella1[[#This Row],[mission_allocated_km_shapley]]-Tabella1[[#This Row],[mission_allocated_km_appro_1]])^2</f>
        <v>0.7832322825783965</v>
      </c>
      <c r="R478">
        <v>36.308848859791333</v>
      </c>
      <c r="S478">
        <f>(Tabella1[[#This Row],[mission_allocated_km_shapley]]-Tabella1[[#This Row],[mission_allocated_km_appro_2]])^2</f>
        <v>0.15907049042540333</v>
      </c>
    </row>
    <row r="479" spans="1:19" x14ac:dyDescent="0.3">
      <c r="A479" s="2">
        <v>43962</v>
      </c>
      <c r="B479">
        <v>14</v>
      </c>
      <c r="C479">
        <v>226</v>
      </c>
      <c r="D479">
        <v>41.968739300000003</v>
      </c>
      <c r="E479">
        <v>12.686</v>
      </c>
      <c r="F479">
        <v>41.955555699999998</v>
      </c>
      <c r="G479">
        <v>12.7643387</v>
      </c>
      <c r="H479">
        <v>10</v>
      </c>
      <c r="I479">
        <v>21.25</v>
      </c>
      <c r="J479">
        <v>12.214267779634641</v>
      </c>
      <c r="K479">
        <v>12.214267779634641</v>
      </c>
      <c r="L479">
        <v>17.894554631464299</v>
      </c>
      <c r="M479">
        <f>AVERAGE(Tabella1[[#This Row],[allocated_km_SA]:[allocated_km_ENS]])</f>
        <v>14.107696730244527</v>
      </c>
      <c r="N479">
        <v>13.22299287276307</v>
      </c>
      <c r="O479">
        <f>(Tabella1[[#This Row],[mission_allocated_km_shapley]]-Tabella1[[#This Row],[allocated_km_mean]])^2</f>
        <v>0.78270091544256937</v>
      </c>
      <c r="P479">
        <v>13.22299287276307</v>
      </c>
      <c r="Q479">
        <f>(Tabella1[[#This Row],[mission_allocated_km_shapley]]-Tabella1[[#This Row],[mission_allocated_km_appro_1]])^2</f>
        <v>0</v>
      </c>
      <c r="R479">
        <v>13.22299287276307</v>
      </c>
      <c r="S479">
        <f>(Tabella1[[#This Row],[mission_allocated_km_shapley]]-Tabella1[[#This Row],[mission_allocated_km_appro_2]])^2</f>
        <v>0</v>
      </c>
    </row>
    <row r="480" spans="1:19" x14ac:dyDescent="0.3">
      <c r="A480" s="2">
        <v>43962</v>
      </c>
      <c r="B480">
        <v>222</v>
      </c>
      <c r="C480">
        <v>226</v>
      </c>
      <c r="D480">
        <v>40.922591399999988</v>
      </c>
      <c r="E480">
        <v>14.2501319</v>
      </c>
      <c r="F480">
        <v>41.955555699999998</v>
      </c>
      <c r="G480">
        <v>12.7643387</v>
      </c>
      <c r="H480">
        <v>10</v>
      </c>
      <c r="I480">
        <v>415.89</v>
      </c>
      <c r="J480">
        <v>215.96300615943809</v>
      </c>
      <c r="K480">
        <v>215.96300615943809</v>
      </c>
      <c r="L480">
        <v>365.83561840861393</v>
      </c>
      <c r="M480">
        <f>AVERAGE(Tabella1[[#This Row],[allocated_km_SA]:[allocated_km_ENS]])</f>
        <v>265.92054357583004</v>
      </c>
      <c r="N480">
        <v>223.31922633445069</v>
      </c>
      <c r="O480">
        <f>(Tabella1[[#This Row],[mission_allocated_km_shapley]]-Tabella1[[#This Row],[allocated_km_mean]])^2</f>
        <v>1814.8722307006453</v>
      </c>
      <c r="P480">
        <v>223.3192263344506</v>
      </c>
      <c r="Q480">
        <f>(Tabella1[[#This Row],[mission_allocated_km_shapley]]-Tabella1[[#This Row],[mission_allocated_km_appro_1]])^2</f>
        <v>7.2701421025168448E-27</v>
      </c>
      <c r="R480">
        <v>223.3192263344506</v>
      </c>
      <c r="S480">
        <f>(Tabella1[[#This Row],[mission_allocated_km_shapley]]-Tabella1[[#This Row],[mission_allocated_km_appro_2]])^2</f>
        <v>7.2701421025168448E-27</v>
      </c>
    </row>
    <row r="481" spans="1:19" x14ac:dyDescent="0.3">
      <c r="A481" s="2">
        <v>43962</v>
      </c>
      <c r="B481">
        <v>223</v>
      </c>
      <c r="C481">
        <v>226</v>
      </c>
      <c r="D481">
        <v>41.015235699999998</v>
      </c>
      <c r="E481">
        <v>14.2977433</v>
      </c>
      <c r="F481">
        <v>41.955555699999998</v>
      </c>
      <c r="G481">
        <v>12.7643387</v>
      </c>
      <c r="H481">
        <v>10</v>
      </c>
      <c r="I481">
        <v>415.89</v>
      </c>
      <c r="J481">
        <v>199.92779384056189</v>
      </c>
      <c r="K481">
        <v>199.92779384056189</v>
      </c>
      <c r="L481">
        <v>50.055181591386138</v>
      </c>
      <c r="M481">
        <f>AVERAGE(Tabella1[[#This Row],[allocated_km_SA]:[allocated_km_ENS]])</f>
        <v>149.97025642416997</v>
      </c>
      <c r="N481">
        <v>192.57157366554941</v>
      </c>
      <c r="O481">
        <f>(Tabella1[[#This Row],[mission_allocated_km_shapley]]-Tabella1[[#This Row],[allocated_km_mean]])^2</f>
        <v>1814.8722307006526</v>
      </c>
      <c r="P481">
        <v>192.57157366554941</v>
      </c>
      <c r="Q481">
        <f>(Tabella1[[#This Row],[mission_allocated_km_shapley]]-Tabella1[[#This Row],[mission_allocated_km_appro_1]])^2</f>
        <v>0</v>
      </c>
      <c r="R481">
        <v>192.57157366554941</v>
      </c>
      <c r="S481">
        <f>(Tabella1[[#This Row],[mission_allocated_km_shapley]]-Tabella1[[#This Row],[mission_allocated_km_appro_2]])^2</f>
        <v>0</v>
      </c>
    </row>
    <row r="482" spans="1:19" x14ac:dyDescent="0.3">
      <c r="A482" s="2">
        <v>43962</v>
      </c>
      <c r="B482">
        <v>177</v>
      </c>
      <c r="C482">
        <v>226</v>
      </c>
      <c r="D482">
        <v>42.646085599999999</v>
      </c>
      <c r="E482">
        <v>14.0383806</v>
      </c>
      <c r="F482">
        <v>41.955555699999998</v>
      </c>
      <c r="G482">
        <v>12.7643387</v>
      </c>
      <c r="H482">
        <v>10</v>
      </c>
      <c r="I482">
        <v>906.89</v>
      </c>
      <c r="J482">
        <v>279.71474900103101</v>
      </c>
      <c r="K482">
        <v>279.71474900103101</v>
      </c>
      <c r="L482">
        <v>187.37703979224119</v>
      </c>
      <c r="M482">
        <f>AVERAGE(Tabella1[[#This Row],[allocated_km_SA]:[allocated_km_ENS]])</f>
        <v>248.9355125981011</v>
      </c>
      <c r="N482">
        <v>242.16882033079841</v>
      </c>
      <c r="O482">
        <f>(Tabella1[[#This Row],[mission_allocated_km_shapley]]-Tabella1[[#This Row],[allocated_km_mean]])^2</f>
        <v>45.788124240373982</v>
      </c>
      <c r="P482">
        <v>242.16882033079841</v>
      </c>
      <c r="Q482">
        <f>(Tabella1[[#This Row],[mission_allocated_km_shapley]]-Tabella1[[#This Row],[mission_allocated_km_appro_1]])^2</f>
        <v>0</v>
      </c>
      <c r="R482">
        <v>242.16882033079841</v>
      </c>
      <c r="S482">
        <f>(Tabella1[[#This Row],[mission_allocated_km_shapley]]-Tabella1[[#This Row],[mission_allocated_km_appro_2]])^2</f>
        <v>0</v>
      </c>
    </row>
    <row r="483" spans="1:19" x14ac:dyDescent="0.3">
      <c r="A483" s="2">
        <v>43963</v>
      </c>
      <c r="B483">
        <v>260</v>
      </c>
      <c r="C483">
        <v>226</v>
      </c>
      <c r="D483">
        <v>41.947397299999999</v>
      </c>
      <c r="E483">
        <v>12.685521899999999</v>
      </c>
      <c r="F483">
        <v>41.955555699999998</v>
      </c>
      <c r="G483">
        <v>12.7643387</v>
      </c>
      <c r="H483">
        <v>3</v>
      </c>
      <c r="I483">
        <v>168.74</v>
      </c>
      <c r="J483">
        <v>13.053063894723341</v>
      </c>
      <c r="K483">
        <v>48.71990997932398</v>
      </c>
      <c r="L483">
        <v>17.845435033260671</v>
      </c>
      <c r="M483">
        <f>AVERAGE(Tabella1[[#This Row],[allocated_km_SA]:[allocated_km_ENS]])</f>
        <v>26.539469635769333</v>
      </c>
      <c r="N483">
        <v>6.377044646377696</v>
      </c>
      <c r="O483">
        <f>(Tabella1[[#This Row],[mission_allocated_km_shapley]]-Tabella1[[#This Row],[allocated_km_mean]])^2</f>
        <v>406.52338145284443</v>
      </c>
      <c r="P483">
        <v>6.3134924242455126</v>
      </c>
      <c r="Q483">
        <f>(Tabella1[[#This Row],[mission_allocated_km_shapley]]-Tabella1[[#This Row],[mission_allocated_km_appro_1]])^2</f>
        <v>4.0388849379383775E-3</v>
      </c>
      <c r="R483">
        <v>6.377044646377656</v>
      </c>
      <c r="S483">
        <f>(Tabella1[[#This Row],[mission_allocated_km_shapley]]-Tabella1[[#This Row],[mission_allocated_km_appro_2]])^2</f>
        <v>1.5974433330725489E-27</v>
      </c>
    </row>
    <row r="484" spans="1:19" x14ac:dyDescent="0.3">
      <c r="A484" s="2">
        <v>43963</v>
      </c>
      <c r="B484">
        <v>64</v>
      </c>
      <c r="C484">
        <v>226</v>
      </c>
      <c r="D484">
        <v>41.699752500000002</v>
      </c>
      <c r="E484">
        <v>12.535953900000001</v>
      </c>
      <c r="F484">
        <v>41.955555699999998</v>
      </c>
      <c r="G484">
        <v>12.7643387</v>
      </c>
      <c r="H484">
        <v>3</v>
      </c>
      <c r="I484">
        <v>168.74</v>
      </c>
      <c r="J484">
        <v>83.605715730959659</v>
      </c>
      <c r="K484">
        <v>61.555344160143378</v>
      </c>
      <c r="L484">
        <v>83.324579988398753</v>
      </c>
      <c r="M484">
        <f>AVERAGE(Tabella1[[#This Row],[allocated_km_SA]:[allocated_km_ENS]])</f>
        <v>76.161879959833925</v>
      </c>
      <c r="N484">
        <v>87.215389000697527</v>
      </c>
      <c r="O484">
        <f>(Tabella1[[#This Row],[mission_allocated_km_shapley]]-Tabella1[[#This Row],[allocated_km_mean]])^2</f>
        <v>122.1800621164534</v>
      </c>
      <c r="P484">
        <v>88.027874215436029</v>
      </c>
      <c r="Q484">
        <f>(Tabella1[[#This Row],[mission_allocated_km_shapley]]-Tabella1[[#This Row],[mission_allocated_km_appro_1]])^2</f>
        <v>0.66013222416866857</v>
      </c>
      <c r="R484">
        <v>87.215389000697641</v>
      </c>
      <c r="S484">
        <f>(Tabella1[[#This Row],[mission_allocated_km_shapley]]-Tabella1[[#This Row],[mission_allocated_km_appro_2]])^2</f>
        <v>1.2924697071141057E-26</v>
      </c>
    </row>
    <row r="485" spans="1:19" x14ac:dyDescent="0.3">
      <c r="A485" s="2">
        <v>43963</v>
      </c>
      <c r="B485">
        <v>2</v>
      </c>
      <c r="C485">
        <v>226</v>
      </c>
      <c r="D485">
        <v>42.132071600000003</v>
      </c>
      <c r="E485">
        <v>12.5839994</v>
      </c>
      <c r="F485">
        <v>41.955555699999998</v>
      </c>
      <c r="G485">
        <v>12.7643387</v>
      </c>
      <c r="H485">
        <v>3</v>
      </c>
      <c r="I485">
        <v>168.74</v>
      </c>
      <c r="J485">
        <v>72.08412037431701</v>
      </c>
      <c r="K485">
        <v>58.46764586053267</v>
      </c>
      <c r="L485">
        <v>67.572884978340582</v>
      </c>
      <c r="M485">
        <f>AVERAGE(Tabella1[[#This Row],[allocated_km_SA]:[allocated_km_ENS]])</f>
        <v>66.041550404396745</v>
      </c>
      <c r="N485">
        <v>75.150466352924809</v>
      </c>
      <c r="O485">
        <f>(Tabella1[[#This Row],[mission_allocated_km_shapley]]-Tabella1[[#This Row],[allocated_km_mean]])^2</f>
        <v>82.972349757348937</v>
      </c>
      <c r="P485">
        <v>74.401533360318453</v>
      </c>
      <c r="Q485">
        <f>(Tabella1[[#This Row],[mission_allocated_km_shapley]]-Tabella1[[#This Row],[mission_allocated_km_appro_1]])^2</f>
        <v>0.56090062741431235</v>
      </c>
      <c r="R485">
        <v>75.150466352924695</v>
      </c>
      <c r="S485">
        <f>(Tabella1[[#This Row],[mission_allocated_km_shapley]]-Tabella1[[#This Row],[mission_allocated_km_appro_2]])^2</f>
        <v>1.2924697071141057E-26</v>
      </c>
    </row>
    <row r="486" spans="1:19" x14ac:dyDescent="0.3">
      <c r="A486" s="2">
        <v>43964</v>
      </c>
      <c r="B486">
        <v>12</v>
      </c>
      <c r="C486">
        <v>226</v>
      </c>
      <c r="D486">
        <v>41.857816900000003</v>
      </c>
      <c r="E486">
        <v>12.6519891</v>
      </c>
      <c r="F486">
        <v>41.955555699999998</v>
      </c>
      <c r="G486">
        <v>12.7643387</v>
      </c>
      <c r="H486">
        <v>6</v>
      </c>
      <c r="I486">
        <v>389.43</v>
      </c>
      <c r="J486">
        <v>34.10922197539886</v>
      </c>
      <c r="K486">
        <v>34.109221975398803</v>
      </c>
      <c r="L486">
        <v>16.232868180817601</v>
      </c>
      <c r="M486">
        <f>AVERAGE(Tabella1[[#This Row],[allocated_km_SA]:[allocated_km_ENS]])</f>
        <v>28.15043737720509</v>
      </c>
      <c r="N486">
        <v>25.744778653673801</v>
      </c>
      <c r="O486">
        <f>(Tabella1[[#This Row],[mission_allocated_km_shapley]]-Tabella1[[#This Row],[allocated_km_mean]])^2</f>
        <v>5.7871938941021908</v>
      </c>
      <c r="P486">
        <v>25.744778653673809</v>
      </c>
      <c r="Q486">
        <f>(Tabella1[[#This Row],[mission_allocated_km_shapley]]-Tabella1[[#This Row],[mission_allocated_km_appro_1]])^2</f>
        <v>5.0487097934144756E-29</v>
      </c>
      <c r="R486">
        <v>25.744778653673809</v>
      </c>
      <c r="S486">
        <f>(Tabella1[[#This Row],[mission_allocated_km_shapley]]-Tabella1[[#This Row],[mission_allocated_km_appro_2]])^2</f>
        <v>5.0487097934144756E-29</v>
      </c>
    </row>
    <row r="487" spans="1:19" x14ac:dyDescent="0.3">
      <c r="A487" s="2">
        <v>43964</v>
      </c>
      <c r="B487">
        <v>14</v>
      </c>
      <c r="C487">
        <v>226</v>
      </c>
      <c r="D487">
        <v>41.968739300000003</v>
      </c>
      <c r="E487">
        <v>12.686</v>
      </c>
      <c r="F487">
        <v>41.955555699999998</v>
      </c>
      <c r="G487">
        <v>12.7643387</v>
      </c>
      <c r="H487">
        <v>6</v>
      </c>
      <c r="I487">
        <v>377.49</v>
      </c>
      <c r="J487">
        <v>19.772391226684629</v>
      </c>
      <c r="K487">
        <v>19.772391226684629</v>
      </c>
      <c r="L487">
        <v>14.979279067689349</v>
      </c>
      <c r="M487">
        <f>AVERAGE(Tabella1[[#This Row],[allocated_km_SA]:[allocated_km_ENS]])</f>
        <v>18.174687173686202</v>
      </c>
      <c r="N487">
        <v>17.703142326120449</v>
      </c>
      <c r="O487">
        <f>(Tabella1[[#This Row],[mission_allocated_km_shapley]]-Tabella1[[#This Row],[allocated_km_mean]])^2</f>
        <v>0.2223545432658087</v>
      </c>
      <c r="P487">
        <v>17.703142326120439</v>
      </c>
      <c r="Q487">
        <f>(Tabella1[[#This Row],[mission_allocated_km_shapley]]-Tabella1[[#This Row],[mission_allocated_km_appro_1]])^2</f>
        <v>1.135959703518257E-28</v>
      </c>
      <c r="R487">
        <v>17.703142326120439</v>
      </c>
      <c r="S487">
        <f>(Tabella1[[#This Row],[mission_allocated_km_shapley]]-Tabella1[[#This Row],[mission_allocated_km_appro_2]])^2</f>
        <v>1.135959703518257E-28</v>
      </c>
    </row>
    <row r="488" spans="1:19" x14ac:dyDescent="0.3">
      <c r="A488" s="2">
        <v>43964</v>
      </c>
      <c r="B488">
        <v>13</v>
      </c>
      <c r="C488">
        <v>226</v>
      </c>
      <c r="D488">
        <v>42.407090099999998</v>
      </c>
      <c r="E488">
        <v>14.1597591</v>
      </c>
      <c r="F488">
        <v>41.955555699999998</v>
      </c>
      <c r="G488">
        <v>12.7643387</v>
      </c>
      <c r="H488">
        <v>6</v>
      </c>
      <c r="I488">
        <v>377.49</v>
      </c>
      <c r="J488">
        <v>357.72170877331541</v>
      </c>
      <c r="K488">
        <v>357.72170877331541</v>
      </c>
      <c r="L488">
        <v>362.51482093231061</v>
      </c>
      <c r="M488">
        <f>AVERAGE(Tabella1[[#This Row],[allocated_km_SA]:[allocated_km_ENS]])</f>
        <v>359.31941282631379</v>
      </c>
      <c r="N488">
        <v>359.79095767387952</v>
      </c>
      <c r="O488">
        <f>(Tabella1[[#This Row],[mission_allocated_km_shapley]]-Tabella1[[#This Row],[allocated_km_mean]])^2</f>
        <v>0.22235454326578188</v>
      </c>
      <c r="P488">
        <v>359.79095767387957</v>
      </c>
      <c r="Q488">
        <f>(Tabella1[[#This Row],[mission_allocated_km_shapley]]-Tabella1[[#This Row],[mission_allocated_km_appro_1]])^2</f>
        <v>3.2311742677852644E-27</v>
      </c>
      <c r="R488">
        <v>359.79095767387957</v>
      </c>
      <c r="S488">
        <f>(Tabella1[[#This Row],[mission_allocated_km_shapley]]-Tabella1[[#This Row],[mission_allocated_km_appro_2]])^2</f>
        <v>3.2311742677852644E-27</v>
      </c>
    </row>
    <row r="489" spans="1:19" x14ac:dyDescent="0.3">
      <c r="A489" s="2">
        <v>43964</v>
      </c>
      <c r="B489">
        <v>9</v>
      </c>
      <c r="C489">
        <v>226</v>
      </c>
      <c r="D489">
        <v>41.012875399999999</v>
      </c>
      <c r="E489">
        <v>14.3201006</v>
      </c>
      <c r="F489">
        <v>41.955555699999998</v>
      </c>
      <c r="G489">
        <v>12.7643387</v>
      </c>
      <c r="H489">
        <v>6</v>
      </c>
      <c r="I489">
        <v>389.43</v>
      </c>
      <c r="J489">
        <v>355.32527802460112</v>
      </c>
      <c r="K489">
        <v>355.32527802460118</v>
      </c>
      <c r="L489">
        <v>373.20163181918241</v>
      </c>
      <c r="M489">
        <f>AVERAGE(Tabella1[[#This Row],[allocated_km_SA]:[allocated_km_ENS]])</f>
        <v>361.28406262279492</v>
      </c>
      <c r="N489">
        <v>363.68972134632611</v>
      </c>
      <c r="O489">
        <f>(Tabella1[[#This Row],[mission_allocated_km_shapley]]-Tabella1[[#This Row],[allocated_km_mean]])^2</f>
        <v>5.787193894101712</v>
      </c>
      <c r="P489">
        <v>363.68972134632611</v>
      </c>
      <c r="Q489">
        <f>(Tabella1[[#This Row],[mission_allocated_km_shapley]]-Tabella1[[#This Row],[mission_allocated_km_appro_1]])^2</f>
        <v>0</v>
      </c>
      <c r="R489">
        <v>363.68972134632611</v>
      </c>
      <c r="S489">
        <f>(Tabella1[[#This Row],[mission_allocated_km_shapley]]-Tabella1[[#This Row],[mission_allocated_km_appro_2]])^2</f>
        <v>0</v>
      </c>
    </row>
    <row r="490" spans="1:19" x14ac:dyDescent="0.3">
      <c r="A490" s="2">
        <v>43964</v>
      </c>
      <c r="B490">
        <v>44</v>
      </c>
      <c r="C490">
        <v>226</v>
      </c>
      <c r="D490">
        <v>40.640787899999999</v>
      </c>
      <c r="E490">
        <v>14.9305062</v>
      </c>
      <c r="F490">
        <v>41.955555699999998</v>
      </c>
      <c r="G490">
        <v>12.7643387</v>
      </c>
      <c r="H490">
        <v>6</v>
      </c>
      <c r="I490">
        <v>534.99</v>
      </c>
      <c r="J490">
        <v>299.79019535005892</v>
      </c>
      <c r="K490">
        <v>299.79019535005892</v>
      </c>
      <c r="L490">
        <v>496.90554562084873</v>
      </c>
      <c r="M490">
        <f>AVERAGE(Tabella1[[#This Row],[allocated_km_SA]:[allocated_km_ENS]])</f>
        <v>365.49531210698888</v>
      </c>
      <c r="N490">
        <v>324.0780990735704</v>
      </c>
      <c r="O490">
        <f>(Tabella1[[#This Row],[mission_allocated_km_shapley]]-Tabella1[[#This Row],[allocated_km_mean]])^2</f>
        <v>1715.3855354555694</v>
      </c>
      <c r="P490">
        <v>324.0780990735704</v>
      </c>
      <c r="Q490">
        <f>(Tabella1[[#This Row],[mission_allocated_km_shapley]]-Tabella1[[#This Row],[mission_allocated_km_appro_1]])^2</f>
        <v>0</v>
      </c>
      <c r="R490">
        <v>324.0780990735704</v>
      </c>
      <c r="S490">
        <f>(Tabella1[[#This Row],[mission_allocated_km_shapley]]-Tabella1[[#This Row],[mission_allocated_km_appro_2]])^2</f>
        <v>0</v>
      </c>
    </row>
    <row r="491" spans="1:19" x14ac:dyDescent="0.3">
      <c r="A491" s="2">
        <v>43964</v>
      </c>
      <c r="B491">
        <v>238</v>
      </c>
      <c r="C491">
        <v>226</v>
      </c>
      <c r="D491">
        <v>40.960150800000001</v>
      </c>
      <c r="E491">
        <v>14.488986000000001</v>
      </c>
      <c r="F491">
        <v>41.955555699999998</v>
      </c>
      <c r="G491">
        <v>12.7643387</v>
      </c>
      <c r="H491">
        <v>6</v>
      </c>
      <c r="I491">
        <v>534.99</v>
      </c>
      <c r="J491">
        <v>235.20090464994121</v>
      </c>
      <c r="K491">
        <v>235.20090464994121</v>
      </c>
      <c r="L491">
        <v>38.085554379151361</v>
      </c>
      <c r="M491">
        <f>AVERAGE(Tabella1[[#This Row],[allocated_km_SA]:[allocated_km_ENS]])</f>
        <v>169.49578789301125</v>
      </c>
      <c r="N491">
        <v>210.91300092642959</v>
      </c>
      <c r="O491">
        <f>(Tabella1[[#This Row],[mission_allocated_km_shapley]]-Tabella1[[#This Row],[allocated_km_mean]])^2</f>
        <v>1715.3855354555576</v>
      </c>
      <c r="P491">
        <v>210.91300092642959</v>
      </c>
      <c r="Q491">
        <f>(Tabella1[[#This Row],[mission_allocated_km_shapley]]-Tabella1[[#This Row],[mission_allocated_km_appro_1]])^2</f>
        <v>0</v>
      </c>
      <c r="R491">
        <v>210.91300092642959</v>
      </c>
      <c r="S491">
        <f>(Tabella1[[#This Row],[mission_allocated_km_shapley]]-Tabella1[[#This Row],[mission_allocated_km_appro_2]])^2</f>
        <v>0</v>
      </c>
    </row>
    <row r="492" spans="1:19" x14ac:dyDescent="0.3">
      <c r="A492" s="2">
        <v>43965</v>
      </c>
      <c r="B492">
        <v>221</v>
      </c>
      <c r="C492">
        <v>226</v>
      </c>
      <c r="D492">
        <v>41.987892299999999</v>
      </c>
      <c r="E492">
        <v>12.7135701</v>
      </c>
      <c r="F492">
        <v>41.955555699999998</v>
      </c>
      <c r="G492">
        <v>12.7643387</v>
      </c>
      <c r="H492">
        <v>2</v>
      </c>
      <c r="I492">
        <v>48.09</v>
      </c>
      <c r="J492">
        <v>14.06034463997856</v>
      </c>
      <c r="K492">
        <v>14.06034463997856</v>
      </c>
      <c r="L492">
        <v>12.893202172869939</v>
      </c>
      <c r="M492">
        <f>AVERAGE(Tabella1[[#This Row],[allocated_km_SA]:[allocated_km_ENS]])</f>
        <v>13.671297150942353</v>
      </c>
      <c r="N492">
        <v>13.4983309142703</v>
      </c>
      <c r="O492">
        <f>(Tabella1[[#This Row],[mission_allocated_km_shapley]]-Tabella1[[#This Row],[allocated_km_mean]])^2</f>
        <v>2.9917319028492737E-2</v>
      </c>
      <c r="P492">
        <v>13.49833091427031</v>
      </c>
      <c r="Q492">
        <f>(Tabella1[[#This Row],[mission_allocated_km_shapley]]-Tabella1[[#This Row],[mission_allocated_km_appro_1]])^2</f>
        <v>1.135959703518257E-28</v>
      </c>
      <c r="R492">
        <v>13.49833091427031</v>
      </c>
      <c r="S492">
        <f>(Tabella1[[#This Row],[mission_allocated_km_shapley]]-Tabella1[[#This Row],[mission_allocated_km_appro_2]])^2</f>
        <v>1.135959703518257E-28</v>
      </c>
    </row>
    <row r="493" spans="1:19" x14ac:dyDescent="0.3">
      <c r="A493" s="2">
        <v>43965</v>
      </c>
      <c r="B493">
        <v>12</v>
      </c>
      <c r="C493">
        <v>226</v>
      </c>
      <c r="D493">
        <v>41.857816900000003</v>
      </c>
      <c r="E493">
        <v>12.6519891</v>
      </c>
      <c r="F493">
        <v>41.955555699999998</v>
      </c>
      <c r="G493">
        <v>12.7643387</v>
      </c>
      <c r="H493">
        <v>2</v>
      </c>
      <c r="I493">
        <v>48.09</v>
      </c>
      <c r="J493">
        <v>34.028255360021433</v>
      </c>
      <c r="K493">
        <v>34.02825536002144</v>
      </c>
      <c r="L493">
        <v>35.195397827130073</v>
      </c>
      <c r="M493">
        <f>AVERAGE(Tabella1[[#This Row],[allocated_km_SA]:[allocated_km_ENS]])</f>
        <v>34.417302849057648</v>
      </c>
      <c r="N493">
        <v>34.590269085729688</v>
      </c>
      <c r="O493">
        <f>(Tabella1[[#This Row],[mission_allocated_km_shapley]]-Tabella1[[#This Row],[allocated_km_mean]])^2</f>
        <v>2.9917319028487821E-2</v>
      </c>
      <c r="P493">
        <v>34.590269085729688</v>
      </c>
      <c r="Q493">
        <f>(Tabella1[[#This Row],[mission_allocated_km_shapley]]-Tabella1[[#This Row],[mission_allocated_km_appro_1]])^2</f>
        <v>0</v>
      </c>
      <c r="R493">
        <v>34.590269085729688</v>
      </c>
      <c r="S493">
        <f>(Tabella1[[#This Row],[mission_allocated_km_shapley]]-Tabella1[[#This Row],[mission_allocated_km_appro_2]])^2</f>
        <v>0</v>
      </c>
    </row>
    <row r="494" spans="1:19" x14ac:dyDescent="0.3">
      <c r="A494" s="2">
        <v>43969</v>
      </c>
      <c r="B494">
        <v>14</v>
      </c>
      <c r="C494">
        <v>226</v>
      </c>
      <c r="D494">
        <v>41.968739300000003</v>
      </c>
      <c r="E494">
        <v>12.686</v>
      </c>
      <c r="F494">
        <v>41.955555699999998</v>
      </c>
      <c r="G494">
        <v>12.7643387</v>
      </c>
      <c r="H494">
        <v>8</v>
      </c>
      <c r="I494">
        <v>34.36</v>
      </c>
      <c r="J494">
        <v>14.183437010044621</v>
      </c>
      <c r="K494">
        <v>8.7252937779751871</v>
      </c>
      <c r="L494">
        <v>10.94095810006799</v>
      </c>
      <c r="M494">
        <f>AVERAGE(Tabella1[[#This Row],[allocated_km_SA]:[allocated_km_ENS]])</f>
        <v>11.2832296293626</v>
      </c>
      <c r="N494">
        <v>15.64640787325745</v>
      </c>
      <c r="O494">
        <f>(Tabella1[[#This Row],[mission_allocated_km_shapley]]-Tabella1[[#This Row],[allocated_km_mean]])^2</f>
        <v>19.037324387997351</v>
      </c>
      <c r="P494">
        <v>16.03852837078357</v>
      </c>
      <c r="Q494">
        <f>(Tabella1[[#This Row],[mission_allocated_km_shapley]]-Tabella1[[#This Row],[mission_allocated_km_appro_1]])^2</f>
        <v>0.15375848458013197</v>
      </c>
      <c r="R494">
        <v>15.54990048365794</v>
      </c>
      <c r="S494">
        <f>(Tabella1[[#This Row],[mission_allocated_km_shapley]]-Tabella1[[#This Row],[mission_allocated_km_appro_2]])^2</f>
        <v>9.3136762473117595E-3</v>
      </c>
    </row>
    <row r="495" spans="1:19" x14ac:dyDescent="0.3">
      <c r="A495" s="2">
        <v>43969</v>
      </c>
      <c r="B495">
        <v>224</v>
      </c>
      <c r="C495">
        <v>226</v>
      </c>
      <c r="D495">
        <v>41.949019300000003</v>
      </c>
      <c r="E495">
        <v>12.763840500000001</v>
      </c>
      <c r="F495">
        <v>41.955555699999998</v>
      </c>
      <c r="G495">
        <v>12.7643387</v>
      </c>
      <c r="H495">
        <v>8</v>
      </c>
      <c r="I495">
        <v>34.36</v>
      </c>
      <c r="J495">
        <v>1.568045535304375</v>
      </c>
      <c r="K495">
        <v>8.2587306584006051</v>
      </c>
      <c r="L495">
        <v>2.793896865370205</v>
      </c>
      <c r="M495">
        <f>AVERAGE(Tabella1[[#This Row],[allocated_km_SA]:[allocated_km_ENS]])</f>
        <v>4.206891019691728</v>
      </c>
      <c r="N495">
        <v>2.8068080759982199</v>
      </c>
      <c r="O495">
        <f>(Tabella1[[#This Row],[mission_allocated_km_shapley]]-Tabella1[[#This Row],[allocated_km_mean]])^2</f>
        <v>1.9602322492214788</v>
      </c>
      <c r="P495">
        <v>2.7480027615090279</v>
      </c>
      <c r="Q495">
        <f>(Tabella1[[#This Row],[mission_allocated_km_shapley]]-Tabella1[[#This Row],[mission_allocated_km_appro_1]])^2</f>
        <v>3.4580650121727769E-3</v>
      </c>
      <c r="R495">
        <v>2.8859196720796478</v>
      </c>
      <c r="S495">
        <f>(Tabella1[[#This Row],[mission_allocated_km_shapley]]-Tabella1[[#This Row],[mission_allocated_km_appro_2]])^2</f>
        <v>6.2586446345510027E-3</v>
      </c>
    </row>
    <row r="496" spans="1:19" x14ac:dyDescent="0.3">
      <c r="A496" s="2">
        <v>43969</v>
      </c>
      <c r="B496">
        <v>11</v>
      </c>
      <c r="C496">
        <v>226</v>
      </c>
      <c r="D496">
        <v>41.904390300000003</v>
      </c>
      <c r="E496">
        <v>12.6096465</v>
      </c>
      <c r="F496">
        <v>41.955555699999998</v>
      </c>
      <c r="G496">
        <v>12.7643387</v>
      </c>
      <c r="H496">
        <v>8</v>
      </c>
      <c r="I496">
        <v>107.97</v>
      </c>
      <c r="J496">
        <v>29.39610914575665</v>
      </c>
      <c r="K496">
        <v>29.39610914575665</v>
      </c>
      <c r="L496">
        <v>2.2322678896971961</v>
      </c>
      <c r="M496">
        <f>AVERAGE(Tabella1[[#This Row],[allocated_km_SA]:[allocated_km_ENS]])</f>
        <v>20.341495393736832</v>
      </c>
      <c r="N496">
        <v>20.849506285711129</v>
      </c>
      <c r="O496">
        <f>(Tabella1[[#This Row],[mission_allocated_km_shapley]]-Tabella1[[#This Row],[allocated_km_mean]])^2</f>
        <v>0.25807506636452149</v>
      </c>
      <c r="P496">
        <v>20.849506285711129</v>
      </c>
      <c r="Q496">
        <f>(Tabella1[[#This Row],[mission_allocated_km_shapley]]-Tabella1[[#This Row],[mission_allocated_km_appro_1]])^2</f>
        <v>0</v>
      </c>
      <c r="R496">
        <v>20.849506285711129</v>
      </c>
      <c r="S496">
        <f>(Tabella1[[#This Row],[mission_allocated_km_shapley]]-Tabella1[[#This Row],[mission_allocated_km_appro_2]])^2</f>
        <v>0</v>
      </c>
    </row>
    <row r="497" spans="1:19" x14ac:dyDescent="0.3">
      <c r="A497" s="2">
        <v>43969</v>
      </c>
      <c r="B497">
        <v>221</v>
      </c>
      <c r="C497">
        <v>226</v>
      </c>
      <c r="D497">
        <v>41.987892299999999</v>
      </c>
      <c r="E497">
        <v>12.7135701</v>
      </c>
      <c r="F497">
        <v>41.955555699999998</v>
      </c>
      <c r="G497">
        <v>12.7643387</v>
      </c>
      <c r="H497">
        <v>8</v>
      </c>
      <c r="I497">
        <v>34.36</v>
      </c>
      <c r="J497">
        <v>10.49617775691584</v>
      </c>
      <c r="K497">
        <v>8.216330920750325</v>
      </c>
      <c r="L497">
        <v>2.053518458935208</v>
      </c>
      <c r="M497">
        <f>AVERAGE(Tabella1[[#This Row],[allocated_km_SA]:[allocated_km_ENS]])</f>
        <v>6.922009045533791</v>
      </c>
      <c r="N497">
        <v>9.308658697715547</v>
      </c>
      <c r="O497">
        <f>(Tabella1[[#This Row],[mission_allocated_km_shapley]]-Tabella1[[#This Row],[allocated_km_mean]])^2</f>
        <v>5.6960965622592967</v>
      </c>
      <c r="P497">
        <v>9.1136392159906681</v>
      </c>
      <c r="Q497">
        <f>(Tabella1[[#This Row],[mission_allocated_km_shapley]]-Tabella1[[#This Row],[mission_allocated_km_appro_1]])^2</f>
        <v>3.8032598252240389E-2</v>
      </c>
      <c r="R497">
        <v>9.2988385179387816</v>
      </c>
      <c r="S497">
        <f>(Tabella1[[#This Row],[mission_allocated_km_shapley]]-Tabella1[[#This Row],[mission_allocated_km_appro_2]])^2</f>
        <v>9.6435930847992417E-5</v>
      </c>
    </row>
    <row r="498" spans="1:19" x14ac:dyDescent="0.3">
      <c r="A498" s="2">
        <v>43969</v>
      </c>
      <c r="B498">
        <v>94</v>
      </c>
      <c r="C498">
        <v>226</v>
      </c>
      <c r="D498">
        <v>44.525238799999997</v>
      </c>
      <c r="E498">
        <v>11.1757875</v>
      </c>
      <c r="F498">
        <v>41.955555699999998</v>
      </c>
      <c r="G498">
        <v>12.7643387</v>
      </c>
      <c r="H498">
        <v>8</v>
      </c>
      <c r="I498">
        <v>944.95</v>
      </c>
      <c r="J498">
        <v>642.7330003950085</v>
      </c>
      <c r="K498">
        <v>642.73300039500862</v>
      </c>
      <c r="L498">
        <v>717.81891080778666</v>
      </c>
      <c r="M498">
        <f>AVERAGE(Tabella1[[#This Row],[allocated_km_SA]:[allocated_km_ENS]])</f>
        <v>667.76163719926797</v>
      </c>
      <c r="N498">
        <v>673.62739705985052</v>
      </c>
      <c r="O498">
        <f>(Tabella1[[#This Row],[mission_allocated_km_shapley]]-Tabella1[[#This Row],[allocated_km_mean]])^2</f>
        <v>34.407138742021495</v>
      </c>
      <c r="P498">
        <v>673.62739705985052</v>
      </c>
      <c r="Q498">
        <f>(Tabella1[[#This Row],[mission_allocated_km_shapley]]-Tabella1[[#This Row],[mission_allocated_km_appro_1]])^2</f>
        <v>0</v>
      </c>
      <c r="R498">
        <v>673.62739705985052</v>
      </c>
      <c r="S498">
        <f>(Tabella1[[#This Row],[mission_allocated_km_shapley]]-Tabella1[[#This Row],[mission_allocated_km_appro_2]])^2</f>
        <v>0</v>
      </c>
    </row>
    <row r="499" spans="1:19" x14ac:dyDescent="0.3">
      <c r="A499" s="2">
        <v>43969</v>
      </c>
      <c r="B499">
        <v>242</v>
      </c>
      <c r="C499">
        <v>226</v>
      </c>
      <c r="D499">
        <v>41.958314899999998</v>
      </c>
      <c r="E499">
        <v>12.705252399999999</v>
      </c>
      <c r="F499">
        <v>41.955555699999998</v>
      </c>
      <c r="G499">
        <v>12.7643387</v>
      </c>
      <c r="H499">
        <v>8</v>
      </c>
      <c r="I499">
        <v>34.36</v>
      </c>
      <c r="J499">
        <v>8.1151396977351791</v>
      </c>
      <c r="K499">
        <v>9.1624446428738899</v>
      </c>
      <c r="L499">
        <v>18.57442657562661</v>
      </c>
      <c r="M499">
        <f>AVERAGE(Tabella1[[#This Row],[allocated_km_SA]:[allocated_km_ENS]])</f>
        <v>11.950670305411892</v>
      </c>
      <c r="N499">
        <v>6.600925353028785</v>
      </c>
      <c r="O499">
        <f>(Tabella1[[#This Row],[mission_allocated_km_shapley]]-Tabella1[[#This Row],[allocated_km_mean]])^2</f>
        <v>28.619771055548529</v>
      </c>
      <c r="P499">
        <v>6.4626296517167434</v>
      </c>
      <c r="Q499">
        <f>(Tabella1[[#This Row],[mission_allocated_km_shapley]]-Tabella1[[#This Row],[mission_allocated_km_appro_1]])^2</f>
        <v>1.9125701001389425E-2</v>
      </c>
      <c r="R499">
        <v>6.6281413263236386</v>
      </c>
      <c r="S499">
        <f>(Tabella1[[#This Row],[mission_allocated_km_shapley]]-Tabella1[[#This Row],[mission_allocated_km_appro_2]])^2</f>
        <v>7.4070920238618375E-4</v>
      </c>
    </row>
    <row r="500" spans="1:19" x14ac:dyDescent="0.3">
      <c r="A500" s="2">
        <v>43969</v>
      </c>
      <c r="B500">
        <v>32</v>
      </c>
      <c r="C500">
        <v>226</v>
      </c>
      <c r="D500">
        <v>41.851630499999999</v>
      </c>
      <c r="E500">
        <v>12.4017032</v>
      </c>
      <c r="F500">
        <v>41.955555699999998</v>
      </c>
      <c r="G500">
        <v>12.7643387</v>
      </c>
      <c r="H500">
        <v>8</v>
      </c>
      <c r="I500">
        <v>107.97</v>
      </c>
      <c r="J500">
        <v>78.575490854243341</v>
      </c>
      <c r="K500">
        <v>78.575490854243341</v>
      </c>
      <c r="L500">
        <v>105.7393321103028</v>
      </c>
      <c r="M500">
        <f>AVERAGE(Tabella1[[#This Row],[allocated_km_SA]:[allocated_km_ENS]])</f>
        <v>87.63010460626316</v>
      </c>
      <c r="N500">
        <v>87.122093714288852</v>
      </c>
      <c r="O500">
        <f>(Tabella1[[#This Row],[mission_allocated_km_shapley]]-Tabella1[[#This Row],[allocated_km_mean]])^2</f>
        <v>0.25807506636453231</v>
      </c>
      <c r="P500">
        <v>87.122093714288852</v>
      </c>
      <c r="Q500">
        <f>(Tabella1[[#This Row],[mission_allocated_km_shapley]]-Tabella1[[#This Row],[mission_allocated_km_appro_1]])^2</f>
        <v>0</v>
      </c>
      <c r="R500">
        <v>87.122093714288852</v>
      </c>
      <c r="S500">
        <f>(Tabella1[[#This Row],[mission_allocated_km_shapley]]-Tabella1[[#This Row],[mission_allocated_km_appro_2]])^2</f>
        <v>0</v>
      </c>
    </row>
    <row r="501" spans="1:19" x14ac:dyDescent="0.3">
      <c r="A501" s="2">
        <v>43969</v>
      </c>
      <c r="B501">
        <v>237</v>
      </c>
      <c r="C501">
        <v>226</v>
      </c>
      <c r="D501">
        <v>42.401031400000001</v>
      </c>
      <c r="E501">
        <v>14.1329622</v>
      </c>
      <c r="F501">
        <v>41.955555699999998</v>
      </c>
      <c r="G501">
        <v>12.7643387</v>
      </c>
      <c r="H501">
        <v>8</v>
      </c>
      <c r="I501">
        <v>944.95</v>
      </c>
      <c r="J501">
        <v>302.21699960499149</v>
      </c>
      <c r="K501">
        <v>302.21699960499137</v>
      </c>
      <c r="L501">
        <v>227.1310891922133</v>
      </c>
      <c r="M501">
        <f>AVERAGE(Tabella1[[#This Row],[allocated_km_SA]:[allocated_km_ENS]])</f>
        <v>277.18836280073202</v>
      </c>
      <c r="N501">
        <v>271.32260294014952</v>
      </c>
      <c r="O501">
        <f>(Tabella1[[#This Row],[mission_allocated_km_shapley]]-Tabella1[[#This Row],[allocated_km_mean]])^2</f>
        <v>34.407138742020834</v>
      </c>
      <c r="P501">
        <v>271.32260294014952</v>
      </c>
      <c r="Q501">
        <f>(Tabella1[[#This Row],[mission_allocated_km_shapley]]-Tabella1[[#This Row],[mission_allocated_km_appro_1]])^2</f>
        <v>0</v>
      </c>
      <c r="R501">
        <v>271.32260294014952</v>
      </c>
      <c r="S501">
        <f>(Tabella1[[#This Row],[mission_allocated_km_shapley]]-Tabella1[[#This Row],[mission_allocated_km_appro_2]])^2</f>
        <v>0</v>
      </c>
    </row>
    <row r="502" spans="1:19" x14ac:dyDescent="0.3">
      <c r="A502" s="2">
        <v>43970</v>
      </c>
      <c r="B502">
        <v>228</v>
      </c>
      <c r="C502">
        <v>226</v>
      </c>
      <c r="D502">
        <v>42.130554500000002</v>
      </c>
      <c r="E502">
        <v>12.582428</v>
      </c>
      <c r="F502">
        <v>41.955555699999998</v>
      </c>
      <c r="G502">
        <v>12.7643387</v>
      </c>
      <c r="H502">
        <v>5</v>
      </c>
      <c r="I502">
        <v>94.11</v>
      </c>
      <c r="J502">
        <v>44.434784959786207</v>
      </c>
      <c r="K502">
        <v>30.82858939658205</v>
      </c>
      <c r="L502">
        <v>4.2450278455378827</v>
      </c>
      <c r="M502">
        <f>AVERAGE(Tabella1[[#This Row],[allocated_km_SA]:[allocated_km_ENS]])</f>
        <v>26.502800733968712</v>
      </c>
      <c r="N502">
        <v>44.019761327776287</v>
      </c>
      <c r="O502">
        <f>(Tabella1[[#This Row],[mission_allocated_km_shapley]]-Tabella1[[#This Row],[allocated_km_mean]])^2</f>
        <v>306.8439084450074</v>
      </c>
      <c r="P502">
        <v>44.019770838241783</v>
      </c>
      <c r="Q502">
        <f>(Tabella1[[#This Row],[mission_allocated_km_shapley]]-Tabella1[[#This Row],[mission_allocated_km_appro_1]])^2</f>
        <v>9.0448953951005393E-11</v>
      </c>
      <c r="R502">
        <v>44.019761327776003</v>
      </c>
      <c r="S502">
        <f>(Tabella1[[#This Row],[mission_allocated_km_shapley]]-Tabella1[[#This Row],[mission_allocated_km_appro_2]])^2</f>
        <v>8.0779356694631609E-26</v>
      </c>
    </row>
    <row r="503" spans="1:19" x14ac:dyDescent="0.3">
      <c r="A503" s="2">
        <v>43970</v>
      </c>
      <c r="B503">
        <v>33</v>
      </c>
      <c r="C503">
        <v>226</v>
      </c>
      <c r="D503">
        <v>41.947489599999997</v>
      </c>
      <c r="E503">
        <v>12.7203556</v>
      </c>
      <c r="F503">
        <v>41.955555699999998</v>
      </c>
      <c r="G503">
        <v>12.7643387</v>
      </c>
      <c r="H503">
        <v>5</v>
      </c>
      <c r="I503">
        <v>94.11</v>
      </c>
      <c r="J503">
        <v>5.4970605414274001</v>
      </c>
      <c r="K503">
        <v>32.539346481213059</v>
      </c>
      <c r="L503">
        <v>89.748551976802929</v>
      </c>
      <c r="M503">
        <f>AVERAGE(Tabella1[[#This Row],[allocated_km_SA]:[allocated_km_ENS]])</f>
        <v>42.594986333147794</v>
      </c>
      <c r="N503">
        <v>6.5848588725401411</v>
      </c>
      <c r="O503">
        <f>(Tabella1[[#This Row],[mission_allocated_km_shapley]]-Tabella1[[#This Row],[allocated_km_mean]])^2</f>
        <v>1296.7292797292096</v>
      </c>
      <c r="P503">
        <v>6.5848576223948854</v>
      </c>
      <c r="Q503">
        <f>(Tabella1[[#This Row],[mission_allocated_km_shapley]]-Tabella1[[#This Row],[mission_allocated_km_appro_1]])^2</f>
        <v>1.562863160499386E-12</v>
      </c>
      <c r="R503">
        <v>6.5848588725401456</v>
      </c>
      <c r="S503">
        <f>(Tabella1[[#This Row],[mission_allocated_km_shapley]]-Tabella1[[#This Row],[mission_allocated_km_appro_2]])^2</f>
        <v>1.9721522630525295E-29</v>
      </c>
    </row>
    <row r="504" spans="1:19" x14ac:dyDescent="0.3">
      <c r="A504" s="2">
        <v>43970</v>
      </c>
      <c r="B504">
        <v>2</v>
      </c>
      <c r="C504">
        <v>226</v>
      </c>
      <c r="D504">
        <v>42.132071600000003</v>
      </c>
      <c r="E504">
        <v>12.5839994</v>
      </c>
      <c r="F504">
        <v>41.955555699999998</v>
      </c>
      <c r="G504">
        <v>12.7643387</v>
      </c>
      <c r="H504">
        <v>5</v>
      </c>
      <c r="I504">
        <v>94.11</v>
      </c>
      <c r="J504">
        <v>44.182154498786403</v>
      </c>
      <c r="K504">
        <v>30.746064122204888</v>
      </c>
      <c r="L504">
        <v>0.1204201776591915</v>
      </c>
      <c r="M504">
        <f>AVERAGE(Tabella1[[#This Row],[allocated_km_SA]:[allocated_km_ENS]])</f>
        <v>25.016212932883491</v>
      </c>
      <c r="N504">
        <v>43.509379799683593</v>
      </c>
      <c r="O504">
        <f>(Tabella1[[#This Row],[mission_allocated_km_shapley]]-Tabella1[[#This Row],[allocated_km_mean]])^2</f>
        <v>341.99722076331312</v>
      </c>
      <c r="P504">
        <v>43.509371539363343</v>
      </c>
      <c r="Q504">
        <f>(Tabella1[[#This Row],[mission_allocated_km_shapley]]-Tabella1[[#This Row],[mission_allocated_km_appro_1]])^2</f>
        <v>6.8232890633070101E-11</v>
      </c>
      <c r="R504">
        <v>43.509379799683863</v>
      </c>
      <c r="S504">
        <f>(Tabella1[[#This Row],[mission_allocated_km_shapley]]-Tabella1[[#This Row],[mission_allocated_km_appro_2]])^2</f>
        <v>7.2903369416905027E-26</v>
      </c>
    </row>
    <row r="505" spans="1:19" x14ac:dyDescent="0.3">
      <c r="A505" s="2">
        <v>43970</v>
      </c>
      <c r="B505">
        <v>64</v>
      </c>
      <c r="C505">
        <v>226</v>
      </c>
      <c r="D505">
        <v>41.699752500000002</v>
      </c>
      <c r="E505">
        <v>12.535953900000001</v>
      </c>
      <c r="F505">
        <v>41.955555699999998</v>
      </c>
      <c r="G505">
        <v>12.7643387</v>
      </c>
      <c r="H505">
        <v>5</v>
      </c>
      <c r="I505">
        <v>130.35</v>
      </c>
      <c r="J505">
        <v>61.97764342517673</v>
      </c>
      <c r="K505">
        <v>61.97764342517673</v>
      </c>
      <c r="L505">
        <v>53.901334331849249</v>
      </c>
      <c r="M505">
        <f>AVERAGE(Tabella1[[#This Row],[allocated_km_SA]:[allocated_km_ENS]])</f>
        <v>59.285540394067567</v>
      </c>
      <c r="N505">
        <v>60.229571609689771</v>
      </c>
      <c r="O505">
        <f>(Tabella1[[#This Row],[mission_allocated_km_shapley]]-Tabella1[[#This Row],[allocated_km_mean]])^2</f>
        <v>0.89119493606913525</v>
      </c>
      <c r="P505">
        <v>60.229571609689771</v>
      </c>
      <c r="Q505">
        <f>(Tabella1[[#This Row],[mission_allocated_km_shapley]]-Tabella1[[#This Row],[mission_allocated_km_appro_1]])^2</f>
        <v>0</v>
      </c>
      <c r="R505">
        <v>60.229571609689771</v>
      </c>
      <c r="S505">
        <f>(Tabella1[[#This Row],[mission_allocated_km_shapley]]-Tabella1[[#This Row],[mission_allocated_km_appro_2]])^2</f>
        <v>0</v>
      </c>
    </row>
    <row r="506" spans="1:19" x14ac:dyDescent="0.3">
      <c r="A506" s="2">
        <v>43970</v>
      </c>
      <c r="B506">
        <v>32</v>
      </c>
      <c r="C506">
        <v>226</v>
      </c>
      <c r="D506">
        <v>41.851630499999999</v>
      </c>
      <c r="E506">
        <v>12.4017032</v>
      </c>
      <c r="F506">
        <v>41.955555699999998</v>
      </c>
      <c r="G506">
        <v>12.7643387</v>
      </c>
      <c r="H506">
        <v>5</v>
      </c>
      <c r="I506">
        <v>130.35</v>
      </c>
      <c r="J506">
        <v>68.370056574823266</v>
      </c>
      <c r="K506">
        <v>68.370056574823266</v>
      </c>
      <c r="L506">
        <v>76.446365668150747</v>
      </c>
      <c r="M506">
        <f>AVERAGE(Tabella1[[#This Row],[allocated_km_SA]:[allocated_km_ENS]])</f>
        <v>71.062159605932422</v>
      </c>
      <c r="N506">
        <v>70.118128390310218</v>
      </c>
      <c r="O506">
        <f>(Tabella1[[#This Row],[mission_allocated_km_shapley]]-Tabella1[[#This Row],[allocated_km_mean]])^2</f>
        <v>0.89119493606913525</v>
      </c>
      <c r="P506">
        <v>70.118128390310233</v>
      </c>
      <c r="Q506">
        <f>(Tabella1[[#This Row],[mission_allocated_km_shapley]]-Tabella1[[#This Row],[mission_allocated_km_appro_1]])^2</f>
        <v>2.0194839173657902E-28</v>
      </c>
      <c r="R506">
        <v>70.118128390310233</v>
      </c>
      <c r="S506">
        <f>(Tabella1[[#This Row],[mission_allocated_km_shapley]]-Tabella1[[#This Row],[mission_allocated_km_appro_2]])^2</f>
        <v>2.0194839173657902E-28</v>
      </c>
    </row>
    <row r="507" spans="1:19" x14ac:dyDescent="0.3">
      <c r="A507" s="2">
        <v>43971</v>
      </c>
      <c r="B507">
        <v>2</v>
      </c>
      <c r="C507">
        <v>226</v>
      </c>
      <c r="D507">
        <v>42.132071600000003</v>
      </c>
      <c r="E507">
        <v>12.5839994</v>
      </c>
      <c r="F507">
        <v>41.955555699999998</v>
      </c>
      <c r="G507">
        <v>12.7643387</v>
      </c>
      <c r="H507">
        <v>6</v>
      </c>
      <c r="I507">
        <v>792.67</v>
      </c>
      <c r="J507">
        <v>76.55233330920035</v>
      </c>
      <c r="K507">
        <v>209.7858698682993</v>
      </c>
      <c r="L507">
        <v>15.08658337400408</v>
      </c>
      <c r="M507">
        <f>AVERAGE(Tabella1[[#This Row],[allocated_km_SA]:[allocated_km_ENS]])</f>
        <v>100.47492885050123</v>
      </c>
      <c r="N507">
        <v>46.068744923713552</v>
      </c>
      <c r="O507">
        <f>(Tabella1[[#This Row],[mission_allocated_km_shapley]]-Tabella1[[#This Row],[allocated_km_mean]])^2</f>
        <v>2960.0328494754499</v>
      </c>
      <c r="P507">
        <v>46.06876102241862</v>
      </c>
      <c r="Q507">
        <f>(Tabella1[[#This Row],[mission_allocated_km_shapley]]-Tabella1[[#This Row],[mission_allocated_km_appro_1]])^2</f>
        <v>2.5916830485649486E-10</v>
      </c>
      <c r="R507">
        <v>46.068744923713822</v>
      </c>
      <c r="S507">
        <f>(Tabella1[[#This Row],[mission_allocated_km_shapley]]-Tabella1[[#This Row],[mission_allocated_km_appro_2]])^2</f>
        <v>7.2903369416905027E-26</v>
      </c>
    </row>
    <row r="508" spans="1:19" x14ac:dyDescent="0.3">
      <c r="A508" s="2">
        <v>43971</v>
      </c>
      <c r="B508">
        <v>94</v>
      </c>
      <c r="C508">
        <v>226</v>
      </c>
      <c r="D508">
        <v>44.525238799999997</v>
      </c>
      <c r="E508">
        <v>11.1757875</v>
      </c>
      <c r="F508">
        <v>41.955555699999998</v>
      </c>
      <c r="G508">
        <v>12.7643387</v>
      </c>
      <c r="H508">
        <v>6</v>
      </c>
      <c r="I508">
        <v>792.67</v>
      </c>
      <c r="J508">
        <v>697.68183823442666</v>
      </c>
      <c r="K508">
        <v>371.58987649204971</v>
      </c>
      <c r="L508">
        <v>755.60459760893173</v>
      </c>
      <c r="M508">
        <f>AVERAGE(Tabella1[[#This Row],[allocated_km_SA]:[allocated_km_ENS]])</f>
        <v>608.2921041118027</v>
      </c>
      <c r="N508">
        <v>738.90261125051643</v>
      </c>
      <c r="O508">
        <f>(Tabella1[[#This Row],[mission_allocated_km_shapley]]-Tabella1[[#This Row],[allocated_km_mean]])^2</f>
        <v>17059.10457503199</v>
      </c>
      <c r="P508">
        <v>738.90259531774836</v>
      </c>
      <c r="Q508">
        <f>(Tabella1[[#This Row],[mission_allocated_km_shapley]]-Tabella1[[#This Row],[mission_allocated_km_appro_1]])^2</f>
        <v>2.5385309820944319E-10</v>
      </c>
      <c r="R508">
        <v>738.90261125051609</v>
      </c>
      <c r="S508">
        <f>(Tabella1[[#This Row],[mission_allocated_km_shapley]]-Tabella1[[#This Row],[mission_allocated_km_appro_2]])^2</f>
        <v>1.1632227364026952E-25</v>
      </c>
    </row>
    <row r="509" spans="1:19" x14ac:dyDescent="0.3">
      <c r="A509" s="2">
        <v>43971</v>
      </c>
      <c r="B509">
        <v>14</v>
      </c>
      <c r="C509">
        <v>226</v>
      </c>
      <c r="D509">
        <v>41.968739300000003</v>
      </c>
      <c r="E509">
        <v>12.686</v>
      </c>
      <c r="F509">
        <v>41.955555699999998</v>
      </c>
      <c r="G509">
        <v>12.7643387</v>
      </c>
      <c r="H509">
        <v>6</v>
      </c>
      <c r="I509">
        <v>792.67</v>
      </c>
      <c r="J509">
        <v>18.432728456373042</v>
      </c>
      <c r="K509">
        <v>211.29115363965121</v>
      </c>
      <c r="L509">
        <v>21.975719017064261</v>
      </c>
      <c r="M509">
        <f>AVERAGE(Tabella1[[#This Row],[allocated_km_SA]:[allocated_km_ENS]])</f>
        <v>83.899867037696168</v>
      </c>
      <c r="N509">
        <v>7.6955438257701383</v>
      </c>
      <c r="O509">
        <f>(Tabella1[[#This Row],[mission_allocated_km_shapley]]-Tabella1[[#This Row],[allocated_km_mean]])^2</f>
        <v>5807.098876187687</v>
      </c>
      <c r="P509">
        <v>7.6955436598330849</v>
      </c>
      <c r="Q509">
        <f>(Tabella1[[#This Row],[mission_allocated_km_shapley]]-Tabella1[[#This Row],[mission_allocated_km_appro_1]])^2</f>
        <v>2.7535105701450263E-14</v>
      </c>
      <c r="R509">
        <v>7.6955438257701259</v>
      </c>
      <c r="S509">
        <f>(Tabella1[[#This Row],[mission_allocated_km_shapley]]-Tabella1[[#This Row],[mission_allocated_km_appro_2]])^2</f>
        <v>1.5461673742331831E-28</v>
      </c>
    </row>
    <row r="510" spans="1:19" x14ac:dyDescent="0.3">
      <c r="A510" s="2">
        <v>43971</v>
      </c>
      <c r="B510">
        <v>9</v>
      </c>
      <c r="C510">
        <v>226</v>
      </c>
      <c r="D510">
        <v>41.012875399999999</v>
      </c>
      <c r="E510">
        <v>14.3201006</v>
      </c>
      <c r="F510">
        <v>41.955555699999998</v>
      </c>
      <c r="G510">
        <v>12.7643387</v>
      </c>
      <c r="H510">
        <v>6</v>
      </c>
      <c r="I510">
        <v>857.41</v>
      </c>
      <c r="J510">
        <v>260.43743786811871</v>
      </c>
      <c r="K510">
        <v>252.73604607990711</v>
      </c>
      <c r="L510">
        <v>5.0416867248042428E-14</v>
      </c>
      <c r="M510">
        <f>AVERAGE(Tabella1[[#This Row],[allocated_km_SA]:[allocated_km_ENS]])</f>
        <v>171.05782798267526</v>
      </c>
      <c r="N510">
        <v>220.2713833770128</v>
      </c>
      <c r="O510">
        <f>(Tabella1[[#This Row],[mission_allocated_km_shapley]]-Tabella1[[#This Row],[allocated_km_mean]])^2</f>
        <v>2421.9740345515288</v>
      </c>
      <c r="P510">
        <v>220.07640555718109</v>
      </c>
      <c r="Q510">
        <f>(Tabella1[[#This Row],[mission_allocated_km_shapley]]-Tabella1[[#This Row],[mission_allocated_km_appro_1]])^2</f>
        <v>3.8016350226325303E-2</v>
      </c>
      <c r="R510">
        <v>220.27138337701231</v>
      </c>
      <c r="S510">
        <f>(Tabella1[[#This Row],[mission_allocated_km_shapley]]-Tabella1[[#This Row],[mission_allocated_km_appro_2]])^2</f>
        <v>2.3345234084748535E-25</v>
      </c>
    </row>
    <row r="511" spans="1:19" x14ac:dyDescent="0.3">
      <c r="A511" s="2">
        <v>43971</v>
      </c>
      <c r="B511">
        <v>41</v>
      </c>
      <c r="C511">
        <v>226</v>
      </c>
      <c r="D511">
        <v>40.932065199999997</v>
      </c>
      <c r="E511">
        <v>14.818706499999999</v>
      </c>
      <c r="F511">
        <v>41.955555699999998</v>
      </c>
      <c r="G511">
        <v>12.7643387</v>
      </c>
      <c r="H511">
        <v>6</v>
      </c>
      <c r="I511">
        <v>857.41</v>
      </c>
      <c r="J511">
        <v>332.02397560408582</v>
      </c>
      <c r="K511">
        <v>350.60605040446723</v>
      </c>
      <c r="L511">
        <v>845.9212667247474</v>
      </c>
      <c r="M511">
        <f>AVERAGE(Tabella1[[#This Row],[allocated_km_SA]:[allocated_km_ENS]])</f>
        <v>509.51709757776683</v>
      </c>
      <c r="N511">
        <v>406.70675040763871</v>
      </c>
      <c r="O511">
        <f>(Tabella1[[#This Row],[mission_allocated_km_shapley]]-Tabella1[[#This Row],[allocated_km_mean]])^2</f>
        <v>10569.967485242272</v>
      </c>
      <c r="P511">
        <v>406.34674542519667</v>
      </c>
      <c r="Q511">
        <f>(Tabella1[[#This Row],[mission_allocated_km_shapley]]-Tabella1[[#This Row],[mission_allocated_km_appro_1]])^2</f>
        <v>0.12960358738309014</v>
      </c>
      <c r="R511">
        <v>406.70675040763842</v>
      </c>
      <c r="S511">
        <f>(Tabella1[[#This Row],[mission_allocated_km_shapley]]-Tabella1[[#This Row],[mission_allocated_km_appro_2]])^2</f>
        <v>8.0779356694631609E-26</v>
      </c>
    </row>
    <row r="512" spans="1:19" x14ac:dyDescent="0.3">
      <c r="A512" s="2">
        <v>43971</v>
      </c>
      <c r="B512">
        <v>223</v>
      </c>
      <c r="C512">
        <v>226</v>
      </c>
      <c r="D512">
        <v>41.015235699999998</v>
      </c>
      <c r="E512">
        <v>14.2977433</v>
      </c>
      <c r="F512">
        <v>41.955555699999998</v>
      </c>
      <c r="G512">
        <v>12.7643387</v>
      </c>
      <c r="H512">
        <v>6</v>
      </c>
      <c r="I512">
        <v>857.41</v>
      </c>
      <c r="J512">
        <v>264.94558652779568</v>
      </c>
      <c r="K512">
        <v>254.0649035156257</v>
      </c>
      <c r="L512">
        <v>11.48573327525251</v>
      </c>
      <c r="M512">
        <f>AVERAGE(Tabella1[[#This Row],[allocated_km_SA]:[allocated_km_ENS]])</f>
        <v>176.832074439558</v>
      </c>
      <c r="N512">
        <v>230.42886621534859</v>
      </c>
      <c r="O512">
        <f>(Tabella1[[#This Row],[mission_allocated_km_shapley]]-Tabella1[[#This Row],[allocated_km_mean]])^2</f>
        <v>2872.6160886574539</v>
      </c>
      <c r="P512">
        <v>230.98384901762219</v>
      </c>
      <c r="Q512">
        <f>(Tabella1[[#This Row],[mission_allocated_km_shapley]]-Tabella1[[#This Row],[mission_allocated_km_appro_1]])^2</f>
        <v>0.30800591081945716</v>
      </c>
      <c r="R512">
        <v>230.42886621534939</v>
      </c>
      <c r="S512">
        <f>(Tabella1[[#This Row],[mission_allocated_km_shapley]]-Tabella1[[#This Row],[mission_allocated_km_appro_2]])^2</f>
        <v>6.3331015648591181E-25</v>
      </c>
    </row>
    <row r="513" spans="1:19" x14ac:dyDescent="0.3">
      <c r="A513" s="2">
        <v>43972</v>
      </c>
      <c r="B513">
        <v>14</v>
      </c>
      <c r="C513">
        <v>226</v>
      </c>
      <c r="D513">
        <v>41.968739300000003</v>
      </c>
      <c r="E513">
        <v>12.686</v>
      </c>
      <c r="F513">
        <v>41.955555699999998</v>
      </c>
      <c r="G513">
        <v>12.7643387</v>
      </c>
      <c r="H513">
        <v>3</v>
      </c>
      <c r="I513">
        <v>31.61</v>
      </c>
      <c r="J513">
        <v>14.00812605773417</v>
      </c>
      <c r="K513">
        <v>10.624586021252149</v>
      </c>
      <c r="L513">
        <v>11.281256148117659</v>
      </c>
      <c r="M513">
        <f>AVERAGE(Tabella1[[#This Row],[allocated_km_SA]:[allocated_km_ENS]])</f>
        <v>11.971322742367994</v>
      </c>
      <c r="N513">
        <v>14.77747379752992</v>
      </c>
      <c r="O513">
        <f>(Tabella1[[#This Row],[mission_allocated_km_shapley]]-Tabella1[[#This Row],[allocated_km_mean]])^2</f>
        <v>7.8744837443863931</v>
      </c>
      <c r="P513">
        <v>14.9884103776125</v>
      </c>
      <c r="Q513">
        <f>(Tabella1[[#This Row],[mission_allocated_km_shapley]]-Tabella1[[#This Row],[mission_allocated_km_appro_1]])^2</f>
        <v>4.449424081693449E-2</v>
      </c>
      <c r="R513">
        <v>14.77747379752994</v>
      </c>
      <c r="S513">
        <f>(Tabella1[[#This Row],[mission_allocated_km_shapley]]-Tabella1[[#This Row],[mission_allocated_km_appro_2]])^2</f>
        <v>3.8180867812696971E-28</v>
      </c>
    </row>
    <row r="514" spans="1:19" x14ac:dyDescent="0.3">
      <c r="A514" s="2">
        <v>43972</v>
      </c>
      <c r="B514">
        <v>33</v>
      </c>
      <c r="C514">
        <v>226</v>
      </c>
      <c r="D514">
        <v>41.947489599999997</v>
      </c>
      <c r="E514">
        <v>12.7203556</v>
      </c>
      <c r="F514">
        <v>41.955555699999998</v>
      </c>
      <c r="G514">
        <v>12.7643387</v>
      </c>
      <c r="H514">
        <v>3</v>
      </c>
      <c r="I514">
        <v>31.61</v>
      </c>
      <c r="J514">
        <v>7.238231658978945</v>
      </c>
      <c r="K514">
        <v>11.435532381882981</v>
      </c>
      <c r="L514">
        <v>18.214154540246831</v>
      </c>
      <c r="M514">
        <f>AVERAGE(Tabella1[[#This Row],[allocated_km_SA]:[allocated_km_ENS]])</f>
        <v>12.295972860369586</v>
      </c>
      <c r="N514">
        <v>7.9204497120348698</v>
      </c>
      <c r="O514">
        <f>(Tabella1[[#This Row],[mission_allocated_km_shapley]]-Tabella1[[#This Row],[allocated_km_mean]])^2</f>
        <v>19.145202821612948</v>
      </c>
      <c r="P514">
        <v>7.8212112087306158</v>
      </c>
      <c r="Q514">
        <f>(Tabella1[[#This Row],[mission_allocated_km_shapley]]-Tabella1[[#This Row],[mission_allocated_km_appro_1]])^2</f>
        <v>9.8482805380684293E-3</v>
      </c>
      <c r="R514">
        <v>7.9204497120349009</v>
      </c>
      <c r="S514">
        <f>(Tabella1[[#This Row],[mission_allocated_km_shapley]]-Tabella1[[#This Row],[mission_allocated_km_appro_2]])^2</f>
        <v>9.6635460889573946E-28</v>
      </c>
    </row>
    <row r="515" spans="1:19" x14ac:dyDescent="0.3">
      <c r="A515" s="2">
        <v>43972</v>
      </c>
      <c r="B515">
        <v>221</v>
      </c>
      <c r="C515">
        <v>226</v>
      </c>
      <c r="D515">
        <v>41.987892299999999</v>
      </c>
      <c r="E515">
        <v>12.7135701</v>
      </c>
      <c r="F515">
        <v>41.955555699999998</v>
      </c>
      <c r="G515">
        <v>12.7643387</v>
      </c>
      <c r="H515">
        <v>3</v>
      </c>
      <c r="I515">
        <v>31.61</v>
      </c>
      <c r="J515">
        <v>10.366442283286879</v>
      </c>
      <c r="K515">
        <v>9.5526815968648737</v>
      </c>
      <c r="L515">
        <v>2.1173893116355118</v>
      </c>
      <c r="M515">
        <f>AVERAGE(Tabella1[[#This Row],[allocated_km_SA]:[allocated_km_ENS]])</f>
        <v>7.3455043972624212</v>
      </c>
      <c r="N515">
        <v>8.914876490435212</v>
      </c>
      <c r="O515">
        <f>(Tabella1[[#This Row],[mission_allocated_km_shapley]]-Tabella1[[#This Row],[allocated_km_mean]])^2</f>
        <v>2.4629287668295468</v>
      </c>
      <c r="P515">
        <v>8.8031784136568891</v>
      </c>
      <c r="Q515">
        <f>(Tabella1[[#This Row],[mission_allocated_km_shapley]]-Tabella1[[#This Row],[mission_allocated_km_appro_1]])^2</f>
        <v>1.2476460355976115E-2</v>
      </c>
      <c r="R515">
        <v>8.9148764904351658</v>
      </c>
      <c r="S515">
        <f>(Tabella1[[#This Row],[mission_allocated_km_shapley]]-Tabella1[[#This Row],[mission_allocated_km_appro_2]])^2</f>
        <v>2.1330798877176159E-27</v>
      </c>
    </row>
    <row r="516" spans="1:19" x14ac:dyDescent="0.3">
      <c r="A516" s="2">
        <v>43973</v>
      </c>
      <c r="B516">
        <v>12</v>
      </c>
      <c r="C516">
        <v>226</v>
      </c>
      <c r="D516">
        <v>41.857816900000003</v>
      </c>
      <c r="E516">
        <v>12.6519891</v>
      </c>
      <c r="F516">
        <v>41.955555699999998</v>
      </c>
      <c r="G516">
        <v>12.7643387</v>
      </c>
      <c r="H516">
        <v>10</v>
      </c>
      <c r="I516">
        <v>160.24</v>
      </c>
      <c r="J516">
        <v>29.267432022495349</v>
      </c>
      <c r="K516">
        <v>44.040604604321388</v>
      </c>
      <c r="L516">
        <v>0</v>
      </c>
      <c r="M516">
        <f>AVERAGE(Tabella1[[#This Row],[allocated_km_SA]:[allocated_km_ENS]])</f>
        <v>24.436012208938916</v>
      </c>
      <c r="N516">
        <v>22.599517358839361</v>
      </c>
      <c r="O516">
        <f>(Tabella1[[#This Row],[mission_allocated_km_shapley]]-Tabella1[[#This Row],[allocated_km_mean]])^2</f>
        <v>3.3727133344421878</v>
      </c>
      <c r="P516">
        <v>21.943078822109321</v>
      </c>
      <c r="Q516">
        <f>(Tabella1[[#This Row],[mission_allocated_km_shapley]]-Tabella1[[#This Row],[mission_allocated_km_appro_1]])^2</f>
        <v>0.43091155250427554</v>
      </c>
      <c r="R516">
        <v>22.59951735883951</v>
      </c>
      <c r="S516">
        <f>(Tabella1[[#This Row],[mission_allocated_km_shapley]]-Tabella1[[#This Row],[mission_allocated_km_appro_2]])^2</f>
        <v>2.2264810188957837E-26</v>
      </c>
    </row>
    <row r="517" spans="1:19" x14ac:dyDescent="0.3">
      <c r="A517" s="2">
        <v>43973</v>
      </c>
      <c r="B517">
        <v>2</v>
      </c>
      <c r="C517">
        <v>226</v>
      </c>
      <c r="D517">
        <v>42.132071600000003</v>
      </c>
      <c r="E517">
        <v>12.5839994</v>
      </c>
      <c r="F517">
        <v>41.955555699999998</v>
      </c>
      <c r="G517">
        <v>12.7643387</v>
      </c>
      <c r="H517">
        <v>10</v>
      </c>
      <c r="I517">
        <v>117.08</v>
      </c>
      <c r="J517">
        <v>65.210277955897752</v>
      </c>
      <c r="K517">
        <v>34.940541939928991</v>
      </c>
      <c r="L517">
        <v>103.20295148565231</v>
      </c>
      <c r="M517">
        <f>AVERAGE(Tabella1[[#This Row],[allocated_km_SA]:[allocated_km_ENS]])</f>
        <v>67.784590460493021</v>
      </c>
      <c r="N517">
        <v>84.812235837297692</v>
      </c>
      <c r="O517">
        <f>(Tabella1[[#This Row],[mission_allocated_km_shapley]]-Tabella1[[#This Row],[allocated_km_mean]])^2</f>
        <v>289.94070707821749</v>
      </c>
      <c r="P517">
        <v>84.294132570927744</v>
      </c>
      <c r="Q517">
        <f>(Tabella1[[#This Row],[mission_allocated_km_shapley]]-Tabella1[[#This Row],[mission_allocated_km_appro_1]])^2</f>
        <v>0.26843099462320963</v>
      </c>
      <c r="R517">
        <v>82.594884584088732</v>
      </c>
      <c r="S517">
        <f>(Tabella1[[#This Row],[mission_allocated_km_shapley]]-Tabella1[[#This Row],[mission_allocated_km_appro_2]])^2</f>
        <v>4.9166465801073471</v>
      </c>
    </row>
    <row r="518" spans="1:19" x14ac:dyDescent="0.3">
      <c r="A518" s="2">
        <v>43973</v>
      </c>
      <c r="B518">
        <v>4</v>
      </c>
      <c r="C518">
        <v>226</v>
      </c>
      <c r="D518">
        <v>41.958616900000003</v>
      </c>
      <c r="E518">
        <v>12.769493000000001</v>
      </c>
      <c r="F518">
        <v>41.955555699999998</v>
      </c>
      <c r="G518">
        <v>12.7643387</v>
      </c>
      <c r="H518">
        <v>10</v>
      </c>
      <c r="I518">
        <v>400.28</v>
      </c>
      <c r="J518">
        <v>1.1623357162821799</v>
      </c>
      <c r="K518">
        <v>127.6866851931034</v>
      </c>
      <c r="L518">
        <v>8.0731819520261023</v>
      </c>
      <c r="M518">
        <f>AVERAGE(Tabella1[[#This Row],[allocated_km_SA]:[allocated_km_ENS]])</f>
        <v>45.640734287137228</v>
      </c>
      <c r="N518">
        <v>1.800159301276258</v>
      </c>
      <c r="O518">
        <f>(Tabella1[[#This Row],[mission_allocated_km_shapley]]-Tabella1[[#This Row],[allocated_km_mean]])^2</f>
        <v>1921.9960150908985</v>
      </c>
      <c r="P518">
        <v>1.8001593012762529</v>
      </c>
      <c r="Q518">
        <f>(Tabella1[[#This Row],[mission_allocated_km_shapley]]-Tabella1[[#This Row],[mission_allocated_km_appro_1]])^2</f>
        <v>2.6081713678869703E-29</v>
      </c>
      <c r="R518">
        <v>1.8001593012762529</v>
      </c>
      <c r="S518">
        <f>(Tabella1[[#This Row],[mission_allocated_km_shapley]]-Tabella1[[#This Row],[mission_allocated_km_appro_2]])^2</f>
        <v>2.6081713678869703E-29</v>
      </c>
    </row>
    <row r="519" spans="1:19" x14ac:dyDescent="0.3">
      <c r="A519" s="2">
        <v>43973</v>
      </c>
      <c r="B519">
        <v>251</v>
      </c>
      <c r="C519">
        <v>226</v>
      </c>
      <c r="D519">
        <v>41.9127309</v>
      </c>
      <c r="E519">
        <v>12.478132499999999</v>
      </c>
      <c r="F519">
        <v>41.955555699999998</v>
      </c>
      <c r="G519">
        <v>12.7643387</v>
      </c>
      <c r="H519">
        <v>10</v>
      </c>
      <c r="I519">
        <v>160.24</v>
      </c>
      <c r="J519">
        <v>48.813639965756451</v>
      </c>
      <c r="K519">
        <v>57.587475145279271</v>
      </c>
      <c r="L519">
        <v>77.184103580287427</v>
      </c>
      <c r="M519">
        <f>AVERAGE(Tabella1[[#This Row],[allocated_km_SA]:[allocated_km_ENS]])</f>
        <v>61.195072897107714</v>
      </c>
      <c r="N519">
        <v>36.890639140796743</v>
      </c>
      <c r="O519">
        <f>(Tabella1[[#This Row],[mission_allocated_km_shapley]]-Tabella1[[#This Row],[allocated_km_mean]])^2</f>
        <v>590.70550021490817</v>
      </c>
      <c r="P519">
        <v>35.819092488179578</v>
      </c>
      <c r="Q519">
        <f>(Tabella1[[#This Row],[mission_allocated_km_shapley]]-Tabella1[[#This Row],[mission_allocated_km_appro_1]])^2</f>
        <v>1.148212228735052</v>
      </c>
      <c r="R519">
        <v>36.890639140796672</v>
      </c>
      <c r="S519">
        <f>(Tabella1[[#This Row],[mission_allocated_km_shapley]]-Tabella1[[#This Row],[mission_allocated_km_appro_2]])^2</f>
        <v>5.0487097934144756E-27</v>
      </c>
    </row>
    <row r="520" spans="1:19" x14ac:dyDescent="0.3">
      <c r="A520" s="2">
        <v>43973</v>
      </c>
      <c r="B520">
        <v>244</v>
      </c>
      <c r="C520">
        <v>226</v>
      </c>
      <c r="D520">
        <v>41.9404295</v>
      </c>
      <c r="E520">
        <v>12.632209</v>
      </c>
      <c r="F520">
        <v>41.955555699999998</v>
      </c>
      <c r="G520">
        <v>12.7643387</v>
      </c>
      <c r="H520">
        <v>10</v>
      </c>
      <c r="I520">
        <v>117.08</v>
      </c>
      <c r="J520">
        <v>18.383611934298148</v>
      </c>
      <c r="K520">
        <v>26.85318612473387</v>
      </c>
      <c r="L520">
        <v>0</v>
      </c>
      <c r="M520">
        <f>AVERAGE(Tabella1[[#This Row],[allocated_km_SA]:[allocated_km_ENS]])</f>
        <v>15.078932686344006</v>
      </c>
      <c r="N520">
        <v>9.4065997659855807</v>
      </c>
      <c r="O520">
        <f>(Tabella1[[#This Row],[mission_allocated_km_shapley]]-Tabella1[[#This Row],[allocated_km_mean]])^2</f>
        <v>32.175360759381938</v>
      </c>
      <c r="P520">
        <v>8.7278992503529977</v>
      </c>
      <c r="Q520">
        <f>(Tabella1[[#This Row],[mission_allocated_km_shapley]]-Tabella1[[#This Row],[mission_allocated_km_appro_1]])^2</f>
        <v>0.46063438991993394</v>
      </c>
      <c r="R520">
        <v>10.19957077547531</v>
      </c>
      <c r="S520">
        <f>(Tabella1[[#This Row],[mission_allocated_km_shapley]]-Tabella1[[#This Row],[mission_allocated_km_appro_2]])^2</f>
        <v>0.62880302189116077</v>
      </c>
    </row>
    <row r="521" spans="1:19" x14ac:dyDescent="0.3">
      <c r="A521" s="2">
        <v>43973</v>
      </c>
      <c r="B521">
        <v>45</v>
      </c>
      <c r="C521">
        <v>226</v>
      </c>
      <c r="D521">
        <v>42.707535399999998</v>
      </c>
      <c r="E521">
        <v>13.904785499999999</v>
      </c>
      <c r="F521">
        <v>41.955555699999998</v>
      </c>
      <c r="G521">
        <v>12.7643387</v>
      </c>
      <c r="H521">
        <v>10</v>
      </c>
      <c r="I521">
        <v>400.28</v>
      </c>
      <c r="J521">
        <v>191.6453134577485</v>
      </c>
      <c r="K521">
        <v>133.78009219350719</v>
      </c>
      <c r="L521">
        <v>141.1346827644937</v>
      </c>
      <c r="M521">
        <f>AVERAGE(Tabella1[[#This Row],[allocated_km_SA]:[allocated_km_ENS]])</f>
        <v>155.52002947191647</v>
      </c>
      <c r="N521">
        <v>185.41635807513649</v>
      </c>
      <c r="O521">
        <f>(Tabella1[[#This Row],[mission_allocated_km_shapley]]-Tabella1[[#This Row],[allocated_km_mean]])^2</f>
        <v>893.7904639517111</v>
      </c>
      <c r="P521">
        <v>185.41635807513671</v>
      </c>
      <c r="Q521">
        <f>(Tabella1[[#This Row],[mission_allocated_km_shapley]]-Tabella1[[#This Row],[mission_allocated_km_appro_1]])^2</f>
        <v>5.169878828456423E-26</v>
      </c>
      <c r="R521">
        <v>185.4163580751368</v>
      </c>
      <c r="S521">
        <f>(Tabella1[[#This Row],[mission_allocated_km_shapley]]-Tabella1[[#This Row],[mission_allocated_km_appro_2]])^2</f>
        <v>9.7743021600504247E-26</v>
      </c>
    </row>
    <row r="522" spans="1:19" x14ac:dyDescent="0.3">
      <c r="A522" s="2">
        <v>43973</v>
      </c>
      <c r="B522">
        <v>33</v>
      </c>
      <c r="C522">
        <v>226</v>
      </c>
      <c r="D522">
        <v>41.947489599999997</v>
      </c>
      <c r="E522">
        <v>12.7203556</v>
      </c>
      <c r="F522">
        <v>41.955555699999998</v>
      </c>
      <c r="G522">
        <v>12.7643387</v>
      </c>
      <c r="H522">
        <v>10</v>
      </c>
      <c r="I522">
        <v>117.08</v>
      </c>
      <c r="J522">
        <v>8.1133401010746304</v>
      </c>
      <c r="K522">
        <v>27.524418123392369</v>
      </c>
      <c r="L522">
        <v>5.3786410286678459</v>
      </c>
      <c r="M522">
        <f>AVERAGE(Tabella1[[#This Row],[allocated_km_SA]:[allocated_km_ENS]])</f>
        <v>13.672133084378281</v>
      </c>
      <c r="N522">
        <v>5.8660024759481377</v>
      </c>
      <c r="O522">
        <f>(Tabella1[[#This Row],[mission_allocated_km_shapley]]-Tabella1[[#This Row],[allocated_km_mean]])^2</f>
        <v>60.935675075869959</v>
      </c>
      <c r="P522">
        <v>5.132192108455742</v>
      </c>
      <c r="Q522">
        <f>(Tabella1[[#This Row],[mission_allocated_km_shapley]]-Tabella1[[#This Row],[mission_allocated_km_appro_1]])^2</f>
        <v>0.5384776554393248</v>
      </c>
      <c r="R522">
        <v>6.8003201990388842</v>
      </c>
      <c r="S522">
        <f>(Tabella1[[#This Row],[mission_allocated_km_shapley]]-Tabella1[[#This Row],[mission_allocated_km_appro_2]])^2</f>
        <v>0.87294960768147678</v>
      </c>
    </row>
    <row r="523" spans="1:19" x14ac:dyDescent="0.3">
      <c r="A523" s="2">
        <v>43973</v>
      </c>
      <c r="B523">
        <v>13</v>
      </c>
      <c r="C523">
        <v>226</v>
      </c>
      <c r="D523">
        <v>42.407090099999998</v>
      </c>
      <c r="E523">
        <v>14.1597591</v>
      </c>
      <c r="F523">
        <v>41.955555699999998</v>
      </c>
      <c r="G523">
        <v>12.7643387</v>
      </c>
      <c r="H523">
        <v>10</v>
      </c>
      <c r="I523">
        <v>400.28</v>
      </c>
      <c r="J523">
        <v>207.47375082596949</v>
      </c>
      <c r="K523">
        <v>138.8146226133895</v>
      </c>
      <c r="L523">
        <v>251.07353528348031</v>
      </c>
      <c r="M523">
        <f>AVERAGE(Tabella1[[#This Row],[allocated_km_SA]:[allocated_km_ENS]])</f>
        <v>199.12063624094642</v>
      </c>
      <c r="N523">
        <v>213.06488262358741</v>
      </c>
      <c r="O523">
        <f>(Tabella1[[#This Row],[mission_allocated_km_shapley]]-Tabella1[[#This Row],[allocated_km_mean]])^2</f>
        <v>194.44200717979615</v>
      </c>
      <c r="P523">
        <v>213.06488262358701</v>
      </c>
      <c r="Q523">
        <f>(Tabella1[[#This Row],[mission_allocated_km_shapley]]-Tabella1[[#This Row],[mission_allocated_km_appro_1]])^2</f>
        <v>1.5832753912147795E-25</v>
      </c>
      <c r="R523">
        <v>213.06488262358701</v>
      </c>
      <c r="S523">
        <f>(Tabella1[[#This Row],[mission_allocated_km_shapley]]-Tabella1[[#This Row],[mission_allocated_km_appro_2]])^2</f>
        <v>1.5832753912147795E-25</v>
      </c>
    </row>
    <row r="524" spans="1:19" x14ac:dyDescent="0.3">
      <c r="A524" s="2">
        <v>43973</v>
      </c>
      <c r="B524">
        <v>39</v>
      </c>
      <c r="C524">
        <v>226</v>
      </c>
      <c r="D524">
        <v>41.831033900000001</v>
      </c>
      <c r="E524">
        <v>12.442446500000001</v>
      </c>
      <c r="F524">
        <v>41.955555699999998</v>
      </c>
      <c r="G524">
        <v>12.7643387</v>
      </c>
      <c r="H524">
        <v>10</v>
      </c>
      <c r="I524">
        <v>160.24</v>
      </c>
      <c r="J524">
        <v>82.157128011748213</v>
      </c>
      <c r="K524">
        <v>58.610120250399348</v>
      </c>
      <c r="L524">
        <v>83.054096419712579</v>
      </c>
      <c r="M524">
        <f>AVERAGE(Tabella1[[#This Row],[allocated_km_SA]:[allocated_km_ENS]])</f>
        <v>74.60711489395338</v>
      </c>
      <c r="N524">
        <v>100.74804350036391</v>
      </c>
      <c r="O524">
        <f>(Tabella1[[#This Row],[mission_allocated_km_shapley]]-Tabella1[[#This Row],[allocated_km_mean]])^2</f>
        <v>683.34814840545221</v>
      </c>
      <c r="P524">
        <v>102.4760286897111</v>
      </c>
      <c r="Q524">
        <f>(Tabella1[[#This Row],[mission_allocated_km_shapley]]-Tabella1[[#This Row],[mission_allocated_km_appro_1]])^2</f>
        <v>2.9859328146032587</v>
      </c>
      <c r="R524">
        <v>100.74804350036381</v>
      </c>
      <c r="S524">
        <f>(Tabella1[[#This Row],[mission_allocated_km_shapley]]-Tabella1[[#This Row],[mission_allocated_km_appro_2]])^2</f>
        <v>9.8954711950923721E-27</v>
      </c>
    </row>
    <row r="525" spans="1:19" x14ac:dyDescent="0.3">
      <c r="A525" s="2">
        <v>43973</v>
      </c>
      <c r="B525">
        <v>261</v>
      </c>
      <c r="C525">
        <v>226</v>
      </c>
      <c r="D525">
        <v>41.926591100000003</v>
      </c>
      <c r="E525">
        <v>12.6248603</v>
      </c>
      <c r="F525">
        <v>41.955555699999998</v>
      </c>
      <c r="G525">
        <v>12.7643387</v>
      </c>
      <c r="H525">
        <v>10</v>
      </c>
      <c r="I525">
        <v>117.08</v>
      </c>
      <c r="J525">
        <v>25.371770008729481</v>
      </c>
      <c r="K525">
        <v>27.760853811944781</v>
      </c>
      <c r="L525">
        <v>8.4974074856798349</v>
      </c>
      <c r="M525">
        <f>AVERAGE(Tabella1[[#This Row],[allocated_km_SA]:[allocated_km_ENS]])</f>
        <v>20.543343768784698</v>
      </c>
      <c r="N525">
        <v>16.99416192076859</v>
      </c>
      <c r="O525">
        <f>(Tabella1[[#This Row],[mission_allocated_km_shapley]]-Tabella1[[#This Row],[allocated_km_mean]])^2</f>
        <v>12.596691790287036</v>
      </c>
      <c r="P525">
        <v>18.924776070263519</v>
      </c>
      <c r="Q525">
        <f>(Tabella1[[#This Row],[mission_allocated_km_shapley]]-Tabella1[[#This Row],[mission_allocated_km_appro_1]])^2</f>
        <v>3.7272709942300271</v>
      </c>
      <c r="R525">
        <v>17.48422444139706</v>
      </c>
      <c r="S525">
        <f>(Tabella1[[#This Row],[mission_allocated_km_shapley]]-Tabella1[[#This Row],[mission_allocated_km_appro_2]])^2</f>
        <v>0.24016127412472971</v>
      </c>
    </row>
    <row r="526" spans="1:19" x14ac:dyDescent="0.3">
      <c r="A526" s="2">
        <v>43977</v>
      </c>
      <c r="B526">
        <v>4</v>
      </c>
      <c r="C526">
        <v>226</v>
      </c>
      <c r="D526">
        <v>41.958616900000003</v>
      </c>
      <c r="E526">
        <v>12.769493000000001</v>
      </c>
      <c r="F526">
        <v>41.955555699999998</v>
      </c>
      <c r="G526">
        <v>12.7643387</v>
      </c>
      <c r="H526">
        <v>7</v>
      </c>
      <c r="I526">
        <v>110</v>
      </c>
      <c r="J526">
        <v>1.5061080772773181</v>
      </c>
      <c r="K526">
        <v>32.021729084995641</v>
      </c>
      <c r="L526">
        <v>3.1226525648135608</v>
      </c>
      <c r="M526">
        <f>AVERAGE(Tabella1[[#This Row],[allocated_km_SA]:[allocated_km_ENS]])</f>
        <v>12.21682990902884</v>
      </c>
      <c r="N526">
        <v>1.796565429469734</v>
      </c>
      <c r="O526">
        <f>(Tabella1[[#This Row],[mission_allocated_km_shapley]]-Tabella1[[#This Row],[allocated_km_mean]])^2</f>
        <v>108.58191182396122</v>
      </c>
      <c r="P526">
        <v>1.7965651580490261</v>
      </c>
      <c r="Q526">
        <f>(Tabella1[[#This Row],[mission_allocated_km_shapley]]-Tabella1[[#This Row],[mission_allocated_km_appro_1]])^2</f>
        <v>7.3669200681869867E-14</v>
      </c>
      <c r="R526">
        <v>1.796565429469734</v>
      </c>
      <c r="S526">
        <f>(Tabella1[[#This Row],[mission_allocated_km_shapley]]-Tabella1[[#This Row],[mission_allocated_km_appro_2]])^2</f>
        <v>0</v>
      </c>
    </row>
    <row r="527" spans="1:19" x14ac:dyDescent="0.3">
      <c r="A527" s="2">
        <v>43977</v>
      </c>
      <c r="B527">
        <v>64</v>
      </c>
      <c r="C527">
        <v>226</v>
      </c>
      <c r="D527">
        <v>41.699752500000002</v>
      </c>
      <c r="E527">
        <v>12.535953900000001</v>
      </c>
      <c r="F527">
        <v>41.955555699999998</v>
      </c>
      <c r="G527">
        <v>12.7643387</v>
      </c>
      <c r="H527">
        <v>7</v>
      </c>
      <c r="I527">
        <v>190.57</v>
      </c>
      <c r="J527">
        <v>66.221757753730159</v>
      </c>
      <c r="K527">
        <v>66.221757753730174</v>
      </c>
      <c r="L527">
        <v>17.040180766048849</v>
      </c>
      <c r="M527">
        <f>AVERAGE(Tabella1[[#This Row],[allocated_km_SA]:[allocated_km_ENS]])</f>
        <v>49.827898757836401</v>
      </c>
      <c r="N527">
        <v>52.825323895387747</v>
      </c>
      <c r="O527">
        <f>(Tabella1[[#This Row],[mission_allocated_km_shapley]]-Tabella1[[#This Row],[allocated_km_mean]])^2</f>
        <v>8.9845574552247065</v>
      </c>
      <c r="P527">
        <v>52.825323895387747</v>
      </c>
      <c r="Q527">
        <f>(Tabella1[[#This Row],[mission_allocated_km_shapley]]-Tabella1[[#This Row],[mission_allocated_km_appro_1]])^2</f>
        <v>0</v>
      </c>
      <c r="R527">
        <v>52.825323895387747</v>
      </c>
      <c r="S527">
        <f>(Tabella1[[#This Row],[mission_allocated_km_shapley]]-Tabella1[[#This Row],[mission_allocated_km_appro_2]])^2</f>
        <v>0</v>
      </c>
    </row>
    <row r="528" spans="1:19" x14ac:dyDescent="0.3">
      <c r="A528" s="2">
        <v>43977</v>
      </c>
      <c r="B528">
        <v>51</v>
      </c>
      <c r="C528">
        <v>226</v>
      </c>
      <c r="D528">
        <v>41.443165399999998</v>
      </c>
      <c r="E528">
        <v>12.941303899999999</v>
      </c>
      <c r="F528">
        <v>41.955555699999998</v>
      </c>
      <c r="G528">
        <v>12.7643387</v>
      </c>
      <c r="H528">
        <v>7</v>
      </c>
      <c r="I528">
        <v>190.57</v>
      </c>
      <c r="J528">
        <v>124.3468422462699</v>
      </c>
      <c r="K528">
        <v>124.3468422462698</v>
      </c>
      <c r="L528">
        <v>173.52841923395121</v>
      </c>
      <c r="M528">
        <f>AVERAGE(Tabella1[[#This Row],[allocated_km_SA]:[allocated_km_ENS]])</f>
        <v>140.74070124216362</v>
      </c>
      <c r="N528">
        <v>137.74327610461219</v>
      </c>
      <c r="O528">
        <f>(Tabella1[[#This Row],[mission_allocated_km_shapley]]-Tabella1[[#This Row],[allocated_km_mean]])^2</f>
        <v>8.9845574552252181</v>
      </c>
      <c r="P528">
        <v>137.74327610461219</v>
      </c>
      <c r="Q528">
        <f>(Tabella1[[#This Row],[mission_allocated_km_shapley]]-Tabella1[[#This Row],[mission_allocated_km_appro_1]])^2</f>
        <v>0</v>
      </c>
      <c r="R528">
        <v>137.74327610461219</v>
      </c>
      <c r="S528">
        <f>(Tabella1[[#This Row],[mission_allocated_km_shapley]]-Tabella1[[#This Row],[mission_allocated_km_appro_2]])^2</f>
        <v>0</v>
      </c>
    </row>
    <row r="529" spans="1:19" x14ac:dyDescent="0.3">
      <c r="A529" s="2">
        <v>43977</v>
      </c>
      <c r="B529">
        <v>11</v>
      </c>
      <c r="C529">
        <v>226</v>
      </c>
      <c r="D529">
        <v>41.904390300000003</v>
      </c>
      <c r="E529">
        <v>12.6096465</v>
      </c>
      <c r="F529">
        <v>41.955555699999998</v>
      </c>
      <c r="G529">
        <v>12.7643387</v>
      </c>
      <c r="H529">
        <v>7</v>
      </c>
      <c r="I529">
        <v>110</v>
      </c>
      <c r="J529">
        <v>29.539314543936751</v>
      </c>
      <c r="K529">
        <v>31.89528389167069</v>
      </c>
      <c r="L529">
        <v>2.2097211693331351</v>
      </c>
      <c r="M529">
        <f>AVERAGE(Tabella1[[#This Row],[allocated_km_SA]:[allocated_km_ENS]])</f>
        <v>21.21477320164686</v>
      </c>
      <c r="N529">
        <v>20.859719653530739</v>
      </c>
      <c r="O529">
        <f>(Tabella1[[#This Row],[mission_allocated_km_shapley]]-Tabella1[[#This Row],[allocated_km_mean]])^2</f>
        <v>0.12606302202984682</v>
      </c>
      <c r="P529">
        <v>20.85973312118519</v>
      </c>
      <c r="Q529">
        <f>(Tabella1[[#This Row],[mission_allocated_km_shapley]]-Tabella1[[#This Row],[mission_allocated_km_appro_1]])^2</f>
        <v>1.8137771641705324E-10</v>
      </c>
      <c r="R529">
        <v>20.859719653530771</v>
      </c>
      <c r="S529">
        <f>(Tabella1[[#This Row],[mission_allocated_km_shapley]]-Tabella1[[#This Row],[mission_allocated_km_appro_2]])^2</f>
        <v>1.0223637331664313E-27</v>
      </c>
    </row>
    <row r="530" spans="1:19" x14ac:dyDescent="0.3">
      <c r="A530" s="2">
        <v>43977</v>
      </c>
      <c r="B530">
        <v>9</v>
      </c>
      <c r="C530">
        <v>226</v>
      </c>
      <c r="D530">
        <v>41.012875399999999</v>
      </c>
      <c r="E530">
        <v>14.3201006</v>
      </c>
      <c r="F530">
        <v>41.955555699999998</v>
      </c>
      <c r="G530">
        <v>12.7643387</v>
      </c>
      <c r="H530">
        <v>7</v>
      </c>
      <c r="I530">
        <v>380.53</v>
      </c>
      <c r="J530">
        <v>188.6335352232081</v>
      </c>
      <c r="K530">
        <v>188.6335352232081</v>
      </c>
      <c r="L530">
        <v>1.6703545165922709E-12</v>
      </c>
      <c r="M530">
        <f>AVERAGE(Tabella1[[#This Row],[allocated_km_SA]:[allocated_km_ENS]])</f>
        <v>125.75569014880595</v>
      </c>
      <c r="N530">
        <v>187.02869999999999</v>
      </c>
      <c r="O530">
        <f>(Tabella1[[#This Row],[mission_allocated_km_shapley]]-Tabella1[[#This Row],[allocated_km_mean]])^2</f>
        <v>3754.3817362245209</v>
      </c>
      <c r="P530">
        <v>187.02869999999999</v>
      </c>
      <c r="Q530">
        <f>(Tabella1[[#This Row],[mission_allocated_km_shapley]]-Tabella1[[#This Row],[mission_allocated_km_appro_1]])^2</f>
        <v>0</v>
      </c>
      <c r="R530">
        <v>187.02869999999999</v>
      </c>
      <c r="S530">
        <f>(Tabella1[[#This Row],[mission_allocated_km_shapley]]-Tabella1[[#This Row],[mission_allocated_km_appro_2]])^2</f>
        <v>0</v>
      </c>
    </row>
    <row r="531" spans="1:19" x14ac:dyDescent="0.3">
      <c r="A531" s="2">
        <v>43977</v>
      </c>
      <c r="B531">
        <v>223</v>
      </c>
      <c r="C531">
        <v>226</v>
      </c>
      <c r="D531">
        <v>41.015235699999998</v>
      </c>
      <c r="E531">
        <v>14.2977433</v>
      </c>
      <c r="F531">
        <v>41.955555699999998</v>
      </c>
      <c r="G531">
        <v>12.7643387</v>
      </c>
      <c r="H531">
        <v>7</v>
      </c>
      <c r="I531">
        <v>380.53</v>
      </c>
      <c r="J531">
        <v>191.89876477679189</v>
      </c>
      <c r="K531">
        <v>191.89876477679189</v>
      </c>
      <c r="L531">
        <v>380.53229999999832</v>
      </c>
      <c r="M531">
        <f>AVERAGE(Tabella1[[#This Row],[allocated_km_SA]:[allocated_km_ENS]])</f>
        <v>254.77660985119405</v>
      </c>
      <c r="N531">
        <v>193.50360000000001</v>
      </c>
      <c r="O531">
        <f>(Tabella1[[#This Row],[mission_allocated_km_shapley]]-Tabella1[[#This Row],[allocated_km_mean]])^2</f>
        <v>3754.3817362245227</v>
      </c>
      <c r="P531">
        <v>193.50360000000001</v>
      </c>
      <c r="Q531">
        <f>(Tabella1[[#This Row],[mission_allocated_km_shapley]]-Tabella1[[#This Row],[mission_allocated_km_appro_1]])^2</f>
        <v>0</v>
      </c>
      <c r="R531">
        <v>193.50360000000001</v>
      </c>
      <c r="S531">
        <f>(Tabella1[[#This Row],[mission_allocated_km_shapley]]-Tabella1[[#This Row],[mission_allocated_km_appro_2]])^2</f>
        <v>0</v>
      </c>
    </row>
    <row r="532" spans="1:19" x14ac:dyDescent="0.3">
      <c r="A532" s="2">
        <v>43977</v>
      </c>
      <c r="B532">
        <v>32</v>
      </c>
      <c r="C532">
        <v>226</v>
      </c>
      <c r="D532">
        <v>41.851630499999999</v>
      </c>
      <c r="E532">
        <v>12.4017032</v>
      </c>
      <c r="F532">
        <v>41.955555699999998</v>
      </c>
      <c r="G532">
        <v>12.7643387</v>
      </c>
      <c r="H532">
        <v>7</v>
      </c>
      <c r="I532">
        <v>110</v>
      </c>
      <c r="J532">
        <v>78.958277378785922</v>
      </c>
      <c r="K532">
        <v>46.086687023333653</v>
      </c>
      <c r="L532">
        <v>104.6713262658533</v>
      </c>
      <c r="M532">
        <f>AVERAGE(Tabella1[[#This Row],[allocated_km_SA]:[allocated_km_ENS]])</f>
        <v>76.5720968893243</v>
      </c>
      <c r="N532">
        <v>87.347414916999512</v>
      </c>
      <c r="O532">
        <f>(Tabella1[[#This Row],[mission_allocated_km_shapley]]-Tabella1[[#This Row],[allocated_km_mean]])^2</f>
        <v>116.10747859754241</v>
      </c>
      <c r="P532">
        <v>87.347401720765774</v>
      </c>
      <c r="Q532">
        <f>(Tabella1[[#This Row],[mission_allocated_km_shapley]]-Tabella1[[#This Row],[mission_allocated_km_appro_1]])^2</f>
        <v>1.741405848611856E-10</v>
      </c>
      <c r="R532">
        <v>87.347414916999483</v>
      </c>
      <c r="S532">
        <f>(Tabella1[[#This Row],[mission_allocated_km_shapley]]-Tabella1[[#This Row],[mission_allocated_km_appro_2]])^2</f>
        <v>8.0779356694631609E-28</v>
      </c>
    </row>
    <row r="533" spans="1:19" x14ac:dyDescent="0.3">
      <c r="A533" s="2">
        <v>43979</v>
      </c>
      <c r="B533">
        <v>33</v>
      </c>
      <c r="C533">
        <v>226</v>
      </c>
      <c r="D533">
        <v>41.947489599999997</v>
      </c>
      <c r="E533">
        <v>12.7203556</v>
      </c>
      <c r="F533">
        <v>41.955555699999998</v>
      </c>
      <c r="G533">
        <v>12.7643387</v>
      </c>
      <c r="H533">
        <v>8</v>
      </c>
      <c r="I533">
        <v>95.46</v>
      </c>
      <c r="J533">
        <v>9.0782215667969268</v>
      </c>
      <c r="K533">
        <v>27.858061548248191</v>
      </c>
      <c r="L533">
        <v>12.06215676421334</v>
      </c>
      <c r="M533">
        <f>AVERAGE(Tabella1[[#This Row],[allocated_km_SA]:[allocated_km_ENS]])</f>
        <v>16.332813293086151</v>
      </c>
      <c r="N533">
        <v>6.7887839994831678</v>
      </c>
      <c r="O533">
        <f>(Tabella1[[#This Row],[mission_allocated_km_shapley]]-Tabella1[[#This Row],[allocated_km_mean]])^2</f>
        <v>91.08849515715184</v>
      </c>
      <c r="P533">
        <v>6.761069634661653</v>
      </c>
      <c r="Q533">
        <f>(Tabella1[[#This Row],[mission_allocated_km_shapley]]-Tabella1[[#This Row],[mission_allocated_km_appro_1]])^2</f>
        <v>7.6808601746001658E-4</v>
      </c>
      <c r="R533">
        <v>6.7887839994831394</v>
      </c>
      <c r="S533">
        <f>(Tabella1[[#This Row],[mission_allocated_km_shapley]]-Tabella1[[#This Row],[mission_allocated_km_appro_2]])^2</f>
        <v>8.0779356694631609E-28</v>
      </c>
    </row>
    <row r="534" spans="1:19" x14ac:dyDescent="0.3">
      <c r="A534" s="2">
        <v>43979</v>
      </c>
      <c r="B534">
        <v>228</v>
      </c>
      <c r="C534">
        <v>226</v>
      </c>
      <c r="D534">
        <v>42.130554500000002</v>
      </c>
      <c r="E534">
        <v>12.582428</v>
      </c>
      <c r="F534">
        <v>41.955555699999998</v>
      </c>
      <c r="G534">
        <v>12.7643387</v>
      </c>
      <c r="H534">
        <v>8</v>
      </c>
      <c r="I534">
        <v>95.46</v>
      </c>
      <c r="J534">
        <v>73.382641522294108</v>
      </c>
      <c r="K534">
        <v>41.847398738694928</v>
      </c>
      <c r="L534">
        <v>81.814038515955374</v>
      </c>
      <c r="M534">
        <f>AVERAGE(Tabella1[[#This Row],[allocated_km_SA]:[allocated_km_ENS]])</f>
        <v>65.681359592314791</v>
      </c>
      <c r="N534">
        <v>81.024299521114585</v>
      </c>
      <c r="O534">
        <f>(Tabella1[[#This Row],[mission_allocated_km_shapley]]-Tabella1[[#This Row],[allocated_km_mean]])^2</f>
        <v>235.40580565875902</v>
      </c>
      <c r="P534">
        <v>81.083241675625388</v>
      </c>
      <c r="Q534">
        <f>(Tabella1[[#This Row],[mission_allocated_km_shapley]]-Tabella1[[#This Row],[mission_allocated_km_appro_1]])^2</f>
        <v>3.4741775783753066E-3</v>
      </c>
      <c r="R534">
        <v>81.024299521114642</v>
      </c>
      <c r="S534">
        <f>(Tabella1[[#This Row],[mission_allocated_km_shapley]]-Tabella1[[#This Row],[mission_allocated_km_appro_2]])^2</f>
        <v>3.2311742677852644E-27</v>
      </c>
    </row>
    <row r="535" spans="1:19" x14ac:dyDescent="0.3">
      <c r="A535" s="2">
        <v>43979</v>
      </c>
      <c r="B535">
        <v>221</v>
      </c>
      <c r="C535">
        <v>226</v>
      </c>
      <c r="D535">
        <v>41.987892299999999</v>
      </c>
      <c r="E535">
        <v>12.7135701</v>
      </c>
      <c r="F535">
        <v>41.955555699999998</v>
      </c>
      <c r="G535">
        <v>12.7643387</v>
      </c>
      <c r="H535">
        <v>8</v>
      </c>
      <c r="I535">
        <v>95.46</v>
      </c>
      <c r="J535">
        <v>13.00163691090898</v>
      </c>
      <c r="K535">
        <v>25.757039713056891</v>
      </c>
      <c r="L535">
        <v>1.586304719831285</v>
      </c>
      <c r="M535">
        <f>AVERAGE(Tabella1[[#This Row],[allocated_km_SA]:[allocated_km_ENS]])</f>
        <v>13.448327114599051</v>
      </c>
      <c r="N535">
        <v>7.6494164794022561</v>
      </c>
      <c r="O535">
        <f>(Tabella1[[#This Row],[mission_allocated_km_shapley]]-Tabella1[[#This Row],[allocated_km_mean]])^2</f>
        <v>33.627364554998493</v>
      </c>
      <c r="P535">
        <v>7.6181886897129676</v>
      </c>
      <c r="Q535">
        <f>(Tabella1[[#This Row],[mission_allocated_km_shapley]]-Tabella1[[#This Row],[mission_allocated_km_appro_1]])^2</f>
        <v>9.7517484887843443E-4</v>
      </c>
      <c r="R535">
        <v>7.6494164794022259</v>
      </c>
      <c r="S535">
        <f>(Tabella1[[#This Row],[mission_allocated_km_shapley]]-Tabella1[[#This Row],[mission_allocated_km_appro_2]])^2</f>
        <v>9.1192320643548965E-28</v>
      </c>
    </row>
    <row r="536" spans="1:19" x14ac:dyDescent="0.3">
      <c r="A536" s="2">
        <v>43979</v>
      </c>
      <c r="B536">
        <v>235</v>
      </c>
      <c r="C536">
        <v>226</v>
      </c>
      <c r="D536">
        <v>41.477688999999998</v>
      </c>
      <c r="E536">
        <v>13.8120029</v>
      </c>
      <c r="F536">
        <v>41.955555699999998</v>
      </c>
      <c r="G536">
        <v>12.7643387</v>
      </c>
      <c r="H536">
        <v>8</v>
      </c>
      <c r="I536">
        <v>418.74</v>
      </c>
      <c r="J536">
        <v>418.74340000000012</v>
      </c>
      <c r="K536">
        <v>418.74340000000012</v>
      </c>
      <c r="L536">
        <v>418.74340000000012</v>
      </c>
      <c r="M536">
        <f>AVERAGE(Tabella1[[#This Row],[allocated_km_SA]:[allocated_km_ENS]])</f>
        <v>418.74340000000012</v>
      </c>
      <c r="N536">
        <v>418.74340000000012</v>
      </c>
      <c r="O536">
        <f>(Tabella1[[#This Row],[mission_allocated_km_shapley]]-Tabella1[[#This Row],[allocated_km_mean]])^2</f>
        <v>0</v>
      </c>
      <c r="P536">
        <v>418.74340000000012</v>
      </c>
      <c r="Q536">
        <f>(Tabella1[[#This Row],[mission_allocated_km_shapley]]-Tabella1[[#This Row],[mission_allocated_km_appro_1]])^2</f>
        <v>0</v>
      </c>
      <c r="R536">
        <v>418.74340000000012</v>
      </c>
      <c r="S536">
        <f>(Tabella1[[#This Row],[mission_allocated_km_shapley]]-Tabella1[[#This Row],[mission_allocated_km_appro_2]])^2</f>
        <v>0</v>
      </c>
    </row>
    <row r="537" spans="1:19" x14ac:dyDescent="0.3">
      <c r="A537" s="2">
        <v>43979</v>
      </c>
      <c r="B537">
        <v>222</v>
      </c>
      <c r="C537">
        <v>226</v>
      </c>
      <c r="D537">
        <v>40.922591399999988</v>
      </c>
      <c r="E537">
        <v>14.2501319</v>
      </c>
      <c r="F537">
        <v>41.955555699999998</v>
      </c>
      <c r="G537">
        <v>12.7643387</v>
      </c>
      <c r="H537">
        <v>8</v>
      </c>
      <c r="I537">
        <v>788.55</v>
      </c>
      <c r="J537">
        <v>269.01832560472877</v>
      </c>
      <c r="K537">
        <v>212.2211071045528</v>
      </c>
      <c r="L537">
        <v>271.39653863208281</v>
      </c>
      <c r="M537">
        <f>AVERAGE(Tabella1[[#This Row],[allocated_km_SA]:[allocated_km_ENS]])</f>
        <v>250.87865711378814</v>
      </c>
      <c r="N537">
        <v>271.32719079643158</v>
      </c>
      <c r="O537">
        <f>(Tabella1[[#This Row],[mission_allocated_km_shapley]]-Tabella1[[#This Row],[allocated_km_mean]])^2</f>
        <v>418.14252977020345</v>
      </c>
      <c r="P537">
        <v>271.5790148753581</v>
      </c>
      <c r="Q537">
        <f>(Tabella1[[#This Row],[mission_allocated_km_shapley]]-Tabella1[[#This Row],[mission_allocated_km_appro_1]])^2</f>
        <v>6.3415366727189074E-2</v>
      </c>
      <c r="R537">
        <v>271.32719079643152</v>
      </c>
      <c r="S537">
        <f>(Tabella1[[#This Row],[mission_allocated_km_shapley]]-Tabella1[[#This Row],[mission_allocated_km_appro_2]])^2</f>
        <v>3.2311742677852644E-27</v>
      </c>
    </row>
    <row r="538" spans="1:19" x14ac:dyDescent="0.3">
      <c r="A538" s="2">
        <v>43979</v>
      </c>
      <c r="B538">
        <v>222</v>
      </c>
      <c r="C538">
        <v>226</v>
      </c>
      <c r="D538">
        <v>40.922591399999988</v>
      </c>
      <c r="E538">
        <v>14.2501319</v>
      </c>
      <c r="F538">
        <v>41.955555699999998</v>
      </c>
      <c r="G538">
        <v>12.7643387</v>
      </c>
      <c r="H538">
        <v>8</v>
      </c>
      <c r="I538">
        <v>788.55</v>
      </c>
      <c r="J538">
        <v>269.01832560472877</v>
      </c>
      <c r="K538">
        <v>212.2211071045528</v>
      </c>
      <c r="L538">
        <v>271.39653863208281</v>
      </c>
      <c r="M538">
        <f>AVERAGE(Tabella1[[#This Row],[allocated_km_SA]:[allocated_km_ENS]])</f>
        <v>250.87865711378814</v>
      </c>
      <c r="N538">
        <v>271.32719079643158</v>
      </c>
      <c r="O538">
        <f>(Tabella1[[#This Row],[mission_allocated_km_shapley]]-Tabella1[[#This Row],[allocated_km_mean]])^2</f>
        <v>418.14252977020345</v>
      </c>
      <c r="P538">
        <v>271.5790148753581</v>
      </c>
      <c r="Q538">
        <f>(Tabella1[[#This Row],[mission_allocated_km_shapley]]-Tabella1[[#This Row],[mission_allocated_km_appro_1]])^2</f>
        <v>6.3415366727189074E-2</v>
      </c>
      <c r="R538">
        <v>271.32719079643152</v>
      </c>
      <c r="S538">
        <f>(Tabella1[[#This Row],[mission_allocated_km_shapley]]-Tabella1[[#This Row],[mission_allocated_km_appro_2]])^2</f>
        <v>3.2311742677852644E-27</v>
      </c>
    </row>
    <row r="539" spans="1:19" x14ac:dyDescent="0.3">
      <c r="A539" s="2">
        <v>43979</v>
      </c>
      <c r="B539">
        <v>14</v>
      </c>
      <c r="C539">
        <v>226</v>
      </c>
      <c r="D539">
        <v>41.968739300000003</v>
      </c>
      <c r="E539">
        <v>12.686</v>
      </c>
      <c r="F539">
        <v>41.955555699999998</v>
      </c>
      <c r="G539">
        <v>12.7643387</v>
      </c>
      <c r="H539">
        <v>8</v>
      </c>
      <c r="I539">
        <v>788.55</v>
      </c>
      <c r="J539">
        <v>13.12123453749297</v>
      </c>
      <c r="K539">
        <v>159.0733139520882</v>
      </c>
      <c r="L539">
        <v>9.7517195385025364</v>
      </c>
      <c r="M539">
        <f>AVERAGE(Tabella1[[#This Row],[allocated_km_SA]:[allocated_km_ENS]])</f>
        <v>60.648756009361229</v>
      </c>
      <c r="N539">
        <v>12.540028979511151</v>
      </c>
      <c r="O539">
        <f>(Tabella1[[#This Row],[mission_allocated_km_shapley]]-Tabella1[[#This Row],[allocated_km_mean]])^2</f>
        <v>2314.4496164326279</v>
      </c>
      <c r="P539">
        <v>12.51434393643888</v>
      </c>
      <c r="Q539">
        <f>(Tabella1[[#This Row],[mission_allocated_km_shapley]]-Tabella1[[#This Row],[mission_allocated_km_appro_1]])^2</f>
        <v>6.5972143762438437E-4</v>
      </c>
      <c r="R539">
        <v>12.54002897951122</v>
      </c>
      <c r="S539">
        <f>(Tabella1[[#This Row],[mission_allocated_km_shapley]]-Tabella1[[#This Row],[mission_allocated_km_appro_2]])^2</f>
        <v>4.7994297473646358E-27</v>
      </c>
    </row>
    <row r="540" spans="1:19" x14ac:dyDescent="0.3">
      <c r="A540" s="2">
        <v>43979</v>
      </c>
      <c r="B540">
        <v>13</v>
      </c>
      <c r="C540">
        <v>226</v>
      </c>
      <c r="D540">
        <v>42.407090099999998</v>
      </c>
      <c r="E540">
        <v>14.1597591</v>
      </c>
      <c r="F540">
        <v>41.955555699999998</v>
      </c>
      <c r="G540">
        <v>12.7643387</v>
      </c>
      <c r="H540">
        <v>8</v>
      </c>
      <c r="I540">
        <v>788.55</v>
      </c>
      <c r="J540">
        <v>237.38911425304951</v>
      </c>
      <c r="K540">
        <v>205.0314718388062</v>
      </c>
      <c r="L540">
        <v>236.00220319733191</v>
      </c>
      <c r="M540">
        <f>AVERAGE(Tabella1[[#This Row],[allocated_km_SA]:[allocated_km_ENS]])</f>
        <v>226.14092976306256</v>
      </c>
      <c r="N540">
        <v>233.35258942762579</v>
      </c>
      <c r="O540">
        <f>(Tabella1[[#This Row],[mission_allocated_km_shapley]]-Tabella1[[#This Row],[allocated_km_mean]])^2</f>
        <v>52.00803511748822</v>
      </c>
      <c r="P540">
        <v>232.87462631284501</v>
      </c>
      <c r="Q540">
        <f>(Tabella1[[#This Row],[mission_allocated_km_shapley]]-Tabella1[[#This Row],[mission_allocated_km_appro_1]])^2</f>
        <v>0.22844873909094288</v>
      </c>
      <c r="R540">
        <v>233.3525894276259</v>
      </c>
      <c r="S540">
        <f>(Tabella1[[#This Row],[mission_allocated_km_shapley]]-Tabella1[[#This Row],[mission_allocated_km_appro_2]])^2</f>
        <v>1.2924697071141057E-26</v>
      </c>
    </row>
    <row r="541" spans="1:19" x14ac:dyDescent="0.3">
      <c r="A541" s="2">
        <v>43980</v>
      </c>
      <c r="B541">
        <v>2</v>
      </c>
      <c r="C541">
        <v>226</v>
      </c>
      <c r="D541">
        <v>42.132071600000003</v>
      </c>
      <c r="E541">
        <v>12.5839994</v>
      </c>
      <c r="F541">
        <v>41.955555699999998</v>
      </c>
      <c r="G541">
        <v>12.7643387</v>
      </c>
      <c r="H541">
        <v>5</v>
      </c>
      <c r="I541">
        <v>777.01</v>
      </c>
      <c r="J541">
        <v>76.42822130323313</v>
      </c>
      <c r="K541">
        <v>205.86284777542909</v>
      </c>
      <c r="L541">
        <v>15.11584820583642</v>
      </c>
      <c r="M541">
        <f>AVERAGE(Tabella1[[#This Row],[allocated_km_SA]:[allocated_km_ENS]])</f>
        <v>99.135639094832868</v>
      </c>
      <c r="N541">
        <v>47.989305164089828</v>
      </c>
      <c r="O541">
        <f>(Tabella1[[#This Row],[mission_allocated_km_shapley]]-Tabella1[[#This Row],[allocated_km_mean]])^2</f>
        <v>2615.947474555077</v>
      </c>
      <c r="P541">
        <v>47.989305164089551</v>
      </c>
      <c r="Q541">
        <f>(Tabella1[[#This Row],[mission_allocated_km_shapley]]-Tabella1[[#This Row],[mission_allocated_km_appro_1]])^2</f>
        <v>7.6790875957834173E-26</v>
      </c>
      <c r="R541">
        <v>47.989305164089551</v>
      </c>
      <c r="S541">
        <f>(Tabella1[[#This Row],[mission_allocated_km_shapley]]-Tabella1[[#This Row],[mission_allocated_km_appro_2]])^2</f>
        <v>7.6790875957834173E-26</v>
      </c>
    </row>
    <row r="542" spans="1:19" x14ac:dyDescent="0.3">
      <c r="A542" s="2">
        <v>43980</v>
      </c>
      <c r="B542">
        <v>94</v>
      </c>
      <c r="C542">
        <v>226</v>
      </c>
      <c r="D542">
        <v>44.525238799999997</v>
      </c>
      <c r="E542">
        <v>11.1757875</v>
      </c>
      <c r="F542">
        <v>41.955555699999998</v>
      </c>
      <c r="G542">
        <v>12.7643387</v>
      </c>
      <c r="H542">
        <v>5</v>
      </c>
      <c r="I542">
        <v>777.01</v>
      </c>
      <c r="J542">
        <v>696.55070755914812</v>
      </c>
      <c r="K542">
        <v>367.53007548835302</v>
      </c>
      <c r="L542">
        <v>757.0703132671814</v>
      </c>
      <c r="M542">
        <f>AVERAGE(Tabella1[[#This Row],[allocated_km_SA]:[allocated_km_ENS]])</f>
        <v>607.05036543822746</v>
      </c>
      <c r="N542">
        <v>725.41557707685217</v>
      </c>
      <c r="O542">
        <f>(Tabella1[[#This Row],[mission_allocated_km_shapley]]-Tabella1[[#This Row],[allocated_km_mean]])^2</f>
        <v>14010.323326256419</v>
      </c>
      <c r="P542">
        <v>725.41557707685251</v>
      </c>
      <c r="Q542">
        <f>(Tabella1[[#This Row],[mission_allocated_km_shapley]]-Tabella1[[#This Row],[mission_allocated_km_appro_1]])^2</f>
        <v>1.1632227364026952E-25</v>
      </c>
      <c r="R542">
        <v>725.41557707685251</v>
      </c>
      <c r="S542">
        <f>(Tabella1[[#This Row],[mission_allocated_km_shapley]]-Tabella1[[#This Row],[mission_allocated_km_appro_2]])^2</f>
        <v>1.1632227364026952E-25</v>
      </c>
    </row>
    <row r="543" spans="1:19" x14ac:dyDescent="0.3">
      <c r="A543" s="2">
        <v>43980</v>
      </c>
      <c r="B543">
        <v>9</v>
      </c>
      <c r="C543">
        <v>226</v>
      </c>
      <c r="D543">
        <v>41.012875399999999</v>
      </c>
      <c r="E543">
        <v>14.3201006</v>
      </c>
      <c r="F543">
        <v>41.955555699999998</v>
      </c>
      <c r="G543">
        <v>12.7643387</v>
      </c>
      <c r="H543">
        <v>5</v>
      </c>
      <c r="I543">
        <v>380.53</v>
      </c>
      <c r="J543">
        <v>188.6335352232081</v>
      </c>
      <c r="K543">
        <v>188.6335352232081</v>
      </c>
      <c r="L543">
        <v>1.6703545165922709E-12</v>
      </c>
      <c r="M543">
        <f>AVERAGE(Tabella1[[#This Row],[allocated_km_SA]:[allocated_km_ENS]])</f>
        <v>125.75569014880595</v>
      </c>
      <c r="N543">
        <v>187.02869999999999</v>
      </c>
      <c r="O543">
        <f>(Tabella1[[#This Row],[mission_allocated_km_shapley]]-Tabella1[[#This Row],[allocated_km_mean]])^2</f>
        <v>3754.3817362245209</v>
      </c>
      <c r="P543">
        <v>187.02869999999999</v>
      </c>
      <c r="Q543">
        <f>(Tabella1[[#This Row],[mission_allocated_km_shapley]]-Tabella1[[#This Row],[mission_allocated_km_appro_1]])^2</f>
        <v>0</v>
      </c>
      <c r="R543">
        <v>187.02869999999999</v>
      </c>
      <c r="S543">
        <f>(Tabella1[[#This Row],[mission_allocated_km_shapley]]-Tabella1[[#This Row],[mission_allocated_km_appro_2]])^2</f>
        <v>0</v>
      </c>
    </row>
    <row r="544" spans="1:19" x14ac:dyDescent="0.3">
      <c r="A544" s="2">
        <v>43980</v>
      </c>
      <c r="B544">
        <v>223</v>
      </c>
      <c r="C544">
        <v>226</v>
      </c>
      <c r="D544">
        <v>41.015235699999998</v>
      </c>
      <c r="E544">
        <v>14.2977433</v>
      </c>
      <c r="F544">
        <v>41.955555699999998</v>
      </c>
      <c r="G544">
        <v>12.7643387</v>
      </c>
      <c r="H544">
        <v>5</v>
      </c>
      <c r="I544">
        <v>380.53</v>
      </c>
      <c r="J544">
        <v>191.89876477679189</v>
      </c>
      <c r="K544">
        <v>191.89876477679189</v>
      </c>
      <c r="L544">
        <v>380.53229999999832</v>
      </c>
      <c r="M544">
        <f>AVERAGE(Tabella1[[#This Row],[allocated_km_SA]:[allocated_km_ENS]])</f>
        <v>254.77660985119405</v>
      </c>
      <c r="N544">
        <v>193.50360000000001</v>
      </c>
      <c r="O544">
        <f>(Tabella1[[#This Row],[mission_allocated_km_shapley]]-Tabella1[[#This Row],[allocated_km_mean]])^2</f>
        <v>3754.3817362245227</v>
      </c>
      <c r="P544">
        <v>193.50360000000001</v>
      </c>
      <c r="Q544">
        <f>(Tabella1[[#This Row],[mission_allocated_km_shapley]]-Tabella1[[#This Row],[mission_allocated_km_appro_1]])^2</f>
        <v>0</v>
      </c>
      <c r="R544">
        <v>193.50360000000001</v>
      </c>
      <c r="S544">
        <f>(Tabella1[[#This Row],[mission_allocated_km_shapley]]-Tabella1[[#This Row],[mission_allocated_km_appro_2]])^2</f>
        <v>0</v>
      </c>
    </row>
    <row r="545" spans="1:19" x14ac:dyDescent="0.3">
      <c r="A545" s="2">
        <v>43980</v>
      </c>
      <c r="B545">
        <v>179</v>
      </c>
      <c r="C545">
        <v>226</v>
      </c>
      <c r="D545">
        <v>41.953843800000001</v>
      </c>
      <c r="E545">
        <v>12.741671500000001</v>
      </c>
      <c r="F545">
        <v>41.955555699999998</v>
      </c>
      <c r="G545">
        <v>12.7643387</v>
      </c>
      <c r="H545">
        <v>5</v>
      </c>
      <c r="I545">
        <v>777.01</v>
      </c>
      <c r="J545">
        <v>4.0351711376187573</v>
      </c>
      <c r="K545">
        <v>203.62117673621799</v>
      </c>
      <c r="L545">
        <v>4.827938526982174</v>
      </c>
      <c r="M545">
        <f>AVERAGE(Tabella1[[#This Row],[allocated_km_SA]:[allocated_km_ENS]])</f>
        <v>70.828095466939644</v>
      </c>
      <c r="N545">
        <v>3.609217759058148</v>
      </c>
      <c r="O545">
        <f>(Tabella1[[#This Row],[mission_allocated_km_shapley]]-Tabella1[[#This Row],[allocated_km_mean]])^2</f>
        <v>4518.3775203071273</v>
      </c>
      <c r="P545">
        <v>3.6092177590581311</v>
      </c>
      <c r="Q545">
        <f>(Tabella1[[#This Row],[mission_allocated_km_shapley]]-Tabella1[[#This Row],[mission_allocated_km_appro_1]])^2</f>
        <v>2.8477878678478526E-28</v>
      </c>
      <c r="R545">
        <v>3.6092177590581311</v>
      </c>
      <c r="S545">
        <f>(Tabella1[[#This Row],[mission_allocated_km_shapley]]-Tabella1[[#This Row],[mission_allocated_km_appro_2]])^2</f>
        <v>2.8477878678478526E-28</v>
      </c>
    </row>
    <row r="546" spans="1:19" x14ac:dyDescent="0.3">
      <c r="A546" s="2">
        <v>43985</v>
      </c>
      <c r="B546">
        <v>64</v>
      </c>
      <c r="C546">
        <v>226</v>
      </c>
      <c r="D546">
        <v>41.699752500000002</v>
      </c>
      <c r="E546">
        <v>12.535953900000001</v>
      </c>
      <c r="F546">
        <v>41.955555699999998</v>
      </c>
      <c r="G546">
        <v>12.7643387</v>
      </c>
      <c r="H546">
        <v>3</v>
      </c>
      <c r="I546">
        <v>153.66999999999999</v>
      </c>
      <c r="J546">
        <v>82.518536282775443</v>
      </c>
      <c r="K546">
        <v>82.518536282775443</v>
      </c>
      <c r="L546">
        <v>84.852960148227524</v>
      </c>
      <c r="M546">
        <f>AVERAGE(Tabella1[[#This Row],[allocated_km_SA]:[allocated_km_ENS]])</f>
        <v>83.296677571259465</v>
      </c>
      <c r="N546">
        <v>83.486757303421811</v>
      </c>
      <c r="O546">
        <f>(Tabella1[[#This Row],[mission_allocated_km_shapley]]-Tabella1[[#This Row],[allocated_km_mean]])^2</f>
        <v>3.6130304578909096E-2</v>
      </c>
      <c r="P546">
        <v>83.486757303421797</v>
      </c>
      <c r="Q546">
        <f>(Tabella1[[#This Row],[mission_allocated_km_shapley]]-Tabella1[[#This Row],[mission_allocated_km_appro_1]])^2</f>
        <v>2.0194839173657902E-28</v>
      </c>
      <c r="R546">
        <v>83.486757303421797</v>
      </c>
      <c r="S546">
        <f>(Tabella1[[#This Row],[mission_allocated_km_shapley]]-Tabella1[[#This Row],[mission_allocated_km_appro_2]])^2</f>
        <v>2.0194839173657902E-28</v>
      </c>
    </row>
    <row r="547" spans="1:19" x14ac:dyDescent="0.3">
      <c r="A547" s="2">
        <v>43985</v>
      </c>
      <c r="B547">
        <v>13</v>
      </c>
      <c r="C547">
        <v>226</v>
      </c>
      <c r="D547">
        <v>42.407090099999998</v>
      </c>
      <c r="E547">
        <v>14.1597591</v>
      </c>
      <c r="F547">
        <v>41.955555699999998</v>
      </c>
      <c r="G547">
        <v>12.7643387</v>
      </c>
      <c r="H547">
        <v>3</v>
      </c>
      <c r="I547">
        <v>362.72</v>
      </c>
      <c r="J547">
        <v>362.72430000000003</v>
      </c>
      <c r="K547">
        <v>362.72430000000003</v>
      </c>
      <c r="L547">
        <v>362.72430000000003</v>
      </c>
      <c r="M547">
        <f>AVERAGE(Tabella1[[#This Row],[allocated_km_SA]:[allocated_km_ENS]])</f>
        <v>362.72430000000003</v>
      </c>
      <c r="N547">
        <v>362.72430000000003</v>
      </c>
      <c r="O547">
        <f>(Tabella1[[#This Row],[mission_allocated_km_shapley]]-Tabella1[[#This Row],[allocated_km_mean]])^2</f>
        <v>0</v>
      </c>
      <c r="P547">
        <v>362.72430000000003</v>
      </c>
      <c r="Q547">
        <f>(Tabella1[[#This Row],[mission_allocated_km_shapley]]-Tabella1[[#This Row],[mission_allocated_km_appro_1]])^2</f>
        <v>0</v>
      </c>
      <c r="R547">
        <v>362.72430000000003</v>
      </c>
      <c r="S547">
        <f>(Tabella1[[#This Row],[mission_allocated_km_shapley]]-Tabella1[[#This Row],[mission_allocated_km_appro_2]])^2</f>
        <v>0</v>
      </c>
    </row>
    <row r="548" spans="1:19" x14ac:dyDescent="0.3">
      <c r="A548" s="2">
        <v>43985</v>
      </c>
      <c r="B548">
        <v>2</v>
      </c>
      <c r="C548">
        <v>226</v>
      </c>
      <c r="D548">
        <v>42.132071600000003</v>
      </c>
      <c r="E548">
        <v>12.5839994</v>
      </c>
      <c r="F548">
        <v>41.955555699999998</v>
      </c>
      <c r="G548">
        <v>12.7643387</v>
      </c>
      <c r="H548">
        <v>3</v>
      </c>
      <c r="I548">
        <v>153.66999999999999</v>
      </c>
      <c r="J548">
        <v>71.146763717224559</v>
      </c>
      <c r="K548">
        <v>71.146763717224559</v>
      </c>
      <c r="L548">
        <v>68.812339851772478</v>
      </c>
      <c r="M548">
        <f>AVERAGE(Tabella1[[#This Row],[allocated_km_SA]:[allocated_km_ENS]])</f>
        <v>70.368622428740537</v>
      </c>
      <c r="N548">
        <v>70.178542696578191</v>
      </c>
      <c r="O548">
        <f>(Tabella1[[#This Row],[mission_allocated_km_shapley]]-Tabella1[[#This Row],[allocated_km_mean]])^2</f>
        <v>3.6130304578909096E-2</v>
      </c>
      <c r="P548">
        <v>70.178542696578219</v>
      </c>
      <c r="Q548">
        <f>(Tabella1[[#This Row],[mission_allocated_km_shapley]]-Tabella1[[#This Row],[mission_allocated_km_appro_1]])^2</f>
        <v>8.0779356694631609E-28</v>
      </c>
      <c r="R548">
        <v>70.178542696578219</v>
      </c>
      <c r="S548">
        <f>(Tabella1[[#This Row],[mission_allocated_km_shapley]]-Tabella1[[#This Row],[mission_allocated_km_appro_2]])^2</f>
        <v>8.0779356694631609E-28</v>
      </c>
    </row>
    <row r="549" spans="1:19" x14ac:dyDescent="0.3">
      <c r="A549" s="2">
        <v>43990</v>
      </c>
      <c r="B549">
        <v>11</v>
      </c>
      <c r="C549">
        <v>226</v>
      </c>
      <c r="D549">
        <v>41.904390300000003</v>
      </c>
      <c r="E549">
        <v>12.6096465</v>
      </c>
      <c r="F549">
        <v>41.955555699999998</v>
      </c>
      <c r="G549">
        <v>12.7643387</v>
      </c>
      <c r="H549">
        <v>10</v>
      </c>
      <c r="I549">
        <v>112.62</v>
      </c>
      <c r="J549">
        <v>29.71804191157192</v>
      </c>
      <c r="K549">
        <v>32.564689974603503</v>
      </c>
      <c r="L549">
        <v>2.1825070644234281</v>
      </c>
      <c r="M549">
        <f>AVERAGE(Tabella1[[#This Row],[allocated_km_SA]:[allocated_km_ENS]])</f>
        <v>21.488412983532953</v>
      </c>
      <c r="N549">
        <v>20.86091060870271</v>
      </c>
      <c r="O549">
        <f>(Tabella1[[#This Row],[mission_allocated_km_shapley]]-Tabella1[[#This Row],[allocated_km_mean]])^2</f>
        <v>0.39375923041759486</v>
      </c>
      <c r="P549">
        <v>20.860907530430179</v>
      </c>
      <c r="Q549">
        <f>(Tabella1[[#This Row],[mission_allocated_km_shapley]]-Tabella1[[#This Row],[mission_allocated_km_appro_1]])^2</f>
        <v>9.4757617757155139E-12</v>
      </c>
      <c r="R549">
        <v>20.860910608702628</v>
      </c>
      <c r="S549">
        <f>(Tabella1[[#This Row],[mission_allocated_km_shapley]]-Tabella1[[#This Row],[mission_allocated_km_appro_2]])^2</f>
        <v>6.6769187017906439E-27</v>
      </c>
    </row>
    <row r="550" spans="1:19" x14ac:dyDescent="0.3">
      <c r="A550" s="2">
        <v>43990</v>
      </c>
      <c r="B550">
        <v>224</v>
      </c>
      <c r="C550">
        <v>226</v>
      </c>
      <c r="D550">
        <v>41.949019300000003</v>
      </c>
      <c r="E550">
        <v>12.763840500000001</v>
      </c>
      <c r="F550">
        <v>41.955555699999998</v>
      </c>
      <c r="G550">
        <v>12.7643387</v>
      </c>
      <c r="H550">
        <v>10</v>
      </c>
      <c r="I550">
        <v>774.83</v>
      </c>
      <c r="J550">
        <v>2.034051017481092</v>
      </c>
      <c r="K550">
        <v>202.55363789877231</v>
      </c>
      <c r="L550">
        <v>2.4349044746750401</v>
      </c>
      <c r="M550">
        <f>AVERAGE(Tabella1[[#This Row],[allocated_km_SA]:[allocated_km_ENS]])</f>
        <v>69.007531130309488</v>
      </c>
      <c r="N550">
        <v>1.8782186002055159</v>
      </c>
      <c r="O550">
        <f>(Tabella1[[#This Row],[mission_allocated_km_shapley]]-Tabella1[[#This Row],[allocated_km_mean]])^2</f>
        <v>4506.3446007643743</v>
      </c>
      <c r="P550">
        <v>1.878218600205527</v>
      </c>
      <c r="Q550">
        <f>(Tabella1[[#This Row],[mission_allocated_km_shapley]]-Tabella1[[#This Row],[mission_allocated_km_appro_1]])^2</f>
        <v>1.2325951644078309E-28</v>
      </c>
      <c r="R550">
        <v>1.878218600205527</v>
      </c>
      <c r="S550">
        <f>(Tabella1[[#This Row],[mission_allocated_km_shapley]]-Tabella1[[#This Row],[mission_allocated_km_appro_2]])^2</f>
        <v>1.2325951644078309E-28</v>
      </c>
    </row>
    <row r="551" spans="1:19" x14ac:dyDescent="0.3">
      <c r="A551" s="2">
        <v>43990</v>
      </c>
      <c r="B551">
        <v>2</v>
      </c>
      <c r="C551">
        <v>226</v>
      </c>
      <c r="D551">
        <v>42.132071600000003</v>
      </c>
      <c r="E551">
        <v>12.5839994</v>
      </c>
      <c r="F551">
        <v>41.955555699999998</v>
      </c>
      <c r="G551">
        <v>12.7643387</v>
      </c>
      <c r="H551">
        <v>10</v>
      </c>
      <c r="I551">
        <v>774.83</v>
      </c>
      <c r="J551">
        <v>76.410574121341156</v>
      </c>
      <c r="K551">
        <v>205.31654995624001</v>
      </c>
      <c r="L551">
        <v>15.1200262614629</v>
      </c>
      <c r="M551">
        <f>AVERAGE(Tabella1[[#This Row],[allocated_km_SA]:[allocated_km_ENS]])</f>
        <v>98.949050113014678</v>
      </c>
      <c r="N551">
        <v>48.061272342287282</v>
      </c>
      <c r="O551">
        <f>(Tabella1[[#This Row],[mission_allocated_km_shapley]]-Tabella1[[#This Row],[allocated_km_mean]])^2</f>
        <v>2589.5659264429373</v>
      </c>
      <c r="P551">
        <v>48.061272342287097</v>
      </c>
      <c r="Q551">
        <f>(Tabella1[[#This Row],[mission_allocated_km_shapley]]-Tabella1[[#This Row],[mission_allocated_km_appro_1]])^2</f>
        <v>3.4129278203481855E-26</v>
      </c>
      <c r="R551">
        <v>48.061272342287097</v>
      </c>
      <c r="S551">
        <f>(Tabella1[[#This Row],[mission_allocated_km_shapley]]-Tabella1[[#This Row],[mission_allocated_km_appro_2]])^2</f>
        <v>3.4129278203481855E-26</v>
      </c>
    </row>
    <row r="552" spans="1:19" x14ac:dyDescent="0.3">
      <c r="A552" s="2">
        <v>43990</v>
      </c>
      <c r="B552">
        <v>14</v>
      </c>
      <c r="C552">
        <v>226</v>
      </c>
      <c r="D552">
        <v>41.968739300000003</v>
      </c>
      <c r="E552">
        <v>12.686</v>
      </c>
      <c r="F552">
        <v>41.955555699999998</v>
      </c>
      <c r="G552">
        <v>12.7643387</v>
      </c>
      <c r="H552">
        <v>10</v>
      </c>
      <c r="I552">
        <v>194.96</v>
      </c>
      <c r="J552">
        <v>19.315547554906569</v>
      </c>
      <c r="K552">
        <v>44.874001441713773</v>
      </c>
      <c r="L552">
        <v>12.106029008632341</v>
      </c>
      <c r="M552">
        <f>AVERAGE(Tabella1[[#This Row],[allocated_km_SA]:[allocated_km_ENS]])</f>
        <v>25.431859335084226</v>
      </c>
      <c r="N552">
        <v>10.686817664465901</v>
      </c>
      <c r="O552">
        <f>(Tabella1[[#This Row],[mission_allocated_km_shapley]]-Tabella1[[#This Row],[allocated_km_mean]])^2</f>
        <v>217.41625386827087</v>
      </c>
      <c r="P552">
        <v>12.80749542787941</v>
      </c>
      <c r="Q552">
        <f>(Tabella1[[#This Row],[mission_allocated_km_shapley]]-Tabella1[[#This Row],[mission_allocated_km_appro_1]])^2</f>
        <v>4.4972741762365231</v>
      </c>
      <c r="R552">
        <v>10.66131351644816</v>
      </c>
      <c r="S552">
        <f>(Tabella1[[#This Row],[mission_allocated_km_shapley]]-Tabella1[[#This Row],[mission_allocated_km_appro_2]])^2</f>
        <v>6.5046156611079297E-4</v>
      </c>
    </row>
    <row r="553" spans="1:19" x14ac:dyDescent="0.3">
      <c r="A553" s="2">
        <v>43990</v>
      </c>
      <c r="B553">
        <v>221</v>
      </c>
      <c r="C553">
        <v>226</v>
      </c>
      <c r="D553">
        <v>41.987892299999999</v>
      </c>
      <c r="E553">
        <v>12.7135701</v>
      </c>
      <c r="F553">
        <v>41.955555699999998</v>
      </c>
      <c r="G553">
        <v>12.7643387</v>
      </c>
      <c r="H553">
        <v>10</v>
      </c>
      <c r="I553">
        <v>194.96</v>
      </c>
      <c r="J553">
        <v>14.294096731623069</v>
      </c>
      <c r="K553">
        <v>45.333815528762607</v>
      </c>
      <c r="L553">
        <v>16.462116363220499</v>
      </c>
      <c r="M553">
        <f>AVERAGE(Tabella1[[#This Row],[allocated_km_SA]:[allocated_km_ENS]])</f>
        <v>25.363342874535391</v>
      </c>
      <c r="N553">
        <v>8.5989495568950289</v>
      </c>
      <c r="O553">
        <f>(Tabella1[[#This Row],[mission_allocated_km_shapley]]-Tabella1[[#This Row],[allocated_km_mean]])^2</f>
        <v>281.04488330854485</v>
      </c>
      <c r="P553">
        <v>8.4407167704354169</v>
      </c>
      <c r="Q553">
        <f>(Tabella1[[#This Row],[mission_allocated_km_shapley]]-Tabella1[[#This Row],[mission_allocated_km_appro_1]])^2</f>
        <v>2.503761471077318E-2</v>
      </c>
      <c r="R553">
        <v>8.8110697943154381</v>
      </c>
      <c r="S553">
        <f>(Tabella1[[#This Row],[mission_allocated_km_shapley]]-Tabella1[[#This Row],[mission_allocated_km_appro_2]])^2</f>
        <v>4.4994995123290769E-2</v>
      </c>
    </row>
    <row r="554" spans="1:19" x14ac:dyDescent="0.3">
      <c r="A554" s="2">
        <v>43990</v>
      </c>
      <c r="B554">
        <v>94</v>
      </c>
      <c r="C554">
        <v>226</v>
      </c>
      <c r="D554">
        <v>44.525238799999997</v>
      </c>
      <c r="E554">
        <v>11.1757875</v>
      </c>
      <c r="F554">
        <v>41.955555699999998</v>
      </c>
      <c r="G554">
        <v>12.7643387</v>
      </c>
      <c r="H554">
        <v>10</v>
      </c>
      <c r="I554">
        <v>774.83</v>
      </c>
      <c r="J554">
        <v>696.38987486117776</v>
      </c>
      <c r="K554">
        <v>366.96431214498779</v>
      </c>
      <c r="L554">
        <v>757.27956926386219</v>
      </c>
      <c r="M554">
        <f>AVERAGE(Tabella1[[#This Row],[allocated_km_SA]:[allocated_km_ENS]])</f>
        <v>606.87791875667597</v>
      </c>
      <c r="N554">
        <v>724.8950090575072</v>
      </c>
      <c r="O554">
        <f>(Tabella1[[#This Row],[mission_allocated_km_shapley]]-Tabella1[[#This Row],[allocated_km_mean]])^2</f>
        <v>13928.033603074553</v>
      </c>
      <c r="P554">
        <v>724.89500905750742</v>
      </c>
      <c r="Q554">
        <f>(Tabella1[[#This Row],[mission_allocated_km_shapley]]-Tabella1[[#This Row],[mission_allocated_km_appro_1]])^2</f>
        <v>5.169878828456423E-26</v>
      </c>
      <c r="R554">
        <v>724.89500905750742</v>
      </c>
      <c r="S554">
        <f>(Tabella1[[#This Row],[mission_allocated_km_shapley]]-Tabella1[[#This Row],[mission_allocated_km_appro_2]])^2</f>
        <v>5.169878828456423E-26</v>
      </c>
    </row>
    <row r="555" spans="1:19" x14ac:dyDescent="0.3">
      <c r="A555" s="2">
        <v>43990</v>
      </c>
      <c r="B555">
        <v>252</v>
      </c>
      <c r="C555">
        <v>226</v>
      </c>
      <c r="D555">
        <v>42.092639200000001</v>
      </c>
      <c r="E555">
        <v>13.063298</v>
      </c>
      <c r="F555">
        <v>41.955555699999998</v>
      </c>
      <c r="G555">
        <v>12.7643387</v>
      </c>
      <c r="H555">
        <v>10</v>
      </c>
      <c r="I555">
        <v>194.96</v>
      </c>
      <c r="J555">
        <v>88.001164124941639</v>
      </c>
      <c r="K555">
        <v>53.728190367504311</v>
      </c>
      <c r="L555">
        <v>95.986931097380563</v>
      </c>
      <c r="M555">
        <f>AVERAGE(Tabella1[[#This Row],[allocated_km_SA]:[allocated_km_ENS]])</f>
        <v>79.238761863275514</v>
      </c>
      <c r="N555">
        <v>97.462289328822877</v>
      </c>
      <c r="O555">
        <f>(Tabella1[[#This Row],[mission_allocated_km_shapley]]-Tabella1[[#This Row],[allocated_km_mean]])^2</f>
        <v>332.09695328755907</v>
      </c>
      <c r="P555">
        <v>95.634275201185716</v>
      </c>
      <c r="Q555">
        <f>(Tabella1[[#This Row],[mission_allocated_km_shapley]]-Tabella1[[#This Row],[mission_allocated_km_appro_1]])^2</f>
        <v>3.3416356508410501</v>
      </c>
      <c r="R555">
        <v>97.462336726421285</v>
      </c>
      <c r="S555">
        <f>(Tabella1[[#This Row],[mission_allocated_km_shapley]]-Tabella1[[#This Row],[mission_allocated_km_appro_2]])^2</f>
        <v>2.2465323348349889E-9</v>
      </c>
    </row>
    <row r="556" spans="1:19" x14ac:dyDescent="0.3">
      <c r="A556" s="2">
        <v>43990</v>
      </c>
      <c r="B556">
        <v>32</v>
      </c>
      <c r="C556">
        <v>226</v>
      </c>
      <c r="D556">
        <v>41.851630499999999</v>
      </c>
      <c r="E556">
        <v>12.4017032</v>
      </c>
      <c r="F556">
        <v>41.955555699999998</v>
      </c>
      <c r="G556">
        <v>12.7643387</v>
      </c>
      <c r="H556">
        <v>10</v>
      </c>
      <c r="I556">
        <v>112.62</v>
      </c>
      <c r="J556">
        <v>79.436013754419406</v>
      </c>
      <c r="K556">
        <v>46.805281268489829</v>
      </c>
      <c r="L556">
        <v>103.3822331017159</v>
      </c>
      <c r="M556">
        <f>AVERAGE(Tabella1[[#This Row],[allocated_km_SA]:[allocated_km_ENS]])</f>
        <v>76.541176041541704</v>
      </c>
      <c r="N556">
        <v>87.346048695000547</v>
      </c>
      <c r="O556">
        <f>(Tabella1[[#This Row],[mission_allocated_km_shapley]]-Tabella1[[#This Row],[allocated_km_mean]])^2</f>
        <v>116.74527305746275</v>
      </c>
      <c r="P556">
        <v>87.346052424528068</v>
      </c>
      <c r="Q556">
        <f>(Tabella1[[#This Row],[mission_allocated_km_shapley]]-Tabella1[[#This Row],[mission_allocated_km_appro_1]])^2</f>
        <v>1.390937552684294E-11</v>
      </c>
      <c r="R556">
        <v>87.34604869500059</v>
      </c>
      <c r="S556">
        <f>(Tabella1[[#This Row],[mission_allocated_km_shapley]]-Tabella1[[#This Row],[mission_allocated_km_appro_2]])^2</f>
        <v>1.8175355256292112E-27</v>
      </c>
    </row>
    <row r="557" spans="1:19" x14ac:dyDescent="0.3">
      <c r="A557" s="2">
        <v>43990</v>
      </c>
      <c r="B557">
        <v>225</v>
      </c>
      <c r="C557">
        <v>226</v>
      </c>
      <c r="D557">
        <v>41.966743600000001</v>
      </c>
      <c r="E557">
        <v>12.755914900000001</v>
      </c>
      <c r="F557">
        <v>41.955555699999998</v>
      </c>
      <c r="G557">
        <v>12.7643387</v>
      </c>
      <c r="H557">
        <v>10</v>
      </c>
      <c r="I557">
        <v>112.62</v>
      </c>
      <c r="J557">
        <v>3.4663443340086602</v>
      </c>
      <c r="K557">
        <v>33.250428756906658</v>
      </c>
      <c r="L557">
        <v>7.0556598338607222</v>
      </c>
      <c r="M557">
        <f>AVERAGE(Tabella1[[#This Row],[allocated_km_SA]:[allocated_km_ENS]])</f>
        <v>14.590810974925347</v>
      </c>
      <c r="N557">
        <v>4.4134406962967372</v>
      </c>
      <c r="O557">
        <f>(Tabella1[[#This Row],[mission_allocated_km_shapley]]-Tabella1[[#This Row],[allocated_km_mean]])^2</f>
        <v>103.57886578831298</v>
      </c>
      <c r="P557">
        <v>4.4134400450417486</v>
      </c>
      <c r="Q557">
        <f>(Tabella1[[#This Row],[mission_allocated_km_shapley]]-Tabella1[[#This Row],[mission_allocated_km_appro_1]])^2</f>
        <v>4.2413306018155247E-13</v>
      </c>
      <c r="R557">
        <v>4.4134406962967763</v>
      </c>
      <c r="S557">
        <f>(Tabella1[[#This Row],[mission_allocated_km_shapley]]-Tabella1[[#This Row],[mission_allocated_km_appro_2]])^2</f>
        <v>1.5272347125078789E-27</v>
      </c>
    </row>
    <row r="558" spans="1:19" x14ac:dyDescent="0.3">
      <c r="A558" s="2">
        <v>43990</v>
      </c>
      <c r="B558">
        <v>90</v>
      </c>
      <c r="C558">
        <v>226</v>
      </c>
      <c r="D558">
        <v>41.744211200000002</v>
      </c>
      <c r="E558">
        <v>12.998928100000001</v>
      </c>
      <c r="F558">
        <v>41.955555699999998</v>
      </c>
      <c r="G558">
        <v>12.7643387</v>
      </c>
      <c r="H558">
        <v>10</v>
      </c>
      <c r="I558">
        <v>194.96</v>
      </c>
      <c r="J558">
        <v>73.35349158852874</v>
      </c>
      <c r="K558">
        <v>51.028292662019332</v>
      </c>
      <c r="L558">
        <v>70.409223530766624</v>
      </c>
      <c r="M558">
        <f>AVERAGE(Tabella1[[#This Row],[allocated_km_SA]:[allocated_km_ENS]])</f>
        <v>64.930335927104906</v>
      </c>
      <c r="N558">
        <v>78.216243449816218</v>
      </c>
      <c r="O558">
        <f>(Tabella1[[#This Row],[mission_allocated_km_shapley]]-Tabella1[[#This Row],[allocated_km_mean]])^2</f>
        <v>176.51533870203704</v>
      </c>
      <c r="P558">
        <v>78.081812600499447</v>
      </c>
      <c r="Q558">
        <f>(Tabella1[[#This Row],[mission_allocated_km_shapley]]-Tabella1[[#This Row],[mission_allocated_km_appro_1]])^2</f>
        <v>1.807165324802856E-2</v>
      </c>
      <c r="R558">
        <v>78.029579962815134</v>
      </c>
      <c r="S558">
        <f>(Tabella1[[#This Row],[mission_allocated_km_shapley]]-Tabella1[[#This Row],[mission_allocated_km_appro_2]])^2</f>
        <v>3.4843257379403914E-2</v>
      </c>
    </row>
    <row r="559" spans="1:19" x14ac:dyDescent="0.3">
      <c r="A559" s="2">
        <v>43991</v>
      </c>
      <c r="B559">
        <v>237</v>
      </c>
      <c r="C559">
        <v>226</v>
      </c>
      <c r="D559">
        <v>42.401031400000001</v>
      </c>
      <c r="E559">
        <v>14.1329622</v>
      </c>
      <c r="F559">
        <v>41.955555699999998</v>
      </c>
      <c r="G559">
        <v>12.7643387</v>
      </c>
      <c r="H559">
        <v>8</v>
      </c>
      <c r="I559">
        <v>372.65</v>
      </c>
      <c r="J559">
        <v>235.29575360185669</v>
      </c>
      <c r="K559">
        <v>235.29575360185669</v>
      </c>
      <c r="L559">
        <v>339.90627481859389</v>
      </c>
      <c r="M559">
        <f>AVERAGE(Tabella1[[#This Row],[allocated_km_SA]:[allocated_km_ENS]])</f>
        <v>270.16592734076909</v>
      </c>
      <c r="N559">
        <v>260.56048608612377</v>
      </c>
      <c r="O559">
        <f>(Tabella1[[#This Row],[mission_allocated_km_shapley]]-Tabella1[[#This Row],[allocated_km_mean]])^2</f>
        <v>92.264501696442139</v>
      </c>
      <c r="P559">
        <v>260.56048608612377</v>
      </c>
      <c r="Q559">
        <f>(Tabella1[[#This Row],[mission_allocated_km_shapley]]-Tabella1[[#This Row],[mission_allocated_km_appro_1]])^2</f>
        <v>0</v>
      </c>
      <c r="R559">
        <v>260.56048608612377</v>
      </c>
      <c r="S559">
        <f>(Tabella1[[#This Row],[mission_allocated_km_shapley]]-Tabella1[[#This Row],[mission_allocated_km_appro_2]])^2</f>
        <v>0</v>
      </c>
    </row>
    <row r="560" spans="1:19" x14ac:dyDescent="0.3">
      <c r="A560" s="2">
        <v>43991</v>
      </c>
      <c r="B560">
        <v>33</v>
      </c>
      <c r="C560">
        <v>226</v>
      </c>
      <c r="D560">
        <v>41.947489599999997</v>
      </c>
      <c r="E560">
        <v>12.7203556</v>
      </c>
      <c r="F560">
        <v>41.955555699999998</v>
      </c>
      <c r="G560">
        <v>12.7643387</v>
      </c>
      <c r="H560">
        <v>8</v>
      </c>
      <c r="I560">
        <v>421.17</v>
      </c>
      <c r="J560">
        <v>10.34539986707718</v>
      </c>
      <c r="K560">
        <v>10.345399867077131</v>
      </c>
      <c r="L560">
        <v>9.7949445760181462</v>
      </c>
      <c r="M560">
        <f>AVERAGE(Tabella1[[#This Row],[allocated_km_SA]:[allocated_km_ENS]])</f>
        <v>10.161914770057486</v>
      </c>
      <c r="N560">
        <v>10.186767372278119</v>
      </c>
      <c r="O560">
        <f>(Tabella1[[#This Row],[mission_allocated_km_shapley]]-Tabella1[[#This Row],[allocated_km_mean]])^2</f>
        <v>6.1765183713703503E-4</v>
      </c>
      <c r="P560">
        <v>10.186767372278119</v>
      </c>
      <c r="Q560">
        <f>(Tabella1[[#This Row],[mission_allocated_km_shapley]]-Tabella1[[#This Row],[mission_allocated_km_appro_1]])^2</f>
        <v>0</v>
      </c>
      <c r="R560">
        <v>10.186767372278119</v>
      </c>
      <c r="S560">
        <f>(Tabella1[[#This Row],[mission_allocated_km_shapley]]-Tabella1[[#This Row],[mission_allocated_km_appro_2]])^2</f>
        <v>0</v>
      </c>
    </row>
    <row r="561" spans="1:19" x14ac:dyDescent="0.3">
      <c r="A561" s="2">
        <v>43991</v>
      </c>
      <c r="B561">
        <v>94</v>
      </c>
      <c r="C561">
        <v>226</v>
      </c>
      <c r="D561">
        <v>44.525238799999997</v>
      </c>
      <c r="E561">
        <v>11.1757875</v>
      </c>
      <c r="F561">
        <v>41.955555699999998</v>
      </c>
      <c r="G561">
        <v>12.7643387</v>
      </c>
      <c r="H561">
        <v>8</v>
      </c>
      <c r="I561">
        <v>763.62</v>
      </c>
      <c r="J561">
        <v>748.74809717029336</v>
      </c>
      <c r="K561">
        <v>748.74809717029325</v>
      </c>
      <c r="L561">
        <v>758.78892726281595</v>
      </c>
      <c r="M561">
        <f>AVERAGE(Tabella1[[#This Row],[allocated_km_SA]:[allocated_km_ENS]])</f>
        <v>752.09504053446744</v>
      </c>
      <c r="N561">
        <v>753.75771382949904</v>
      </c>
      <c r="O561">
        <f>(Tabella1[[#This Row],[mission_allocated_km_shapley]]-Tabella1[[#This Row],[allocated_km_mean]])^2</f>
        <v>2.7644824860112229</v>
      </c>
      <c r="P561">
        <v>753.75771382949904</v>
      </c>
      <c r="Q561">
        <f>(Tabella1[[#This Row],[mission_allocated_km_shapley]]-Tabella1[[#This Row],[mission_allocated_km_appro_1]])^2</f>
        <v>0</v>
      </c>
      <c r="R561">
        <v>753.75771382949904</v>
      </c>
      <c r="S561">
        <f>(Tabella1[[#This Row],[mission_allocated_km_shapley]]-Tabella1[[#This Row],[mission_allocated_km_appro_2]])^2</f>
        <v>0</v>
      </c>
    </row>
    <row r="562" spans="1:19" x14ac:dyDescent="0.3">
      <c r="A562" s="2">
        <v>43991</v>
      </c>
      <c r="B562">
        <v>260</v>
      </c>
      <c r="C562">
        <v>226</v>
      </c>
      <c r="D562">
        <v>41.947397299999999</v>
      </c>
      <c r="E562">
        <v>12.685521899999999</v>
      </c>
      <c r="F562">
        <v>41.955555699999998</v>
      </c>
      <c r="G562">
        <v>12.7643387</v>
      </c>
      <c r="H562">
        <v>8</v>
      </c>
      <c r="I562">
        <v>763.62</v>
      </c>
      <c r="J562">
        <v>14.876802829706699</v>
      </c>
      <c r="K562">
        <v>14.87680282970677</v>
      </c>
      <c r="L562">
        <v>4.8359727371840648</v>
      </c>
      <c r="M562">
        <f>AVERAGE(Tabella1[[#This Row],[allocated_km_SA]:[allocated_km_ENS]])</f>
        <v>11.52985946553251</v>
      </c>
      <c r="N562">
        <v>9.8671861705008812</v>
      </c>
      <c r="O562">
        <f>(Tabella1[[#This Row],[mission_allocated_km_shapley]]-Tabella1[[#This Row],[allocated_km_mean]])^2</f>
        <v>2.7644824860113348</v>
      </c>
      <c r="P562">
        <v>9.8671861705009292</v>
      </c>
      <c r="Q562">
        <f>(Tabella1[[#This Row],[mission_allocated_km_shapley]]-Tabella1[[#This Row],[mission_allocated_km_appro_1]])^2</f>
        <v>2.3003183996244704E-27</v>
      </c>
      <c r="R562">
        <v>9.8671861705009292</v>
      </c>
      <c r="S562">
        <f>(Tabella1[[#This Row],[mission_allocated_km_shapley]]-Tabella1[[#This Row],[mission_allocated_km_appro_2]])^2</f>
        <v>2.3003183996244704E-27</v>
      </c>
    </row>
    <row r="563" spans="1:19" x14ac:dyDescent="0.3">
      <c r="A563" s="2">
        <v>43991</v>
      </c>
      <c r="B563">
        <v>22</v>
      </c>
      <c r="C563">
        <v>226</v>
      </c>
      <c r="D563">
        <v>40.922983599999988</v>
      </c>
      <c r="E563">
        <v>14.249815399999999</v>
      </c>
      <c r="F563">
        <v>41.955555699999998</v>
      </c>
      <c r="G563">
        <v>12.7643387</v>
      </c>
      <c r="H563">
        <v>8</v>
      </c>
      <c r="I563">
        <v>421.17</v>
      </c>
      <c r="J563">
        <v>410.82500013292281</v>
      </c>
      <c r="K563">
        <v>410.82500013292281</v>
      </c>
      <c r="L563">
        <v>411.37545542398192</v>
      </c>
      <c r="M563">
        <f>AVERAGE(Tabella1[[#This Row],[allocated_km_SA]:[allocated_km_ENS]])</f>
        <v>411.00848522994255</v>
      </c>
      <c r="N563">
        <v>410.98363262772187</v>
      </c>
      <c r="O563">
        <f>(Tabella1[[#This Row],[mission_allocated_km_shapley]]-Tabella1[[#This Row],[allocated_km_mean]])^2</f>
        <v>6.176518371391541E-4</v>
      </c>
      <c r="P563">
        <v>410.98363262772187</v>
      </c>
      <c r="Q563">
        <f>(Tabella1[[#This Row],[mission_allocated_km_shapley]]-Tabella1[[#This Row],[mission_allocated_km_appro_1]])^2</f>
        <v>0</v>
      </c>
      <c r="R563">
        <v>410.98363262772187</v>
      </c>
      <c r="S563">
        <f>(Tabella1[[#This Row],[mission_allocated_km_shapley]]-Tabella1[[#This Row],[mission_allocated_km_appro_2]])^2</f>
        <v>0</v>
      </c>
    </row>
    <row r="564" spans="1:19" x14ac:dyDescent="0.3">
      <c r="A564" s="2">
        <v>43991</v>
      </c>
      <c r="B564">
        <v>9</v>
      </c>
      <c r="C564">
        <v>226</v>
      </c>
      <c r="D564">
        <v>41.012875399999999</v>
      </c>
      <c r="E564">
        <v>14.3201006</v>
      </c>
      <c r="F564">
        <v>41.955555699999998</v>
      </c>
      <c r="G564">
        <v>12.7643387</v>
      </c>
      <c r="H564">
        <v>8</v>
      </c>
      <c r="I564">
        <v>380.53</v>
      </c>
      <c r="J564">
        <v>188.6335352232081</v>
      </c>
      <c r="K564">
        <v>188.6335352232081</v>
      </c>
      <c r="L564">
        <v>1.6703545165922709E-12</v>
      </c>
      <c r="M564">
        <f>AVERAGE(Tabella1[[#This Row],[allocated_km_SA]:[allocated_km_ENS]])</f>
        <v>125.75569014880595</v>
      </c>
      <c r="N564">
        <v>187.02869999999999</v>
      </c>
      <c r="O564">
        <f>(Tabella1[[#This Row],[mission_allocated_km_shapley]]-Tabella1[[#This Row],[allocated_km_mean]])^2</f>
        <v>3754.3817362245209</v>
      </c>
      <c r="P564">
        <v>187.02869999999999</v>
      </c>
      <c r="Q564">
        <f>(Tabella1[[#This Row],[mission_allocated_km_shapley]]-Tabella1[[#This Row],[mission_allocated_km_appro_1]])^2</f>
        <v>0</v>
      </c>
      <c r="R564">
        <v>187.02869999999999</v>
      </c>
      <c r="S564">
        <f>(Tabella1[[#This Row],[mission_allocated_km_shapley]]-Tabella1[[#This Row],[mission_allocated_km_appro_2]])^2</f>
        <v>0</v>
      </c>
    </row>
    <row r="565" spans="1:19" x14ac:dyDescent="0.3">
      <c r="A565" s="2">
        <v>43991</v>
      </c>
      <c r="B565">
        <v>223</v>
      </c>
      <c r="C565">
        <v>226</v>
      </c>
      <c r="D565">
        <v>41.015235699999998</v>
      </c>
      <c r="E565">
        <v>14.2977433</v>
      </c>
      <c r="F565">
        <v>41.955555699999998</v>
      </c>
      <c r="G565">
        <v>12.7643387</v>
      </c>
      <c r="H565">
        <v>8</v>
      </c>
      <c r="I565">
        <v>380.53</v>
      </c>
      <c r="J565">
        <v>191.89876477679189</v>
      </c>
      <c r="K565">
        <v>191.89876477679189</v>
      </c>
      <c r="L565">
        <v>380.53229999999832</v>
      </c>
      <c r="M565">
        <f>AVERAGE(Tabella1[[#This Row],[allocated_km_SA]:[allocated_km_ENS]])</f>
        <v>254.77660985119405</v>
      </c>
      <c r="N565">
        <v>193.50360000000001</v>
      </c>
      <c r="O565">
        <f>(Tabella1[[#This Row],[mission_allocated_km_shapley]]-Tabella1[[#This Row],[allocated_km_mean]])^2</f>
        <v>3754.3817362245227</v>
      </c>
      <c r="P565">
        <v>193.50360000000001</v>
      </c>
      <c r="Q565">
        <f>(Tabella1[[#This Row],[mission_allocated_km_shapley]]-Tabella1[[#This Row],[mission_allocated_km_appro_1]])^2</f>
        <v>0</v>
      </c>
      <c r="R565">
        <v>193.50360000000001</v>
      </c>
      <c r="S565">
        <f>(Tabella1[[#This Row],[mission_allocated_km_shapley]]-Tabella1[[#This Row],[mission_allocated_km_appro_2]])^2</f>
        <v>0</v>
      </c>
    </row>
    <row r="566" spans="1:19" x14ac:dyDescent="0.3">
      <c r="A566" s="2">
        <v>43991</v>
      </c>
      <c r="B566">
        <v>91</v>
      </c>
      <c r="C566">
        <v>226</v>
      </c>
      <c r="D566">
        <v>42.336915300000001</v>
      </c>
      <c r="E566">
        <v>13.4628064</v>
      </c>
      <c r="F566">
        <v>41.955555699999998</v>
      </c>
      <c r="G566">
        <v>12.7643387</v>
      </c>
      <c r="H566">
        <v>8</v>
      </c>
      <c r="I566">
        <v>372.65</v>
      </c>
      <c r="J566">
        <v>137.35544639814319</v>
      </c>
      <c r="K566">
        <v>137.35544639814319</v>
      </c>
      <c r="L566">
        <v>32.74492518140601</v>
      </c>
      <c r="M566">
        <f>AVERAGE(Tabella1[[#This Row],[allocated_km_SA]:[allocated_km_ENS]])</f>
        <v>102.4852726592308</v>
      </c>
      <c r="N566">
        <v>112.0907139138761</v>
      </c>
      <c r="O566">
        <f>(Tabella1[[#This Row],[mission_allocated_km_shapley]]-Tabella1[[#This Row],[allocated_km_mean]])^2</f>
        <v>92.264501696441869</v>
      </c>
      <c r="P566">
        <v>112.0907139138761</v>
      </c>
      <c r="Q566">
        <f>(Tabella1[[#This Row],[mission_allocated_km_shapley]]-Tabella1[[#This Row],[mission_allocated_km_appro_1]])^2</f>
        <v>0</v>
      </c>
      <c r="R566">
        <v>112.0907139138761</v>
      </c>
      <c r="S566">
        <f>(Tabella1[[#This Row],[mission_allocated_km_shapley]]-Tabella1[[#This Row],[mission_allocated_km_appro_2]])^2</f>
        <v>0</v>
      </c>
    </row>
    <row r="567" spans="1:19" x14ac:dyDescent="0.3">
      <c r="A567" s="2">
        <v>43992</v>
      </c>
      <c r="B567">
        <v>14</v>
      </c>
      <c r="C567">
        <v>226</v>
      </c>
      <c r="D567">
        <v>41.968739300000003</v>
      </c>
      <c r="E567">
        <v>12.686</v>
      </c>
      <c r="F567">
        <v>41.955555699999998</v>
      </c>
      <c r="G567">
        <v>12.7643387</v>
      </c>
      <c r="H567">
        <v>6</v>
      </c>
      <c r="I567">
        <v>101.26</v>
      </c>
      <c r="J567">
        <v>14.336683517499299</v>
      </c>
      <c r="K567">
        <v>25.165848927393888</v>
      </c>
      <c r="L567">
        <v>20.710657504636089</v>
      </c>
      <c r="M567">
        <f>AVERAGE(Tabella1[[#This Row],[allocated_km_SA]:[allocated_km_ENS]])</f>
        <v>20.071063316509761</v>
      </c>
      <c r="N567">
        <v>9.473185497078159</v>
      </c>
      <c r="O567">
        <f>(Tabella1[[#This Row],[mission_allocated_km_shapley]]-Tabella1[[#This Row],[allocated_km_mean]])^2</f>
        <v>112.31501427560033</v>
      </c>
      <c r="P567">
        <v>9.3617122976907723</v>
      </c>
      <c r="Q567">
        <f>(Tabella1[[#This Row],[mission_allocated_km_shapley]]-Tabella1[[#This Row],[mission_allocated_km_appro_1]])^2</f>
        <v>1.2426274181660084E-2</v>
      </c>
      <c r="R567">
        <v>10.20437978137293</v>
      </c>
      <c r="S567">
        <f>(Tabella1[[#This Row],[mission_allocated_km_shapley]]-Tabella1[[#This Row],[mission_allocated_km_appro_2]])^2</f>
        <v>0.53464508138534261</v>
      </c>
    </row>
    <row r="568" spans="1:19" x14ac:dyDescent="0.3">
      <c r="A568" s="2">
        <v>43992</v>
      </c>
      <c r="B568">
        <v>12</v>
      </c>
      <c r="C568">
        <v>226</v>
      </c>
      <c r="D568">
        <v>41.857816900000003</v>
      </c>
      <c r="E568">
        <v>12.6519891</v>
      </c>
      <c r="F568">
        <v>41.955555699999998</v>
      </c>
      <c r="G568">
        <v>12.7643387</v>
      </c>
      <c r="H568">
        <v>6</v>
      </c>
      <c r="I568">
        <v>397.29</v>
      </c>
      <c r="J568">
        <v>35.786382048091014</v>
      </c>
      <c r="K568">
        <v>35.786382048090992</v>
      </c>
      <c r="L568">
        <v>34.68118051834</v>
      </c>
      <c r="M568">
        <f>AVERAGE(Tabella1[[#This Row],[allocated_km_SA]:[allocated_km_ENS]])</f>
        <v>35.417981538173997</v>
      </c>
      <c r="N568">
        <v>35.662683838792603</v>
      </c>
      <c r="O568">
        <f>(Tabella1[[#This Row],[mission_allocated_km_shapley]]-Tabella1[[#This Row],[allocated_km_mean]])^2</f>
        <v>5.9879215928038507E-2</v>
      </c>
      <c r="P568">
        <v>35.662683838792617</v>
      </c>
      <c r="Q568">
        <f>(Tabella1[[#This Row],[mission_allocated_km_shapley]]-Tabella1[[#This Row],[mission_allocated_km_appro_1]])^2</f>
        <v>2.0194839173657902E-28</v>
      </c>
      <c r="R568">
        <v>35.662683838792617</v>
      </c>
      <c r="S568">
        <f>(Tabella1[[#This Row],[mission_allocated_km_shapley]]-Tabella1[[#This Row],[mission_allocated_km_appro_2]])^2</f>
        <v>2.0194839173657902E-28</v>
      </c>
    </row>
    <row r="569" spans="1:19" x14ac:dyDescent="0.3">
      <c r="A569" s="2">
        <v>43992</v>
      </c>
      <c r="B569">
        <v>2</v>
      </c>
      <c r="C569">
        <v>226</v>
      </c>
      <c r="D569">
        <v>42.132071600000003</v>
      </c>
      <c r="E569">
        <v>12.5839994</v>
      </c>
      <c r="F569">
        <v>41.955555699999998</v>
      </c>
      <c r="G569">
        <v>12.7643387</v>
      </c>
      <c r="H569">
        <v>6</v>
      </c>
      <c r="I569">
        <v>101.26</v>
      </c>
      <c r="J569">
        <v>59.541189345772999</v>
      </c>
      <c r="K569">
        <v>28.654789632184571</v>
      </c>
      <c r="L569">
        <v>74.49301921250742</v>
      </c>
      <c r="M569">
        <f>AVERAGE(Tabella1[[#This Row],[allocated_km_SA]:[allocated_km_ENS]])</f>
        <v>54.229666063488331</v>
      </c>
      <c r="N569">
        <v>73.17875351270412</v>
      </c>
      <c r="O569">
        <f>(Tabella1[[#This Row],[mission_allocated_km_shapley]]-Tabella1[[#This Row],[allocated_km_mean]])^2</f>
        <v>359.06791515802735</v>
      </c>
      <c r="P569">
        <v>73.883317082835489</v>
      </c>
      <c r="Q569">
        <f>(Tabella1[[#This Row],[mission_allocated_km_shapley]]-Tabella1[[#This Row],[mission_allocated_km_appro_1]])^2</f>
        <v>0.49640982435626185</v>
      </c>
      <c r="R569">
        <v>70.969755150816681</v>
      </c>
      <c r="S569">
        <f>(Tabella1[[#This Row],[mission_allocated_km_shapley]]-Tabella1[[#This Row],[mission_allocated_km_appro_2]])^2</f>
        <v>4.8796737628213869</v>
      </c>
    </row>
    <row r="570" spans="1:19" x14ac:dyDescent="0.3">
      <c r="A570" s="2">
        <v>43992</v>
      </c>
      <c r="B570">
        <v>49</v>
      </c>
      <c r="C570">
        <v>226</v>
      </c>
      <c r="D570">
        <v>42.018369700000001</v>
      </c>
      <c r="E570">
        <v>12.687785699999999</v>
      </c>
      <c r="F570">
        <v>41.955555699999998</v>
      </c>
      <c r="G570">
        <v>12.7643387</v>
      </c>
      <c r="H570">
        <v>6</v>
      </c>
      <c r="I570">
        <v>101.26</v>
      </c>
      <c r="J570">
        <v>19.97842437508562</v>
      </c>
      <c r="K570">
        <v>23.228181725160301</v>
      </c>
      <c r="L570">
        <v>0</v>
      </c>
      <c r="M570">
        <f>AVERAGE(Tabella1[[#This Row],[allocated_km_SA]:[allocated_km_ENS]])</f>
        <v>14.402202033415307</v>
      </c>
      <c r="N570">
        <v>11.65420807927328</v>
      </c>
      <c r="O570">
        <f>(Tabella1[[#This Row],[mission_allocated_km_shapley]]-Tabella1[[#This Row],[allocated_km_mean]])^2</f>
        <v>7.5514707720011316</v>
      </c>
      <c r="P570">
        <v>11.29185148552703</v>
      </c>
      <c r="Q570">
        <f>(Tabella1[[#This Row],[mission_allocated_km_shapley]]-Tabella1[[#This Row],[mission_allocated_km_appro_1]])^2</f>
        <v>0.13130230103138524</v>
      </c>
      <c r="R570">
        <v>12.284741985566381</v>
      </c>
      <c r="S570">
        <f>(Tabella1[[#This Row],[mission_allocated_km_shapley]]-Tabella1[[#This Row],[mission_allocated_km_appro_2]])^2</f>
        <v>0.39757300698523684</v>
      </c>
    </row>
    <row r="571" spans="1:19" x14ac:dyDescent="0.3">
      <c r="A571" s="2">
        <v>43992</v>
      </c>
      <c r="B571">
        <v>33</v>
      </c>
      <c r="C571">
        <v>226</v>
      </c>
      <c r="D571">
        <v>41.947489599999997</v>
      </c>
      <c r="E571">
        <v>12.7203556</v>
      </c>
      <c r="F571">
        <v>41.955555699999998</v>
      </c>
      <c r="G571">
        <v>12.7643387</v>
      </c>
      <c r="H571">
        <v>6</v>
      </c>
      <c r="I571">
        <v>101.26</v>
      </c>
      <c r="J571">
        <v>7.4080027616420701</v>
      </c>
      <c r="K571">
        <v>24.215479715261232</v>
      </c>
      <c r="L571">
        <v>6.0606232828564837</v>
      </c>
      <c r="M571">
        <f>AVERAGE(Tabella1[[#This Row],[allocated_km_SA]:[allocated_km_ENS]])</f>
        <v>12.561368586586596</v>
      </c>
      <c r="N571">
        <v>6.9581529109444382</v>
      </c>
      <c r="O571">
        <f>(Tabella1[[#This Row],[mission_allocated_km_shapley]]-Tabella1[[#This Row],[allocated_km_mean]])^2</f>
        <v>31.396025907762002</v>
      </c>
      <c r="P571">
        <v>6.7274191339466913</v>
      </c>
      <c r="Q571">
        <f>(Tabella1[[#This Row],[mission_allocated_km_shapley]]-Tabella1[[#This Row],[mission_allocated_km_appro_1]])^2</f>
        <v>5.3238075847645991E-2</v>
      </c>
      <c r="R571">
        <v>7.8054230822439994</v>
      </c>
      <c r="S571">
        <f>(Tabella1[[#This Row],[mission_allocated_km_shapley]]-Tabella1[[#This Row],[mission_allocated_km_appro_2]])^2</f>
        <v>0.71786674317398769</v>
      </c>
    </row>
    <row r="572" spans="1:19" x14ac:dyDescent="0.3">
      <c r="A572" s="2">
        <v>43992</v>
      </c>
      <c r="B572">
        <v>13</v>
      </c>
      <c r="C572">
        <v>226</v>
      </c>
      <c r="D572">
        <v>42.407090099999998</v>
      </c>
      <c r="E572">
        <v>14.1597591</v>
      </c>
      <c r="F572">
        <v>41.955555699999998</v>
      </c>
      <c r="G572">
        <v>12.7643387</v>
      </c>
      <c r="H572">
        <v>6</v>
      </c>
      <c r="I572">
        <v>397.29</v>
      </c>
      <c r="J572">
        <v>361.501817951909</v>
      </c>
      <c r="K572">
        <v>361.501817951909</v>
      </c>
      <c r="L572">
        <v>362.60701948166002</v>
      </c>
      <c r="M572">
        <f>AVERAGE(Tabella1[[#This Row],[allocated_km_SA]:[allocated_km_ENS]])</f>
        <v>361.87021846182597</v>
      </c>
      <c r="N572">
        <v>361.62551616120737</v>
      </c>
      <c r="O572">
        <f>(Tabella1[[#This Row],[mission_allocated_km_shapley]]-Tabella1[[#This Row],[allocated_km_mean]])^2</f>
        <v>5.987921592803503E-2</v>
      </c>
      <c r="P572">
        <v>361.62551616120737</v>
      </c>
      <c r="Q572">
        <f>(Tabella1[[#This Row],[mission_allocated_km_shapley]]-Tabella1[[#This Row],[mission_allocated_km_appro_1]])^2</f>
        <v>0</v>
      </c>
      <c r="R572">
        <v>361.62551616120737</v>
      </c>
      <c r="S572">
        <f>(Tabella1[[#This Row],[mission_allocated_km_shapley]]-Tabella1[[#This Row],[mission_allocated_km_appro_2]])^2</f>
        <v>0</v>
      </c>
    </row>
    <row r="573" spans="1:19" x14ac:dyDescent="0.3">
      <c r="A573" s="2">
        <v>43993</v>
      </c>
      <c r="B573">
        <v>186</v>
      </c>
      <c r="C573">
        <v>226</v>
      </c>
      <c r="D573">
        <v>41.945402799999997</v>
      </c>
      <c r="E573">
        <v>12.7206413</v>
      </c>
      <c r="F573">
        <v>41.955555699999998</v>
      </c>
      <c r="G573">
        <v>12.7643387</v>
      </c>
      <c r="H573">
        <v>6</v>
      </c>
      <c r="I573">
        <v>47.25</v>
      </c>
      <c r="J573">
        <v>6.2665103578966148</v>
      </c>
      <c r="K573">
        <v>11.523726412711721</v>
      </c>
      <c r="L573">
        <v>6.6580856513082001</v>
      </c>
      <c r="M573">
        <f>AVERAGE(Tabella1[[#This Row],[allocated_km_SA]:[allocated_km_ENS]])</f>
        <v>8.1494408073055116</v>
      </c>
      <c r="N573">
        <v>5.9707809414291866</v>
      </c>
      <c r="O573">
        <f>(Tabella1[[#This Row],[mission_allocated_km_shapley]]-Tabella1[[#This Row],[allocated_km_mean]])^2</f>
        <v>4.7465588111802468</v>
      </c>
      <c r="P573">
        <v>5.6695762355705099</v>
      </c>
      <c r="Q573">
        <f>(Tabella1[[#This Row],[mission_allocated_km_shapley]]-Tabella1[[#This Row],[mission_allocated_km_appro_1]])^2</f>
        <v>9.0724274831411919E-2</v>
      </c>
      <c r="R573">
        <v>6.7869656070048379</v>
      </c>
      <c r="S573">
        <f>(Tabella1[[#This Row],[mission_allocated_km_shapley]]-Tabella1[[#This Row],[mission_allocated_km_appro_2]])^2</f>
        <v>0.6661574083208377</v>
      </c>
    </row>
    <row r="574" spans="1:19" x14ac:dyDescent="0.3">
      <c r="A574" s="2">
        <v>43993</v>
      </c>
      <c r="B574">
        <v>221</v>
      </c>
      <c r="C574">
        <v>226</v>
      </c>
      <c r="D574">
        <v>41.987892299999999</v>
      </c>
      <c r="E574">
        <v>12.7135701</v>
      </c>
      <c r="F574">
        <v>41.955555699999998</v>
      </c>
      <c r="G574">
        <v>12.7643387</v>
      </c>
      <c r="H574">
        <v>6</v>
      </c>
      <c r="I574">
        <v>47.25</v>
      </c>
      <c r="J574">
        <v>10.41969750958652</v>
      </c>
      <c r="K574">
        <v>12.099460522427149</v>
      </c>
      <c r="L574">
        <v>16.92364695194081</v>
      </c>
      <c r="M574">
        <f>AVERAGE(Tabella1[[#This Row],[allocated_km_SA]:[allocated_km_ENS]])</f>
        <v>13.147601661318161</v>
      </c>
      <c r="N574">
        <v>8.8333006488748023</v>
      </c>
      <c r="O574">
        <f>(Tabella1[[#This Row],[mission_allocated_km_shapley]]-Tabella1[[#This Row],[allocated_km_mean]])^2</f>
        <v>18.613193225969791</v>
      </c>
      <c r="P574">
        <v>8.3876919839785167</v>
      </c>
      <c r="Q574">
        <f>(Tabella1[[#This Row],[mission_allocated_km_shapley]]-Tabella1[[#This Row],[mission_allocated_km_appro_1]])^2</f>
        <v>0.19856708223065014</v>
      </c>
      <c r="R574">
        <v>9.249566267847193</v>
      </c>
      <c r="S574">
        <f>(Tabella1[[#This Row],[mission_allocated_km_shapley]]-Tabella1[[#This Row],[mission_allocated_km_appro_2]])^2</f>
        <v>0.17327706553846761</v>
      </c>
    </row>
    <row r="575" spans="1:19" x14ac:dyDescent="0.3">
      <c r="A575" s="2">
        <v>43993</v>
      </c>
      <c r="B575">
        <v>244</v>
      </c>
      <c r="C575">
        <v>226</v>
      </c>
      <c r="D575">
        <v>41.9404295</v>
      </c>
      <c r="E575">
        <v>12.632209</v>
      </c>
      <c r="F575">
        <v>41.955555699999998</v>
      </c>
      <c r="G575">
        <v>12.7643387</v>
      </c>
      <c r="H575">
        <v>6</v>
      </c>
      <c r="I575">
        <v>47.25</v>
      </c>
      <c r="J575">
        <v>16.485002530988979</v>
      </c>
      <c r="K575">
        <v>11.980746637380809</v>
      </c>
      <c r="L575">
        <v>14.80693258047215</v>
      </c>
      <c r="M575">
        <f>AVERAGE(Tabella1[[#This Row],[allocated_km_SA]:[allocated_km_ENS]])</f>
        <v>14.424227249613979</v>
      </c>
      <c r="N575">
        <v>19.976679192719072</v>
      </c>
      <c r="O575">
        <f>(Tabella1[[#This Row],[mission_allocated_km_shapley]]-Tabella1[[#This Row],[allocated_km_mean]])^2</f>
        <v>30.829722580491516</v>
      </c>
      <c r="P575">
        <v>19.40702824626214</v>
      </c>
      <c r="Q575">
        <f>(Tabella1[[#This Row],[mission_allocated_km_shapley]]-Tabella1[[#This Row],[mission_allocated_km_appro_1]])^2</f>
        <v>0.32450220079927805</v>
      </c>
      <c r="R575">
        <v>18.836117338456301</v>
      </c>
      <c r="S575">
        <f>(Tabella1[[#This Row],[mission_allocated_km_shapley]]-Tabella1[[#This Row],[mission_allocated_km_appro_2]])^2</f>
        <v>1.3008813433993298</v>
      </c>
    </row>
    <row r="576" spans="1:19" x14ac:dyDescent="0.3">
      <c r="A576" s="2">
        <v>43993</v>
      </c>
      <c r="B576">
        <v>51</v>
      </c>
      <c r="C576">
        <v>226</v>
      </c>
      <c r="D576">
        <v>41.443165399999998</v>
      </c>
      <c r="E576">
        <v>12.941303899999999</v>
      </c>
      <c r="F576">
        <v>41.955555699999998</v>
      </c>
      <c r="G576">
        <v>12.7643387</v>
      </c>
      <c r="H576">
        <v>6</v>
      </c>
      <c r="I576">
        <v>238.72</v>
      </c>
      <c r="J576">
        <v>163.30326765925159</v>
      </c>
      <c r="K576">
        <v>163.30326765925159</v>
      </c>
      <c r="L576">
        <v>174.21502099790109</v>
      </c>
      <c r="M576">
        <f>AVERAGE(Tabella1[[#This Row],[allocated_km_SA]:[allocated_km_ENS]])</f>
        <v>166.94051877213477</v>
      </c>
      <c r="N576">
        <v>168.15753014337429</v>
      </c>
      <c r="O576">
        <f>(Tabella1[[#This Row],[mission_allocated_km_shapley]]-Tabella1[[#This Row],[allocated_km_mean]])^2</f>
        <v>1.4811166777263018</v>
      </c>
      <c r="P576">
        <v>168.15753014337429</v>
      </c>
      <c r="Q576">
        <f>(Tabella1[[#This Row],[mission_allocated_km_shapley]]-Tabella1[[#This Row],[mission_allocated_km_appro_1]])^2</f>
        <v>0</v>
      </c>
      <c r="R576">
        <v>168.15753014337429</v>
      </c>
      <c r="S576">
        <f>(Tabella1[[#This Row],[mission_allocated_km_shapley]]-Tabella1[[#This Row],[mission_allocated_km_appro_2]])^2</f>
        <v>0</v>
      </c>
    </row>
    <row r="577" spans="1:19" x14ac:dyDescent="0.3">
      <c r="A577" s="2">
        <v>43993</v>
      </c>
      <c r="B577">
        <v>14</v>
      </c>
      <c r="C577">
        <v>226</v>
      </c>
      <c r="D577">
        <v>41.968739300000003</v>
      </c>
      <c r="E577">
        <v>12.686</v>
      </c>
      <c r="F577">
        <v>41.955555699999998</v>
      </c>
      <c r="G577">
        <v>12.7643387</v>
      </c>
      <c r="H577">
        <v>6</v>
      </c>
      <c r="I577">
        <v>47.25</v>
      </c>
      <c r="J577">
        <v>14.0800896015279</v>
      </c>
      <c r="K577">
        <v>11.647366427480319</v>
      </c>
      <c r="L577">
        <v>8.8626348162788489</v>
      </c>
      <c r="M577">
        <f>AVERAGE(Tabella1[[#This Row],[allocated_km_SA]:[allocated_km_ENS]])</f>
        <v>11.530030281762356</v>
      </c>
      <c r="N577">
        <v>12.47053921697694</v>
      </c>
      <c r="O577">
        <f>(Tabella1[[#This Row],[mission_allocated_km_shapley]]-Tabella1[[#This Row],[allocated_km_mean]])^2</f>
        <v>0.88455705721847122</v>
      </c>
      <c r="P577">
        <v>13.78700353418883</v>
      </c>
      <c r="Q577">
        <f>(Tabella1[[#This Row],[mission_allocated_km_shapley]]-Tabella1[[#This Row],[mission_allocated_km_appro_1]])^2</f>
        <v>1.7330782984921687</v>
      </c>
      <c r="R577">
        <v>12.37865078669166</v>
      </c>
      <c r="S577">
        <f>(Tabella1[[#This Row],[mission_allocated_km_shapley]]-Tabella1[[#This Row],[mission_allocated_km_appro_2]])^2</f>
        <v>8.4434836202928118E-3</v>
      </c>
    </row>
    <row r="578" spans="1:19" x14ac:dyDescent="0.3">
      <c r="A578" s="2">
        <v>43993</v>
      </c>
      <c r="B578">
        <v>228</v>
      </c>
      <c r="C578">
        <v>226</v>
      </c>
      <c r="D578">
        <v>42.130554500000002</v>
      </c>
      <c r="E578">
        <v>12.582428</v>
      </c>
      <c r="F578">
        <v>41.955555699999998</v>
      </c>
      <c r="G578">
        <v>12.7643387</v>
      </c>
      <c r="H578">
        <v>6</v>
      </c>
      <c r="I578">
        <v>238.72</v>
      </c>
      <c r="J578">
        <v>75.412032340748354</v>
      </c>
      <c r="K578">
        <v>75.412032340748354</v>
      </c>
      <c r="L578">
        <v>64.500279002098878</v>
      </c>
      <c r="M578">
        <f>AVERAGE(Tabella1[[#This Row],[allocated_km_SA]:[allocated_km_ENS]])</f>
        <v>71.774781227865205</v>
      </c>
      <c r="N578">
        <v>70.557769856625626</v>
      </c>
      <c r="O578">
        <f>(Tabella1[[#This Row],[mission_allocated_km_shapley]]-Tabella1[[#This Row],[allocated_km_mean]])^2</f>
        <v>1.4811166777264402</v>
      </c>
      <c r="P578">
        <v>70.557769856625654</v>
      </c>
      <c r="Q578">
        <f>(Tabella1[[#This Row],[mission_allocated_km_shapley]]-Tabella1[[#This Row],[mission_allocated_km_appro_1]])^2</f>
        <v>8.0779356694631609E-28</v>
      </c>
      <c r="R578">
        <v>70.557769856625654</v>
      </c>
      <c r="S578">
        <f>(Tabella1[[#This Row],[mission_allocated_km_shapley]]-Tabella1[[#This Row],[mission_allocated_km_appro_2]])^2</f>
        <v>8.0779356694631609E-28</v>
      </c>
    </row>
    <row r="579" spans="1:19" x14ac:dyDescent="0.3">
      <c r="A579" s="2">
        <v>43994</v>
      </c>
      <c r="B579">
        <v>2</v>
      </c>
      <c r="C579">
        <v>226</v>
      </c>
      <c r="D579">
        <v>42.132071600000003</v>
      </c>
      <c r="E579">
        <v>12.5839994</v>
      </c>
      <c r="F579">
        <v>41.955555699999998</v>
      </c>
      <c r="G579">
        <v>12.7643387</v>
      </c>
      <c r="H579">
        <v>4</v>
      </c>
      <c r="I579">
        <v>599.08000000000004</v>
      </c>
      <c r="J579">
        <v>81.927505471228883</v>
      </c>
      <c r="K579">
        <v>81.92750547122894</v>
      </c>
      <c r="L579">
        <v>74.707681306347183</v>
      </c>
      <c r="M579">
        <f>AVERAGE(Tabella1[[#This Row],[allocated_km_SA]:[allocated_km_ENS]])</f>
        <v>79.52089741626834</v>
      </c>
      <c r="N579">
        <v>78.404092158124882</v>
      </c>
      <c r="O579">
        <f>(Tabella1[[#This Row],[mission_allocated_km_shapley]]-Tabella1[[#This Row],[allocated_km_mean]])^2</f>
        <v>1.2472539846168758</v>
      </c>
      <c r="P579">
        <v>78.404092158124897</v>
      </c>
      <c r="Q579">
        <f>(Tabella1[[#This Row],[mission_allocated_km_shapley]]-Tabella1[[#This Row],[mission_allocated_km_appro_1]])^2</f>
        <v>2.0194839173657902E-28</v>
      </c>
      <c r="R579">
        <v>78.404092158124897</v>
      </c>
      <c r="S579">
        <f>(Tabella1[[#This Row],[mission_allocated_km_shapley]]-Tabella1[[#This Row],[mission_allocated_km_appro_2]])^2</f>
        <v>2.0194839173657902E-28</v>
      </c>
    </row>
    <row r="580" spans="1:19" x14ac:dyDescent="0.3">
      <c r="A580" s="2">
        <v>43994</v>
      </c>
      <c r="B580">
        <v>9</v>
      </c>
      <c r="C580">
        <v>226</v>
      </c>
      <c r="D580">
        <v>41.012875399999999</v>
      </c>
      <c r="E580">
        <v>14.3201006</v>
      </c>
      <c r="F580">
        <v>41.955555699999998</v>
      </c>
      <c r="G580">
        <v>12.7643387</v>
      </c>
      <c r="H580">
        <v>4</v>
      </c>
      <c r="I580">
        <v>380.53</v>
      </c>
      <c r="J580">
        <v>188.6335352232081</v>
      </c>
      <c r="K580">
        <v>188.6335352232081</v>
      </c>
      <c r="L580">
        <v>1.6703545165922709E-12</v>
      </c>
      <c r="M580">
        <f>AVERAGE(Tabella1[[#This Row],[allocated_km_SA]:[allocated_km_ENS]])</f>
        <v>125.75569014880595</v>
      </c>
      <c r="N580">
        <v>187.02869999999999</v>
      </c>
      <c r="O580">
        <f>(Tabella1[[#This Row],[mission_allocated_km_shapley]]-Tabella1[[#This Row],[allocated_km_mean]])^2</f>
        <v>3754.3817362245209</v>
      </c>
      <c r="P580">
        <v>187.02869999999999</v>
      </c>
      <c r="Q580">
        <f>(Tabella1[[#This Row],[mission_allocated_km_shapley]]-Tabella1[[#This Row],[mission_allocated_km_appro_1]])^2</f>
        <v>0</v>
      </c>
      <c r="R580">
        <v>187.02869999999999</v>
      </c>
      <c r="S580">
        <f>(Tabella1[[#This Row],[mission_allocated_km_shapley]]-Tabella1[[#This Row],[mission_allocated_km_appro_2]])^2</f>
        <v>0</v>
      </c>
    </row>
    <row r="581" spans="1:19" x14ac:dyDescent="0.3">
      <c r="A581" s="2">
        <v>43994</v>
      </c>
      <c r="B581">
        <v>44</v>
      </c>
      <c r="C581">
        <v>226</v>
      </c>
      <c r="D581">
        <v>40.640787899999999</v>
      </c>
      <c r="E581">
        <v>14.9305062</v>
      </c>
      <c r="F581">
        <v>41.955555699999998</v>
      </c>
      <c r="G581">
        <v>12.7643387</v>
      </c>
      <c r="H581">
        <v>4</v>
      </c>
      <c r="I581">
        <v>599.08000000000004</v>
      </c>
      <c r="J581">
        <v>517.15259452877103</v>
      </c>
      <c r="K581">
        <v>517.15259452877103</v>
      </c>
      <c r="L581">
        <v>524.37241869365266</v>
      </c>
      <c r="M581">
        <f>AVERAGE(Tabella1[[#This Row],[allocated_km_SA]:[allocated_km_ENS]])</f>
        <v>519.55920258373158</v>
      </c>
      <c r="N581">
        <v>520.67600784187505</v>
      </c>
      <c r="O581">
        <f>(Tabella1[[#This Row],[mission_allocated_km_shapley]]-Tabella1[[#This Row],[allocated_km_mean]])^2</f>
        <v>1.2472539846169075</v>
      </c>
      <c r="P581">
        <v>520.67600784187505</v>
      </c>
      <c r="Q581">
        <f>(Tabella1[[#This Row],[mission_allocated_km_shapley]]-Tabella1[[#This Row],[mission_allocated_km_appro_1]])^2</f>
        <v>0</v>
      </c>
      <c r="R581">
        <v>520.67600784187505</v>
      </c>
      <c r="S581">
        <f>(Tabella1[[#This Row],[mission_allocated_km_shapley]]-Tabella1[[#This Row],[mission_allocated_km_appro_2]])^2</f>
        <v>0</v>
      </c>
    </row>
    <row r="582" spans="1:19" x14ac:dyDescent="0.3">
      <c r="A582" s="2">
        <v>43994</v>
      </c>
      <c r="B582">
        <v>223</v>
      </c>
      <c r="C582">
        <v>226</v>
      </c>
      <c r="D582">
        <v>41.015235699999998</v>
      </c>
      <c r="E582">
        <v>14.2977433</v>
      </c>
      <c r="F582">
        <v>41.955555699999998</v>
      </c>
      <c r="G582">
        <v>12.7643387</v>
      </c>
      <c r="H582">
        <v>4</v>
      </c>
      <c r="I582">
        <v>380.53</v>
      </c>
      <c r="J582">
        <v>191.89876477679189</v>
      </c>
      <c r="K582">
        <v>191.89876477679189</v>
      </c>
      <c r="L582">
        <v>380.53229999999832</v>
      </c>
      <c r="M582">
        <f>AVERAGE(Tabella1[[#This Row],[allocated_km_SA]:[allocated_km_ENS]])</f>
        <v>254.77660985119405</v>
      </c>
      <c r="N582">
        <v>193.50360000000001</v>
      </c>
      <c r="O582">
        <f>(Tabella1[[#This Row],[mission_allocated_km_shapley]]-Tabella1[[#This Row],[allocated_km_mean]])^2</f>
        <v>3754.3817362245227</v>
      </c>
      <c r="P582">
        <v>193.50360000000001</v>
      </c>
      <c r="Q582">
        <f>(Tabella1[[#This Row],[mission_allocated_km_shapley]]-Tabella1[[#This Row],[mission_allocated_km_appro_1]])^2</f>
        <v>0</v>
      </c>
      <c r="R582">
        <v>193.50360000000001</v>
      </c>
      <c r="S582">
        <f>(Tabella1[[#This Row],[mission_allocated_km_shapley]]-Tabella1[[#This Row],[mission_allocated_km_appro_2]])^2</f>
        <v>0</v>
      </c>
    </row>
    <row r="583" spans="1:19" x14ac:dyDescent="0.3">
      <c r="A583" s="2">
        <v>43998</v>
      </c>
      <c r="B583">
        <v>12</v>
      </c>
      <c r="C583">
        <v>226</v>
      </c>
      <c r="D583">
        <v>41.857816900000003</v>
      </c>
      <c r="E583">
        <v>12.6519891</v>
      </c>
      <c r="F583">
        <v>41.955555699999998</v>
      </c>
      <c r="G583">
        <v>12.7643387</v>
      </c>
      <c r="H583">
        <v>3</v>
      </c>
      <c r="I583">
        <v>35.909999999999997</v>
      </c>
      <c r="J583">
        <v>35.907400000000003</v>
      </c>
      <c r="K583">
        <v>35.907400000000003</v>
      </c>
      <c r="L583">
        <v>35.907400000000003</v>
      </c>
      <c r="M583">
        <f>AVERAGE(Tabella1[[#This Row],[allocated_km_SA]:[allocated_km_ENS]])</f>
        <v>35.907400000000003</v>
      </c>
      <c r="N583">
        <v>35.907400000000003</v>
      </c>
      <c r="O583">
        <f>(Tabella1[[#This Row],[mission_allocated_km_shapley]]-Tabella1[[#This Row],[allocated_km_mean]])^2</f>
        <v>0</v>
      </c>
      <c r="P583">
        <v>35.907400000000003</v>
      </c>
      <c r="Q583">
        <f>(Tabella1[[#This Row],[mission_allocated_km_shapley]]-Tabella1[[#This Row],[mission_allocated_km_appro_1]])^2</f>
        <v>0</v>
      </c>
      <c r="R583">
        <v>35.907400000000003</v>
      </c>
      <c r="S583">
        <f>(Tabella1[[#This Row],[mission_allocated_km_shapley]]-Tabella1[[#This Row],[mission_allocated_km_appro_2]])^2</f>
        <v>0</v>
      </c>
    </row>
    <row r="584" spans="1:19" x14ac:dyDescent="0.3">
      <c r="A584" s="2">
        <v>43998</v>
      </c>
      <c r="B584">
        <v>9</v>
      </c>
      <c r="C584">
        <v>226</v>
      </c>
      <c r="D584">
        <v>41.012875399999999</v>
      </c>
      <c r="E584">
        <v>14.3201006</v>
      </c>
      <c r="F584">
        <v>41.955555699999998</v>
      </c>
      <c r="G584">
        <v>12.7643387</v>
      </c>
      <c r="H584">
        <v>3</v>
      </c>
      <c r="I584">
        <v>380.53</v>
      </c>
      <c r="J584">
        <v>188.6335352232081</v>
      </c>
      <c r="K584">
        <v>188.6335352232081</v>
      </c>
      <c r="L584">
        <v>1.6703545165922709E-12</v>
      </c>
      <c r="M584">
        <f>AVERAGE(Tabella1[[#This Row],[allocated_km_SA]:[allocated_km_ENS]])</f>
        <v>125.75569014880595</v>
      </c>
      <c r="N584">
        <v>187.02869999999999</v>
      </c>
      <c r="O584">
        <f>(Tabella1[[#This Row],[mission_allocated_km_shapley]]-Tabella1[[#This Row],[allocated_km_mean]])^2</f>
        <v>3754.3817362245209</v>
      </c>
      <c r="P584">
        <v>187.02869999999999</v>
      </c>
      <c r="Q584">
        <f>(Tabella1[[#This Row],[mission_allocated_km_shapley]]-Tabella1[[#This Row],[mission_allocated_km_appro_1]])^2</f>
        <v>0</v>
      </c>
      <c r="R584">
        <v>187.02869999999999</v>
      </c>
      <c r="S584">
        <f>(Tabella1[[#This Row],[mission_allocated_km_shapley]]-Tabella1[[#This Row],[mission_allocated_km_appro_2]])^2</f>
        <v>0</v>
      </c>
    </row>
    <row r="585" spans="1:19" x14ac:dyDescent="0.3">
      <c r="A585" s="2">
        <v>43998</v>
      </c>
      <c r="B585">
        <v>223</v>
      </c>
      <c r="C585">
        <v>226</v>
      </c>
      <c r="D585">
        <v>41.015235699999998</v>
      </c>
      <c r="E585">
        <v>14.2977433</v>
      </c>
      <c r="F585">
        <v>41.955555699999998</v>
      </c>
      <c r="G585">
        <v>12.7643387</v>
      </c>
      <c r="H585">
        <v>3</v>
      </c>
      <c r="I585">
        <v>380.53</v>
      </c>
      <c r="J585">
        <v>191.89876477679189</v>
      </c>
      <c r="K585">
        <v>191.89876477679189</v>
      </c>
      <c r="L585">
        <v>380.53229999999832</v>
      </c>
      <c r="M585">
        <f>AVERAGE(Tabella1[[#This Row],[allocated_km_SA]:[allocated_km_ENS]])</f>
        <v>254.77660985119405</v>
      </c>
      <c r="N585">
        <v>193.50360000000001</v>
      </c>
      <c r="O585">
        <f>(Tabella1[[#This Row],[mission_allocated_km_shapley]]-Tabella1[[#This Row],[allocated_km_mean]])^2</f>
        <v>3754.3817362245227</v>
      </c>
      <c r="P585">
        <v>193.50360000000001</v>
      </c>
      <c r="Q585">
        <f>(Tabella1[[#This Row],[mission_allocated_km_shapley]]-Tabella1[[#This Row],[mission_allocated_km_appro_1]])^2</f>
        <v>0</v>
      </c>
      <c r="R585">
        <v>193.50360000000001</v>
      </c>
      <c r="S585">
        <f>(Tabella1[[#This Row],[mission_allocated_km_shapley]]-Tabella1[[#This Row],[mission_allocated_km_appro_2]])^2</f>
        <v>0</v>
      </c>
    </row>
    <row r="586" spans="1:19" x14ac:dyDescent="0.3">
      <c r="A586" s="2">
        <v>43999</v>
      </c>
      <c r="B586">
        <v>33</v>
      </c>
      <c r="C586">
        <v>226</v>
      </c>
      <c r="D586">
        <v>41.947489599999997</v>
      </c>
      <c r="E586">
        <v>12.7203556</v>
      </c>
      <c r="F586">
        <v>41.955555699999998</v>
      </c>
      <c r="G586">
        <v>12.7643387</v>
      </c>
      <c r="H586">
        <v>4</v>
      </c>
      <c r="I586">
        <v>93.79</v>
      </c>
      <c r="J586">
        <v>9.4749925770622259</v>
      </c>
      <c r="K586">
        <v>24.876271608964149</v>
      </c>
      <c r="L586">
        <v>1.768181557377049</v>
      </c>
      <c r="M586">
        <f>AVERAGE(Tabella1[[#This Row],[allocated_km_SA]:[allocated_km_ENS]])</f>
        <v>12.039815247801142</v>
      </c>
      <c r="N586">
        <v>5.2833704723059034</v>
      </c>
      <c r="O586">
        <f>(Tabella1[[#This Row],[mission_allocated_km_shapley]]-Tabella1[[#This Row],[allocated_km_mean]])^2</f>
        <v>45.64954600431691</v>
      </c>
      <c r="P586">
        <v>5.2833704723059078</v>
      </c>
      <c r="Q586">
        <f>(Tabella1[[#This Row],[mission_allocated_km_shapley]]-Tabella1[[#This Row],[mission_allocated_km_appro_1]])^2</f>
        <v>1.9721522630525295E-29</v>
      </c>
      <c r="R586">
        <v>5.2833704723059078</v>
      </c>
      <c r="S586">
        <f>(Tabella1[[#This Row],[mission_allocated_km_shapley]]-Tabella1[[#This Row],[mission_allocated_km_appro_2]])^2</f>
        <v>1.9721522630525295E-29</v>
      </c>
    </row>
    <row r="587" spans="1:19" x14ac:dyDescent="0.3">
      <c r="A587" s="2">
        <v>43999</v>
      </c>
      <c r="B587">
        <v>186</v>
      </c>
      <c r="C587">
        <v>226</v>
      </c>
      <c r="D587">
        <v>41.945402799999997</v>
      </c>
      <c r="E587">
        <v>12.7206413</v>
      </c>
      <c r="F587">
        <v>41.955555699999998</v>
      </c>
      <c r="G587">
        <v>12.7643387</v>
      </c>
      <c r="H587">
        <v>4</v>
      </c>
      <c r="I587">
        <v>93.79</v>
      </c>
      <c r="J587">
        <v>8.1610640145494262</v>
      </c>
      <c r="K587">
        <v>24.53313942000382</v>
      </c>
      <c r="L587">
        <v>0.1836455800032939</v>
      </c>
      <c r="M587">
        <f>AVERAGE(Tabella1[[#This Row],[allocated_km_SA]:[allocated_km_ENS]])</f>
        <v>10.95928300485218</v>
      </c>
      <c r="N587">
        <v>3.7428662414465359</v>
      </c>
      <c r="O587">
        <f>(Tabella1[[#This Row],[mission_allocated_km_shapley]]-Tabella1[[#This Row],[allocated_km_mean]])^2</f>
        <v>52.076670903161997</v>
      </c>
      <c r="P587">
        <v>3.7428662414465301</v>
      </c>
      <c r="Q587">
        <f>(Tabella1[[#This Row],[mission_allocated_km_shapley]]-Tabella1[[#This Row],[mission_allocated_km_appro_1]])^2</f>
        <v>3.3329373245587749E-29</v>
      </c>
      <c r="R587">
        <v>3.7428662414465301</v>
      </c>
      <c r="S587">
        <f>(Tabella1[[#This Row],[mission_allocated_km_shapley]]-Tabella1[[#This Row],[mission_allocated_km_appro_2]])^2</f>
        <v>3.3329373245587749E-29</v>
      </c>
    </row>
    <row r="588" spans="1:19" x14ac:dyDescent="0.3">
      <c r="A588" s="2">
        <v>43999</v>
      </c>
      <c r="B588">
        <v>2</v>
      </c>
      <c r="C588">
        <v>226</v>
      </c>
      <c r="D588">
        <v>42.132071600000003</v>
      </c>
      <c r="E588">
        <v>12.5839994</v>
      </c>
      <c r="F588">
        <v>41.955555699999998</v>
      </c>
      <c r="G588">
        <v>12.7643387</v>
      </c>
      <c r="H588">
        <v>4</v>
      </c>
      <c r="I588">
        <v>93.79</v>
      </c>
      <c r="J588">
        <v>76.154443408388346</v>
      </c>
      <c r="K588">
        <v>44.381088971032021</v>
      </c>
      <c r="L588">
        <v>91.83867286261966</v>
      </c>
      <c r="M588">
        <f>AVERAGE(Tabella1[[#This Row],[allocated_km_SA]:[allocated_km_ENS]])</f>
        <v>70.791401747346683</v>
      </c>
      <c r="N588">
        <v>84.764263286247541</v>
      </c>
      <c r="O588">
        <f>(Tabella1[[#This Row],[mission_allocated_km_shapley]]-Tabella1[[#This Row],[allocated_km_mean]])^2</f>
        <v>195.24085958529486</v>
      </c>
      <c r="P588">
        <v>84.764263286247555</v>
      </c>
      <c r="Q588">
        <f>(Tabella1[[#This Row],[mission_allocated_km_shapley]]-Tabella1[[#This Row],[mission_allocated_km_appro_1]])^2</f>
        <v>2.0194839173657902E-28</v>
      </c>
      <c r="R588">
        <v>84.764263286247555</v>
      </c>
      <c r="S588">
        <f>(Tabella1[[#This Row],[mission_allocated_km_shapley]]-Tabella1[[#This Row],[mission_allocated_km_appro_2]])^2</f>
        <v>2.0194839173657902E-28</v>
      </c>
    </row>
    <row r="589" spans="1:19" x14ac:dyDescent="0.3">
      <c r="A589" s="2">
        <v>43999</v>
      </c>
      <c r="B589">
        <v>13</v>
      </c>
      <c r="C589">
        <v>226</v>
      </c>
      <c r="D589">
        <v>42.407090099999998</v>
      </c>
      <c r="E589">
        <v>14.1597591</v>
      </c>
      <c r="F589">
        <v>41.955555699999998</v>
      </c>
      <c r="G589">
        <v>12.7643387</v>
      </c>
      <c r="H589">
        <v>4</v>
      </c>
      <c r="I589">
        <v>362.72</v>
      </c>
      <c r="J589">
        <v>362.72430000000003</v>
      </c>
      <c r="K589">
        <v>362.72430000000003</v>
      </c>
      <c r="L589">
        <v>362.72430000000003</v>
      </c>
      <c r="M589">
        <f>AVERAGE(Tabella1[[#This Row],[allocated_km_SA]:[allocated_km_ENS]])</f>
        <v>362.72430000000003</v>
      </c>
      <c r="N589">
        <v>362.72430000000003</v>
      </c>
      <c r="O589">
        <f>(Tabella1[[#This Row],[mission_allocated_km_shapley]]-Tabella1[[#This Row],[allocated_km_mean]])^2</f>
        <v>0</v>
      </c>
      <c r="P589">
        <v>362.72430000000003</v>
      </c>
      <c r="Q589">
        <f>(Tabella1[[#This Row],[mission_allocated_km_shapley]]-Tabella1[[#This Row],[mission_allocated_km_appro_1]])^2</f>
        <v>0</v>
      </c>
      <c r="R589">
        <v>362.72430000000003</v>
      </c>
      <c r="S589">
        <f>(Tabella1[[#This Row],[mission_allocated_km_shapley]]-Tabella1[[#This Row],[mission_allocated_km_appro_2]])^2</f>
        <v>0</v>
      </c>
    </row>
    <row r="590" spans="1:19" x14ac:dyDescent="0.3">
      <c r="A590" s="2">
        <v>44000</v>
      </c>
      <c r="B590">
        <v>14</v>
      </c>
      <c r="C590">
        <v>226</v>
      </c>
      <c r="D590">
        <v>41.968739300000003</v>
      </c>
      <c r="E590">
        <v>12.686</v>
      </c>
      <c r="F590">
        <v>41.955555699999998</v>
      </c>
      <c r="G590">
        <v>12.7643387</v>
      </c>
      <c r="H590">
        <v>6</v>
      </c>
      <c r="I590">
        <v>771.52</v>
      </c>
      <c r="J590">
        <v>19.521738108167089</v>
      </c>
      <c r="K590">
        <v>172.30874518424571</v>
      </c>
      <c r="L590">
        <v>0.89558421276217037</v>
      </c>
      <c r="M590">
        <f>AVERAGE(Tabella1[[#This Row],[allocated_km_SA]:[allocated_km_ENS]])</f>
        <v>64.242022501724989</v>
      </c>
      <c r="N590">
        <v>9.3697187725680404</v>
      </c>
      <c r="O590">
        <f>(Tabella1[[#This Row],[mission_allocated_km_shapley]]-Tabella1[[#This Row],[allocated_km_mean]])^2</f>
        <v>3010.9697165448515</v>
      </c>
      <c r="P590">
        <v>9.4510220928566024</v>
      </c>
      <c r="Q590">
        <f>(Tabella1[[#This Row],[mission_allocated_km_shapley]]-Tabella1[[#This Row],[mission_allocated_km_appro_1]])^2</f>
        <v>6.6102298899445005E-3</v>
      </c>
      <c r="R590">
        <v>9.7068676237553468</v>
      </c>
      <c r="S590">
        <f>(Tabella1[[#This Row],[mission_allocated_km_shapley]]-Tabella1[[#This Row],[mission_allocated_km_appro_2]])^2</f>
        <v>0.11366934785692048</v>
      </c>
    </row>
    <row r="591" spans="1:19" x14ac:dyDescent="0.3">
      <c r="A591" s="2">
        <v>44000</v>
      </c>
      <c r="B591">
        <v>33</v>
      </c>
      <c r="C591">
        <v>226</v>
      </c>
      <c r="D591">
        <v>41.947489599999997</v>
      </c>
      <c r="E591">
        <v>12.7203556</v>
      </c>
      <c r="F591">
        <v>41.955555699999998</v>
      </c>
      <c r="G591">
        <v>12.7643387</v>
      </c>
      <c r="H591">
        <v>6</v>
      </c>
      <c r="I591">
        <v>771.52</v>
      </c>
      <c r="J591">
        <v>10.08720668492375</v>
      </c>
      <c r="K591">
        <v>173.1711821476639</v>
      </c>
      <c r="L591">
        <v>8.9447423921411229</v>
      </c>
      <c r="M591">
        <f>AVERAGE(Tabella1[[#This Row],[allocated_km_SA]:[allocated_km_ENS]])</f>
        <v>64.067710408242931</v>
      </c>
      <c r="N591">
        <v>6.1233347133915927</v>
      </c>
      <c r="O591">
        <f>(Tabella1[[#This Row],[mission_allocated_km_shapley]]-Tabella1[[#This Row],[allocated_km_mean]])^2</f>
        <v>3357.5506746660785</v>
      </c>
      <c r="P591">
        <v>6.0906386856043646</v>
      </c>
      <c r="Q591">
        <f>(Tabella1[[#This Row],[mission_allocated_km_shapley]]-Tabella1[[#This Row],[mission_allocated_km_appro_1]])^2</f>
        <v>1.0690302330631941E-3</v>
      </c>
      <c r="R591">
        <v>6.466447918806125</v>
      </c>
      <c r="S591">
        <f>(Tabella1[[#This Row],[mission_allocated_km_shapley]]-Tabella1[[#This Row],[mission_allocated_km_appro_2]])^2</f>
        <v>0.11772667172983502</v>
      </c>
    </row>
    <row r="592" spans="1:19" x14ac:dyDescent="0.3">
      <c r="A592" s="2">
        <v>44000</v>
      </c>
      <c r="B592">
        <v>94</v>
      </c>
      <c r="C592">
        <v>226</v>
      </c>
      <c r="D592">
        <v>44.525238799999997</v>
      </c>
      <c r="E592">
        <v>11.1757875</v>
      </c>
      <c r="F592">
        <v>41.955555699999998</v>
      </c>
      <c r="G592">
        <v>12.7643387</v>
      </c>
      <c r="H592">
        <v>6</v>
      </c>
      <c r="I592">
        <v>771.52</v>
      </c>
      <c r="J592">
        <v>738.90103470428039</v>
      </c>
      <c r="K592">
        <v>253.66590439276371</v>
      </c>
      <c r="L592">
        <v>760.20515844391161</v>
      </c>
      <c r="M592">
        <f>AVERAGE(Tabella1[[#This Row],[allocated_km_SA]:[allocated_km_ENS]])</f>
        <v>584.25736584698518</v>
      </c>
      <c r="N592">
        <v>755.01511603336178</v>
      </c>
      <c r="O592">
        <f>(Tabella1[[#This Row],[mission_allocated_km_shapley]]-Tabella1[[#This Row],[allocated_km_mean]])^2</f>
        <v>29158.209248712996</v>
      </c>
      <c r="P592">
        <v>754.99788834693686</v>
      </c>
      <c r="Q592">
        <f>(Tabella1[[#This Row],[mission_allocated_km_shapley]]-Tabella1[[#This Row],[mission_allocated_km_appro_1]])^2</f>
        <v>2.9679317955526985E-4</v>
      </c>
      <c r="R592">
        <v>753.9823427808808</v>
      </c>
      <c r="S592">
        <f>(Tabella1[[#This Row],[mission_allocated_km_shapley]]-Tabella1[[#This Row],[mission_allocated_km_appro_2]])^2</f>
        <v>1.0666205910401398</v>
      </c>
    </row>
    <row r="593" spans="1:19" x14ac:dyDescent="0.3">
      <c r="A593" s="2">
        <v>44000</v>
      </c>
      <c r="B593">
        <v>264</v>
      </c>
      <c r="C593">
        <v>226</v>
      </c>
      <c r="D593">
        <v>41.962296899999998</v>
      </c>
      <c r="E593">
        <v>12.757759999999999</v>
      </c>
      <c r="F593">
        <v>41.955555699999998</v>
      </c>
      <c r="G593">
        <v>12.7643387</v>
      </c>
      <c r="H593">
        <v>6</v>
      </c>
      <c r="I593">
        <v>771.52</v>
      </c>
      <c r="J593">
        <v>3.006220502628826</v>
      </c>
      <c r="K593">
        <v>172.3703682753268</v>
      </c>
      <c r="L593">
        <v>1.470714951185075</v>
      </c>
      <c r="M593">
        <f>AVERAGE(Tabella1[[#This Row],[allocated_km_SA]:[allocated_km_ENS]])</f>
        <v>58.949101243046897</v>
      </c>
      <c r="N593">
        <v>1.0080304806786371</v>
      </c>
      <c r="O593">
        <f>(Tabella1[[#This Row],[mission_allocated_km_shapley]]-Tabella1[[#This Row],[allocated_km_mean]])^2</f>
        <v>3357.1676810897661</v>
      </c>
      <c r="P593">
        <v>0.97665087460209377</v>
      </c>
      <c r="Q593">
        <f>(Tabella1[[#This Row],[mission_allocated_km_shapley]]-Tabella1[[#This Row],[mission_allocated_km_appro_1]])^2</f>
        <v>9.8467967751903526E-4</v>
      </c>
      <c r="R593">
        <v>1.3605416765577081</v>
      </c>
      <c r="S593">
        <f>(Tabella1[[#This Row],[mission_allocated_km_shapley]]-Tabella1[[#This Row],[mission_allocated_km_appro_2]])^2</f>
        <v>0.12426414322009276</v>
      </c>
    </row>
    <row r="594" spans="1:19" x14ac:dyDescent="0.3">
      <c r="A594" s="2">
        <v>44000</v>
      </c>
      <c r="B594">
        <v>221</v>
      </c>
      <c r="C594">
        <v>226</v>
      </c>
      <c r="D594">
        <v>41.987892299999999</v>
      </c>
      <c r="E594">
        <v>12.7135701</v>
      </c>
      <c r="F594">
        <v>41.955555699999998</v>
      </c>
      <c r="G594">
        <v>12.7643387</v>
      </c>
      <c r="H594">
        <v>6</v>
      </c>
      <c r="I594">
        <v>85.1</v>
      </c>
      <c r="J594">
        <v>12.80877754533752</v>
      </c>
      <c r="K594">
        <v>12.808777545337509</v>
      </c>
      <c r="L594">
        <v>1.6186879658236519</v>
      </c>
      <c r="M594">
        <f>AVERAGE(Tabella1[[#This Row],[allocated_km_SA]:[allocated_km_ENS]])</f>
        <v>9.078747685499561</v>
      </c>
      <c r="N594">
        <v>8.0174272466914189</v>
      </c>
      <c r="O594">
        <f>(Tabella1[[#This Row],[mission_allocated_km_shapley]]-Tabella1[[#This Row],[allocated_km_mean]])^2</f>
        <v>1.1264010738319072</v>
      </c>
      <c r="P594">
        <v>8.0174272466914189</v>
      </c>
      <c r="Q594">
        <f>(Tabella1[[#This Row],[mission_allocated_km_shapley]]-Tabella1[[#This Row],[mission_allocated_km_appro_1]])^2</f>
        <v>0</v>
      </c>
      <c r="R594">
        <v>8.0174272466914189</v>
      </c>
      <c r="S594">
        <f>(Tabella1[[#This Row],[mission_allocated_km_shapley]]-Tabella1[[#This Row],[mission_allocated_km_appro_2]])^2</f>
        <v>0</v>
      </c>
    </row>
    <row r="595" spans="1:19" x14ac:dyDescent="0.3">
      <c r="A595" s="2">
        <v>44000</v>
      </c>
      <c r="B595">
        <v>228</v>
      </c>
      <c r="C595">
        <v>226</v>
      </c>
      <c r="D595">
        <v>42.130554500000002</v>
      </c>
      <c r="E595">
        <v>12.582428</v>
      </c>
      <c r="F595">
        <v>41.955555699999998</v>
      </c>
      <c r="G595">
        <v>12.7643387</v>
      </c>
      <c r="H595">
        <v>6</v>
      </c>
      <c r="I595">
        <v>85.1</v>
      </c>
      <c r="J595">
        <v>72.294122454662485</v>
      </c>
      <c r="K595">
        <v>72.294122454662485</v>
      </c>
      <c r="L595">
        <v>83.484212034176352</v>
      </c>
      <c r="M595">
        <f>AVERAGE(Tabella1[[#This Row],[allocated_km_SA]:[allocated_km_ENS]])</f>
        <v>76.024152314500441</v>
      </c>
      <c r="N595">
        <v>77.085472753308579</v>
      </c>
      <c r="O595">
        <f>(Tabella1[[#This Row],[mission_allocated_km_shapley]]-Tabella1[[#This Row],[allocated_km_mean]])^2</f>
        <v>1.1264010738318997</v>
      </c>
      <c r="P595">
        <v>77.085472753308579</v>
      </c>
      <c r="Q595">
        <f>(Tabella1[[#This Row],[mission_allocated_km_shapley]]-Tabella1[[#This Row],[mission_allocated_km_appro_1]])^2</f>
        <v>0</v>
      </c>
      <c r="R595">
        <v>77.085472753308579</v>
      </c>
      <c r="S595">
        <f>(Tabella1[[#This Row],[mission_allocated_km_shapley]]-Tabella1[[#This Row],[mission_allocated_km_appro_2]])^2</f>
        <v>0</v>
      </c>
    </row>
    <row r="596" spans="1:19" x14ac:dyDescent="0.3">
      <c r="A596" s="2">
        <v>44001</v>
      </c>
      <c r="B596">
        <v>2</v>
      </c>
      <c r="C596">
        <v>226</v>
      </c>
      <c r="D596">
        <v>42.132071600000003</v>
      </c>
      <c r="E596">
        <v>12.5839994</v>
      </c>
      <c r="F596">
        <v>41.955555699999998</v>
      </c>
      <c r="G596">
        <v>12.7643387</v>
      </c>
      <c r="H596">
        <v>7</v>
      </c>
      <c r="I596">
        <v>218.26</v>
      </c>
      <c r="J596">
        <v>66.860653758918417</v>
      </c>
      <c r="K596">
        <v>58.828843301099518</v>
      </c>
      <c r="L596">
        <v>109.5679530686995</v>
      </c>
      <c r="M596">
        <f>AVERAGE(Tabella1[[#This Row],[allocated_km_SA]:[allocated_km_ENS]])</f>
        <v>78.419150042905812</v>
      </c>
      <c r="N596">
        <v>67.917544083197072</v>
      </c>
      <c r="O596">
        <f>(Tabella1[[#This Row],[mission_allocated_km_shapley]]-Tabella1[[#This Row],[allocated_km_mean]])^2</f>
        <v>110.28372773299014</v>
      </c>
      <c r="P596">
        <v>66.283021075345275</v>
      </c>
      <c r="Q596">
        <f>(Tabella1[[#This Row],[mission_allocated_km_shapley]]-Tabella1[[#This Row],[mission_allocated_km_appro_1]])^2</f>
        <v>2.6716654631968861</v>
      </c>
      <c r="R596">
        <v>67.89124618194667</v>
      </c>
      <c r="S596">
        <f>(Tabella1[[#This Row],[mission_allocated_km_shapley]]-Tabella1[[#This Row],[mission_allocated_km_appro_2]])^2</f>
        <v>6.9157961017588866E-4</v>
      </c>
    </row>
    <row r="597" spans="1:19" x14ac:dyDescent="0.3">
      <c r="A597" s="2">
        <v>44001</v>
      </c>
      <c r="B597">
        <v>230</v>
      </c>
      <c r="C597">
        <v>226</v>
      </c>
      <c r="D597">
        <v>42.050539800000003</v>
      </c>
      <c r="E597">
        <v>12.402517700000001</v>
      </c>
      <c r="F597">
        <v>41.955555699999998</v>
      </c>
      <c r="G597">
        <v>12.7643387</v>
      </c>
      <c r="H597">
        <v>7</v>
      </c>
      <c r="I597">
        <v>218.26</v>
      </c>
      <c r="J597">
        <v>68.165194692339426</v>
      </c>
      <c r="K597">
        <v>53.614385637923519</v>
      </c>
      <c r="L597">
        <v>42.294936883587262</v>
      </c>
      <c r="M597">
        <f>AVERAGE(Tabella1[[#This Row],[allocated_km_SA]:[allocated_km_ENS]])</f>
        <v>54.691505737950074</v>
      </c>
      <c r="N597">
        <v>59.601140636235662</v>
      </c>
      <c r="O597">
        <f>(Tabella1[[#This Row],[mission_allocated_km_shapley]]-Tabella1[[#This Row],[allocated_km_mean]])^2</f>
        <v>24.104514834463743</v>
      </c>
      <c r="P597">
        <v>63.419518178864578</v>
      </c>
      <c r="Q597">
        <f>(Tabella1[[#This Row],[mission_allocated_km_shapley]]-Tabella1[[#This Row],[mission_allocated_km_appro_1]])^2</f>
        <v>14.580007058052839</v>
      </c>
      <c r="R597">
        <v>59.591222545862813</v>
      </c>
      <c r="S597">
        <f>(Tabella1[[#This Row],[mission_allocated_km_shapley]]-Tabella1[[#This Row],[mission_allocated_km_appro_2]])^2</f>
        <v>9.8368516644010319E-5</v>
      </c>
    </row>
    <row r="598" spans="1:19" x14ac:dyDescent="0.3">
      <c r="A598" s="2">
        <v>44001</v>
      </c>
      <c r="B598">
        <v>1</v>
      </c>
      <c r="C598">
        <v>226</v>
      </c>
      <c r="D598">
        <v>41.956526599999997</v>
      </c>
      <c r="E598">
        <v>12.778642899999999</v>
      </c>
      <c r="F598">
        <v>41.955555699999998</v>
      </c>
      <c r="G598">
        <v>12.7643387</v>
      </c>
      <c r="H598">
        <v>7</v>
      </c>
      <c r="I598">
        <v>218.26</v>
      </c>
      <c r="J598">
        <v>2.2975209397415628</v>
      </c>
      <c r="K598">
        <v>50.570525924954417</v>
      </c>
      <c r="L598">
        <v>3.025345113412357</v>
      </c>
      <c r="M598">
        <f>AVERAGE(Tabella1[[#This Row],[allocated_km_SA]:[allocated_km_ENS]])</f>
        <v>18.631130659369443</v>
      </c>
      <c r="N598">
        <v>3.2429573889030689</v>
      </c>
      <c r="O598">
        <f>(Tabella1[[#This Row],[mission_allocated_km_shapley]]-Tabella1[[#This Row],[allocated_km_mean]])^2</f>
        <v>236.7958766018958</v>
      </c>
      <c r="P598">
        <v>3.1649114504471898</v>
      </c>
      <c r="Q598">
        <f>(Tabella1[[#This Row],[mission_allocated_km_shapley]]-Tabella1[[#This Row],[mission_allocated_km_appro_1]])^2</f>
        <v>6.0911685094588762E-3</v>
      </c>
      <c r="R598">
        <v>3.3440411742245022</v>
      </c>
      <c r="S598">
        <f>(Tabella1[[#This Row],[mission_allocated_km_shapley]]-Tabella1[[#This Row],[mission_allocated_km_appro_2]])^2</f>
        <v>1.0217931654909604E-2</v>
      </c>
    </row>
    <row r="599" spans="1:19" x14ac:dyDescent="0.3">
      <c r="A599" s="2">
        <v>44001</v>
      </c>
      <c r="B599">
        <v>39</v>
      </c>
      <c r="C599">
        <v>226</v>
      </c>
      <c r="D599">
        <v>41.831033900000001</v>
      </c>
      <c r="E599">
        <v>12.442446500000001</v>
      </c>
      <c r="F599">
        <v>41.955555699999998</v>
      </c>
      <c r="G599">
        <v>12.7643387</v>
      </c>
      <c r="H599">
        <v>7</v>
      </c>
      <c r="I599">
        <v>218.26</v>
      </c>
      <c r="J599">
        <v>80.938630609000597</v>
      </c>
      <c r="K599">
        <v>55.248245136022511</v>
      </c>
      <c r="L599">
        <v>63.373764934300901</v>
      </c>
      <c r="M599">
        <f>AVERAGE(Tabella1[[#This Row],[allocated_km_SA]:[allocated_km_ENS]])</f>
        <v>66.520213559774675</v>
      </c>
      <c r="N599">
        <v>87.500357891664166</v>
      </c>
      <c r="O599">
        <f>(Tabella1[[#This Row],[mission_allocated_km_shapley]]-Tabella1[[#This Row],[allocated_km_mean]])^2</f>
        <v>440.16645618691473</v>
      </c>
      <c r="P599">
        <v>85.394549295342955</v>
      </c>
      <c r="Q599">
        <f>(Tabella1[[#This Row],[mission_allocated_km_shapley]]-Tabella1[[#This Row],[mission_allocated_km_appro_1]])^2</f>
        <v>4.4344298443403076</v>
      </c>
      <c r="R599">
        <v>87.435490097966024</v>
      </c>
      <c r="S599">
        <f>(Tabella1[[#This Row],[mission_allocated_km_shapley]]-Tabella1[[#This Row],[mission_allocated_km_appro_2]])^2</f>
        <v>4.2078306592646386E-3</v>
      </c>
    </row>
    <row r="600" spans="1:19" x14ac:dyDescent="0.3">
      <c r="A600" s="2">
        <v>44001</v>
      </c>
      <c r="B600">
        <v>9</v>
      </c>
      <c r="C600">
        <v>226</v>
      </c>
      <c r="D600">
        <v>41.012875399999999</v>
      </c>
      <c r="E600">
        <v>14.3201006</v>
      </c>
      <c r="F600">
        <v>41.955555699999998</v>
      </c>
      <c r="G600">
        <v>12.7643387</v>
      </c>
      <c r="H600">
        <v>7</v>
      </c>
      <c r="I600">
        <v>380.53</v>
      </c>
      <c r="J600">
        <v>188.6335352232081</v>
      </c>
      <c r="K600">
        <v>188.6335352232081</v>
      </c>
      <c r="L600">
        <v>1.6703545165922709E-12</v>
      </c>
      <c r="M600">
        <f>AVERAGE(Tabella1[[#This Row],[allocated_km_SA]:[allocated_km_ENS]])</f>
        <v>125.75569014880595</v>
      </c>
      <c r="N600">
        <v>187.02869999999999</v>
      </c>
      <c r="O600">
        <f>(Tabella1[[#This Row],[mission_allocated_km_shapley]]-Tabella1[[#This Row],[allocated_km_mean]])^2</f>
        <v>3754.3817362245209</v>
      </c>
      <c r="P600">
        <v>187.02869999999999</v>
      </c>
      <c r="Q600">
        <f>(Tabella1[[#This Row],[mission_allocated_km_shapley]]-Tabella1[[#This Row],[mission_allocated_km_appro_1]])^2</f>
        <v>0</v>
      </c>
      <c r="R600">
        <v>187.02869999999999</v>
      </c>
      <c r="S600">
        <f>(Tabella1[[#This Row],[mission_allocated_km_shapley]]-Tabella1[[#This Row],[mission_allocated_km_appro_2]])^2</f>
        <v>0</v>
      </c>
    </row>
    <row r="601" spans="1:19" x14ac:dyDescent="0.3">
      <c r="A601" s="2">
        <v>44001</v>
      </c>
      <c r="B601">
        <v>223</v>
      </c>
      <c r="C601">
        <v>226</v>
      </c>
      <c r="D601">
        <v>41.015235699999998</v>
      </c>
      <c r="E601">
        <v>14.2977433</v>
      </c>
      <c r="F601">
        <v>41.955555699999998</v>
      </c>
      <c r="G601">
        <v>12.7643387</v>
      </c>
      <c r="H601">
        <v>7</v>
      </c>
      <c r="I601">
        <v>380.53</v>
      </c>
      <c r="J601">
        <v>191.89876477679189</v>
      </c>
      <c r="K601">
        <v>191.89876477679189</v>
      </c>
      <c r="L601">
        <v>380.53229999999832</v>
      </c>
      <c r="M601">
        <f>AVERAGE(Tabella1[[#This Row],[allocated_km_SA]:[allocated_km_ENS]])</f>
        <v>254.77660985119405</v>
      </c>
      <c r="N601">
        <v>193.50360000000001</v>
      </c>
      <c r="O601">
        <f>(Tabella1[[#This Row],[mission_allocated_km_shapley]]-Tabella1[[#This Row],[allocated_km_mean]])^2</f>
        <v>3754.3817362245227</v>
      </c>
      <c r="P601">
        <v>193.50360000000001</v>
      </c>
      <c r="Q601">
        <f>(Tabella1[[#This Row],[mission_allocated_km_shapley]]-Tabella1[[#This Row],[mission_allocated_km_appro_1]])^2</f>
        <v>0</v>
      </c>
      <c r="R601">
        <v>193.50360000000001</v>
      </c>
      <c r="S601">
        <f>(Tabella1[[#This Row],[mission_allocated_km_shapley]]-Tabella1[[#This Row],[mission_allocated_km_appro_2]])^2</f>
        <v>0</v>
      </c>
    </row>
    <row r="602" spans="1:19" x14ac:dyDescent="0.3">
      <c r="A602" s="2">
        <v>44001</v>
      </c>
      <c r="B602">
        <v>238</v>
      </c>
      <c r="C602">
        <v>226</v>
      </c>
      <c r="D602">
        <v>40.960150800000001</v>
      </c>
      <c r="E602">
        <v>14.488986000000001</v>
      </c>
      <c r="F602">
        <v>41.955555699999998</v>
      </c>
      <c r="G602">
        <v>12.7643387</v>
      </c>
      <c r="H602">
        <v>7</v>
      </c>
      <c r="I602">
        <v>412.35</v>
      </c>
      <c r="J602">
        <v>412.3537</v>
      </c>
      <c r="K602">
        <v>412.3537</v>
      </c>
      <c r="L602">
        <v>412.3537</v>
      </c>
      <c r="M602">
        <f>AVERAGE(Tabella1[[#This Row],[allocated_km_SA]:[allocated_km_ENS]])</f>
        <v>412.35369999999995</v>
      </c>
      <c r="N602">
        <v>412.3537</v>
      </c>
      <c r="O602">
        <f>(Tabella1[[#This Row],[mission_allocated_km_shapley]]-Tabella1[[#This Row],[allocated_km_mean]])^2</f>
        <v>3.2311742677852644E-27</v>
      </c>
      <c r="P602">
        <v>412.3537</v>
      </c>
      <c r="Q602">
        <f>(Tabella1[[#This Row],[mission_allocated_km_shapley]]-Tabella1[[#This Row],[mission_allocated_km_appro_1]])^2</f>
        <v>0</v>
      </c>
      <c r="R602">
        <v>412.3537</v>
      </c>
      <c r="S602">
        <f>(Tabella1[[#This Row],[mission_allocated_km_shapley]]-Tabella1[[#This Row],[mission_allocated_km_appro_2]])^2</f>
        <v>0</v>
      </c>
    </row>
    <row r="603" spans="1:19" x14ac:dyDescent="0.3">
      <c r="A603" s="2">
        <v>44005</v>
      </c>
      <c r="B603">
        <v>33</v>
      </c>
      <c r="C603">
        <v>226</v>
      </c>
      <c r="D603">
        <v>41.947489599999997</v>
      </c>
      <c r="E603">
        <v>12.7203556</v>
      </c>
      <c r="F603">
        <v>41.955555699999998</v>
      </c>
      <c r="G603">
        <v>12.7643387</v>
      </c>
      <c r="H603">
        <v>6</v>
      </c>
      <c r="I603">
        <v>762.91</v>
      </c>
      <c r="J603">
        <v>10.274740883275889</v>
      </c>
      <c r="K603">
        <v>10.274740883275889</v>
      </c>
      <c r="L603">
        <v>4.0924999699053597</v>
      </c>
      <c r="M603">
        <f>AVERAGE(Tabella1[[#This Row],[allocated_km_SA]:[allocated_km_ENS]])</f>
        <v>8.2139939121523806</v>
      </c>
      <c r="N603">
        <v>7.196836777492039</v>
      </c>
      <c r="O603">
        <f>(Tabella1[[#This Row],[mission_allocated_km_shapley]]-Tabella1[[#This Row],[allocated_km_mean]])^2</f>
        <v>1.0346086365904363</v>
      </c>
      <c r="P603">
        <v>7.1968367774920408</v>
      </c>
      <c r="Q603">
        <f>(Tabella1[[#This Row],[mission_allocated_km_shapley]]-Tabella1[[#This Row],[mission_allocated_km_appro_1]])^2</f>
        <v>3.1554436208840472E-30</v>
      </c>
      <c r="R603">
        <v>7.1968367774920408</v>
      </c>
      <c r="S603">
        <f>(Tabella1[[#This Row],[mission_allocated_km_shapley]]-Tabella1[[#This Row],[mission_allocated_km_appro_2]])^2</f>
        <v>3.1554436208840472E-30</v>
      </c>
    </row>
    <row r="604" spans="1:19" x14ac:dyDescent="0.3">
      <c r="A604" s="2">
        <v>44005</v>
      </c>
      <c r="B604">
        <v>94</v>
      </c>
      <c r="C604">
        <v>226</v>
      </c>
      <c r="D604">
        <v>44.525238799999997</v>
      </c>
      <c r="E604">
        <v>11.1757875</v>
      </c>
      <c r="F604">
        <v>41.955555699999998</v>
      </c>
      <c r="G604">
        <v>12.7643387</v>
      </c>
      <c r="H604">
        <v>6</v>
      </c>
      <c r="I604">
        <v>762.91</v>
      </c>
      <c r="J604">
        <v>752.63815911672418</v>
      </c>
      <c r="K604">
        <v>752.63815911672418</v>
      </c>
      <c r="L604">
        <v>758.82040003009467</v>
      </c>
      <c r="M604">
        <f>AVERAGE(Tabella1[[#This Row],[allocated_km_SA]:[allocated_km_ENS]])</f>
        <v>754.69890608784772</v>
      </c>
      <c r="N604">
        <v>755.71606322250796</v>
      </c>
      <c r="O604">
        <f>(Tabella1[[#This Row],[mission_allocated_km_shapley]]-Tabella1[[#This Row],[allocated_km_mean]])^2</f>
        <v>1.034608636590225</v>
      </c>
      <c r="P604">
        <v>755.71606322250796</v>
      </c>
      <c r="Q604">
        <f>(Tabella1[[#This Row],[mission_allocated_km_shapley]]-Tabella1[[#This Row],[mission_allocated_km_appro_1]])^2</f>
        <v>0</v>
      </c>
      <c r="R604">
        <v>755.71606322250796</v>
      </c>
      <c r="S604">
        <f>(Tabella1[[#This Row],[mission_allocated_km_shapley]]-Tabella1[[#This Row],[mission_allocated_km_appro_2]])^2</f>
        <v>0</v>
      </c>
    </row>
    <row r="605" spans="1:19" x14ac:dyDescent="0.3">
      <c r="A605" s="2">
        <v>44005</v>
      </c>
      <c r="B605">
        <v>222</v>
      </c>
      <c r="C605">
        <v>226</v>
      </c>
      <c r="D605">
        <v>40.922591399999988</v>
      </c>
      <c r="E605">
        <v>14.2501319</v>
      </c>
      <c r="F605">
        <v>41.955555699999998</v>
      </c>
      <c r="G605">
        <v>12.7643387</v>
      </c>
      <c r="H605">
        <v>6</v>
      </c>
      <c r="I605">
        <v>411.05</v>
      </c>
      <c r="J605">
        <v>205.52645000000001</v>
      </c>
      <c r="K605">
        <v>205.52645000000001</v>
      </c>
      <c r="L605">
        <v>205.52645000000001</v>
      </c>
      <c r="M605">
        <f>AVERAGE(Tabella1[[#This Row],[allocated_km_SA]:[allocated_km_ENS]])</f>
        <v>205.52644999999998</v>
      </c>
      <c r="N605">
        <v>205.52645000000001</v>
      </c>
      <c r="O605">
        <f>(Tabella1[[#This Row],[mission_allocated_km_shapley]]-Tabella1[[#This Row],[allocated_km_mean]])^2</f>
        <v>8.0779356694631609E-28</v>
      </c>
      <c r="P605">
        <v>205.52645000000001</v>
      </c>
      <c r="Q605">
        <f>(Tabella1[[#This Row],[mission_allocated_km_shapley]]-Tabella1[[#This Row],[mission_allocated_km_appro_1]])^2</f>
        <v>0</v>
      </c>
      <c r="R605">
        <v>205.52645000000001</v>
      </c>
      <c r="S605">
        <f>(Tabella1[[#This Row],[mission_allocated_km_shapley]]-Tabella1[[#This Row],[mission_allocated_km_appro_2]])^2</f>
        <v>0</v>
      </c>
    </row>
    <row r="606" spans="1:19" x14ac:dyDescent="0.3">
      <c r="A606" s="2">
        <v>44005</v>
      </c>
      <c r="B606">
        <v>9</v>
      </c>
      <c r="C606">
        <v>226</v>
      </c>
      <c r="D606">
        <v>41.012875399999999</v>
      </c>
      <c r="E606">
        <v>14.3201006</v>
      </c>
      <c r="F606">
        <v>41.955555699999998</v>
      </c>
      <c r="G606">
        <v>12.7643387</v>
      </c>
      <c r="H606">
        <v>6</v>
      </c>
      <c r="I606">
        <v>380.53</v>
      </c>
      <c r="J606">
        <v>188.6335352232081</v>
      </c>
      <c r="K606">
        <v>188.6335352232081</v>
      </c>
      <c r="L606">
        <v>1.6703545165922709E-12</v>
      </c>
      <c r="M606">
        <f>AVERAGE(Tabella1[[#This Row],[allocated_km_SA]:[allocated_km_ENS]])</f>
        <v>125.75569014880595</v>
      </c>
      <c r="N606">
        <v>187.02869999999999</v>
      </c>
      <c r="O606">
        <f>(Tabella1[[#This Row],[mission_allocated_km_shapley]]-Tabella1[[#This Row],[allocated_km_mean]])^2</f>
        <v>3754.3817362245209</v>
      </c>
      <c r="P606">
        <v>187.02869999999999</v>
      </c>
      <c r="Q606">
        <f>(Tabella1[[#This Row],[mission_allocated_km_shapley]]-Tabella1[[#This Row],[mission_allocated_km_appro_1]])^2</f>
        <v>0</v>
      </c>
      <c r="R606">
        <v>187.02869999999999</v>
      </c>
      <c r="S606">
        <f>(Tabella1[[#This Row],[mission_allocated_km_shapley]]-Tabella1[[#This Row],[mission_allocated_km_appro_2]])^2</f>
        <v>0</v>
      </c>
    </row>
    <row r="607" spans="1:19" x14ac:dyDescent="0.3">
      <c r="A607" s="2">
        <v>44005</v>
      </c>
      <c r="B607">
        <v>223</v>
      </c>
      <c r="C607">
        <v>226</v>
      </c>
      <c r="D607">
        <v>41.015235699999998</v>
      </c>
      <c r="E607">
        <v>14.2977433</v>
      </c>
      <c r="F607">
        <v>41.955555699999998</v>
      </c>
      <c r="G607">
        <v>12.7643387</v>
      </c>
      <c r="H607">
        <v>6</v>
      </c>
      <c r="I607">
        <v>380.53</v>
      </c>
      <c r="J607">
        <v>191.89876477679189</v>
      </c>
      <c r="K607">
        <v>191.89876477679189</v>
      </c>
      <c r="L607">
        <v>380.53229999999832</v>
      </c>
      <c r="M607">
        <f>AVERAGE(Tabella1[[#This Row],[allocated_km_SA]:[allocated_km_ENS]])</f>
        <v>254.77660985119405</v>
      </c>
      <c r="N607">
        <v>193.50360000000001</v>
      </c>
      <c r="O607">
        <f>(Tabella1[[#This Row],[mission_allocated_km_shapley]]-Tabella1[[#This Row],[allocated_km_mean]])^2</f>
        <v>3754.3817362245227</v>
      </c>
      <c r="P607">
        <v>193.50360000000001</v>
      </c>
      <c r="Q607">
        <f>(Tabella1[[#This Row],[mission_allocated_km_shapley]]-Tabella1[[#This Row],[mission_allocated_km_appro_1]])^2</f>
        <v>0</v>
      </c>
      <c r="R607">
        <v>193.50360000000001</v>
      </c>
      <c r="S607">
        <f>(Tabella1[[#This Row],[mission_allocated_km_shapley]]-Tabella1[[#This Row],[mission_allocated_km_appro_2]])^2</f>
        <v>0</v>
      </c>
    </row>
    <row r="608" spans="1:19" x14ac:dyDescent="0.3">
      <c r="A608" s="2">
        <v>44005</v>
      </c>
      <c r="B608">
        <v>222</v>
      </c>
      <c r="C608">
        <v>226</v>
      </c>
      <c r="D608">
        <v>40.922591399999988</v>
      </c>
      <c r="E608">
        <v>14.2501319</v>
      </c>
      <c r="F608">
        <v>41.955555699999998</v>
      </c>
      <c r="G608">
        <v>12.7643387</v>
      </c>
      <c r="H608">
        <v>6</v>
      </c>
      <c r="I608">
        <v>411.05</v>
      </c>
      <c r="J608">
        <v>205.52645000000001</v>
      </c>
      <c r="K608">
        <v>205.52645000000001</v>
      </c>
      <c r="L608">
        <v>205.52645000000001</v>
      </c>
      <c r="M608">
        <f>AVERAGE(Tabella1[[#This Row],[allocated_km_SA]:[allocated_km_ENS]])</f>
        <v>205.52644999999998</v>
      </c>
      <c r="N608">
        <v>205.52645000000001</v>
      </c>
      <c r="O608">
        <f>(Tabella1[[#This Row],[mission_allocated_km_shapley]]-Tabella1[[#This Row],[allocated_km_mean]])^2</f>
        <v>8.0779356694631609E-28</v>
      </c>
      <c r="P608">
        <v>205.52645000000001</v>
      </c>
      <c r="Q608">
        <f>(Tabella1[[#This Row],[mission_allocated_km_shapley]]-Tabella1[[#This Row],[mission_allocated_km_appro_1]])^2</f>
        <v>0</v>
      </c>
      <c r="R608">
        <v>205.52645000000001</v>
      </c>
      <c r="S608">
        <f>(Tabella1[[#This Row],[mission_allocated_km_shapley]]-Tabella1[[#This Row],[mission_allocated_km_appro_2]])^2</f>
        <v>0</v>
      </c>
    </row>
    <row r="609" spans="1:19" x14ac:dyDescent="0.3">
      <c r="A609" s="2">
        <v>44006</v>
      </c>
      <c r="B609">
        <v>14</v>
      </c>
      <c r="C609">
        <v>226</v>
      </c>
      <c r="D609">
        <v>41.968739300000003</v>
      </c>
      <c r="E609">
        <v>12.686</v>
      </c>
      <c r="F609">
        <v>41.955555699999998</v>
      </c>
      <c r="G609">
        <v>12.7643387</v>
      </c>
      <c r="H609">
        <v>4</v>
      </c>
      <c r="I609">
        <v>199.38</v>
      </c>
      <c r="J609">
        <v>16.467823364825559</v>
      </c>
      <c r="K609">
        <v>46.100685668835503</v>
      </c>
      <c r="L609">
        <v>3.6598722009753688</v>
      </c>
      <c r="M609">
        <f>AVERAGE(Tabella1[[#This Row],[allocated_km_SA]:[allocated_km_ENS]])</f>
        <v>22.076127078212142</v>
      </c>
      <c r="N609">
        <v>8.1448409784629092</v>
      </c>
      <c r="O609">
        <f>(Tabella1[[#This Row],[mission_allocated_km_shapley]]-Tabella1[[#This Row],[allocated_km_mean]])^2</f>
        <v>194.0807323930662</v>
      </c>
      <c r="P609">
        <v>8.0703503972831161</v>
      </c>
      <c r="Q609">
        <f>(Tabella1[[#This Row],[mission_allocated_km_shapley]]-Tabella1[[#This Row],[mission_allocated_km_appro_1]])^2</f>
        <v>5.5488466845033495E-3</v>
      </c>
      <c r="R609">
        <v>11.67941318885781</v>
      </c>
      <c r="S609">
        <f>(Tabella1[[#This Row],[mission_allocated_km_shapley]]-Tabella1[[#This Row],[mission_allocated_km_appro_2]])^2</f>
        <v>12.493200710495893</v>
      </c>
    </row>
    <row r="610" spans="1:19" x14ac:dyDescent="0.3">
      <c r="A610" s="2">
        <v>44006</v>
      </c>
      <c r="B610">
        <v>2</v>
      </c>
      <c r="C610">
        <v>226</v>
      </c>
      <c r="D610">
        <v>42.132071600000003</v>
      </c>
      <c r="E610">
        <v>12.5839994</v>
      </c>
      <c r="F610">
        <v>41.955555699999998</v>
      </c>
      <c r="G610">
        <v>12.7643387</v>
      </c>
      <c r="H610">
        <v>4</v>
      </c>
      <c r="I610">
        <v>199.38</v>
      </c>
      <c r="J610">
        <v>68.391953263180611</v>
      </c>
      <c r="K610">
        <v>51.718814732839341</v>
      </c>
      <c r="L610">
        <v>72.957584378402927</v>
      </c>
      <c r="M610">
        <f>AVERAGE(Tabella1[[#This Row],[allocated_km_SA]:[allocated_km_ENS]])</f>
        <v>64.356117458140957</v>
      </c>
      <c r="N610">
        <v>75.989026530644594</v>
      </c>
      <c r="O610">
        <f>(Tabella1[[#This Row],[mission_allocated_km_shapley]]-Tabella1[[#This Row],[allocated_km_mean]])^2</f>
        <v>135.32457348913741</v>
      </c>
      <c r="P610">
        <v>76.817982099862562</v>
      </c>
      <c r="Q610">
        <f>(Tabella1[[#This Row],[mission_allocated_km_shapley]]-Tabella1[[#This Row],[mission_allocated_km_appro_1]])^2</f>
        <v>0.68716733573748456</v>
      </c>
      <c r="R610">
        <v>73.773020451832352</v>
      </c>
      <c r="S610">
        <f>(Tabella1[[#This Row],[mission_allocated_km_shapley]]-Tabella1[[#This Row],[mission_allocated_km_appro_2]])^2</f>
        <v>4.9106829413328095</v>
      </c>
    </row>
    <row r="611" spans="1:19" x14ac:dyDescent="0.3">
      <c r="A611" s="2">
        <v>44006</v>
      </c>
      <c r="B611">
        <v>64</v>
      </c>
      <c r="C611">
        <v>226</v>
      </c>
      <c r="D611">
        <v>41.699752500000002</v>
      </c>
      <c r="E611">
        <v>12.535953900000001</v>
      </c>
      <c r="F611">
        <v>41.955555699999998</v>
      </c>
      <c r="G611">
        <v>12.7643387</v>
      </c>
      <c r="H611">
        <v>4</v>
      </c>
      <c r="I611">
        <v>199.38</v>
      </c>
      <c r="J611">
        <v>79.323409554204929</v>
      </c>
      <c r="K611">
        <v>53.097604635181881</v>
      </c>
      <c r="L611">
        <v>89.964489117893436</v>
      </c>
      <c r="M611">
        <f>AVERAGE(Tabella1[[#This Row],[allocated_km_SA]:[allocated_km_ENS]])</f>
        <v>74.128501102426753</v>
      </c>
      <c r="N611">
        <v>90.42505115731781</v>
      </c>
      <c r="O611">
        <f>(Tabella1[[#This Row],[mission_allocated_km_shapley]]-Tabella1[[#This Row],[allocated_km_mean]])^2</f>
        <v>265.5775436915697</v>
      </c>
      <c r="P611">
        <v>89.598047335900887</v>
      </c>
      <c r="Q611">
        <f>(Tabella1[[#This Row],[mission_allocated_km_shapley]]-Tabella1[[#This Row],[mission_allocated_km_appro_1]])^2</f>
        <v>0.6839353206381944</v>
      </c>
      <c r="R611">
        <v>86.985425263143682</v>
      </c>
      <c r="S611">
        <f>(Tabella1[[#This Row],[mission_allocated_km_shapley]]-Tabella1[[#This Row],[mission_allocated_km_appro_2]])^2</f>
        <v>11.831026291873169</v>
      </c>
    </row>
    <row r="612" spans="1:19" x14ac:dyDescent="0.3">
      <c r="A612" s="2">
        <v>44006</v>
      </c>
      <c r="B612">
        <v>265</v>
      </c>
      <c r="C612">
        <v>226</v>
      </c>
      <c r="D612">
        <v>41.914153599999999</v>
      </c>
      <c r="E612">
        <v>12.582159600000001</v>
      </c>
      <c r="F612">
        <v>41.955555699999998</v>
      </c>
      <c r="G612">
        <v>12.7643387</v>
      </c>
      <c r="H612">
        <v>4</v>
      </c>
      <c r="I612">
        <v>199.38</v>
      </c>
      <c r="J612">
        <v>35.196913817788868</v>
      </c>
      <c r="K612">
        <v>48.462994963143252</v>
      </c>
      <c r="L612">
        <v>32.798154302728243</v>
      </c>
      <c r="M612">
        <f>AVERAGE(Tabella1[[#This Row],[allocated_km_SA]:[allocated_km_ENS]])</f>
        <v>38.819354361220121</v>
      </c>
      <c r="N612">
        <v>24.82118133357465</v>
      </c>
      <c r="O612">
        <f>(Tabella1[[#This Row],[mission_allocated_km_shapley]]-Tabella1[[#This Row],[allocated_km_mean]])^2</f>
        <v>195.94884811190119</v>
      </c>
      <c r="P612">
        <v>24.893720166953401</v>
      </c>
      <c r="Q612">
        <f>(Tabella1[[#This Row],[mission_allocated_km_shapley]]-Tabella1[[#This Row],[mission_allocated_km_appro_1]])^2</f>
        <v>5.261882347950152E-3</v>
      </c>
      <c r="R612">
        <v>26.942241096166139</v>
      </c>
      <c r="S612">
        <f>(Tabella1[[#This Row],[mission_allocated_km_shapley]]-Tabella1[[#This Row],[mission_allocated_km_appro_2]])^2</f>
        <v>4.4988945164846648</v>
      </c>
    </row>
    <row r="613" spans="1:19" x14ac:dyDescent="0.3">
      <c r="A613" s="2">
        <v>44007</v>
      </c>
      <c r="B613">
        <v>33</v>
      </c>
      <c r="C613">
        <v>226</v>
      </c>
      <c r="D613">
        <v>41.947489599999997</v>
      </c>
      <c r="E613">
        <v>12.7203556</v>
      </c>
      <c r="F613">
        <v>41.955555699999998</v>
      </c>
      <c r="G613">
        <v>12.7643387</v>
      </c>
      <c r="H613">
        <v>5</v>
      </c>
      <c r="I613">
        <v>120.19</v>
      </c>
      <c r="J613">
        <v>9.2352904717046904</v>
      </c>
      <c r="K613">
        <v>28.18502414079795</v>
      </c>
      <c r="L613">
        <v>10.197100875283271</v>
      </c>
      <c r="M613">
        <f>AVERAGE(Tabella1[[#This Row],[allocated_km_SA]:[allocated_km_ENS]])</f>
        <v>15.872471829261968</v>
      </c>
      <c r="N613">
        <v>5.236082472405732</v>
      </c>
      <c r="O613">
        <f>(Tabella1[[#This Row],[mission_allocated_km_shapley]]-Tabella1[[#This Row],[allocated_km_mean]])^2</f>
        <v>113.13277855064462</v>
      </c>
      <c r="P613">
        <v>5.2508858792003341</v>
      </c>
      <c r="Q613">
        <f>(Tabella1[[#This Row],[mission_allocated_km_shapley]]-Tabella1[[#This Row],[mission_allocated_km_appro_1]])^2</f>
        <v>2.1914085272647238E-4</v>
      </c>
      <c r="R613">
        <v>5.3103449020799047</v>
      </c>
      <c r="S613">
        <f>(Tabella1[[#This Row],[mission_allocated_km_shapley]]-Tabella1[[#This Row],[mission_allocated_km_appro_2]])^2</f>
        <v>5.5149084611114518E-3</v>
      </c>
    </row>
    <row r="614" spans="1:19" x14ac:dyDescent="0.3">
      <c r="A614" s="2">
        <v>44007</v>
      </c>
      <c r="B614">
        <v>32</v>
      </c>
      <c r="C614">
        <v>226</v>
      </c>
      <c r="D614">
        <v>41.851630499999999</v>
      </c>
      <c r="E614">
        <v>12.4017032</v>
      </c>
      <c r="F614">
        <v>41.955555699999998</v>
      </c>
      <c r="G614">
        <v>12.7643387</v>
      </c>
      <c r="H614">
        <v>5</v>
      </c>
      <c r="I614">
        <v>120.19</v>
      </c>
      <c r="J614">
        <v>94.971692053399622</v>
      </c>
      <c r="K614">
        <v>37.191783682179548</v>
      </c>
      <c r="L614">
        <v>106.2396791171188</v>
      </c>
      <c r="M614">
        <f>AVERAGE(Tabella1[[#This Row],[allocated_km_SA]:[allocated_km_ENS]])</f>
        <v>79.46771828423266</v>
      </c>
      <c r="N614">
        <v>105.805182174161</v>
      </c>
      <c r="O614">
        <f>(Tabella1[[#This Row],[mission_allocated_km_shapley]]-Tabella1[[#This Row],[allocated_km_mean]])^2</f>
        <v>693.66200415327944</v>
      </c>
      <c r="P614">
        <v>105.239254081718</v>
      </c>
      <c r="Q614">
        <f>(Tabella1[[#This Row],[mission_allocated_km_shapley]]-Tabella1[[#This Row],[mission_allocated_km_appro_1]])^2</f>
        <v>0.32027460581617517</v>
      </c>
      <c r="R614">
        <v>105.5784213255604</v>
      </c>
      <c r="S614">
        <f>(Tabella1[[#This Row],[mission_allocated_km_shapley]]-Tabella1[[#This Row],[mission_allocated_km_appro_2]])^2</f>
        <v>5.1420482458066692E-2</v>
      </c>
    </row>
    <row r="615" spans="1:19" x14ac:dyDescent="0.3">
      <c r="A615" s="2">
        <v>44007</v>
      </c>
      <c r="B615">
        <v>264</v>
      </c>
      <c r="C615">
        <v>226</v>
      </c>
      <c r="D615">
        <v>41.962296899999998</v>
      </c>
      <c r="E615">
        <v>12.757759999999999</v>
      </c>
      <c r="F615">
        <v>41.955555699999998</v>
      </c>
      <c r="G615">
        <v>12.7643387</v>
      </c>
      <c r="H615">
        <v>5</v>
      </c>
      <c r="I615">
        <v>120.19</v>
      </c>
      <c r="J615">
        <v>2.752329800604373</v>
      </c>
      <c r="K615">
        <v>27.408512892624131</v>
      </c>
      <c r="L615">
        <v>1.9168595780943281</v>
      </c>
      <c r="M615">
        <f>AVERAGE(Tabella1[[#This Row],[allocated_km_SA]:[allocated_km_ENS]])</f>
        <v>10.692567423774276</v>
      </c>
      <c r="N615">
        <v>1.46655745052236</v>
      </c>
      <c r="O615">
        <f>(Tabella1[[#This Row],[mission_allocated_km_shapley]]-Tabella1[[#This Row],[allocated_km_mean]])^2</f>
        <v>85.119260026543813</v>
      </c>
      <c r="P615">
        <v>1.441044952630254</v>
      </c>
      <c r="Q615">
        <f>(Tabella1[[#This Row],[mission_allocated_km_shapley]]-Tabella1[[#This Row],[mission_allocated_km_appro_1]])^2</f>
        <v>6.5088754869471147E-4</v>
      </c>
      <c r="R615">
        <v>1.5521028168317359</v>
      </c>
      <c r="S615">
        <f>(Tabella1[[#This Row],[mission_allocated_km_shapley]]-Tabella1[[#This Row],[mission_allocated_km_appro_2]])^2</f>
        <v>7.3180096970053097E-3</v>
      </c>
    </row>
    <row r="616" spans="1:19" x14ac:dyDescent="0.3">
      <c r="A616" s="2">
        <v>44007</v>
      </c>
      <c r="B616">
        <v>13</v>
      </c>
      <c r="C616">
        <v>226</v>
      </c>
      <c r="D616">
        <v>42.407090099999998</v>
      </c>
      <c r="E616">
        <v>14.1597591</v>
      </c>
      <c r="F616">
        <v>41.955555699999998</v>
      </c>
      <c r="G616">
        <v>12.7643387</v>
      </c>
      <c r="H616">
        <v>5</v>
      </c>
      <c r="I616">
        <v>362.72</v>
      </c>
      <c r="J616">
        <v>362.72430000000003</v>
      </c>
      <c r="K616">
        <v>362.72430000000003</v>
      </c>
      <c r="L616">
        <v>362.72430000000003</v>
      </c>
      <c r="M616">
        <f>AVERAGE(Tabella1[[#This Row],[allocated_km_SA]:[allocated_km_ENS]])</f>
        <v>362.72430000000003</v>
      </c>
      <c r="N616">
        <v>362.72430000000003</v>
      </c>
      <c r="O616">
        <f>(Tabella1[[#This Row],[mission_allocated_km_shapley]]-Tabella1[[#This Row],[allocated_km_mean]])^2</f>
        <v>0</v>
      </c>
      <c r="P616">
        <v>362.72430000000003</v>
      </c>
      <c r="Q616">
        <f>(Tabella1[[#This Row],[mission_allocated_km_shapley]]-Tabella1[[#This Row],[mission_allocated_km_appro_1]])^2</f>
        <v>0</v>
      </c>
      <c r="R616">
        <v>362.72430000000003</v>
      </c>
      <c r="S616">
        <f>(Tabella1[[#This Row],[mission_allocated_km_shapley]]-Tabella1[[#This Row],[mission_allocated_km_appro_2]])^2</f>
        <v>0</v>
      </c>
    </row>
    <row r="617" spans="1:19" x14ac:dyDescent="0.3">
      <c r="A617" s="2">
        <v>44007</v>
      </c>
      <c r="B617">
        <v>221</v>
      </c>
      <c r="C617">
        <v>226</v>
      </c>
      <c r="D617">
        <v>41.987892299999999</v>
      </c>
      <c r="E617">
        <v>12.7135701</v>
      </c>
      <c r="F617">
        <v>41.955555699999998</v>
      </c>
      <c r="G617">
        <v>12.7643387</v>
      </c>
      <c r="H617">
        <v>5</v>
      </c>
      <c r="I617">
        <v>120.19</v>
      </c>
      <c r="J617">
        <v>13.2265876742913</v>
      </c>
      <c r="K617">
        <v>27.400579284398379</v>
      </c>
      <c r="L617">
        <v>1.8322604295036351</v>
      </c>
      <c r="M617">
        <f>AVERAGE(Tabella1[[#This Row],[allocated_km_SA]:[allocated_km_ENS]])</f>
        <v>14.153142462731104</v>
      </c>
      <c r="N617">
        <v>7.6780779029109043</v>
      </c>
      <c r="O617">
        <f>(Tabella1[[#This Row],[mission_allocated_km_shapley]]-Tabella1[[#This Row],[allocated_km_mean]])^2</f>
        <v>41.926461053839553</v>
      </c>
      <c r="P617">
        <v>8.2547150864513892</v>
      </c>
      <c r="Q617">
        <f>(Tabella1[[#This Row],[mission_allocated_km_shapley]]-Tabella1[[#This Row],[mission_allocated_km_appro_1]])^2</f>
        <v>0.33251044144150282</v>
      </c>
      <c r="R617">
        <v>7.7450309555279588</v>
      </c>
      <c r="S617">
        <f>(Tabella1[[#This Row],[mission_allocated_km_shapley]]-Tabella1[[#This Row],[mission_allocated_km_appro_2]])^2</f>
        <v>4.4827112547420724E-3</v>
      </c>
    </row>
    <row r="618" spans="1:19" x14ac:dyDescent="0.3">
      <c r="A618" s="2">
        <v>44008</v>
      </c>
      <c r="B618">
        <v>94</v>
      </c>
      <c r="C618">
        <v>226</v>
      </c>
      <c r="D618">
        <v>44.525238799999997</v>
      </c>
      <c r="E618">
        <v>11.1757875</v>
      </c>
      <c r="F618">
        <v>41.955555699999998</v>
      </c>
      <c r="G618">
        <v>12.7643387</v>
      </c>
      <c r="H618">
        <v>10</v>
      </c>
      <c r="I618">
        <v>825.06</v>
      </c>
      <c r="J618">
        <v>745.21721932080152</v>
      </c>
      <c r="K618">
        <v>267.65225561068189</v>
      </c>
      <c r="L618">
        <v>755.12061823701879</v>
      </c>
      <c r="M618">
        <f>AVERAGE(Tabella1[[#This Row],[allocated_km_SA]:[allocated_km_ENS]])</f>
        <v>589.3300310561674</v>
      </c>
      <c r="N618">
        <v>768.13991065946686</v>
      </c>
      <c r="O618">
        <f>(Tabella1[[#This Row],[mission_allocated_km_shapley]]-Tabella1[[#This Row],[allocated_km_mean]])^2</f>
        <v>31972.97304374645</v>
      </c>
      <c r="P618">
        <v>768.31330494853376</v>
      </c>
      <c r="Q618">
        <f>(Tabella1[[#This Row],[mission_allocated_km_shapley]]-Tabella1[[#This Row],[mission_allocated_km_appro_1]])^2</f>
        <v>3.006557948101268E-2</v>
      </c>
      <c r="R618">
        <v>768.13991065946652</v>
      </c>
      <c r="S618">
        <f>(Tabella1[[#This Row],[mission_allocated_km_shapley]]-Tabella1[[#This Row],[mission_allocated_km_appro_2]])^2</f>
        <v>1.1632227364026952E-25</v>
      </c>
    </row>
    <row r="619" spans="1:19" x14ac:dyDescent="0.3">
      <c r="A619" s="2">
        <v>44008</v>
      </c>
      <c r="B619">
        <v>228</v>
      </c>
      <c r="C619">
        <v>226</v>
      </c>
      <c r="D619">
        <v>42.130554500000002</v>
      </c>
      <c r="E619">
        <v>12.582428</v>
      </c>
      <c r="F619">
        <v>41.955555699999998</v>
      </c>
      <c r="G619">
        <v>12.7643387</v>
      </c>
      <c r="H619">
        <v>10</v>
      </c>
      <c r="I619">
        <v>83.75</v>
      </c>
      <c r="J619">
        <v>41.996533988823082</v>
      </c>
      <c r="K619">
        <v>41.996533988823089</v>
      </c>
      <c r="L619">
        <v>81.459661643837393</v>
      </c>
      <c r="M619">
        <f>AVERAGE(Tabella1[[#This Row],[allocated_km_SA]:[allocated_km_ENS]])</f>
        <v>55.150909873827857</v>
      </c>
      <c r="N619">
        <v>42.115199857887923</v>
      </c>
      <c r="O619">
        <f>(Tabella1[[#This Row],[mission_allocated_km_shapley]]-Tabella1[[#This Row],[allocated_km_mean]])^2</f>
        <v>169.92973561967671</v>
      </c>
      <c r="P619">
        <v>42.115199857887973</v>
      </c>
      <c r="Q619">
        <f>(Tabella1[[#This Row],[mission_allocated_km_shapley]]-Tabella1[[#This Row],[mission_allocated_km_appro_1]])^2</f>
        <v>2.473867798773093E-27</v>
      </c>
      <c r="R619">
        <v>42.115199857887973</v>
      </c>
      <c r="S619">
        <f>(Tabella1[[#This Row],[mission_allocated_km_shapley]]-Tabella1[[#This Row],[mission_allocated_km_appro_2]])^2</f>
        <v>2.473867798773093E-27</v>
      </c>
    </row>
    <row r="620" spans="1:19" x14ac:dyDescent="0.3">
      <c r="A620" s="2">
        <v>44008</v>
      </c>
      <c r="B620">
        <v>2</v>
      </c>
      <c r="C620">
        <v>226</v>
      </c>
      <c r="D620">
        <v>42.132071600000003</v>
      </c>
      <c r="E620">
        <v>12.5839994</v>
      </c>
      <c r="F620">
        <v>41.955555699999998</v>
      </c>
      <c r="G620">
        <v>12.7643387</v>
      </c>
      <c r="H620">
        <v>10</v>
      </c>
      <c r="I620">
        <v>83.75</v>
      </c>
      <c r="J620">
        <v>41.757766011176919</v>
      </c>
      <c r="K620">
        <v>41.757766011176919</v>
      </c>
      <c r="L620">
        <v>2.2946383561626029</v>
      </c>
      <c r="M620">
        <f>AVERAGE(Tabella1[[#This Row],[allocated_km_SA]:[allocated_km_ENS]])</f>
        <v>28.603390126172147</v>
      </c>
      <c r="N620">
        <v>41.639100142112078</v>
      </c>
      <c r="O620">
        <f>(Tabella1[[#This Row],[mission_allocated_km_shapley]]-Tabella1[[#This Row],[allocated_km_mean]])^2</f>
        <v>169.92973561967662</v>
      </c>
      <c r="P620">
        <v>41.639100142112021</v>
      </c>
      <c r="Q620">
        <f>(Tabella1[[#This Row],[mission_allocated_km_shapley]]-Tabella1[[#This Row],[mission_allocated_km_appro_1]])^2</f>
        <v>3.2311742677852644E-27</v>
      </c>
      <c r="R620">
        <v>41.639100142112021</v>
      </c>
      <c r="S620">
        <f>(Tabella1[[#This Row],[mission_allocated_km_shapley]]-Tabella1[[#This Row],[mission_allocated_km_appro_2]])^2</f>
        <v>3.2311742677852644E-27</v>
      </c>
    </row>
    <row r="621" spans="1:19" x14ac:dyDescent="0.3">
      <c r="A621" s="2">
        <v>44008</v>
      </c>
      <c r="B621">
        <v>266</v>
      </c>
      <c r="C621">
        <v>226</v>
      </c>
      <c r="D621">
        <v>41.880148599999998</v>
      </c>
      <c r="E621">
        <v>12.4728709</v>
      </c>
      <c r="F621">
        <v>41.955555699999998</v>
      </c>
      <c r="G621">
        <v>12.7643387</v>
      </c>
      <c r="H621">
        <v>10</v>
      </c>
      <c r="I621">
        <v>825.06</v>
      </c>
      <c r="J621">
        <v>60.15686920621625</v>
      </c>
      <c r="K621">
        <v>188.33323968995779</v>
      </c>
      <c r="L621">
        <v>45.932493606246751</v>
      </c>
      <c r="M621">
        <f>AVERAGE(Tabella1[[#This Row],[allocated_km_SA]:[allocated_km_ENS]])</f>
        <v>98.14086750080692</v>
      </c>
      <c r="N621">
        <v>47.873758393238873</v>
      </c>
      <c r="O621">
        <f>(Tabella1[[#This Row],[mission_allocated_km_shapley]]-Tabella1[[#This Row],[allocated_km_mean]])^2</f>
        <v>2526.7822580321504</v>
      </c>
      <c r="P621">
        <v>47.727928640380327</v>
      </c>
      <c r="Q621">
        <f>(Tabella1[[#This Row],[mission_allocated_km_shapley]]-Tabella1[[#This Row],[mission_allocated_km_appro_1]])^2</f>
        <v>2.1266316818784652E-2</v>
      </c>
      <c r="R621">
        <v>47.873758393239157</v>
      </c>
      <c r="S621">
        <f>(Tabella1[[#This Row],[mission_allocated_km_shapley]]-Tabella1[[#This Row],[mission_allocated_km_appro_2]])^2</f>
        <v>8.0779356694631609E-26</v>
      </c>
    </row>
    <row r="622" spans="1:19" x14ac:dyDescent="0.3">
      <c r="A622" s="2">
        <v>44008</v>
      </c>
      <c r="B622">
        <v>14</v>
      </c>
      <c r="C622">
        <v>226</v>
      </c>
      <c r="D622">
        <v>41.968739300000003</v>
      </c>
      <c r="E622">
        <v>12.686</v>
      </c>
      <c r="F622">
        <v>41.955555699999998</v>
      </c>
      <c r="G622">
        <v>12.7643387</v>
      </c>
      <c r="H622">
        <v>10</v>
      </c>
      <c r="I622">
        <v>825.06</v>
      </c>
      <c r="J622">
        <v>19.68861147298232</v>
      </c>
      <c r="K622">
        <v>183.74692535100539</v>
      </c>
      <c r="L622">
        <v>4.9264419393973542</v>
      </c>
      <c r="M622">
        <f>AVERAGE(Tabella1[[#This Row],[allocated_km_SA]:[allocated_km_ENS]])</f>
        <v>69.453992921128361</v>
      </c>
      <c r="N622">
        <v>9.0490309472943196</v>
      </c>
      <c r="O622">
        <f>(Tabella1[[#This Row],[mission_allocated_km_shapley]]-Tabella1[[#This Row],[allocated_km_mean]])^2</f>
        <v>3648.7594310603363</v>
      </c>
      <c r="P622">
        <v>9.0214664110860632</v>
      </c>
      <c r="Q622">
        <f>(Tabella1[[#This Row],[mission_allocated_km_shapley]]-Tabella1[[#This Row],[mission_allocated_km_appro_1]])^2</f>
        <v>7.5980365637627731E-4</v>
      </c>
      <c r="R622">
        <v>9.0490309472943213</v>
      </c>
      <c r="S622">
        <f>(Tabella1[[#This Row],[mission_allocated_km_shapley]]-Tabella1[[#This Row],[mission_allocated_km_appro_2]])^2</f>
        <v>3.1554436208840472E-30</v>
      </c>
    </row>
    <row r="623" spans="1:19" x14ac:dyDescent="0.3">
      <c r="A623" s="2">
        <v>44008</v>
      </c>
      <c r="B623">
        <v>226</v>
      </c>
      <c r="C623">
        <v>226</v>
      </c>
      <c r="D623">
        <v>41.955555699999998</v>
      </c>
      <c r="E623">
        <v>12.7643387</v>
      </c>
      <c r="F623">
        <v>41.955555699999998</v>
      </c>
      <c r="G623">
        <v>12.7643387</v>
      </c>
      <c r="H623">
        <v>10</v>
      </c>
      <c r="I623">
        <v>825.06</v>
      </c>
      <c r="J623">
        <v>0</v>
      </c>
      <c r="K623">
        <v>185.33027934835479</v>
      </c>
      <c r="L623">
        <v>19.083146217337241</v>
      </c>
      <c r="M623">
        <f>AVERAGE(Tabella1[[#This Row],[allocated_km_SA]:[allocated_km_ENS]])</f>
        <v>68.137808521897341</v>
      </c>
      <c r="N623">
        <v>0</v>
      </c>
      <c r="O623">
        <f>(Tabella1[[#This Row],[mission_allocated_km_shapley]]-Tabella1[[#This Row],[allocated_km_mean]])^2</f>
        <v>4642.7609501667457</v>
      </c>
      <c r="P623">
        <v>0</v>
      </c>
      <c r="Q623">
        <f>(Tabella1[[#This Row],[mission_allocated_km_shapley]]-Tabella1[[#This Row],[mission_allocated_km_appro_1]])^2</f>
        <v>0</v>
      </c>
      <c r="R623">
        <v>0</v>
      </c>
      <c r="S623">
        <f>(Tabella1[[#This Row],[mission_allocated_km_shapley]]-Tabella1[[#This Row],[mission_allocated_km_appro_2]])^2</f>
        <v>0</v>
      </c>
    </row>
    <row r="624" spans="1:19" x14ac:dyDescent="0.3">
      <c r="A624" s="2">
        <v>44008</v>
      </c>
      <c r="B624">
        <v>9</v>
      </c>
      <c r="C624">
        <v>226</v>
      </c>
      <c r="D624">
        <v>41.012875399999999</v>
      </c>
      <c r="E624">
        <v>14.3201006</v>
      </c>
      <c r="F624">
        <v>41.955555699999998</v>
      </c>
      <c r="G624">
        <v>12.7643387</v>
      </c>
      <c r="H624">
        <v>10</v>
      </c>
      <c r="I624">
        <v>380.53</v>
      </c>
      <c r="J624">
        <v>188.6335352232081</v>
      </c>
      <c r="K624">
        <v>188.6335352232081</v>
      </c>
      <c r="L624">
        <v>1.6703545165922709E-12</v>
      </c>
      <c r="M624">
        <f>AVERAGE(Tabella1[[#This Row],[allocated_km_SA]:[allocated_km_ENS]])</f>
        <v>125.75569014880595</v>
      </c>
      <c r="N624">
        <v>187.02869999999999</v>
      </c>
      <c r="O624">
        <f>(Tabella1[[#This Row],[mission_allocated_km_shapley]]-Tabella1[[#This Row],[allocated_km_mean]])^2</f>
        <v>3754.3817362245209</v>
      </c>
      <c r="P624">
        <v>187.02869999999999</v>
      </c>
      <c r="Q624">
        <f>(Tabella1[[#This Row],[mission_allocated_km_shapley]]-Tabella1[[#This Row],[mission_allocated_km_appro_1]])^2</f>
        <v>0</v>
      </c>
      <c r="R624">
        <v>187.02869999999999</v>
      </c>
      <c r="S624">
        <f>(Tabella1[[#This Row],[mission_allocated_km_shapley]]-Tabella1[[#This Row],[mission_allocated_km_appro_2]])^2</f>
        <v>0</v>
      </c>
    </row>
    <row r="625" spans="1:19" x14ac:dyDescent="0.3">
      <c r="A625" s="2">
        <v>44008</v>
      </c>
      <c r="B625">
        <v>44</v>
      </c>
      <c r="C625">
        <v>226</v>
      </c>
      <c r="D625">
        <v>40.640787899999999</v>
      </c>
      <c r="E625">
        <v>14.9305062</v>
      </c>
      <c r="F625">
        <v>41.955555699999998</v>
      </c>
      <c r="G625">
        <v>12.7643387</v>
      </c>
      <c r="H625">
        <v>10</v>
      </c>
      <c r="I625">
        <v>550.65</v>
      </c>
      <c r="J625">
        <v>288.70694764840948</v>
      </c>
      <c r="K625">
        <v>288.70694764840948</v>
      </c>
      <c r="L625">
        <v>411.02960677995242</v>
      </c>
      <c r="M625">
        <f>AVERAGE(Tabella1[[#This Row],[allocated_km_SA]:[allocated_km_ENS]])</f>
        <v>329.48116735892381</v>
      </c>
      <c r="N625">
        <v>299.64064012033572</v>
      </c>
      <c r="O625">
        <f>(Tabella1[[#This Row],[mission_allocated_km_shapley]]-Tabella1[[#This Row],[allocated_km_mean]])^2</f>
        <v>890.45706587691802</v>
      </c>
      <c r="P625">
        <v>299.6406401203356</v>
      </c>
      <c r="Q625">
        <f>(Tabella1[[#This Row],[mission_allocated_km_shapley]]-Tabella1[[#This Row],[mission_allocated_km_appro_1]])^2</f>
        <v>1.2924697071141057E-26</v>
      </c>
      <c r="R625">
        <v>299.6406401203356</v>
      </c>
      <c r="S625">
        <f>(Tabella1[[#This Row],[mission_allocated_km_shapley]]-Tabella1[[#This Row],[mission_allocated_km_appro_2]])^2</f>
        <v>1.2924697071141057E-26</v>
      </c>
    </row>
    <row r="626" spans="1:19" x14ac:dyDescent="0.3">
      <c r="A626" s="2">
        <v>44008</v>
      </c>
      <c r="B626">
        <v>41</v>
      </c>
      <c r="C626">
        <v>226</v>
      </c>
      <c r="D626">
        <v>40.932065199999997</v>
      </c>
      <c r="E626">
        <v>14.818706499999999</v>
      </c>
      <c r="F626">
        <v>41.955555699999998</v>
      </c>
      <c r="G626">
        <v>12.7643387</v>
      </c>
      <c r="H626">
        <v>10</v>
      </c>
      <c r="I626">
        <v>550.65</v>
      </c>
      <c r="J626">
        <v>261.94685235159051</v>
      </c>
      <c r="K626">
        <v>261.94685235159062</v>
      </c>
      <c r="L626">
        <v>139.62419322004769</v>
      </c>
      <c r="M626">
        <f>AVERAGE(Tabella1[[#This Row],[allocated_km_SA]:[allocated_km_ENS]])</f>
        <v>221.17263264107626</v>
      </c>
      <c r="N626">
        <v>251.0131598796643</v>
      </c>
      <c r="O626">
        <f>(Tabella1[[#This Row],[mission_allocated_km_shapley]]-Tabella1[[#This Row],[allocated_km_mean]])^2</f>
        <v>890.45706587691461</v>
      </c>
      <c r="P626">
        <v>251.0131598796643</v>
      </c>
      <c r="Q626">
        <f>(Tabella1[[#This Row],[mission_allocated_km_shapley]]-Tabella1[[#This Row],[mission_allocated_km_appro_1]])^2</f>
        <v>0</v>
      </c>
      <c r="R626">
        <v>251.0131598796643</v>
      </c>
      <c r="S626">
        <f>(Tabella1[[#This Row],[mission_allocated_km_shapley]]-Tabella1[[#This Row],[mission_allocated_km_appro_2]])^2</f>
        <v>0</v>
      </c>
    </row>
    <row r="627" spans="1:19" x14ac:dyDescent="0.3">
      <c r="A627" s="2">
        <v>44008</v>
      </c>
      <c r="B627">
        <v>223</v>
      </c>
      <c r="C627">
        <v>226</v>
      </c>
      <c r="D627">
        <v>41.015235699999998</v>
      </c>
      <c r="E627">
        <v>14.2977433</v>
      </c>
      <c r="F627">
        <v>41.955555699999998</v>
      </c>
      <c r="G627">
        <v>12.7643387</v>
      </c>
      <c r="H627">
        <v>10</v>
      </c>
      <c r="I627">
        <v>380.53</v>
      </c>
      <c r="J627">
        <v>191.89876477679189</v>
      </c>
      <c r="K627">
        <v>191.89876477679189</v>
      </c>
      <c r="L627">
        <v>380.53229999999832</v>
      </c>
      <c r="M627">
        <f>AVERAGE(Tabella1[[#This Row],[allocated_km_SA]:[allocated_km_ENS]])</f>
        <v>254.77660985119405</v>
      </c>
      <c r="N627">
        <v>193.50360000000001</v>
      </c>
      <c r="O627">
        <f>(Tabella1[[#This Row],[mission_allocated_km_shapley]]-Tabella1[[#This Row],[allocated_km_mean]])^2</f>
        <v>3754.3817362245227</v>
      </c>
      <c r="P627">
        <v>193.50360000000001</v>
      </c>
      <c r="Q627">
        <f>(Tabella1[[#This Row],[mission_allocated_km_shapley]]-Tabella1[[#This Row],[mission_allocated_km_appro_1]])^2</f>
        <v>0</v>
      </c>
      <c r="R627">
        <v>193.50360000000001</v>
      </c>
      <c r="S627">
        <f>(Tabella1[[#This Row],[mission_allocated_km_shapley]]-Tabella1[[#This Row],[mission_allocated_km_appro_2]])^2</f>
        <v>0</v>
      </c>
    </row>
    <row r="628" spans="1:19" x14ac:dyDescent="0.3">
      <c r="A628" s="2">
        <v>44012</v>
      </c>
      <c r="B628">
        <v>33</v>
      </c>
      <c r="C628">
        <v>226</v>
      </c>
      <c r="D628">
        <v>41.947489599999997</v>
      </c>
      <c r="E628">
        <v>12.7203556</v>
      </c>
      <c r="F628">
        <v>41.955555699999998</v>
      </c>
      <c r="G628">
        <v>12.7643387</v>
      </c>
      <c r="H628">
        <v>9</v>
      </c>
      <c r="I628">
        <v>116.88</v>
      </c>
      <c r="J628">
        <v>7.5669450687677804</v>
      </c>
      <c r="K628">
        <v>27.750066781993809</v>
      </c>
      <c r="L628">
        <v>5.6356852215427473</v>
      </c>
      <c r="M628">
        <f>AVERAGE(Tabella1[[#This Row],[allocated_km_SA]:[allocated_km_ENS]])</f>
        <v>13.650899024101443</v>
      </c>
      <c r="N628">
        <v>6.4758858079439623</v>
      </c>
      <c r="O628">
        <f>(Tabella1[[#This Row],[mission_allocated_km_shapley]]-Tabella1[[#This Row],[allocated_km_mean]])^2</f>
        <v>51.480814652034518</v>
      </c>
      <c r="P628">
        <v>5.9843701481385834</v>
      </c>
      <c r="Q628">
        <f>(Tabella1[[#This Row],[mission_allocated_km_shapley]]-Tabella1[[#This Row],[mission_allocated_km_appro_1]])^2</f>
        <v>0.24158764383391698</v>
      </c>
      <c r="R628">
        <v>6.3326560578353552</v>
      </c>
      <c r="S628">
        <f>(Tabella1[[#This Row],[mission_allocated_km_shapley]]-Tabella1[[#This Row],[mission_allocated_km_appro_2]])^2</f>
        <v>2.0514761316174024E-2</v>
      </c>
    </row>
    <row r="629" spans="1:19" x14ac:dyDescent="0.3">
      <c r="A629" s="2">
        <v>44012</v>
      </c>
      <c r="B629">
        <v>64</v>
      </c>
      <c r="C629">
        <v>226</v>
      </c>
      <c r="D629">
        <v>41.699752500000002</v>
      </c>
      <c r="E629">
        <v>12.535953900000001</v>
      </c>
      <c r="F629">
        <v>41.955555699999998</v>
      </c>
      <c r="G629">
        <v>12.7643387</v>
      </c>
      <c r="H629">
        <v>9</v>
      </c>
      <c r="I629">
        <v>116.88</v>
      </c>
      <c r="J629">
        <v>70.539652701466352</v>
      </c>
      <c r="K629">
        <v>33.354202063495613</v>
      </c>
      <c r="L629">
        <v>94.869599715329741</v>
      </c>
      <c r="M629">
        <f>AVERAGE(Tabella1[[#This Row],[allocated_km_SA]:[allocated_km_ENS]])</f>
        <v>66.2544848267639</v>
      </c>
      <c r="N629">
        <v>83.870354360356259</v>
      </c>
      <c r="O629">
        <f>(Tabella1[[#This Row],[mission_allocated_km_shapley]]-Tabella1[[#This Row],[allocated_km_mean]])^2</f>
        <v>310.3188594245475</v>
      </c>
      <c r="P629">
        <v>85.128274966388517</v>
      </c>
      <c r="Q629">
        <f>(Tabella1[[#This Row],[mission_allocated_km_shapley]]-Tabella1[[#This Row],[mission_allocated_km_appro_1]])^2</f>
        <v>1.5823642510805622</v>
      </c>
      <c r="R629">
        <v>84.214507535807769</v>
      </c>
      <c r="S629">
        <f>(Tabella1[[#This Row],[mission_allocated_km_shapley]]-Tabella1[[#This Row],[mission_allocated_km_appro_2]])^2</f>
        <v>0.11844140817335762</v>
      </c>
    </row>
    <row r="630" spans="1:19" x14ac:dyDescent="0.3">
      <c r="A630" s="2">
        <v>44012</v>
      </c>
      <c r="B630">
        <v>14</v>
      </c>
      <c r="C630">
        <v>226</v>
      </c>
      <c r="D630">
        <v>41.968739300000003</v>
      </c>
      <c r="E630">
        <v>12.686</v>
      </c>
      <c r="F630">
        <v>41.955555699999998</v>
      </c>
      <c r="G630">
        <v>12.7643387</v>
      </c>
      <c r="H630">
        <v>9</v>
      </c>
      <c r="I630">
        <v>258.93</v>
      </c>
      <c r="J630">
        <v>19.418727237989572</v>
      </c>
      <c r="K630">
        <v>68.630016029534048</v>
      </c>
      <c r="L630">
        <v>12.03691978118567</v>
      </c>
      <c r="M630">
        <f>AVERAGE(Tabella1[[#This Row],[allocated_km_SA]:[allocated_km_ENS]])</f>
        <v>33.361887682903095</v>
      </c>
      <c r="N630">
        <v>12.011184127587651</v>
      </c>
      <c r="O630">
        <f>(Tabella1[[#This Row],[mission_allocated_km_shapley]]-Tabella1[[#This Row],[allocated_km_mean]])^2</f>
        <v>455.85254230695955</v>
      </c>
      <c r="P630">
        <v>14.54995977590567</v>
      </c>
      <c r="Q630">
        <f>(Tabella1[[#This Row],[mission_allocated_km_shapley]]-Tabella1[[#This Row],[mission_allocated_km_appro_1]])^2</f>
        <v>6.4453817924925776</v>
      </c>
      <c r="R630">
        <v>11.95453668889321</v>
      </c>
      <c r="S630">
        <f>(Tabella1[[#This Row],[mission_allocated_km_shapley]]-Tabella1[[#This Row],[mission_allocated_km_appro_2]])^2</f>
        <v>3.2089323106404138E-3</v>
      </c>
    </row>
    <row r="631" spans="1:19" x14ac:dyDescent="0.3">
      <c r="A631" s="2">
        <v>44012</v>
      </c>
      <c r="B631">
        <v>240</v>
      </c>
      <c r="C631">
        <v>226</v>
      </c>
      <c r="D631">
        <v>41.945785800000003</v>
      </c>
      <c r="E631">
        <v>12.6790661</v>
      </c>
      <c r="F631">
        <v>41.955555699999998</v>
      </c>
      <c r="G631">
        <v>12.7643387</v>
      </c>
      <c r="H631">
        <v>9</v>
      </c>
      <c r="I631">
        <v>116.88</v>
      </c>
      <c r="J631">
        <v>12.546420909804469</v>
      </c>
      <c r="K631">
        <v>28.4245576375613</v>
      </c>
      <c r="L631">
        <v>16.375515063127509</v>
      </c>
      <c r="M631">
        <f>AVERAGE(Tabella1[[#This Row],[allocated_km_SA]:[allocated_km_ENS]])</f>
        <v>19.115497870164425</v>
      </c>
      <c r="N631">
        <v>7.4128616610556719</v>
      </c>
      <c r="O631">
        <f>(Tabella1[[#This Row],[mission_allocated_km_shapley]]-Tabella1[[#This Row],[allocated_km_mean]])^2</f>
        <v>136.95169424274329</v>
      </c>
      <c r="P631">
        <v>7.4915360471315502</v>
      </c>
      <c r="Q631">
        <f>(Tabella1[[#This Row],[mission_allocated_km_shapley]]-Tabella1[[#This Row],[mission_allocated_km_appro_1]])^2</f>
        <v>6.1896590244163519E-3</v>
      </c>
      <c r="R631">
        <v>7.275532410562187</v>
      </c>
      <c r="S631">
        <f>(Tabella1[[#This Row],[mission_allocated_km_shapley]]-Tabella1[[#This Row],[mission_allocated_km_appro_2]])^2</f>
        <v>1.8859323041102317E-2</v>
      </c>
    </row>
    <row r="632" spans="1:19" x14ac:dyDescent="0.3">
      <c r="A632" s="2">
        <v>44012</v>
      </c>
      <c r="B632">
        <v>235</v>
      </c>
      <c r="C632">
        <v>226</v>
      </c>
      <c r="D632">
        <v>41.477688999999998</v>
      </c>
      <c r="E632">
        <v>13.8120029</v>
      </c>
      <c r="F632">
        <v>41.955555699999998</v>
      </c>
      <c r="G632">
        <v>12.7643387</v>
      </c>
      <c r="H632">
        <v>9</v>
      </c>
      <c r="I632">
        <v>258.93</v>
      </c>
      <c r="J632">
        <v>226.83237970213381</v>
      </c>
      <c r="K632">
        <v>121.31136360349841</v>
      </c>
      <c r="L632">
        <v>233.36398260578181</v>
      </c>
      <c r="M632">
        <f>AVERAGE(Tabella1[[#This Row],[allocated_km_SA]:[allocated_km_ENS]])</f>
        <v>193.835908637138</v>
      </c>
      <c r="N632">
        <v>238.05629229209879</v>
      </c>
      <c r="O632">
        <f>(Tabella1[[#This Row],[mission_allocated_km_shapley]]-Tabella1[[#This Row],[allocated_km_mean]])^2</f>
        <v>1955.4423305919229</v>
      </c>
      <c r="P632">
        <v>235.57729261910541</v>
      </c>
      <c r="Q632">
        <f>(Tabella1[[#This Row],[mission_allocated_km_shapley]]-Tabella1[[#This Row],[mission_allocated_km_appro_1]])^2</f>
        <v>6.145439378701294</v>
      </c>
      <c r="R632">
        <v>237.5441407869458</v>
      </c>
      <c r="S632">
        <f>(Tabella1[[#This Row],[mission_allocated_km_shapley]]-Tabella1[[#This Row],[mission_allocated_km_appro_2]])^2</f>
        <v>0.26229916423046851</v>
      </c>
    </row>
    <row r="633" spans="1:19" x14ac:dyDescent="0.3">
      <c r="A633" s="2">
        <v>44012</v>
      </c>
      <c r="B633">
        <v>9</v>
      </c>
      <c r="C633">
        <v>226</v>
      </c>
      <c r="D633">
        <v>41.012875399999999</v>
      </c>
      <c r="E633">
        <v>14.3201006</v>
      </c>
      <c r="F633">
        <v>41.955555699999998</v>
      </c>
      <c r="G633">
        <v>12.7643387</v>
      </c>
      <c r="H633">
        <v>9</v>
      </c>
      <c r="I633">
        <v>380.53</v>
      </c>
      <c r="J633">
        <v>188.6335352232081</v>
      </c>
      <c r="K633">
        <v>188.6335352232081</v>
      </c>
      <c r="L633">
        <v>1.6703545165922709E-12</v>
      </c>
      <c r="M633">
        <f>AVERAGE(Tabella1[[#This Row],[allocated_km_SA]:[allocated_km_ENS]])</f>
        <v>125.75569014880595</v>
      </c>
      <c r="N633">
        <v>187.02869999999999</v>
      </c>
      <c r="O633">
        <f>(Tabella1[[#This Row],[mission_allocated_km_shapley]]-Tabella1[[#This Row],[allocated_km_mean]])^2</f>
        <v>3754.3817362245209</v>
      </c>
      <c r="P633">
        <v>187.02869999999999</v>
      </c>
      <c r="Q633">
        <f>(Tabella1[[#This Row],[mission_allocated_km_shapley]]-Tabella1[[#This Row],[mission_allocated_km_appro_1]])^2</f>
        <v>0</v>
      </c>
      <c r="R633">
        <v>187.02869999999999</v>
      </c>
      <c r="S633">
        <f>(Tabella1[[#This Row],[mission_allocated_km_shapley]]-Tabella1[[#This Row],[mission_allocated_km_appro_2]])^2</f>
        <v>0</v>
      </c>
    </row>
    <row r="634" spans="1:19" x14ac:dyDescent="0.3">
      <c r="A634" s="2">
        <v>44012</v>
      </c>
      <c r="B634">
        <v>223</v>
      </c>
      <c r="C634">
        <v>226</v>
      </c>
      <c r="D634">
        <v>41.015235699999998</v>
      </c>
      <c r="E634">
        <v>14.2977433</v>
      </c>
      <c r="F634">
        <v>41.955555699999998</v>
      </c>
      <c r="G634">
        <v>12.7643387</v>
      </c>
      <c r="H634">
        <v>9</v>
      </c>
      <c r="I634">
        <v>380.53</v>
      </c>
      <c r="J634">
        <v>191.89876477679189</v>
      </c>
      <c r="K634">
        <v>191.89876477679189</v>
      </c>
      <c r="L634">
        <v>380.53229999999832</v>
      </c>
      <c r="M634">
        <f>AVERAGE(Tabella1[[#This Row],[allocated_km_SA]:[allocated_km_ENS]])</f>
        <v>254.77660985119405</v>
      </c>
      <c r="N634">
        <v>193.50360000000001</v>
      </c>
      <c r="O634">
        <f>(Tabella1[[#This Row],[mission_allocated_km_shapley]]-Tabella1[[#This Row],[allocated_km_mean]])^2</f>
        <v>3754.3817362245227</v>
      </c>
      <c r="P634">
        <v>193.50360000000001</v>
      </c>
      <c r="Q634">
        <f>(Tabella1[[#This Row],[mission_allocated_km_shapley]]-Tabella1[[#This Row],[mission_allocated_km_appro_1]])^2</f>
        <v>0</v>
      </c>
      <c r="R634">
        <v>193.50360000000001</v>
      </c>
      <c r="S634">
        <f>(Tabella1[[#This Row],[mission_allocated_km_shapley]]-Tabella1[[#This Row],[mission_allocated_km_appro_2]])^2</f>
        <v>0</v>
      </c>
    </row>
    <row r="635" spans="1:19" x14ac:dyDescent="0.3">
      <c r="A635" s="2">
        <v>44012</v>
      </c>
      <c r="B635">
        <v>82</v>
      </c>
      <c r="C635">
        <v>226</v>
      </c>
      <c r="D635">
        <v>42.002354599999997</v>
      </c>
      <c r="E635">
        <v>12.745491100000001</v>
      </c>
      <c r="F635">
        <v>41.955555699999998</v>
      </c>
      <c r="G635">
        <v>12.7643387</v>
      </c>
      <c r="H635">
        <v>9</v>
      </c>
      <c r="I635">
        <v>258.93</v>
      </c>
      <c r="J635">
        <v>12.674393059876611</v>
      </c>
      <c r="K635">
        <v>68.984120366967574</v>
      </c>
      <c r="L635">
        <v>13.524597613032579</v>
      </c>
      <c r="M635">
        <f>AVERAGE(Tabella1[[#This Row],[allocated_km_SA]:[allocated_km_ENS]])</f>
        <v>31.727703679958921</v>
      </c>
      <c r="N635">
        <v>8.8580235803135476</v>
      </c>
      <c r="O635">
        <f>(Tabella1[[#This Row],[mission_allocated_km_shapley]]-Tabella1[[#This Row],[allocated_km_mean]])^2</f>
        <v>523.02226786011556</v>
      </c>
      <c r="P635">
        <v>8.7982476049889691</v>
      </c>
      <c r="Q635">
        <f>(Tabella1[[#This Row],[mission_allocated_km_shapley]]-Tabella1[[#This Row],[mission_allocated_km_appro_1]])^2</f>
        <v>3.573167226004626E-3</v>
      </c>
      <c r="R635">
        <v>9.4268225241609453</v>
      </c>
      <c r="S635">
        <f>(Tabella1[[#This Row],[mission_allocated_km_shapley]]-Tabella1[[#This Row],[mission_allocated_km_appro_2]])^2</f>
        <v>0.32353223852191509</v>
      </c>
    </row>
    <row r="636" spans="1:19" x14ac:dyDescent="0.3">
      <c r="A636" s="2">
        <v>44012</v>
      </c>
      <c r="B636">
        <v>12</v>
      </c>
      <c r="C636">
        <v>226</v>
      </c>
      <c r="D636">
        <v>41.857816900000003</v>
      </c>
      <c r="E636">
        <v>12.6519891</v>
      </c>
      <c r="F636">
        <v>41.955555699999998</v>
      </c>
      <c r="G636">
        <v>12.7643387</v>
      </c>
      <c r="H636">
        <v>9</v>
      </c>
      <c r="I636">
        <v>116.88</v>
      </c>
      <c r="J636">
        <v>26.227781319961409</v>
      </c>
      <c r="K636">
        <v>27.3519735169493</v>
      </c>
      <c r="L636">
        <v>0</v>
      </c>
      <c r="M636">
        <f>AVERAGE(Tabella1[[#This Row],[allocated_km_SA]:[allocated_km_ENS]])</f>
        <v>17.859918278970238</v>
      </c>
      <c r="N636">
        <v>19.121698170644091</v>
      </c>
      <c r="O636">
        <f>(Tabella1[[#This Row],[mission_allocated_km_shapley]]-Tabella1[[#This Row],[allocated_km_mean]])^2</f>
        <v>1.5920884950324818</v>
      </c>
      <c r="P636">
        <v>18.276618838341371</v>
      </c>
      <c r="Q636">
        <f>(Tabella1[[#This Row],[mission_allocated_km_shapley]]-Tabella1[[#This Row],[mission_allocated_km_appro_1]])^2</f>
        <v>0.71415907788521205</v>
      </c>
      <c r="R636">
        <v>19.058103995794699</v>
      </c>
      <c r="S636">
        <f>(Tabella1[[#This Row],[mission_allocated_km_shapley]]-Tabella1[[#This Row],[mission_allocated_km_appro_2]])^2</f>
        <v>4.0442190747750429E-3</v>
      </c>
    </row>
    <row r="637" spans="1:19" x14ac:dyDescent="0.3">
      <c r="A637" s="2">
        <v>44013</v>
      </c>
      <c r="B637">
        <v>2</v>
      </c>
      <c r="C637">
        <v>226</v>
      </c>
      <c r="D637">
        <v>42.132071600000003</v>
      </c>
      <c r="E637">
        <v>12.5839994</v>
      </c>
      <c r="F637">
        <v>41.955555699999998</v>
      </c>
      <c r="G637">
        <v>12.7643387</v>
      </c>
      <c r="H637">
        <v>4</v>
      </c>
      <c r="I637">
        <v>147.91999999999999</v>
      </c>
      <c r="J637">
        <v>66.917117190361665</v>
      </c>
      <c r="K637">
        <v>66.917117190361665</v>
      </c>
      <c r="L637">
        <v>62.362405456602943</v>
      </c>
      <c r="M637">
        <f>AVERAGE(Tabella1[[#This Row],[allocated_km_SA]:[allocated_km_ENS]])</f>
        <v>65.39887994577542</v>
      </c>
      <c r="N637">
        <v>65.355558872709508</v>
      </c>
      <c r="O637">
        <f>(Tabella1[[#This Row],[mission_allocated_km_shapley]]-Tabella1[[#This Row],[allocated_km_mean]])^2</f>
        <v>1.8767153715820225E-3</v>
      </c>
      <c r="P637">
        <v>65.355558872709494</v>
      </c>
      <c r="Q637">
        <f>(Tabella1[[#This Row],[mission_allocated_km_shapley]]-Tabella1[[#This Row],[mission_allocated_km_appro_1]])^2</f>
        <v>2.0194839173657902E-28</v>
      </c>
      <c r="R637">
        <v>65.355558872709494</v>
      </c>
      <c r="S637">
        <f>(Tabella1[[#This Row],[mission_allocated_km_shapley]]-Tabella1[[#This Row],[mission_allocated_km_appro_2]])^2</f>
        <v>2.0194839173657902E-28</v>
      </c>
    </row>
    <row r="638" spans="1:19" x14ac:dyDescent="0.3">
      <c r="A638" s="2">
        <v>44013</v>
      </c>
      <c r="B638">
        <v>14</v>
      </c>
      <c r="C638">
        <v>226</v>
      </c>
      <c r="D638">
        <v>41.968739300000003</v>
      </c>
      <c r="E638">
        <v>12.686</v>
      </c>
      <c r="F638">
        <v>41.955555699999998</v>
      </c>
      <c r="G638">
        <v>12.7643387</v>
      </c>
      <c r="H638">
        <v>4</v>
      </c>
      <c r="I638">
        <v>377.49</v>
      </c>
      <c r="J638">
        <v>19.772391226684629</v>
      </c>
      <c r="K638">
        <v>19.772391226684629</v>
      </c>
      <c r="L638">
        <v>14.979279067689349</v>
      </c>
      <c r="M638">
        <f>AVERAGE(Tabella1[[#This Row],[allocated_km_SA]:[allocated_km_ENS]])</f>
        <v>18.174687173686202</v>
      </c>
      <c r="N638">
        <v>17.703142326120449</v>
      </c>
      <c r="O638">
        <f>(Tabella1[[#This Row],[mission_allocated_km_shapley]]-Tabella1[[#This Row],[allocated_km_mean]])^2</f>
        <v>0.2223545432658087</v>
      </c>
      <c r="P638">
        <v>17.703142326120439</v>
      </c>
      <c r="Q638">
        <f>(Tabella1[[#This Row],[mission_allocated_km_shapley]]-Tabella1[[#This Row],[mission_allocated_km_appro_1]])^2</f>
        <v>1.135959703518257E-28</v>
      </c>
      <c r="R638">
        <v>17.703142326120439</v>
      </c>
      <c r="S638">
        <f>(Tabella1[[#This Row],[mission_allocated_km_shapley]]-Tabella1[[#This Row],[mission_allocated_km_appro_2]])^2</f>
        <v>1.135959703518257E-28</v>
      </c>
    </row>
    <row r="639" spans="1:19" x14ac:dyDescent="0.3">
      <c r="A639" s="2">
        <v>44013</v>
      </c>
      <c r="B639">
        <v>39</v>
      </c>
      <c r="C639">
        <v>226</v>
      </c>
      <c r="D639">
        <v>41.831033900000001</v>
      </c>
      <c r="E639">
        <v>12.442446500000001</v>
      </c>
      <c r="F639">
        <v>41.955555699999998</v>
      </c>
      <c r="G639">
        <v>12.7643387</v>
      </c>
      <c r="H639">
        <v>4</v>
      </c>
      <c r="I639">
        <v>147.91999999999999</v>
      </c>
      <c r="J639">
        <v>81.006982809638359</v>
      </c>
      <c r="K639">
        <v>81.006982809638359</v>
      </c>
      <c r="L639">
        <v>85.561694543397081</v>
      </c>
      <c r="M639">
        <f>AVERAGE(Tabella1[[#This Row],[allocated_km_SA]:[allocated_km_ENS]])</f>
        <v>82.52522005422459</v>
      </c>
      <c r="N639">
        <v>82.568541127290516</v>
      </c>
      <c r="O639">
        <f>(Tabella1[[#This Row],[mission_allocated_km_shapley]]-Tabella1[[#This Row],[allocated_km_mean]])^2</f>
        <v>1.8767153715832537E-3</v>
      </c>
      <c r="P639">
        <v>82.56854112729053</v>
      </c>
      <c r="Q639">
        <f>(Tabella1[[#This Row],[mission_allocated_km_shapley]]-Tabella1[[#This Row],[mission_allocated_km_appro_1]])^2</f>
        <v>2.0194839173657902E-28</v>
      </c>
      <c r="R639">
        <v>82.56854112729053</v>
      </c>
      <c r="S639">
        <f>(Tabella1[[#This Row],[mission_allocated_km_shapley]]-Tabella1[[#This Row],[mission_allocated_km_appro_2]])^2</f>
        <v>2.0194839173657902E-28</v>
      </c>
    </row>
    <row r="640" spans="1:19" x14ac:dyDescent="0.3">
      <c r="A640" s="2">
        <v>44013</v>
      </c>
      <c r="B640">
        <v>13</v>
      </c>
      <c r="C640">
        <v>226</v>
      </c>
      <c r="D640">
        <v>42.407090099999998</v>
      </c>
      <c r="E640">
        <v>14.1597591</v>
      </c>
      <c r="F640">
        <v>41.955555699999998</v>
      </c>
      <c r="G640">
        <v>12.7643387</v>
      </c>
      <c r="H640">
        <v>4</v>
      </c>
      <c r="I640">
        <v>377.49</v>
      </c>
      <c r="J640">
        <v>357.72170877331541</v>
      </c>
      <c r="K640">
        <v>357.72170877331541</v>
      </c>
      <c r="L640">
        <v>362.51482093231061</v>
      </c>
      <c r="M640">
        <f>AVERAGE(Tabella1[[#This Row],[allocated_km_SA]:[allocated_km_ENS]])</f>
        <v>359.31941282631379</v>
      </c>
      <c r="N640">
        <v>359.79095767387952</v>
      </c>
      <c r="O640">
        <f>(Tabella1[[#This Row],[mission_allocated_km_shapley]]-Tabella1[[#This Row],[allocated_km_mean]])^2</f>
        <v>0.22235454326578188</v>
      </c>
      <c r="P640">
        <v>359.79095767387957</v>
      </c>
      <c r="Q640">
        <f>(Tabella1[[#This Row],[mission_allocated_km_shapley]]-Tabella1[[#This Row],[mission_allocated_km_appro_1]])^2</f>
        <v>3.2311742677852644E-27</v>
      </c>
      <c r="R640">
        <v>359.79095767387957</v>
      </c>
      <c r="S640">
        <f>(Tabella1[[#This Row],[mission_allocated_km_shapley]]-Tabella1[[#This Row],[mission_allocated_km_appro_2]])^2</f>
        <v>3.2311742677852644E-27</v>
      </c>
    </row>
    <row r="641" spans="1:19" x14ac:dyDescent="0.3">
      <c r="A641" s="2">
        <v>44014</v>
      </c>
      <c r="B641">
        <v>94</v>
      </c>
      <c r="C641">
        <v>226</v>
      </c>
      <c r="D641">
        <v>44.525238799999997</v>
      </c>
      <c r="E641">
        <v>11.1757875</v>
      </c>
      <c r="F641">
        <v>41.955555699999998</v>
      </c>
      <c r="G641">
        <v>12.7643387</v>
      </c>
      <c r="H641">
        <v>7</v>
      </c>
      <c r="I641">
        <v>758.85</v>
      </c>
      <c r="J641">
        <v>758.85419999999999</v>
      </c>
      <c r="K641">
        <v>758.85419999999999</v>
      </c>
      <c r="L641">
        <v>758.85419999999999</v>
      </c>
      <c r="M641">
        <f>AVERAGE(Tabella1[[#This Row],[allocated_km_SA]:[allocated_km_ENS]])</f>
        <v>758.85420000000011</v>
      </c>
      <c r="N641">
        <v>758.85419999999999</v>
      </c>
      <c r="O641">
        <f>(Tabella1[[#This Row],[mission_allocated_km_shapley]]-Tabella1[[#This Row],[allocated_km_mean]])^2</f>
        <v>1.2924697071141057E-26</v>
      </c>
      <c r="P641">
        <v>758.85419999999999</v>
      </c>
      <c r="Q641">
        <f>(Tabella1[[#This Row],[mission_allocated_km_shapley]]-Tabella1[[#This Row],[mission_allocated_km_appro_1]])^2</f>
        <v>0</v>
      </c>
      <c r="R641">
        <v>758.85419999999999</v>
      </c>
      <c r="S641">
        <f>(Tabella1[[#This Row],[mission_allocated_km_shapley]]-Tabella1[[#This Row],[mission_allocated_km_appro_2]])^2</f>
        <v>0</v>
      </c>
    </row>
    <row r="642" spans="1:19" x14ac:dyDescent="0.3">
      <c r="A642" s="2">
        <v>44014</v>
      </c>
      <c r="B642">
        <v>237</v>
      </c>
      <c r="C642">
        <v>226</v>
      </c>
      <c r="D642">
        <v>42.401031400000001</v>
      </c>
      <c r="E642">
        <v>14.1329622</v>
      </c>
      <c r="F642">
        <v>41.955555699999998</v>
      </c>
      <c r="G642">
        <v>12.7643387</v>
      </c>
      <c r="H642">
        <v>7</v>
      </c>
      <c r="I642">
        <v>359.33</v>
      </c>
      <c r="J642">
        <v>356.24475915436642</v>
      </c>
      <c r="K642">
        <v>356.24475915436642</v>
      </c>
      <c r="L642">
        <v>356.81385643214162</v>
      </c>
      <c r="M642">
        <f>AVERAGE(Tabella1[[#This Row],[allocated_km_SA]:[allocated_km_ENS]])</f>
        <v>356.43445824695817</v>
      </c>
      <c r="N642">
        <v>356.40868424555339</v>
      </c>
      <c r="O642">
        <f>(Tabella1[[#This Row],[mission_allocated_km_shapley]]-Tabella1[[#This Row],[allocated_km_mean]])^2</f>
        <v>6.6429914841380916E-4</v>
      </c>
      <c r="P642">
        <v>356.40868424555339</v>
      </c>
      <c r="Q642">
        <f>(Tabella1[[#This Row],[mission_allocated_km_shapley]]-Tabella1[[#This Row],[mission_allocated_km_appro_1]])^2</f>
        <v>0</v>
      </c>
      <c r="R642">
        <v>356.40868424555339</v>
      </c>
      <c r="S642">
        <f>(Tabella1[[#This Row],[mission_allocated_km_shapley]]-Tabella1[[#This Row],[mission_allocated_km_appro_2]])^2</f>
        <v>0</v>
      </c>
    </row>
    <row r="643" spans="1:19" x14ac:dyDescent="0.3">
      <c r="A643" s="2">
        <v>44014</v>
      </c>
      <c r="B643">
        <v>267</v>
      </c>
      <c r="C643">
        <v>226</v>
      </c>
      <c r="D643">
        <v>41.955252899999998</v>
      </c>
      <c r="E643">
        <v>12.0659159</v>
      </c>
      <c r="F643">
        <v>41.955555699999998</v>
      </c>
      <c r="G643">
        <v>12.7643387</v>
      </c>
      <c r="H643">
        <v>7</v>
      </c>
      <c r="I643">
        <v>192.57</v>
      </c>
      <c r="J643">
        <v>125.71800800588041</v>
      </c>
      <c r="K643">
        <v>125.71800800588041</v>
      </c>
      <c r="L643">
        <v>145.60554971554339</v>
      </c>
      <c r="M643">
        <f>AVERAGE(Tabella1[[#This Row],[allocated_km_SA]:[allocated_km_ENS]])</f>
        <v>132.34718857576806</v>
      </c>
      <c r="N643">
        <v>132.93899383553639</v>
      </c>
      <c r="O643">
        <f>(Tabella1[[#This Row],[mission_allocated_km_shapley]]-Tabella1[[#This Row],[allocated_km_mean]])^2</f>
        <v>0.35023346548946721</v>
      </c>
      <c r="P643">
        <v>132.93899383553631</v>
      </c>
      <c r="Q643">
        <f>(Tabella1[[#This Row],[mission_allocated_km_shapley]]-Tabella1[[#This Row],[mission_allocated_km_appro_1]])^2</f>
        <v>7.2701421025168448E-27</v>
      </c>
      <c r="R643">
        <v>132.93899383553631</v>
      </c>
      <c r="S643">
        <f>(Tabella1[[#This Row],[mission_allocated_km_shapley]]-Tabella1[[#This Row],[mission_allocated_km_appro_2]])^2</f>
        <v>7.2701421025168448E-27</v>
      </c>
    </row>
    <row r="644" spans="1:19" x14ac:dyDescent="0.3">
      <c r="A644" s="2">
        <v>44014</v>
      </c>
      <c r="B644">
        <v>264</v>
      </c>
      <c r="C644">
        <v>226</v>
      </c>
      <c r="D644">
        <v>41.962296899999998</v>
      </c>
      <c r="E644">
        <v>12.757759999999999</v>
      </c>
      <c r="F644">
        <v>41.955555699999998</v>
      </c>
      <c r="G644">
        <v>12.7643387</v>
      </c>
      <c r="H644">
        <v>7</v>
      </c>
      <c r="I644">
        <v>359.33</v>
      </c>
      <c r="J644">
        <v>3.0824408456335601</v>
      </c>
      <c r="K644">
        <v>3.0824408456335619</v>
      </c>
      <c r="L644">
        <v>2.5133435678584242</v>
      </c>
      <c r="M644">
        <f>AVERAGE(Tabella1[[#This Row],[allocated_km_SA]:[allocated_km_ENS]])</f>
        <v>2.8927417530418489</v>
      </c>
      <c r="N644">
        <v>2.918515754446616</v>
      </c>
      <c r="O644">
        <f>(Tabella1[[#This Row],[mission_allocated_km_shapley]]-Tabella1[[#This Row],[allocated_km_mean]])^2</f>
        <v>6.642991484129393E-4</v>
      </c>
      <c r="P644">
        <v>2.9185157544466138</v>
      </c>
      <c r="Q644">
        <f>(Tabella1[[#This Row],[mission_allocated_km_shapley]]-Tabella1[[#This Row],[mission_allocated_km_appro_1]])^2</f>
        <v>4.9303806576313238E-30</v>
      </c>
      <c r="R644">
        <v>2.9185157544466138</v>
      </c>
      <c r="S644">
        <f>(Tabella1[[#This Row],[mission_allocated_km_shapley]]-Tabella1[[#This Row],[mission_allocated_km_appro_2]])^2</f>
        <v>4.9303806576313238E-30</v>
      </c>
    </row>
    <row r="645" spans="1:19" x14ac:dyDescent="0.3">
      <c r="A645" s="2">
        <v>44014</v>
      </c>
      <c r="B645">
        <v>221</v>
      </c>
      <c r="C645">
        <v>226</v>
      </c>
      <c r="D645">
        <v>41.987892299999999</v>
      </c>
      <c r="E645">
        <v>12.7135701</v>
      </c>
      <c r="F645">
        <v>41.955555699999998</v>
      </c>
      <c r="G645">
        <v>12.7643387</v>
      </c>
      <c r="H645">
        <v>7</v>
      </c>
      <c r="I645">
        <v>15.05</v>
      </c>
      <c r="J645">
        <v>11.67611087120261</v>
      </c>
      <c r="K645">
        <v>11.67611087120261</v>
      </c>
      <c r="L645">
        <v>14.759299212598419</v>
      </c>
      <c r="M645">
        <f>AVERAGE(Tabella1[[#This Row],[allocated_km_SA]:[allocated_km_ENS]])</f>
        <v>12.703840318334548</v>
      </c>
      <c r="N645">
        <v>12.8004</v>
      </c>
      <c r="O645">
        <f>(Tabella1[[#This Row],[mission_allocated_km_shapley]]-Tabella1[[#This Row],[allocated_km_mean]])^2</f>
        <v>9.3237721233334556E-3</v>
      </c>
      <c r="P645">
        <v>12.8004</v>
      </c>
      <c r="Q645">
        <f>(Tabella1[[#This Row],[mission_allocated_km_shapley]]-Tabella1[[#This Row],[mission_allocated_km_appro_1]])^2</f>
        <v>0</v>
      </c>
      <c r="R645">
        <v>12.8004</v>
      </c>
      <c r="S645">
        <f>(Tabella1[[#This Row],[mission_allocated_km_shapley]]-Tabella1[[#This Row],[mission_allocated_km_appro_2]])^2</f>
        <v>0</v>
      </c>
    </row>
    <row r="646" spans="1:19" x14ac:dyDescent="0.3">
      <c r="A646" s="2">
        <v>44014</v>
      </c>
      <c r="B646">
        <v>43</v>
      </c>
      <c r="C646">
        <v>226</v>
      </c>
      <c r="D646">
        <v>41.966643599999998</v>
      </c>
      <c r="E646">
        <v>12.756942</v>
      </c>
      <c r="F646">
        <v>41.955555699999998</v>
      </c>
      <c r="G646">
        <v>12.7643387</v>
      </c>
      <c r="H646">
        <v>7</v>
      </c>
      <c r="I646">
        <v>15.05</v>
      </c>
      <c r="J646">
        <v>3.3694891287973889</v>
      </c>
      <c r="K646">
        <v>3.3694891287973889</v>
      </c>
      <c r="L646">
        <v>0.28630078740157489</v>
      </c>
      <c r="M646">
        <f>AVERAGE(Tabella1[[#This Row],[allocated_km_SA]:[allocated_km_ENS]])</f>
        <v>2.3417596816654509</v>
      </c>
      <c r="N646">
        <v>2.2451999999999992</v>
      </c>
      <c r="O646">
        <f>(Tabella1[[#This Row],[mission_allocated_km_shapley]]-Tabella1[[#This Row],[allocated_km_mean]])^2</f>
        <v>9.3237721233333688E-3</v>
      </c>
      <c r="P646">
        <v>2.2452000000000001</v>
      </c>
      <c r="Q646">
        <f>(Tabella1[[#This Row],[mission_allocated_km_shapley]]-Tabella1[[#This Row],[mission_allocated_km_appro_1]])^2</f>
        <v>7.8886090522101181E-31</v>
      </c>
      <c r="R646">
        <v>2.2452000000000001</v>
      </c>
      <c r="S646">
        <f>(Tabella1[[#This Row],[mission_allocated_km_shapley]]-Tabella1[[#This Row],[mission_allocated_km_appro_2]])^2</f>
        <v>7.8886090522101181E-31</v>
      </c>
    </row>
    <row r="647" spans="1:19" x14ac:dyDescent="0.3">
      <c r="A647" s="2">
        <v>44014</v>
      </c>
      <c r="B647">
        <v>228</v>
      </c>
      <c r="C647">
        <v>226</v>
      </c>
      <c r="D647">
        <v>42.130554500000002</v>
      </c>
      <c r="E647">
        <v>12.582428</v>
      </c>
      <c r="F647">
        <v>41.955555699999998</v>
      </c>
      <c r="G647">
        <v>12.7643387</v>
      </c>
      <c r="H647">
        <v>7</v>
      </c>
      <c r="I647">
        <v>192.57</v>
      </c>
      <c r="J647">
        <v>66.856391994119591</v>
      </c>
      <c r="K647">
        <v>66.856391994119591</v>
      </c>
      <c r="L647">
        <v>46.968850284456629</v>
      </c>
      <c r="M647">
        <f>AVERAGE(Tabella1[[#This Row],[allocated_km_SA]:[allocated_km_ENS]])</f>
        <v>60.227211424231939</v>
      </c>
      <c r="N647">
        <v>59.635406164463639</v>
      </c>
      <c r="O647">
        <f>(Tabella1[[#This Row],[mission_allocated_km_shapley]]-Tabella1[[#This Row],[allocated_km_mean]])^2</f>
        <v>0.35023346548942519</v>
      </c>
      <c r="P647">
        <v>59.63540616446366</v>
      </c>
      <c r="Q647">
        <f>(Tabella1[[#This Row],[mission_allocated_km_shapley]]-Tabella1[[#This Row],[mission_allocated_km_appro_1]])^2</f>
        <v>4.543838814073028E-28</v>
      </c>
      <c r="R647">
        <v>59.63540616446366</v>
      </c>
      <c r="S647">
        <f>(Tabella1[[#This Row],[mission_allocated_km_shapley]]-Tabella1[[#This Row],[mission_allocated_km_appro_2]])^2</f>
        <v>4.543838814073028E-28</v>
      </c>
    </row>
    <row r="648" spans="1:19" x14ac:dyDescent="0.3">
      <c r="A648" s="2">
        <v>44015</v>
      </c>
      <c r="B648">
        <v>2</v>
      </c>
      <c r="C648">
        <v>226</v>
      </c>
      <c r="D648">
        <v>42.132071600000003</v>
      </c>
      <c r="E648">
        <v>12.5839994</v>
      </c>
      <c r="F648">
        <v>41.955555699999998</v>
      </c>
      <c r="G648">
        <v>12.7643387</v>
      </c>
      <c r="H648">
        <v>5</v>
      </c>
      <c r="I648">
        <v>93.79</v>
      </c>
      <c r="J648">
        <v>76.154443408388346</v>
      </c>
      <c r="K648">
        <v>44.381088971032021</v>
      </c>
      <c r="L648">
        <v>91.83867286261966</v>
      </c>
      <c r="M648">
        <f>AVERAGE(Tabella1[[#This Row],[allocated_km_SA]:[allocated_km_ENS]])</f>
        <v>70.791401747346683</v>
      </c>
      <c r="N648">
        <v>84.764263286247584</v>
      </c>
      <c r="O648">
        <f>(Tabella1[[#This Row],[mission_allocated_km_shapley]]-Tabella1[[#This Row],[allocated_km_mean]])^2</f>
        <v>195.24085958529605</v>
      </c>
      <c r="P648">
        <v>84.764263286247555</v>
      </c>
      <c r="Q648">
        <f>(Tabella1[[#This Row],[mission_allocated_km_shapley]]-Tabella1[[#This Row],[mission_allocated_km_appro_1]])^2</f>
        <v>8.0779356694631609E-28</v>
      </c>
      <c r="R648">
        <v>84.764263286247555</v>
      </c>
      <c r="S648">
        <f>(Tabella1[[#This Row],[mission_allocated_km_shapley]]-Tabella1[[#This Row],[mission_allocated_km_appro_2]])^2</f>
        <v>8.0779356694631609E-28</v>
      </c>
    </row>
    <row r="649" spans="1:19" x14ac:dyDescent="0.3">
      <c r="A649" s="2">
        <v>44015</v>
      </c>
      <c r="B649">
        <v>33</v>
      </c>
      <c r="C649">
        <v>226</v>
      </c>
      <c r="D649">
        <v>41.947489599999997</v>
      </c>
      <c r="E649">
        <v>12.7203556</v>
      </c>
      <c r="F649">
        <v>41.955555699999998</v>
      </c>
      <c r="G649">
        <v>12.7643387</v>
      </c>
      <c r="H649">
        <v>5</v>
      </c>
      <c r="I649">
        <v>93.79</v>
      </c>
      <c r="J649">
        <v>9.4749925770622259</v>
      </c>
      <c r="K649">
        <v>24.876271608964149</v>
      </c>
      <c r="L649">
        <v>1.768181557377049</v>
      </c>
      <c r="M649">
        <f>AVERAGE(Tabella1[[#This Row],[allocated_km_SA]:[allocated_km_ENS]])</f>
        <v>12.039815247801142</v>
      </c>
      <c r="N649">
        <v>5.2833704723058652</v>
      </c>
      <c r="O649">
        <f>(Tabella1[[#This Row],[mission_allocated_km_shapley]]-Tabella1[[#This Row],[allocated_km_mean]])^2</f>
        <v>45.649546004317422</v>
      </c>
      <c r="P649">
        <v>5.2833704723059078</v>
      </c>
      <c r="Q649">
        <f>(Tabella1[[#This Row],[mission_allocated_km_shapley]]-Tabella1[[#This Row],[mission_allocated_km_appro_1]])^2</f>
        <v>1.8175355256292112E-27</v>
      </c>
      <c r="R649">
        <v>5.2833704723059078</v>
      </c>
      <c r="S649">
        <f>(Tabella1[[#This Row],[mission_allocated_km_shapley]]-Tabella1[[#This Row],[mission_allocated_km_appro_2]])^2</f>
        <v>1.8175355256292112E-27</v>
      </c>
    </row>
    <row r="650" spans="1:19" x14ac:dyDescent="0.3">
      <c r="A650" s="2">
        <v>44015</v>
      </c>
      <c r="B650">
        <v>186</v>
      </c>
      <c r="C650">
        <v>226</v>
      </c>
      <c r="D650">
        <v>41.945402799999997</v>
      </c>
      <c r="E650">
        <v>12.7206413</v>
      </c>
      <c r="F650">
        <v>41.955555699999998</v>
      </c>
      <c r="G650">
        <v>12.7643387</v>
      </c>
      <c r="H650">
        <v>5</v>
      </c>
      <c r="I650">
        <v>93.79</v>
      </c>
      <c r="J650">
        <v>8.1610640145494262</v>
      </c>
      <c r="K650">
        <v>24.53313942000382</v>
      </c>
      <c r="L650">
        <v>0.1836455800032939</v>
      </c>
      <c r="M650">
        <f>AVERAGE(Tabella1[[#This Row],[allocated_km_SA]:[allocated_km_ENS]])</f>
        <v>10.95928300485218</v>
      </c>
      <c r="N650">
        <v>3.7428662414465439</v>
      </c>
      <c r="O650">
        <f>(Tabella1[[#This Row],[mission_allocated_km_shapley]]-Tabella1[[#This Row],[allocated_km_mean]])^2</f>
        <v>52.076670903161876</v>
      </c>
      <c r="P650">
        <v>3.7428662414465301</v>
      </c>
      <c r="Q650">
        <f>(Tabella1[[#This Row],[mission_allocated_km_shapley]]-Tabella1[[#This Row],[mission_allocated_km_appro_1]])^2</f>
        <v>1.8952383247934809E-28</v>
      </c>
      <c r="R650">
        <v>3.7428662414465301</v>
      </c>
      <c r="S650">
        <f>(Tabella1[[#This Row],[mission_allocated_km_shapley]]-Tabella1[[#This Row],[mission_allocated_km_appro_2]])^2</f>
        <v>1.8952383247934809E-28</v>
      </c>
    </row>
    <row r="651" spans="1:19" x14ac:dyDescent="0.3">
      <c r="A651" s="2">
        <v>44015</v>
      </c>
      <c r="B651">
        <v>9</v>
      </c>
      <c r="C651">
        <v>226</v>
      </c>
      <c r="D651">
        <v>41.012875399999999</v>
      </c>
      <c r="E651">
        <v>14.3201006</v>
      </c>
      <c r="F651">
        <v>41.955555699999998</v>
      </c>
      <c r="G651">
        <v>12.7643387</v>
      </c>
      <c r="H651">
        <v>5</v>
      </c>
      <c r="I651">
        <v>380.53</v>
      </c>
      <c r="J651">
        <v>188.6335352232081</v>
      </c>
      <c r="K651">
        <v>188.6335352232081</v>
      </c>
      <c r="L651">
        <v>1.6703545165922709E-12</v>
      </c>
      <c r="M651">
        <f>AVERAGE(Tabella1[[#This Row],[allocated_km_SA]:[allocated_km_ENS]])</f>
        <v>125.75569014880595</v>
      </c>
      <c r="N651">
        <v>187.02869999999999</v>
      </c>
      <c r="O651">
        <f>(Tabella1[[#This Row],[mission_allocated_km_shapley]]-Tabella1[[#This Row],[allocated_km_mean]])^2</f>
        <v>3754.3817362245209</v>
      </c>
      <c r="P651">
        <v>187.02869999999999</v>
      </c>
      <c r="Q651">
        <f>(Tabella1[[#This Row],[mission_allocated_km_shapley]]-Tabella1[[#This Row],[mission_allocated_km_appro_1]])^2</f>
        <v>0</v>
      </c>
      <c r="R651">
        <v>187.02869999999999</v>
      </c>
      <c r="S651">
        <f>(Tabella1[[#This Row],[mission_allocated_km_shapley]]-Tabella1[[#This Row],[mission_allocated_km_appro_2]])^2</f>
        <v>0</v>
      </c>
    </row>
    <row r="652" spans="1:19" x14ac:dyDescent="0.3">
      <c r="A652" s="2">
        <v>44015</v>
      </c>
      <c r="B652">
        <v>223</v>
      </c>
      <c r="C652">
        <v>226</v>
      </c>
      <c r="D652">
        <v>41.015235699999998</v>
      </c>
      <c r="E652">
        <v>14.2977433</v>
      </c>
      <c r="F652">
        <v>41.955555699999998</v>
      </c>
      <c r="G652">
        <v>12.7643387</v>
      </c>
      <c r="H652">
        <v>5</v>
      </c>
      <c r="I652">
        <v>380.53</v>
      </c>
      <c r="J652">
        <v>191.89876477679189</v>
      </c>
      <c r="K652">
        <v>191.89876477679189</v>
      </c>
      <c r="L652">
        <v>380.53229999999832</v>
      </c>
      <c r="M652">
        <f>AVERAGE(Tabella1[[#This Row],[allocated_km_SA]:[allocated_km_ENS]])</f>
        <v>254.77660985119405</v>
      </c>
      <c r="N652">
        <v>193.50360000000001</v>
      </c>
      <c r="O652">
        <f>(Tabella1[[#This Row],[mission_allocated_km_shapley]]-Tabella1[[#This Row],[allocated_km_mean]])^2</f>
        <v>3754.3817362245227</v>
      </c>
      <c r="P652">
        <v>193.50360000000001</v>
      </c>
      <c r="Q652">
        <f>(Tabella1[[#This Row],[mission_allocated_km_shapley]]-Tabella1[[#This Row],[mission_allocated_km_appro_1]])^2</f>
        <v>0</v>
      </c>
      <c r="R652">
        <v>193.50360000000001</v>
      </c>
      <c r="S652">
        <f>(Tabella1[[#This Row],[mission_allocated_km_shapley]]-Tabella1[[#This Row],[mission_allocated_km_appro_2]])^2</f>
        <v>0</v>
      </c>
    </row>
    <row r="653" spans="1:19" x14ac:dyDescent="0.3">
      <c r="A653" s="2">
        <v>44018</v>
      </c>
      <c r="B653">
        <v>224</v>
      </c>
      <c r="C653">
        <v>226</v>
      </c>
      <c r="D653">
        <v>41.949019300000003</v>
      </c>
      <c r="E653">
        <v>12.763840500000001</v>
      </c>
      <c r="F653">
        <v>41.955555699999998</v>
      </c>
      <c r="G653">
        <v>12.7643387</v>
      </c>
      <c r="H653">
        <v>10</v>
      </c>
      <c r="I653">
        <v>51.61</v>
      </c>
      <c r="J653">
        <v>1.985845029899582</v>
      </c>
      <c r="K653">
        <v>11.7241913337499</v>
      </c>
      <c r="L653">
        <v>0.42880556560243033</v>
      </c>
      <c r="M653">
        <f>AVERAGE(Tabella1[[#This Row],[allocated_km_SA]:[allocated_km_ENS]])</f>
        <v>4.7129473097506382</v>
      </c>
      <c r="N653">
        <v>1.456154170139252</v>
      </c>
      <c r="O653">
        <f>(Tabella1[[#This Row],[mission_allocated_km_shapley]]-Tabella1[[#This Row],[allocated_km_mean]])^2</f>
        <v>10.606701554219793</v>
      </c>
      <c r="P653">
        <v>1.422024465437715</v>
      </c>
      <c r="Q653">
        <f>(Tabella1[[#This Row],[mission_allocated_km_shapley]]-Tabella1[[#This Row],[mission_allocated_km_appro_1]])^2</f>
        <v>1.1648367430141153E-3</v>
      </c>
      <c r="R653">
        <v>1.5334961534776741</v>
      </c>
      <c r="S653">
        <f>(Tabella1[[#This Row],[mission_allocated_km_shapley]]-Tabella1[[#This Row],[mission_allocated_km_appro_2]])^2</f>
        <v>5.9817823867207662E-3</v>
      </c>
    </row>
    <row r="654" spans="1:19" x14ac:dyDescent="0.3">
      <c r="A654" s="2">
        <v>44018</v>
      </c>
      <c r="B654">
        <v>14</v>
      </c>
      <c r="C654">
        <v>226</v>
      </c>
      <c r="D654">
        <v>41.968739300000003</v>
      </c>
      <c r="E654">
        <v>12.686</v>
      </c>
      <c r="F654">
        <v>41.955555699999998</v>
      </c>
      <c r="G654">
        <v>12.7643387</v>
      </c>
      <c r="H654">
        <v>10</v>
      </c>
      <c r="I654">
        <v>672.44</v>
      </c>
      <c r="J654">
        <v>11.283061251385311</v>
      </c>
      <c r="K654">
        <v>218.752205041694</v>
      </c>
      <c r="L654">
        <v>89.866099033325</v>
      </c>
      <c r="M654">
        <f>AVERAGE(Tabella1[[#This Row],[allocated_km_SA]:[allocated_km_ENS]])</f>
        <v>106.63378844213476</v>
      </c>
      <c r="N654">
        <v>15.14536674644474</v>
      </c>
      <c r="O654">
        <f>(Tabella1[[#This Row],[mission_allocated_km_shapley]]-Tabella1[[#This Row],[allocated_km_mean]])^2</f>
        <v>8370.131304368404</v>
      </c>
      <c r="P654">
        <v>15.14536674644477</v>
      </c>
      <c r="Q654">
        <f>(Tabella1[[#This Row],[mission_allocated_km_shapley]]-Tabella1[[#This Row],[mission_allocated_km_appro_1]])^2</f>
        <v>9.1192320643548965E-28</v>
      </c>
      <c r="R654">
        <v>15.14536674644477</v>
      </c>
      <c r="S654">
        <f>(Tabella1[[#This Row],[mission_allocated_km_shapley]]-Tabella1[[#This Row],[mission_allocated_km_appro_2]])^2</f>
        <v>9.1192320643548965E-28</v>
      </c>
    </row>
    <row r="655" spans="1:19" x14ac:dyDescent="0.3">
      <c r="A655" s="2">
        <v>44018</v>
      </c>
      <c r="B655">
        <v>94</v>
      </c>
      <c r="C655">
        <v>226</v>
      </c>
      <c r="D655">
        <v>44.525238799999997</v>
      </c>
      <c r="E655">
        <v>11.1757875</v>
      </c>
      <c r="F655">
        <v>41.955555699999998</v>
      </c>
      <c r="G655">
        <v>12.7643387</v>
      </c>
      <c r="H655">
        <v>10</v>
      </c>
      <c r="I655">
        <v>775.71</v>
      </c>
      <c r="J655">
        <v>696.45423808240832</v>
      </c>
      <c r="K655">
        <v>367.19038694583799</v>
      </c>
      <c r="L655">
        <v>757.19580216594386</v>
      </c>
      <c r="M655">
        <f>AVERAGE(Tabella1[[#This Row],[allocated_km_SA]:[allocated_km_ENS]])</f>
        <v>606.94680906473002</v>
      </c>
      <c r="N655">
        <v>726.82784571927868</v>
      </c>
      <c r="O655">
        <f>(Tabella1[[#This Row],[mission_allocated_km_shapley]]-Tabella1[[#This Row],[allocated_km_mean]])^2</f>
        <v>14371.462949369241</v>
      </c>
      <c r="P655">
        <v>726.82783002325493</v>
      </c>
      <c r="Q655">
        <f>(Tabella1[[#This Row],[mission_allocated_km_shapley]]-Tabella1[[#This Row],[mission_allocated_km_appro_1]])^2</f>
        <v>2.4636516161842943E-10</v>
      </c>
      <c r="R655">
        <v>726.82784571927868</v>
      </c>
      <c r="S655">
        <f>(Tabella1[[#This Row],[mission_allocated_km_shapley]]-Tabella1[[#This Row],[mission_allocated_km_appro_2]])^2</f>
        <v>0</v>
      </c>
    </row>
    <row r="656" spans="1:19" x14ac:dyDescent="0.3">
      <c r="A656" s="2">
        <v>44018</v>
      </c>
      <c r="B656">
        <v>12</v>
      </c>
      <c r="C656">
        <v>226</v>
      </c>
      <c r="D656">
        <v>41.857816900000003</v>
      </c>
      <c r="E656">
        <v>12.6519891</v>
      </c>
      <c r="F656">
        <v>41.955555699999998</v>
      </c>
      <c r="G656">
        <v>12.7643387</v>
      </c>
      <c r="H656">
        <v>10</v>
      </c>
      <c r="I656">
        <v>51.61</v>
      </c>
      <c r="J656">
        <v>32.170779078103443</v>
      </c>
      <c r="K656">
        <v>15.32809412661355</v>
      </c>
      <c r="L656">
        <v>38.547131238834282</v>
      </c>
      <c r="M656">
        <f>AVERAGE(Tabella1[[#This Row],[allocated_km_SA]:[allocated_km_ENS]])</f>
        <v>28.682001481183761</v>
      </c>
      <c r="N656">
        <v>35.645827015530188</v>
      </c>
      <c r="O656">
        <f>(Tabella1[[#This Row],[mission_allocated_km_shapley]]-Tabella1[[#This Row],[allocated_km_mean]])^2</f>
        <v>48.494866072815292</v>
      </c>
      <c r="P656">
        <v>35.208557969889689</v>
      </c>
      <c r="Q656">
        <f>(Tabella1[[#This Row],[mission_allocated_km_shapley]]-Tabella1[[#This Row],[mission_allocated_km_appro_1]])^2</f>
        <v>0.19120421827535208</v>
      </c>
      <c r="R656">
        <v>35.492174996188062</v>
      </c>
      <c r="S656">
        <f>(Tabella1[[#This Row],[mission_allocated_km_shapley]]-Tabella1[[#This Row],[mission_allocated_km_appro_2]])^2</f>
        <v>2.3608943047912865E-2</v>
      </c>
    </row>
    <row r="657" spans="1:19" x14ac:dyDescent="0.3">
      <c r="A657" s="2">
        <v>44018</v>
      </c>
      <c r="B657">
        <v>2</v>
      </c>
      <c r="C657">
        <v>226</v>
      </c>
      <c r="D657">
        <v>42.132071600000003</v>
      </c>
      <c r="E657">
        <v>12.5839994</v>
      </c>
      <c r="F657">
        <v>41.955555699999998</v>
      </c>
      <c r="G657">
        <v>12.7643387</v>
      </c>
      <c r="H657">
        <v>10</v>
      </c>
      <c r="I657">
        <v>775.71</v>
      </c>
      <c r="J657">
        <v>76.417636301398701</v>
      </c>
      <c r="K657">
        <v>205.5348343829651</v>
      </c>
      <c r="L657">
        <v>15.118353747411581</v>
      </c>
      <c r="M657">
        <f>AVERAGE(Tabella1[[#This Row],[allocated_km_SA]:[allocated_km_ENS]])</f>
        <v>99.023608143925117</v>
      </c>
      <c r="N657">
        <v>47.797372666118889</v>
      </c>
      <c r="O657">
        <f>(Tabella1[[#This Row],[mission_allocated_km_shapley]]-Tabella1[[#This Row],[allocated_km_mean]])^2</f>
        <v>2624.1272012276536</v>
      </c>
      <c r="P657">
        <v>47.797388385469461</v>
      </c>
      <c r="Q657">
        <f>(Tabella1[[#This Row],[mission_allocated_km_shapley]]-Tabella1[[#This Row],[mission_allocated_km_appro_1]])^2</f>
        <v>2.4709798238752827E-10</v>
      </c>
      <c r="R657">
        <v>47.797372666118932</v>
      </c>
      <c r="S657">
        <f>(Tabella1[[#This Row],[mission_allocated_km_shapley]]-Tabella1[[#This Row],[mission_allocated_km_appro_2]])^2</f>
        <v>1.8175355256292112E-27</v>
      </c>
    </row>
    <row r="658" spans="1:19" x14ac:dyDescent="0.3">
      <c r="A658" s="2">
        <v>44018</v>
      </c>
      <c r="B658">
        <v>225</v>
      </c>
      <c r="C658">
        <v>226</v>
      </c>
      <c r="D658">
        <v>41.966743600000001</v>
      </c>
      <c r="E658">
        <v>12.755914900000001</v>
      </c>
      <c r="F658">
        <v>41.955555699999998</v>
      </c>
      <c r="G658">
        <v>12.7643387</v>
      </c>
      <c r="H658">
        <v>10</v>
      </c>
      <c r="I658">
        <v>51.61</v>
      </c>
      <c r="J658">
        <v>4.1650333295723794</v>
      </c>
      <c r="K658">
        <v>11.736204022150581</v>
      </c>
      <c r="L658">
        <v>0.55586325694056149</v>
      </c>
      <c r="M658">
        <f>AVERAGE(Tabella1[[#This Row],[allocated_km_SA]:[allocated_km_ENS]])</f>
        <v>5.4857002028878403</v>
      </c>
      <c r="N658">
        <v>2.521667891389717</v>
      </c>
      <c r="O658">
        <f>(Tabella1[[#This Row],[mission_allocated_km_shapley]]-Tabella1[[#This Row],[allocated_km_mean]])^2</f>
        <v>8.7854875436049085</v>
      </c>
      <c r="P658">
        <v>2.462556998832675</v>
      </c>
      <c r="Q658">
        <f>(Tabella1[[#This Row],[mission_allocated_km_shapley]]-Tabella1[[#This Row],[mission_allocated_km_appro_1]])^2</f>
        <v>3.494097618890169E-3</v>
      </c>
      <c r="R658">
        <v>2.5918109968539649</v>
      </c>
      <c r="S658">
        <f>(Tabella1[[#This Row],[mission_allocated_km_shapley]]-Tabella1[[#This Row],[mission_allocated_km_appro_2]])^2</f>
        <v>4.9200552441685964E-3</v>
      </c>
    </row>
    <row r="659" spans="1:19" x14ac:dyDescent="0.3">
      <c r="A659" s="2">
        <v>44018</v>
      </c>
      <c r="B659">
        <v>264</v>
      </c>
      <c r="C659">
        <v>226</v>
      </c>
      <c r="D659">
        <v>41.962296899999998</v>
      </c>
      <c r="E659">
        <v>12.757759999999999</v>
      </c>
      <c r="F659">
        <v>41.955555699999998</v>
      </c>
      <c r="G659">
        <v>12.7643387</v>
      </c>
      <c r="H659">
        <v>10</v>
      </c>
      <c r="I659">
        <v>775.71</v>
      </c>
      <c r="J659">
        <v>2.833525616192976</v>
      </c>
      <c r="K659">
        <v>202.980178671197</v>
      </c>
      <c r="L659">
        <v>3.391244086644555</v>
      </c>
      <c r="M659">
        <f>AVERAGE(Tabella1[[#This Row],[allocated_km_SA]:[allocated_km_ENS]])</f>
        <v>69.734982791344848</v>
      </c>
      <c r="N659">
        <v>1.080181614602427</v>
      </c>
      <c r="O659">
        <f>(Tabella1[[#This Row],[mission_allocated_km_shapley]]-Tabella1[[#This Row],[allocated_km_mean]])^2</f>
        <v>4713.4817246180328</v>
      </c>
      <c r="P659">
        <v>1.080181591275694</v>
      </c>
      <c r="Q659">
        <f>(Tabella1[[#This Row],[mission_allocated_km_shapley]]-Tabella1[[#This Row],[mission_allocated_km_appro_1]])^2</f>
        <v>5.4413647197085246E-16</v>
      </c>
      <c r="R659">
        <v>1.0801816146024781</v>
      </c>
      <c r="S659">
        <f>(Tabella1[[#This Row],[mission_allocated_km_shapley]]-Tabella1[[#This Row],[mission_allocated_km_appro_2]])^2</f>
        <v>2.6081713678869703E-27</v>
      </c>
    </row>
    <row r="660" spans="1:19" x14ac:dyDescent="0.3">
      <c r="A660" s="2">
        <v>44018</v>
      </c>
      <c r="B660">
        <v>221</v>
      </c>
      <c r="C660">
        <v>226</v>
      </c>
      <c r="D660">
        <v>41.987892299999999</v>
      </c>
      <c r="E660">
        <v>12.7135701</v>
      </c>
      <c r="F660">
        <v>41.955555699999998</v>
      </c>
      <c r="G660">
        <v>12.7643387</v>
      </c>
      <c r="H660">
        <v>10</v>
      </c>
      <c r="I660">
        <v>51.61</v>
      </c>
      <c r="J660">
        <v>13.2928425624246</v>
      </c>
      <c r="K660">
        <v>12.826010517485971</v>
      </c>
      <c r="L660">
        <v>12.08269993862274</v>
      </c>
      <c r="M660">
        <f>AVERAGE(Tabella1[[#This Row],[allocated_km_SA]:[allocated_km_ENS]])</f>
        <v>12.733851006177771</v>
      </c>
      <c r="N660">
        <v>11.99085092294083</v>
      </c>
      <c r="O660">
        <f>(Tabella1[[#This Row],[mission_allocated_km_shapley]]-Tabella1[[#This Row],[allocated_km_mean]])^2</f>
        <v>0.55204912369010162</v>
      </c>
      <c r="P660">
        <v>12.52136056583992</v>
      </c>
      <c r="Q660">
        <f>(Tabella1[[#This Row],[mission_allocated_km_shapley]]-Tabella1[[#This Row],[mission_allocated_km_appro_1]])^2</f>
        <v>0.28144048120892079</v>
      </c>
      <c r="R660">
        <v>11.997017853480299</v>
      </c>
      <c r="S660">
        <f>(Tabella1[[#This Row],[mission_allocated_km_shapley]]-Tabella1[[#This Row],[mission_allocated_km_appro_2]])^2</f>
        <v>3.8031032278645491E-5</v>
      </c>
    </row>
    <row r="661" spans="1:19" x14ac:dyDescent="0.3">
      <c r="A661" s="2">
        <v>44018</v>
      </c>
      <c r="B661">
        <v>44</v>
      </c>
      <c r="C661">
        <v>226</v>
      </c>
      <c r="D661">
        <v>40.640787899999999</v>
      </c>
      <c r="E661">
        <v>14.9305062</v>
      </c>
      <c r="F661">
        <v>41.955555699999998</v>
      </c>
      <c r="G661">
        <v>12.7643387</v>
      </c>
      <c r="H661">
        <v>10</v>
      </c>
      <c r="I661">
        <v>672.44</v>
      </c>
      <c r="J661">
        <v>295.79084576747272</v>
      </c>
      <c r="K661">
        <v>215.71342354634541</v>
      </c>
      <c r="L661">
        <v>14.21844853052338</v>
      </c>
      <c r="M661">
        <f>AVERAGE(Tabella1[[#This Row],[allocated_km_SA]:[allocated_km_ENS]])</f>
        <v>175.24090594811381</v>
      </c>
      <c r="N661">
        <v>266.09204254672972</v>
      </c>
      <c r="O661">
        <f>(Tabella1[[#This Row],[mission_allocated_km_shapley]]-Tabella1[[#This Row],[allocated_km_mean]])^2</f>
        <v>8253.9290212603664</v>
      </c>
      <c r="P661">
        <v>266.09204254672829</v>
      </c>
      <c r="Q661">
        <f>(Tabella1[[#This Row],[mission_allocated_km_shapley]]-Tabella1[[#This Row],[mission_allocated_km_appro_1]])^2</f>
        <v>2.0194839173657902E-24</v>
      </c>
      <c r="R661">
        <v>266.09204254672829</v>
      </c>
      <c r="S661">
        <f>(Tabella1[[#This Row],[mission_allocated_km_shapley]]-Tabella1[[#This Row],[mission_allocated_km_appro_2]])^2</f>
        <v>2.0194839173657902E-24</v>
      </c>
    </row>
    <row r="662" spans="1:19" x14ac:dyDescent="0.3">
      <c r="A662" s="2">
        <v>44018</v>
      </c>
      <c r="B662">
        <v>72</v>
      </c>
      <c r="C662">
        <v>226</v>
      </c>
      <c r="D662">
        <v>40.4797668</v>
      </c>
      <c r="E662">
        <v>15.527226199999999</v>
      </c>
      <c r="F662">
        <v>41.955555699999998</v>
      </c>
      <c r="G662">
        <v>12.7643387</v>
      </c>
      <c r="H662">
        <v>10</v>
      </c>
      <c r="I662">
        <v>672.44</v>
      </c>
      <c r="J662">
        <v>365.36489298114208</v>
      </c>
      <c r="K662">
        <v>237.97317141196069</v>
      </c>
      <c r="L662">
        <v>568.35425243615168</v>
      </c>
      <c r="M662">
        <f>AVERAGE(Tabella1[[#This Row],[allocated_km_SA]:[allocated_km_ENS]])</f>
        <v>390.56410560975149</v>
      </c>
      <c r="N662">
        <v>391.20139070682569</v>
      </c>
      <c r="O662">
        <f>(Tabella1[[#This Row],[mission_allocated_km_shapley]]-Tabella1[[#This Row],[allocated_km_mean]])^2</f>
        <v>0.40613229495286984</v>
      </c>
      <c r="P662">
        <v>391.20139070682711</v>
      </c>
      <c r="Q662">
        <f>(Tabella1[[#This Row],[mission_allocated_km_shapley]]-Tabella1[[#This Row],[mission_allocated_km_appro_1]])^2</f>
        <v>2.0194839173657902E-24</v>
      </c>
      <c r="R662">
        <v>391.20139070682711</v>
      </c>
      <c r="S662">
        <f>(Tabella1[[#This Row],[mission_allocated_km_shapley]]-Tabella1[[#This Row],[mission_allocated_km_appro_2]])^2</f>
        <v>2.0194839173657902E-24</v>
      </c>
    </row>
    <row r="663" spans="1:19" x14ac:dyDescent="0.3">
      <c r="A663" s="2">
        <v>44019</v>
      </c>
      <c r="B663">
        <v>64</v>
      </c>
      <c r="C663">
        <v>226</v>
      </c>
      <c r="D663">
        <v>41.699752500000002</v>
      </c>
      <c r="E663">
        <v>12.535953900000001</v>
      </c>
      <c r="F663">
        <v>41.955555699999998</v>
      </c>
      <c r="G663">
        <v>12.7643387</v>
      </c>
      <c r="H663">
        <v>1</v>
      </c>
      <c r="I663">
        <v>96.57</v>
      </c>
      <c r="J663">
        <v>96.573000000000008</v>
      </c>
      <c r="K663">
        <v>96.573000000000008</v>
      </c>
      <c r="L663">
        <v>96.573000000000008</v>
      </c>
      <c r="M663">
        <f>AVERAGE(Tabella1[[#This Row],[allocated_km_SA]:[allocated_km_ENS]])</f>
        <v>96.573000000000022</v>
      </c>
      <c r="N663">
        <v>96.573000000000008</v>
      </c>
      <c r="O663">
        <f>(Tabella1[[#This Row],[mission_allocated_km_shapley]]-Tabella1[[#This Row],[allocated_km_mean]])^2</f>
        <v>2.0194839173657902E-28</v>
      </c>
      <c r="P663">
        <v>96.573000000000008</v>
      </c>
      <c r="Q663">
        <f>(Tabella1[[#This Row],[mission_allocated_km_shapley]]-Tabella1[[#This Row],[mission_allocated_km_appro_1]])^2</f>
        <v>0</v>
      </c>
      <c r="R663">
        <v>96.573000000000008</v>
      </c>
      <c r="S663">
        <f>(Tabella1[[#This Row],[mission_allocated_km_shapley]]-Tabella1[[#This Row],[mission_allocated_km_appro_2]])^2</f>
        <v>0</v>
      </c>
    </row>
    <row r="664" spans="1:19" x14ac:dyDescent="0.3">
      <c r="A664" s="2">
        <v>44020</v>
      </c>
      <c r="B664">
        <v>11</v>
      </c>
      <c r="C664">
        <v>226</v>
      </c>
      <c r="D664">
        <v>41.904390300000003</v>
      </c>
      <c r="E664">
        <v>12.6096465</v>
      </c>
      <c r="F664">
        <v>41.955555699999998</v>
      </c>
      <c r="G664">
        <v>12.7643387</v>
      </c>
      <c r="H664">
        <v>9</v>
      </c>
      <c r="I664">
        <v>105.87</v>
      </c>
      <c r="J664">
        <v>31.95583451209076</v>
      </c>
      <c r="K664">
        <v>32.423866436331139</v>
      </c>
      <c r="L664">
        <v>18.176887733536109</v>
      </c>
      <c r="M664">
        <f>AVERAGE(Tabella1[[#This Row],[allocated_km_SA]:[allocated_km_ENS]])</f>
        <v>27.518862893986</v>
      </c>
      <c r="N664">
        <v>26.951064934485562</v>
      </c>
      <c r="O664">
        <f>(Tabella1[[#This Row],[mission_allocated_km_shapley]]-Tabella1[[#This Row],[allocated_km_mean]])^2</f>
        <v>0.32239452281286191</v>
      </c>
      <c r="P664">
        <v>27.359644296896381</v>
      </c>
      <c r="Q664">
        <f>(Tabella1[[#This Row],[mission_allocated_km_shapley]]-Tabella1[[#This Row],[mission_allocated_km_appro_1]])^2</f>
        <v>0.1669370953880315</v>
      </c>
      <c r="R664">
        <v>26.95106493448549</v>
      </c>
      <c r="S664">
        <f>(Tabella1[[#This Row],[mission_allocated_km_shapley]]-Tabella1[[#This Row],[mission_allocated_km_appro_2]])^2</f>
        <v>5.0487097934144756E-27</v>
      </c>
    </row>
    <row r="665" spans="1:19" x14ac:dyDescent="0.3">
      <c r="A665" s="2">
        <v>44020</v>
      </c>
      <c r="B665">
        <v>2</v>
      </c>
      <c r="C665">
        <v>226</v>
      </c>
      <c r="D665">
        <v>42.132071600000003</v>
      </c>
      <c r="E665">
        <v>12.5839994</v>
      </c>
      <c r="F665">
        <v>41.955555699999998</v>
      </c>
      <c r="G665">
        <v>12.7643387</v>
      </c>
      <c r="H665">
        <v>9</v>
      </c>
      <c r="I665">
        <v>105.87</v>
      </c>
      <c r="J665">
        <v>66.76059041009367</v>
      </c>
      <c r="K665">
        <v>42.082247713583662</v>
      </c>
      <c r="L665">
        <v>75.840690899965622</v>
      </c>
      <c r="M665">
        <f>AVERAGE(Tabella1[[#This Row],[allocated_km_SA]:[allocated_km_ENS]])</f>
        <v>61.56117634121432</v>
      </c>
      <c r="N665">
        <v>74.663563793482169</v>
      </c>
      <c r="O665">
        <f>(Tabella1[[#This Row],[mission_allocated_km_shapley]]-Tabella1[[#This Row],[allocated_km_mean]])^2</f>
        <v>171.67255694934596</v>
      </c>
      <c r="P665">
        <v>74.277019271193311</v>
      </c>
      <c r="Q665">
        <f>(Tabella1[[#This Row],[mission_allocated_km_shapley]]-Tabella1[[#This Row],[mission_allocated_km_appro_1]])^2</f>
        <v>0.14941666771152157</v>
      </c>
      <c r="R665">
        <v>74.663563793482211</v>
      </c>
      <c r="S665">
        <f>(Tabella1[[#This Row],[mission_allocated_km_shapley]]-Tabella1[[#This Row],[mission_allocated_km_appro_2]])^2</f>
        <v>1.8175355256292112E-27</v>
      </c>
    </row>
    <row r="666" spans="1:19" x14ac:dyDescent="0.3">
      <c r="A666" s="2">
        <v>44020</v>
      </c>
      <c r="B666">
        <v>186</v>
      </c>
      <c r="C666">
        <v>226</v>
      </c>
      <c r="D666">
        <v>41.945402799999997</v>
      </c>
      <c r="E666">
        <v>12.7206413</v>
      </c>
      <c r="F666">
        <v>41.955555699999998</v>
      </c>
      <c r="G666">
        <v>12.7643387</v>
      </c>
      <c r="H666">
        <v>9</v>
      </c>
      <c r="I666">
        <v>105.87</v>
      </c>
      <c r="J666">
        <v>7.1543750778155593</v>
      </c>
      <c r="K666">
        <v>31.364685850085198</v>
      </c>
      <c r="L666">
        <v>11.853221366498291</v>
      </c>
      <c r="M666">
        <f>AVERAGE(Tabella1[[#This Row],[allocated_km_SA]:[allocated_km_ENS]])</f>
        <v>16.790760764799682</v>
      </c>
      <c r="N666">
        <v>4.2561712720322822</v>
      </c>
      <c r="O666">
        <f>(Tabella1[[#This Row],[mission_allocated_km_shapley]]-Tabella1[[#This Row],[allocated_km_mean]])^2</f>
        <v>157.11593375219488</v>
      </c>
      <c r="P666">
        <v>4.2341364319103034</v>
      </c>
      <c r="Q666">
        <f>(Tabella1[[#This Row],[mission_allocated_km_shapley]]-Tabella1[[#This Row],[mission_allocated_km_appro_1]])^2</f>
        <v>4.8553417920116495E-4</v>
      </c>
      <c r="R666">
        <v>4.2561712720322937</v>
      </c>
      <c r="S666">
        <f>(Tabella1[[#This Row],[mission_allocated_km_shapley]]-Tabella1[[#This Row],[mission_allocated_km_appro_2]])^2</f>
        <v>1.33317492982351E-28</v>
      </c>
    </row>
    <row r="667" spans="1:19" x14ac:dyDescent="0.3">
      <c r="A667" s="2">
        <v>44020</v>
      </c>
      <c r="B667">
        <v>94</v>
      </c>
      <c r="C667">
        <v>226</v>
      </c>
      <c r="D667">
        <v>44.525238799999997</v>
      </c>
      <c r="E667">
        <v>11.1757875</v>
      </c>
      <c r="F667">
        <v>41.955555699999998</v>
      </c>
      <c r="G667">
        <v>12.7643387</v>
      </c>
      <c r="H667">
        <v>9</v>
      </c>
      <c r="I667">
        <v>950.8</v>
      </c>
      <c r="J667">
        <v>643.3074345903741</v>
      </c>
      <c r="K667">
        <v>643.3074345903741</v>
      </c>
      <c r="L667">
        <v>716.82965650149276</v>
      </c>
      <c r="M667">
        <f>AVERAGE(Tabella1[[#This Row],[allocated_km_SA]:[allocated_km_ENS]])</f>
        <v>667.81484189408036</v>
      </c>
      <c r="N667">
        <v>673.82161508786749</v>
      </c>
      <c r="O667">
        <f>(Tabella1[[#This Row],[mission_allocated_km_shapley]]-Tabella1[[#This Row],[allocated_km_mean]])^2</f>
        <v>36.081324201599585</v>
      </c>
      <c r="P667">
        <v>673.82161508786749</v>
      </c>
      <c r="Q667">
        <f>(Tabella1[[#This Row],[mission_allocated_km_shapley]]-Tabella1[[#This Row],[mission_allocated_km_appro_1]])^2</f>
        <v>0</v>
      </c>
      <c r="R667">
        <v>673.82161508786749</v>
      </c>
      <c r="S667">
        <f>(Tabella1[[#This Row],[mission_allocated_km_shapley]]-Tabella1[[#This Row],[mission_allocated_km_appro_2]])^2</f>
        <v>0</v>
      </c>
    </row>
    <row r="668" spans="1:19" x14ac:dyDescent="0.3">
      <c r="A668" s="2">
        <v>44020</v>
      </c>
      <c r="B668">
        <v>13</v>
      </c>
      <c r="C668">
        <v>226</v>
      </c>
      <c r="D668">
        <v>42.407090099999998</v>
      </c>
      <c r="E668">
        <v>14.1597591</v>
      </c>
      <c r="F668">
        <v>41.955555699999998</v>
      </c>
      <c r="G668">
        <v>12.7643387</v>
      </c>
      <c r="H668">
        <v>9</v>
      </c>
      <c r="I668">
        <v>950.8</v>
      </c>
      <c r="J668">
        <v>307.49416540962579</v>
      </c>
      <c r="K668">
        <v>307.49416540962591</v>
      </c>
      <c r="L668">
        <v>233.97194349850719</v>
      </c>
      <c r="M668">
        <f>AVERAGE(Tabella1[[#This Row],[allocated_km_SA]:[allocated_km_ENS]])</f>
        <v>282.98675810591959</v>
      </c>
      <c r="N668">
        <v>276.97998491213252</v>
      </c>
      <c r="O668">
        <f>(Tabella1[[#This Row],[mission_allocated_km_shapley]]-Tabella1[[#This Row],[allocated_km_mean]])^2</f>
        <v>36.081324201598903</v>
      </c>
      <c r="P668">
        <v>276.97998491213252</v>
      </c>
      <c r="Q668">
        <f>(Tabella1[[#This Row],[mission_allocated_km_shapley]]-Tabella1[[#This Row],[mission_allocated_km_appro_1]])^2</f>
        <v>0</v>
      </c>
      <c r="R668">
        <v>276.97998491213252</v>
      </c>
      <c r="S668">
        <f>(Tabella1[[#This Row],[mission_allocated_km_shapley]]-Tabella1[[#This Row],[mission_allocated_km_appro_2]])^2</f>
        <v>0</v>
      </c>
    </row>
    <row r="669" spans="1:19" x14ac:dyDescent="0.3">
      <c r="A669" s="2">
        <v>44020</v>
      </c>
      <c r="B669">
        <v>222</v>
      </c>
      <c r="C669">
        <v>226</v>
      </c>
      <c r="D669">
        <v>40.922591399999988</v>
      </c>
      <c r="E669">
        <v>14.2501319</v>
      </c>
      <c r="F669">
        <v>41.955555699999998</v>
      </c>
      <c r="G669">
        <v>12.7643387</v>
      </c>
      <c r="H669">
        <v>9</v>
      </c>
      <c r="I669">
        <v>411.05</v>
      </c>
      <c r="J669">
        <v>205.52645000000001</v>
      </c>
      <c r="K669">
        <v>205.52645000000001</v>
      </c>
      <c r="L669">
        <v>205.52645000000001</v>
      </c>
      <c r="M669">
        <f>AVERAGE(Tabella1[[#This Row],[allocated_km_SA]:[allocated_km_ENS]])</f>
        <v>205.52644999999998</v>
      </c>
      <c r="N669">
        <v>205.52645000000001</v>
      </c>
      <c r="O669">
        <f>(Tabella1[[#This Row],[mission_allocated_km_shapley]]-Tabella1[[#This Row],[allocated_km_mean]])^2</f>
        <v>8.0779356694631609E-28</v>
      </c>
      <c r="P669">
        <v>205.52645000000001</v>
      </c>
      <c r="Q669">
        <f>(Tabella1[[#This Row],[mission_allocated_km_shapley]]-Tabella1[[#This Row],[mission_allocated_km_appro_1]])^2</f>
        <v>0</v>
      </c>
      <c r="R669">
        <v>205.52645000000001</v>
      </c>
      <c r="S669">
        <f>(Tabella1[[#This Row],[mission_allocated_km_shapley]]-Tabella1[[#This Row],[mission_allocated_km_appro_2]])^2</f>
        <v>0</v>
      </c>
    </row>
    <row r="670" spans="1:19" x14ac:dyDescent="0.3">
      <c r="A670" s="2">
        <v>44020</v>
      </c>
      <c r="B670">
        <v>9</v>
      </c>
      <c r="C670">
        <v>226</v>
      </c>
      <c r="D670">
        <v>41.012875399999999</v>
      </c>
      <c r="E670">
        <v>14.3201006</v>
      </c>
      <c r="F670">
        <v>41.955555699999998</v>
      </c>
      <c r="G670">
        <v>12.7643387</v>
      </c>
      <c r="H670">
        <v>9</v>
      </c>
      <c r="I670">
        <v>380.53</v>
      </c>
      <c r="J670">
        <v>188.6335352232081</v>
      </c>
      <c r="K670">
        <v>188.6335352232081</v>
      </c>
      <c r="L670">
        <v>1.6703545165922709E-12</v>
      </c>
      <c r="M670">
        <f>AVERAGE(Tabella1[[#This Row],[allocated_km_SA]:[allocated_km_ENS]])</f>
        <v>125.75569014880595</v>
      </c>
      <c r="N670">
        <v>187.02869999999999</v>
      </c>
      <c r="O670">
        <f>(Tabella1[[#This Row],[mission_allocated_km_shapley]]-Tabella1[[#This Row],[allocated_km_mean]])^2</f>
        <v>3754.3817362245209</v>
      </c>
      <c r="P670">
        <v>187.02869999999999</v>
      </c>
      <c r="Q670">
        <f>(Tabella1[[#This Row],[mission_allocated_km_shapley]]-Tabella1[[#This Row],[mission_allocated_km_appro_1]])^2</f>
        <v>0</v>
      </c>
      <c r="R670">
        <v>187.02869999999999</v>
      </c>
      <c r="S670">
        <f>(Tabella1[[#This Row],[mission_allocated_km_shapley]]-Tabella1[[#This Row],[mission_allocated_km_appro_2]])^2</f>
        <v>0</v>
      </c>
    </row>
    <row r="671" spans="1:19" x14ac:dyDescent="0.3">
      <c r="A671" s="2">
        <v>44020</v>
      </c>
      <c r="B671">
        <v>223</v>
      </c>
      <c r="C671">
        <v>226</v>
      </c>
      <c r="D671">
        <v>41.015235699999998</v>
      </c>
      <c r="E671">
        <v>14.2977433</v>
      </c>
      <c r="F671">
        <v>41.955555699999998</v>
      </c>
      <c r="G671">
        <v>12.7643387</v>
      </c>
      <c r="H671">
        <v>9</v>
      </c>
      <c r="I671">
        <v>380.53</v>
      </c>
      <c r="J671">
        <v>191.89876477679189</v>
      </c>
      <c r="K671">
        <v>191.89876477679189</v>
      </c>
      <c r="L671">
        <v>380.53229999999832</v>
      </c>
      <c r="M671">
        <f>AVERAGE(Tabella1[[#This Row],[allocated_km_SA]:[allocated_km_ENS]])</f>
        <v>254.77660985119405</v>
      </c>
      <c r="N671">
        <v>193.50360000000001</v>
      </c>
      <c r="O671">
        <f>(Tabella1[[#This Row],[mission_allocated_km_shapley]]-Tabella1[[#This Row],[allocated_km_mean]])^2</f>
        <v>3754.3817362245227</v>
      </c>
      <c r="P671">
        <v>193.50360000000001</v>
      </c>
      <c r="Q671">
        <f>(Tabella1[[#This Row],[mission_allocated_km_shapley]]-Tabella1[[#This Row],[mission_allocated_km_appro_1]])^2</f>
        <v>0</v>
      </c>
      <c r="R671">
        <v>193.50360000000001</v>
      </c>
      <c r="S671">
        <f>(Tabella1[[#This Row],[mission_allocated_km_shapley]]-Tabella1[[#This Row],[mission_allocated_km_appro_2]])^2</f>
        <v>0</v>
      </c>
    </row>
    <row r="672" spans="1:19" x14ac:dyDescent="0.3">
      <c r="A672" s="2">
        <v>44020</v>
      </c>
      <c r="B672">
        <v>222</v>
      </c>
      <c r="C672">
        <v>226</v>
      </c>
      <c r="D672">
        <v>40.922591399999988</v>
      </c>
      <c r="E672">
        <v>14.2501319</v>
      </c>
      <c r="F672">
        <v>41.955555699999998</v>
      </c>
      <c r="G672">
        <v>12.7643387</v>
      </c>
      <c r="H672">
        <v>9</v>
      </c>
      <c r="I672">
        <v>411.05</v>
      </c>
      <c r="J672">
        <v>205.52645000000001</v>
      </c>
      <c r="K672">
        <v>205.52645000000001</v>
      </c>
      <c r="L672">
        <v>205.52645000000001</v>
      </c>
      <c r="M672">
        <f>AVERAGE(Tabella1[[#This Row],[allocated_km_SA]:[allocated_km_ENS]])</f>
        <v>205.52644999999998</v>
      </c>
      <c r="N672">
        <v>205.52645000000001</v>
      </c>
      <c r="O672">
        <f>(Tabella1[[#This Row],[mission_allocated_km_shapley]]-Tabella1[[#This Row],[allocated_km_mean]])^2</f>
        <v>8.0779356694631609E-28</v>
      </c>
      <c r="P672">
        <v>205.52645000000001</v>
      </c>
      <c r="Q672">
        <f>(Tabella1[[#This Row],[mission_allocated_km_shapley]]-Tabella1[[#This Row],[mission_allocated_km_appro_1]])^2</f>
        <v>0</v>
      </c>
      <c r="R672">
        <v>205.52645000000001</v>
      </c>
      <c r="S672">
        <f>(Tabella1[[#This Row],[mission_allocated_km_shapley]]-Tabella1[[#This Row],[mission_allocated_km_appro_2]])^2</f>
        <v>0</v>
      </c>
    </row>
    <row r="673" spans="1:19" x14ac:dyDescent="0.3">
      <c r="A673" s="2">
        <v>44021</v>
      </c>
      <c r="B673">
        <v>33</v>
      </c>
      <c r="C673">
        <v>226</v>
      </c>
      <c r="D673">
        <v>41.947489599999997</v>
      </c>
      <c r="E673">
        <v>12.7203556</v>
      </c>
      <c r="F673">
        <v>41.955555699999998</v>
      </c>
      <c r="G673">
        <v>12.7643387</v>
      </c>
      <c r="H673">
        <v>8</v>
      </c>
      <c r="I673">
        <v>36.299999999999997</v>
      </c>
      <c r="J673">
        <v>6.6307109647297811</v>
      </c>
      <c r="K673">
        <v>9.0384956920167845</v>
      </c>
      <c r="L673">
        <v>8.1741894956819472</v>
      </c>
      <c r="M673">
        <f>AVERAGE(Tabella1[[#This Row],[allocated_km_SA]:[allocated_km_ENS]])</f>
        <v>7.9477987174761706</v>
      </c>
      <c r="N673">
        <v>7.7547918749995182</v>
      </c>
      <c r="O673">
        <f>(Tabella1[[#This Row],[mission_allocated_km_shapley]]-Tabella1[[#This Row],[allocated_km_mean]])^2</f>
        <v>3.7251641242807332E-2</v>
      </c>
      <c r="P673">
        <v>7.4902766003157364</v>
      </c>
      <c r="Q673">
        <f>(Tabella1[[#This Row],[mission_allocated_km_shapley]]-Tabella1[[#This Row],[mission_allocated_km_appro_1]])^2</f>
        <v>6.996833054103653E-2</v>
      </c>
      <c r="R673">
        <v>7.9775770631691412</v>
      </c>
      <c r="S673">
        <f>(Tabella1[[#This Row],[mission_allocated_km_shapley]]-Tabella1[[#This Row],[mission_allocated_km_appro_2]])^2</f>
        <v>4.963324006777433E-2</v>
      </c>
    </row>
    <row r="674" spans="1:19" x14ac:dyDescent="0.3">
      <c r="A674" s="2">
        <v>44021</v>
      </c>
      <c r="B674">
        <v>14</v>
      </c>
      <c r="C674">
        <v>226</v>
      </c>
      <c r="D674">
        <v>41.968739300000003</v>
      </c>
      <c r="E674">
        <v>12.686</v>
      </c>
      <c r="F674">
        <v>41.955555699999998</v>
      </c>
      <c r="G674">
        <v>12.7643387</v>
      </c>
      <c r="H674">
        <v>8</v>
      </c>
      <c r="I674">
        <v>36.299999999999997</v>
      </c>
      <c r="J674">
        <v>12.832393244987349</v>
      </c>
      <c r="K674">
        <v>9.3041524384548069</v>
      </c>
      <c r="L674">
        <v>14.661579817206739</v>
      </c>
      <c r="M674">
        <f>AVERAGE(Tabella1[[#This Row],[allocated_km_SA]:[allocated_km_ENS]])</f>
        <v>12.266041833549631</v>
      </c>
      <c r="N674">
        <v>14.628458728348519</v>
      </c>
      <c r="O674">
        <f>(Tabella1[[#This Row],[mission_allocated_km_shapley]]-Tabella1[[#This Row],[allocated_km_mean]])^2</f>
        <v>5.5810135848312239</v>
      </c>
      <c r="P674">
        <v>14.93989789633946</v>
      </c>
      <c r="Q674">
        <f>(Tabella1[[#This Row],[mission_allocated_km_shapley]]-Tabella1[[#This Row],[mission_allocated_km_appro_1]])^2</f>
        <v>9.6994355358889131E-2</v>
      </c>
      <c r="R674">
        <v>13.69166361836718</v>
      </c>
      <c r="S674">
        <f>(Tabella1[[#This Row],[mission_allocated_km_shapley]]-Tabella1[[#This Row],[mission_allocated_km_appro_2]])^2</f>
        <v>0.87758507808495023</v>
      </c>
    </row>
    <row r="675" spans="1:19" x14ac:dyDescent="0.3">
      <c r="A675" s="2">
        <v>44021</v>
      </c>
      <c r="B675">
        <v>242</v>
      </c>
      <c r="C675">
        <v>226</v>
      </c>
      <c r="D675">
        <v>41.958314899999998</v>
      </c>
      <c r="E675">
        <v>12.705252399999999</v>
      </c>
      <c r="F675">
        <v>41.955555699999998</v>
      </c>
      <c r="G675">
        <v>12.7643387</v>
      </c>
      <c r="H675">
        <v>8</v>
      </c>
      <c r="I675">
        <v>36.299999999999997</v>
      </c>
      <c r="J675">
        <v>7.3421317953889904</v>
      </c>
      <c r="K675">
        <v>9.1424995924309496</v>
      </c>
      <c r="L675">
        <v>10.713985326182749</v>
      </c>
      <c r="M675">
        <f>AVERAGE(Tabella1[[#This Row],[allocated_km_SA]:[allocated_km_ENS]])</f>
        <v>9.0662055713342298</v>
      </c>
      <c r="N675">
        <v>5.3126559095228476</v>
      </c>
      <c r="O675">
        <f>(Tabella1[[#This Row],[mission_allocated_km_shapley]]-Tabella1[[#This Row],[allocated_km_mean]])^2</f>
        <v>14.089135063684342</v>
      </c>
      <c r="P675">
        <v>5.5592714707018116</v>
      </c>
      <c r="Q675">
        <f>(Tabella1[[#This Row],[mission_allocated_km_shapley]]-Tabella1[[#This Row],[mission_allocated_km_appro_1]])^2</f>
        <v>6.0819235015615335E-2</v>
      </c>
      <c r="R675">
        <v>5.9474268414570446</v>
      </c>
      <c r="S675">
        <f>(Tabella1[[#This Row],[mission_allocated_km_shapley]]-Tabella1[[#This Row],[mission_allocated_km_appro_2]])^2</f>
        <v>0.40293413602860895</v>
      </c>
    </row>
    <row r="676" spans="1:19" x14ac:dyDescent="0.3">
      <c r="A676" s="2">
        <v>44021</v>
      </c>
      <c r="B676">
        <v>90</v>
      </c>
      <c r="C676">
        <v>226</v>
      </c>
      <c r="D676">
        <v>41.744211200000002</v>
      </c>
      <c r="E676">
        <v>12.998928100000001</v>
      </c>
      <c r="F676">
        <v>41.955555699999998</v>
      </c>
      <c r="G676">
        <v>12.7643387</v>
      </c>
      <c r="H676">
        <v>8</v>
      </c>
      <c r="I676">
        <v>830.59</v>
      </c>
      <c r="J676">
        <v>75.20106189920746</v>
      </c>
      <c r="K676">
        <v>192.29998951798709</v>
      </c>
      <c r="L676">
        <v>67.200403848391971</v>
      </c>
      <c r="M676">
        <f>AVERAGE(Tabella1[[#This Row],[allocated_km_SA]:[allocated_km_ENS]])</f>
        <v>111.56715175519552</v>
      </c>
      <c r="N676">
        <v>71.435806805412255</v>
      </c>
      <c r="O676">
        <f>(Tabella1[[#This Row],[mission_allocated_km_shapley]]-Tabella1[[#This Row],[allocated_km_mean]])^2</f>
        <v>1610.5248474784951</v>
      </c>
      <c r="P676">
        <v>71.358562665438669</v>
      </c>
      <c r="Q676">
        <f>(Tabella1[[#This Row],[mission_allocated_km_shapley]]-Tabella1[[#This Row],[mission_allocated_km_appro_1]])^2</f>
        <v>5.9666571602590718E-3</v>
      </c>
      <c r="R676">
        <v>71.490688608414331</v>
      </c>
      <c r="S676">
        <f>(Tabella1[[#This Row],[mission_allocated_km_shapley]]-Tabella1[[#This Row],[mission_allocated_km_appro_2]])^2</f>
        <v>3.0120123007586186E-3</v>
      </c>
    </row>
    <row r="677" spans="1:19" x14ac:dyDescent="0.3">
      <c r="A677" s="2">
        <v>44021</v>
      </c>
      <c r="B677">
        <v>264</v>
      </c>
      <c r="C677">
        <v>226</v>
      </c>
      <c r="D677">
        <v>41.962296899999998</v>
      </c>
      <c r="E677">
        <v>12.757759999999999</v>
      </c>
      <c r="F677">
        <v>41.955555699999998</v>
      </c>
      <c r="G677">
        <v>12.7643387</v>
      </c>
      <c r="H677">
        <v>8</v>
      </c>
      <c r="I677">
        <v>830.59</v>
      </c>
      <c r="J677">
        <v>3.049387084163901</v>
      </c>
      <c r="K677">
        <v>185.2345260772405</v>
      </c>
      <c r="L677">
        <v>2.5409751769709481</v>
      </c>
      <c r="M677">
        <f>AVERAGE(Tabella1[[#This Row],[allocated_km_SA]:[allocated_km_ENS]])</f>
        <v>63.608296112791784</v>
      </c>
      <c r="N677">
        <v>1.4993534192275391</v>
      </c>
      <c r="O677">
        <f>(Tabella1[[#This Row],[mission_allocated_km_shapley]]-Tabella1[[#This Row],[allocated_km_mean]])^2</f>
        <v>3857.5207625124476</v>
      </c>
      <c r="P677">
        <v>1.4977198912893219</v>
      </c>
      <c r="Q677">
        <f>(Tabella1[[#This Row],[mission_allocated_km_shapley]]-Tabella1[[#This Row],[mission_allocated_km_appro_1]])^2</f>
        <v>2.6684135249359359E-6</v>
      </c>
      <c r="R677">
        <v>1.582413838018095</v>
      </c>
      <c r="S677">
        <f>(Tabella1[[#This Row],[mission_allocated_km_shapley]]-Tabella1[[#This Row],[mission_allocated_km_appro_2]])^2</f>
        <v>6.8990331696625355E-3</v>
      </c>
    </row>
    <row r="678" spans="1:19" x14ac:dyDescent="0.3">
      <c r="A678" s="2">
        <v>44021</v>
      </c>
      <c r="B678">
        <v>221</v>
      </c>
      <c r="C678">
        <v>226</v>
      </c>
      <c r="D678">
        <v>41.987892299999999</v>
      </c>
      <c r="E678">
        <v>12.7135701</v>
      </c>
      <c r="F678">
        <v>41.955555699999998</v>
      </c>
      <c r="G678">
        <v>12.7643387</v>
      </c>
      <c r="H678">
        <v>8</v>
      </c>
      <c r="I678">
        <v>36.299999999999997</v>
      </c>
      <c r="J678">
        <v>9.4963639948938976</v>
      </c>
      <c r="K678">
        <v>8.8164522770974667</v>
      </c>
      <c r="L678">
        <v>2.75184536092857</v>
      </c>
      <c r="M678">
        <f>AVERAGE(Tabella1[[#This Row],[allocated_km_SA]:[allocated_km_ENS]])</f>
        <v>7.0215538776399784</v>
      </c>
      <c r="N678">
        <v>8.6056934871291233</v>
      </c>
      <c r="O678">
        <f>(Tabella1[[#This Row],[mission_allocated_km_shapley]]-Tabella1[[#This Row],[allocated_km_mean]])^2</f>
        <v>2.5094983023524207</v>
      </c>
      <c r="P678">
        <v>8.3121540326430008</v>
      </c>
      <c r="Q678">
        <f>(Tabella1[[#This Row],[mission_allocated_km_shapley]]-Tabella1[[#This Row],[mission_allocated_km_appro_1]])^2</f>
        <v>8.6165411340010392E-2</v>
      </c>
      <c r="R678">
        <v>8.6849324770066438</v>
      </c>
      <c r="S678">
        <f>(Tabella1[[#This Row],[mission_allocated_km_shapley]]-Tabella1[[#This Row],[mission_allocated_km_appro_2]])^2</f>
        <v>6.2788175168098023E-3</v>
      </c>
    </row>
    <row r="679" spans="1:19" x14ac:dyDescent="0.3">
      <c r="A679" s="2">
        <v>44021</v>
      </c>
      <c r="B679">
        <v>94</v>
      </c>
      <c r="C679">
        <v>226</v>
      </c>
      <c r="D679">
        <v>44.525238799999997</v>
      </c>
      <c r="E679">
        <v>11.1757875</v>
      </c>
      <c r="F679">
        <v>41.955555699999998</v>
      </c>
      <c r="G679">
        <v>12.7643387</v>
      </c>
      <c r="H679">
        <v>8</v>
      </c>
      <c r="I679">
        <v>830.59</v>
      </c>
      <c r="J679">
        <v>749.51097889600612</v>
      </c>
      <c r="K679">
        <v>267.84338765768968</v>
      </c>
      <c r="L679">
        <v>758.53410114578355</v>
      </c>
      <c r="M679">
        <f>AVERAGE(Tabella1[[#This Row],[allocated_km_SA]:[allocated_km_ENS]])</f>
        <v>591.96282256649317</v>
      </c>
      <c r="N679">
        <v>755.04072203104488</v>
      </c>
      <c r="O679">
        <f>(Tabella1[[#This Row],[mission_allocated_km_shapley]]-Tabella1[[#This Row],[allocated_km_mean]])^2</f>
        <v>26594.401293770432</v>
      </c>
      <c r="P679">
        <v>755.12242727292858</v>
      </c>
      <c r="Q679">
        <f>(Tabella1[[#This Row],[mission_allocated_km_shapley]]-Tabella1[[#This Row],[mission_allocated_km_appro_1]])^2</f>
        <v>6.6757465512733601E-3</v>
      </c>
      <c r="R679">
        <v>754.82016750084983</v>
      </c>
      <c r="S679">
        <f>(Tabella1[[#This Row],[mission_allocated_km_shapley]]-Tabella1[[#This Row],[mission_allocated_km_appro_2]])^2</f>
        <v>4.8644300789557067E-2</v>
      </c>
    </row>
    <row r="680" spans="1:19" x14ac:dyDescent="0.3">
      <c r="A680" s="2">
        <v>44021</v>
      </c>
      <c r="B680">
        <v>1</v>
      </c>
      <c r="C680">
        <v>226</v>
      </c>
      <c r="D680">
        <v>41.956526599999997</v>
      </c>
      <c r="E680">
        <v>12.778642899999999</v>
      </c>
      <c r="F680">
        <v>41.955555699999998</v>
      </c>
      <c r="G680">
        <v>12.7643387</v>
      </c>
      <c r="H680">
        <v>8</v>
      </c>
      <c r="I680">
        <v>830.59</v>
      </c>
      <c r="J680">
        <v>2.82597212062245</v>
      </c>
      <c r="K680">
        <v>185.20949674708271</v>
      </c>
      <c r="L680">
        <v>2.3119198288536129</v>
      </c>
      <c r="M680">
        <f>AVERAGE(Tabella1[[#This Row],[allocated_km_SA]:[allocated_km_ENS]])</f>
        <v>63.449129565519591</v>
      </c>
      <c r="N680">
        <v>2.611517744315345</v>
      </c>
      <c r="O680">
        <f>(Tabella1[[#This Row],[mission_allocated_km_shapley]]-Tabella1[[#This Row],[allocated_km_mean]])^2</f>
        <v>3701.215012107531</v>
      </c>
      <c r="P680">
        <v>2.6086901703434791</v>
      </c>
      <c r="Q680">
        <f>(Tabella1[[#This Row],[mission_allocated_km_shapley]]-Tabella1[[#This Row],[mission_allocated_km_appro_1]])^2</f>
        <v>7.9951745663737774E-6</v>
      </c>
      <c r="R680">
        <v>2.694130052717723</v>
      </c>
      <c r="S680">
        <f>(Tabella1[[#This Row],[mission_allocated_km_shapley]]-Tabella1[[#This Row],[mission_allocated_km_appro_2]])^2</f>
        <v>6.8247934995696122E-3</v>
      </c>
    </row>
    <row r="681" spans="1:19" x14ac:dyDescent="0.3">
      <c r="A681" s="2">
        <v>44022</v>
      </c>
      <c r="B681">
        <v>2</v>
      </c>
      <c r="C681">
        <v>226</v>
      </c>
      <c r="D681">
        <v>42.132071600000003</v>
      </c>
      <c r="E681">
        <v>12.5839994</v>
      </c>
      <c r="F681">
        <v>41.955555699999998</v>
      </c>
      <c r="G681">
        <v>12.7643387</v>
      </c>
      <c r="H681">
        <v>8</v>
      </c>
      <c r="I681">
        <v>167.65</v>
      </c>
      <c r="J681">
        <v>63.390129823960699</v>
      </c>
      <c r="K681">
        <v>42.744734918529851</v>
      </c>
      <c r="L681">
        <v>53.978218553085597</v>
      </c>
      <c r="M681">
        <f>AVERAGE(Tabella1[[#This Row],[allocated_km_SA]:[allocated_km_ENS]])</f>
        <v>53.371027765192046</v>
      </c>
      <c r="N681">
        <v>64.190786373983414</v>
      </c>
      <c r="O681">
        <f>(Tabella1[[#This Row],[mission_allocated_km_shapley]]-Tabella1[[#This Row],[allocated_km_mean]])^2</f>
        <v>117.06717635251492</v>
      </c>
      <c r="P681">
        <v>64.154057296348768</v>
      </c>
      <c r="Q681">
        <f>(Tabella1[[#This Row],[mission_allocated_km_shapley]]-Tabella1[[#This Row],[mission_allocated_km_appro_1]])^2</f>
        <v>1.3490251438918897E-3</v>
      </c>
      <c r="R681">
        <v>63.291993703281079</v>
      </c>
      <c r="S681">
        <f>(Tabella1[[#This Row],[mission_allocated_km_shapley]]-Tabella1[[#This Row],[mission_allocated_km_appro_2]])^2</f>
        <v>0.80782826490823567</v>
      </c>
    </row>
    <row r="682" spans="1:19" x14ac:dyDescent="0.3">
      <c r="A682" s="2">
        <v>44022</v>
      </c>
      <c r="B682">
        <v>12</v>
      </c>
      <c r="C682">
        <v>226</v>
      </c>
      <c r="D682">
        <v>41.857816900000003</v>
      </c>
      <c r="E682">
        <v>12.6519891</v>
      </c>
      <c r="F682">
        <v>41.955555699999998</v>
      </c>
      <c r="G682">
        <v>12.7643387</v>
      </c>
      <c r="H682">
        <v>8</v>
      </c>
      <c r="I682">
        <v>249.57</v>
      </c>
      <c r="J682">
        <v>33.178087753280352</v>
      </c>
      <c r="K682">
        <v>33.178087753280373</v>
      </c>
      <c r="L682">
        <v>16.755444667423141</v>
      </c>
      <c r="M682">
        <f>AVERAGE(Tabella1[[#This Row],[allocated_km_SA]:[allocated_km_ENS]])</f>
        <v>27.70387339132796</v>
      </c>
      <c r="N682">
        <v>25.73605227358566</v>
      </c>
      <c r="O682">
        <f>(Tabella1[[#This Row],[mission_allocated_km_shapley]]-Tabella1[[#This Row],[allocated_km_mean]])^2</f>
        <v>3.8723199514325555</v>
      </c>
      <c r="P682">
        <v>25.73605227358566</v>
      </c>
      <c r="Q682">
        <f>(Tabella1[[#This Row],[mission_allocated_km_shapley]]-Tabella1[[#This Row],[mission_allocated_km_appro_1]])^2</f>
        <v>0</v>
      </c>
      <c r="R682">
        <v>25.73605227358566</v>
      </c>
      <c r="S682">
        <f>(Tabella1[[#This Row],[mission_allocated_km_shapley]]-Tabella1[[#This Row],[mission_allocated_km_appro_2]])^2</f>
        <v>0</v>
      </c>
    </row>
    <row r="683" spans="1:19" x14ac:dyDescent="0.3">
      <c r="A683" s="2">
        <v>44022</v>
      </c>
      <c r="B683">
        <v>33</v>
      </c>
      <c r="C683">
        <v>226</v>
      </c>
      <c r="D683">
        <v>41.947489599999997</v>
      </c>
      <c r="E683">
        <v>12.7203556</v>
      </c>
      <c r="F683">
        <v>41.955555699999998</v>
      </c>
      <c r="G683">
        <v>12.7643387</v>
      </c>
      <c r="H683">
        <v>8</v>
      </c>
      <c r="I683">
        <v>167.65</v>
      </c>
      <c r="J683">
        <v>7.8868806948023797</v>
      </c>
      <c r="K683">
        <v>39.420337796308523</v>
      </c>
      <c r="L683">
        <v>5.8390894364073809</v>
      </c>
      <c r="M683">
        <f>AVERAGE(Tabella1[[#This Row],[allocated_km_SA]:[allocated_km_ENS]])</f>
        <v>17.715435975839426</v>
      </c>
      <c r="N683">
        <v>4.9675067143060003</v>
      </c>
      <c r="O683">
        <f>(Tabella1[[#This Row],[mission_allocated_km_shapley]]-Tabella1[[#This Row],[allocated_km_mean]])^2</f>
        <v>162.50970045706015</v>
      </c>
      <c r="P683">
        <v>4.9123667403988938</v>
      </c>
      <c r="Q683">
        <f>(Tabella1[[#This Row],[mission_allocated_km_shapley]]-Tabella1[[#This Row],[mission_allocated_km_appro_1]])^2</f>
        <v>3.0404167224763927E-3</v>
      </c>
      <c r="R683">
        <v>6.4578960672518546</v>
      </c>
      <c r="S683">
        <f>(Tabella1[[#This Row],[mission_allocated_km_shapley]]-Tabella1[[#This Row],[mission_allocated_km_appro_2]])^2</f>
        <v>2.2212604233743622</v>
      </c>
    </row>
    <row r="684" spans="1:19" x14ac:dyDescent="0.3">
      <c r="A684" s="2">
        <v>44022</v>
      </c>
      <c r="B684">
        <v>32</v>
      </c>
      <c r="C684">
        <v>226</v>
      </c>
      <c r="D684">
        <v>41.851630499999999</v>
      </c>
      <c r="E684">
        <v>12.4017032</v>
      </c>
      <c r="F684">
        <v>41.955555699999998</v>
      </c>
      <c r="G684">
        <v>12.7643387</v>
      </c>
      <c r="H684">
        <v>8</v>
      </c>
      <c r="I684">
        <v>167.65</v>
      </c>
      <c r="J684">
        <v>81.105235065813247</v>
      </c>
      <c r="K684">
        <v>45.085566643510283</v>
      </c>
      <c r="L684">
        <v>87.874770771838911</v>
      </c>
      <c r="M684">
        <f>AVERAGE(Tabella1[[#This Row],[allocated_km_SA]:[allocated_km_ENS]])</f>
        <v>71.355190827054145</v>
      </c>
      <c r="N684">
        <v>90.212786485559292</v>
      </c>
      <c r="O684">
        <f>(Tabella1[[#This Row],[mission_allocated_km_shapley]]-Tabella1[[#This Row],[allocated_km_mean]])^2</f>
        <v>355.60891401967217</v>
      </c>
      <c r="P684">
        <v>90.396504905534641</v>
      </c>
      <c r="Q684">
        <f>(Tabella1[[#This Row],[mission_allocated_km_shapley]]-Tabella1[[#This Row],[mission_allocated_km_appro_1]])^2</f>
        <v>3.3752457838238874E-2</v>
      </c>
      <c r="R684">
        <v>88.264215834926304</v>
      </c>
      <c r="S684">
        <f>(Tabella1[[#This Row],[mission_allocated_km_shapley]]-Tabella1[[#This Row],[mission_allocated_km_appro_2]])^2</f>
        <v>3.7969275805082647</v>
      </c>
    </row>
    <row r="685" spans="1:19" x14ac:dyDescent="0.3">
      <c r="A685" s="2">
        <v>44022</v>
      </c>
      <c r="B685">
        <v>235</v>
      </c>
      <c r="C685">
        <v>226</v>
      </c>
      <c r="D685">
        <v>41.477688999999998</v>
      </c>
      <c r="E685">
        <v>13.8120029</v>
      </c>
      <c r="F685">
        <v>41.955555699999998</v>
      </c>
      <c r="G685">
        <v>12.7643387</v>
      </c>
      <c r="H685">
        <v>8</v>
      </c>
      <c r="I685">
        <v>249.57</v>
      </c>
      <c r="J685">
        <v>216.3925122467196</v>
      </c>
      <c r="K685">
        <v>216.39251224671969</v>
      </c>
      <c r="L685">
        <v>232.81515533257681</v>
      </c>
      <c r="M685">
        <f>AVERAGE(Tabella1[[#This Row],[allocated_km_SA]:[allocated_km_ENS]])</f>
        <v>221.86672660867202</v>
      </c>
      <c r="N685">
        <v>223.83454772641431</v>
      </c>
      <c r="O685">
        <f>(Tabella1[[#This Row],[mission_allocated_km_shapley]]-Tabella1[[#This Row],[allocated_km_mean]])^2</f>
        <v>3.8723199514325137</v>
      </c>
      <c r="P685">
        <v>223.83454772641431</v>
      </c>
      <c r="Q685">
        <f>(Tabella1[[#This Row],[mission_allocated_km_shapley]]-Tabella1[[#This Row],[mission_allocated_km_appro_1]])^2</f>
        <v>0</v>
      </c>
      <c r="R685">
        <v>223.83454772641431</v>
      </c>
      <c r="S685">
        <f>(Tabella1[[#This Row],[mission_allocated_km_shapley]]-Tabella1[[#This Row],[mission_allocated_km_appro_2]])^2</f>
        <v>0</v>
      </c>
    </row>
    <row r="686" spans="1:19" x14ac:dyDescent="0.3">
      <c r="A686" s="2">
        <v>44022</v>
      </c>
      <c r="B686">
        <v>9</v>
      </c>
      <c r="C686">
        <v>226</v>
      </c>
      <c r="D686">
        <v>41.012875399999999</v>
      </c>
      <c r="E686">
        <v>14.3201006</v>
      </c>
      <c r="F686">
        <v>41.955555699999998</v>
      </c>
      <c r="G686">
        <v>12.7643387</v>
      </c>
      <c r="H686">
        <v>8</v>
      </c>
      <c r="I686">
        <v>380.53</v>
      </c>
      <c r="J686">
        <v>188.6335352232081</v>
      </c>
      <c r="K686">
        <v>188.6335352232081</v>
      </c>
      <c r="L686">
        <v>1.6703545165922709E-12</v>
      </c>
      <c r="M686">
        <f>AVERAGE(Tabella1[[#This Row],[allocated_km_SA]:[allocated_km_ENS]])</f>
        <v>125.75569014880595</v>
      </c>
      <c r="N686">
        <v>187.02869999999999</v>
      </c>
      <c r="O686">
        <f>(Tabella1[[#This Row],[mission_allocated_km_shapley]]-Tabella1[[#This Row],[allocated_km_mean]])^2</f>
        <v>3754.3817362245209</v>
      </c>
      <c r="P686">
        <v>187.02869999999999</v>
      </c>
      <c r="Q686">
        <f>(Tabella1[[#This Row],[mission_allocated_km_shapley]]-Tabella1[[#This Row],[mission_allocated_km_appro_1]])^2</f>
        <v>0</v>
      </c>
      <c r="R686">
        <v>187.02869999999999</v>
      </c>
      <c r="S686">
        <f>(Tabella1[[#This Row],[mission_allocated_km_shapley]]-Tabella1[[#This Row],[mission_allocated_km_appro_2]])^2</f>
        <v>0</v>
      </c>
    </row>
    <row r="687" spans="1:19" x14ac:dyDescent="0.3">
      <c r="A687" s="2">
        <v>44022</v>
      </c>
      <c r="B687">
        <v>223</v>
      </c>
      <c r="C687">
        <v>226</v>
      </c>
      <c r="D687">
        <v>41.015235699999998</v>
      </c>
      <c r="E687">
        <v>14.2977433</v>
      </c>
      <c r="F687">
        <v>41.955555699999998</v>
      </c>
      <c r="G687">
        <v>12.7643387</v>
      </c>
      <c r="H687">
        <v>8</v>
      </c>
      <c r="I687">
        <v>380.53</v>
      </c>
      <c r="J687">
        <v>191.89876477679189</v>
      </c>
      <c r="K687">
        <v>191.89876477679189</v>
      </c>
      <c r="L687">
        <v>380.53229999999832</v>
      </c>
      <c r="M687">
        <f>AVERAGE(Tabella1[[#This Row],[allocated_km_SA]:[allocated_km_ENS]])</f>
        <v>254.77660985119405</v>
      </c>
      <c r="N687">
        <v>193.50360000000001</v>
      </c>
      <c r="O687">
        <f>(Tabella1[[#This Row],[mission_allocated_km_shapley]]-Tabella1[[#This Row],[allocated_km_mean]])^2</f>
        <v>3754.3817362245227</v>
      </c>
      <c r="P687">
        <v>193.50360000000001</v>
      </c>
      <c r="Q687">
        <f>(Tabella1[[#This Row],[mission_allocated_km_shapley]]-Tabella1[[#This Row],[mission_allocated_km_appro_1]])^2</f>
        <v>0</v>
      </c>
      <c r="R687">
        <v>193.50360000000001</v>
      </c>
      <c r="S687">
        <f>(Tabella1[[#This Row],[mission_allocated_km_shapley]]-Tabella1[[#This Row],[mission_allocated_km_appro_2]])^2</f>
        <v>0</v>
      </c>
    </row>
    <row r="688" spans="1:19" x14ac:dyDescent="0.3">
      <c r="A688" s="2">
        <v>44022</v>
      </c>
      <c r="B688">
        <v>14</v>
      </c>
      <c r="C688">
        <v>226</v>
      </c>
      <c r="D688">
        <v>41.968739300000003</v>
      </c>
      <c r="E688">
        <v>12.686</v>
      </c>
      <c r="F688">
        <v>41.955555699999998</v>
      </c>
      <c r="G688">
        <v>12.7643387</v>
      </c>
      <c r="H688">
        <v>8</v>
      </c>
      <c r="I688">
        <v>167.65</v>
      </c>
      <c r="J688">
        <v>15.263454415423711</v>
      </c>
      <c r="K688">
        <v>40.395060641651398</v>
      </c>
      <c r="L688">
        <v>19.953621238668148</v>
      </c>
      <c r="M688">
        <f>AVERAGE(Tabella1[[#This Row],[allocated_km_SA]:[allocated_km_ENS]])</f>
        <v>25.20404543191442</v>
      </c>
      <c r="N688">
        <v>8.2746204261513263</v>
      </c>
      <c r="O688">
        <f>(Tabella1[[#This Row],[mission_allocated_km_shapley]]-Tabella1[[#This Row],[allocated_km_mean]])^2</f>
        <v>286.60543102575673</v>
      </c>
      <c r="P688">
        <v>8.1827710577177282</v>
      </c>
      <c r="Q688">
        <f>(Tabella1[[#This Row],[mission_allocated_km_shapley]]-Tabella1[[#This Row],[mission_allocated_km_appro_1]])^2</f>
        <v>8.4363064816508557E-3</v>
      </c>
      <c r="R688">
        <v>9.631594394540814</v>
      </c>
      <c r="S688">
        <f>(Tabella1[[#This Row],[mission_allocated_km_shapley]]-Tabella1[[#This Row],[mission_allocated_km_appro_2]])^2</f>
        <v>1.8413783508867143</v>
      </c>
    </row>
    <row r="689" spans="1:19" x14ac:dyDescent="0.3">
      <c r="A689" s="2">
        <v>44027</v>
      </c>
      <c r="B689">
        <v>2</v>
      </c>
      <c r="C689">
        <v>226</v>
      </c>
      <c r="D689">
        <v>42.132071600000003</v>
      </c>
      <c r="E689">
        <v>12.5839994</v>
      </c>
      <c r="F689">
        <v>41.955555699999998</v>
      </c>
      <c r="G689">
        <v>12.7643387</v>
      </c>
      <c r="H689">
        <v>6</v>
      </c>
      <c r="I689">
        <v>143.59</v>
      </c>
      <c r="J689">
        <v>62.992244243669582</v>
      </c>
      <c r="K689">
        <v>62.992244243669582</v>
      </c>
      <c r="L689">
        <v>54.638580926443943</v>
      </c>
      <c r="M689">
        <f>AVERAGE(Tabella1[[#This Row],[allocated_km_SA]:[allocated_km_ENS]])</f>
        <v>60.207689804594366</v>
      </c>
      <c r="N689">
        <v>60.256218314423307</v>
      </c>
      <c r="O689">
        <f>(Tabella1[[#This Row],[mission_allocated_km_shapley]]-Tabella1[[#This Row],[allocated_km_mean]])^2</f>
        <v>2.3550162662176201E-3</v>
      </c>
      <c r="P689">
        <v>60.256218314423293</v>
      </c>
      <c r="Q689">
        <f>(Tabella1[[#This Row],[mission_allocated_km_shapley]]-Tabella1[[#This Row],[mission_allocated_km_appro_1]])^2</f>
        <v>2.0194839173657902E-28</v>
      </c>
      <c r="R689">
        <v>60.256218314423293</v>
      </c>
      <c r="S689">
        <f>(Tabella1[[#This Row],[mission_allocated_km_shapley]]-Tabella1[[#This Row],[mission_allocated_km_appro_2]])^2</f>
        <v>2.0194839173657902E-28</v>
      </c>
    </row>
    <row r="690" spans="1:19" x14ac:dyDescent="0.3">
      <c r="A690" s="2">
        <v>44027</v>
      </c>
      <c r="B690">
        <v>14</v>
      </c>
      <c r="C690">
        <v>226</v>
      </c>
      <c r="D690">
        <v>41.968739300000003</v>
      </c>
      <c r="E690">
        <v>12.686</v>
      </c>
      <c r="F690">
        <v>41.955555699999998</v>
      </c>
      <c r="G690">
        <v>12.7643387</v>
      </c>
      <c r="H690">
        <v>6</v>
      </c>
      <c r="I690">
        <v>67.39</v>
      </c>
      <c r="J690">
        <v>13.902911327631781</v>
      </c>
      <c r="K690">
        <v>17.26331013441262</v>
      </c>
      <c r="L690">
        <v>24.550703540053672</v>
      </c>
      <c r="M690">
        <f>AVERAGE(Tabella1[[#This Row],[allocated_km_SA]:[allocated_km_ENS]])</f>
        <v>18.572308334032691</v>
      </c>
      <c r="N690">
        <v>13.17675674572536</v>
      </c>
      <c r="O690">
        <f>(Tabella1[[#This Row],[mission_allocated_km_shapley]]-Tabella1[[#This Row],[allocated_km_mean]])^2</f>
        <v>29.111976942085764</v>
      </c>
      <c r="P690">
        <v>12.301596040418611</v>
      </c>
      <c r="Q690">
        <f>(Tabella1[[#This Row],[mission_allocated_km_shapley]]-Tabella1[[#This Row],[mission_allocated_km_appro_1]])^2</f>
        <v>0.76590626011300666</v>
      </c>
      <c r="R690">
        <v>12.98947574750497</v>
      </c>
      <c r="S690">
        <f>(Tabella1[[#This Row],[mission_allocated_km_shapley]]-Tabella1[[#This Row],[mission_allocated_km_appro_2]])^2</f>
        <v>3.5074172294425478E-2</v>
      </c>
    </row>
    <row r="691" spans="1:19" x14ac:dyDescent="0.3">
      <c r="A691" s="2">
        <v>44027</v>
      </c>
      <c r="B691">
        <v>269</v>
      </c>
      <c r="C691">
        <v>226</v>
      </c>
      <c r="D691">
        <v>41.926260800000001</v>
      </c>
      <c r="E691">
        <v>12.625462000000001</v>
      </c>
      <c r="F691">
        <v>41.955555699999998</v>
      </c>
      <c r="G691">
        <v>12.7643387</v>
      </c>
      <c r="H691">
        <v>6</v>
      </c>
      <c r="I691">
        <v>67.39</v>
      </c>
      <c r="J691">
        <v>22.397744164077789</v>
      </c>
      <c r="K691">
        <v>16.794841334012201</v>
      </c>
      <c r="L691">
        <v>15.880340751044599</v>
      </c>
      <c r="M691">
        <f>AVERAGE(Tabella1[[#This Row],[allocated_km_SA]:[allocated_km_ENS]])</f>
        <v>18.357642083044862</v>
      </c>
      <c r="N691">
        <v>17.593197101795941</v>
      </c>
      <c r="O691">
        <f>(Tabella1[[#This Row],[mission_allocated_km_shapley]]-Tabella1[[#This Row],[allocated_km_mean]])^2</f>
        <v>0.58437612935666372</v>
      </c>
      <c r="P691">
        <v>21.841019145317279</v>
      </c>
      <c r="Q691">
        <f>(Tabella1[[#This Row],[mission_allocated_km_shapley]]-Tabella1[[#This Row],[mission_allocated_km_appro_1]])^2</f>
        <v>18.043992113425801</v>
      </c>
      <c r="R691">
        <v>17.631268593793131</v>
      </c>
      <c r="S691">
        <f>(Tabella1[[#This Row],[mission_allocated_km_shapley]]-Tabella1[[#This Row],[mission_allocated_km_appro_2]])^2</f>
        <v>1.4494385028921072E-3</v>
      </c>
    </row>
    <row r="692" spans="1:19" x14ac:dyDescent="0.3">
      <c r="A692" s="2">
        <v>44027</v>
      </c>
      <c r="B692">
        <v>12</v>
      </c>
      <c r="C692">
        <v>226</v>
      </c>
      <c r="D692">
        <v>41.857816900000003</v>
      </c>
      <c r="E692">
        <v>12.6519891</v>
      </c>
      <c r="F692">
        <v>41.955555699999998</v>
      </c>
      <c r="G692">
        <v>12.7643387</v>
      </c>
      <c r="H692">
        <v>6</v>
      </c>
      <c r="I692">
        <v>67.39</v>
      </c>
      <c r="J692">
        <v>24.899989436118972</v>
      </c>
      <c r="K692">
        <v>17.144282743700039</v>
      </c>
      <c r="L692">
        <v>22.347759270498941</v>
      </c>
      <c r="M692">
        <f>AVERAGE(Tabella1[[#This Row],[allocated_km_SA]:[allocated_km_ENS]])</f>
        <v>21.464010483439314</v>
      </c>
      <c r="N692">
        <v>31.37796614239166</v>
      </c>
      <c r="O692">
        <f>(Tabella1[[#This Row],[mission_allocated_km_shapley]]-Tabella1[[#This Row],[allocated_km_mean]])^2</f>
        <v>98.286516807673252</v>
      </c>
      <c r="P692">
        <v>29.1521675114553</v>
      </c>
      <c r="Q692">
        <f>(Tabella1[[#This Row],[mission_allocated_km_shapley]]-Tabella1[[#This Row],[mission_allocated_km_appro_1]])^2</f>
        <v>4.9541795454781754</v>
      </c>
      <c r="R692">
        <v>32.119416776816351</v>
      </c>
      <c r="S692">
        <f>(Tabella1[[#This Row],[mission_allocated_km_shapley]]-Tabella1[[#This Row],[mission_allocated_km_appro_2]])^2</f>
        <v>0.54974904328877672</v>
      </c>
    </row>
    <row r="693" spans="1:19" x14ac:dyDescent="0.3">
      <c r="A693" s="2">
        <v>44027</v>
      </c>
      <c r="B693">
        <v>32</v>
      </c>
      <c r="C693">
        <v>226</v>
      </c>
      <c r="D693">
        <v>41.851630499999999</v>
      </c>
      <c r="E693">
        <v>12.4017032</v>
      </c>
      <c r="F693">
        <v>41.955555699999998</v>
      </c>
      <c r="G693">
        <v>12.7643387</v>
      </c>
      <c r="H693">
        <v>6</v>
      </c>
      <c r="I693">
        <v>143.59</v>
      </c>
      <c r="J693">
        <v>80.596155756330418</v>
      </c>
      <c r="K693">
        <v>80.596155756330418</v>
      </c>
      <c r="L693">
        <v>88.949819073556071</v>
      </c>
      <c r="M693">
        <f>AVERAGE(Tabella1[[#This Row],[allocated_km_SA]:[allocated_km_ENS]])</f>
        <v>83.380710195405641</v>
      </c>
      <c r="N693">
        <v>83.3321816855767</v>
      </c>
      <c r="O693">
        <f>(Tabella1[[#This Row],[mission_allocated_km_shapley]]-Tabella1[[#This Row],[allocated_km_mean]])^2</f>
        <v>2.3550162662176201E-3</v>
      </c>
      <c r="P693">
        <v>83.332181685576714</v>
      </c>
      <c r="Q693">
        <f>(Tabella1[[#This Row],[mission_allocated_km_shapley]]-Tabella1[[#This Row],[mission_allocated_km_appro_1]])^2</f>
        <v>2.0194839173657902E-28</v>
      </c>
      <c r="R693">
        <v>83.332181685576714</v>
      </c>
      <c r="S693">
        <f>(Tabella1[[#This Row],[mission_allocated_km_shapley]]-Tabella1[[#This Row],[mission_allocated_km_appro_2]])^2</f>
        <v>2.0194839173657902E-28</v>
      </c>
    </row>
    <row r="694" spans="1:19" x14ac:dyDescent="0.3">
      <c r="A694" s="2">
        <v>44027</v>
      </c>
      <c r="B694">
        <v>186</v>
      </c>
      <c r="C694">
        <v>226</v>
      </c>
      <c r="D694">
        <v>41.945402799999997</v>
      </c>
      <c r="E694">
        <v>12.7206413</v>
      </c>
      <c r="F694">
        <v>41.955555699999998</v>
      </c>
      <c r="G694">
        <v>12.7643387</v>
      </c>
      <c r="H694">
        <v>6</v>
      </c>
      <c r="I694">
        <v>67.39</v>
      </c>
      <c r="J694">
        <v>6.1876550721714612</v>
      </c>
      <c r="K694">
        <v>16.185865787875141</v>
      </c>
      <c r="L694">
        <v>4.6094964384028003</v>
      </c>
      <c r="M694">
        <f>AVERAGE(Tabella1[[#This Row],[allocated_km_SA]:[allocated_km_ENS]])</f>
        <v>8.9943390994831347</v>
      </c>
      <c r="N694">
        <v>5.2403800100870486</v>
      </c>
      <c r="O694">
        <f>(Tabella1[[#This Row],[mission_allocated_km_shapley]]-Tabella1[[#This Row],[allocated_km_mean]])^2</f>
        <v>14.092208844859492</v>
      </c>
      <c r="P694">
        <v>4.0935173028088023</v>
      </c>
      <c r="Q694">
        <f>(Tabella1[[#This Row],[mission_allocated_km_shapley]]-Tabella1[[#This Row],[mission_allocated_km_appro_1]])^2</f>
        <v>1.3152940693455883</v>
      </c>
      <c r="R694">
        <v>4.6481388818855418</v>
      </c>
      <c r="S694">
        <f>(Tabella1[[#This Row],[mission_allocated_km_shapley]]-Tabella1[[#This Row],[mission_allocated_km_appro_2]])^2</f>
        <v>0.35074955393339358</v>
      </c>
    </row>
    <row r="695" spans="1:19" x14ac:dyDescent="0.3">
      <c r="A695" s="2">
        <v>44028</v>
      </c>
      <c r="B695">
        <v>240</v>
      </c>
      <c r="C695">
        <v>226</v>
      </c>
      <c r="D695">
        <v>41.945785800000003</v>
      </c>
      <c r="E695">
        <v>12.6790661</v>
      </c>
      <c r="F695">
        <v>41.955555699999998</v>
      </c>
      <c r="G695">
        <v>12.7643387</v>
      </c>
      <c r="H695">
        <v>7</v>
      </c>
      <c r="I695">
        <v>50.39</v>
      </c>
      <c r="J695">
        <v>11.819657147070551</v>
      </c>
      <c r="K695">
        <v>11.90607425929225</v>
      </c>
      <c r="L695">
        <v>0</v>
      </c>
      <c r="M695">
        <f>AVERAGE(Tabella1[[#This Row],[allocated_km_SA]:[allocated_km_ENS]])</f>
        <v>7.9085771354542667</v>
      </c>
      <c r="N695">
        <v>8.9946651228935917</v>
      </c>
      <c r="O695">
        <f>(Tabella1[[#This Row],[mission_allocated_km_shapley]]-Tabella1[[#This Row],[allocated_km_mean]])^2</f>
        <v>1.1795871164600034</v>
      </c>
      <c r="P695">
        <v>8.3808372739989085</v>
      </c>
      <c r="Q695">
        <f>(Tabella1[[#This Row],[mission_allocated_km_shapley]]-Tabella1[[#This Row],[mission_allocated_km_appro_1]])^2</f>
        <v>0.37678462807867391</v>
      </c>
      <c r="R695">
        <v>9.2529679580369688</v>
      </c>
      <c r="S695">
        <f>(Tabella1[[#This Row],[mission_allocated_km_shapley]]-Tabella1[[#This Row],[mission_allocated_km_appro_2]])^2</f>
        <v>6.6720354643106675E-2</v>
      </c>
    </row>
    <row r="696" spans="1:19" x14ac:dyDescent="0.3">
      <c r="A696" s="2">
        <v>44028</v>
      </c>
      <c r="B696">
        <v>270</v>
      </c>
      <c r="C696">
        <v>226</v>
      </c>
      <c r="D696">
        <v>41.861052399999998</v>
      </c>
      <c r="E696">
        <v>12.5907544</v>
      </c>
      <c r="F696">
        <v>41.955555699999998</v>
      </c>
      <c r="G696">
        <v>12.7643387</v>
      </c>
      <c r="H696">
        <v>7</v>
      </c>
      <c r="I696">
        <v>189.87</v>
      </c>
      <c r="J696">
        <v>41.627838430986067</v>
      </c>
      <c r="K696">
        <v>53.843215252125233</v>
      </c>
      <c r="L696">
        <v>7.2012592636074801</v>
      </c>
      <c r="M696">
        <f>AVERAGE(Tabella1[[#This Row],[allocated_km_SA]:[allocated_km_ENS]])</f>
        <v>34.22410431557293</v>
      </c>
      <c r="N696">
        <v>28.612933751825711</v>
      </c>
      <c r="O696">
        <f>(Tabella1[[#This Row],[mission_allocated_km_shapley]]-Tabella1[[#This Row],[allocated_km_mean]])^2</f>
        <v>31.485235095463285</v>
      </c>
      <c r="P696">
        <v>28.612962110830889</v>
      </c>
      <c r="Q696">
        <f>(Tabella1[[#This Row],[mission_allocated_km_shapley]]-Tabella1[[#This Row],[mission_allocated_km_appro_1]])^2</f>
        <v>8.042331746828238E-10</v>
      </c>
      <c r="R696">
        <v>28.612933751825459</v>
      </c>
      <c r="S696">
        <f>(Tabella1[[#This Row],[mission_allocated_km_shapley]]-Tabella1[[#This Row],[mission_allocated_km_appro_2]])^2</f>
        <v>6.3626365171505928E-26</v>
      </c>
    </row>
    <row r="697" spans="1:19" x14ac:dyDescent="0.3">
      <c r="A697" s="2">
        <v>44028</v>
      </c>
      <c r="B697">
        <v>269</v>
      </c>
      <c r="C697">
        <v>226</v>
      </c>
      <c r="D697">
        <v>41.926260800000001</v>
      </c>
      <c r="E697">
        <v>12.625462000000001</v>
      </c>
      <c r="F697">
        <v>41.955555699999998</v>
      </c>
      <c r="G697">
        <v>12.7643387</v>
      </c>
      <c r="H697">
        <v>7</v>
      </c>
      <c r="I697">
        <v>50.39</v>
      </c>
      <c r="J697">
        <v>22.22550802205485</v>
      </c>
      <c r="K697">
        <v>13.365785473849551</v>
      </c>
      <c r="L697">
        <v>26.854064109839982</v>
      </c>
      <c r="M697">
        <f>AVERAGE(Tabella1[[#This Row],[allocated_km_SA]:[allocated_km_ENS]])</f>
        <v>20.815119201914793</v>
      </c>
      <c r="N697">
        <v>26.14534506328491</v>
      </c>
      <c r="O697">
        <f>(Tabella1[[#This Row],[mission_allocated_km_shapley]]-Tabella1[[#This Row],[allocated_km_mean]])^2</f>
        <v>28.411307733218806</v>
      </c>
      <c r="P697">
        <v>28.352900549635759</v>
      </c>
      <c r="Q697">
        <f>(Tabella1[[#This Row],[mission_allocated_km_shapley]]-Tabella1[[#This Row],[mission_allocated_km_appro_1]])^2</f>
        <v>4.8733012253177321</v>
      </c>
      <c r="R697">
        <v>25.1744422623918</v>
      </c>
      <c r="S697">
        <f>(Tabella1[[#This Row],[mission_allocated_km_shapley]]-Tabella1[[#This Row],[mission_allocated_km_appro_2]])^2</f>
        <v>0.94265224878208731</v>
      </c>
    </row>
    <row r="698" spans="1:19" x14ac:dyDescent="0.3">
      <c r="A698" s="2">
        <v>44028</v>
      </c>
      <c r="B698">
        <v>51</v>
      </c>
      <c r="C698">
        <v>226</v>
      </c>
      <c r="D698">
        <v>41.443165399999998</v>
      </c>
      <c r="E698">
        <v>12.941303899999999</v>
      </c>
      <c r="F698">
        <v>41.955555699999998</v>
      </c>
      <c r="G698">
        <v>12.7643387</v>
      </c>
      <c r="H698">
        <v>7</v>
      </c>
      <c r="I698">
        <v>189.87</v>
      </c>
      <c r="J698">
        <v>145.75980938993609</v>
      </c>
      <c r="K698">
        <v>82.707826033335238</v>
      </c>
      <c r="L698">
        <v>178.5836891518492</v>
      </c>
      <c r="M698">
        <f>AVERAGE(Tabella1[[#This Row],[allocated_km_SA]:[allocated_km_ENS]])</f>
        <v>135.68377485837351</v>
      </c>
      <c r="N698">
        <v>158.38656318591779</v>
      </c>
      <c r="O698">
        <f>(Tabella1[[#This Row],[mission_allocated_km_shapley]]-Tabella1[[#This Row],[allocated_km_mean]])^2</f>
        <v>515.41659784528099</v>
      </c>
      <c r="P698">
        <v>158.38653533160439</v>
      </c>
      <c r="Q698">
        <f>(Tabella1[[#This Row],[mission_allocated_km_shapley]]-Tabella1[[#This Row],[mission_allocated_km_appro_1]])^2</f>
        <v>7.7586277507323258E-10</v>
      </c>
      <c r="R698">
        <v>158.38656318591799</v>
      </c>
      <c r="S698">
        <f>(Tabella1[[#This Row],[mission_allocated_km_shapley]]-Tabella1[[#This Row],[mission_allocated_km_appro_2]])^2</f>
        <v>3.9581884780369488E-26</v>
      </c>
    </row>
    <row r="699" spans="1:19" x14ac:dyDescent="0.3">
      <c r="A699" s="2">
        <v>44028</v>
      </c>
      <c r="B699">
        <v>264</v>
      </c>
      <c r="C699">
        <v>226</v>
      </c>
      <c r="D699">
        <v>41.962296899999998</v>
      </c>
      <c r="E699">
        <v>12.757759999999999</v>
      </c>
      <c r="F699">
        <v>41.955555699999998</v>
      </c>
      <c r="G699">
        <v>12.7643387</v>
      </c>
      <c r="H699">
        <v>7</v>
      </c>
      <c r="I699">
        <v>189.87</v>
      </c>
      <c r="J699">
        <v>2.4816521790778392</v>
      </c>
      <c r="K699">
        <v>53.31825871453956</v>
      </c>
      <c r="L699">
        <v>4.084351584543354</v>
      </c>
      <c r="M699">
        <f>AVERAGE(Tabella1[[#This Row],[allocated_km_SA]:[allocated_km_ENS]])</f>
        <v>19.961420826053587</v>
      </c>
      <c r="N699">
        <v>2.869803062256516</v>
      </c>
      <c r="O699">
        <f>(Tabella1[[#This Row],[mission_allocated_km_shapley]]-Tabella1[[#This Row],[allocated_km_mean]])^2</f>
        <v>292.1233977837436</v>
      </c>
      <c r="P699">
        <v>2.8698025575647539</v>
      </c>
      <c r="Q699">
        <f>(Tabella1[[#This Row],[mission_allocated_km_shapley]]-Tabella1[[#This Row],[mission_allocated_km_appro_1]])^2</f>
        <v>2.5471377479200128E-13</v>
      </c>
      <c r="R699">
        <v>2.8698030622565232</v>
      </c>
      <c r="S699">
        <f>(Tabella1[[#This Row],[mission_allocated_km_shapley]]-Tabella1[[#This Row],[mission_allocated_km_appro_2]])^2</f>
        <v>5.0487097934144756E-29</v>
      </c>
    </row>
    <row r="700" spans="1:19" x14ac:dyDescent="0.3">
      <c r="A700" s="2">
        <v>44028</v>
      </c>
      <c r="B700">
        <v>186</v>
      </c>
      <c r="C700">
        <v>226</v>
      </c>
      <c r="D700">
        <v>41.945402799999997</v>
      </c>
      <c r="E700">
        <v>12.7206413</v>
      </c>
      <c r="F700">
        <v>41.955555699999998</v>
      </c>
      <c r="G700">
        <v>12.7643387</v>
      </c>
      <c r="H700">
        <v>7</v>
      </c>
      <c r="I700">
        <v>50.39</v>
      </c>
      <c r="J700">
        <v>6.1400726982505782</v>
      </c>
      <c r="K700">
        <v>12.27599737150793</v>
      </c>
      <c r="L700">
        <v>6.4179683669474343</v>
      </c>
      <c r="M700">
        <f>AVERAGE(Tabella1[[#This Row],[allocated_km_SA]:[allocated_km_ENS]])</f>
        <v>8.278012812235314</v>
      </c>
      <c r="N700">
        <v>4.6496485352069863</v>
      </c>
      <c r="O700">
        <f>(Tabella1[[#This Row],[mission_allocated_km_shapley]]-Tabella1[[#This Row],[allocated_km_mean]])^2</f>
        <v>13.1650273268153</v>
      </c>
      <c r="P700">
        <v>3.8387301178650568</v>
      </c>
      <c r="Q700">
        <f>(Tabella1[[#This Row],[mission_allocated_km_shapley]]-Tabella1[[#This Row],[mission_allocated_km_appro_1]])^2</f>
        <v>0.65758867958433975</v>
      </c>
      <c r="R700">
        <v>5.2193628652229602</v>
      </c>
      <c r="S700">
        <f>(Tabella1[[#This Row],[mission_allocated_km_shapley]]-Tabella1[[#This Row],[mission_allocated_km_appro_2]])^2</f>
        <v>0.32457441782555008</v>
      </c>
    </row>
    <row r="701" spans="1:19" x14ac:dyDescent="0.3">
      <c r="A701" s="2">
        <v>44028</v>
      </c>
      <c r="B701">
        <v>221</v>
      </c>
      <c r="C701">
        <v>226</v>
      </c>
      <c r="D701">
        <v>41.987892299999999</v>
      </c>
      <c r="E701">
        <v>12.7135701</v>
      </c>
      <c r="F701">
        <v>41.955555699999998</v>
      </c>
      <c r="G701">
        <v>12.7643387</v>
      </c>
      <c r="H701">
        <v>7</v>
      </c>
      <c r="I701">
        <v>50.39</v>
      </c>
      <c r="J701">
        <v>10.209462132624029</v>
      </c>
      <c r="K701">
        <v>12.84684289535029</v>
      </c>
      <c r="L701">
        <v>17.122667523212591</v>
      </c>
      <c r="M701">
        <f>AVERAGE(Tabella1[[#This Row],[allocated_km_SA]:[allocated_km_ENS]])</f>
        <v>13.392990850395636</v>
      </c>
      <c r="N701">
        <v>10.60504127861452</v>
      </c>
      <c r="O701">
        <f>(Tabella1[[#This Row],[mission_allocated_km_shapley]]-Tabella1[[#This Row],[allocated_km_mean]])^2</f>
        <v>7.7726628147945078</v>
      </c>
      <c r="P701">
        <v>9.8222320585002834</v>
      </c>
      <c r="Q701">
        <f>(Tabella1[[#This Row],[mission_allocated_km_shapley]]-Tabella1[[#This Row],[mission_allocated_km_appro_1]])^2</f>
        <v>0.61279027509585915</v>
      </c>
      <c r="R701">
        <v>10.74792691434827</v>
      </c>
      <c r="S701">
        <f>(Tabella1[[#This Row],[mission_allocated_km_shapley]]-Tabella1[[#This Row],[mission_allocated_km_appro_2]])^2</f>
        <v>2.0416304899037837E-2</v>
      </c>
    </row>
    <row r="702" spans="1:19" x14ac:dyDescent="0.3">
      <c r="A702" s="2">
        <v>44033</v>
      </c>
      <c r="B702">
        <v>2</v>
      </c>
      <c r="C702">
        <v>226</v>
      </c>
      <c r="D702">
        <v>42.132071600000003</v>
      </c>
      <c r="E702">
        <v>12.5839994</v>
      </c>
      <c r="F702">
        <v>41.955555699999998</v>
      </c>
      <c r="G702">
        <v>12.7643387</v>
      </c>
      <c r="H702">
        <v>9</v>
      </c>
      <c r="I702">
        <v>83.75</v>
      </c>
      <c r="J702">
        <v>41.757815868636193</v>
      </c>
      <c r="K702">
        <v>41.757815868636193</v>
      </c>
      <c r="L702">
        <v>2.3103515776950259</v>
      </c>
      <c r="M702">
        <f>AVERAGE(Tabella1[[#This Row],[allocated_km_SA]:[allocated_km_ENS]])</f>
        <v>28.608661104989139</v>
      </c>
      <c r="N702">
        <v>41.639149857887993</v>
      </c>
      <c r="O702">
        <f>(Tabella1[[#This Row],[mission_allocated_km_shapley]]-Tabella1[[#This Row],[allocated_km_mean]])^2</f>
        <v>169.79363713942354</v>
      </c>
      <c r="P702">
        <v>41.639149857887979</v>
      </c>
      <c r="Q702">
        <f>(Tabella1[[#This Row],[mission_allocated_km_shapley]]-Tabella1[[#This Row],[mission_allocated_km_appro_1]])^2</f>
        <v>2.0194839173657902E-28</v>
      </c>
      <c r="R702">
        <v>41.639149857887979</v>
      </c>
      <c r="S702">
        <f>(Tabella1[[#This Row],[mission_allocated_km_shapley]]-Tabella1[[#This Row],[mission_allocated_km_appro_2]])^2</f>
        <v>2.0194839173657902E-28</v>
      </c>
    </row>
    <row r="703" spans="1:19" x14ac:dyDescent="0.3">
      <c r="A703" s="2">
        <v>44033</v>
      </c>
      <c r="B703">
        <v>228</v>
      </c>
      <c r="C703">
        <v>226</v>
      </c>
      <c r="D703">
        <v>42.130554500000002</v>
      </c>
      <c r="E703">
        <v>12.582428</v>
      </c>
      <c r="F703">
        <v>41.955555699999998</v>
      </c>
      <c r="G703">
        <v>12.7643387</v>
      </c>
      <c r="H703">
        <v>9</v>
      </c>
      <c r="I703">
        <v>83.75</v>
      </c>
      <c r="J703">
        <v>41.996584131363811</v>
      </c>
      <c r="K703">
        <v>41.996584131363811</v>
      </c>
      <c r="L703">
        <v>81.444048422304974</v>
      </c>
      <c r="M703">
        <f>AVERAGE(Tabella1[[#This Row],[allocated_km_SA]:[allocated_km_ENS]])</f>
        <v>55.145738895010858</v>
      </c>
      <c r="N703">
        <v>42.115250142112018</v>
      </c>
      <c r="O703">
        <f>(Tabella1[[#This Row],[mission_allocated_km_shapley]]-Tabella1[[#This Row],[allocated_km_mean]])^2</f>
        <v>169.79363713942317</v>
      </c>
      <c r="P703">
        <v>42.115250142112018</v>
      </c>
      <c r="Q703">
        <f>(Tabella1[[#This Row],[mission_allocated_km_shapley]]-Tabella1[[#This Row],[mission_allocated_km_appro_1]])^2</f>
        <v>0</v>
      </c>
      <c r="R703">
        <v>42.115250142112018</v>
      </c>
      <c r="S703">
        <f>(Tabella1[[#This Row],[mission_allocated_km_shapley]]-Tabella1[[#This Row],[mission_allocated_km_appro_2]])^2</f>
        <v>0</v>
      </c>
    </row>
    <row r="704" spans="1:19" x14ac:dyDescent="0.3">
      <c r="A704" s="2">
        <v>44033</v>
      </c>
      <c r="B704">
        <v>32</v>
      </c>
      <c r="C704">
        <v>226</v>
      </c>
      <c r="D704">
        <v>41.851630499999999</v>
      </c>
      <c r="E704">
        <v>12.4017032</v>
      </c>
      <c r="F704">
        <v>41.955555699999998</v>
      </c>
      <c r="G704">
        <v>12.7643387</v>
      </c>
      <c r="H704">
        <v>9</v>
      </c>
      <c r="I704">
        <v>538.04</v>
      </c>
      <c r="J704">
        <v>66.434668762694855</v>
      </c>
      <c r="K704">
        <v>105.771646242092</v>
      </c>
      <c r="L704">
        <v>22.340593590717109</v>
      </c>
      <c r="M704">
        <f>AVERAGE(Tabella1[[#This Row],[allocated_km_SA]:[allocated_km_ENS]])</f>
        <v>64.848969531834655</v>
      </c>
      <c r="N704">
        <v>52.894199046873567</v>
      </c>
      <c r="O704">
        <f>(Tabella1[[#This Row],[mission_allocated_km_shapley]]-Tabella1[[#This Row],[allocated_km_mean]])^2</f>
        <v>142.91653734809677</v>
      </c>
      <c r="P704">
        <v>54.252541753416487</v>
      </c>
      <c r="Q704">
        <f>(Tabella1[[#This Row],[mission_allocated_km_shapley]]-Tabella1[[#This Row],[mission_allocated_km_appro_1]])^2</f>
        <v>1.8450949084183468</v>
      </c>
      <c r="R704">
        <v>56.682098277488208</v>
      </c>
      <c r="S704">
        <f>(Tabella1[[#This Row],[mission_allocated_km_shapley]]-Tabella1[[#This Row],[mission_allocated_km_appro_2]])^2</f>
        <v>14.348180581290993</v>
      </c>
    </row>
    <row r="705" spans="1:19" x14ac:dyDescent="0.3">
      <c r="A705" s="2">
        <v>44033</v>
      </c>
      <c r="B705">
        <v>39</v>
      </c>
      <c r="C705">
        <v>226</v>
      </c>
      <c r="D705">
        <v>41.831033900000001</v>
      </c>
      <c r="E705">
        <v>12.442446500000001</v>
      </c>
      <c r="F705">
        <v>41.955555699999998</v>
      </c>
      <c r="G705">
        <v>12.7643387</v>
      </c>
      <c r="H705">
        <v>9</v>
      </c>
      <c r="I705">
        <v>538.04</v>
      </c>
      <c r="J705">
        <v>62.85687147533941</v>
      </c>
      <c r="K705">
        <v>105.4600566967685</v>
      </c>
      <c r="L705">
        <v>7.8798002778395873</v>
      </c>
      <c r="M705">
        <f>AVERAGE(Tabella1[[#This Row],[allocated_km_SA]:[allocated_km_ENS]])</f>
        <v>58.732242816649169</v>
      </c>
      <c r="N705">
        <v>48.009403362516878</v>
      </c>
      <c r="O705">
        <f>(Tabella1[[#This Row],[mission_allocated_km_shapley]]-Tabella1[[#This Row],[allocated_km_mean]])^2</f>
        <v>114.97928595909609</v>
      </c>
      <c r="P705">
        <v>48.475570793347522</v>
      </c>
      <c r="Q705">
        <f>(Tabella1[[#This Row],[mission_allocated_km_shapley]]-Tabella1[[#This Row],[mission_allocated_km_appro_1]])^2</f>
        <v>0.21731207356724372</v>
      </c>
      <c r="R705">
        <v>52.031027572021053</v>
      </c>
      <c r="S705">
        <f>(Tabella1[[#This Row],[mission_allocated_km_shapley]]-Tabella1[[#This Row],[mission_allocated_km_appro_2]])^2</f>
        <v>16.173461282470079</v>
      </c>
    </row>
    <row r="706" spans="1:19" x14ac:dyDescent="0.3">
      <c r="A706" s="2">
        <v>44033</v>
      </c>
      <c r="B706">
        <v>235</v>
      </c>
      <c r="C706">
        <v>226</v>
      </c>
      <c r="D706">
        <v>41.477688999999998</v>
      </c>
      <c r="E706">
        <v>13.8120029</v>
      </c>
      <c r="F706">
        <v>41.955555699999998</v>
      </c>
      <c r="G706">
        <v>12.7643387</v>
      </c>
      <c r="H706">
        <v>9</v>
      </c>
      <c r="I706">
        <v>538.04</v>
      </c>
      <c r="J706">
        <v>146.043760831101</v>
      </c>
      <c r="K706">
        <v>105.68117214738641</v>
      </c>
      <c r="L706">
        <v>18.14171335438256</v>
      </c>
      <c r="M706">
        <f>AVERAGE(Tabella1[[#This Row],[allocated_km_SA]:[allocated_km_ENS]])</f>
        <v>89.955548777623321</v>
      </c>
      <c r="N706">
        <v>121.81696890012419</v>
      </c>
      <c r="O706">
        <f>(Tabella1[[#This Row],[mission_allocated_km_shapley]]-Tabella1[[#This Row],[allocated_km_mean]])^2</f>
        <v>1015.1500922225036</v>
      </c>
      <c r="P706">
        <v>121.3722883406041</v>
      </c>
      <c r="Q706">
        <f>(Tabella1[[#This Row],[mission_allocated_km_shapley]]-Tabella1[[#This Row],[mission_allocated_km_appro_1]])^2</f>
        <v>0.19774080001510405</v>
      </c>
      <c r="R706">
        <v>122.5547543389998</v>
      </c>
      <c r="S706">
        <f>(Tabella1[[#This Row],[mission_allocated_km_shapley]]-Tabella1[[#This Row],[mission_allocated_km_appro_2]])^2</f>
        <v>0.54432735381686892</v>
      </c>
    </row>
    <row r="707" spans="1:19" x14ac:dyDescent="0.3">
      <c r="A707" s="2">
        <v>44033</v>
      </c>
      <c r="B707">
        <v>9</v>
      </c>
      <c r="C707">
        <v>226</v>
      </c>
      <c r="D707">
        <v>41.012875399999999</v>
      </c>
      <c r="E707">
        <v>14.3201006</v>
      </c>
      <c r="F707">
        <v>41.955555699999998</v>
      </c>
      <c r="G707">
        <v>12.7643387</v>
      </c>
      <c r="H707">
        <v>9</v>
      </c>
      <c r="I707">
        <v>380.53</v>
      </c>
      <c r="J707">
        <v>188.6335352232081</v>
      </c>
      <c r="K707">
        <v>188.6335352232081</v>
      </c>
      <c r="L707">
        <v>1.6703545165922709E-12</v>
      </c>
      <c r="M707">
        <f>AVERAGE(Tabella1[[#This Row],[allocated_km_SA]:[allocated_km_ENS]])</f>
        <v>125.75569014880595</v>
      </c>
      <c r="N707">
        <v>187.02869999999999</v>
      </c>
      <c r="O707">
        <f>(Tabella1[[#This Row],[mission_allocated_km_shapley]]-Tabella1[[#This Row],[allocated_km_mean]])^2</f>
        <v>3754.3817362245209</v>
      </c>
      <c r="P707">
        <v>187.02869999999999</v>
      </c>
      <c r="Q707">
        <f>(Tabella1[[#This Row],[mission_allocated_km_shapley]]-Tabella1[[#This Row],[mission_allocated_km_appro_1]])^2</f>
        <v>0</v>
      </c>
      <c r="R707">
        <v>187.02869999999999</v>
      </c>
      <c r="S707">
        <f>(Tabella1[[#This Row],[mission_allocated_km_shapley]]-Tabella1[[#This Row],[mission_allocated_km_appro_2]])^2</f>
        <v>0</v>
      </c>
    </row>
    <row r="708" spans="1:19" x14ac:dyDescent="0.3">
      <c r="A708" s="2">
        <v>44033</v>
      </c>
      <c r="B708">
        <v>223</v>
      </c>
      <c r="C708">
        <v>226</v>
      </c>
      <c r="D708">
        <v>41.015235699999998</v>
      </c>
      <c r="E708">
        <v>14.2977433</v>
      </c>
      <c r="F708">
        <v>41.955555699999998</v>
      </c>
      <c r="G708">
        <v>12.7643387</v>
      </c>
      <c r="H708">
        <v>9</v>
      </c>
      <c r="I708">
        <v>380.53</v>
      </c>
      <c r="J708">
        <v>191.89876477679189</v>
      </c>
      <c r="K708">
        <v>191.89876477679189</v>
      </c>
      <c r="L708">
        <v>380.53229999999832</v>
      </c>
      <c r="M708">
        <f>AVERAGE(Tabella1[[#This Row],[allocated_km_SA]:[allocated_km_ENS]])</f>
        <v>254.77660985119405</v>
      </c>
      <c r="N708">
        <v>193.50360000000001</v>
      </c>
      <c r="O708">
        <f>(Tabella1[[#This Row],[mission_allocated_km_shapley]]-Tabella1[[#This Row],[allocated_km_mean]])^2</f>
        <v>3754.3817362245227</v>
      </c>
      <c r="P708">
        <v>193.50360000000001</v>
      </c>
      <c r="Q708">
        <f>(Tabella1[[#This Row],[mission_allocated_km_shapley]]-Tabella1[[#This Row],[mission_allocated_km_appro_1]])^2</f>
        <v>0</v>
      </c>
      <c r="R708">
        <v>193.50360000000001</v>
      </c>
      <c r="S708">
        <f>(Tabella1[[#This Row],[mission_allocated_km_shapley]]-Tabella1[[#This Row],[mission_allocated_km_appro_2]])^2</f>
        <v>0</v>
      </c>
    </row>
    <row r="709" spans="1:19" x14ac:dyDescent="0.3">
      <c r="A709" s="2">
        <v>44033</v>
      </c>
      <c r="B709">
        <v>238</v>
      </c>
      <c r="C709">
        <v>226</v>
      </c>
      <c r="D709">
        <v>40.960150800000001</v>
      </c>
      <c r="E709">
        <v>14.488986000000001</v>
      </c>
      <c r="F709">
        <v>41.955555699999998</v>
      </c>
      <c r="G709">
        <v>12.7643387</v>
      </c>
      <c r="H709">
        <v>9</v>
      </c>
      <c r="I709">
        <v>538.04</v>
      </c>
      <c r="J709">
        <v>257.14498967998492</v>
      </c>
      <c r="K709">
        <v>115.35695269097469</v>
      </c>
      <c r="L709">
        <v>467.1922822249183</v>
      </c>
      <c r="M709">
        <f>AVERAGE(Tabella1[[#This Row],[allocated_km_SA]:[allocated_km_ENS]])</f>
        <v>279.89807486529264</v>
      </c>
      <c r="N709">
        <v>311.65262123160142</v>
      </c>
      <c r="O709">
        <f>(Tabella1[[#This Row],[mission_allocated_km_shapley]]-Tabella1[[#This Row],[allocated_km_mean]])^2</f>
        <v>1008.3512149300537</v>
      </c>
      <c r="P709">
        <v>310.59575690809709</v>
      </c>
      <c r="Q709">
        <f>(Tabella1[[#This Row],[mission_allocated_km_shapley]]-Tabella1[[#This Row],[mission_allocated_km_appro_1]])^2</f>
        <v>1.1169621982962614</v>
      </c>
      <c r="R709">
        <v>303.30724369052882</v>
      </c>
      <c r="S709">
        <f>(Tabella1[[#This Row],[mission_allocated_km_shapley]]-Tabella1[[#This Row],[mission_allocated_km_appro_2]])^2</f>
        <v>69.645326303038857</v>
      </c>
    </row>
    <row r="710" spans="1:19" x14ac:dyDescent="0.3">
      <c r="A710" s="2">
        <v>44033</v>
      </c>
      <c r="B710">
        <v>186</v>
      </c>
      <c r="C710">
        <v>226</v>
      </c>
      <c r="D710">
        <v>41.945402799999997</v>
      </c>
      <c r="E710">
        <v>12.7206413</v>
      </c>
      <c r="F710">
        <v>41.955555699999998</v>
      </c>
      <c r="G710">
        <v>12.7643387</v>
      </c>
      <c r="H710">
        <v>9</v>
      </c>
      <c r="I710">
        <v>538.04</v>
      </c>
      <c r="J710">
        <v>5.5644092508797796</v>
      </c>
      <c r="K710">
        <v>105.7748722227784</v>
      </c>
      <c r="L710">
        <v>22.490310552142351</v>
      </c>
      <c r="M710">
        <f>AVERAGE(Tabella1[[#This Row],[allocated_km_SA]:[allocated_km_ENS]])</f>
        <v>44.609864008600177</v>
      </c>
      <c r="N710">
        <v>3.671507458883926</v>
      </c>
      <c r="O710">
        <f>(Tabella1[[#This Row],[mission_allocated_km_shapley]]-Tabella1[[#This Row],[allocated_km_mean]])^2</f>
        <v>1675.9490369916957</v>
      </c>
      <c r="P710">
        <v>3.348542204534759</v>
      </c>
      <c r="Q710">
        <f>(Tabella1[[#This Row],[mission_allocated_km_shapley]]-Tabella1[[#This Row],[mission_allocated_km_appro_1]])^2</f>
        <v>0.10430655551682214</v>
      </c>
      <c r="R710">
        <v>3.469576120962186</v>
      </c>
      <c r="S710">
        <f>(Tabella1[[#This Row],[mission_allocated_km_shapley]]-Tabella1[[#This Row],[mission_allocated_km_appro_2]])^2</f>
        <v>4.0776265234863954E-2</v>
      </c>
    </row>
    <row r="711" spans="1:19" x14ac:dyDescent="0.3">
      <c r="A711" s="2">
        <v>44034</v>
      </c>
      <c r="B711">
        <v>2</v>
      </c>
      <c r="C711">
        <v>226</v>
      </c>
      <c r="D711">
        <v>42.132071600000003</v>
      </c>
      <c r="E711">
        <v>12.5839994</v>
      </c>
      <c r="F711">
        <v>41.955555699999998</v>
      </c>
      <c r="G711">
        <v>12.7643387</v>
      </c>
      <c r="H711">
        <v>3</v>
      </c>
      <c r="I711">
        <v>87.27</v>
      </c>
      <c r="J711">
        <v>77.616056297103313</v>
      </c>
      <c r="K711">
        <v>77.616056297103313</v>
      </c>
      <c r="L711">
        <v>82.949795229097717</v>
      </c>
      <c r="M711">
        <f>AVERAGE(Tabella1[[#This Row],[allocated_km_SA]:[allocated_km_ENS]])</f>
        <v>79.393969274434781</v>
      </c>
      <c r="N711">
        <v>80.078369172947845</v>
      </c>
      <c r="O711">
        <f>(Tabella1[[#This Row],[mission_allocated_km_shapley]]-Tabella1[[#This Row],[allocated_km_mean]])^2</f>
        <v>0.46840322108469223</v>
      </c>
      <c r="P711">
        <v>80.078369172947845</v>
      </c>
      <c r="Q711">
        <f>(Tabella1[[#This Row],[mission_allocated_km_shapley]]-Tabella1[[#This Row],[mission_allocated_km_appro_1]])^2</f>
        <v>0</v>
      </c>
      <c r="R711">
        <v>80.078369172947845</v>
      </c>
      <c r="S711">
        <f>(Tabella1[[#This Row],[mission_allocated_km_shapley]]-Tabella1[[#This Row],[mission_allocated_km_appro_2]])^2</f>
        <v>0</v>
      </c>
    </row>
    <row r="712" spans="1:19" x14ac:dyDescent="0.3">
      <c r="A712" s="2">
        <v>44034</v>
      </c>
      <c r="B712">
        <v>33</v>
      </c>
      <c r="C712">
        <v>226</v>
      </c>
      <c r="D712">
        <v>41.947489599999997</v>
      </c>
      <c r="E712">
        <v>12.7203556</v>
      </c>
      <c r="F712">
        <v>41.955555699999998</v>
      </c>
      <c r="G712">
        <v>12.7643387</v>
      </c>
      <c r="H712">
        <v>3</v>
      </c>
      <c r="I712">
        <v>87.27</v>
      </c>
      <c r="J712">
        <v>9.656843702896694</v>
      </c>
      <c r="K712">
        <v>9.656843702896694</v>
      </c>
      <c r="L712">
        <v>4.3231047709022912</v>
      </c>
      <c r="M712">
        <f>AVERAGE(Tabella1[[#This Row],[allocated_km_SA]:[allocated_km_ENS]])</f>
        <v>7.8789307255652261</v>
      </c>
      <c r="N712">
        <v>7.1945308270521702</v>
      </c>
      <c r="O712">
        <f>(Tabella1[[#This Row],[mission_allocated_km_shapley]]-Tabella1[[#This Row],[allocated_km_mean]])^2</f>
        <v>0.46840322108468124</v>
      </c>
      <c r="P712">
        <v>7.1945308270521702</v>
      </c>
      <c r="Q712">
        <f>(Tabella1[[#This Row],[mission_allocated_km_shapley]]-Tabella1[[#This Row],[mission_allocated_km_appro_1]])^2</f>
        <v>0</v>
      </c>
      <c r="R712">
        <v>7.1945308270521702</v>
      </c>
      <c r="S712">
        <f>(Tabella1[[#This Row],[mission_allocated_km_shapley]]-Tabella1[[#This Row],[mission_allocated_km_appro_2]])^2</f>
        <v>0</v>
      </c>
    </row>
    <row r="713" spans="1:19" x14ac:dyDescent="0.3">
      <c r="A713" s="2">
        <v>44034</v>
      </c>
      <c r="B713">
        <v>13</v>
      </c>
      <c r="C713">
        <v>226</v>
      </c>
      <c r="D713">
        <v>42.407090099999998</v>
      </c>
      <c r="E713">
        <v>14.1597591</v>
      </c>
      <c r="F713">
        <v>41.955555699999998</v>
      </c>
      <c r="G713">
        <v>12.7643387</v>
      </c>
      <c r="H713">
        <v>3</v>
      </c>
      <c r="I713">
        <v>362.72</v>
      </c>
      <c r="J713">
        <v>362.72430000000003</v>
      </c>
      <c r="K713">
        <v>362.72430000000003</v>
      </c>
      <c r="L713">
        <v>362.72430000000003</v>
      </c>
      <c r="M713">
        <f>AVERAGE(Tabella1[[#This Row],[allocated_km_SA]:[allocated_km_ENS]])</f>
        <v>362.72430000000003</v>
      </c>
      <c r="N713">
        <v>362.72430000000003</v>
      </c>
      <c r="O713">
        <f>(Tabella1[[#This Row],[mission_allocated_km_shapley]]-Tabella1[[#This Row],[allocated_km_mean]])^2</f>
        <v>0</v>
      </c>
      <c r="P713">
        <v>362.72430000000003</v>
      </c>
      <c r="Q713">
        <f>(Tabella1[[#This Row],[mission_allocated_km_shapley]]-Tabella1[[#This Row],[mission_allocated_km_appro_1]])^2</f>
        <v>0</v>
      </c>
      <c r="R713">
        <v>362.72430000000003</v>
      </c>
      <c r="S713">
        <f>(Tabella1[[#This Row],[mission_allocated_km_shapley]]-Tabella1[[#This Row],[mission_allocated_km_appro_2]])^2</f>
        <v>0</v>
      </c>
    </row>
    <row r="714" spans="1:19" x14ac:dyDescent="0.3">
      <c r="A714" s="2">
        <v>44035</v>
      </c>
      <c r="B714">
        <v>244</v>
      </c>
      <c r="C714">
        <v>226</v>
      </c>
      <c r="D714">
        <v>41.9404295</v>
      </c>
      <c r="E714">
        <v>12.632209</v>
      </c>
      <c r="F714">
        <v>41.955555699999998</v>
      </c>
      <c r="G714">
        <v>12.7643387</v>
      </c>
      <c r="H714">
        <v>7</v>
      </c>
      <c r="I714">
        <v>51.78</v>
      </c>
      <c r="J714">
        <v>16.92528687700193</v>
      </c>
      <c r="K714">
        <v>10.47935569704212</v>
      </c>
      <c r="L714">
        <v>13.912391682364881</v>
      </c>
      <c r="M714">
        <f>AVERAGE(Tabella1[[#This Row],[allocated_km_SA]:[allocated_km_ENS]])</f>
        <v>13.772344752136311</v>
      </c>
      <c r="N714">
        <v>20.849698515737131</v>
      </c>
      <c r="O714">
        <f>(Tabella1[[#This Row],[mission_allocated_km_shapley]]-Tabella1[[#This Row],[allocated_km_mean]])^2</f>
        <v>50.088936295154696</v>
      </c>
      <c r="P714">
        <v>20.02955803428484</v>
      </c>
      <c r="Q714">
        <f>(Tabella1[[#This Row],[mission_allocated_km_shapley]]-Tabella1[[#This Row],[mission_allocated_km_appro_1]])^2</f>
        <v>0.67263040931679674</v>
      </c>
      <c r="R714">
        <v>19.198588516304991</v>
      </c>
      <c r="S714">
        <f>(Tabella1[[#This Row],[mission_allocated_km_shapley]]-Tabella1[[#This Row],[mission_allocated_km_appro_2]])^2</f>
        <v>2.726164230224803</v>
      </c>
    </row>
    <row r="715" spans="1:19" x14ac:dyDescent="0.3">
      <c r="A715" s="2">
        <v>44035</v>
      </c>
      <c r="B715">
        <v>14</v>
      </c>
      <c r="C715">
        <v>226</v>
      </c>
      <c r="D715">
        <v>41.968739300000003</v>
      </c>
      <c r="E715">
        <v>12.686</v>
      </c>
      <c r="F715">
        <v>41.955555699999998</v>
      </c>
      <c r="G715">
        <v>12.7643387</v>
      </c>
      <c r="H715">
        <v>7</v>
      </c>
      <c r="I715">
        <v>51.78</v>
      </c>
      <c r="J715">
        <v>14.45614311018578</v>
      </c>
      <c r="K715">
        <v>10.28420550312396</v>
      </c>
      <c r="L715">
        <v>8.3272106651209974</v>
      </c>
      <c r="M715">
        <f>AVERAGE(Tabella1[[#This Row],[allocated_km_SA]:[allocated_km_ENS]])</f>
        <v>11.022519759476912</v>
      </c>
      <c r="N715">
        <v>12.455029002319961</v>
      </c>
      <c r="O715">
        <f>(Tabella1[[#This Row],[mission_allocated_km_shapley]]-Tabella1[[#This Row],[allocated_km_mean]])^2</f>
        <v>2.0520827308307639</v>
      </c>
      <c r="P715">
        <v>14.00940966911765</v>
      </c>
      <c r="Q715">
        <f>(Tabella1[[#This Row],[mission_allocated_km_shapley]]-Tabella1[[#This Row],[mission_allocated_km_appro_1]])^2</f>
        <v>2.4160992573144289</v>
      </c>
      <c r="R715">
        <v>12.255925761450129</v>
      </c>
      <c r="S715">
        <f>(Tabella1[[#This Row],[mission_allocated_km_shapley]]-Tabella1[[#This Row],[mission_allocated_km_appro_2]])^2</f>
        <v>3.9642100524870209E-2</v>
      </c>
    </row>
    <row r="716" spans="1:19" x14ac:dyDescent="0.3">
      <c r="A716" s="2">
        <v>44035</v>
      </c>
      <c r="B716">
        <v>33</v>
      </c>
      <c r="C716">
        <v>226</v>
      </c>
      <c r="D716">
        <v>41.947489599999997</v>
      </c>
      <c r="E716">
        <v>12.7203556</v>
      </c>
      <c r="F716">
        <v>41.955555699999998</v>
      </c>
      <c r="G716">
        <v>12.7643387</v>
      </c>
      <c r="H716">
        <v>7</v>
      </c>
      <c r="I716">
        <v>51.78</v>
      </c>
      <c r="J716">
        <v>7.4697295195387579</v>
      </c>
      <c r="K716">
        <v>10.29369972760321</v>
      </c>
      <c r="L716">
        <v>8.5989345167366995</v>
      </c>
      <c r="M716">
        <f>AVERAGE(Tabella1[[#This Row],[allocated_km_SA]:[allocated_km_ENS]])</f>
        <v>8.7874545879595569</v>
      </c>
      <c r="N716">
        <v>8.2211789999245504</v>
      </c>
      <c r="O716">
        <f>(Tabella1[[#This Row],[mission_allocated_km_shapley]]-Tabella1[[#This Row],[allocated_km_mean]])^2</f>
        <v>0.32066804160439244</v>
      </c>
      <c r="P716">
        <v>7.7996430386850646</v>
      </c>
      <c r="Q716">
        <f>(Tabella1[[#This Row],[mission_allocated_km_shapley]]-Tabella1[[#This Row],[mission_allocated_km_appro_1]])^2</f>
        <v>0.17769256661809726</v>
      </c>
      <c r="R716">
        <v>8.8060585498995962</v>
      </c>
      <c r="S716">
        <f>(Tabella1[[#This Row],[mission_allocated_km_shapley]]-Tabella1[[#This Row],[mission_allocated_km_appro_2]])^2</f>
        <v>0.34208408797901219</v>
      </c>
    </row>
    <row r="717" spans="1:19" x14ac:dyDescent="0.3">
      <c r="A717" s="2">
        <v>44035</v>
      </c>
      <c r="B717">
        <v>94</v>
      </c>
      <c r="C717">
        <v>226</v>
      </c>
      <c r="D717">
        <v>44.525238799999997</v>
      </c>
      <c r="E717">
        <v>11.1757875</v>
      </c>
      <c r="F717">
        <v>41.955555699999998</v>
      </c>
      <c r="G717">
        <v>12.7643387</v>
      </c>
      <c r="H717">
        <v>7</v>
      </c>
      <c r="I717">
        <v>944.95</v>
      </c>
      <c r="J717">
        <v>642.7330003950085</v>
      </c>
      <c r="K717">
        <v>642.73300039500862</v>
      </c>
      <c r="L717">
        <v>717.81891080778666</v>
      </c>
      <c r="M717">
        <f>AVERAGE(Tabella1[[#This Row],[allocated_km_SA]:[allocated_km_ENS]])</f>
        <v>667.76163719926797</v>
      </c>
      <c r="N717">
        <v>673.62739705985052</v>
      </c>
      <c r="O717">
        <f>(Tabella1[[#This Row],[mission_allocated_km_shapley]]-Tabella1[[#This Row],[allocated_km_mean]])^2</f>
        <v>34.407138742021495</v>
      </c>
      <c r="P717">
        <v>673.62739705985052</v>
      </c>
      <c r="Q717">
        <f>(Tabella1[[#This Row],[mission_allocated_km_shapley]]-Tabella1[[#This Row],[mission_allocated_km_appro_1]])^2</f>
        <v>0</v>
      </c>
      <c r="R717">
        <v>673.62739705985052</v>
      </c>
      <c r="S717">
        <f>(Tabella1[[#This Row],[mission_allocated_km_shapley]]-Tabella1[[#This Row],[mission_allocated_km_appro_2]])^2</f>
        <v>0</v>
      </c>
    </row>
    <row r="718" spans="1:19" x14ac:dyDescent="0.3">
      <c r="A718" s="2">
        <v>44035</v>
      </c>
      <c r="B718">
        <v>264</v>
      </c>
      <c r="C718">
        <v>226</v>
      </c>
      <c r="D718">
        <v>41.962296899999998</v>
      </c>
      <c r="E718">
        <v>12.757759999999999</v>
      </c>
      <c r="F718">
        <v>41.955555699999998</v>
      </c>
      <c r="G718">
        <v>12.7643387</v>
      </c>
      <c r="H718">
        <v>7</v>
      </c>
      <c r="I718">
        <v>51.78</v>
      </c>
      <c r="J718">
        <v>2.226151870595773</v>
      </c>
      <c r="K718">
        <v>10.169192034672371</v>
      </c>
      <c r="L718">
        <v>5.0355355310824521</v>
      </c>
      <c r="M718">
        <f>AVERAGE(Tabella1[[#This Row],[allocated_km_SA]:[allocated_km_ENS]])</f>
        <v>5.8102931454501983</v>
      </c>
      <c r="N718">
        <v>1.588113125766119</v>
      </c>
      <c r="O718">
        <f>(Tabella1[[#This Row],[mission_allocated_km_shapley]]-Tabella1[[#This Row],[allocated_km_mean]])^2</f>
        <v>17.826804118619449</v>
      </c>
      <c r="P718">
        <v>1.495112749347685</v>
      </c>
      <c r="Q718">
        <f>(Tabella1[[#This Row],[mission_allocated_km_shapley]]-Tabella1[[#This Row],[mission_allocated_km_appro_1]])^2</f>
        <v>8.6490700139704047E-3</v>
      </c>
      <c r="R718">
        <v>2.350060915756476</v>
      </c>
      <c r="S718">
        <f>(Tabella1[[#This Row],[mission_allocated_km_shapley]]-Tabella1[[#This Row],[mission_allocated_km_appro_2]])^2</f>
        <v>0.58056443467118923</v>
      </c>
    </row>
    <row r="719" spans="1:19" x14ac:dyDescent="0.3">
      <c r="A719" s="2">
        <v>44035</v>
      </c>
      <c r="B719">
        <v>221</v>
      </c>
      <c r="C719">
        <v>226</v>
      </c>
      <c r="D719">
        <v>41.987892299999999</v>
      </c>
      <c r="E719">
        <v>12.7135701</v>
      </c>
      <c r="F719">
        <v>41.955555699999998</v>
      </c>
      <c r="G719">
        <v>12.7643387</v>
      </c>
      <c r="H719">
        <v>7</v>
      </c>
      <c r="I719">
        <v>51.78</v>
      </c>
      <c r="J719">
        <v>10.697988622677769</v>
      </c>
      <c r="K719">
        <v>10.54884703755835</v>
      </c>
      <c r="L719">
        <v>15.90122760469497</v>
      </c>
      <c r="M719">
        <f>AVERAGE(Tabella1[[#This Row],[allocated_km_SA]:[allocated_km_ENS]])</f>
        <v>12.382687754977029</v>
      </c>
      <c r="N719">
        <v>8.6612803562522434</v>
      </c>
      <c r="O719">
        <f>(Tabella1[[#This Row],[mission_allocated_km_shapley]]-Tabella1[[#This Row],[allocated_km_mean]])^2</f>
        <v>13.848873027283577</v>
      </c>
      <c r="P719">
        <v>8.4415765085647596</v>
      </c>
      <c r="Q719">
        <f>(Tabella1[[#This Row],[mission_allocated_km_shapley]]-Tabella1[[#This Row],[mission_allocated_km_appro_1]])^2</f>
        <v>4.8269780688685059E-2</v>
      </c>
      <c r="R719">
        <v>9.1646662565888093</v>
      </c>
      <c r="S719">
        <f>(Tabella1[[#This Row],[mission_allocated_km_shapley]]-Tabella1[[#This Row],[mission_allocated_km_appro_2]])^2</f>
        <v>0.25339736465765511</v>
      </c>
    </row>
    <row r="720" spans="1:19" x14ac:dyDescent="0.3">
      <c r="A720" s="2">
        <v>44035</v>
      </c>
      <c r="B720">
        <v>237</v>
      </c>
      <c r="C720">
        <v>226</v>
      </c>
      <c r="D720">
        <v>42.401031400000001</v>
      </c>
      <c r="E720">
        <v>14.1329622</v>
      </c>
      <c r="F720">
        <v>41.955555699999998</v>
      </c>
      <c r="G720">
        <v>12.7643387</v>
      </c>
      <c r="H720">
        <v>7</v>
      </c>
      <c r="I720">
        <v>944.95</v>
      </c>
      <c r="J720">
        <v>302.21699960499149</v>
      </c>
      <c r="K720">
        <v>302.21699960499137</v>
      </c>
      <c r="L720">
        <v>227.1310891922133</v>
      </c>
      <c r="M720">
        <f>AVERAGE(Tabella1[[#This Row],[allocated_km_SA]:[allocated_km_ENS]])</f>
        <v>277.18836280073202</v>
      </c>
      <c r="N720">
        <v>271.32260294014952</v>
      </c>
      <c r="O720">
        <f>(Tabella1[[#This Row],[mission_allocated_km_shapley]]-Tabella1[[#This Row],[allocated_km_mean]])^2</f>
        <v>34.407138742020834</v>
      </c>
      <c r="P720">
        <v>271.32260294014952</v>
      </c>
      <c r="Q720">
        <f>(Tabella1[[#This Row],[mission_allocated_km_shapley]]-Tabella1[[#This Row],[mission_allocated_km_appro_1]])^2</f>
        <v>0</v>
      </c>
      <c r="R720">
        <v>271.32260294014952</v>
      </c>
      <c r="S720">
        <f>(Tabella1[[#This Row],[mission_allocated_km_shapley]]-Tabella1[[#This Row],[mission_allocated_km_appro_2]])^2</f>
        <v>0</v>
      </c>
    </row>
    <row r="721" spans="1:19" x14ac:dyDescent="0.3">
      <c r="A721" s="2">
        <v>44036</v>
      </c>
      <c r="B721">
        <v>12</v>
      </c>
      <c r="C721">
        <v>226</v>
      </c>
      <c r="D721">
        <v>41.857816900000003</v>
      </c>
      <c r="E721">
        <v>12.6519891</v>
      </c>
      <c r="F721">
        <v>41.955555699999998</v>
      </c>
      <c r="G721">
        <v>12.7643387</v>
      </c>
      <c r="H721">
        <v>5</v>
      </c>
      <c r="I721">
        <v>120.7</v>
      </c>
      <c r="J721">
        <v>31.130181992764012</v>
      </c>
      <c r="K721">
        <v>36.361447640285</v>
      </c>
      <c r="L721">
        <v>20.536639721422141</v>
      </c>
      <c r="M721">
        <f>AVERAGE(Tabella1[[#This Row],[allocated_km_SA]:[allocated_km_ENS]])</f>
        <v>29.342756451490384</v>
      </c>
      <c r="N721">
        <v>29.9424174209272</v>
      </c>
      <c r="O721">
        <f>(Tabella1[[#This Row],[mission_allocated_km_shapley]]-Tabella1[[#This Row],[allocated_km_mean]])^2</f>
        <v>0.35959327826590121</v>
      </c>
      <c r="P721">
        <v>28.905762601323278</v>
      </c>
      <c r="Q721">
        <f>(Tabella1[[#This Row],[mission_allocated_km_shapley]]-Tabella1[[#This Row],[mission_allocated_km_appro_1]])^2</f>
        <v>1.0746532150080383</v>
      </c>
      <c r="R721">
        <v>29.942417420927359</v>
      </c>
      <c r="S721">
        <f>(Tabella1[[#This Row],[mission_allocated_km_shapley]]-Tabella1[[#This Row],[mission_allocated_km_appro_2]])^2</f>
        <v>2.5559093329160782E-26</v>
      </c>
    </row>
    <row r="722" spans="1:19" x14ac:dyDescent="0.3">
      <c r="A722" s="2">
        <v>44036</v>
      </c>
      <c r="B722">
        <v>14</v>
      </c>
      <c r="C722">
        <v>226</v>
      </c>
      <c r="D722">
        <v>41.968739300000003</v>
      </c>
      <c r="E722">
        <v>12.686</v>
      </c>
      <c r="F722">
        <v>41.955555699999998</v>
      </c>
      <c r="G722">
        <v>12.7643387</v>
      </c>
      <c r="H722">
        <v>5</v>
      </c>
      <c r="I722">
        <v>120.7</v>
      </c>
      <c r="J722">
        <v>17.381539898592671</v>
      </c>
      <c r="K722">
        <v>36.979940852057439</v>
      </c>
      <c r="L722">
        <v>23.683328603851589</v>
      </c>
      <c r="M722">
        <f>AVERAGE(Tabella1[[#This Row],[allocated_km_SA]:[allocated_km_ENS]])</f>
        <v>26.014936451500564</v>
      </c>
      <c r="N722">
        <v>11.08440958741407</v>
      </c>
      <c r="O722">
        <f>(Tabella1[[#This Row],[mission_allocated_km_shapley]]-Tabella1[[#This Row],[allocated_km_mean]])^2</f>
        <v>222.92063243920845</v>
      </c>
      <c r="P722">
        <v>10.70064943673143</v>
      </c>
      <c r="Q722">
        <f>(Tabella1[[#This Row],[mission_allocated_km_shapley]]-Tabella1[[#This Row],[mission_allocated_km_appro_1]])^2</f>
        <v>0.14727185325196274</v>
      </c>
      <c r="R722">
        <v>11.084409587414109</v>
      </c>
      <c r="S722">
        <f>(Tabella1[[#This Row],[mission_allocated_km_shapley]]-Tabella1[[#This Row],[mission_allocated_km_appro_2]])^2</f>
        <v>1.5272347125078789E-27</v>
      </c>
    </row>
    <row r="723" spans="1:19" x14ac:dyDescent="0.3">
      <c r="A723" s="2">
        <v>44036</v>
      </c>
      <c r="B723">
        <v>9</v>
      </c>
      <c r="C723">
        <v>226</v>
      </c>
      <c r="D723">
        <v>41.012875399999999</v>
      </c>
      <c r="E723">
        <v>14.3201006</v>
      </c>
      <c r="F723">
        <v>41.955555699999998</v>
      </c>
      <c r="G723">
        <v>12.7643387</v>
      </c>
      <c r="H723">
        <v>5</v>
      </c>
      <c r="I723">
        <v>380.53</v>
      </c>
      <c r="J723">
        <v>188.6335352232081</v>
      </c>
      <c r="K723">
        <v>188.6335352232081</v>
      </c>
      <c r="L723">
        <v>1.6703545165922709E-12</v>
      </c>
      <c r="M723">
        <f>AVERAGE(Tabella1[[#This Row],[allocated_km_SA]:[allocated_km_ENS]])</f>
        <v>125.75569014880595</v>
      </c>
      <c r="N723">
        <v>187.02869999999999</v>
      </c>
      <c r="O723">
        <f>(Tabella1[[#This Row],[mission_allocated_km_shapley]]-Tabella1[[#This Row],[allocated_km_mean]])^2</f>
        <v>3754.3817362245209</v>
      </c>
      <c r="P723">
        <v>187.02869999999999</v>
      </c>
      <c r="Q723">
        <f>(Tabella1[[#This Row],[mission_allocated_km_shapley]]-Tabella1[[#This Row],[mission_allocated_km_appro_1]])^2</f>
        <v>0</v>
      </c>
      <c r="R723">
        <v>187.02869999999999</v>
      </c>
      <c r="S723">
        <f>(Tabella1[[#This Row],[mission_allocated_km_shapley]]-Tabella1[[#This Row],[mission_allocated_km_appro_2]])^2</f>
        <v>0</v>
      </c>
    </row>
    <row r="724" spans="1:19" x14ac:dyDescent="0.3">
      <c r="A724" s="2">
        <v>44036</v>
      </c>
      <c r="B724">
        <v>223</v>
      </c>
      <c r="C724">
        <v>226</v>
      </c>
      <c r="D724">
        <v>41.015235699999998</v>
      </c>
      <c r="E724">
        <v>14.2977433</v>
      </c>
      <c r="F724">
        <v>41.955555699999998</v>
      </c>
      <c r="G724">
        <v>12.7643387</v>
      </c>
      <c r="H724">
        <v>5</v>
      </c>
      <c r="I724">
        <v>380.53</v>
      </c>
      <c r="J724">
        <v>191.89876477679189</v>
      </c>
      <c r="K724">
        <v>191.89876477679189</v>
      </c>
      <c r="L724">
        <v>380.53229999999832</v>
      </c>
      <c r="M724">
        <f>AVERAGE(Tabella1[[#This Row],[allocated_km_SA]:[allocated_km_ENS]])</f>
        <v>254.77660985119405</v>
      </c>
      <c r="N724">
        <v>193.50360000000001</v>
      </c>
      <c r="O724">
        <f>(Tabella1[[#This Row],[mission_allocated_km_shapley]]-Tabella1[[#This Row],[allocated_km_mean]])^2</f>
        <v>3754.3817362245227</v>
      </c>
      <c r="P724">
        <v>193.50360000000001</v>
      </c>
      <c r="Q724">
        <f>(Tabella1[[#This Row],[mission_allocated_km_shapley]]-Tabella1[[#This Row],[mission_allocated_km_appro_1]])^2</f>
        <v>0</v>
      </c>
      <c r="R724">
        <v>193.50360000000001</v>
      </c>
      <c r="S724">
        <f>(Tabella1[[#This Row],[mission_allocated_km_shapley]]-Tabella1[[#This Row],[mission_allocated_km_appro_2]])^2</f>
        <v>0</v>
      </c>
    </row>
    <row r="725" spans="1:19" x14ac:dyDescent="0.3">
      <c r="A725" s="2">
        <v>44036</v>
      </c>
      <c r="B725">
        <v>2</v>
      </c>
      <c r="C725">
        <v>226</v>
      </c>
      <c r="D725">
        <v>42.132071600000003</v>
      </c>
      <c r="E725">
        <v>12.5839994</v>
      </c>
      <c r="F725">
        <v>41.955555699999998</v>
      </c>
      <c r="G725">
        <v>12.7643387</v>
      </c>
      <c r="H725">
        <v>5</v>
      </c>
      <c r="I725">
        <v>120.7</v>
      </c>
      <c r="J725">
        <v>72.186678108643335</v>
      </c>
      <c r="K725">
        <v>47.357011507657582</v>
      </c>
      <c r="L725">
        <v>76.478431674726281</v>
      </c>
      <c r="M725">
        <f>AVERAGE(Tabella1[[#This Row],[allocated_km_SA]:[allocated_km_ENS]])</f>
        <v>65.340707097009059</v>
      </c>
      <c r="N725">
        <v>79.671572991658735</v>
      </c>
      <c r="O725">
        <f>(Tabella1[[#This Row],[mission_allocated_km_shapley]]-Tabella1[[#This Row],[allocated_km_mean]])^2</f>
        <v>205.37371729043326</v>
      </c>
      <c r="P725">
        <v>81.091987961945307</v>
      </c>
      <c r="Q725">
        <f>(Tabella1[[#This Row],[mission_allocated_km_shapley]]-Tabella1[[#This Row],[mission_allocated_km_appro_1]])^2</f>
        <v>2.0175786878142032</v>
      </c>
      <c r="R725">
        <v>79.671572991658536</v>
      </c>
      <c r="S725">
        <f>(Tabella1[[#This Row],[mission_allocated_km_shapley]]-Tabella1[[#This Row],[mission_allocated_km_appro_2]])^2</f>
        <v>3.9581884780369488E-26</v>
      </c>
    </row>
    <row r="726" spans="1:19" x14ac:dyDescent="0.3">
      <c r="A726" s="2">
        <v>44040</v>
      </c>
      <c r="B726">
        <v>94</v>
      </c>
      <c r="C726">
        <v>226</v>
      </c>
      <c r="D726">
        <v>44.525238799999997</v>
      </c>
      <c r="E726">
        <v>11.1757875</v>
      </c>
      <c r="F726">
        <v>41.955555699999998</v>
      </c>
      <c r="G726">
        <v>12.7643387</v>
      </c>
      <c r="H726">
        <v>9</v>
      </c>
      <c r="I726">
        <v>772.62</v>
      </c>
      <c r="J726">
        <v>696.22546550521508</v>
      </c>
      <c r="K726">
        <v>696.22546550521508</v>
      </c>
      <c r="L726">
        <v>757.49369838493544</v>
      </c>
      <c r="M726">
        <f>AVERAGE(Tabella1[[#This Row],[allocated_km_SA]:[allocated_km_ENS]])</f>
        <v>716.64820979845524</v>
      </c>
      <c r="N726">
        <v>724.50286403834468</v>
      </c>
      <c r="O726">
        <f>(Tabella1[[#This Row],[mission_allocated_km_shapley]]-Tabella1[[#This Row],[allocated_km_mean]])^2</f>
        <v>61.695593228213184</v>
      </c>
      <c r="P726">
        <v>724.50286403834468</v>
      </c>
      <c r="Q726">
        <f>(Tabella1[[#This Row],[mission_allocated_km_shapley]]-Tabella1[[#This Row],[mission_allocated_km_appro_1]])^2</f>
        <v>0</v>
      </c>
      <c r="R726">
        <v>724.50286403834468</v>
      </c>
      <c r="S726">
        <f>(Tabella1[[#This Row],[mission_allocated_km_shapley]]-Tabella1[[#This Row],[mission_allocated_km_appro_2]])^2</f>
        <v>0</v>
      </c>
    </row>
    <row r="727" spans="1:19" x14ac:dyDescent="0.3">
      <c r="A727" s="2">
        <v>44040</v>
      </c>
      <c r="B727">
        <v>2</v>
      </c>
      <c r="C727">
        <v>226</v>
      </c>
      <c r="D727">
        <v>42.132071600000003</v>
      </c>
      <c r="E727">
        <v>12.5839994</v>
      </c>
      <c r="F727">
        <v>41.955555699999998</v>
      </c>
      <c r="G727">
        <v>12.7643387</v>
      </c>
      <c r="H727">
        <v>9</v>
      </c>
      <c r="I727">
        <v>772.62</v>
      </c>
      <c r="J727">
        <v>76.39253449478494</v>
      </c>
      <c r="K727">
        <v>76.392534494784968</v>
      </c>
      <c r="L727">
        <v>15.124301615064629</v>
      </c>
      <c r="M727">
        <f>AVERAGE(Tabella1[[#This Row],[allocated_km_SA]:[allocated_km_ENS]])</f>
        <v>55.969790201544846</v>
      </c>
      <c r="N727">
        <v>48.115135961655383</v>
      </c>
      <c r="O727">
        <f>(Tabella1[[#This Row],[mission_allocated_km_shapley]]-Tabella1[[#This Row],[allocated_km_mean]])^2</f>
        <v>61.695593228213518</v>
      </c>
      <c r="P727">
        <v>48.115135961655362</v>
      </c>
      <c r="Q727">
        <f>(Tabella1[[#This Row],[mission_allocated_km_shapley]]-Tabella1[[#This Row],[mission_allocated_km_appro_1]])^2</f>
        <v>4.543838814073028E-28</v>
      </c>
      <c r="R727">
        <v>48.115135961655362</v>
      </c>
      <c r="S727">
        <f>(Tabella1[[#This Row],[mission_allocated_km_shapley]]-Tabella1[[#This Row],[mission_allocated_km_appro_2]])^2</f>
        <v>4.543838814073028E-28</v>
      </c>
    </row>
    <row r="728" spans="1:19" x14ac:dyDescent="0.3">
      <c r="A728" s="2">
        <v>44040</v>
      </c>
      <c r="B728">
        <v>33</v>
      </c>
      <c r="C728">
        <v>226</v>
      </c>
      <c r="D728">
        <v>41.947489599999997</v>
      </c>
      <c r="E728">
        <v>12.7203556</v>
      </c>
      <c r="F728">
        <v>41.955555699999998</v>
      </c>
      <c r="G728">
        <v>12.7643387</v>
      </c>
      <c r="H728">
        <v>9</v>
      </c>
      <c r="I728">
        <v>532.41</v>
      </c>
      <c r="J728">
        <v>5.662024141715845</v>
      </c>
      <c r="K728">
        <v>105.9965911903279</v>
      </c>
      <c r="L728">
        <v>10.82375297743485</v>
      </c>
      <c r="M728">
        <f>AVERAGE(Tabella1[[#This Row],[allocated_km_SA]:[allocated_km_ENS]])</f>
        <v>40.827456103159534</v>
      </c>
      <c r="N728">
        <v>6.4701896600252189</v>
      </c>
      <c r="O728">
        <f>(Tabella1[[#This Row],[mission_allocated_km_shapley]]-Tabella1[[#This Row],[allocated_km_mean]])^2</f>
        <v>1180.4217574445231</v>
      </c>
      <c r="P728">
        <v>6.1965630068366329</v>
      </c>
      <c r="Q728">
        <f>(Tabella1[[#This Row],[mission_allocated_km_shapley]]-Tabella1[[#This Row],[mission_allocated_km_appro_1]])^2</f>
        <v>7.4871545335186737E-2</v>
      </c>
      <c r="R728">
        <v>6.2018510970442611</v>
      </c>
      <c r="S728">
        <f>(Tabella1[[#This Row],[mission_allocated_km_shapley]]-Tabella1[[#This Row],[mission_allocated_km_appro_2]])^2</f>
        <v>7.2005584382685464E-2</v>
      </c>
    </row>
    <row r="729" spans="1:19" x14ac:dyDescent="0.3">
      <c r="A729" s="2">
        <v>44040</v>
      </c>
      <c r="B729">
        <v>273</v>
      </c>
      <c r="C729">
        <v>226</v>
      </c>
      <c r="D729">
        <v>41.852768400000002</v>
      </c>
      <c r="E729">
        <v>12.730456800000001</v>
      </c>
      <c r="F729">
        <v>41.955555699999998</v>
      </c>
      <c r="G729">
        <v>12.7643387</v>
      </c>
      <c r="H729">
        <v>9</v>
      </c>
      <c r="I729">
        <v>532.41</v>
      </c>
      <c r="J729">
        <v>19.20057775521861</v>
      </c>
      <c r="K729">
        <v>106.0926566710623</v>
      </c>
      <c r="L729">
        <v>12.75684959881502</v>
      </c>
      <c r="M729">
        <f>AVERAGE(Tabella1[[#This Row],[allocated_km_SA]:[allocated_km_ENS]])</f>
        <v>46.016694675031978</v>
      </c>
      <c r="N729">
        <v>14.875854375284019</v>
      </c>
      <c r="O729">
        <f>(Tabella1[[#This Row],[mission_allocated_km_shapley]]-Tabella1[[#This Row],[allocated_km_mean]])^2</f>
        <v>969.75193457440639</v>
      </c>
      <c r="P729">
        <v>14.54524796655328</v>
      </c>
      <c r="Q729">
        <f>(Tabella1[[#This Row],[mission_allocated_km_shapley]]-Tabella1[[#This Row],[mission_allocated_km_appro_1]])^2</f>
        <v>0.10930059749383675</v>
      </c>
      <c r="R729">
        <v>20.60998287726461</v>
      </c>
      <c r="S729">
        <f>(Tabella1[[#This Row],[mission_allocated_km_shapley]]-Tabella1[[#This Row],[mission_allocated_km_appro_2]])^2</f>
        <v>32.880229677226168</v>
      </c>
    </row>
    <row r="730" spans="1:19" x14ac:dyDescent="0.3">
      <c r="A730" s="2">
        <v>44040</v>
      </c>
      <c r="B730">
        <v>222</v>
      </c>
      <c r="C730">
        <v>226</v>
      </c>
      <c r="D730">
        <v>40.922591399999988</v>
      </c>
      <c r="E730">
        <v>14.2501319</v>
      </c>
      <c r="F730">
        <v>41.955555699999998</v>
      </c>
      <c r="G730">
        <v>12.7643387</v>
      </c>
      <c r="H730">
        <v>9</v>
      </c>
      <c r="I730">
        <v>532.41</v>
      </c>
      <c r="J730">
        <v>224.66035786346089</v>
      </c>
      <c r="K730">
        <v>105.45870341915931</v>
      </c>
      <c r="L730">
        <v>214.73488601192281</v>
      </c>
      <c r="M730">
        <f>AVERAGE(Tabella1[[#This Row],[allocated_km_SA]:[allocated_km_ENS]])</f>
        <v>181.61798243151432</v>
      </c>
      <c r="N730">
        <v>212.49957012872221</v>
      </c>
      <c r="O730">
        <f>(Tabella1[[#This Row],[mission_allocated_km_shapley]]-Tabella1[[#This Row],[allocated_km_mean]])^2</f>
        <v>953.67245870034174</v>
      </c>
      <c r="P730">
        <v>211.02079959777731</v>
      </c>
      <c r="Q730">
        <f>(Tabella1[[#This Row],[mission_allocated_km_shapley]]-Tabella1[[#This Row],[mission_allocated_km_appro_1]])^2</f>
        <v>2.1867622831910598</v>
      </c>
      <c r="R730">
        <v>208.65740161891679</v>
      </c>
      <c r="S730">
        <f>(Tabella1[[#This Row],[mission_allocated_km_shapley]]-Tabella1[[#This Row],[mission_allocated_km_appro_2]])^2</f>
        <v>14.76225885774039</v>
      </c>
    </row>
    <row r="731" spans="1:19" x14ac:dyDescent="0.3">
      <c r="A731" s="2">
        <v>44040</v>
      </c>
      <c r="B731">
        <v>9</v>
      </c>
      <c r="C731">
        <v>226</v>
      </c>
      <c r="D731">
        <v>41.012875399999999</v>
      </c>
      <c r="E731">
        <v>14.3201006</v>
      </c>
      <c r="F731">
        <v>41.955555699999998</v>
      </c>
      <c r="G731">
        <v>12.7643387</v>
      </c>
      <c r="H731">
        <v>9</v>
      </c>
      <c r="I731">
        <v>380.53</v>
      </c>
      <c r="J731">
        <v>188.6335352232081</v>
      </c>
      <c r="K731">
        <v>188.6335352232081</v>
      </c>
      <c r="L731">
        <v>1.6703545165922709E-12</v>
      </c>
      <c r="M731">
        <f>AVERAGE(Tabella1[[#This Row],[allocated_km_SA]:[allocated_km_ENS]])</f>
        <v>125.75569014880595</v>
      </c>
      <c r="N731">
        <v>187.02869999999999</v>
      </c>
      <c r="O731">
        <f>(Tabella1[[#This Row],[mission_allocated_km_shapley]]-Tabella1[[#This Row],[allocated_km_mean]])^2</f>
        <v>3754.3817362245209</v>
      </c>
      <c r="P731">
        <v>187.02869999999999</v>
      </c>
      <c r="Q731">
        <f>(Tabella1[[#This Row],[mission_allocated_km_shapley]]-Tabella1[[#This Row],[mission_allocated_km_appro_1]])^2</f>
        <v>0</v>
      </c>
      <c r="R731">
        <v>187.02869999999999</v>
      </c>
      <c r="S731">
        <f>(Tabella1[[#This Row],[mission_allocated_km_shapley]]-Tabella1[[#This Row],[mission_allocated_km_appro_2]])^2</f>
        <v>0</v>
      </c>
    </row>
    <row r="732" spans="1:19" x14ac:dyDescent="0.3">
      <c r="A732" s="2">
        <v>44040</v>
      </c>
      <c r="B732">
        <v>223</v>
      </c>
      <c r="C732">
        <v>226</v>
      </c>
      <c r="D732">
        <v>41.015235699999998</v>
      </c>
      <c r="E732">
        <v>14.2977433</v>
      </c>
      <c r="F732">
        <v>41.955555699999998</v>
      </c>
      <c r="G732">
        <v>12.7643387</v>
      </c>
      <c r="H732">
        <v>9</v>
      </c>
      <c r="I732">
        <v>380.53</v>
      </c>
      <c r="J732">
        <v>191.89876477679189</v>
      </c>
      <c r="K732">
        <v>191.89876477679189</v>
      </c>
      <c r="L732">
        <v>380.53229999999832</v>
      </c>
      <c r="M732">
        <f>AVERAGE(Tabella1[[#This Row],[allocated_km_SA]:[allocated_km_ENS]])</f>
        <v>254.77660985119405</v>
      </c>
      <c r="N732">
        <v>193.50360000000001</v>
      </c>
      <c r="O732">
        <f>(Tabella1[[#This Row],[mission_allocated_km_shapley]]-Tabella1[[#This Row],[allocated_km_mean]])^2</f>
        <v>3754.3817362245227</v>
      </c>
      <c r="P732">
        <v>193.50360000000001</v>
      </c>
      <c r="Q732">
        <f>(Tabella1[[#This Row],[mission_allocated_km_shapley]]-Tabella1[[#This Row],[mission_allocated_km_appro_1]])^2</f>
        <v>0</v>
      </c>
      <c r="R732">
        <v>193.50360000000001</v>
      </c>
      <c r="S732">
        <f>(Tabella1[[#This Row],[mission_allocated_km_shapley]]-Tabella1[[#This Row],[mission_allocated_km_appro_2]])^2</f>
        <v>0</v>
      </c>
    </row>
    <row r="733" spans="1:19" x14ac:dyDescent="0.3">
      <c r="A733" s="2">
        <v>44040</v>
      </c>
      <c r="B733">
        <v>222</v>
      </c>
      <c r="C733">
        <v>226</v>
      </c>
      <c r="D733">
        <v>40.922591399999988</v>
      </c>
      <c r="E733">
        <v>14.2501319</v>
      </c>
      <c r="F733">
        <v>41.955555699999998</v>
      </c>
      <c r="G733">
        <v>12.7643387</v>
      </c>
      <c r="H733">
        <v>9</v>
      </c>
      <c r="I733">
        <v>532.41</v>
      </c>
      <c r="J733">
        <v>224.66035786346089</v>
      </c>
      <c r="K733">
        <v>105.45870341915931</v>
      </c>
      <c r="L733">
        <v>214.73488601192281</v>
      </c>
      <c r="M733">
        <f>AVERAGE(Tabella1[[#This Row],[allocated_km_SA]:[allocated_km_ENS]])</f>
        <v>181.61798243151432</v>
      </c>
      <c r="N733">
        <v>212.49957012872221</v>
      </c>
      <c r="O733">
        <f>(Tabella1[[#This Row],[mission_allocated_km_shapley]]-Tabella1[[#This Row],[allocated_km_mean]])^2</f>
        <v>953.67245870034174</v>
      </c>
      <c r="P733">
        <v>211.02079959777731</v>
      </c>
      <c r="Q733">
        <f>(Tabella1[[#This Row],[mission_allocated_km_shapley]]-Tabella1[[#This Row],[mission_allocated_km_appro_1]])^2</f>
        <v>2.1867622831910598</v>
      </c>
      <c r="R733">
        <v>208.65740161891679</v>
      </c>
      <c r="S733">
        <f>(Tabella1[[#This Row],[mission_allocated_km_shapley]]-Tabella1[[#This Row],[mission_allocated_km_appro_2]])^2</f>
        <v>14.76225885774039</v>
      </c>
    </row>
    <row r="734" spans="1:19" x14ac:dyDescent="0.3">
      <c r="A734" s="2">
        <v>44040</v>
      </c>
      <c r="B734">
        <v>32</v>
      </c>
      <c r="C734">
        <v>226</v>
      </c>
      <c r="D734">
        <v>41.851630499999999</v>
      </c>
      <c r="E734">
        <v>12.4017032</v>
      </c>
      <c r="F734">
        <v>41.955555699999998</v>
      </c>
      <c r="G734">
        <v>12.7643387</v>
      </c>
      <c r="H734">
        <v>9</v>
      </c>
      <c r="I734">
        <v>532.41</v>
      </c>
      <c r="J734">
        <v>58.22578237614379</v>
      </c>
      <c r="K734">
        <v>109.40244530029111</v>
      </c>
      <c r="L734">
        <v>79.3587253999045</v>
      </c>
      <c r="M734">
        <f>AVERAGE(Tabella1[[#This Row],[allocated_km_SA]:[allocated_km_ENS]])</f>
        <v>82.328984358779806</v>
      </c>
      <c r="N734">
        <v>86.063915707246252</v>
      </c>
      <c r="O734">
        <f>(Tabella1[[#This Row],[mission_allocated_km_shapley]]-Tabella1[[#This Row],[allocated_km_mean]])^2</f>
        <v>13.949712177757387</v>
      </c>
      <c r="P734">
        <v>89.625689831055425</v>
      </c>
      <c r="Q734">
        <f>(Tabella1[[#This Row],[mission_allocated_km_shapley]]-Tabella1[[#This Row],[mission_allocated_km_appro_1]])^2</f>
        <v>12.686234909036598</v>
      </c>
      <c r="R734">
        <v>88.282462787857582</v>
      </c>
      <c r="S734">
        <f>(Tabella1[[#This Row],[mission_allocated_km_shapley]]-Tabella1[[#This Row],[mission_allocated_km_appro_2]])^2</f>
        <v>4.9219511488890557</v>
      </c>
    </row>
    <row r="735" spans="1:19" x14ac:dyDescent="0.3">
      <c r="A735" s="2">
        <v>44041</v>
      </c>
      <c r="B735">
        <v>2</v>
      </c>
      <c r="C735">
        <v>226</v>
      </c>
      <c r="D735">
        <v>42.132071600000003</v>
      </c>
      <c r="E735">
        <v>12.5839994</v>
      </c>
      <c r="F735">
        <v>41.955555699999998</v>
      </c>
      <c r="G735">
        <v>12.7643387</v>
      </c>
      <c r="H735">
        <v>5</v>
      </c>
      <c r="I735">
        <v>120.68</v>
      </c>
      <c r="J735">
        <v>82.867429373838206</v>
      </c>
      <c r="K735">
        <v>50.86379527262153</v>
      </c>
      <c r="L735">
        <v>83.084309575603655</v>
      </c>
      <c r="M735">
        <f>AVERAGE(Tabella1[[#This Row],[allocated_km_SA]:[allocated_km_ENS]])</f>
        <v>72.271844740687797</v>
      </c>
      <c r="N735">
        <v>85.378039179076538</v>
      </c>
      <c r="O735">
        <f>(Tabella1[[#This Row],[mission_allocated_km_shapley]]-Tabella1[[#This Row],[allocated_km_mean]])^2</f>
        <v>171.77233265685197</v>
      </c>
      <c r="P735">
        <v>85.378039179076225</v>
      </c>
      <c r="Q735">
        <f>(Tabella1[[#This Row],[mission_allocated_km_shapley]]-Tabella1[[#This Row],[mission_allocated_km_appro_1]])^2</f>
        <v>9.7743021600504247E-26</v>
      </c>
      <c r="R735">
        <v>85.378039179076225</v>
      </c>
      <c r="S735">
        <f>(Tabella1[[#This Row],[mission_allocated_km_shapley]]-Tabella1[[#This Row],[mission_allocated_km_appro_2]])^2</f>
        <v>9.7743021600504247E-26</v>
      </c>
    </row>
    <row r="736" spans="1:19" x14ac:dyDescent="0.3">
      <c r="A736" s="2">
        <v>44041</v>
      </c>
      <c r="B736">
        <v>273</v>
      </c>
      <c r="C736">
        <v>226</v>
      </c>
      <c r="D736">
        <v>41.852768400000002</v>
      </c>
      <c r="E736">
        <v>12.730456800000001</v>
      </c>
      <c r="F736">
        <v>41.955555699999998</v>
      </c>
      <c r="G736">
        <v>12.7643387</v>
      </c>
      <c r="H736">
        <v>5</v>
      </c>
      <c r="I736">
        <v>120.68</v>
      </c>
      <c r="J736">
        <v>34.963111658290472</v>
      </c>
      <c r="K736">
        <v>39.003278760142727</v>
      </c>
      <c r="L736">
        <v>35.299700748209823</v>
      </c>
      <c r="M736">
        <f>AVERAGE(Tabella1[[#This Row],[allocated_km_SA]:[allocated_km_ENS]])</f>
        <v>36.422030388881012</v>
      </c>
      <c r="N736">
        <v>32.404754017753852</v>
      </c>
      <c r="O736">
        <f>(Tabella1[[#This Row],[mission_allocated_km_shapley]]-Tabella1[[#This Row],[allocated_km_mean]])^2</f>
        <v>16.138509442016602</v>
      </c>
      <c r="P736">
        <v>32.404754017754144</v>
      </c>
      <c r="Q736">
        <f>(Tabella1[[#This Row],[mission_allocated_km_shapley]]-Tabella1[[#This Row],[mission_allocated_km_appro_1]])^2</f>
        <v>8.4868811627297334E-26</v>
      </c>
      <c r="R736">
        <v>32.404754017754144</v>
      </c>
      <c r="S736">
        <f>(Tabella1[[#This Row],[mission_allocated_km_shapley]]-Tabella1[[#This Row],[mission_allocated_km_appro_2]])^2</f>
        <v>8.4868811627297334E-26</v>
      </c>
    </row>
    <row r="737" spans="1:19" x14ac:dyDescent="0.3">
      <c r="A737" s="2">
        <v>44041</v>
      </c>
      <c r="B737">
        <v>94</v>
      </c>
      <c r="C737">
        <v>226</v>
      </c>
      <c r="D737">
        <v>44.525238799999997</v>
      </c>
      <c r="E737">
        <v>11.1757875</v>
      </c>
      <c r="F737">
        <v>41.955555699999998</v>
      </c>
      <c r="G737">
        <v>12.7643387</v>
      </c>
      <c r="H737">
        <v>5</v>
      </c>
      <c r="I737">
        <v>889.28</v>
      </c>
      <c r="J737">
        <v>616.90336271887395</v>
      </c>
      <c r="K737">
        <v>616.90336271887395</v>
      </c>
      <c r="L737">
        <v>719.87323389958442</v>
      </c>
      <c r="M737">
        <f>AVERAGE(Tabella1[[#This Row],[allocated_km_SA]:[allocated_km_ENS]])</f>
        <v>651.22665311244407</v>
      </c>
      <c r="N737">
        <v>656.85203339170937</v>
      </c>
      <c r="O737">
        <f>(Tabella1[[#This Row],[mission_allocated_km_shapley]]-Tabella1[[#This Row],[allocated_km_mean]])^2</f>
        <v>31.644903286346949</v>
      </c>
      <c r="P737">
        <v>656.85203339170937</v>
      </c>
      <c r="Q737">
        <f>(Tabella1[[#This Row],[mission_allocated_km_shapley]]-Tabella1[[#This Row],[mission_allocated_km_appro_1]])^2</f>
        <v>0</v>
      </c>
      <c r="R737">
        <v>656.85203339170937</v>
      </c>
      <c r="S737">
        <f>(Tabella1[[#This Row],[mission_allocated_km_shapley]]-Tabella1[[#This Row],[mission_allocated_km_appro_2]])^2</f>
        <v>0</v>
      </c>
    </row>
    <row r="738" spans="1:19" x14ac:dyDescent="0.3">
      <c r="A738" s="2">
        <v>44041</v>
      </c>
      <c r="B738">
        <v>1</v>
      </c>
      <c r="C738">
        <v>226</v>
      </c>
      <c r="D738">
        <v>41.956526599999997</v>
      </c>
      <c r="E738">
        <v>12.778642899999999</v>
      </c>
      <c r="F738">
        <v>41.955555699999998</v>
      </c>
      <c r="G738">
        <v>12.7643387</v>
      </c>
      <c r="H738">
        <v>5</v>
      </c>
      <c r="I738">
        <v>120.68</v>
      </c>
      <c r="J738">
        <v>2.847558967871334</v>
      </c>
      <c r="K738">
        <v>30.811025967235729</v>
      </c>
      <c r="L738">
        <v>2.2940896761865162</v>
      </c>
      <c r="M738">
        <f>AVERAGE(Tabella1[[#This Row],[allocated_km_SA]:[allocated_km_ENS]])</f>
        <v>11.984224870431193</v>
      </c>
      <c r="N738">
        <v>2.8953068031696172</v>
      </c>
      <c r="O738">
        <f>(Tabella1[[#This Row],[mission_allocated_km_shapley]]-Tabella1[[#This Row],[allocated_km_mean]])^2</f>
        <v>82.608431633393892</v>
      </c>
      <c r="P738">
        <v>2.8953068031696301</v>
      </c>
      <c r="Q738">
        <f>(Tabella1[[#This Row],[mission_allocated_km_shapley]]-Tabella1[[#This Row],[mission_allocated_km_appro_1]])^2</f>
        <v>1.6585800532271773E-28</v>
      </c>
      <c r="R738">
        <v>2.8953068031696292</v>
      </c>
      <c r="S738">
        <f>(Tabella1[[#This Row],[mission_allocated_km_shapley]]-Tabella1[[#This Row],[mission_allocated_km_appro_2]])^2</f>
        <v>1.437698999765294E-28</v>
      </c>
    </row>
    <row r="739" spans="1:19" x14ac:dyDescent="0.3">
      <c r="A739" s="2">
        <v>44041</v>
      </c>
      <c r="B739">
        <v>45</v>
      </c>
      <c r="C739">
        <v>226</v>
      </c>
      <c r="D739">
        <v>42.707535399999998</v>
      </c>
      <c r="E739">
        <v>13.904785499999999</v>
      </c>
      <c r="F739">
        <v>41.955555699999998</v>
      </c>
      <c r="G739">
        <v>12.7643387</v>
      </c>
      <c r="H739">
        <v>5</v>
      </c>
      <c r="I739">
        <v>889.28</v>
      </c>
      <c r="J739">
        <v>272.37703728112598</v>
      </c>
      <c r="K739">
        <v>272.37703728112598</v>
      </c>
      <c r="L739">
        <v>169.40716610041571</v>
      </c>
      <c r="M739">
        <f>AVERAGE(Tabella1[[#This Row],[allocated_km_SA]:[allocated_km_ENS]])</f>
        <v>238.05374688755589</v>
      </c>
      <c r="N739">
        <v>232.42836660829059</v>
      </c>
      <c r="O739">
        <f>(Tabella1[[#This Row],[mission_allocated_km_shapley]]-Tabella1[[#This Row],[allocated_km_mean]])^2</f>
        <v>31.644903286346949</v>
      </c>
      <c r="P739">
        <v>232.4283666082907</v>
      </c>
      <c r="Q739">
        <f>(Tabella1[[#This Row],[mission_allocated_km_shapley]]-Tabella1[[#This Row],[mission_allocated_km_appro_1]])^2</f>
        <v>1.2924697071141057E-26</v>
      </c>
      <c r="R739">
        <v>232.4283666082907</v>
      </c>
      <c r="S739">
        <f>(Tabella1[[#This Row],[mission_allocated_km_shapley]]-Tabella1[[#This Row],[mission_allocated_km_appro_2]])^2</f>
        <v>1.2924697071141057E-26</v>
      </c>
    </row>
    <row r="740" spans="1:19" x14ac:dyDescent="0.3">
      <c r="A740" s="2">
        <v>44042</v>
      </c>
      <c r="B740">
        <v>90</v>
      </c>
      <c r="C740">
        <v>226</v>
      </c>
      <c r="D740">
        <v>41.744211200000002</v>
      </c>
      <c r="E740">
        <v>12.998928100000001</v>
      </c>
      <c r="F740">
        <v>41.955555699999998</v>
      </c>
      <c r="G740">
        <v>12.7643387</v>
      </c>
      <c r="H740">
        <v>9</v>
      </c>
      <c r="I740">
        <v>828.3</v>
      </c>
      <c r="J740">
        <v>75.250381133676839</v>
      </c>
      <c r="K740">
        <v>224.78422755999159</v>
      </c>
      <c r="L740">
        <v>67.155278978813826</v>
      </c>
      <c r="M740">
        <f>AVERAGE(Tabella1[[#This Row],[allocated_km_SA]:[allocated_km_ENS]])</f>
        <v>122.39662922416075</v>
      </c>
      <c r="N740">
        <v>71.486452250875431</v>
      </c>
      <c r="O740">
        <f>(Tabella1[[#This Row],[mission_allocated_km_shapley]]-Tabella1[[#This Row],[allocated_km_mean]])^2</f>
        <v>2591.8461194512306</v>
      </c>
      <c r="P740">
        <v>71.409010877880974</v>
      </c>
      <c r="Q740">
        <f>(Tabella1[[#This Row],[mission_allocated_km_shapley]]-Tabella1[[#This Row],[mission_allocated_km_appro_1]])^2</f>
        <v>5.997166251266609E-3</v>
      </c>
      <c r="R740">
        <v>71.486452250875217</v>
      </c>
      <c r="S740">
        <f>(Tabella1[[#This Row],[mission_allocated_km_shapley]]-Tabella1[[#This Row],[mission_allocated_km_appro_2]])^2</f>
        <v>4.543838814073028E-26</v>
      </c>
    </row>
    <row r="741" spans="1:19" x14ac:dyDescent="0.3">
      <c r="A741" s="2">
        <v>44042</v>
      </c>
      <c r="B741">
        <v>14</v>
      </c>
      <c r="C741">
        <v>226</v>
      </c>
      <c r="D741">
        <v>41.968739300000003</v>
      </c>
      <c r="E741">
        <v>12.686</v>
      </c>
      <c r="F741">
        <v>41.955555699999998</v>
      </c>
      <c r="G741">
        <v>12.7643387</v>
      </c>
      <c r="H741">
        <v>9</v>
      </c>
      <c r="I741">
        <v>31.78</v>
      </c>
      <c r="J741">
        <v>11.76223008235444</v>
      </c>
      <c r="K741">
        <v>8.310939032625507</v>
      </c>
      <c r="L741">
        <v>21.714822797993669</v>
      </c>
      <c r="M741">
        <f>AVERAGE(Tabella1[[#This Row],[allocated_km_SA]:[allocated_km_ENS]])</f>
        <v>13.929330637657872</v>
      </c>
      <c r="N741">
        <v>14.0184839274441</v>
      </c>
      <c r="O741">
        <f>(Tabella1[[#This Row],[mission_allocated_km_shapley]]-Tabella1[[#This Row],[allocated_km_mean]])^2</f>
        <v>7.9483090797072137E-3</v>
      </c>
      <c r="P741">
        <v>14.294009174975089</v>
      </c>
      <c r="Q741">
        <f>(Tabella1[[#This Row],[mission_allocated_km_shapley]]-Tabella1[[#This Row],[mission_allocated_km_appro_1]])^2</f>
        <v>7.5914162027013038E-2</v>
      </c>
      <c r="R741">
        <v>12.989614784577229</v>
      </c>
      <c r="S741">
        <f>(Tabella1[[#This Row],[mission_allocated_km_shapley]]-Tabella1[[#This Row],[mission_allocated_km_appro_2]])^2</f>
        <v>1.058571713143609</v>
      </c>
    </row>
    <row r="742" spans="1:19" x14ac:dyDescent="0.3">
      <c r="A742" s="2">
        <v>44042</v>
      </c>
      <c r="B742">
        <v>94</v>
      </c>
      <c r="C742">
        <v>226</v>
      </c>
      <c r="D742">
        <v>44.525238799999997</v>
      </c>
      <c r="E742">
        <v>11.1757875</v>
      </c>
      <c r="F742">
        <v>41.955555699999998</v>
      </c>
      <c r="G742">
        <v>12.7643387</v>
      </c>
      <c r="H742">
        <v>9</v>
      </c>
      <c r="I742">
        <v>828.3</v>
      </c>
      <c r="J742">
        <v>750.00253189767898</v>
      </c>
      <c r="K742">
        <v>394.46186916162623</v>
      </c>
      <c r="L742">
        <v>758.02474777252098</v>
      </c>
      <c r="M742">
        <f>AVERAGE(Tabella1[[#This Row],[allocated_km_SA]:[allocated_km_ENS]])</f>
        <v>634.16304961060871</v>
      </c>
      <c r="N742">
        <v>755.29014244247378</v>
      </c>
      <c r="O742">
        <f>(Tabella1[[#This Row],[mission_allocated_km_shapley]]-Tabella1[[#This Row],[allocated_km_mean]])^2</f>
        <v>14671.772617899258</v>
      </c>
      <c r="P742">
        <v>755.36923878074845</v>
      </c>
      <c r="Q742">
        <f>(Tabella1[[#This Row],[mission_allocated_km_shapley]]-Tabella1[[#This Row],[mission_allocated_km_appro_1]])^2</f>
        <v>6.2562307284605165E-3</v>
      </c>
      <c r="R742">
        <v>755.29014244247412</v>
      </c>
      <c r="S742">
        <f>(Tabella1[[#This Row],[mission_allocated_km_shapley]]-Tabella1[[#This Row],[mission_allocated_km_appro_2]])^2</f>
        <v>1.1632227364026952E-25</v>
      </c>
    </row>
    <row r="743" spans="1:19" x14ac:dyDescent="0.3">
      <c r="A743" s="2">
        <v>44042</v>
      </c>
      <c r="B743">
        <v>186</v>
      </c>
      <c r="C743">
        <v>226</v>
      </c>
      <c r="D743">
        <v>41.945402799999997</v>
      </c>
      <c r="E743">
        <v>12.7206413</v>
      </c>
      <c r="F743">
        <v>41.955555699999998</v>
      </c>
      <c r="G743">
        <v>12.7643387</v>
      </c>
      <c r="H743">
        <v>9</v>
      </c>
      <c r="I743">
        <v>31.78</v>
      </c>
      <c r="J743">
        <v>5.2349195728867244</v>
      </c>
      <c r="K743">
        <v>7.7485712501560799</v>
      </c>
      <c r="L743">
        <v>0.56348076738762642</v>
      </c>
      <c r="M743">
        <f>AVERAGE(Tabella1[[#This Row],[allocated_km_SA]:[allocated_km_ENS]])</f>
        <v>4.5156571968101433</v>
      </c>
      <c r="N743">
        <v>3.8088804323216392</v>
      </c>
      <c r="O743">
        <f>(Tabella1[[#This Row],[mission_allocated_km_shapley]]-Tabella1[[#This Row],[allocated_km_mean]])^2</f>
        <v>0.49953339482083842</v>
      </c>
      <c r="P743">
        <v>3.749792903931684</v>
      </c>
      <c r="Q743">
        <f>(Tabella1[[#This Row],[mission_allocated_km_shapley]]-Tabella1[[#This Row],[mission_allocated_km_appro_1]])^2</f>
        <v>3.4913360112337659E-3</v>
      </c>
      <c r="R743">
        <v>4.5095035316999086</v>
      </c>
      <c r="S743">
        <f>(Tabella1[[#This Row],[mission_allocated_km_shapley]]-Tabella1[[#This Row],[mission_allocated_km_appro_2]])^2</f>
        <v>0.49087272738241233</v>
      </c>
    </row>
    <row r="744" spans="1:19" x14ac:dyDescent="0.3">
      <c r="A744" s="2">
        <v>44042</v>
      </c>
      <c r="B744">
        <v>33</v>
      </c>
      <c r="C744">
        <v>226</v>
      </c>
      <c r="D744">
        <v>41.947489599999997</v>
      </c>
      <c r="E744">
        <v>12.7203556</v>
      </c>
      <c r="F744">
        <v>41.955555699999998</v>
      </c>
      <c r="G744">
        <v>12.7643387</v>
      </c>
      <c r="H744">
        <v>9</v>
      </c>
      <c r="I744">
        <v>31.78</v>
      </c>
      <c r="J744">
        <v>6.0777398640902511</v>
      </c>
      <c r="K744">
        <v>7.8778369274142097</v>
      </c>
      <c r="L744">
        <v>5.4253214306252149</v>
      </c>
      <c r="M744">
        <f>AVERAGE(Tabella1[[#This Row],[allocated_km_SA]:[allocated_km_ENS]])</f>
        <v>6.4602994073765592</v>
      </c>
      <c r="N744">
        <v>5.588373581212621</v>
      </c>
      <c r="O744">
        <f>(Tabella1[[#This Row],[mission_allocated_km_shapley]]-Tabella1[[#This Row],[allocated_km_mean]])^2</f>
        <v>0.76025464633166617</v>
      </c>
      <c r="P744">
        <v>5.5016806044967108</v>
      </c>
      <c r="Q744">
        <f>(Tabella1[[#This Row],[mission_allocated_km_shapley]]-Tabella1[[#This Row],[mission_allocated_km_appro_1]])^2</f>
        <v>7.5156722118653379E-3</v>
      </c>
      <c r="R744">
        <v>5.9875530841165361</v>
      </c>
      <c r="S744">
        <f>(Tabella1[[#This Row],[mission_allocated_km_shapley]]-Tabella1[[#This Row],[mission_allocated_km_appro_2]])^2</f>
        <v>0.1593442755386168</v>
      </c>
    </row>
    <row r="745" spans="1:19" x14ac:dyDescent="0.3">
      <c r="A745" s="2">
        <v>44042</v>
      </c>
      <c r="B745">
        <v>39</v>
      </c>
      <c r="C745">
        <v>226</v>
      </c>
      <c r="D745">
        <v>41.831033900000001</v>
      </c>
      <c r="E745">
        <v>12.442446500000001</v>
      </c>
      <c r="F745">
        <v>41.955555699999998</v>
      </c>
      <c r="G745">
        <v>12.7643387</v>
      </c>
      <c r="H745">
        <v>9</v>
      </c>
      <c r="I745">
        <v>148.19999999999999</v>
      </c>
      <c r="J745">
        <v>80.948523119020166</v>
      </c>
      <c r="K745">
        <v>80.948523119020166</v>
      </c>
      <c r="L745">
        <v>85.397926583505125</v>
      </c>
      <c r="M745">
        <f>AVERAGE(Tabella1[[#This Row],[allocated_km_SA]:[allocated_km_ENS]])</f>
        <v>82.431657607181819</v>
      </c>
      <c r="N745">
        <v>82.472904673434044</v>
      </c>
      <c r="O745">
        <f>(Tabella1[[#This Row],[mission_allocated_km_shapley]]-Tabella1[[#This Row],[allocated_km_mean]])^2</f>
        <v>1.7013204744154629E-3</v>
      </c>
      <c r="P745">
        <v>82.47290467343403</v>
      </c>
      <c r="Q745">
        <f>(Tabella1[[#This Row],[mission_allocated_km_shapley]]-Tabella1[[#This Row],[mission_allocated_km_appro_1]])^2</f>
        <v>2.0194839173657902E-28</v>
      </c>
      <c r="R745">
        <v>82.47290467343403</v>
      </c>
      <c r="S745">
        <f>(Tabella1[[#This Row],[mission_allocated_km_shapley]]-Tabella1[[#This Row],[mission_allocated_km_appro_2]])^2</f>
        <v>2.0194839173657902E-28</v>
      </c>
    </row>
    <row r="746" spans="1:19" x14ac:dyDescent="0.3">
      <c r="A746" s="2">
        <v>44042</v>
      </c>
      <c r="B746">
        <v>264</v>
      </c>
      <c r="C746">
        <v>226</v>
      </c>
      <c r="D746">
        <v>41.962296899999998</v>
      </c>
      <c r="E746">
        <v>12.757759999999999</v>
      </c>
      <c r="F746">
        <v>41.955555699999998</v>
      </c>
      <c r="G746">
        <v>12.7643387</v>
      </c>
      <c r="H746">
        <v>9</v>
      </c>
      <c r="I746">
        <v>828.3</v>
      </c>
      <c r="J746">
        <v>3.051386968644167</v>
      </c>
      <c r="K746">
        <v>209.05820327838219</v>
      </c>
      <c r="L746">
        <v>3.124273248665137</v>
      </c>
      <c r="M746">
        <f>AVERAGE(Tabella1[[#This Row],[allocated_km_SA]:[allocated_km_ENS]])</f>
        <v>71.744621165230498</v>
      </c>
      <c r="N746">
        <v>1.527705306650702</v>
      </c>
      <c r="O746">
        <f>(Tabella1[[#This Row],[mission_allocated_km_shapley]]-Tabella1[[#This Row],[allocated_km_mean]])^2</f>
        <v>4930.4152726908751</v>
      </c>
      <c r="P746">
        <v>1.5260503413705451</v>
      </c>
      <c r="Q746">
        <f>(Tabella1[[#This Row],[mission_allocated_km_shapley]]-Tabella1[[#This Row],[mission_allocated_km_appro_1]])^2</f>
        <v>2.7389100785250097E-6</v>
      </c>
      <c r="R746">
        <v>1.527705306650714</v>
      </c>
      <c r="S746">
        <f>(Tabella1[[#This Row],[mission_allocated_km_shapley]]-Tabella1[[#This Row],[mission_allocated_km_appro_2]])^2</f>
        <v>1.437698999765294E-28</v>
      </c>
    </row>
    <row r="747" spans="1:19" x14ac:dyDescent="0.3">
      <c r="A747" s="2">
        <v>44042</v>
      </c>
      <c r="B747">
        <v>221</v>
      </c>
      <c r="C747">
        <v>226</v>
      </c>
      <c r="D747">
        <v>41.987892299999999</v>
      </c>
      <c r="E747">
        <v>12.7135701</v>
      </c>
      <c r="F747">
        <v>41.955555699999998</v>
      </c>
      <c r="G747">
        <v>12.7643387</v>
      </c>
      <c r="H747">
        <v>9</v>
      </c>
      <c r="I747">
        <v>31.78</v>
      </c>
      <c r="J747">
        <v>8.7044104806685816</v>
      </c>
      <c r="K747">
        <v>7.841952789804199</v>
      </c>
      <c r="L747">
        <v>4.0756750039934806</v>
      </c>
      <c r="M747">
        <f>AVERAGE(Tabella1[[#This Row],[allocated_km_SA]:[allocated_km_ENS]])</f>
        <v>6.8740127581554207</v>
      </c>
      <c r="N747">
        <v>8.3635620590216426</v>
      </c>
      <c r="O747">
        <f>(Tabella1[[#This Row],[mission_allocated_km_shapley]]-Tabella1[[#This Row],[allocated_km_mean]])^2</f>
        <v>2.2187571197110505</v>
      </c>
      <c r="P747">
        <v>8.2338173165965092</v>
      </c>
      <c r="Q747">
        <f>(Tabella1[[#This Row],[mission_allocated_km_shapley]]-Tabella1[[#This Row],[mission_allocated_km_appro_1]])^2</f>
        <v>1.6833698186964223E-2</v>
      </c>
      <c r="R747">
        <v>8.2926285996063225</v>
      </c>
      <c r="S747">
        <f>(Tabella1[[#This Row],[mission_allocated_km_shapley]]-Tabella1[[#This Row],[mission_allocated_km_appro_2]])^2</f>
        <v>5.03155566462487E-3</v>
      </c>
    </row>
    <row r="748" spans="1:19" x14ac:dyDescent="0.3">
      <c r="A748" s="2">
        <v>44042</v>
      </c>
      <c r="B748">
        <v>228</v>
      </c>
      <c r="C748">
        <v>226</v>
      </c>
      <c r="D748">
        <v>42.130554500000002</v>
      </c>
      <c r="E748">
        <v>12.582428</v>
      </c>
      <c r="F748">
        <v>41.955555699999998</v>
      </c>
      <c r="G748">
        <v>12.7643387</v>
      </c>
      <c r="H748">
        <v>9</v>
      </c>
      <c r="I748">
        <v>148.19999999999999</v>
      </c>
      <c r="J748">
        <v>67.251176880979841</v>
      </c>
      <c r="K748">
        <v>67.251176880979841</v>
      </c>
      <c r="L748">
        <v>62.801773416494868</v>
      </c>
      <c r="M748">
        <f>AVERAGE(Tabella1[[#This Row],[allocated_km_SA]:[allocated_km_ENS]])</f>
        <v>65.768042392818188</v>
      </c>
      <c r="N748">
        <v>65.726795326565977</v>
      </c>
      <c r="O748">
        <f>(Tabella1[[#This Row],[mission_allocated_km_shapley]]-Tabella1[[#This Row],[allocated_km_mean]])^2</f>
        <v>1.7013204744142905E-3</v>
      </c>
      <c r="P748">
        <v>65.726795326565977</v>
      </c>
      <c r="Q748">
        <f>(Tabella1[[#This Row],[mission_allocated_km_shapley]]-Tabella1[[#This Row],[mission_allocated_km_appro_1]])^2</f>
        <v>0</v>
      </c>
      <c r="R748">
        <v>65.726795326565977</v>
      </c>
      <c r="S748">
        <f>(Tabella1[[#This Row],[mission_allocated_km_shapley]]-Tabella1[[#This Row],[mission_allocated_km_appro_2]])^2</f>
        <v>0</v>
      </c>
    </row>
    <row r="749" spans="1:19" x14ac:dyDescent="0.3">
      <c r="A749" s="2">
        <v>44043</v>
      </c>
      <c r="B749">
        <v>14</v>
      </c>
      <c r="C749">
        <v>226</v>
      </c>
      <c r="D749">
        <v>41.968739300000003</v>
      </c>
      <c r="E749">
        <v>12.686</v>
      </c>
      <c r="F749">
        <v>41.955555699999998</v>
      </c>
      <c r="G749">
        <v>12.7643387</v>
      </c>
      <c r="H749">
        <v>8</v>
      </c>
      <c r="I749">
        <v>136.28</v>
      </c>
      <c r="J749">
        <v>16.523335826174041</v>
      </c>
      <c r="K749">
        <v>26.078016303222618</v>
      </c>
      <c r="L749">
        <v>2.0235657827818851</v>
      </c>
      <c r="M749">
        <f>AVERAGE(Tabella1[[#This Row],[allocated_km_SA]:[allocated_km_ENS]])</f>
        <v>14.874972637392849</v>
      </c>
      <c r="N749">
        <v>10.60236383906782</v>
      </c>
      <c r="O749">
        <f>(Tabella1[[#This Row],[mission_allocated_km_shapley]]-Tabella1[[#This Row],[allocated_km_mean]])^2</f>
        <v>18.255185943524449</v>
      </c>
      <c r="P749">
        <v>9.6616673549727459</v>
      </c>
      <c r="Q749">
        <f>(Tabella1[[#This Row],[mission_allocated_km_shapley]]-Tabella1[[#This Row],[mission_allocated_km_appro_1]])^2</f>
        <v>0.88490987518883424</v>
      </c>
      <c r="R749">
        <v>12.747440283926871</v>
      </c>
      <c r="S749">
        <f>(Tabella1[[#This Row],[mission_allocated_km_shapley]]-Tabella1[[#This Row],[mission_allocated_km_appro_2]])^2</f>
        <v>4.6013529542891431</v>
      </c>
    </row>
    <row r="750" spans="1:19" x14ac:dyDescent="0.3">
      <c r="A750" s="2">
        <v>44043</v>
      </c>
      <c r="B750">
        <v>2</v>
      </c>
      <c r="C750">
        <v>226</v>
      </c>
      <c r="D750">
        <v>42.132071600000003</v>
      </c>
      <c r="E750">
        <v>12.5839994</v>
      </c>
      <c r="F750">
        <v>41.955555699999998</v>
      </c>
      <c r="G750">
        <v>12.7643387</v>
      </c>
      <c r="H750">
        <v>8</v>
      </c>
      <c r="I750">
        <v>136.28</v>
      </c>
      <c r="J750">
        <v>68.622500165340028</v>
      </c>
      <c r="K750">
        <v>29.828904437461681</v>
      </c>
      <c r="L750">
        <v>82.385874327478291</v>
      </c>
      <c r="M750">
        <f>AVERAGE(Tabella1[[#This Row],[allocated_km_SA]:[allocated_km_ENS]])</f>
        <v>60.279092976760005</v>
      </c>
      <c r="N750">
        <v>80.366736025171448</v>
      </c>
      <c r="O750">
        <f>(Tabella1[[#This Row],[mission_allocated_km_shapley]]-Tabella1[[#This Row],[allocated_km_mean]])^2</f>
        <v>403.51340324039262</v>
      </c>
      <c r="P750">
        <v>83.463165142237187</v>
      </c>
      <c r="Q750">
        <f>(Tabella1[[#This Row],[mission_allocated_km_shapley]]-Tabella1[[#This Row],[mission_allocated_km_appro_1]])^2</f>
        <v>9.5878732770125126</v>
      </c>
      <c r="R750">
        <v>75.869374857916426</v>
      </c>
      <c r="S750">
        <f>(Tabella1[[#This Row],[mission_allocated_km_shapley]]-Tabella1[[#This Row],[mission_allocated_km_appro_2]])^2</f>
        <v>20.226257468733454</v>
      </c>
    </row>
    <row r="751" spans="1:19" x14ac:dyDescent="0.3">
      <c r="A751" s="2">
        <v>44043</v>
      </c>
      <c r="B751">
        <v>12</v>
      </c>
      <c r="C751">
        <v>226</v>
      </c>
      <c r="D751">
        <v>41.857816900000003</v>
      </c>
      <c r="E751">
        <v>12.6519891</v>
      </c>
      <c r="F751">
        <v>41.955555699999998</v>
      </c>
      <c r="G751">
        <v>12.7643387</v>
      </c>
      <c r="H751">
        <v>8</v>
      </c>
      <c r="I751">
        <v>136.28</v>
      </c>
      <c r="J751">
        <v>29.593146199779628</v>
      </c>
      <c r="K751">
        <v>27.483963727977748</v>
      </c>
      <c r="L751">
        <v>32.145813288495447</v>
      </c>
      <c r="M751">
        <f>AVERAGE(Tabella1[[#This Row],[allocated_km_SA]:[allocated_km_ENS]])</f>
        <v>29.740974405417607</v>
      </c>
      <c r="N751">
        <v>30.662603520425929</v>
      </c>
      <c r="O751">
        <f>(Tabella1[[#This Row],[mission_allocated_km_shapley]]-Tabella1[[#This Row],[allocated_km_mean]])^2</f>
        <v>0.84940022563102324</v>
      </c>
      <c r="P751">
        <v>29.07332533824577</v>
      </c>
      <c r="Q751">
        <f>(Tabella1[[#This Row],[mission_allocated_km_shapley]]-Tabella1[[#This Row],[mission_allocated_km_appro_1]])^2</f>
        <v>2.5258051403538713</v>
      </c>
      <c r="R751">
        <v>29.26126939237712</v>
      </c>
      <c r="S751">
        <f>(Tabella1[[#This Row],[mission_allocated_km_shapley]]-Tabella1[[#This Row],[mission_allocated_km_appro_2]])^2</f>
        <v>1.9637373384343164</v>
      </c>
    </row>
    <row r="752" spans="1:19" x14ac:dyDescent="0.3">
      <c r="A752" s="2">
        <v>44043</v>
      </c>
      <c r="B752">
        <v>186</v>
      </c>
      <c r="C752">
        <v>226</v>
      </c>
      <c r="D752">
        <v>41.945402799999997</v>
      </c>
      <c r="E752">
        <v>12.7206413</v>
      </c>
      <c r="F752">
        <v>41.955555699999998</v>
      </c>
      <c r="G752">
        <v>12.7643387</v>
      </c>
      <c r="H752">
        <v>8</v>
      </c>
      <c r="I752">
        <v>136.28</v>
      </c>
      <c r="J752">
        <v>7.3539059787295553</v>
      </c>
      <c r="K752">
        <v>26.513012642565549</v>
      </c>
      <c r="L752">
        <v>11.343307877725019</v>
      </c>
      <c r="M752">
        <f>AVERAGE(Tabella1[[#This Row],[allocated_km_SA]:[allocated_km_ENS]])</f>
        <v>15.070075499673374</v>
      </c>
      <c r="N752">
        <v>4.8958711181179986</v>
      </c>
      <c r="O752">
        <f>(Tabella1[[#This Row],[mission_allocated_km_shapley]]-Tabella1[[#This Row],[allocated_km_mean]])^2</f>
        <v>103.5144347976606</v>
      </c>
      <c r="P752">
        <v>4.7525636065152383</v>
      </c>
      <c r="Q752">
        <f>(Tabella1[[#This Row],[mission_allocated_km_shapley]]-Tabella1[[#This Row],[mission_allocated_km_appro_1]])^2</f>
        <v>2.0537042881775259E-2</v>
      </c>
      <c r="R752">
        <v>6.3872254129536259</v>
      </c>
      <c r="S752">
        <f>(Tabella1[[#This Row],[mission_allocated_km_shapley]]-Tabella1[[#This Row],[mission_allocated_km_appro_2]])^2</f>
        <v>2.2241376327246711</v>
      </c>
    </row>
    <row r="753" spans="1:19" x14ac:dyDescent="0.3">
      <c r="A753" s="2">
        <v>44043</v>
      </c>
      <c r="B753">
        <v>222</v>
      </c>
      <c r="C753">
        <v>226</v>
      </c>
      <c r="D753">
        <v>40.922591399999988</v>
      </c>
      <c r="E753">
        <v>14.2501319</v>
      </c>
      <c r="F753">
        <v>41.955555699999998</v>
      </c>
      <c r="G753">
        <v>12.7643387</v>
      </c>
      <c r="H753">
        <v>8</v>
      </c>
      <c r="I753">
        <v>411.05</v>
      </c>
      <c r="J753">
        <v>411.05290000000002</v>
      </c>
      <c r="K753">
        <v>411.05290000000002</v>
      </c>
      <c r="L753">
        <v>411.05290000000002</v>
      </c>
      <c r="M753">
        <f>AVERAGE(Tabella1[[#This Row],[allocated_km_SA]:[allocated_km_ENS]])</f>
        <v>411.05289999999997</v>
      </c>
      <c r="N753">
        <v>411.05290000000002</v>
      </c>
      <c r="O753">
        <f>(Tabella1[[#This Row],[mission_allocated_km_shapley]]-Tabella1[[#This Row],[allocated_km_mean]])^2</f>
        <v>3.2311742677852644E-27</v>
      </c>
      <c r="P753">
        <v>411.05290000000002</v>
      </c>
      <c r="Q753">
        <f>(Tabella1[[#This Row],[mission_allocated_km_shapley]]-Tabella1[[#This Row],[mission_allocated_km_appro_1]])^2</f>
        <v>0</v>
      </c>
      <c r="R753">
        <v>411.05290000000002</v>
      </c>
      <c r="S753">
        <f>(Tabella1[[#This Row],[mission_allocated_km_shapley]]-Tabella1[[#This Row],[mission_allocated_km_appro_2]])^2</f>
        <v>0</v>
      </c>
    </row>
    <row r="754" spans="1:19" x14ac:dyDescent="0.3">
      <c r="A754" s="2">
        <v>44043</v>
      </c>
      <c r="B754">
        <v>9</v>
      </c>
      <c r="C754">
        <v>226</v>
      </c>
      <c r="D754">
        <v>41.012875399999999</v>
      </c>
      <c r="E754">
        <v>14.3201006</v>
      </c>
      <c r="F754">
        <v>41.955555699999998</v>
      </c>
      <c r="G754">
        <v>12.7643387</v>
      </c>
      <c r="H754">
        <v>8</v>
      </c>
      <c r="I754">
        <v>380.53</v>
      </c>
      <c r="J754">
        <v>188.6335352232081</v>
      </c>
      <c r="K754">
        <v>188.6335352232081</v>
      </c>
      <c r="L754">
        <v>1.6703545165922709E-12</v>
      </c>
      <c r="M754">
        <f>AVERAGE(Tabella1[[#This Row],[allocated_km_SA]:[allocated_km_ENS]])</f>
        <v>125.75569014880595</v>
      </c>
      <c r="N754">
        <v>187.02869999999999</v>
      </c>
      <c r="O754">
        <f>(Tabella1[[#This Row],[mission_allocated_km_shapley]]-Tabella1[[#This Row],[allocated_km_mean]])^2</f>
        <v>3754.3817362245209</v>
      </c>
      <c r="P754">
        <v>187.02869999999999</v>
      </c>
      <c r="Q754">
        <f>(Tabella1[[#This Row],[mission_allocated_km_shapley]]-Tabella1[[#This Row],[mission_allocated_km_appro_1]])^2</f>
        <v>0</v>
      </c>
      <c r="R754">
        <v>187.02869999999999</v>
      </c>
      <c r="S754">
        <f>(Tabella1[[#This Row],[mission_allocated_km_shapley]]-Tabella1[[#This Row],[mission_allocated_km_appro_2]])^2</f>
        <v>0</v>
      </c>
    </row>
    <row r="755" spans="1:19" x14ac:dyDescent="0.3">
      <c r="A755" s="2">
        <v>44043</v>
      </c>
      <c r="B755">
        <v>223</v>
      </c>
      <c r="C755">
        <v>226</v>
      </c>
      <c r="D755">
        <v>41.015235699999998</v>
      </c>
      <c r="E755">
        <v>14.2977433</v>
      </c>
      <c r="F755">
        <v>41.955555699999998</v>
      </c>
      <c r="G755">
        <v>12.7643387</v>
      </c>
      <c r="H755">
        <v>8</v>
      </c>
      <c r="I755">
        <v>380.53</v>
      </c>
      <c r="J755">
        <v>191.89876477679189</v>
      </c>
      <c r="K755">
        <v>191.89876477679189</v>
      </c>
      <c r="L755">
        <v>380.53229999999832</v>
      </c>
      <c r="M755">
        <f>AVERAGE(Tabella1[[#This Row],[allocated_km_SA]:[allocated_km_ENS]])</f>
        <v>254.77660985119405</v>
      </c>
      <c r="N755">
        <v>193.50360000000001</v>
      </c>
      <c r="O755">
        <f>(Tabella1[[#This Row],[mission_allocated_km_shapley]]-Tabella1[[#This Row],[allocated_km_mean]])^2</f>
        <v>3754.3817362245227</v>
      </c>
      <c r="P755">
        <v>193.50360000000001</v>
      </c>
      <c r="Q755">
        <f>(Tabella1[[#This Row],[mission_allocated_km_shapley]]-Tabella1[[#This Row],[mission_allocated_km_appro_1]])^2</f>
        <v>0</v>
      </c>
      <c r="R755">
        <v>193.50360000000001</v>
      </c>
      <c r="S755">
        <f>(Tabella1[[#This Row],[mission_allocated_km_shapley]]-Tabella1[[#This Row],[mission_allocated_km_appro_2]])^2</f>
        <v>0</v>
      </c>
    </row>
    <row r="756" spans="1:19" x14ac:dyDescent="0.3">
      <c r="A756" s="2">
        <v>44043</v>
      </c>
      <c r="B756">
        <v>104</v>
      </c>
      <c r="C756">
        <v>226</v>
      </c>
      <c r="D756">
        <v>41.944316200000003</v>
      </c>
      <c r="E756">
        <v>12.673451699999999</v>
      </c>
      <c r="F756">
        <v>41.955555699999998</v>
      </c>
      <c r="G756">
        <v>12.7643387</v>
      </c>
      <c r="H756">
        <v>8</v>
      </c>
      <c r="I756">
        <v>136.28</v>
      </c>
      <c r="J756">
        <v>14.185711829976739</v>
      </c>
      <c r="K756">
        <v>26.374702888772401</v>
      </c>
      <c r="L756">
        <v>8.3800387235193643</v>
      </c>
      <c r="M756">
        <f>AVERAGE(Tabella1[[#This Row],[allocated_km_SA]:[allocated_km_ENS]])</f>
        <v>16.31348448075617</v>
      </c>
      <c r="N756">
        <v>9.7510254972168049</v>
      </c>
      <c r="O756">
        <f>(Tabella1[[#This Row],[mission_allocated_km_shapley]]-Tabella1[[#This Row],[allocated_km_mean]])^2</f>
        <v>43.065867910636513</v>
      </c>
      <c r="P756">
        <v>9.3278785580290666</v>
      </c>
      <c r="Q756">
        <f>(Tabella1[[#This Row],[mission_allocated_km_shapley]]-Tabella1[[#This Row],[mission_allocated_km_appro_1]])^2</f>
        <v>0.17905333214395147</v>
      </c>
      <c r="R756">
        <v>12.013290052825971</v>
      </c>
      <c r="S756">
        <f>(Tabella1[[#This Row],[mission_allocated_km_shapley]]-Tabella1[[#This Row],[mission_allocated_km_appro_2]])^2</f>
        <v>5.1178409195655368</v>
      </c>
    </row>
    <row r="757" spans="1:19" x14ac:dyDescent="0.3">
      <c r="A757" s="2">
        <v>44047</v>
      </c>
      <c r="B757">
        <v>186</v>
      </c>
      <c r="C757">
        <v>226</v>
      </c>
      <c r="D757">
        <v>41.945402799999997</v>
      </c>
      <c r="E757">
        <v>12.7206413</v>
      </c>
      <c r="F757">
        <v>41.955555699999998</v>
      </c>
      <c r="G757">
        <v>12.7643387</v>
      </c>
      <c r="H757">
        <v>8</v>
      </c>
      <c r="I757">
        <v>92.56</v>
      </c>
      <c r="J757">
        <v>4.6976583808712862</v>
      </c>
      <c r="K757">
        <v>31.855947732719041</v>
      </c>
      <c r="L757">
        <v>88.748079949279358</v>
      </c>
      <c r="M757">
        <f>AVERAGE(Tabella1[[#This Row],[allocated_km_SA]:[allocated_km_ENS]])</f>
        <v>41.767228687623231</v>
      </c>
      <c r="N757">
        <v>5.0508609196149079</v>
      </c>
      <c r="O757">
        <f>(Tabella1[[#This Row],[mission_allocated_km_shapley]]-Tabella1[[#This Row],[allocated_km_mean]])^2</f>
        <v>1348.0916620756407</v>
      </c>
      <c r="P757">
        <v>5.0508599433803187</v>
      </c>
      <c r="Q757">
        <f>(Tabella1[[#This Row],[mission_allocated_km_shapley]]-Tabella1[[#This Row],[mission_allocated_km_appro_1]])^2</f>
        <v>9.5303397308662896E-13</v>
      </c>
      <c r="R757">
        <v>5.0508609196148804</v>
      </c>
      <c r="S757">
        <f>(Tabella1[[#This Row],[mission_allocated_km_shapley]]-Tabella1[[#This Row],[mission_allocated_km_appro_2]])^2</f>
        <v>7.5809532991739235E-28</v>
      </c>
    </row>
    <row r="758" spans="1:19" x14ac:dyDescent="0.3">
      <c r="A758" s="2">
        <v>44047</v>
      </c>
      <c r="B758">
        <v>273</v>
      </c>
      <c r="C758">
        <v>226</v>
      </c>
      <c r="D758">
        <v>41.852768400000002</v>
      </c>
      <c r="E758">
        <v>12.730456800000001</v>
      </c>
      <c r="F758">
        <v>41.955555699999998</v>
      </c>
      <c r="G758">
        <v>12.7643387</v>
      </c>
      <c r="H758">
        <v>8</v>
      </c>
      <c r="I758">
        <v>74.59</v>
      </c>
      <c r="J758">
        <v>28.453604638616628</v>
      </c>
      <c r="K758">
        <v>16.3170734901407</v>
      </c>
      <c r="L758">
        <v>45.902104886568679</v>
      </c>
      <c r="M758">
        <f>AVERAGE(Tabella1[[#This Row],[allocated_km_SA]:[allocated_km_ENS]])</f>
        <v>30.224261005108669</v>
      </c>
      <c r="N758">
        <v>40.399560790866587</v>
      </c>
      <c r="O758">
        <f>(Tabella1[[#This Row],[mission_allocated_km_shapley]]-Tabella1[[#This Row],[allocated_km_mean]])^2</f>
        <v>103.53672573004513</v>
      </c>
      <c r="P758">
        <v>38.80751177088527</v>
      </c>
      <c r="Q758">
        <f>(Tabella1[[#This Row],[mission_allocated_km_shapley]]-Tabella1[[#This Row],[mission_allocated_km_appro_1]])^2</f>
        <v>2.5346200820234728</v>
      </c>
      <c r="R758">
        <v>36.197490817016323</v>
      </c>
      <c r="S758">
        <f>(Tabella1[[#This Row],[mission_allocated_km_shapley]]-Tabella1[[#This Row],[mission_allocated_km_appro_2]])^2</f>
        <v>17.657392065133962</v>
      </c>
    </row>
    <row r="759" spans="1:19" x14ac:dyDescent="0.3">
      <c r="A759" s="2">
        <v>44047</v>
      </c>
      <c r="B759">
        <v>255</v>
      </c>
      <c r="C759">
        <v>226</v>
      </c>
      <c r="D759">
        <v>42.130411899999999</v>
      </c>
      <c r="E759">
        <v>12.5833695</v>
      </c>
      <c r="F759">
        <v>41.955555699999998</v>
      </c>
      <c r="G759">
        <v>12.7643387</v>
      </c>
      <c r="H759">
        <v>8</v>
      </c>
      <c r="I759">
        <v>92.56</v>
      </c>
      <c r="J759">
        <v>44.022844892891001</v>
      </c>
      <c r="K759">
        <v>30.38084393573935</v>
      </c>
      <c r="L759">
        <v>3.6700707723058028</v>
      </c>
      <c r="M759">
        <f>AVERAGE(Tabella1[[#This Row],[allocated_km_SA]:[allocated_km_ENS]])</f>
        <v>26.024586533645387</v>
      </c>
      <c r="N759">
        <v>43.943331696012827</v>
      </c>
      <c r="O759">
        <f>(Tabella1[[#This Row],[mission_allocated_km_shapley]]-Tabella1[[#This Row],[allocated_km_mean]])^2</f>
        <v>321.08142819386654</v>
      </c>
      <c r="P759">
        <v>43.943341091986397</v>
      </c>
      <c r="Q759">
        <f>(Tabella1[[#This Row],[mission_allocated_km_shapley]]-Tabella1[[#This Row],[mission_allocated_km_appro_1]])^2</f>
        <v>8.8284319342179387E-11</v>
      </c>
      <c r="R759">
        <v>43.943331696012493</v>
      </c>
      <c r="S759">
        <f>(Tabella1[[#This Row],[mission_allocated_km_shapley]]-Tabella1[[#This Row],[mission_allocated_km_appro_2]])^2</f>
        <v>1.1152599933652577E-25</v>
      </c>
    </row>
    <row r="760" spans="1:19" x14ac:dyDescent="0.3">
      <c r="A760" s="2">
        <v>44047</v>
      </c>
      <c r="B760">
        <v>242</v>
      </c>
      <c r="C760">
        <v>226</v>
      </c>
      <c r="D760">
        <v>41.958314899999998</v>
      </c>
      <c r="E760">
        <v>12.705252399999999</v>
      </c>
      <c r="F760">
        <v>41.955555699999998</v>
      </c>
      <c r="G760">
        <v>12.7643387</v>
      </c>
      <c r="H760">
        <v>8</v>
      </c>
      <c r="I760">
        <v>74.59</v>
      </c>
      <c r="J760">
        <v>9.2908787259550127</v>
      </c>
      <c r="K760">
        <v>14.28741943795038</v>
      </c>
      <c r="L760">
        <v>0.98126649615472139</v>
      </c>
      <c r="M760">
        <f>AVERAGE(Tabella1[[#This Row],[allocated_km_SA]:[allocated_km_ENS]])</f>
        <v>8.1865215533533711</v>
      </c>
      <c r="N760">
        <v>4.0582749427802058</v>
      </c>
      <c r="O760">
        <f>(Tabella1[[#This Row],[mission_allocated_km_shapley]]-Tabella1[[#This Row],[allocated_km_mean]])^2</f>
        <v>17.042420077708826</v>
      </c>
      <c r="P760">
        <v>4.5745765248102623</v>
      </c>
      <c r="Q760">
        <f>(Tabella1[[#This Row],[mission_allocated_km_shapley]]-Tabella1[[#This Row],[mission_allocated_km_appro_1]])^2</f>
        <v>0.26656732360673918</v>
      </c>
      <c r="R760">
        <v>5.6928430640763867</v>
      </c>
      <c r="S760">
        <f>(Tabella1[[#This Row],[mission_allocated_km_shapley]]-Tabella1[[#This Row],[mission_allocated_km_appro_2]])^2</f>
        <v>2.6718129431577262</v>
      </c>
    </row>
    <row r="761" spans="1:19" x14ac:dyDescent="0.3">
      <c r="A761" s="2">
        <v>44047</v>
      </c>
      <c r="B761">
        <v>260</v>
      </c>
      <c r="C761">
        <v>226</v>
      </c>
      <c r="D761">
        <v>41.947397299999999</v>
      </c>
      <c r="E761">
        <v>12.685521899999999</v>
      </c>
      <c r="F761">
        <v>41.955555699999998</v>
      </c>
      <c r="G761">
        <v>12.7643387</v>
      </c>
      <c r="H761">
        <v>8</v>
      </c>
      <c r="I761">
        <v>74.59</v>
      </c>
      <c r="J761">
        <v>12.21191978785463</v>
      </c>
      <c r="K761">
        <v>14.73280911863135</v>
      </c>
      <c r="L761">
        <v>10.838748289683441</v>
      </c>
      <c r="M761">
        <f>AVERAGE(Tabella1[[#This Row],[allocated_km_SA]:[allocated_km_ENS]])</f>
        <v>12.594492398723139</v>
      </c>
      <c r="N761">
        <v>6.7488202267632893</v>
      </c>
      <c r="O761">
        <f>(Tabella1[[#This Row],[mission_allocated_km_shapley]]-Tabella1[[#This Row],[allocated_km_mean]])^2</f>
        <v>34.171883142025784</v>
      </c>
      <c r="P761">
        <v>8.9428027563583168</v>
      </c>
      <c r="Q761">
        <f>(Tabella1[[#This Row],[mission_allocated_km_shapley]]-Tabella1[[#This Row],[mission_allocated_km_appro_1]])^2</f>
        <v>4.8135593401681955</v>
      </c>
      <c r="R761">
        <v>8.0887196349354937</v>
      </c>
      <c r="S761">
        <f>(Tabella1[[#This Row],[mission_allocated_km_shapley]]-Tabella1[[#This Row],[mission_allocated_km_appro_2]])^2</f>
        <v>1.7953304240202237</v>
      </c>
    </row>
    <row r="762" spans="1:19" x14ac:dyDescent="0.3">
      <c r="A762" s="2">
        <v>44047</v>
      </c>
      <c r="B762">
        <v>33</v>
      </c>
      <c r="C762">
        <v>226</v>
      </c>
      <c r="D762">
        <v>41.947489599999997</v>
      </c>
      <c r="E762">
        <v>12.7203556</v>
      </c>
      <c r="F762">
        <v>41.955555699999998</v>
      </c>
      <c r="G762">
        <v>12.7643387</v>
      </c>
      <c r="H762">
        <v>8</v>
      </c>
      <c r="I762">
        <v>74.59</v>
      </c>
      <c r="J762">
        <v>8.3906327422307854</v>
      </c>
      <c r="K762">
        <v>14.454274527820701</v>
      </c>
      <c r="L762">
        <v>4.6741473191668277</v>
      </c>
      <c r="M762">
        <f>AVERAGE(Tabella1[[#This Row],[allocated_km_SA]:[allocated_km_ENS]])</f>
        <v>9.1730181964061046</v>
      </c>
      <c r="N762">
        <v>7.0452565229730748</v>
      </c>
      <c r="O762">
        <f>(Tabella1[[#This Row],[mission_allocated_km_shapley]]-Tabella1[[#This Row],[allocated_km_mean]])^2</f>
        <v>4.5273697389305276</v>
      </c>
      <c r="P762">
        <v>6.6493505605718761</v>
      </c>
      <c r="Q762">
        <f>(Tabella1[[#This Row],[mission_allocated_km_shapley]]-Tabella1[[#This Row],[mission_allocated_km_appro_1]])^2</f>
        <v>0.15674153106481933</v>
      </c>
      <c r="R762">
        <v>8.1446058067603477</v>
      </c>
      <c r="S762">
        <f>(Tabella1[[#This Row],[mission_allocated_km_shapley]]-Tabella1[[#This Row],[mission_allocated_km_appro_2]])^2</f>
        <v>1.2085688477635899</v>
      </c>
    </row>
    <row r="763" spans="1:19" x14ac:dyDescent="0.3">
      <c r="A763" s="2">
        <v>44047</v>
      </c>
      <c r="B763">
        <v>2</v>
      </c>
      <c r="C763">
        <v>226</v>
      </c>
      <c r="D763">
        <v>42.132071600000003</v>
      </c>
      <c r="E763">
        <v>12.5839994</v>
      </c>
      <c r="F763">
        <v>41.955555699999998</v>
      </c>
      <c r="G763">
        <v>12.7643387</v>
      </c>
      <c r="H763">
        <v>8</v>
      </c>
      <c r="I763">
        <v>92.56</v>
      </c>
      <c r="J763">
        <v>43.835896726237713</v>
      </c>
      <c r="K763">
        <v>30.319608331541609</v>
      </c>
      <c r="L763">
        <v>0.13824927841483539</v>
      </c>
      <c r="M763">
        <f>AVERAGE(Tabella1[[#This Row],[allocated_km_SA]:[allocated_km_ENS]])</f>
        <v>24.764584778731386</v>
      </c>
      <c r="N763">
        <v>43.562207384372257</v>
      </c>
      <c r="O763">
        <f>(Tabella1[[#This Row],[mission_allocated_km_shapley]]-Tabella1[[#This Row],[allocated_km_mean]])^2</f>
        <v>353.35061562410073</v>
      </c>
      <c r="P763">
        <v>43.562198964633282</v>
      </c>
      <c r="Q763">
        <f>(Tabella1[[#This Row],[mission_allocated_km_shapley]]-Tabella1[[#This Row],[mission_allocated_km_appro_1]])^2</f>
        <v>7.0892004413240622E-11</v>
      </c>
      <c r="R763">
        <v>43.56220738437262</v>
      </c>
      <c r="S763">
        <f>(Tabella1[[#This Row],[mission_allocated_km_shapley]]-Tabella1[[#This Row],[mission_allocated_km_appro_2]])^2</f>
        <v>1.3131694172671051E-25</v>
      </c>
    </row>
    <row r="764" spans="1:19" x14ac:dyDescent="0.3">
      <c r="A764" s="2">
        <v>44047</v>
      </c>
      <c r="B764">
        <v>14</v>
      </c>
      <c r="C764">
        <v>226</v>
      </c>
      <c r="D764">
        <v>41.968739300000003</v>
      </c>
      <c r="E764">
        <v>12.686</v>
      </c>
      <c r="F764">
        <v>41.955555699999998</v>
      </c>
      <c r="G764">
        <v>12.7643387</v>
      </c>
      <c r="H764">
        <v>8</v>
      </c>
      <c r="I764">
        <v>74.59</v>
      </c>
      <c r="J764">
        <v>16.238364105342949</v>
      </c>
      <c r="K764">
        <v>14.793823425456869</v>
      </c>
      <c r="L764">
        <v>12.18913300842633</v>
      </c>
      <c r="M764">
        <f>AVERAGE(Tabella1[[#This Row],[allocated_km_SA]:[allocated_km_ENS]])</f>
        <v>14.407106846408716</v>
      </c>
      <c r="N764">
        <v>16.333487516616849</v>
      </c>
      <c r="O764">
        <f>(Tabella1[[#This Row],[mission_allocated_km_shapley]]-Tabella1[[#This Row],[allocated_km_mean]])^2</f>
        <v>3.7109424865515339</v>
      </c>
      <c r="P764">
        <v>15.61115838737428</v>
      </c>
      <c r="Q764">
        <f>(Tabella1[[#This Row],[mission_allocated_km_shapley]]-Tabella1[[#This Row],[mission_allocated_km_appro_1]])^2</f>
        <v>0.52175937095232772</v>
      </c>
      <c r="R764">
        <v>16.461740677211459</v>
      </c>
      <c r="S764">
        <f>(Tabella1[[#This Row],[mission_allocated_km_shapley]]-Tabella1[[#This Row],[mission_allocated_km_appro_2]])^2</f>
        <v>1.6448873202506938E-2</v>
      </c>
    </row>
    <row r="765" spans="1:19" x14ac:dyDescent="0.3">
      <c r="A765" s="2">
        <v>44048</v>
      </c>
      <c r="B765">
        <v>273</v>
      </c>
      <c r="C765">
        <v>226</v>
      </c>
      <c r="D765">
        <v>41.852768400000002</v>
      </c>
      <c r="E765">
        <v>12.730456800000001</v>
      </c>
      <c r="F765">
        <v>41.955555699999998</v>
      </c>
      <c r="G765">
        <v>12.7643387</v>
      </c>
      <c r="H765">
        <v>5</v>
      </c>
      <c r="I765">
        <v>243.92</v>
      </c>
      <c r="J765">
        <v>31.817140390109909</v>
      </c>
      <c r="K765">
        <v>31.817140390109909</v>
      </c>
      <c r="L765">
        <v>10.85929466295258</v>
      </c>
      <c r="M765">
        <f>AVERAGE(Tabella1[[#This Row],[allocated_km_SA]:[allocated_km_ENS]])</f>
        <v>24.831191814390802</v>
      </c>
      <c r="N765">
        <v>22.33860634682652</v>
      </c>
      <c r="O765">
        <f>(Tabella1[[#This Row],[mission_allocated_km_shapley]]-Tabella1[[#This Row],[allocated_km_mean]])^2</f>
        <v>6.2129823131126525</v>
      </c>
      <c r="P765">
        <v>22.338606346826531</v>
      </c>
      <c r="Q765">
        <f>(Tabella1[[#This Row],[mission_allocated_km_shapley]]-Tabella1[[#This Row],[mission_allocated_km_appro_1]])^2</f>
        <v>1.135959703518257E-28</v>
      </c>
      <c r="R765">
        <v>22.338606346826531</v>
      </c>
      <c r="S765">
        <f>(Tabella1[[#This Row],[mission_allocated_km_shapley]]-Tabella1[[#This Row],[mission_allocated_km_appro_2]])^2</f>
        <v>1.135959703518257E-28</v>
      </c>
    </row>
    <row r="766" spans="1:19" x14ac:dyDescent="0.3">
      <c r="A766" s="2">
        <v>44048</v>
      </c>
      <c r="B766">
        <v>94</v>
      </c>
      <c r="C766">
        <v>226</v>
      </c>
      <c r="D766">
        <v>44.525238799999997</v>
      </c>
      <c r="E766">
        <v>11.1757875</v>
      </c>
      <c r="F766">
        <v>41.955555699999998</v>
      </c>
      <c r="G766">
        <v>12.7643387</v>
      </c>
      <c r="H766">
        <v>5</v>
      </c>
      <c r="I766">
        <v>758.85</v>
      </c>
      <c r="J766">
        <v>758.85419999999999</v>
      </c>
      <c r="K766">
        <v>758.85419999999999</v>
      </c>
      <c r="L766">
        <v>758.85419999999999</v>
      </c>
      <c r="M766">
        <f>AVERAGE(Tabella1[[#This Row],[allocated_km_SA]:[allocated_km_ENS]])</f>
        <v>758.85420000000011</v>
      </c>
      <c r="N766">
        <v>758.85419999999999</v>
      </c>
      <c r="O766">
        <f>(Tabella1[[#This Row],[mission_allocated_km_shapley]]-Tabella1[[#This Row],[allocated_km_mean]])^2</f>
        <v>1.2924697071141057E-26</v>
      </c>
      <c r="P766">
        <v>758.85419999999999</v>
      </c>
      <c r="Q766">
        <f>(Tabella1[[#This Row],[mission_allocated_km_shapley]]-Tabella1[[#This Row],[mission_allocated_km_appro_1]])^2</f>
        <v>0</v>
      </c>
      <c r="R766">
        <v>758.85419999999999</v>
      </c>
      <c r="S766">
        <f>(Tabella1[[#This Row],[mission_allocated_km_shapley]]-Tabella1[[#This Row],[mission_allocated_km_appro_2]])^2</f>
        <v>0</v>
      </c>
    </row>
    <row r="767" spans="1:19" x14ac:dyDescent="0.3">
      <c r="A767" s="2">
        <v>44048</v>
      </c>
      <c r="B767">
        <v>235</v>
      </c>
      <c r="C767">
        <v>226</v>
      </c>
      <c r="D767">
        <v>41.477688999999998</v>
      </c>
      <c r="E767">
        <v>13.8120029</v>
      </c>
      <c r="F767">
        <v>41.955555699999998</v>
      </c>
      <c r="G767">
        <v>12.7643387</v>
      </c>
      <c r="H767">
        <v>5</v>
      </c>
      <c r="I767">
        <v>243.92</v>
      </c>
      <c r="J767">
        <v>212.1047596098901</v>
      </c>
      <c r="K767">
        <v>212.1047596098901</v>
      </c>
      <c r="L767">
        <v>233.06260533704739</v>
      </c>
      <c r="M767">
        <f>AVERAGE(Tabella1[[#This Row],[allocated_km_SA]:[allocated_km_ENS]])</f>
        <v>219.09070818560917</v>
      </c>
      <c r="N767">
        <v>221.58329365317351</v>
      </c>
      <c r="O767">
        <f>(Tabella1[[#This Row],[mission_allocated_km_shapley]]-Tabella1[[#This Row],[allocated_km_mean]])^2</f>
        <v>6.2129823131129358</v>
      </c>
      <c r="P767">
        <v>221.58329365317351</v>
      </c>
      <c r="Q767">
        <f>(Tabella1[[#This Row],[mission_allocated_km_shapley]]-Tabella1[[#This Row],[mission_allocated_km_appro_1]])^2</f>
        <v>0</v>
      </c>
      <c r="R767">
        <v>221.58329365317351</v>
      </c>
      <c r="S767">
        <f>(Tabella1[[#This Row],[mission_allocated_km_shapley]]-Tabella1[[#This Row],[mission_allocated_km_appro_2]])^2</f>
        <v>0</v>
      </c>
    </row>
    <row r="768" spans="1:19" x14ac:dyDescent="0.3">
      <c r="A768" s="2">
        <v>44048</v>
      </c>
      <c r="B768">
        <v>9</v>
      </c>
      <c r="C768">
        <v>226</v>
      </c>
      <c r="D768">
        <v>41.012875399999999</v>
      </c>
      <c r="E768">
        <v>14.3201006</v>
      </c>
      <c r="F768">
        <v>41.955555699999998</v>
      </c>
      <c r="G768">
        <v>12.7643387</v>
      </c>
      <c r="H768">
        <v>5</v>
      </c>
      <c r="I768">
        <v>380.53</v>
      </c>
      <c r="J768">
        <v>188.6335352232081</v>
      </c>
      <c r="K768">
        <v>188.6335352232081</v>
      </c>
      <c r="L768">
        <v>1.6703545165922709E-12</v>
      </c>
      <c r="M768">
        <f>AVERAGE(Tabella1[[#This Row],[allocated_km_SA]:[allocated_km_ENS]])</f>
        <v>125.75569014880595</v>
      </c>
      <c r="N768">
        <v>187.02869999999999</v>
      </c>
      <c r="O768">
        <f>(Tabella1[[#This Row],[mission_allocated_km_shapley]]-Tabella1[[#This Row],[allocated_km_mean]])^2</f>
        <v>3754.3817362245209</v>
      </c>
      <c r="P768">
        <v>187.02869999999999</v>
      </c>
      <c r="Q768">
        <f>(Tabella1[[#This Row],[mission_allocated_km_shapley]]-Tabella1[[#This Row],[mission_allocated_km_appro_1]])^2</f>
        <v>0</v>
      </c>
      <c r="R768">
        <v>187.02869999999999</v>
      </c>
      <c r="S768">
        <f>(Tabella1[[#This Row],[mission_allocated_km_shapley]]-Tabella1[[#This Row],[mission_allocated_km_appro_2]])^2</f>
        <v>0</v>
      </c>
    </row>
    <row r="769" spans="1:19" x14ac:dyDescent="0.3">
      <c r="A769" s="2">
        <v>44048</v>
      </c>
      <c r="B769">
        <v>223</v>
      </c>
      <c r="C769">
        <v>226</v>
      </c>
      <c r="D769">
        <v>41.015235699999998</v>
      </c>
      <c r="E769">
        <v>14.2977433</v>
      </c>
      <c r="F769">
        <v>41.955555699999998</v>
      </c>
      <c r="G769">
        <v>12.7643387</v>
      </c>
      <c r="H769">
        <v>5</v>
      </c>
      <c r="I769">
        <v>380.53</v>
      </c>
      <c r="J769">
        <v>191.89876477679189</v>
      </c>
      <c r="K769">
        <v>191.89876477679189</v>
      </c>
      <c r="L769">
        <v>380.53229999999832</v>
      </c>
      <c r="M769">
        <f>AVERAGE(Tabella1[[#This Row],[allocated_km_SA]:[allocated_km_ENS]])</f>
        <v>254.77660985119405</v>
      </c>
      <c r="N769">
        <v>193.50360000000001</v>
      </c>
      <c r="O769">
        <f>(Tabella1[[#This Row],[mission_allocated_km_shapley]]-Tabella1[[#This Row],[allocated_km_mean]])^2</f>
        <v>3754.3817362245227</v>
      </c>
      <c r="P769">
        <v>193.50360000000001</v>
      </c>
      <c r="Q769">
        <f>(Tabella1[[#This Row],[mission_allocated_km_shapley]]-Tabella1[[#This Row],[mission_allocated_km_appro_1]])^2</f>
        <v>0</v>
      </c>
      <c r="R769">
        <v>193.50360000000001</v>
      </c>
      <c r="S769">
        <f>(Tabella1[[#This Row],[mission_allocated_km_shapley]]-Tabella1[[#This Row],[mission_allocated_km_appro_2]])^2</f>
        <v>0</v>
      </c>
    </row>
    <row r="770" spans="1:19" x14ac:dyDescent="0.3">
      <c r="A770" s="2">
        <v>44054</v>
      </c>
      <c r="B770">
        <v>33</v>
      </c>
      <c r="C770">
        <v>226</v>
      </c>
      <c r="D770">
        <v>41.947489599999997</v>
      </c>
      <c r="E770">
        <v>12.7203556</v>
      </c>
      <c r="F770">
        <v>41.955555699999998</v>
      </c>
      <c r="G770">
        <v>12.7643387</v>
      </c>
      <c r="H770">
        <v>5</v>
      </c>
      <c r="I770">
        <v>10.36</v>
      </c>
      <c r="J770">
        <v>10.3596</v>
      </c>
      <c r="K770">
        <v>10.3596</v>
      </c>
      <c r="L770">
        <v>10.3596</v>
      </c>
      <c r="M770">
        <f>AVERAGE(Tabella1[[#This Row],[allocated_km_SA]:[allocated_km_ENS]])</f>
        <v>10.3596</v>
      </c>
      <c r="N770">
        <v>10.3596</v>
      </c>
      <c r="O770">
        <f>(Tabella1[[#This Row],[mission_allocated_km_shapley]]-Tabella1[[#This Row],[allocated_km_mean]])^2</f>
        <v>0</v>
      </c>
      <c r="P770">
        <v>10.3596</v>
      </c>
      <c r="Q770">
        <f>(Tabella1[[#This Row],[mission_allocated_km_shapley]]-Tabella1[[#This Row],[mission_allocated_km_appro_1]])^2</f>
        <v>0</v>
      </c>
      <c r="R770">
        <v>10.3596</v>
      </c>
      <c r="S770">
        <f>(Tabella1[[#This Row],[mission_allocated_km_shapley]]-Tabella1[[#This Row],[mission_allocated_km_appro_2]])^2</f>
        <v>0</v>
      </c>
    </row>
    <row r="771" spans="1:19" x14ac:dyDescent="0.3">
      <c r="A771" s="2">
        <v>44054</v>
      </c>
      <c r="B771">
        <v>64</v>
      </c>
      <c r="C771">
        <v>226</v>
      </c>
      <c r="D771">
        <v>41.699752500000002</v>
      </c>
      <c r="E771">
        <v>12.535953900000001</v>
      </c>
      <c r="F771">
        <v>41.955555699999998</v>
      </c>
      <c r="G771">
        <v>12.7643387</v>
      </c>
      <c r="H771">
        <v>5</v>
      </c>
      <c r="I771">
        <v>305.86</v>
      </c>
      <c r="J771">
        <v>89.30208008035882</v>
      </c>
      <c r="K771">
        <v>89.302080080358834</v>
      </c>
      <c r="L771">
        <v>78.022329641611051</v>
      </c>
      <c r="M771">
        <f>AVERAGE(Tabella1[[#This Row],[allocated_km_SA]:[allocated_km_ENS]])</f>
        <v>85.542163267442902</v>
      </c>
      <c r="N771">
        <v>84.020747369396005</v>
      </c>
      <c r="O771">
        <f>(Tabella1[[#This Row],[mission_allocated_km_shapley]]-Tabella1[[#This Row],[allocated_km_mean]])^2</f>
        <v>2.3147063348298449</v>
      </c>
      <c r="P771">
        <v>84.020747369395991</v>
      </c>
      <c r="Q771">
        <f>(Tabella1[[#This Row],[mission_allocated_km_shapley]]-Tabella1[[#This Row],[mission_allocated_km_appro_1]])^2</f>
        <v>2.0194839173657902E-28</v>
      </c>
      <c r="R771">
        <v>84.020747369395991</v>
      </c>
      <c r="S771">
        <f>(Tabella1[[#This Row],[mission_allocated_km_shapley]]-Tabella1[[#This Row],[mission_allocated_km_appro_2]])^2</f>
        <v>2.0194839173657902E-28</v>
      </c>
    </row>
    <row r="772" spans="1:19" x14ac:dyDescent="0.3">
      <c r="A772" s="2">
        <v>44054</v>
      </c>
      <c r="B772">
        <v>235</v>
      </c>
      <c r="C772">
        <v>226</v>
      </c>
      <c r="D772">
        <v>41.477688999999998</v>
      </c>
      <c r="E772">
        <v>13.8120029</v>
      </c>
      <c r="F772">
        <v>41.955555699999998</v>
      </c>
      <c r="G772">
        <v>12.7643387</v>
      </c>
      <c r="H772">
        <v>5</v>
      </c>
      <c r="I772">
        <v>305.86</v>
      </c>
      <c r="J772">
        <v>216.56121991964119</v>
      </c>
      <c r="K772">
        <v>216.56121991964119</v>
      </c>
      <c r="L772">
        <v>227.840970358389</v>
      </c>
      <c r="M772">
        <f>AVERAGE(Tabella1[[#This Row],[allocated_km_SA]:[allocated_km_ENS]])</f>
        <v>220.32113673255711</v>
      </c>
      <c r="N772">
        <v>221.84255263060399</v>
      </c>
      <c r="O772">
        <f>(Tabella1[[#This Row],[mission_allocated_km_shapley]]-Tabella1[[#This Row],[allocated_km_mean]])^2</f>
        <v>2.3147063348298014</v>
      </c>
      <c r="P772">
        <v>221.84255263060399</v>
      </c>
      <c r="Q772">
        <f>(Tabella1[[#This Row],[mission_allocated_km_shapley]]-Tabella1[[#This Row],[mission_allocated_km_appro_1]])^2</f>
        <v>0</v>
      </c>
      <c r="R772">
        <v>221.84255263060399</v>
      </c>
      <c r="S772">
        <f>(Tabella1[[#This Row],[mission_allocated_km_shapley]]-Tabella1[[#This Row],[mission_allocated_km_appro_2]])^2</f>
        <v>0</v>
      </c>
    </row>
    <row r="773" spans="1:19" x14ac:dyDescent="0.3">
      <c r="A773" s="2">
        <v>44054</v>
      </c>
      <c r="B773">
        <v>9</v>
      </c>
      <c r="C773">
        <v>226</v>
      </c>
      <c r="D773">
        <v>41.012875399999999</v>
      </c>
      <c r="E773">
        <v>14.3201006</v>
      </c>
      <c r="F773">
        <v>41.955555699999998</v>
      </c>
      <c r="G773">
        <v>12.7643387</v>
      </c>
      <c r="H773">
        <v>5</v>
      </c>
      <c r="I773">
        <v>380.53</v>
      </c>
      <c r="J773">
        <v>188.6335352232081</v>
      </c>
      <c r="K773">
        <v>188.6335352232081</v>
      </c>
      <c r="L773">
        <v>1.6703545165922709E-12</v>
      </c>
      <c r="M773">
        <f>AVERAGE(Tabella1[[#This Row],[allocated_km_SA]:[allocated_km_ENS]])</f>
        <v>125.75569014880595</v>
      </c>
      <c r="N773">
        <v>187.02869999999999</v>
      </c>
      <c r="O773">
        <f>(Tabella1[[#This Row],[mission_allocated_km_shapley]]-Tabella1[[#This Row],[allocated_km_mean]])^2</f>
        <v>3754.3817362245209</v>
      </c>
      <c r="P773">
        <v>187.02869999999999</v>
      </c>
      <c r="Q773">
        <f>(Tabella1[[#This Row],[mission_allocated_km_shapley]]-Tabella1[[#This Row],[mission_allocated_km_appro_1]])^2</f>
        <v>0</v>
      </c>
      <c r="R773">
        <v>187.02869999999999</v>
      </c>
      <c r="S773">
        <f>(Tabella1[[#This Row],[mission_allocated_km_shapley]]-Tabella1[[#This Row],[mission_allocated_km_appro_2]])^2</f>
        <v>0</v>
      </c>
    </row>
    <row r="774" spans="1:19" x14ac:dyDescent="0.3">
      <c r="A774" s="2">
        <v>44054</v>
      </c>
      <c r="B774">
        <v>223</v>
      </c>
      <c r="C774">
        <v>226</v>
      </c>
      <c r="D774">
        <v>41.015235699999998</v>
      </c>
      <c r="E774">
        <v>14.2977433</v>
      </c>
      <c r="F774">
        <v>41.955555699999998</v>
      </c>
      <c r="G774">
        <v>12.7643387</v>
      </c>
      <c r="H774">
        <v>5</v>
      </c>
      <c r="I774">
        <v>380.53</v>
      </c>
      <c r="J774">
        <v>191.89876477679189</v>
      </c>
      <c r="K774">
        <v>191.89876477679189</v>
      </c>
      <c r="L774">
        <v>380.53229999999832</v>
      </c>
      <c r="M774">
        <f>AVERAGE(Tabella1[[#This Row],[allocated_km_SA]:[allocated_km_ENS]])</f>
        <v>254.77660985119405</v>
      </c>
      <c r="N774">
        <v>193.50360000000001</v>
      </c>
      <c r="O774">
        <f>(Tabella1[[#This Row],[mission_allocated_km_shapley]]-Tabella1[[#This Row],[allocated_km_mean]])^2</f>
        <v>3754.3817362245227</v>
      </c>
      <c r="P774">
        <v>193.50360000000001</v>
      </c>
      <c r="Q774">
        <f>(Tabella1[[#This Row],[mission_allocated_km_shapley]]-Tabella1[[#This Row],[mission_allocated_km_appro_1]])^2</f>
        <v>0</v>
      </c>
      <c r="R774">
        <v>193.50360000000001</v>
      </c>
      <c r="S774">
        <f>(Tabella1[[#This Row],[mission_allocated_km_shapley]]-Tabella1[[#This Row],[mission_allocated_km_appro_2]])^2</f>
        <v>0</v>
      </c>
    </row>
    <row r="775" spans="1:19" x14ac:dyDescent="0.3">
      <c r="A775" s="2">
        <v>44055</v>
      </c>
      <c r="B775">
        <v>2</v>
      </c>
      <c r="C775">
        <v>226</v>
      </c>
      <c r="D775">
        <v>42.132071600000003</v>
      </c>
      <c r="E775">
        <v>12.5839994</v>
      </c>
      <c r="F775">
        <v>41.955555699999998</v>
      </c>
      <c r="G775">
        <v>12.7643387</v>
      </c>
      <c r="H775">
        <v>8</v>
      </c>
      <c r="I775">
        <v>123.27</v>
      </c>
      <c r="J775">
        <v>69.28421013434928</v>
      </c>
      <c r="K775">
        <v>34.996779577388601</v>
      </c>
      <c r="L775">
        <v>81.10812268521201</v>
      </c>
      <c r="M775">
        <f>AVERAGE(Tabella1[[#This Row],[allocated_km_SA]:[allocated_km_ENS]])</f>
        <v>61.796370798983297</v>
      </c>
      <c r="N775">
        <v>78.036118777687662</v>
      </c>
      <c r="O775">
        <f>(Tabella1[[#This Row],[mission_allocated_km_shapley]]-Tabella1[[#This Row],[allocated_km_mean]])^2</f>
        <v>263.72941441183252</v>
      </c>
      <c r="P775">
        <v>79.481196137746451</v>
      </c>
      <c r="Q775">
        <f>(Tabella1[[#This Row],[mission_allocated_km_shapley]]-Tabella1[[#This Row],[mission_allocated_km_appro_1]])^2</f>
        <v>2.0882485765544803</v>
      </c>
      <c r="R775">
        <v>77.881097430276384</v>
      </c>
      <c r="S775">
        <f>(Tabella1[[#This Row],[mission_allocated_km_shapley]]-Tabella1[[#This Row],[mission_allocated_km_appro_2]])^2</f>
        <v>2.4031618153208163E-2</v>
      </c>
    </row>
    <row r="776" spans="1:19" x14ac:dyDescent="0.3">
      <c r="A776" s="2">
        <v>44055</v>
      </c>
      <c r="B776">
        <v>12</v>
      </c>
      <c r="C776">
        <v>226</v>
      </c>
      <c r="D776">
        <v>41.857816900000003</v>
      </c>
      <c r="E776">
        <v>12.6519891</v>
      </c>
      <c r="F776">
        <v>41.955555699999998</v>
      </c>
      <c r="G776">
        <v>12.7643387</v>
      </c>
      <c r="H776">
        <v>8</v>
      </c>
      <c r="I776">
        <v>123.27</v>
      </c>
      <c r="J776">
        <v>29.878505663622551</v>
      </c>
      <c r="K776">
        <v>30.066501699122579</v>
      </c>
      <c r="L776">
        <v>21.77984377545183</v>
      </c>
      <c r="M776">
        <f>AVERAGE(Tabella1[[#This Row],[allocated_km_SA]:[allocated_km_ENS]])</f>
        <v>27.241617046065652</v>
      </c>
      <c r="N776">
        <v>29.77361888568403</v>
      </c>
      <c r="O776">
        <f>(Tabella1[[#This Row],[mission_allocated_km_shapley]]-Tabella1[[#This Row],[allocated_km_mean]])^2</f>
        <v>6.4110333158308483</v>
      </c>
      <c r="P776">
        <v>28.500277660735659</v>
      </c>
      <c r="Q776">
        <f>(Tabella1[[#This Row],[mission_allocated_km_shapley]]-Tabella1[[#This Row],[mission_allocated_km_appro_1]])^2</f>
        <v>1.6213978751530187</v>
      </c>
      <c r="R776">
        <v>29.7770461731157</v>
      </c>
      <c r="S776">
        <f>(Tabella1[[#This Row],[mission_allocated_km_shapley]]-Tabella1[[#This Row],[mission_allocated_km_appro_2]])^2</f>
        <v>1.1746299139282237E-5</v>
      </c>
    </row>
    <row r="777" spans="1:19" x14ac:dyDescent="0.3">
      <c r="A777" s="2">
        <v>44055</v>
      </c>
      <c r="B777">
        <v>14</v>
      </c>
      <c r="C777">
        <v>226</v>
      </c>
      <c r="D777">
        <v>41.968739300000003</v>
      </c>
      <c r="E777">
        <v>12.686</v>
      </c>
      <c r="F777">
        <v>41.955555699999998</v>
      </c>
      <c r="G777">
        <v>12.7643387</v>
      </c>
      <c r="H777">
        <v>8</v>
      </c>
      <c r="I777">
        <v>123.27</v>
      </c>
      <c r="J777">
        <v>16.682666308320911</v>
      </c>
      <c r="K777">
        <v>29.682611109593719</v>
      </c>
      <c r="L777">
        <v>17.160313491610999</v>
      </c>
      <c r="M777">
        <f>AVERAGE(Tabella1[[#This Row],[allocated_km_SA]:[allocated_km_ENS]])</f>
        <v>21.175196969841874</v>
      </c>
      <c r="N777">
        <v>9.8865980076033111</v>
      </c>
      <c r="O777">
        <f>(Tabella1[[#This Row],[mission_allocated_km_shapley]]-Tabella1[[#This Row],[allocated_km_mean]])^2</f>
        <v>127.43246653025356</v>
      </c>
      <c r="P777">
        <v>9.9816204764008347</v>
      </c>
      <c r="Q777">
        <f>(Tabella1[[#This Row],[mission_allocated_km_shapley]]-Tabella1[[#This Row],[mission_allocated_km_appro_1]])^2</f>
        <v>9.0292695763763524E-3</v>
      </c>
      <c r="R777">
        <v>9.955315558025303</v>
      </c>
      <c r="S777">
        <f>(Tabella1[[#This Row],[mission_allocated_km_shapley]]-Tabella1[[#This Row],[mission_allocated_km_appro_2]])^2</f>
        <v>4.7221017359989998E-3</v>
      </c>
    </row>
    <row r="778" spans="1:19" x14ac:dyDescent="0.3">
      <c r="A778" s="2">
        <v>44055</v>
      </c>
      <c r="B778">
        <v>94</v>
      </c>
      <c r="C778">
        <v>226</v>
      </c>
      <c r="D778">
        <v>44.525238799999997</v>
      </c>
      <c r="E778">
        <v>11.1757875</v>
      </c>
      <c r="F778">
        <v>41.955555699999998</v>
      </c>
      <c r="G778">
        <v>12.7643387</v>
      </c>
      <c r="H778">
        <v>8</v>
      </c>
      <c r="I778">
        <v>906.89</v>
      </c>
      <c r="J778">
        <v>627.17585099896894</v>
      </c>
      <c r="K778">
        <v>627.17585099896894</v>
      </c>
      <c r="L778">
        <v>719.5135602077587</v>
      </c>
      <c r="M778">
        <f>AVERAGE(Tabella1[[#This Row],[allocated_km_SA]:[allocated_km_ENS]])</f>
        <v>657.95508740189882</v>
      </c>
      <c r="N778">
        <v>664.72177966920162</v>
      </c>
      <c r="O778">
        <f>(Tabella1[[#This Row],[mission_allocated_km_shapley]]-Tabella1[[#This Row],[allocated_km_mean]])^2</f>
        <v>45.788124240375524</v>
      </c>
      <c r="P778">
        <v>664.72177966920162</v>
      </c>
      <c r="Q778">
        <f>(Tabella1[[#This Row],[mission_allocated_km_shapley]]-Tabella1[[#This Row],[mission_allocated_km_appro_1]])^2</f>
        <v>0</v>
      </c>
      <c r="R778">
        <v>664.72177966920162</v>
      </c>
      <c r="S778">
        <f>(Tabella1[[#This Row],[mission_allocated_km_shapley]]-Tabella1[[#This Row],[mission_allocated_km_appro_2]])^2</f>
        <v>0</v>
      </c>
    </row>
    <row r="779" spans="1:19" x14ac:dyDescent="0.3">
      <c r="A779" s="2">
        <v>44055</v>
      </c>
      <c r="B779">
        <v>237</v>
      </c>
      <c r="C779">
        <v>226</v>
      </c>
      <c r="D779">
        <v>42.401031400000001</v>
      </c>
      <c r="E779">
        <v>14.1329622</v>
      </c>
      <c r="F779">
        <v>41.955555699999998</v>
      </c>
      <c r="G779">
        <v>12.7643387</v>
      </c>
      <c r="H779">
        <v>8</v>
      </c>
      <c r="I779">
        <v>364.57</v>
      </c>
      <c r="J779">
        <v>180.78939824246581</v>
      </c>
      <c r="K779">
        <v>180.78939824246581</v>
      </c>
      <c r="L779">
        <v>70.141432091743539</v>
      </c>
      <c r="M779">
        <f>AVERAGE(Tabella1[[#This Row],[allocated_km_SA]:[allocated_km_ENS]])</f>
        <v>143.9067428588917</v>
      </c>
      <c r="N779">
        <v>179.33132942318079</v>
      </c>
      <c r="O779">
        <f>(Tabella1[[#This Row],[mission_allocated_km_shapley]]-Tabella1[[#This Row],[allocated_km_mean]])^2</f>
        <v>1254.9013332508109</v>
      </c>
      <c r="P779">
        <v>179.3313294231807</v>
      </c>
      <c r="Q779">
        <f>(Tabella1[[#This Row],[mission_allocated_km_shapley]]-Tabella1[[#This Row],[mission_allocated_km_appro_1]])^2</f>
        <v>7.2701421025168448E-27</v>
      </c>
      <c r="R779">
        <v>179.3313294231807</v>
      </c>
      <c r="S779">
        <f>(Tabella1[[#This Row],[mission_allocated_km_shapley]]-Tabella1[[#This Row],[mission_allocated_km_appro_2]])^2</f>
        <v>7.2701421025168448E-27</v>
      </c>
    </row>
    <row r="780" spans="1:19" x14ac:dyDescent="0.3">
      <c r="A780" s="2">
        <v>44055</v>
      </c>
      <c r="B780">
        <v>186</v>
      </c>
      <c r="C780">
        <v>226</v>
      </c>
      <c r="D780">
        <v>41.945402799999997</v>
      </c>
      <c r="E780">
        <v>12.7206413</v>
      </c>
      <c r="F780">
        <v>41.955555699999998</v>
      </c>
      <c r="G780">
        <v>12.7643387</v>
      </c>
      <c r="H780">
        <v>8</v>
      </c>
      <c r="I780">
        <v>123.27</v>
      </c>
      <c r="J780">
        <v>7.4248178937072593</v>
      </c>
      <c r="K780">
        <v>28.5243076138951</v>
      </c>
      <c r="L780">
        <v>3.221920047725177</v>
      </c>
      <c r="M780">
        <f>AVERAGE(Tabella1[[#This Row],[allocated_km_SA]:[allocated_km_ENS]])</f>
        <v>13.057015185109179</v>
      </c>
      <c r="N780">
        <v>5.5738643290249881</v>
      </c>
      <c r="O780">
        <f>(Tabella1[[#This Row],[mission_allocated_km_shapley]]-Tabella1[[#This Row],[allocated_km_mean]])^2</f>
        <v>55.997546734913563</v>
      </c>
      <c r="P780">
        <v>5.3071057251170632</v>
      </c>
      <c r="Q780">
        <f>(Tabella1[[#This Row],[mission_allocated_km_shapley]]-Tabella1[[#This Row],[mission_allocated_km_appro_1]])^2</f>
        <v>7.1160152758905124E-2</v>
      </c>
      <c r="R780">
        <v>5.6567408385826186</v>
      </c>
      <c r="S780">
        <f>(Tabella1[[#This Row],[mission_allocated_km_shapley]]-Tabella1[[#This Row],[mission_allocated_km_appro_2]])^2</f>
        <v>6.8685158364560168E-3</v>
      </c>
    </row>
    <row r="781" spans="1:19" x14ac:dyDescent="0.3">
      <c r="A781" s="2">
        <v>44055</v>
      </c>
      <c r="B781">
        <v>13</v>
      </c>
      <c r="C781">
        <v>226</v>
      </c>
      <c r="D781">
        <v>42.407090099999998</v>
      </c>
      <c r="E781">
        <v>14.1597591</v>
      </c>
      <c r="F781">
        <v>41.955555699999998</v>
      </c>
      <c r="G781">
        <v>12.7643387</v>
      </c>
      <c r="H781">
        <v>8</v>
      </c>
      <c r="I781">
        <v>364.57</v>
      </c>
      <c r="J781">
        <v>183.7820017575342</v>
      </c>
      <c r="K781">
        <v>183.7820017575342</v>
      </c>
      <c r="L781">
        <v>294.42996790825651</v>
      </c>
      <c r="M781">
        <f>AVERAGE(Tabella1[[#This Row],[allocated_km_SA]:[allocated_km_ENS]])</f>
        <v>220.66465714110828</v>
      </c>
      <c r="N781">
        <v>185.24007057681931</v>
      </c>
      <c r="O781">
        <f>(Tabella1[[#This Row],[mission_allocated_km_shapley]]-Tabella1[[#This Row],[allocated_km_mean]])^2</f>
        <v>1254.9013332508027</v>
      </c>
      <c r="P781">
        <v>185.24007057681931</v>
      </c>
      <c r="Q781">
        <f>(Tabella1[[#This Row],[mission_allocated_km_shapley]]-Tabella1[[#This Row],[mission_allocated_km_appro_1]])^2</f>
        <v>0</v>
      </c>
      <c r="R781">
        <v>185.24007057681931</v>
      </c>
      <c r="S781">
        <f>(Tabella1[[#This Row],[mission_allocated_km_shapley]]-Tabella1[[#This Row],[mission_allocated_km_appro_2]])^2</f>
        <v>0</v>
      </c>
    </row>
    <row r="782" spans="1:19" x14ac:dyDescent="0.3">
      <c r="A782" s="2">
        <v>44055</v>
      </c>
      <c r="B782">
        <v>177</v>
      </c>
      <c r="C782">
        <v>226</v>
      </c>
      <c r="D782">
        <v>42.646085599999999</v>
      </c>
      <c r="E782">
        <v>14.0383806</v>
      </c>
      <c r="F782">
        <v>41.955555699999998</v>
      </c>
      <c r="G782">
        <v>12.7643387</v>
      </c>
      <c r="H782">
        <v>8</v>
      </c>
      <c r="I782">
        <v>906.89</v>
      </c>
      <c r="J782">
        <v>279.71474900103101</v>
      </c>
      <c r="K782">
        <v>279.71474900103101</v>
      </c>
      <c r="L782">
        <v>187.37703979224119</v>
      </c>
      <c r="M782">
        <f>AVERAGE(Tabella1[[#This Row],[allocated_km_SA]:[allocated_km_ENS]])</f>
        <v>248.9355125981011</v>
      </c>
      <c r="N782">
        <v>242.16882033079841</v>
      </c>
      <c r="O782">
        <f>(Tabella1[[#This Row],[mission_allocated_km_shapley]]-Tabella1[[#This Row],[allocated_km_mean]])^2</f>
        <v>45.788124240373982</v>
      </c>
      <c r="P782">
        <v>242.16882033079841</v>
      </c>
      <c r="Q782">
        <f>(Tabella1[[#This Row],[mission_allocated_km_shapley]]-Tabella1[[#This Row],[mission_allocated_km_appro_1]])^2</f>
        <v>0</v>
      </c>
      <c r="R782">
        <v>242.16882033079841</v>
      </c>
      <c r="S782">
        <f>(Tabella1[[#This Row],[mission_allocated_km_shapley]]-Tabella1[[#This Row],[mission_allocated_km_appro_2]])^2</f>
        <v>0</v>
      </c>
    </row>
    <row r="783" spans="1:19" x14ac:dyDescent="0.3">
      <c r="A783" s="2">
        <v>44056</v>
      </c>
      <c r="B783">
        <v>186</v>
      </c>
      <c r="C783">
        <v>226</v>
      </c>
      <c r="D783">
        <v>41.945402799999997</v>
      </c>
      <c r="E783">
        <v>12.7206413</v>
      </c>
      <c r="F783">
        <v>41.955555699999998</v>
      </c>
      <c r="G783">
        <v>12.7643387</v>
      </c>
      <c r="H783">
        <v>7</v>
      </c>
      <c r="I783">
        <v>18.38</v>
      </c>
      <c r="J783">
        <v>6.9035158208402434</v>
      </c>
      <c r="K783">
        <v>6.9035158208402434</v>
      </c>
      <c r="L783">
        <v>5.0116599338715879</v>
      </c>
      <c r="M783">
        <f>AVERAGE(Tabella1[[#This Row],[allocated_km_SA]:[allocated_km_ENS]])</f>
        <v>6.2728971918506913</v>
      </c>
      <c r="N783">
        <v>6.257441428370953</v>
      </c>
      <c r="O783">
        <f>(Tabella1[[#This Row],[mission_allocated_km_shapley]]-Tabella1[[#This Row],[allocated_km_mean]])^2</f>
        <v>2.3888062474161265E-4</v>
      </c>
      <c r="P783">
        <v>6.2574414283709547</v>
      </c>
      <c r="Q783">
        <f>(Tabella1[[#This Row],[mission_allocated_km_shapley]]-Tabella1[[#This Row],[mission_allocated_km_appro_1]])^2</f>
        <v>3.1554436208840472E-30</v>
      </c>
      <c r="R783">
        <v>6.2574414283709547</v>
      </c>
      <c r="S783">
        <f>(Tabella1[[#This Row],[mission_allocated_km_shapley]]-Tabella1[[#This Row],[mission_allocated_km_appro_2]])^2</f>
        <v>3.1554436208840472E-30</v>
      </c>
    </row>
    <row r="784" spans="1:19" x14ac:dyDescent="0.3">
      <c r="A784" s="2">
        <v>44056</v>
      </c>
      <c r="B784">
        <v>94</v>
      </c>
      <c r="C784">
        <v>226</v>
      </c>
      <c r="D784">
        <v>44.525238799999997</v>
      </c>
      <c r="E784">
        <v>11.1757875</v>
      </c>
      <c r="F784">
        <v>41.955555699999998</v>
      </c>
      <c r="G784">
        <v>12.7643387</v>
      </c>
      <c r="H784">
        <v>7</v>
      </c>
      <c r="I784">
        <v>758.98</v>
      </c>
      <c r="J784">
        <v>755.90559640030153</v>
      </c>
      <c r="K784">
        <v>755.90559640030153</v>
      </c>
      <c r="L784">
        <v>758.85370344715557</v>
      </c>
      <c r="M784">
        <f>AVERAGE(Tabella1[[#This Row],[allocated_km_SA]:[allocated_km_ENS]])</f>
        <v>756.88829874925284</v>
      </c>
      <c r="N784">
        <v>757.40297857871155</v>
      </c>
      <c r="O784">
        <f>(Tabella1[[#This Row],[mission_allocated_km_shapley]]-Tabella1[[#This Row],[allocated_km_mean]])^2</f>
        <v>0.26489532685165118</v>
      </c>
      <c r="P784">
        <v>757.40297857871144</v>
      </c>
      <c r="Q784">
        <f>(Tabella1[[#This Row],[mission_allocated_km_shapley]]-Tabella1[[#This Row],[mission_allocated_km_appro_1]])^2</f>
        <v>1.2924697071141057E-26</v>
      </c>
      <c r="R784">
        <v>757.40297857871144</v>
      </c>
      <c r="S784">
        <f>(Tabella1[[#This Row],[mission_allocated_km_shapley]]-Tabella1[[#This Row],[mission_allocated_km_appro_2]])^2</f>
        <v>1.2924697071141057E-26</v>
      </c>
    </row>
    <row r="785" spans="1:19" x14ac:dyDescent="0.3">
      <c r="A785" s="2">
        <v>44056</v>
      </c>
      <c r="B785">
        <v>222</v>
      </c>
      <c r="C785">
        <v>226</v>
      </c>
      <c r="D785">
        <v>40.922591399999988</v>
      </c>
      <c r="E785">
        <v>14.2501319</v>
      </c>
      <c r="F785">
        <v>41.955555699999998</v>
      </c>
      <c r="G785">
        <v>12.7643387</v>
      </c>
      <c r="H785">
        <v>7</v>
      </c>
      <c r="I785">
        <v>411.05</v>
      </c>
      <c r="J785">
        <v>411.05290000000002</v>
      </c>
      <c r="K785">
        <v>411.05290000000002</v>
      </c>
      <c r="L785">
        <v>411.05290000000002</v>
      </c>
      <c r="M785">
        <f>AVERAGE(Tabella1[[#This Row],[allocated_km_SA]:[allocated_km_ENS]])</f>
        <v>411.05289999999997</v>
      </c>
      <c r="N785">
        <v>411.05290000000002</v>
      </c>
      <c r="O785">
        <f>(Tabella1[[#This Row],[mission_allocated_km_shapley]]-Tabella1[[#This Row],[allocated_km_mean]])^2</f>
        <v>3.2311742677852644E-27</v>
      </c>
      <c r="P785">
        <v>411.05290000000002</v>
      </c>
      <c r="Q785">
        <f>(Tabella1[[#This Row],[mission_allocated_km_shapley]]-Tabella1[[#This Row],[mission_allocated_km_appro_1]])^2</f>
        <v>0</v>
      </c>
      <c r="R785">
        <v>411.05290000000002</v>
      </c>
      <c r="S785">
        <f>(Tabella1[[#This Row],[mission_allocated_km_shapley]]-Tabella1[[#This Row],[mission_allocated_km_appro_2]])^2</f>
        <v>0</v>
      </c>
    </row>
    <row r="786" spans="1:19" x14ac:dyDescent="0.3">
      <c r="A786" s="2">
        <v>44056</v>
      </c>
      <c r="B786">
        <v>9</v>
      </c>
      <c r="C786">
        <v>226</v>
      </c>
      <c r="D786">
        <v>41.012875399999999</v>
      </c>
      <c r="E786">
        <v>14.3201006</v>
      </c>
      <c r="F786">
        <v>41.955555699999998</v>
      </c>
      <c r="G786">
        <v>12.7643387</v>
      </c>
      <c r="H786">
        <v>7</v>
      </c>
      <c r="I786">
        <v>380.53</v>
      </c>
      <c r="J786">
        <v>188.6335352232081</v>
      </c>
      <c r="K786">
        <v>188.6335352232081</v>
      </c>
      <c r="L786">
        <v>1.6703545165922709E-12</v>
      </c>
      <c r="M786">
        <f>AVERAGE(Tabella1[[#This Row],[allocated_km_SA]:[allocated_km_ENS]])</f>
        <v>125.75569014880595</v>
      </c>
      <c r="N786">
        <v>187.02869999999999</v>
      </c>
      <c r="O786">
        <f>(Tabella1[[#This Row],[mission_allocated_km_shapley]]-Tabella1[[#This Row],[allocated_km_mean]])^2</f>
        <v>3754.3817362245209</v>
      </c>
      <c r="P786">
        <v>187.02869999999999</v>
      </c>
      <c r="Q786">
        <f>(Tabella1[[#This Row],[mission_allocated_km_shapley]]-Tabella1[[#This Row],[mission_allocated_km_appro_1]])^2</f>
        <v>0</v>
      </c>
      <c r="R786">
        <v>187.02869999999999</v>
      </c>
      <c r="S786">
        <f>(Tabella1[[#This Row],[mission_allocated_km_shapley]]-Tabella1[[#This Row],[mission_allocated_km_appro_2]])^2</f>
        <v>0</v>
      </c>
    </row>
    <row r="787" spans="1:19" x14ac:dyDescent="0.3">
      <c r="A787" s="2">
        <v>44056</v>
      </c>
      <c r="B787">
        <v>223</v>
      </c>
      <c r="C787">
        <v>226</v>
      </c>
      <c r="D787">
        <v>41.015235699999998</v>
      </c>
      <c r="E787">
        <v>14.2977433</v>
      </c>
      <c r="F787">
        <v>41.955555699999998</v>
      </c>
      <c r="G787">
        <v>12.7643387</v>
      </c>
      <c r="H787">
        <v>7</v>
      </c>
      <c r="I787">
        <v>380.53</v>
      </c>
      <c r="J787">
        <v>191.89876477679189</v>
      </c>
      <c r="K787">
        <v>191.89876477679189</v>
      </c>
      <c r="L787">
        <v>380.53229999999832</v>
      </c>
      <c r="M787">
        <f>AVERAGE(Tabella1[[#This Row],[allocated_km_SA]:[allocated_km_ENS]])</f>
        <v>254.77660985119405</v>
      </c>
      <c r="N787">
        <v>193.50360000000001</v>
      </c>
      <c r="O787">
        <f>(Tabella1[[#This Row],[mission_allocated_km_shapley]]-Tabella1[[#This Row],[allocated_km_mean]])^2</f>
        <v>3754.3817362245227</v>
      </c>
      <c r="P787">
        <v>193.50360000000001</v>
      </c>
      <c r="Q787">
        <f>(Tabella1[[#This Row],[mission_allocated_km_shapley]]-Tabella1[[#This Row],[mission_allocated_km_appro_1]])^2</f>
        <v>0</v>
      </c>
      <c r="R787">
        <v>193.50360000000001</v>
      </c>
      <c r="S787">
        <f>(Tabella1[[#This Row],[mission_allocated_km_shapley]]-Tabella1[[#This Row],[mission_allocated_km_appro_2]])^2</f>
        <v>0</v>
      </c>
    </row>
    <row r="788" spans="1:19" x14ac:dyDescent="0.3">
      <c r="A788" s="2">
        <v>44056</v>
      </c>
      <c r="B788">
        <v>264</v>
      </c>
      <c r="C788">
        <v>226</v>
      </c>
      <c r="D788">
        <v>41.962296899999998</v>
      </c>
      <c r="E788">
        <v>12.757759999999999</v>
      </c>
      <c r="F788">
        <v>41.955555699999998</v>
      </c>
      <c r="G788">
        <v>12.7643387</v>
      </c>
      <c r="H788">
        <v>7</v>
      </c>
      <c r="I788">
        <v>758.98</v>
      </c>
      <c r="J788">
        <v>3.075403599698455</v>
      </c>
      <c r="K788">
        <v>3.0754035996984568</v>
      </c>
      <c r="L788">
        <v>0.12729655284434421</v>
      </c>
      <c r="M788">
        <f>AVERAGE(Tabella1[[#This Row],[allocated_km_SA]:[allocated_km_ENS]])</f>
        <v>2.0927012507470852</v>
      </c>
      <c r="N788">
        <v>1.57802142128849</v>
      </c>
      <c r="O788">
        <f>(Tabella1[[#This Row],[mission_allocated_km_shapley]]-Tabella1[[#This Row],[allocated_km_mean]])^2</f>
        <v>0.26489532685152867</v>
      </c>
      <c r="P788">
        <v>1.5780214212885451</v>
      </c>
      <c r="Q788">
        <f>(Tabella1[[#This Row],[mission_allocated_km_shapley]]-Tabella1[[#This Row],[mission_allocated_km_appro_1]])^2</f>
        <v>3.0323813196695694E-27</v>
      </c>
      <c r="R788">
        <v>1.5780214212885451</v>
      </c>
      <c r="S788">
        <f>(Tabella1[[#This Row],[mission_allocated_km_shapley]]-Tabella1[[#This Row],[mission_allocated_km_appro_2]])^2</f>
        <v>3.0323813196695694E-27</v>
      </c>
    </row>
    <row r="789" spans="1:19" x14ac:dyDescent="0.3">
      <c r="A789" s="2">
        <v>44056</v>
      </c>
      <c r="B789">
        <v>221</v>
      </c>
      <c r="C789">
        <v>226</v>
      </c>
      <c r="D789">
        <v>41.987892299999999</v>
      </c>
      <c r="E789">
        <v>12.7135701</v>
      </c>
      <c r="F789">
        <v>41.955555699999998</v>
      </c>
      <c r="G789">
        <v>12.7643387</v>
      </c>
      <c r="H789">
        <v>7</v>
      </c>
      <c r="I789">
        <v>18.38</v>
      </c>
      <c r="J789">
        <v>11.47888417915976</v>
      </c>
      <c r="K789">
        <v>11.47888417915976</v>
      </c>
      <c r="L789">
        <v>13.370740066128411</v>
      </c>
      <c r="M789">
        <f>AVERAGE(Tabella1[[#This Row],[allocated_km_SA]:[allocated_km_ENS]])</f>
        <v>12.10950280814931</v>
      </c>
      <c r="N789">
        <v>12.124958571629049</v>
      </c>
      <c r="O789">
        <f>(Tabella1[[#This Row],[mission_allocated_km_shapley]]-Tabella1[[#This Row],[allocated_km_mean]])^2</f>
        <v>2.3888062474164011E-4</v>
      </c>
      <c r="P789">
        <v>12.124958571629049</v>
      </c>
      <c r="Q789">
        <f>(Tabella1[[#This Row],[mission_allocated_km_shapley]]-Tabella1[[#This Row],[mission_allocated_km_appro_1]])^2</f>
        <v>0</v>
      </c>
      <c r="R789">
        <v>12.124958571629049</v>
      </c>
      <c r="S789">
        <f>(Tabella1[[#This Row],[mission_allocated_km_shapley]]-Tabella1[[#This Row],[mission_allocated_km_appro_2]])^2</f>
        <v>0</v>
      </c>
    </row>
    <row r="790" spans="1:19" x14ac:dyDescent="0.3">
      <c r="A790" s="2">
        <v>44057</v>
      </c>
      <c r="B790">
        <v>2</v>
      </c>
      <c r="C790">
        <v>226</v>
      </c>
      <c r="D790">
        <v>42.132071600000003</v>
      </c>
      <c r="E790">
        <v>12.5839994</v>
      </c>
      <c r="F790">
        <v>41.955555699999998</v>
      </c>
      <c r="G790">
        <v>12.7643387</v>
      </c>
      <c r="H790">
        <v>2</v>
      </c>
      <c r="I790">
        <v>83.75</v>
      </c>
      <c r="J790">
        <v>41.757815868636193</v>
      </c>
      <c r="K790">
        <v>41.757815868636193</v>
      </c>
      <c r="L790">
        <v>2.3103515776950259</v>
      </c>
      <c r="M790">
        <f>AVERAGE(Tabella1[[#This Row],[allocated_km_SA]:[allocated_km_ENS]])</f>
        <v>28.608661104989139</v>
      </c>
      <c r="N790">
        <v>41.639149857887993</v>
      </c>
      <c r="O790">
        <f>(Tabella1[[#This Row],[mission_allocated_km_shapley]]-Tabella1[[#This Row],[allocated_km_mean]])^2</f>
        <v>169.79363713942354</v>
      </c>
      <c r="P790">
        <v>41.639149857887979</v>
      </c>
      <c r="Q790">
        <f>(Tabella1[[#This Row],[mission_allocated_km_shapley]]-Tabella1[[#This Row],[mission_allocated_km_appro_1]])^2</f>
        <v>2.0194839173657902E-28</v>
      </c>
      <c r="R790">
        <v>41.639149857887979</v>
      </c>
      <c r="S790">
        <f>(Tabella1[[#This Row],[mission_allocated_km_shapley]]-Tabella1[[#This Row],[mission_allocated_km_appro_2]])^2</f>
        <v>2.0194839173657902E-28</v>
      </c>
    </row>
    <row r="791" spans="1:19" x14ac:dyDescent="0.3">
      <c r="A791" s="2">
        <v>44057</v>
      </c>
      <c r="B791">
        <v>228</v>
      </c>
      <c r="C791">
        <v>226</v>
      </c>
      <c r="D791">
        <v>42.130554500000002</v>
      </c>
      <c r="E791">
        <v>12.582428</v>
      </c>
      <c r="F791">
        <v>41.955555699999998</v>
      </c>
      <c r="G791">
        <v>12.7643387</v>
      </c>
      <c r="H791">
        <v>2</v>
      </c>
      <c r="I791">
        <v>83.75</v>
      </c>
      <c r="J791">
        <v>41.996584131363811</v>
      </c>
      <c r="K791">
        <v>41.996584131363811</v>
      </c>
      <c r="L791">
        <v>81.444048422304974</v>
      </c>
      <c r="M791">
        <f>AVERAGE(Tabella1[[#This Row],[allocated_km_SA]:[allocated_km_ENS]])</f>
        <v>55.145738895010858</v>
      </c>
      <c r="N791">
        <v>42.115250142112018</v>
      </c>
      <c r="O791">
        <f>(Tabella1[[#This Row],[mission_allocated_km_shapley]]-Tabella1[[#This Row],[allocated_km_mean]])^2</f>
        <v>169.79363713942317</v>
      </c>
      <c r="P791">
        <v>42.115250142112018</v>
      </c>
      <c r="Q791">
        <f>(Tabella1[[#This Row],[mission_allocated_km_shapley]]-Tabella1[[#This Row],[mission_allocated_km_appro_1]])^2</f>
        <v>0</v>
      </c>
      <c r="R791">
        <v>42.115250142112018</v>
      </c>
      <c r="S791">
        <f>(Tabella1[[#This Row],[mission_allocated_km_shapley]]-Tabella1[[#This Row],[mission_allocated_km_appro_2]])^2</f>
        <v>0</v>
      </c>
    </row>
    <row r="792" spans="1:19" x14ac:dyDescent="0.3">
      <c r="A792" s="2">
        <v>44060</v>
      </c>
      <c r="B792">
        <v>11</v>
      </c>
      <c r="C792">
        <v>226</v>
      </c>
      <c r="D792">
        <v>41.904390300000003</v>
      </c>
      <c r="E792">
        <v>12.6096465</v>
      </c>
      <c r="F792">
        <v>41.955555699999998</v>
      </c>
      <c r="G792">
        <v>12.7643387</v>
      </c>
      <c r="H792">
        <v>8</v>
      </c>
      <c r="I792">
        <v>188.25</v>
      </c>
      <c r="J792">
        <v>30.04742178792764</v>
      </c>
      <c r="K792">
        <v>46.353110630528491</v>
      </c>
      <c r="L792">
        <v>36.544018753573482</v>
      </c>
      <c r="M792">
        <f>AVERAGE(Tabella1[[#This Row],[allocated_km_SA]:[allocated_km_ENS]])</f>
        <v>37.648183724009868</v>
      </c>
      <c r="N792">
        <v>19.504172670071899</v>
      </c>
      <c r="O792">
        <f>(Tabella1[[#This Row],[mission_allocated_km_shapley]]-Tabella1[[#This Row],[allocated_km_mean]])^2</f>
        <v>329.20513712542322</v>
      </c>
      <c r="P792">
        <v>18.879150139573131</v>
      </c>
      <c r="Q792">
        <f>(Tabella1[[#This Row],[mission_allocated_km_shapley]]-Tabella1[[#This Row],[mission_allocated_km_appro_1]])^2</f>
        <v>0.39065316363108338</v>
      </c>
      <c r="R792">
        <v>22.07422541661629</v>
      </c>
      <c r="S792">
        <f>(Tabella1[[#This Row],[mission_allocated_km_shapley]]-Tabella1[[#This Row],[mission_allocated_km_appro_2]])^2</f>
        <v>6.6051711200203691</v>
      </c>
    </row>
    <row r="793" spans="1:19" x14ac:dyDescent="0.3">
      <c r="A793" s="2">
        <v>44060</v>
      </c>
      <c r="B793">
        <v>224</v>
      </c>
      <c r="C793">
        <v>226</v>
      </c>
      <c r="D793">
        <v>41.949019300000003</v>
      </c>
      <c r="E793">
        <v>12.763840500000001</v>
      </c>
      <c r="F793">
        <v>41.955555699999998</v>
      </c>
      <c r="G793">
        <v>12.7643387</v>
      </c>
      <c r="H793">
        <v>8</v>
      </c>
      <c r="I793">
        <v>26.47</v>
      </c>
      <c r="J793">
        <v>1.9155997988577991</v>
      </c>
      <c r="K793">
        <v>6.2620334533664108</v>
      </c>
      <c r="L793">
        <v>2.629546053132886</v>
      </c>
      <c r="M793">
        <f>AVERAGE(Tabella1[[#This Row],[allocated_km_SA]:[allocated_km_ENS]])</f>
        <v>3.6023931017856987</v>
      </c>
      <c r="N793">
        <v>2.5111242625375119</v>
      </c>
      <c r="O793">
        <f>(Tabella1[[#This Row],[mission_allocated_km_shapley]]-Tabella1[[#This Row],[allocated_km_mean]])^2</f>
        <v>1.1908676795140851</v>
      </c>
      <c r="P793">
        <v>2.4102638395975959</v>
      </c>
      <c r="Q793">
        <f>(Tabella1[[#This Row],[mission_allocated_km_shapley]]-Tabella1[[#This Row],[mission_allocated_km_appro_1]])^2</f>
        <v>1.0172824915618718E-2</v>
      </c>
      <c r="R793">
        <v>2.576219788240937</v>
      </c>
      <c r="S793">
        <f>(Tabella1[[#This Row],[mission_allocated_km_shapley]]-Tabella1[[#This Row],[mission_allocated_km_appro_2]])^2</f>
        <v>4.2374274666052833E-3</v>
      </c>
    </row>
    <row r="794" spans="1:19" x14ac:dyDescent="0.3">
      <c r="A794" s="2">
        <v>44060</v>
      </c>
      <c r="B794">
        <v>14</v>
      </c>
      <c r="C794">
        <v>226</v>
      </c>
      <c r="D794">
        <v>41.968739300000003</v>
      </c>
      <c r="E794">
        <v>12.686</v>
      </c>
      <c r="F794">
        <v>41.955555699999998</v>
      </c>
      <c r="G794">
        <v>12.7643387</v>
      </c>
      <c r="H794">
        <v>8</v>
      </c>
      <c r="I794">
        <v>188.25</v>
      </c>
      <c r="J794">
        <v>15.11500904976922</v>
      </c>
      <c r="K794">
        <v>44.368326145220763</v>
      </c>
      <c r="L794">
        <v>7.1387563040949438</v>
      </c>
      <c r="M794">
        <f>AVERAGE(Tabella1[[#This Row],[allocated_km_SA]:[allocated_km_ENS]])</f>
        <v>22.20736383302831</v>
      </c>
      <c r="N794">
        <v>8.2993558992512177</v>
      </c>
      <c r="O794">
        <f>(Tabella1[[#This Row],[mission_allocated_km_shapley]]-Tabella1[[#This Row],[allocated_km_mean]])^2</f>
        <v>193.43268468600655</v>
      </c>
      <c r="P794">
        <v>8.0333982237661239</v>
      </c>
      <c r="Q794">
        <f>(Tabella1[[#This Row],[mission_allocated_km_shapley]]-Tabella1[[#This Row],[mission_allocated_km_appro_1]])^2</f>
        <v>7.0733485149434491E-2</v>
      </c>
      <c r="R794">
        <v>11.91433117302986</v>
      </c>
      <c r="S794">
        <f>(Tabella1[[#This Row],[mission_allocated_km_shapley]]-Tabella1[[#This Row],[mission_allocated_km_appro_2]])^2</f>
        <v>13.068046230030966</v>
      </c>
    </row>
    <row r="795" spans="1:19" x14ac:dyDescent="0.3">
      <c r="A795" s="2">
        <v>44060</v>
      </c>
      <c r="B795">
        <v>186</v>
      </c>
      <c r="C795">
        <v>226</v>
      </c>
      <c r="D795">
        <v>41.945402799999997</v>
      </c>
      <c r="E795">
        <v>12.7206413</v>
      </c>
      <c r="F795">
        <v>41.955555699999998</v>
      </c>
      <c r="G795">
        <v>12.7643387</v>
      </c>
      <c r="H795">
        <v>8</v>
      </c>
      <c r="I795">
        <v>26.47</v>
      </c>
      <c r="J795">
        <v>7.71166117988186</v>
      </c>
      <c r="K795">
        <v>6.9701247335556866</v>
      </c>
      <c r="L795">
        <v>10.58580619540029</v>
      </c>
      <c r="M795">
        <f>AVERAGE(Tabella1[[#This Row],[allocated_km_SA]:[allocated_km_ENS]])</f>
        <v>8.4225307029459469</v>
      </c>
      <c r="N795">
        <v>7.6503752015105277</v>
      </c>
      <c r="O795">
        <f>(Tabella1[[#This Row],[mission_allocated_km_shapley]]-Tabella1[[#This Row],[allocated_km_mean]])^2</f>
        <v>0.59622411839698353</v>
      </c>
      <c r="P795">
        <v>7.3430944786891006</v>
      </c>
      <c r="Q795">
        <f>(Tabella1[[#This Row],[mission_allocated_km_shapley]]-Tabella1[[#This Row],[mission_allocated_km_appro_1]])^2</f>
        <v>9.4421442617658738E-2</v>
      </c>
      <c r="R795">
        <v>7.633989841991994</v>
      </c>
      <c r="S795">
        <f>(Tabella1[[#This Row],[mission_allocated_km_shapley]]-Tabella1[[#This Row],[mission_allocated_km_appro_2]])^2</f>
        <v>2.6848000655160304E-4</v>
      </c>
    </row>
    <row r="796" spans="1:19" x14ac:dyDescent="0.3">
      <c r="A796" s="2">
        <v>44060</v>
      </c>
      <c r="B796">
        <v>2</v>
      </c>
      <c r="C796">
        <v>226</v>
      </c>
      <c r="D796">
        <v>42.132071600000003</v>
      </c>
      <c r="E796">
        <v>12.5839994</v>
      </c>
      <c r="F796">
        <v>41.955555699999998</v>
      </c>
      <c r="G796">
        <v>12.7643387</v>
      </c>
      <c r="H796">
        <v>8</v>
      </c>
      <c r="I796">
        <v>188.25</v>
      </c>
      <c r="J796">
        <v>62.773626459486778</v>
      </c>
      <c r="K796">
        <v>47.599654733454969</v>
      </c>
      <c r="L796">
        <v>55.011996900692019</v>
      </c>
      <c r="M796">
        <f>AVERAGE(Tabella1[[#This Row],[allocated_km_SA]:[allocated_km_ENS]])</f>
        <v>55.128426031211255</v>
      </c>
      <c r="N796">
        <v>68.55645949914296</v>
      </c>
      <c r="O796">
        <f>(Tabella1[[#This Row],[mission_allocated_km_shapley]]-Tabella1[[#This Row],[allocated_km_mean]])^2</f>
        <v>180.31208281589397</v>
      </c>
      <c r="P796">
        <v>67.454174490299167</v>
      </c>
      <c r="Q796">
        <f>(Tabella1[[#This Row],[mission_allocated_km_shapley]]-Tabella1[[#This Row],[mission_allocated_km_appro_1]])^2</f>
        <v>1.2150322407217617</v>
      </c>
      <c r="R796">
        <v>66.552065329826647</v>
      </c>
      <c r="S796">
        <f>(Tabella1[[#This Row],[mission_allocated_km_shapley]]-Tabella1[[#This Row],[mission_allocated_km_appro_2]])^2</f>
        <v>4.0175959859892343</v>
      </c>
    </row>
    <row r="797" spans="1:19" x14ac:dyDescent="0.3">
      <c r="A797" s="2">
        <v>44060</v>
      </c>
      <c r="B797">
        <v>225</v>
      </c>
      <c r="C797">
        <v>226</v>
      </c>
      <c r="D797">
        <v>41.966743600000001</v>
      </c>
      <c r="E797">
        <v>12.755914900000001</v>
      </c>
      <c r="F797">
        <v>41.955555699999998</v>
      </c>
      <c r="G797">
        <v>12.7643387</v>
      </c>
      <c r="H797">
        <v>8</v>
      </c>
      <c r="I797">
        <v>26.47</v>
      </c>
      <c r="J797">
        <v>4.0177037423551276</v>
      </c>
      <c r="K797">
        <v>6.0798819471287988</v>
      </c>
      <c r="L797">
        <v>0.58285403830551952</v>
      </c>
      <c r="M797">
        <f>AVERAGE(Tabella1[[#This Row],[allocated_km_SA]:[allocated_km_ENS]])</f>
        <v>3.5601465759298154</v>
      </c>
      <c r="N797">
        <v>2.7639571873085389</v>
      </c>
      <c r="O797">
        <f>(Tabella1[[#This Row],[mission_allocated_km_shapley]]-Tabella1[[#This Row],[allocated_km_mean]])^2</f>
        <v>0.63391754255312205</v>
      </c>
      <c r="P797">
        <v>2.6529416174868792</v>
      </c>
      <c r="Q797">
        <f>(Tabella1[[#This Row],[mission_allocated_km_shapley]]-Tabella1[[#This Row],[mission_allocated_km_appro_1]])^2</f>
        <v>1.2324456742827804E-2</v>
      </c>
      <c r="R797">
        <v>2.825044142353633</v>
      </c>
      <c r="S797">
        <f>(Tabella1[[#This Row],[mission_allocated_km_shapley]]-Tabella1[[#This Row],[mission_allocated_km_appro_2]])^2</f>
        <v>3.7316160766813467E-3</v>
      </c>
    </row>
    <row r="798" spans="1:19" x14ac:dyDescent="0.3">
      <c r="A798" s="2">
        <v>44060</v>
      </c>
      <c r="B798">
        <v>221</v>
      </c>
      <c r="C798">
        <v>226</v>
      </c>
      <c r="D798">
        <v>41.987892299999999</v>
      </c>
      <c r="E798">
        <v>12.7135701</v>
      </c>
      <c r="F798">
        <v>41.955555699999998</v>
      </c>
      <c r="G798">
        <v>12.7643387</v>
      </c>
      <c r="H798">
        <v>8</v>
      </c>
      <c r="I798">
        <v>26.47</v>
      </c>
      <c r="J798">
        <v>12.82263527890521</v>
      </c>
      <c r="K798">
        <v>7.1555598659491011</v>
      </c>
      <c r="L798">
        <v>12.6693937131613</v>
      </c>
      <c r="M798">
        <f>AVERAGE(Tabella1[[#This Row],[allocated_km_SA]:[allocated_km_ENS]])</f>
        <v>10.882529619338536</v>
      </c>
      <c r="N798">
        <v>13.542143348643419</v>
      </c>
      <c r="O798">
        <f>(Tabella1[[#This Row],[mission_allocated_km_shapley]]-Tabella1[[#This Row],[allocated_km_mean]])^2</f>
        <v>7.0735451891070298</v>
      </c>
      <c r="P798">
        <v>14.061300064226421</v>
      </c>
      <c r="Q798">
        <f>(Tabella1[[#This Row],[mission_allocated_km_shapley]]-Tabella1[[#This Row],[mission_allocated_km_appro_1]])^2</f>
        <v>0.26952369533492948</v>
      </c>
      <c r="R798">
        <v>13.432346227413429</v>
      </c>
      <c r="S798">
        <f>(Tabella1[[#This Row],[mission_allocated_km_shapley]]-Tabella1[[#This Row],[mission_allocated_km_appro_2]])^2</f>
        <v>1.2055407830393114E-2</v>
      </c>
    </row>
    <row r="799" spans="1:19" x14ac:dyDescent="0.3">
      <c r="A799" s="2">
        <v>44060</v>
      </c>
      <c r="B799">
        <v>32</v>
      </c>
      <c r="C799">
        <v>226</v>
      </c>
      <c r="D799">
        <v>41.851630499999999</v>
      </c>
      <c r="E799">
        <v>12.4017032</v>
      </c>
      <c r="F799">
        <v>41.955555699999998</v>
      </c>
      <c r="G799">
        <v>12.7643387</v>
      </c>
      <c r="H799">
        <v>8</v>
      </c>
      <c r="I799">
        <v>188.25</v>
      </c>
      <c r="J799">
        <v>80.31644270281636</v>
      </c>
      <c r="K799">
        <v>49.931408490795768</v>
      </c>
      <c r="L799">
        <v>89.557728041639564</v>
      </c>
      <c r="M799">
        <f>AVERAGE(Tabella1[[#This Row],[allocated_km_SA]:[allocated_km_ENS]])</f>
        <v>73.268526411750557</v>
      </c>
      <c r="N799">
        <v>91.892511931533946</v>
      </c>
      <c r="O799">
        <f>(Tabella1[[#This Row],[mission_allocated_km_shapley]]-Tabella1[[#This Row],[allocated_km_mean]])^2</f>
        <v>346.85283664110136</v>
      </c>
      <c r="P799">
        <v>93.885777146361562</v>
      </c>
      <c r="Q799">
        <f>(Tabella1[[#This Row],[mission_allocated_km_shapley]]-Tabella1[[#This Row],[mission_allocated_km_appro_1]])^2</f>
        <v>3.9731062166417828</v>
      </c>
      <c r="R799">
        <v>87.711878080527214</v>
      </c>
      <c r="S799">
        <f>(Tabella1[[#This Row],[mission_allocated_km_shapley]]-Tabella1[[#This Row],[mission_allocated_km_appro_2]])^2</f>
        <v>17.477699396183379</v>
      </c>
    </row>
    <row r="800" spans="1:19" x14ac:dyDescent="0.3">
      <c r="A800" s="2">
        <v>44061</v>
      </c>
      <c r="B800">
        <v>64</v>
      </c>
      <c r="C800">
        <v>226</v>
      </c>
      <c r="D800">
        <v>41.699752500000002</v>
      </c>
      <c r="E800">
        <v>12.535953900000001</v>
      </c>
      <c r="F800">
        <v>41.955555699999998</v>
      </c>
      <c r="G800">
        <v>12.7643387</v>
      </c>
      <c r="H800">
        <v>6</v>
      </c>
      <c r="I800">
        <v>616.4</v>
      </c>
      <c r="J800">
        <v>91.634590723401814</v>
      </c>
      <c r="K800">
        <v>145.84886203871301</v>
      </c>
      <c r="L800">
        <v>74.199066807886382</v>
      </c>
      <c r="M800">
        <f>AVERAGE(Tabella1[[#This Row],[allocated_km_SA]:[allocated_km_ENS]])</f>
        <v>103.8941731900004</v>
      </c>
      <c r="N800">
        <v>76.68656677194636</v>
      </c>
      <c r="O800">
        <f>(Tabella1[[#This Row],[mission_allocated_km_shapley]]-Tabella1[[#This Row],[allocated_km_mean]])^2</f>
        <v>740.25384699973552</v>
      </c>
      <c r="P800">
        <v>81.893206175340907</v>
      </c>
      <c r="Q800">
        <f>(Tabella1[[#This Row],[mission_allocated_km_shapley]]-Tabella1[[#This Row],[mission_allocated_km_appro_1]])^2</f>
        <v>27.109093876980726</v>
      </c>
      <c r="R800">
        <v>77.692597420950861</v>
      </c>
      <c r="S800">
        <f>(Tabella1[[#This Row],[mission_allocated_km_shapley]]-Tabella1[[#This Row],[mission_allocated_km_appro_2]])^2</f>
        <v>1.012097666736417</v>
      </c>
    </row>
    <row r="801" spans="1:19" x14ac:dyDescent="0.3">
      <c r="A801" s="2">
        <v>44061</v>
      </c>
      <c r="B801">
        <v>228</v>
      </c>
      <c r="C801">
        <v>226</v>
      </c>
      <c r="D801">
        <v>42.130554500000002</v>
      </c>
      <c r="E801">
        <v>12.582428</v>
      </c>
      <c r="F801">
        <v>41.955555699999998</v>
      </c>
      <c r="G801">
        <v>12.7643387</v>
      </c>
      <c r="H801">
        <v>6</v>
      </c>
      <c r="I801">
        <v>616.4</v>
      </c>
      <c r="J801">
        <v>79.458300399418349</v>
      </c>
      <c r="K801">
        <v>144.44819056097921</v>
      </c>
      <c r="L801">
        <v>60.635598776949152</v>
      </c>
      <c r="M801">
        <f>AVERAGE(Tabella1[[#This Row],[allocated_km_SA]:[allocated_km_ENS]])</f>
        <v>94.847363245782233</v>
      </c>
      <c r="N801">
        <v>69.448588668022069</v>
      </c>
      <c r="O801">
        <f>(Tabella1[[#This Row],[mission_allocated_km_shapley]]-Tabella1[[#This Row],[allocated_km_mean]])^2</f>
        <v>645.09775005187601</v>
      </c>
      <c r="P801">
        <v>70.031341103519679</v>
      </c>
      <c r="Q801">
        <f>(Tabella1[[#This Row],[mission_allocated_km_shapley]]-Tabella1[[#This Row],[mission_allocated_km_appro_1]])^2</f>
        <v>0.33960040107839679</v>
      </c>
      <c r="R801">
        <v>70.5486807796119</v>
      </c>
      <c r="S801">
        <f>(Tabella1[[#This Row],[mission_allocated_km_shapley]]-Tabella1[[#This Row],[mission_allocated_km_appro_2]])^2</f>
        <v>1.2102026539821726</v>
      </c>
    </row>
    <row r="802" spans="1:19" x14ac:dyDescent="0.3">
      <c r="A802" s="2">
        <v>44061</v>
      </c>
      <c r="B802">
        <v>9</v>
      </c>
      <c r="C802">
        <v>226</v>
      </c>
      <c r="D802">
        <v>41.012875399999999</v>
      </c>
      <c r="E802">
        <v>14.3201006</v>
      </c>
      <c r="F802">
        <v>41.955555699999998</v>
      </c>
      <c r="G802">
        <v>12.7643387</v>
      </c>
      <c r="H802">
        <v>6</v>
      </c>
      <c r="I802">
        <v>380.53</v>
      </c>
      <c r="J802">
        <v>188.6335352232081</v>
      </c>
      <c r="K802">
        <v>188.6335352232081</v>
      </c>
      <c r="L802">
        <v>1.6703545165922709E-12</v>
      </c>
      <c r="M802">
        <f>AVERAGE(Tabella1[[#This Row],[allocated_km_SA]:[allocated_km_ENS]])</f>
        <v>125.75569014880595</v>
      </c>
      <c r="N802">
        <v>187.02869999999999</v>
      </c>
      <c r="O802">
        <f>(Tabella1[[#This Row],[mission_allocated_km_shapley]]-Tabella1[[#This Row],[allocated_km_mean]])^2</f>
        <v>3754.3817362245209</v>
      </c>
      <c r="P802">
        <v>187.02869999999999</v>
      </c>
      <c r="Q802">
        <f>(Tabella1[[#This Row],[mission_allocated_km_shapley]]-Tabella1[[#This Row],[mission_allocated_km_appro_1]])^2</f>
        <v>0</v>
      </c>
      <c r="R802">
        <v>187.02869999999999</v>
      </c>
      <c r="S802">
        <f>(Tabella1[[#This Row],[mission_allocated_km_shapley]]-Tabella1[[#This Row],[mission_allocated_km_appro_2]])^2</f>
        <v>0</v>
      </c>
    </row>
    <row r="803" spans="1:19" x14ac:dyDescent="0.3">
      <c r="A803" s="2">
        <v>44061</v>
      </c>
      <c r="B803">
        <v>223</v>
      </c>
      <c r="C803">
        <v>226</v>
      </c>
      <c r="D803">
        <v>41.015235699999998</v>
      </c>
      <c r="E803">
        <v>14.2977433</v>
      </c>
      <c r="F803">
        <v>41.955555699999998</v>
      </c>
      <c r="G803">
        <v>12.7643387</v>
      </c>
      <c r="H803">
        <v>6</v>
      </c>
      <c r="I803">
        <v>380.53</v>
      </c>
      <c r="J803">
        <v>191.89876477679189</v>
      </c>
      <c r="K803">
        <v>191.89876477679189</v>
      </c>
      <c r="L803">
        <v>380.53229999999832</v>
      </c>
      <c r="M803">
        <f>AVERAGE(Tabella1[[#This Row],[allocated_km_SA]:[allocated_km_ENS]])</f>
        <v>254.77660985119405</v>
      </c>
      <c r="N803">
        <v>193.50360000000001</v>
      </c>
      <c r="O803">
        <f>(Tabella1[[#This Row],[mission_allocated_km_shapley]]-Tabella1[[#This Row],[allocated_km_mean]])^2</f>
        <v>3754.3817362245227</v>
      </c>
      <c r="P803">
        <v>193.50360000000001</v>
      </c>
      <c r="Q803">
        <f>(Tabella1[[#This Row],[mission_allocated_km_shapley]]-Tabella1[[#This Row],[mission_allocated_km_appro_1]])^2</f>
        <v>0</v>
      </c>
      <c r="R803">
        <v>193.50360000000001</v>
      </c>
      <c r="S803">
        <f>(Tabella1[[#This Row],[mission_allocated_km_shapley]]-Tabella1[[#This Row],[mission_allocated_km_appro_2]])^2</f>
        <v>0</v>
      </c>
    </row>
    <row r="804" spans="1:19" x14ac:dyDescent="0.3">
      <c r="A804" s="2">
        <v>44061</v>
      </c>
      <c r="B804">
        <v>229</v>
      </c>
      <c r="C804">
        <v>226</v>
      </c>
      <c r="D804">
        <v>40.7283051</v>
      </c>
      <c r="E804">
        <v>14.475455800000001</v>
      </c>
      <c r="F804">
        <v>41.955555699999998</v>
      </c>
      <c r="G804">
        <v>12.7643387</v>
      </c>
      <c r="H804">
        <v>6</v>
      </c>
      <c r="I804">
        <v>616.4</v>
      </c>
      <c r="J804">
        <v>426.28374029533592</v>
      </c>
      <c r="K804">
        <v>186.47573528467061</v>
      </c>
      <c r="L804">
        <v>467.61130174539278</v>
      </c>
      <c r="M804">
        <f>AVERAGE(Tabella1[[#This Row],[allocated_km_SA]:[allocated_km_ENS]])</f>
        <v>360.12359244179976</v>
      </c>
      <c r="N804">
        <v>462.31815194116899</v>
      </c>
      <c r="O804">
        <f>(Tabella1[[#This Row],[mission_allocated_km_shapley]]-Tabella1[[#This Row],[allocated_km_mean]])^2</f>
        <v>10443.727991270118</v>
      </c>
      <c r="P804">
        <v>456.62659481263739</v>
      </c>
      <c r="Q804">
        <f>(Tabella1[[#This Row],[mission_allocated_km_shapley]]-Tabella1[[#This Row],[mission_allocated_km_appro_1]])^2</f>
        <v>32.393822547338864</v>
      </c>
      <c r="R804">
        <v>458.31269037412733</v>
      </c>
      <c r="S804">
        <f>(Tabella1[[#This Row],[mission_allocated_km_shapley]]-Tabella1[[#This Row],[mission_allocated_km_appro_2]])^2</f>
        <v>16.043722365047859</v>
      </c>
    </row>
    <row r="805" spans="1:19" x14ac:dyDescent="0.3">
      <c r="A805" s="2">
        <v>44061</v>
      </c>
      <c r="B805">
        <v>14</v>
      </c>
      <c r="C805">
        <v>226</v>
      </c>
      <c r="D805">
        <v>41.968739300000003</v>
      </c>
      <c r="E805">
        <v>12.686</v>
      </c>
      <c r="F805">
        <v>41.955555699999998</v>
      </c>
      <c r="G805">
        <v>12.7643387</v>
      </c>
      <c r="H805">
        <v>6</v>
      </c>
      <c r="I805">
        <v>616.4</v>
      </c>
      <c r="J805">
        <v>19.023668581843889</v>
      </c>
      <c r="K805">
        <v>139.62751211563699</v>
      </c>
      <c r="L805">
        <v>13.95433266977145</v>
      </c>
      <c r="M805">
        <f>AVERAGE(Tabella1[[#This Row],[allocated_km_SA]:[allocated_km_ENS]])</f>
        <v>57.535171122417438</v>
      </c>
      <c r="N805">
        <v>7.9469926188624758</v>
      </c>
      <c r="O805">
        <f>(Tabella1[[#This Row],[mission_allocated_km_shapley]]-Tabella1[[#This Row],[allocated_km_mean]])^2</f>
        <v>2458.9874473004306</v>
      </c>
      <c r="P805">
        <v>7.8491579085020451</v>
      </c>
      <c r="Q805">
        <f>(Tabella1[[#This Row],[mission_allocated_km_shapley]]-Tabella1[[#This Row],[mission_allocated_km_appro_1]])^2</f>
        <v>9.5716305513093621E-3</v>
      </c>
      <c r="R805">
        <v>9.8463314253098506</v>
      </c>
      <c r="S805">
        <f>(Tabella1[[#This Row],[mission_allocated_km_shapley]]-Tabella1[[#This Row],[mission_allocated_km_appro_2]])^2</f>
        <v>3.6074879016769383</v>
      </c>
    </row>
    <row r="806" spans="1:19" x14ac:dyDescent="0.3">
      <c r="A806" s="2">
        <v>44062</v>
      </c>
      <c r="B806">
        <v>2</v>
      </c>
      <c r="C806">
        <v>226</v>
      </c>
      <c r="D806">
        <v>42.132071600000003</v>
      </c>
      <c r="E806">
        <v>12.5839994</v>
      </c>
      <c r="F806">
        <v>41.955555699999998</v>
      </c>
      <c r="G806">
        <v>12.7643387</v>
      </c>
      <c r="H806">
        <v>3</v>
      </c>
      <c r="I806">
        <v>85.84</v>
      </c>
      <c r="J806">
        <v>77.528035476865597</v>
      </c>
      <c r="K806">
        <v>77.528035476865597</v>
      </c>
      <c r="L806">
        <v>83.058897666358007</v>
      </c>
      <c r="M806">
        <f>AVERAGE(Tabella1[[#This Row],[allocated_km_SA]:[allocated_km_ENS]])</f>
        <v>79.3716562066964</v>
      </c>
      <c r="N806">
        <v>80.077983829986451</v>
      </c>
      <c r="O806">
        <f>(Tabella1[[#This Row],[mission_allocated_km_shapley]]-Tabella1[[#This Row],[allocated_km_mean]])^2</f>
        <v>0.49889871142257164</v>
      </c>
      <c r="P806">
        <v>80.077983829986451</v>
      </c>
      <c r="Q806">
        <f>(Tabella1[[#This Row],[mission_allocated_km_shapley]]-Tabella1[[#This Row],[mission_allocated_km_appro_1]])^2</f>
        <v>0</v>
      </c>
      <c r="R806">
        <v>80.077983829986451</v>
      </c>
      <c r="S806">
        <f>(Tabella1[[#This Row],[mission_allocated_km_shapley]]-Tabella1[[#This Row],[mission_allocated_km_appro_2]])^2</f>
        <v>0</v>
      </c>
    </row>
    <row r="807" spans="1:19" x14ac:dyDescent="0.3">
      <c r="A807" s="2">
        <v>44062</v>
      </c>
      <c r="B807">
        <v>186</v>
      </c>
      <c r="C807">
        <v>226</v>
      </c>
      <c r="D807">
        <v>41.945402799999997</v>
      </c>
      <c r="E807">
        <v>12.7206413</v>
      </c>
      <c r="F807">
        <v>41.955555699999998</v>
      </c>
      <c r="G807">
        <v>12.7643387</v>
      </c>
      <c r="H807">
        <v>3</v>
      </c>
      <c r="I807">
        <v>85.84</v>
      </c>
      <c r="J807">
        <v>8.3082645231343975</v>
      </c>
      <c r="K807">
        <v>8.3082645231343992</v>
      </c>
      <c r="L807">
        <v>2.777402333641994</v>
      </c>
      <c r="M807">
        <f>AVERAGE(Tabella1[[#This Row],[allocated_km_SA]:[allocated_km_ENS]])</f>
        <v>6.4646437933035967</v>
      </c>
      <c r="N807">
        <v>5.7583161700135381</v>
      </c>
      <c r="O807">
        <f>(Tabella1[[#This Row],[mission_allocated_km_shapley]]-Tabella1[[#This Row],[allocated_km_mean]])^2</f>
        <v>0.49889871142258296</v>
      </c>
      <c r="P807">
        <v>5.7583161700135346</v>
      </c>
      <c r="Q807">
        <f>(Tabella1[[#This Row],[mission_allocated_km_shapley]]-Tabella1[[#This Row],[mission_allocated_km_appro_1]])^2</f>
        <v>1.2621774483536189E-29</v>
      </c>
      <c r="R807">
        <v>5.7583161700135346</v>
      </c>
      <c r="S807">
        <f>(Tabella1[[#This Row],[mission_allocated_km_shapley]]-Tabella1[[#This Row],[mission_allocated_km_appro_2]])^2</f>
        <v>1.2621774483536189E-29</v>
      </c>
    </row>
    <row r="808" spans="1:19" x14ac:dyDescent="0.3">
      <c r="A808" s="2">
        <v>44062</v>
      </c>
      <c r="B808">
        <v>13</v>
      </c>
      <c r="C808">
        <v>226</v>
      </c>
      <c r="D808">
        <v>42.407090099999998</v>
      </c>
      <c r="E808">
        <v>14.1597591</v>
      </c>
      <c r="F808">
        <v>41.955555699999998</v>
      </c>
      <c r="G808">
        <v>12.7643387</v>
      </c>
      <c r="H808">
        <v>3</v>
      </c>
      <c r="I808">
        <v>362.72</v>
      </c>
      <c r="J808">
        <v>362.72430000000003</v>
      </c>
      <c r="K808">
        <v>362.72430000000003</v>
      </c>
      <c r="L808">
        <v>362.72430000000003</v>
      </c>
      <c r="M808">
        <f>AVERAGE(Tabella1[[#This Row],[allocated_km_SA]:[allocated_km_ENS]])</f>
        <v>362.72430000000003</v>
      </c>
      <c r="N808">
        <v>362.72430000000003</v>
      </c>
      <c r="O808">
        <f>(Tabella1[[#This Row],[mission_allocated_km_shapley]]-Tabella1[[#This Row],[allocated_km_mean]])^2</f>
        <v>0</v>
      </c>
      <c r="P808">
        <v>362.72430000000003</v>
      </c>
      <c r="Q808">
        <f>(Tabella1[[#This Row],[mission_allocated_km_shapley]]-Tabella1[[#This Row],[mission_allocated_km_appro_1]])^2</f>
        <v>0</v>
      </c>
      <c r="R808">
        <v>362.72430000000003</v>
      </c>
      <c r="S808">
        <f>(Tabella1[[#This Row],[mission_allocated_km_shapley]]-Tabella1[[#This Row],[mission_allocated_km_appro_2]])^2</f>
        <v>0</v>
      </c>
    </row>
    <row r="809" spans="1:19" x14ac:dyDescent="0.3">
      <c r="A809" s="2">
        <v>44063</v>
      </c>
      <c r="B809">
        <v>33</v>
      </c>
      <c r="C809">
        <v>226</v>
      </c>
      <c r="D809">
        <v>41.947489599999997</v>
      </c>
      <c r="E809">
        <v>12.7203556</v>
      </c>
      <c r="F809">
        <v>41.955555699999998</v>
      </c>
      <c r="G809">
        <v>12.7643387</v>
      </c>
      <c r="H809">
        <v>7</v>
      </c>
      <c r="I809">
        <v>684</v>
      </c>
      <c r="J809">
        <v>5.8079321785434859</v>
      </c>
      <c r="K809">
        <v>135.79553519351259</v>
      </c>
      <c r="L809">
        <v>47.894261950053647</v>
      </c>
      <c r="M809">
        <f>AVERAGE(Tabella1[[#This Row],[allocated_km_SA]:[allocated_km_ENS]])</f>
        <v>63.165909774036578</v>
      </c>
      <c r="N809">
        <v>6.76252746083708</v>
      </c>
      <c r="O809">
        <f>(Tabella1[[#This Row],[mission_allocated_km_shapley]]-Tabella1[[#This Row],[allocated_km_mean]])^2</f>
        <v>3181.3415363689464</v>
      </c>
      <c r="P809">
        <v>6.4424173472824542</v>
      </c>
      <c r="Q809">
        <f>(Tabella1[[#This Row],[mission_allocated_km_shapley]]-Tabella1[[#This Row],[mission_allocated_km_appro_1]])^2</f>
        <v>0.10247048479995544</v>
      </c>
      <c r="R809">
        <v>6.7128931317481992</v>
      </c>
      <c r="S809">
        <f>(Tabella1[[#This Row],[mission_allocated_km_shapley]]-Tabella1[[#This Row],[mission_allocated_km_appro_2]])^2</f>
        <v>2.4635666241033158E-3</v>
      </c>
    </row>
    <row r="810" spans="1:19" x14ac:dyDescent="0.3">
      <c r="A810" s="2">
        <v>44063</v>
      </c>
      <c r="B810">
        <v>51</v>
      </c>
      <c r="C810">
        <v>226</v>
      </c>
      <c r="D810">
        <v>41.443165399999998</v>
      </c>
      <c r="E810">
        <v>12.941303899999999</v>
      </c>
      <c r="F810">
        <v>41.955555699999998</v>
      </c>
      <c r="G810">
        <v>12.7643387</v>
      </c>
      <c r="H810">
        <v>7</v>
      </c>
      <c r="I810">
        <v>547.77</v>
      </c>
      <c r="J810">
        <v>150.9124222185186</v>
      </c>
      <c r="K810">
        <v>150.9124222185186</v>
      </c>
      <c r="L810">
        <v>88.803728183361216</v>
      </c>
      <c r="M810">
        <f>AVERAGE(Tabella1[[#This Row],[allocated_km_SA]:[allocated_km_ENS]])</f>
        <v>130.20952420679947</v>
      </c>
      <c r="N810">
        <v>126.06067765404249</v>
      </c>
      <c r="O810">
        <f>(Tabella1[[#This Row],[mission_allocated_km_shapley]]-Tabella1[[#This Row],[allocated_km_mean]])^2</f>
        <v>17.212927718323467</v>
      </c>
      <c r="P810">
        <v>126.06067765404261</v>
      </c>
      <c r="Q810">
        <f>(Tabella1[[#This Row],[mission_allocated_km_shapley]]-Tabella1[[#This Row],[mission_allocated_km_appro_1]])^2</f>
        <v>1.2924697071141057E-26</v>
      </c>
      <c r="R810">
        <v>126.06067765404261</v>
      </c>
      <c r="S810">
        <f>(Tabella1[[#This Row],[mission_allocated_km_shapley]]-Tabella1[[#This Row],[mission_allocated_km_appro_2]])^2</f>
        <v>1.2924697071141057E-26</v>
      </c>
    </row>
    <row r="811" spans="1:19" x14ac:dyDescent="0.3">
      <c r="A811" s="2">
        <v>44063</v>
      </c>
      <c r="B811">
        <v>221</v>
      </c>
      <c r="C811">
        <v>226</v>
      </c>
      <c r="D811">
        <v>41.987892299999999</v>
      </c>
      <c r="E811">
        <v>12.7135701</v>
      </c>
      <c r="F811">
        <v>41.955555699999998</v>
      </c>
      <c r="G811">
        <v>12.7643387</v>
      </c>
      <c r="H811">
        <v>7</v>
      </c>
      <c r="I811">
        <v>684</v>
      </c>
      <c r="J811">
        <v>8.3179976202376515</v>
      </c>
      <c r="K811">
        <v>135.31707172157871</v>
      </c>
      <c r="L811">
        <v>5.567691770575081</v>
      </c>
      <c r="M811">
        <f>AVERAGE(Tabella1[[#This Row],[allocated_km_SA]:[allocated_km_ENS]])</f>
        <v>49.734253704130481</v>
      </c>
      <c r="N811">
        <v>7.0319215176750234</v>
      </c>
      <c r="O811">
        <f>(Tabella1[[#This Row],[mission_allocated_km_shapley]]-Tabella1[[#This Row],[allocated_km_mean]])^2</f>
        <v>1823.4891741623896</v>
      </c>
      <c r="P811">
        <v>6.9656916810585514</v>
      </c>
      <c r="Q811">
        <f>(Tabella1[[#This Row],[mission_allocated_km_shapley]]-Tabella1[[#This Row],[mission_allocated_km_appro_1]])^2</f>
        <v>4.3863912582445715E-3</v>
      </c>
      <c r="R811">
        <v>7.5273251124156753</v>
      </c>
      <c r="S811">
        <f>(Tabella1[[#This Row],[mission_allocated_km_shapley]]-Tabella1[[#This Row],[mission_allocated_km_appro_2]])^2</f>
        <v>0.24542472168196003</v>
      </c>
    </row>
    <row r="812" spans="1:19" x14ac:dyDescent="0.3">
      <c r="A812" s="2">
        <v>44063</v>
      </c>
      <c r="B812">
        <v>14</v>
      </c>
      <c r="C812">
        <v>226</v>
      </c>
      <c r="D812">
        <v>41.968739300000003</v>
      </c>
      <c r="E812">
        <v>12.686</v>
      </c>
      <c r="F812">
        <v>41.955555699999998</v>
      </c>
      <c r="G812">
        <v>12.7643387</v>
      </c>
      <c r="H812">
        <v>7</v>
      </c>
      <c r="I812">
        <v>684</v>
      </c>
      <c r="J812">
        <v>11.2400721508939</v>
      </c>
      <c r="K812">
        <v>135.5894603338653</v>
      </c>
      <c r="L812">
        <v>29.66415135490988</v>
      </c>
      <c r="M812">
        <f>AVERAGE(Tabella1[[#This Row],[allocated_km_SA]:[allocated_km_ENS]])</f>
        <v>58.831227946556361</v>
      </c>
      <c r="N812">
        <v>8.3573620281378531</v>
      </c>
      <c r="O812">
        <f>(Tabella1[[#This Row],[mission_allocated_km_shapley]]-Tabella1[[#This Row],[allocated_km_mean]])^2</f>
        <v>2547.6111407504895</v>
      </c>
      <c r="P812">
        <v>11.231488368912411</v>
      </c>
      <c r="Q812">
        <f>(Tabella1[[#This Row],[mission_allocated_km_shapley]]-Tabella1[[#This Row],[mission_allocated_km_appro_1]])^2</f>
        <v>8.260602222734148</v>
      </c>
      <c r="R812">
        <v>8.847814463626575</v>
      </c>
      <c r="S812">
        <f>(Tabella1[[#This Row],[mission_allocated_km_shapley]]-Tabella1[[#This Row],[mission_allocated_km_appro_2]])^2</f>
        <v>0.24054359147681889</v>
      </c>
    </row>
    <row r="813" spans="1:19" x14ac:dyDescent="0.3">
      <c r="A813" s="2">
        <v>44063</v>
      </c>
      <c r="B813">
        <v>44</v>
      </c>
      <c r="C813">
        <v>226</v>
      </c>
      <c r="D813">
        <v>40.640787899999999</v>
      </c>
      <c r="E813">
        <v>14.9305062</v>
      </c>
      <c r="F813">
        <v>41.955555699999998</v>
      </c>
      <c r="G813">
        <v>12.7643387</v>
      </c>
      <c r="H813">
        <v>7</v>
      </c>
      <c r="I813">
        <v>684</v>
      </c>
      <c r="J813">
        <v>294.66386594259802</v>
      </c>
      <c r="K813">
        <v>135.41991056029201</v>
      </c>
      <c r="L813">
        <v>14.665178996463689</v>
      </c>
      <c r="M813">
        <f>AVERAGE(Tabella1[[#This Row],[allocated_km_SA]:[allocated_km_ENS]])</f>
        <v>148.24965183311789</v>
      </c>
      <c r="N813">
        <v>267.90303843449891</v>
      </c>
      <c r="O813">
        <f>(Tabella1[[#This Row],[mission_allocated_km_shapley]]-Tabella1[[#This Row],[allocated_km_mean]])^2</f>
        <v>14316.932925179546</v>
      </c>
      <c r="P813">
        <v>266.88665027725079</v>
      </c>
      <c r="Q813">
        <f>(Tabella1[[#This Row],[mission_allocated_km_shapley]]-Tabella1[[#This Row],[mission_allocated_km_appro_1]])^2</f>
        <v>1.0330448861942207</v>
      </c>
      <c r="R813">
        <v>267.67034663463579</v>
      </c>
      <c r="S813">
        <f>(Tabella1[[#This Row],[mission_allocated_km_shapley]]-Tabella1[[#This Row],[mission_allocated_km_appro_2]])^2</f>
        <v>5.414547372353775E-2</v>
      </c>
    </row>
    <row r="814" spans="1:19" x14ac:dyDescent="0.3">
      <c r="A814" s="2">
        <v>44063</v>
      </c>
      <c r="B814">
        <v>41</v>
      </c>
      <c r="C814">
        <v>226</v>
      </c>
      <c r="D814">
        <v>40.932065199999997</v>
      </c>
      <c r="E814">
        <v>14.818706499999999</v>
      </c>
      <c r="F814">
        <v>41.955555699999998</v>
      </c>
      <c r="G814">
        <v>12.7643387</v>
      </c>
      <c r="H814">
        <v>7</v>
      </c>
      <c r="I814">
        <v>547.77</v>
      </c>
      <c r="J814">
        <v>396.86197778148153</v>
      </c>
      <c r="K814">
        <v>396.86197778148141</v>
      </c>
      <c r="L814">
        <v>458.9706718166388</v>
      </c>
      <c r="M814">
        <f>AVERAGE(Tabella1[[#This Row],[allocated_km_SA]:[allocated_km_ENS]])</f>
        <v>417.5648757932006</v>
      </c>
      <c r="N814">
        <v>421.71372234595748</v>
      </c>
      <c r="O814">
        <f>(Tabella1[[#This Row],[mission_allocated_km_shapley]]-Tabella1[[#This Row],[allocated_km_mean]])^2</f>
        <v>17.212927718322639</v>
      </c>
      <c r="P814">
        <v>421.71372234595748</v>
      </c>
      <c r="Q814">
        <f>(Tabella1[[#This Row],[mission_allocated_km_shapley]]-Tabella1[[#This Row],[mission_allocated_km_appro_1]])^2</f>
        <v>0</v>
      </c>
      <c r="R814">
        <v>421.71372234595748</v>
      </c>
      <c r="S814">
        <f>(Tabella1[[#This Row],[mission_allocated_km_shapley]]-Tabella1[[#This Row],[mission_allocated_km_appro_2]])^2</f>
        <v>0</v>
      </c>
    </row>
    <row r="815" spans="1:19" x14ac:dyDescent="0.3">
      <c r="A815" s="2">
        <v>44063</v>
      </c>
      <c r="B815">
        <v>72</v>
      </c>
      <c r="C815">
        <v>226</v>
      </c>
      <c r="D815">
        <v>40.4797668</v>
      </c>
      <c r="E815">
        <v>15.527226199999999</v>
      </c>
      <c r="F815">
        <v>41.955555699999998</v>
      </c>
      <c r="G815">
        <v>12.7643387</v>
      </c>
      <c r="H815">
        <v>7</v>
      </c>
      <c r="I815">
        <v>684</v>
      </c>
      <c r="J815">
        <v>363.97283210772707</v>
      </c>
      <c r="K815">
        <v>141.88072219075141</v>
      </c>
      <c r="L815">
        <v>586.21141592799779</v>
      </c>
      <c r="M815">
        <f>AVERAGE(Tabella1[[#This Row],[allocated_km_SA]:[allocated_km_ENS]])</f>
        <v>364.02165674215877</v>
      </c>
      <c r="N815">
        <v>393.94785055885131</v>
      </c>
      <c r="O815">
        <f>(Tabella1[[#This Row],[mission_allocated_km_shapley]]-Tabella1[[#This Row],[allocated_km_mean]])^2</f>
        <v>895.5770763542472</v>
      </c>
      <c r="P815">
        <v>392.47645232549593</v>
      </c>
      <c r="Q815">
        <f>(Tabella1[[#This Row],[mission_allocated_km_shapley]]-Tabella1[[#This Row],[mission_allocated_km_appro_1]])^2</f>
        <v>2.1650127611213543</v>
      </c>
      <c r="R815">
        <v>393.24432065757378</v>
      </c>
      <c r="S815">
        <f>(Tabella1[[#This Row],[mission_allocated_km_shapley]]-Tabella1[[#This Row],[mission_allocated_km_appro_2]])^2</f>
        <v>0.49495432199157674</v>
      </c>
    </row>
    <row r="816" spans="1:19" x14ac:dyDescent="0.3">
      <c r="A816" s="2">
        <v>44064</v>
      </c>
      <c r="B816">
        <v>186</v>
      </c>
      <c r="C816">
        <v>226</v>
      </c>
      <c r="D816">
        <v>41.945402799999997</v>
      </c>
      <c r="E816">
        <v>12.7206413</v>
      </c>
      <c r="F816">
        <v>41.955555699999998</v>
      </c>
      <c r="G816">
        <v>12.7643387</v>
      </c>
      <c r="H816">
        <v>6</v>
      </c>
      <c r="I816">
        <v>503.24</v>
      </c>
      <c r="J816">
        <v>4.9113492224376154</v>
      </c>
      <c r="K816">
        <v>124.5765980698248</v>
      </c>
      <c r="L816">
        <v>8.9230000000000018</v>
      </c>
      <c r="M816">
        <f>AVERAGE(Tabella1[[#This Row],[allocated_km_SA]:[allocated_km_ENS]])</f>
        <v>46.136982430754138</v>
      </c>
      <c r="N816">
        <v>5.8632697851034159</v>
      </c>
      <c r="O816">
        <f>(Tabella1[[#This Row],[mission_allocated_km_shapley]]-Tabella1[[#This Row],[allocated_km_mean]])^2</f>
        <v>1621.9719302644467</v>
      </c>
      <c r="P816">
        <v>5.8333765854459942</v>
      </c>
      <c r="Q816">
        <f>(Tabella1[[#This Row],[mission_allocated_km_shapley]]-Tabella1[[#This Row],[mission_allocated_km_appro_1]])^2</f>
        <v>8.9360338575847408E-4</v>
      </c>
      <c r="R816">
        <v>5.9454038907629547</v>
      </c>
      <c r="S816">
        <f>(Tabella1[[#This Row],[mission_allocated_km_shapley]]-Tabella1[[#This Row],[mission_allocated_km_appro_2]])^2</f>
        <v>6.7460113124922878E-3</v>
      </c>
    </row>
    <row r="817" spans="1:19" x14ac:dyDescent="0.3">
      <c r="A817" s="2">
        <v>44064</v>
      </c>
      <c r="B817">
        <v>2</v>
      </c>
      <c r="C817">
        <v>226</v>
      </c>
      <c r="D817">
        <v>42.132071600000003</v>
      </c>
      <c r="E817">
        <v>12.5839994</v>
      </c>
      <c r="F817">
        <v>41.955555699999998</v>
      </c>
      <c r="G817">
        <v>12.7643387</v>
      </c>
      <c r="H817">
        <v>6</v>
      </c>
      <c r="I817">
        <v>503.24</v>
      </c>
      <c r="J817">
        <v>45.829939056005223</v>
      </c>
      <c r="K817">
        <v>131.06904891410079</v>
      </c>
      <c r="L817">
        <v>83.264399999999966</v>
      </c>
      <c r="M817">
        <f>AVERAGE(Tabella1[[#This Row],[allocated_km_SA]:[allocated_km_ENS]])</f>
        <v>86.721129323368658</v>
      </c>
      <c r="N817">
        <v>76.199904010795166</v>
      </c>
      <c r="O817">
        <f>(Tabella1[[#This Row],[mission_allocated_km_shapley]]-Tabella1[[#This Row],[allocated_km_mean]])^2</f>
        <v>110.69618207793717</v>
      </c>
      <c r="P817">
        <v>78.377119845070141</v>
      </c>
      <c r="Q817">
        <f>(Tabella1[[#This Row],[mission_allocated_km_shapley]]-Tabella1[[#This Row],[mission_allocated_km_appro_1]])^2</f>
        <v>4.7402687890176747</v>
      </c>
      <c r="R817">
        <v>76.233874794859929</v>
      </c>
      <c r="S817">
        <f>(Tabella1[[#This Row],[mission_allocated_km_shapley]]-Tabella1[[#This Row],[mission_allocated_km_appro_2]])^2</f>
        <v>1.1540141699747824E-3</v>
      </c>
    </row>
    <row r="818" spans="1:19" x14ac:dyDescent="0.3">
      <c r="A818" s="2">
        <v>44064</v>
      </c>
      <c r="B818">
        <v>222</v>
      </c>
      <c r="C818">
        <v>226</v>
      </c>
      <c r="D818">
        <v>40.922591399999988</v>
      </c>
      <c r="E818">
        <v>14.2501319</v>
      </c>
      <c r="F818">
        <v>41.955555699999998</v>
      </c>
      <c r="G818">
        <v>12.7643387</v>
      </c>
      <c r="H818">
        <v>6</v>
      </c>
      <c r="I818">
        <v>503.24</v>
      </c>
      <c r="J818">
        <v>226.2495058607785</v>
      </c>
      <c r="K818">
        <v>123.7973265080372</v>
      </c>
      <c r="L818">
        <v>205.52645000000001</v>
      </c>
      <c r="M818">
        <f>AVERAGE(Tabella1[[#This Row],[allocated_km_SA]:[allocated_km_ENS]])</f>
        <v>185.19109412293855</v>
      </c>
      <c r="N818">
        <v>210.5885631020507</v>
      </c>
      <c r="O818">
        <f>(Tabella1[[#This Row],[mission_allocated_km_shapley]]-Tabella1[[#This Row],[allocated_km_mean]])^2</f>
        <v>645.03143054496388</v>
      </c>
      <c r="P818">
        <v>209.51490178474191</v>
      </c>
      <c r="Q818">
        <f>(Tabella1[[#This Row],[mission_allocated_km_shapley]]-Tabella1[[#This Row],[mission_allocated_km_appro_1]])^2</f>
        <v>1.1527486242852469</v>
      </c>
      <c r="R818">
        <v>210.5305106571885</v>
      </c>
      <c r="S818">
        <f>(Tabella1[[#This Row],[mission_allocated_km_shapley]]-Tabella1[[#This Row],[mission_allocated_km_appro_2]])^2</f>
        <v>3.3700863544786118E-3</v>
      </c>
    </row>
    <row r="819" spans="1:19" x14ac:dyDescent="0.3">
      <c r="A819" s="2">
        <v>44064</v>
      </c>
      <c r="B819">
        <v>9</v>
      </c>
      <c r="C819">
        <v>226</v>
      </c>
      <c r="D819">
        <v>41.012875399999999</v>
      </c>
      <c r="E819">
        <v>14.3201006</v>
      </c>
      <c r="F819">
        <v>41.955555699999998</v>
      </c>
      <c r="G819">
        <v>12.7643387</v>
      </c>
      <c r="H819">
        <v>6</v>
      </c>
      <c r="I819">
        <v>380.53</v>
      </c>
      <c r="J819">
        <v>188.6335352232081</v>
      </c>
      <c r="K819">
        <v>188.6335352232081</v>
      </c>
      <c r="L819">
        <v>1.6703545165922709E-12</v>
      </c>
      <c r="M819">
        <f>AVERAGE(Tabella1[[#This Row],[allocated_km_SA]:[allocated_km_ENS]])</f>
        <v>125.75569014880595</v>
      </c>
      <c r="N819">
        <v>187.02869999999999</v>
      </c>
      <c r="O819">
        <f>(Tabella1[[#This Row],[mission_allocated_km_shapley]]-Tabella1[[#This Row],[allocated_km_mean]])^2</f>
        <v>3754.3817362245209</v>
      </c>
      <c r="P819">
        <v>187.02869999999999</v>
      </c>
      <c r="Q819">
        <f>(Tabella1[[#This Row],[mission_allocated_km_shapley]]-Tabella1[[#This Row],[mission_allocated_km_appro_1]])^2</f>
        <v>0</v>
      </c>
      <c r="R819">
        <v>187.02869999999999</v>
      </c>
      <c r="S819">
        <f>(Tabella1[[#This Row],[mission_allocated_km_shapley]]-Tabella1[[#This Row],[mission_allocated_km_appro_2]])^2</f>
        <v>0</v>
      </c>
    </row>
    <row r="820" spans="1:19" x14ac:dyDescent="0.3">
      <c r="A820" s="2">
        <v>44064</v>
      </c>
      <c r="B820">
        <v>223</v>
      </c>
      <c r="C820">
        <v>226</v>
      </c>
      <c r="D820">
        <v>41.015235699999998</v>
      </c>
      <c r="E820">
        <v>14.2977433</v>
      </c>
      <c r="F820">
        <v>41.955555699999998</v>
      </c>
      <c r="G820">
        <v>12.7643387</v>
      </c>
      <c r="H820">
        <v>6</v>
      </c>
      <c r="I820">
        <v>380.53</v>
      </c>
      <c r="J820">
        <v>191.89876477679189</v>
      </c>
      <c r="K820">
        <v>191.89876477679189</v>
      </c>
      <c r="L820">
        <v>380.53229999999832</v>
      </c>
      <c r="M820">
        <f>AVERAGE(Tabella1[[#This Row],[allocated_km_SA]:[allocated_km_ENS]])</f>
        <v>254.77660985119405</v>
      </c>
      <c r="N820">
        <v>193.50360000000001</v>
      </c>
      <c r="O820">
        <f>(Tabella1[[#This Row],[mission_allocated_km_shapley]]-Tabella1[[#This Row],[allocated_km_mean]])^2</f>
        <v>3754.3817362245227</v>
      </c>
      <c r="P820">
        <v>193.50360000000001</v>
      </c>
      <c r="Q820">
        <f>(Tabella1[[#This Row],[mission_allocated_km_shapley]]-Tabella1[[#This Row],[mission_allocated_km_appro_1]])^2</f>
        <v>0</v>
      </c>
      <c r="R820">
        <v>193.50360000000001</v>
      </c>
      <c r="S820">
        <f>(Tabella1[[#This Row],[mission_allocated_km_shapley]]-Tabella1[[#This Row],[mission_allocated_km_appro_2]])^2</f>
        <v>0</v>
      </c>
    </row>
    <row r="821" spans="1:19" x14ac:dyDescent="0.3">
      <c r="A821" s="2">
        <v>44064</v>
      </c>
      <c r="B821">
        <v>222</v>
      </c>
      <c r="C821">
        <v>226</v>
      </c>
      <c r="D821">
        <v>40.922591399999988</v>
      </c>
      <c r="E821">
        <v>14.2501319</v>
      </c>
      <c r="F821">
        <v>41.955555699999998</v>
      </c>
      <c r="G821">
        <v>12.7643387</v>
      </c>
      <c r="H821">
        <v>6</v>
      </c>
      <c r="I821">
        <v>503.24</v>
      </c>
      <c r="J821">
        <v>226.2495058607785</v>
      </c>
      <c r="K821">
        <v>123.7973265080372</v>
      </c>
      <c r="L821">
        <v>205.52645000000001</v>
      </c>
      <c r="M821">
        <f>AVERAGE(Tabella1[[#This Row],[allocated_km_SA]:[allocated_km_ENS]])</f>
        <v>185.19109412293855</v>
      </c>
      <c r="N821">
        <v>210.5885631020507</v>
      </c>
      <c r="O821">
        <f>(Tabella1[[#This Row],[mission_allocated_km_shapley]]-Tabella1[[#This Row],[allocated_km_mean]])^2</f>
        <v>645.03143054496388</v>
      </c>
      <c r="P821">
        <v>209.51490178474191</v>
      </c>
      <c r="Q821">
        <f>(Tabella1[[#This Row],[mission_allocated_km_shapley]]-Tabella1[[#This Row],[mission_allocated_km_appro_1]])^2</f>
        <v>1.1527486242852469</v>
      </c>
      <c r="R821">
        <v>210.5305106571885</v>
      </c>
      <c r="S821">
        <f>(Tabella1[[#This Row],[mission_allocated_km_shapley]]-Tabella1[[#This Row],[mission_allocated_km_appro_2]])^2</f>
        <v>3.3700863544786118E-3</v>
      </c>
    </row>
    <row r="822" spans="1:19" x14ac:dyDescent="0.3">
      <c r="A822" s="2">
        <v>44067</v>
      </c>
      <c r="B822">
        <v>11</v>
      </c>
      <c r="C822">
        <v>226</v>
      </c>
      <c r="D822">
        <v>41.904390300000003</v>
      </c>
      <c r="E822">
        <v>12.6096465</v>
      </c>
      <c r="F822">
        <v>41.955555699999998</v>
      </c>
      <c r="G822">
        <v>12.7643387</v>
      </c>
      <c r="H822">
        <v>8</v>
      </c>
      <c r="I822">
        <v>134.43</v>
      </c>
      <c r="J822">
        <v>32.269870708506438</v>
      </c>
      <c r="K822">
        <v>31.999570223004401</v>
      </c>
      <c r="L822">
        <v>13.1924761238124</v>
      </c>
      <c r="M822">
        <f>AVERAGE(Tabella1[[#This Row],[allocated_km_SA]:[allocated_km_ENS]])</f>
        <v>25.820639018441081</v>
      </c>
      <c r="N822">
        <v>22.709709005205621</v>
      </c>
      <c r="O822">
        <f>(Tabella1[[#This Row],[mission_allocated_km_shapley]]-Tabella1[[#This Row],[allocated_km_mean]])^2</f>
        <v>9.6778855472491827</v>
      </c>
      <c r="P822">
        <v>24.5589524415747</v>
      </c>
      <c r="Q822">
        <f>(Tabella1[[#This Row],[mission_allocated_km_shapley]]-Tabella1[[#This Row],[mission_allocated_km_appro_1]])^2</f>
        <v>3.4197012869541203</v>
      </c>
      <c r="R822">
        <v>22.7355546723978</v>
      </c>
      <c r="S822">
        <f>(Tabella1[[#This Row],[mission_allocated_km_shapley]]-Tabella1[[#This Row],[mission_allocated_km_appro_2]])^2</f>
        <v>6.6799851260888714E-4</v>
      </c>
    </row>
    <row r="823" spans="1:19" x14ac:dyDescent="0.3">
      <c r="A823" s="2">
        <v>44067</v>
      </c>
      <c r="B823">
        <v>224</v>
      </c>
      <c r="C823">
        <v>226</v>
      </c>
      <c r="D823">
        <v>41.949019300000003</v>
      </c>
      <c r="E823">
        <v>12.763840500000001</v>
      </c>
      <c r="F823">
        <v>41.955555699999998</v>
      </c>
      <c r="G823">
        <v>12.7643387</v>
      </c>
      <c r="H823">
        <v>8</v>
      </c>
      <c r="I823">
        <v>134.43</v>
      </c>
      <c r="J823">
        <v>1.7946328351700771</v>
      </c>
      <c r="K823">
        <v>30.998840174364041</v>
      </c>
      <c r="L823">
        <v>0.4954711930994885</v>
      </c>
      <c r="M823">
        <f>AVERAGE(Tabella1[[#This Row],[allocated_km_SA]:[allocated_km_ENS]])</f>
        <v>11.096314734211203</v>
      </c>
      <c r="N823">
        <v>1.0499046796736291</v>
      </c>
      <c r="O823">
        <f>(Tabella1[[#This Row],[mission_allocated_km_shapley]]-Tabella1[[#This Row],[allocated_km_mean]])^2</f>
        <v>100.93035498391367</v>
      </c>
      <c r="P823">
        <v>1.1348509543625629</v>
      </c>
      <c r="Q823">
        <f>(Tabella1[[#This Row],[mission_allocated_km_shapley]]-Tabella1[[#This Row],[mission_allocated_km_appro_1]])^2</f>
        <v>7.2158695835277927E-3</v>
      </c>
      <c r="R823">
        <v>1.1271140092574441</v>
      </c>
      <c r="S823">
        <f>(Tabella1[[#This Row],[mission_allocated_km_shapley]]-Tabella1[[#This Row],[mission_allocated_km_appro_2]])^2</f>
        <v>5.9612805747821683E-3</v>
      </c>
    </row>
    <row r="824" spans="1:19" x14ac:dyDescent="0.3">
      <c r="A824" s="2">
        <v>44067</v>
      </c>
      <c r="B824">
        <v>2</v>
      </c>
      <c r="C824">
        <v>226</v>
      </c>
      <c r="D824">
        <v>42.132071600000003</v>
      </c>
      <c r="E824">
        <v>12.5839994</v>
      </c>
      <c r="F824">
        <v>41.955555699999998</v>
      </c>
      <c r="G824">
        <v>12.7643387</v>
      </c>
      <c r="H824">
        <v>8</v>
      </c>
      <c r="I824">
        <v>89.24</v>
      </c>
      <c r="J824">
        <v>70.210197590643773</v>
      </c>
      <c r="K824">
        <v>27.670264351341551</v>
      </c>
      <c r="L824">
        <v>85.23225856491996</v>
      </c>
      <c r="M824">
        <f>AVERAGE(Tabella1[[#This Row],[allocated_km_SA]:[allocated_km_ENS]])</f>
        <v>61.037573502301761</v>
      </c>
      <c r="N824">
        <v>79.314104228186125</v>
      </c>
      <c r="O824">
        <f>(Tabella1[[#This Row],[mission_allocated_km_shapley]]-Tabella1[[#This Row],[allocated_km_mean]])^2</f>
        <v>334.0315753741952</v>
      </c>
      <c r="P824">
        <v>79.407919873455015</v>
      </c>
      <c r="Q824">
        <f>(Tabella1[[#This Row],[mission_allocated_km_shapley]]-Tabella1[[#This Row],[mission_allocated_km_appro_1]])^2</f>
        <v>8.8013752972182172E-3</v>
      </c>
      <c r="R824">
        <v>77.509692077819423</v>
      </c>
      <c r="S824">
        <f>(Tabella1[[#This Row],[mission_allocated_km_shapley]]-Tabella1[[#This Row],[mission_allocated_km_appro_2]])^2</f>
        <v>3.2559032083909836</v>
      </c>
    </row>
    <row r="825" spans="1:19" x14ac:dyDescent="0.3">
      <c r="A825" s="2">
        <v>44067</v>
      </c>
      <c r="B825">
        <v>259</v>
      </c>
      <c r="C825">
        <v>226</v>
      </c>
      <c r="D825">
        <v>42.087201200000003</v>
      </c>
      <c r="E825">
        <v>13.0508174</v>
      </c>
      <c r="F825">
        <v>41.955555699999998</v>
      </c>
      <c r="G825">
        <v>12.7643387</v>
      </c>
      <c r="H825">
        <v>8</v>
      </c>
      <c r="I825">
        <v>134.43</v>
      </c>
      <c r="J825">
        <v>71.297163559600705</v>
      </c>
      <c r="K825">
        <v>39.843631605159921</v>
      </c>
      <c r="L825">
        <v>112.7159052257544</v>
      </c>
      <c r="M825">
        <f>AVERAGE(Tabella1[[#This Row],[allocated_km_SA]:[allocated_km_ENS]])</f>
        <v>74.618900130171667</v>
      </c>
      <c r="N825">
        <v>88.65388355474515</v>
      </c>
      <c r="O825">
        <f>(Tabella1[[#This Row],[mission_allocated_km_shapley]]-Tabella1[[#This Row],[allocated_km_mean]])^2</f>
        <v>196.98075972805239</v>
      </c>
      <c r="P825">
        <v>87.104551940475616</v>
      </c>
      <c r="Q825">
        <f>(Tabella1[[#This Row],[mission_allocated_km_shapley]]-Tabella1[[#This Row],[mission_allocated_km_appro_1]])^2</f>
        <v>2.4004284509750384</v>
      </c>
      <c r="R825">
        <v>88.523350416843499</v>
      </c>
      <c r="S825">
        <f>(Tabella1[[#This Row],[mission_allocated_km_shapley]]-Tabella1[[#This Row],[mission_allocated_km_appro_2]])^2</f>
        <v>1.7038900090451378E-2</v>
      </c>
    </row>
    <row r="826" spans="1:19" x14ac:dyDescent="0.3">
      <c r="A826" s="2">
        <v>44067</v>
      </c>
      <c r="B826">
        <v>264</v>
      </c>
      <c r="C826">
        <v>226</v>
      </c>
      <c r="D826">
        <v>41.962296899999998</v>
      </c>
      <c r="E826">
        <v>12.757759999999999</v>
      </c>
      <c r="F826">
        <v>41.955555699999998</v>
      </c>
      <c r="G826">
        <v>12.7643387</v>
      </c>
      <c r="H826">
        <v>8</v>
      </c>
      <c r="I826">
        <v>89.24</v>
      </c>
      <c r="J826">
        <v>2.6033570654607918</v>
      </c>
      <c r="K826">
        <v>20.449830159439159</v>
      </c>
      <c r="L826">
        <v>0.458928756933834</v>
      </c>
      <c r="M826">
        <f>AVERAGE(Tabella1[[#This Row],[allocated_km_SA]:[allocated_km_ENS]])</f>
        <v>7.8373719939445943</v>
      </c>
      <c r="N826">
        <v>0.93112118304030744</v>
      </c>
      <c r="O826">
        <f>(Tabella1[[#This Row],[mission_allocated_km_shapley]]-Tabella1[[#This Row],[allocated_km_mean]])^2</f>
        <v>47.696300263116122</v>
      </c>
      <c r="P826">
        <v>0.89898360353925766</v>
      </c>
      <c r="Q826">
        <f>(Tabella1[[#This Row],[mission_allocated_km_shapley]]-Tabella1[[#This Row],[mission_allocated_km_appro_1]])^2</f>
        <v>1.0328240161862953E-3</v>
      </c>
      <c r="R826">
        <v>1.6078955042336569</v>
      </c>
      <c r="S826">
        <f>(Tabella1[[#This Row],[mission_allocated_km_shapley]]-Tabella1[[#This Row],[mission_allocated_km_appro_2]])^2</f>
        <v>0.45802348182671893</v>
      </c>
    </row>
    <row r="827" spans="1:19" x14ac:dyDescent="0.3">
      <c r="A827" s="2">
        <v>44067</v>
      </c>
      <c r="B827">
        <v>225</v>
      </c>
      <c r="C827">
        <v>226</v>
      </c>
      <c r="D827">
        <v>41.966743600000001</v>
      </c>
      <c r="E827">
        <v>12.755914900000001</v>
      </c>
      <c r="F827">
        <v>41.955555699999998</v>
      </c>
      <c r="G827">
        <v>12.7643387</v>
      </c>
      <c r="H827">
        <v>8</v>
      </c>
      <c r="I827">
        <v>89.24</v>
      </c>
      <c r="J827">
        <v>3.9199605901127592</v>
      </c>
      <c r="K827">
        <v>20.61319426953164</v>
      </c>
      <c r="L827">
        <v>2.376946318701739</v>
      </c>
      <c r="M827">
        <f>AVERAGE(Tabella1[[#This Row],[allocated_km_SA]:[allocated_km_ENS]])</f>
        <v>8.9700337261153802</v>
      </c>
      <c r="N827">
        <v>1.56392666977676</v>
      </c>
      <c r="O827">
        <f>(Tabella1[[#This Row],[mission_allocated_km_shapley]]-Tabella1[[#This Row],[allocated_km_mean]])^2</f>
        <v>54.850421729948707</v>
      </c>
      <c r="P827">
        <v>1.532019371419318</v>
      </c>
      <c r="Q827">
        <f>(Tabella1[[#This Row],[mission_allocated_km_shapley]]-Tabella1[[#This Row],[mission_allocated_km_appro_1]])^2</f>
        <v>1.0180756884708205E-3</v>
      </c>
      <c r="R827">
        <v>2.2206697501102379</v>
      </c>
      <c r="S827">
        <f>(Tabella1[[#This Row],[mission_allocated_km_shapley]]-Tabella1[[#This Row],[mission_allocated_km_appro_2]])^2</f>
        <v>0.43131147356590505</v>
      </c>
    </row>
    <row r="828" spans="1:19" x14ac:dyDescent="0.3">
      <c r="A828" s="2">
        <v>44067</v>
      </c>
      <c r="B828">
        <v>221</v>
      </c>
      <c r="C828">
        <v>226</v>
      </c>
      <c r="D828">
        <v>41.987892299999999</v>
      </c>
      <c r="E828">
        <v>12.7135701</v>
      </c>
      <c r="F828">
        <v>41.955555699999998</v>
      </c>
      <c r="G828">
        <v>12.7643387</v>
      </c>
      <c r="H828">
        <v>8</v>
      </c>
      <c r="I828">
        <v>89.24</v>
      </c>
      <c r="J828">
        <v>12.510684753782691</v>
      </c>
      <c r="K828">
        <v>20.51091121968765</v>
      </c>
      <c r="L828">
        <v>1.176066359444476</v>
      </c>
      <c r="M828">
        <f>AVERAGE(Tabella1[[#This Row],[allocated_km_SA]:[allocated_km_ENS]])</f>
        <v>11.399220777638272</v>
      </c>
      <c r="N828">
        <v>7.4350479189967968</v>
      </c>
      <c r="O828">
        <f>(Tabella1[[#This Row],[mission_allocated_km_shapley]]-Tabella1[[#This Row],[allocated_km_mean]])^2</f>
        <v>15.714666453189723</v>
      </c>
      <c r="P828">
        <v>7.4052771515864313</v>
      </c>
      <c r="Q828">
        <f>(Tabella1[[#This Row],[mission_allocated_km_shapley]]-Tabella1[[#This Row],[mission_allocated_km_appro_1]])^2</f>
        <v>8.8629859220208359E-4</v>
      </c>
      <c r="R828">
        <v>7.9059426678366744</v>
      </c>
      <c r="S828">
        <f>(Tabella1[[#This Row],[mission_allocated_km_shapley]]-Tabella1[[#This Row],[mission_allocated_km_appro_2]])^2</f>
        <v>0.22174186448497138</v>
      </c>
    </row>
    <row r="829" spans="1:19" x14ac:dyDescent="0.3">
      <c r="A829" s="2">
        <v>44067</v>
      </c>
      <c r="B829">
        <v>12</v>
      </c>
      <c r="C829">
        <v>226</v>
      </c>
      <c r="D829">
        <v>41.857816900000003</v>
      </c>
      <c r="E829">
        <v>12.6519891</v>
      </c>
      <c r="F829">
        <v>41.955555699999998</v>
      </c>
      <c r="G829">
        <v>12.7643387</v>
      </c>
      <c r="H829">
        <v>8</v>
      </c>
      <c r="I829">
        <v>134.43</v>
      </c>
      <c r="J829">
        <v>29.073132896722768</v>
      </c>
      <c r="K829">
        <v>31.59275799747164</v>
      </c>
      <c r="L829">
        <v>8.0309474573337312</v>
      </c>
      <c r="M829">
        <f>AVERAGE(Tabella1[[#This Row],[allocated_km_SA]:[allocated_km_ENS]])</f>
        <v>22.898946117176042</v>
      </c>
      <c r="N829">
        <v>22.021302760375601</v>
      </c>
      <c r="O829">
        <f>(Tabella1[[#This Row],[mission_allocated_km_shapley]]-Tabella1[[#This Row],[allocated_km_mean]])^2</f>
        <v>0.77025786173594568</v>
      </c>
      <c r="P829">
        <v>21.63644466358711</v>
      </c>
      <c r="Q829">
        <f>(Tabella1[[#This Row],[mission_allocated_km_shapley]]-Tabella1[[#This Row],[mission_allocated_km_appro_1]])^2</f>
        <v>0.14811575466365978</v>
      </c>
      <c r="R829">
        <v>22.048780901501249</v>
      </c>
      <c r="S829">
        <f>(Tabella1[[#This Row],[mission_allocated_km_shapley]]-Tabella1[[#This Row],[mission_allocated_km_appro_2]])^2</f>
        <v>7.5504823972104946E-4</v>
      </c>
    </row>
    <row r="830" spans="1:19" x14ac:dyDescent="0.3">
      <c r="A830" s="2">
        <v>44068</v>
      </c>
      <c r="B830">
        <v>64</v>
      </c>
      <c r="C830">
        <v>226</v>
      </c>
      <c r="D830">
        <v>41.699752500000002</v>
      </c>
      <c r="E830">
        <v>12.535953900000001</v>
      </c>
      <c r="F830">
        <v>41.955555699999998</v>
      </c>
      <c r="G830">
        <v>12.7643387</v>
      </c>
      <c r="H830">
        <v>5</v>
      </c>
      <c r="I830">
        <v>122.95</v>
      </c>
      <c r="J830">
        <v>81.130093838594419</v>
      </c>
      <c r="K830">
        <v>53.408556269978916</v>
      </c>
      <c r="L830">
        <v>84.683885753730152</v>
      </c>
      <c r="M830">
        <f>AVERAGE(Tabella1[[#This Row],[allocated_km_SA]:[allocated_km_ENS]])</f>
        <v>73.074178620767825</v>
      </c>
      <c r="N830">
        <v>97.006161473861582</v>
      </c>
      <c r="O830">
        <f>(Tabella1[[#This Row],[mission_allocated_km_shapley]]-Tabella1[[#This Row],[allocated_km_mean]])^2</f>
        <v>572.73980328077357</v>
      </c>
      <c r="P830">
        <v>95.947385276991582</v>
      </c>
      <c r="Q830">
        <f>(Tabella1[[#This Row],[mission_allocated_km_shapley]]-Tabella1[[#This Row],[mission_allocated_km_appro_1]])^2</f>
        <v>1.1210070350584995</v>
      </c>
      <c r="R830">
        <v>97.006161473861738</v>
      </c>
      <c r="S830">
        <f>(Tabella1[[#This Row],[mission_allocated_km_shapley]]-Tabella1[[#This Row],[mission_allocated_km_appro_2]])^2</f>
        <v>2.4435755400126062E-26</v>
      </c>
    </row>
    <row r="831" spans="1:19" x14ac:dyDescent="0.3">
      <c r="A831" s="2">
        <v>44068</v>
      </c>
      <c r="B831">
        <v>9</v>
      </c>
      <c r="C831">
        <v>226</v>
      </c>
      <c r="D831">
        <v>41.012875399999999</v>
      </c>
      <c r="E831">
        <v>14.3201006</v>
      </c>
      <c r="F831">
        <v>41.955555699999998</v>
      </c>
      <c r="G831">
        <v>12.7643387</v>
      </c>
      <c r="H831">
        <v>5</v>
      </c>
      <c r="I831">
        <v>380.53</v>
      </c>
      <c r="J831">
        <v>188.6335352232081</v>
      </c>
      <c r="K831">
        <v>188.6335352232081</v>
      </c>
      <c r="L831">
        <v>1.6703545165922709E-12</v>
      </c>
      <c r="M831">
        <f>AVERAGE(Tabella1[[#This Row],[allocated_km_SA]:[allocated_km_ENS]])</f>
        <v>125.75569014880595</v>
      </c>
      <c r="N831">
        <v>187.02869999999999</v>
      </c>
      <c r="O831">
        <f>(Tabella1[[#This Row],[mission_allocated_km_shapley]]-Tabella1[[#This Row],[allocated_km_mean]])^2</f>
        <v>3754.3817362245209</v>
      </c>
      <c r="P831">
        <v>187.02869999999999</v>
      </c>
      <c r="Q831">
        <f>(Tabella1[[#This Row],[mission_allocated_km_shapley]]-Tabella1[[#This Row],[mission_allocated_km_appro_1]])^2</f>
        <v>0</v>
      </c>
      <c r="R831">
        <v>187.02869999999999</v>
      </c>
      <c r="S831">
        <f>(Tabella1[[#This Row],[mission_allocated_km_shapley]]-Tabella1[[#This Row],[mission_allocated_km_appro_2]])^2</f>
        <v>0</v>
      </c>
    </row>
    <row r="832" spans="1:19" x14ac:dyDescent="0.3">
      <c r="A832" s="2">
        <v>44068</v>
      </c>
      <c r="B832">
        <v>223</v>
      </c>
      <c r="C832">
        <v>226</v>
      </c>
      <c r="D832">
        <v>41.015235699999998</v>
      </c>
      <c r="E832">
        <v>14.2977433</v>
      </c>
      <c r="F832">
        <v>41.955555699999998</v>
      </c>
      <c r="G832">
        <v>12.7643387</v>
      </c>
      <c r="H832">
        <v>5</v>
      </c>
      <c r="I832">
        <v>380.53</v>
      </c>
      <c r="J832">
        <v>191.89876477679189</v>
      </c>
      <c r="K832">
        <v>191.89876477679189</v>
      </c>
      <c r="L832">
        <v>380.53229999999832</v>
      </c>
      <c r="M832">
        <f>AVERAGE(Tabella1[[#This Row],[allocated_km_SA]:[allocated_km_ENS]])</f>
        <v>254.77660985119405</v>
      </c>
      <c r="N832">
        <v>193.50360000000001</v>
      </c>
      <c r="O832">
        <f>(Tabella1[[#This Row],[mission_allocated_km_shapley]]-Tabella1[[#This Row],[allocated_km_mean]])^2</f>
        <v>3754.3817362245227</v>
      </c>
      <c r="P832">
        <v>193.50360000000001</v>
      </c>
      <c r="Q832">
        <f>(Tabella1[[#This Row],[mission_allocated_km_shapley]]-Tabella1[[#This Row],[mission_allocated_km_appro_1]])^2</f>
        <v>0</v>
      </c>
      <c r="R832">
        <v>193.50360000000001</v>
      </c>
      <c r="S832">
        <f>(Tabella1[[#This Row],[mission_allocated_km_shapley]]-Tabella1[[#This Row],[mission_allocated_km_appro_2]])^2</f>
        <v>0</v>
      </c>
    </row>
    <row r="833" spans="1:19" x14ac:dyDescent="0.3">
      <c r="A833" s="2">
        <v>44068</v>
      </c>
      <c r="B833">
        <v>277</v>
      </c>
      <c r="C833">
        <v>226</v>
      </c>
      <c r="D833">
        <v>41.9622587</v>
      </c>
      <c r="E833">
        <v>12.6471432</v>
      </c>
      <c r="F833">
        <v>41.955555699999998</v>
      </c>
      <c r="G833">
        <v>12.7643387</v>
      </c>
      <c r="H833">
        <v>5</v>
      </c>
      <c r="I833">
        <v>122.95</v>
      </c>
      <c r="J833">
        <v>24.97270868115131</v>
      </c>
      <c r="K833">
        <v>34.966659437983047</v>
      </c>
      <c r="L833">
        <v>19.82754024019869</v>
      </c>
      <c r="M833">
        <f>AVERAGE(Tabella1[[#This Row],[allocated_km_SA]:[allocated_km_ENS]])</f>
        <v>26.588969453111016</v>
      </c>
      <c r="N833">
        <v>16.33714895418187</v>
      </c>
      <c r="O833">
        <f>(Tabella1[[#This Row],[mission_allocated_km_shapley]]-Tabella1[[#This Row],[allocated_km_mean]])^2</f>
        <v>105.09982354226383</v>
      </c>
      <c r="P833">
        <v>17.500730674303149</v>
      </c>
      <c r="Q833">
        <f>(Tabella1[[#This Row],[mission_allocated_km_shapley]]-Tabella1[[#This Row],[mission_allocated_km_appro_1]])^2</f>
        <v>1.353922419400394</v>
      </c>
      <c r="R833">
        <v>16.33714895418176</v>
      </c>
      <c r="S833">
        <f>(Tabella1[[#This Row],[mission_allocated_km_shapley]]-Tabella1[[#This Row],[mission_allocated_km_appro_2]])^2</f>
        <v>1.2129525278678278E-26</v>
      </c>
    </row>
    <row r="834" spans="1:19" x14ac:dyDescent="0.3">
      <c r="A834" s="2">
        <v>44068</v>
      </c>
      <c r="B834">
        <v>14</v>
      </c>
      <c r="C834">
        <v>226</v>
      </c>
      <c r="D834">
        <v>41.968739300000003</v>
      </c>
      <c r="E834">
        <v>12.686</v>
      </c>
      <c r="F834">
        <v>41.955555699999998</v>
      </c>
      <c r="G834">
        <v>12.7643387</v>
      </c>
      <c r="H834">
        <v>5</v>
      </c>
      <c r="I834">
        <v>122.95</v>
      </c>
      <c r="J834">
        <v>16.842897480254269</v>
      </c>
      <c r="K834">
        <v>34.570484292038039</v>
      </c>
      <c r="L834">
        <v>18.43427400607116</v>
      </c>
      <c r="M834">
        <f>AVERAGE(Tabella1[[#This Row],[allocated_km_SA]:[allocated_km_ENS]])</f>
        <v>23.282551926121158</v>
      </c>
      <c r="N834">
        <v>9.6023895719565449</v>
      </c>
      <c r="O834">
        <f>(Tabella1[[#This Row],[mission_allocated_km_shapley]]-Tabella1[[#This Row],[allocated_km_mean]])^2</f>
        <v>187.1468420363027</v>
      </c>
      <c r="P834">
        <v>9.4975840487052814</v>
      </c>
      <c r="Q834">
        <f>(Tabella1[[#This Row],[mission_allocated_km_shapley]]-Tabella1[[#This Row],[mission_allocated_km_appro_1]])^2</f>
        <v>1.0984197703971127E-2</v>
      </c>
      <c r="R834">
        <v>9.6023895719565147</v>
      </c>
      <c r="S834">
        <f>(Tabella1[[#This Row],[mission_allocated_km_shapley]]-Tabella1[[#This Row],[mission_allocated_km_appro_2]])^2</f>
        <v>9.1192320643548965E-28</v>
      </c>
    </row>
    <row r="835" spans="1:19" x14ac:dyDescent="0.3">
      <c r="A835" s="2">
        <v>44069</v>
      </c>
      <c r="B835">
        <v>186</v>
      </c>
      <c r="C835">
        <v>226</v>
      </c>
      <c r="D835">
        <v>41.945402799999997</v>
      </c>
      <c r="E835">
        <v>12.7206413</v>
      </c>
      <c r="F835">
        <v>41.955555699999998</v>
      </c>
      <c r="G835">
        <v>12.7643387</v>
      </c>
      <c r="H835">
        <v>2</v>
      </c>
      <c r="I835">
        <v>92.19</v>
      </c>
      <c r="J835">
        <v>8.923</v>
      </c>
      <c r="K835">
        <v>8.9230000000000018</v>
      </c>
      <c r="L835">
        <v>8.923</v>
      </c>
      <c r="M835">
        <f>AVERAGE(Tabella1[[#This Row],[allocated_km_SA]:[allocated_km_ENS]])</f>
        <v>8.9230000000000018</v>
      </c>
      <c r="N835">
        <v>6.1843788244775926</v>
      </c>
      <c r="O835">
        <f>(Tabella1[[#This Row],[mission_allocated_km_shapley]]-Tabella1[[#This Row],[allocated_km_mean]])^2</f>
        <v>7.5000459430197424</v>
      </c>
      <c r="P835">
        <v>6.1843788244775908</v>
      </c>
      <c r="Q835">
        <f>(Tabella1[[#This Row],[mission_allocated_km_shapley]]-Tabella1[[#This Row],[mission_allocated_km_appro_1]])^2</f>
        <v>3.1554436208840472E-30</v>
      </c>
      <c r="R835">
        <v>6.1843788244775908</v>
      </c>
      <c r="S835">
        <f>(Tabella1[[#This Row],[mission_allocated_km_shapley]]-Tabella1[[#This Row],[mission_allocated_km_appro_2]])^2</f>
        <v>3.1554436208840472E-30</v>
      </c>
    </row>
    <row r="836" spans="1:19" x14ac:dyDescent="0.3">
      <c r="A836" s="2">
        <v>44069</v>
      </c>
      <c r="B836">
        <v>2</v>
      </c>
      <c r="C836">
        <v>226</v>
      </c>
      <c r="D836">
        <v>42.132071600000003</v>
      </c>
      <c r="E836">
        <v>12.5839994</v>
      </c>
      <c r="F836">
        <v>41.955555699999998</v>
      </c>
      <c r="G836">
        <v>12.7643387</v>
      </c>
      <c r="H836">
        <v>2</v>
      </c>
      <c r="I836">
        <v>92.19</v>
      </c>
      <c r="J836">
        <v>83.264399999999995</v>
      </c>
      <c r="K836">
        <v>83.264399999999995</v>
      </c>
      <c r="L836">
        <v>83.264399999999995</v>
      </c>
      <c r="M836">
        <f>AVERAGE(Tabella1[[#This Row],[allocated_km_SA]:[allocated_km_ENS]])</f>
        <v>83.264399999999995</v>
      </c>
      <c r="N836">
        <v>86.003021175522406</v>
      </c>
      <c r="O836">
        <f>(Tabella1[[#This Row],[mission_allocated_km_shapley]]-Tabella1[[#This Row],[allocated_km_mean]])^2</f>
        <v>7.5000459430197521</v>
      </c>
      <c r="P836">
        <v>86.003021175522406</v>
      </c>
      <c r="Q836">
        <f>(Tabella1[[#This Row],[mission_allocated_km_shapley]]-Tabella1[[#This Row],[mission_allocated_km_appro_1]])^2</f>
        <v>0</v>
      </c>
      <c r="R836">
        <v>86.003021175522406</v>
      </c>
      <c r="S836">
        <f>(Tabella1[[#This Row],[mission_allocated_km_shapley]]-Tabella1[[#This Row],[mission_allocated_km_appro_2]])^2</f>
        <v>0</v>
      </c>
    </row>
    <row r="837" spans="1:19" x14ac:dyDescent="0.3">
      <c r="A837" s="2">
        <v>44070</v>
      </c>
      <c r="B837">
        <v>14</v>
      </c>
      <c r="C837">
        <v>226</v>
      </c>
      <c r="D837">
        <v>41.968739300000003</v>
      </c>
      <c r="E837">
        <v>12.686</v>
      </c>
      <c r="F837">
        <v>41.955555699999998</v>
      </c>
      <c r="G837">
        <v>12.7643387</v>
      </c>
      <c r="H837">
        <v>3</v>
      </c>
      <c r="I837">
        <v>380.36</v>
      </c>
      <c r="J837">
        <v>19.774442773181018</v>
      </c>
      <c r="K837">
        <v>99.41116676390034</v>
      </c>
      <c r="L837">
        <v>14.97768109504146</v>
      </c>
      <c r="M837">
        <f>AVERAGE(Tabella1[[#This Row],[allocated_km_SA]:[allocated_km_ENS]])</f>
        <v>44.721096877374272</v>
      </c>
      <c r="N837">
        <v>17.833122555986829</v>
      </c>
      <c r="O837">
        <f>(Tabella1[[#This Row],[mission_allocated_km_shapley]]-Tabella1[[#This Row],[allocated_km_mean]])^2</f>
        <v>722.9631631075905</v>
      </c>
      <c r="P837">
        <v>17.776153688336759</v>
      </c>
      <c r="Q837">
        <f>(Tabella1[[#This Row],[mission_allocated_km_shapley]]-Tabella1[[#This Row],[mission_allocated_km_appro_1]])^2</f>
        <v>3.2454518813312336E-3</v>
      </c>
      <c r="R837">
        <v>17.833122555986709</v>
      </c>
      <c r="S837">
        <f>(Tabella1[[#This Row],[mission_allocated_km_shapley]]-Tabella1[[#This Row],[mission_allocated_km_appro_2]])^2</f>
        <v>1.4590771302967834E-26</v>
      </c>
    </row>
    <row r="838" spans="1:19" x14ac:dyDescent="0.3">
      <c r="A838" s="2">
        <v>44070</v>
      </c>
      <c r="B838">
        <v>1</v>
      </c>
      <c r="C838">
        <v>226</v>
      </c>
      <c r="D838">
        <v>41.956526599999997</v>
      </c>
      <c r="E838">
        <v>12.778642899999999</v>
      </c>
      <c r="F838">
        <v>41.955555699999998</v>
      </c>
      <c r="G838">
        <v>12.7643387</v>
      </c>
      <c r="H838">
        <v>3</v>
      </c>
      <c r="I838">
        <v>380.36</v>
      </c>
      <c r="J838">
        <v>2.8220319150988602</v>
      </c>
      <c r="K838">
        <v>96.454534889098369</v>
      </c>
      <c r="L838">
        <v>2.9014706461247082</v>
      </c>
      <c r="M838">
        <f>AVERAGE(Tabella1[[#This Row],[allocated_km_SA]:[allocated_km_ENS]])</f>
        <v>34.059345816773977</v>
      </c>
      <c r="N838">
        <v>0.83336166672368617</v>
      </c>
      <c r="O838">
        <f>(Tabella1[[#This Row],[mission_allocated_km_shapley]]-Tabella1[[#This Row],[allocated_km_mean]])^2</f>
        <v>1103.9660227393929</v>
      </c>
      <c r="P838">
        <v>0.83069944812753049</v>
      </c>
      <c r="Q838">
        <f>(Tabella1[[#This Row],[mission_allocated_km_shapley]]-Tabella1[[#This Row],[mission_allocated_km_appro_1]])^2</f>
        <v>7.0874078537170893E-6</v>
      </c>
      <c r="R838">
        <v>0.83336166672368928</v>
      </c>
      <c r="S838">
        <f>(Tabella1[[#This Row],[mission_allocated_km_shapley]]-Tabella1[[#This Row],[mission_allocated_km_appro_2]])^2</f>
        <v>9.6635460889573946E-30</v>
      </c>
    </row>
    <row r="839" spans="1:19" x14ac:dyDescent="0.3">
      <c r="A839" s="2">
        <v>44070</v>
      </c>
      <c r="B839">
        <v>13</v>
      </c>
      <c r="C839">
        <v>226</v>
      </c>
      <c r="D839">
        <v>42.407090099999998</v>
      </c>
      <c r="E839">
        <v>14.1597591</v>
      </c>
      <c r="F839">
        <v>41.955555699999998</v>
      </c>
      <c r="G839">
        <v>12.7643387</v>
      </c>
      <c r="H839">
        <v>3</v>
      </c>
      <c r="I839">
        <v>380.36</v>
      </c>
      <c r="J839">
        <v>357.7588253117201</v>
      </c>
      <c r="K839">
        <v>184.48959834700131</v>
      </c>
      <c r="L839">
        <v>362.47614825883392</v>
      </c>
      <c r="M839">
        <f>AVERAGE(Tabella1[[#This Row],[allocated_km_SA]:[allocated_km_ENS]])</f>
        <v>301.57485730585176</v>
      </c>
      <c r="N839">
        <v>361.68881577728951</v>
      </c>
      <c r="O839">
        <f>(Tabella1[[#This Row],[mission_allocated_km_shapley]]-Tabella1[[#This Row],[allocated_km_mean]])^2</f>
        <v>3613.6880031057412</v>
      </c>
      <c r="P839">
        <v>361.74844686353572</v>
      </c>
      <c r="Q839">
        <f>(Tabella1[[#This Row],[mission_allocated_km_shapley]]-Tabella1[[#This Row],[mission_allocated_km_appro_1]])^2</f>
        <v>3.5558664469033255E-3</v>
      </c>
      <c r="R839">
        <v>361.68881577728962</v>
      </c>
      <c r="S839">
        <f>(Tabella1[[#This Row],[mission_allocated_km_shapley]]-Tabella1[[#This Row],[mission_allocated_km_appro_2]])^2</f>
        <v>1.2924697071141057E-26</v>
      </c>
    </row>
    <row r="840" spans="1:19" x14ac:dyDescent="0.3">
      <c r="A840" s="2">
        <v>44071</v>
      </c>
      <c r="B840">
        <v>2</v>
      </c>
      <c r="C840">
        <v>226</v>
      </c>
      <c r="D840">
        <v>42.132071600000003</v>
      </c>
      <c r="E840">
        <v>12.5839994</v>
      </c>
      <c r="F840">
        <v>41.955555699999998</v>
      </c>
      <c r="G840">
        <v>12.7643387</v>
      </c>
      <c r="H840">
        <v>4</v>
      </c>
      <c r="I840">
        <v>164.34</v>
      </c>
      <c r="J840">
        <v>62.962327441030958</v>
      </c>
      <c r="K840">
        <v>42.010359831689748</v>
      </c>
      <c r="L840">
        <v>54.689229056691197</v>
      </c>
      <c r="M840">
        <f>AVERAGE(Tabella1[[#This Row],[allocated_km_SA]:[allocated_km_ENS]])</f>
        <v>53.220638776470629</v>
      </c>
      <c r="N840">
        <v>65.273332077472574</v>
      </c>
      <c r="O840">
        <f>(Tabella1[[#This Row],[mission_allocated_km_shapley]]-Tabella1[[#This Row],[allocated_km_mean]])^2</f>
        <v>145.26741580801715</v>
      </c>
      <c r="P840">
        <v>64.41498703256164</v>
      </c>
      <c r="Q840">
        <f>(Tabella1[[#This Row],[mission_allocated_km_shapley]]-Tabella1[[#This Row],[mission_allocated_km_appro_1]])^2</f>
        <v>0.73675621612315256</v>
      </c>
      <c r="R840">
        <v>64.595756671262052</v>
      </c>
      <c r="S840">
        <f>(Tabella1[[#This Row],[mission_allocated_km_shapley]]-Tabella1[[#This Row],[mission_allocated_km_appro_2]])^2</f>
        <v>0.45910843110135408</v>
      </c>
    </row>
    <row r="841" spans="1:19" x14ac:dyDescent="0.3">
      <c r="A841" s="2">
        <v>44071</v>
      </c>
      <c r="B841">
        <v>33</v>
      </c>
      <c r="C841">
        <v>226</v>
      </c>
      <c r="D841">
        <v>41.947489599999997</v>
      </c>
      <c r="E841">
        <v>12.7203556</v>
      </c>
      <c r="F841">
        <v>41.955555699999998</v>
      </c>
      <c r="G841">
        <v>12.7643387</v>
      </c>
      <c r="H841">
        <v>4</v>
      </c>
      <c r="I841">
        <v>164.34</v>
      </c>
      <c r="J841">
        <v>7.8336543271566761</v>
      </c>
      <c r="K841">
        <v>38.651641537217657</v>
      </c>
      <c r="L841">
        <v>5.2797418716199118</v>
      </c>
      <c r="M841">
        <f>AVERAGE(Tabella1[[#This Row],[allocated_km_SA]:[allocated_km_ENS]])</f>
        <v>17.255012578664751</v>
      </c>
      <c r="N841">
        <v>5.3473313527762372</v>
      </c>
      <c r="O841">
        <f>(Tabella1[[#This Row],[mission_allocated_km_shapley]]-Tabella1[[#This Row],[allocated_km_mean]])^2</f>
        <v>141.79287217737777</v>
      </c>
      <c r="P841">
        <v>4.7509650620906934</v>
      </c>
      <c r="Q841">
        <f>(Tabella1[[#This Row],[mission_allocated_km_shapley]]-Tabella1[[#This Row],[mission_allocated_km_appro_1]])^2</f>
        <v>0.35565275266603452</v>
      </c>
      <c r="R841">
        <v>6.3484758084151496</v>
      </c>
      <c r="S841">
        <f>(Tabella1[[#This Row],[mission_allocated_km_shapley]]-Tabella1[[#This Row],[mission_allocated_km_appro_2]])^2</f>
        <v>1.0022902210565343</v>
      </c>
    </row>
    <row r="842" spans="1:19" x14ac:dyDescent="0.3">
      <c r="A842" s="2">
        <v>44071</v>
      </c>
      <c r="B842">
        <v>32</v>
      </c>
      <c r="C842">
        <v>226</v>
      </c>
      <c r="D842">
        <v>41.851630499999999</v>
      </c>
      <c r="E842">
        <v>12.4017032</v>
      </c>
      <c r="F842">
        <v>41.955555699999998</v>
      </c>
      <c r="G842">
        <v>12.7643387</v>
      </c>
      <c r="H842">
        <v>4</v>
      </c>
      <c r="I842">
        <v>164.34</v>
      </c>
      <c r="J842">
        <v>80.557878357038732</v>
      </c>
      <c r="K842">
        <v>44.34490356218722</v>
      </c>
      <c r="L842">
        <v>89.032272569703267</v>
      </c>
      <c r="M842">
        <f>AVERAGE(Tabella1[[#This Row],[allocated_km_SA]:[allocated_km_ENS]])</f>
        <v>71.31168482964307</v>
      </c>
      <c r="N842">
        <v>86.956112330775227</v>
      </c>
      <c r="O842">
        <f>(Tabella1[[#This Row],[mission_allocated_km_shapley]]-Tabella1[[#This Row],[allocated_km_mean]])^2</f>
        <v>244.74811183818014</v>
      </c>
      <c r="P842">
        <v>88.972985171520378</v>
      </c>
      <c r="Q842">
        <f>(Tabella1[[#This Row],[mission_allocated_km_shapley]]-Tabella1[[#This Row],[mission_allocated_km_appro_1]])^2</f>
        <v>4.0677760557354157</v>
      </c>
      <c r="R842">
        <v>85.671132568678559</v>
      </c>
      <c r="S842">
        <f>(Tabella1[[#This Row],[mission_allocated_km_shapley]]-Tabella1[[#This Row],[mission_allocated_km_appro_2]])^2</f>
        <v>1.6511729889980102</v>
      </c>
    </row>
    <row r="843" spans="1:19" x14ac:dyDescent="0.3">
      <c r="A843" s="2">
        <v>44071</v>
      </c>
      <c r="B843">
        <v>240</v>
      </c>
      <c r="C843">
        <v>226</v>
      </c>
      <c r="D843">
        <v>41.945785800000003</v>
      </c>
      <c r="E843">
        <v>12.6790661</v>
      </c>
      <c r="F843">
        <v>41.955555699999998</v>
      </c>
      <c r="G843">
        <v>12.7643387</v>
      </c>
      <c r="H843">
        <v>4</v>
      </c>
      <c r="I843">
        <v>164.34</v>
      </c>
      <c r="J843">
        <v>12.98863987477362</v>
      </c>
      <c r="K843">
        <v>39.33559506890537</v>
      </c>
      <c r="L843">
        <v>15.34125650198561</v>
      </c>
      <c r="M843">
        <f>AVERAGE(Tabella1[[#This Row],[allocated_km_SA]:[allocated_km_ENS]])</f>
        <v>22.555163815221533</v>
      </c>
      <c r="N843">
        <v>6.765724238975964</v>
      </c>
      <c r="O843">
        <f>(Tabella1[[#This Row],[mission_allocated_km_shapley]]-Tabella1[[#This Row],[allocated_km_mean]])^2</f>
        <v>249.30640213190989</v>
      </c>
      <c r="P843">
        <v>6.2035627338273098</v>
      </c>
      <c r="Q843">
        <f>(Tabella1[[#This Row],[mission_allocated_km_shapley]]-Tabella1[[#This Row],[mission_allocated_km_appro_1]])^2</f>
        <v>0.31602555787100028</v>
      </c>
      <c r="R843">
        <v>7.7271349516442456</v>
      </c>
      <c r="S843">
        <f>(Tabella1[[#This Row],[mission_allocated_km_shapley]]-Tabella1[[#This Row],[mission_allocated_km_appro_2]])^2</f>
        <v>0.9243105584333331</v>
      </c>
    </row>
    <row r="844" spans="1:19" x14ac:dyDescent="0.3">
      <c r="A844" s="2">
        <v>44074</v>
      </c>
      <c r="B844">
        <v>186</v>
      </c>
      <c r="C844">
        <v>226</v>
      </c>
      <c r="D844">
        <v>41.945402799999997</v>
      </c>
      <c r="E844">
        <v>12.7206413</v>
      </c>
      <c r="F844">
        <v>41.955555699999998</v>
      </c>
      <c r="G844">
        <v>12.7643387</v>
      </c>
      <c r="H844">
        <v>7</v>
      </c>
      <c r="I844">
        <v>112.48</v>
      </c>
      <c r="J844">
        <v>6.7099752090758527</v>
      </c>
      <c r="K844">
        <v>34.015181546285248</v>
      </c>
      <c r="L844">
        <v>13.314158090093491</v>
      </c>
      <c r="M844">
        <f>AVERAGE(Tabella1[[#This Row],[allocated_km_SA]:[allocated_km_ENS]])</f>
        <v>18.013104948484862</v>
      </c>
      <c r="N844">
        <v>3.9495206697548659</v>
      </c>
      <c r="O844">
        <f>(Tabella1[[#This Row],[mission_allocated_km_shapley]]-Tabella1[[#This Row],[allocated_km_mean]])^2</f>
        <v>197.78440276494149</v>
      </c>
      <c r="P844">
        <v>3.9495200425993491</v>
      </c>
      <c r="Q844">
        <f>(Tabella1[[#This Row],[mission_allocated_km_shapley]]-Tabella1[[#This Row],[mission_allocated_km_appro_1]])^2</f>
        <v>3.9332404231845126E-13</v>
      </c>
      <c r="R844">
        <v>3.9495206697548682</v>
      </c>
      <c r="S844">
        <f>(Tabella1[[#This Row],[mission_allocated_km_shapley]]-Tabella1[[#This Row],[mission_allocated_km_appro_2]])^2</f>
        <v>4.9303806576313238E-30</v>
      </c>
    </row>
    <row r="845" spans="1:19" x14ac:dyDescent="0.3">
      <c r="A845" s="2">
        <v>44074</v>
      </c>
      <c r="B845">
        <v>2</v>
      </c>
      <c r="C845">
        <v>226</v>
      </c>
      <c r="D845">
        <v>42.132071600000003</v>
      </c>
      <c r="E845">
        <v>12.5839994</v>
      </c>
      <c r="F845">
        <v>41.955555699999998</v>
      </c>
      <c r="G845">
        <v>12.7643387</v>
      </c>
      <c r="H845">
        <v>7</v>
      </c>
      <c r="I845">
        <v>84.32</v>
      </c>
      <c r="J845">
        <v>82.137400742856002</v>
      </c>
      <c r="K845">
        <v>82.137400742856002</v>
      </c>
      <c r="L845">
        <v>83.249660464199096</v>
      </c>
      <c r="M845">
        <f>AVERAGE(Tabella1[[#This Row],[allocated_km_SA]:[allocated_km_ENS]])</f>
        <v>82.5081539833037</v>
      </c>
      <c r="N845">
        <v>82.378566166323196</v>
      </c>
      <c r="O845">
        <f>(Tabella1[[#This Row],[mission_allocated_km_shapley]]-Tabella1[[#This Row],[allocated_km_mean]])^2</f>
        <v>1.6793002309772494E-2</v>
      </c>
      <c r="P845">
        <v>82.378566166323196</v>
      </c>
      <c r="Q845">
        <f>(Tabella1[[#This Row],[mission_allocated_km_shapley]]-Tabella1[[#This Row],[mission_allocated_km_appro_1]])^2</f>
        <v>0</v>
      </c>
      <c r="R845">
        <v>82.378566166323196</v>
      </c>
      <c r="S845">
        <f>(Tabella1[[#This Row],[mission_allocated_km_shapley]]-Tabella1[[#This Row],[mission_allocated_km_appro_2]])^2</f>
        <v>0</v>
      </c>
    </row>
    <row r="846" spans="1:19" x14ac:dyDescent="0.3">
      <c r="A846" s="2">
        <v>44074</v>
      </c>
      <c r="B846">
        <v>224</v>
      </c>
      <c r="C846">
        <v>226</v>
      </c>
      <c r="D846">
        <v>41.949019300000003</v>
      </c>
      <c r="E846">
        <v>12.763840500000001</v>
      </c>
      <c r="F846">
        <v>41.955555699999998</v>
      </c>
      <c r="G846">
        <v>12.7643387</v>
      </c>
      <c r="H846">
        <v>7</v>
      </c>
      <c r="I846">
        <v>84.32</v>
      </c>
      <c r="J846">
        <v>2.1864992571439941</v>
      </c>
      <c r="K846">
        <v>2.1864992571439901</v>
      </c>
      <c r="L846">
        <v>1.0742395358009009</v>
      </c>
      <c r="M846">
        <f>AVERAGE(Tabella1[[#This Row],[allocated_km_SA]:[allocated_km_ENS]])</f>
        <v>1.8157460166962949</v>
      </c>
      <c r="N846">
        <v>1.945333833676796</v>
      </c>
      <c r="O846">
        <f>(Tabella1[[#This Row],[mission_allocated_km_shapley]]-Tabella1[[#This Row],[allocated_km_mean]])^2</f>
        <v>1.6793002309771862E-2</v>
      </c>
      <c r="P846">
        <v>1.9453338336767989</v>
      </c>
      <c r="Q846">
        <f>(Tabella1[[#This Row],[mission_allocated_km_shapley]]-Tabella1[[#This Row],[mission_allocated_km_appro_1]])^2</f>
        <v>8.3323433113969372E-30</v>
      </c>
      <c r="R846">
        <v>1.9453338336767989</v>
      </c>
      <c r="S846">
        <f>(Tabella1[[#This Row],[mission_allocated_km_shapley]]-Tabella1[[#This Row],[mission_allocated_km_appro_2]])^2</f>
        <v>8.3323433113969372E-30</v>
      </c>
    </row>
    <row r="847" spans="1:19" x14ac:dyDescent="0.3">
      <c r="A847" s="2">
        <v>44074</v>
      </c>
      <c r="B847">
        <v>11</v>
      </c>
      <c r="C847">
        <v>226</v>
      </c>
      <c r="D847">
        <v>41.904390300000003</v>
      </c>
      <c r="E847">
        <v>12.6096465</v>
      </c>
      <c r="F847">
        <v>41.955555699999998</v>
      </c>
      <c r="G847">
        <v>12.7643387</v>
      </c>
      <c r="H847">
        <v>7</v>
      </c>
      <c r="I847">
        <v>112.48</v>
      </c>
      <c r="J847">
        <v>29.970871673522758</v>
      </c>
      <c r="K847">
        <v>32.692327558621677</v>
      </c>
      <c r="L847">
        <v>4.1167502152379267</v>
      </c>
      <c r="M847">
        <f>AVERAGE(Tabella1[[#This Row],[allocated_km_SA]:[allocated_km_ENS]])</f>
        <v>22.259983149127454</v>
      </c>
      <c r="N847">
        <v>21.610979586727449</v>
      </c>
      <c r="O847">
        <f>(Tabella1[[#This Row],[mission_allocated_km_shapley]]-Tabella1[[#This Row],[allocated_km_mean]])^2</f>
        <v>0.42120562400789635</v>
      </c>
      <c r="P847">
        <v>21.610994015805279</v>
      </c>
      <c r="Q847">
        <f>(Tabella1[[#This Row],[mission_allocated_km_shapley]]-Tabella1[[#This Row],[mission_allocated_km_appro_1]])^2</f>
        <v>2.0819828700825564E-10</v>
      </c>
      <c r="R847">
        <v>21.610979586727328</v>
      </c>
      <c r="S847">
        <f>(Tabella1[[#This Row],[mission_allocated_km_shapley]]-Tabella1[[#This Row],[mission_allocated_km_appro_2]])^2</f>
        <v>1.4590771302967834E-26</v>
      </c>
    </row>
    <row r="848" spans="1:19" x14ac:dyDescent="0.3">
      <c r="A848" s="2">
        <v>44074</v>
      </c>
      <c r="B848">
        <v>39</v>
      </c>
      <c r="C848">
        <v>226</v>
      </c>
      <c r="D848">
        <v>41.831033900000001</v>
      </c>
      <c r="E848">
        <v>12.442446500000001</v>
      </c>
      <c r="F848">
        <v>41.955555699999998</v>
      </c>
      <c r="G848">
        <v>12.7643387</v>
      </c>
      <c r="H848">
        <v>7</v>
      </c>
      <c r="I848">
        <v>112.48</v>
      </c>
      <c r="J848">
        <v>75.797453117401375</v>
      </c>
      <c r="K848">
        <v>45.77079089509305</v>
      </c>
      <c r="L848">
        <v>95.047391694668576</v>
      </c>
      <c r="M848">
        <f>AVERAGE(Tabella1[[#This Row],[allocated_km_SA]:[allocated_km_ENS]])</f>
        <v>72.20521190238766</v>
      </c>
      <c r="N848">
        <v>86.917799743517676</v>
      </c>
      <c r="O848">
        <f>(Tabella1[[#This Row],[mission_allocated_km_shapley]]-Tabella1[[#This Row],[allocated_km_mean]])^2</f>
        <v>216.46024098296681</v>
      </c>
      <c r="P848">
        <v>86.917785941595355</v>
      </c>
      <c r="Q848">
        <f>(Tabella1[[#This Row],[mission_allocated_km_shapley]]-Tabella1[[#This Row],[mission_allocated_km_appro_1]])^2</f>
        <v>1.9049305976808292E-10</v>
      </c>
      <c r="R848">
        <v>86.917799743517776</v>
      </c>
      <c r="S848">
        <f>(Tabella1[[#This Row],[mission_allocated_km_shapley]]-Tabella1[[#This Row],[mission_allocated_km_appro_2]])^2</f>
        <v>9.8954711950923721E-27</v>
      </c>
    </row>
    <row r="849" spans="1:19" x14ac:dyDescent="0.3">
      <c r="A849" s="2">
        <v>44074</v>
      </c>
      <c r="B849">
        <v>9</v>
      </c>
      <c r="C849">
        <v>226</v>
      </c>
      <c r="D849">
        <v>41.012875399999999</v>
      </c>
      <c r="E849">
        <v>14.3201006</v>
      </c>
      <c r="F849">
        <v>41.955555699999998</v>
      </c>
      <c r="G849">
        <v>12.7643387</v>
      </c>
      <c r="H849">
        <v>7</v>
      </c>
      <c r="I849">
        <v>380.53</v>
      </c>
      <c r="J849">
        <v>188.6335352232081</v>
      </c>
      <c r="K849">
        <v>188.6335352232081</v>
      </c>
      <c r="L849">
        <v>1.6703545165922709E-12</v>
      </c>
      <c r="M849">
        <f>AVERAGE(Tabella1[[#This Row],[allocated_km_SA]:[allocated_km_ENS]])</f>
        <v>125.75569014880595</v>
      </c>
      <c r="N849">
        <v>187.02869999999999</v>
      </c>
      <c r="O849">
        <f>(Tabella1[[#This Row],[mission_allocated_km_shapley]]-Tabella1[[#This Row],[allocated_km_mean]])^2</f>
        <v>3754.3817362245209</v>
      </c>
      <c r="P849">
        <v>187.02869999999999</v>
      </c>
      <c r="Q849">
        <f>(Tabella1[[#This Row],[mission_allocated_km_shapley]]-Tabella1[[#This Row],[mission_allocated_km_appro_1]])^2</f>
        <v>0</v>
      </c>
      <c r="R849">
        <v>187.02869999999999</v>
      </c>
      <c r="S849">
        <f>(Tabella1[[#This Row],[mission_allocated_km_shapley]]-Tabella1[[#This Row],[mission_allocated_km_appro_2]])^2</f>
        <v>0</v>
      </c>
    </row>
    <row r="850" spans="1:19" x14ac:dyDescent="0.3">
      <c r="A850" s="2">
        <v>44074</v>
      </c>
      <c r="B850">
        <v>223</v>
      </c>
      <c r="C850">
        <v>226</v>
      </c>
      <c r="D850">
        <v>41.015235699999998</v>
      </c>
      <c r="E850">
        <v>14.2977433</v>
      </c>
      <c r="F850">
        <v>41.955555699999998</v>
      </c>
      <c r="G850">
        <v>12.7643387</v>
      </c>
      <c r="H850">
        <v>7</v>
      </c>
      <c r="I850">
        <v>380.53</v>
      </c>
      <c r="J850">
        <v>191.89876477679189</v>
      </c>
      <c r="K850">
        <v>191.89876477679189</v>
      </c>
      <c r="L850">
        <v>380.53229999999832</v>
      </c>
      <c r="M850">
        <f>AVERAGE(Tabella1[[#This Row],[allocated_km_SA]:[allocated_km_ENS]])</f>
        <v>254.77660985119405</v>
      </c>
      <c r="N850">
        <v>193.50360000000001</v>
      </c>
      <c r="O850">
        <f>(Tabella1[[#This Row],[mission_allocated_km_shapley]]-Tabella1[[#This Row],[allocated_km_mean]])^2</f>
        <v>3754.3817362245227</v>
      </c>
      <c r="P850">
        <v>193.50360000000001</v>
      </c>
      <c r="Q850">
        <f>(Tabella1[[#This Row],[mission_allocated_km_shapley]]-Tabella1[[#This Row],[mission_allocated_km_appro_1]])^2</f>
        <v>0</v>
      </c>
      <c r="R850">
        <v>193.50360000000001</v>
      </c>
      <c r="S850">
        <f>(Tabella1[[#This Row],[mission_allocated_km_shapley]]-Tabella1[[#This Row],[mission_allocated_km_appro_2]])^2</f>
        <v>0</v>
      </c>
    </row>
    <row r="851" spans="1:19" x14ac:dyDescent="0.3">
      <c r="A851" s="2">
        <v>44075</v>
      </c>
      <c r="B851">
        <v>12</v>
      </c>
      <c r="C851">
        <v>226</v>
      </c>
      <c r="D851">
        <v>41.857816900000003</v>
      </c>
      <c r="E851">
        <v>12.6519891</v>
      </c>
      <c r="F851">
        <v>41.955555699999998</v>
      </c>
      <c r="G851">
        <v>12.7643387</v>
      </c>
      <c r="H851">
        <v>4</v>
      </c>
      <c r="I851">
        <v>125</v>
      </c>
      <c r="J851">
        <v>28.999441373379579</v>
      </c>
      <c r="K851">
        <v>30.515335596174371</v>
      </c>
      <c r="L851">
        <v>21.885691963357441</v>
      </c>
      <c r="M851">
        <f>AVERAGE(Tabella1[[#This Row],[allocated_km_SA]:[allocated_km_ENS]])</f>
        <v>27.133489644303797</v>
      </c>
      <c r="N851">
        <v>28.709636200990879</v>
      </c>
      <c r="O851">
        <f>(Tabella1[[#This Row],[mission_allocated_km_shapley]]-Tabella1[[#This Row],[allocated_km_mean]])^2</f>
        <v>2.4842379681565445</v>
      </c>
      <c r="P851">
        <v>27.682609708258529</v>
      </c>
      <c r="Q851">
        <f>(Tabella1[[#This Row],[mission_allocated_km_shapley]]-Tabella1[[#This Row],[mission_allocated_km_appro_1]])^2</f>
        <v>1.0547834167741124</v>
      </c>
      <c r="R851">
        <v>28.877561929731421</v>
      </c>
      <c r="S851">
        <f>(Tabella1[[#This Row],[mission_allocated_km_shapley]]-Tabella1[[#This Row],[mission_allocated_km_appro_2]])^2</f>
        <v>2.8199050373042097E-2</v>
      </c>
    </row>
    <row r="852" spans="1:19" x14ac:dyDescent="0.3">
      <c r="A852" s="2">
        <v>44075</v>
      </c>
      <c r="B852">
        <v>260</v>
      </c>
      <c r="C852">
        <v>226</v>
      </c>
      <c r="D852">
        <v>41.947397299999999</v>
      </c>
      <c r="E852">
        <v>12.685521899999999</v>
      </c>
      <c r="F852">
        <v>41.955555699999998</v>
      </c>
      <c r="G852">
        <v>12.7643387</v>
      </c>
      <c r="H852">
        <v>4</v>
      </c>
      <c r="I852">
        <v>125</v>
      </c>
      <c r="J852">
        <v>12.17693225494655</v>
      </c>
      <c r="K852">
        <v>29.26613724475099</v>
      </c>
      <c r="L852">
        <v>5.9554474967077127</v>
      </c>
      <c r="M852">
        <f>AVERAGE(Tabella1[[#This Row],[allocated_km_SA]:[allocated_km_ENS]])</f>
        <v>15.799505665468418</v>
      </c>
      <c r="N852">
        <v>8.8351038736431935</v>
      </c>
      <c r="O852">
        <f>(Tabella1[[#This Row],[mission_allocated_km_shapley]]-Tabella1[[#This Row],[allocated_km_mean]])^2</f>
        <v>48.5028923179784</v>
      </c>
      <c r="P852">
        <v>8.4948679614447933</v>
      </c>
      <c r="Q852">
        <f>(Tabella1[[#This Row],[mission_allocated_km_shapley]]-Tabella1[[#This Row],[mission_allocated_km_appro_1]])^2</f>
        <v>0.1157604759494775</v>
      </c>
      <c r="R852">
        <v>10.31699024893242</v>
      </c>
      <c r="S852">
        <f>(Tabella1[[#This Row],[mission_allocated_km_shapley]]-Tabella1[[#This Row],[mission_allocated_km_appro_2]])^2</f>
        <v>2.1959872292678426</v>
      </c>
    </row>
    <row r="853" spans="1:19" x14ac:dyDescent="0.3">
      <c r="A853" s="2">
        <v>44075</v>
      </c>
      <c r="B853">
        <v>14</v>
      </c>
      <c r="C853">
        <v>226</v>
      </c>
      <c r="D853">
        <v>41.968739300000003</v>
      </c>
      <c r="E853">
        <v>12.686</v>
      </c>
      <c r="F853">
        <v>41.955555699999998</v>
      </c>
      <c r="G853">
        <v>12.7643387</v>
      </c>
      <c r="H853">
        <v>4</v>
      </c>
      <c r="I853">
        <v>125</v>
      </c>
      <c r="J853">
        <v>16.191840683278372</v>
      </c>
      <c r="K853">
        <v>29.777870569659811</v>
      </c>
      <c r="L853">
        <v>12.481262198784741</v>
      </c>
      <c r="M853">
        <f>AVERAGE(Tabella1[[#This Row],[allocated_km_SA]:[allocated_km_ENS]])</f>
        <v>19.483657817240974</v>
      </c>
      <c r="N853">
        <v>9.7097095314059469</v>
      </c>
      <c r="O853">
        <f>(Tabella1[[#This Row],[mission_allocated_km_shapley]]-Tabella1[[#This Row],[allocated_km_mean]])^2</f>
        <v>95.530065094177473</v>
      </c>
      <c r="P853">
        <v>9.3551916439839236</v>
      </c>
      <c r="Q853">
        <f>(Tabella1[[#This Row],[mission_allocated_km_shapley]]-Tabella1[[#This Row],[mission_allocated_km_appro_1]])^2</f>
        <v>0.12568293250217444</v>
      </c>
      <c r="R853">
        <v>11.13377329248439</v>
      </c>
      <c r="S853">
        <f>(Tabella1[[#This Row],[mission_allocated_km_shapley]]-Tabella1[[#This Row],[mission_allocated_km_appro_2]])^2</f>
        <v>2.0279575956168814</v>
      </c>
    </row>
    <row r="854" spans="1:19" x14ac:dyDescent="0.3">
      <c r="A854" s="2">
        <v>44075</v>
      </c>
      <c r="B854">
        <v>228</v>
      </c>
      <c r="C854">
        <v>226</v>
      </c>
      <c r="D854">
        <v>42.130554500000002</v>
      </c>
      <c r="E854">
        <v>12.582428</v>
      </c>
      <c r="F854">
        <v>41.955555699999998</v>
      </c>
      <c r="G854">
        <v>12.7643387</v>
      </c>
      <c r="H854">
        <v>4</v>
      </c>
      <c r="I854">
        <v>125</v>
      </c>
      <c r="J854">
        <v>67.630285688395503</v>
      </c>
      <c r="K854">
        <v>35.439156589414843</v>
      </c>
      <c r="L854">
        <v>84.676098341150109</v>
      </c>
      <c r="M854">
        <f>AVERAGE(Tabella1[[#This Row],[allocated_km_SA]:[allocated_km_ENS]])</f>
        <v>62.581846872986809</v>
      </c>
      <c r="N854">
        <v>77.744050393959981</v>
      </c>
      <c r="O854">
        <f>(Tabella1[[#This Row],[mission_allocated_km_shapley]]-Tabella1[[#This Row],[allocated_km_mean]])^2</f>
        <v>229.89241561141125</v>
      </c>
      <c r="P854">
        <v>79.465830686312771</v>
      </c>
      <c r="Q854">
        <f>(Tabella1[[#This Row],[mission_allocated_km_shapley]]-Tabella1[[#This Row],[mission_allocated_km_appro_1]])^2</f>
        <v>2.9645273751344585</v>
      </c>
      <c r="R854">
        <v>74.670174528851788</v>
      </c>
      <c r="S854">
        <f>(Tabella1[[#This Row],[mission_allocated_km_shapley]]-Tabella1[[#This Row],[mission_allocated_km_appro_2]])^2</f>
        <v>9.4487128340946374</v>
      </c>
    </row>
    <row r="855" spans="1:19" x14ac:dyDescent="0.3">
      <c r="A855" s="2">
        <v>44076</v>
      </c>
      <c r="B855">
        <v>2</v>
      </c>
      <c r="C855">
        <v>226</v>
      </c>
      <c r="D855">
        <v>42.132071600000003</v>
      </c>
      <c r="E855">
        <v>12.5839994</v>
      </c>
      <c r="F855">
        <v>41.955555699999998</v>
      </c>
      <c r="G855">
        <v>12.7643387</v>
      </c>
      <c r="H855">
        <v>6</v>
      </c>
      <c r="I855">
        <v>89.24</v>
      </c>
      <c r="J855">
        <v>70.210197590643773</v>
      </c>
      <c r="K855">
        <v>27.67026435134154</v>
      </c>
      <c r="L855">
        <v>85.23225856491996</v>
      </c>
      <c r="M855">
        <f>AVERAGE(Tabella1[[#This Row],[allocated_km_SA]:[allocated_km_ENS]])</f>
        <v>61.037573502301761</v>
      </c>
      <c r="N855">
        <v>79.314104228186125</v>
      </c>
      <c r="O855">
        <f>(Tabella1[[#This Row],[mission_allocated_km_shapley]]-Tabella1[[#This Row],[allocated_km_mean]])^2</f>
        <v>334.0315753741952</v>
      </c>
      <c r="P855">
        <v>79.407919873455015</v>
      </c>
      <c r="Q855">
        <f>(Tabella1[[#This Row],[mission_allocated_km_shapley]]-Tabella1[[#This Row],[mission_allocated_km_appro_1]])^2</f>
        <v>8.8013752972182172E-3</v>
      </c>
      <c r="R855">
        <v>77.509692077819423</v>
      </c>
      <c r="S855">
        <f>(Tabella1[[#This Row],[mission_allocated_km_shapley]]-Tabella1[[#This Row],[mission_allocated_km_appro_2]])^2</f>
        <v>3.2559032083909836</v>
      </c>
    </row>
    <row r="856" spans="1:19" x14ac:dyDescent="0.3">
      <c r="A856" s="2">
        <v>44076</v>
      </c>
      <c r="B856">
        <v>264</v>
      </c>
      <c r="C856">
        <v>226</v>
      </c>
      <c r="D856">
        <v>41.962296899999998</v>
      </c>
      <c r="E856">
        <v>12.757759999999999</v>
      </c>
      <c r="F856">
        <v>41.955555699999998</v>
      </c>
      <c r="G856">
        <v>12.7643387</v>
      </c>
      <c r="H856">
        <v>6</v>
      </c>
      <c r="I856">
        <v>89.24</v>
      </c>
      <c r="J856">
        <v>2.6033570654607918</v>
      </c>
      <c r="K856">
        <v>20.449830159439159</v>
      </c>
      <c r="L856">
        <v>0.458928756933834</v>
      </c>
      <c r="M856">
        <f>AVERAGE(Tabella1[[#This Row],[allocated_km_SA]:[allocated_km_ENS]])</f>
        <v>7.8373719939445943</v>
      </c>
      <c r="N856">
        <v>0.93112118304030744</v>
      </c>
      <c r="O856">
        <f>(Tabella1[[#This Row],[mission_allocated_km_shapley]]-Tabella1[[#This Row],[allocated_km_mean]])^2</f>
        <v>47.696300263116122</v>
      </c>
      <c r="P856">
        <v>0.89898360353925766</v>
      </c>
      <c r="Q856">
        <f>(Tabella1[[#This Row],[mission_allocated_km_shapley]]-Tabella1[[#This Row],[mission_allocated_km_appro_1]])^2</f>
        <v>1.0328240161862953E-3</v>
      </c>
      <c r="R856">
        <v>1.6078955042336569</v>
      </c>
      <c r="S856">
        <f>(Tabella1[[#This Row],[mission_allocated_km_shapley]]-Tabella1[[#This Row],[mission_allocated_km_appro_2]])^2</f>
        <v>0.45802348182671893</v>
      </c>
    </row>
    <row r="857" spans="1:19" x14ac:dyDescent="0.3">
      <c r="A857" s="2">
        <v>44076</v>
      </c>
      <c r="B857">
        <v>221</v>
      </c>
      <c r="C857">
        <v>226</v>
      </c>
      <c r="D857">
        <v>41.987892299999999</v>
      </c>
      <c r="E857">
        <v>12.7135701</v>
      </c>
      <c r="F857">
        <v>41.955555699999998</v>
      </c>
      <c r="G857">
        <v>12.7643387</v>
      </c>
      <c r="H857">
        <v>6</v>
      </c>
      <c r="I857">
        <v>89.24</v>
      </c>
      <c r="J857">
        <v>12.510684753782691</v>
      </c>
      <c r="K857">
        <v>20.51091121968765</v>
      </c>
      <c r="L857">
        <v>1.176066359444476</v>
      </c>
      <c r="M857">
        <f>AVERAGE(Tabella1[[#This Row],[allocated_km_SA]:[allocated_km_ENS]])</f>
        <v>11.399220777638272</v>
      </c>
      <c r="N857">
        <v>7.4350479189967968</v>
      </c>
      <c r="O857">
        <f>(Tabella1[[#This Row],[mission_allocated_km_shapley]]-Tabella1[[#This Row],[allocated_km_mean]])^2</f>
        <v>15.714666453189723</v>
      </c>
      <c r="P857">
        <v>7.4052771515864313</v>
      </c>
      <c r="Q857">
        <f>(Tabella1[[#This Row],[mission_allocated_km_shapley]]-Tabella1[[#This Row],[mission_allocated_km_appro_1]])^2</f>
        <v>8.8629859220208359E-4</v>
      </c>
      <c r="R857">
        <v>7.9059426678366744</v>
      </c>
      <c r="S857">
        <f>(Tabella1[[#This Row],[mission_allocated_km_shapley]]-Tabella1[[#This Row],[mission_allocated_km_appro_2]])^2</f>
        <v>0.22174186448497138</v>
      </c>
    </row>
    <row r="858" spans="1:19" x14ac:dyDescent="0.3">
      <c r="A858" s="2">
        <v>44076</v>
      </c>
      <c r="B858">
        <v>225</v>
      </c>
      <c r="C858">
        <v>226</v>
      </c>
      <c r="D858">
        <v>41.966743600000001</v>
      </c>
      <c r="E858">
        <v>12.755914900000001</v>
      </c>
      <c r="F858">
        <v>41.955555699999998</v>
      </c>
      <c r="G858">
        <v>12.7643387</v>
      </c>
      <c r="H858">
        <v>6</v>
      </c>
      <c r="I858">
        <v>89.24</v>
      </c>
      <c r="J858">
        <v>3.9199605901127592</v>
      </c>
      <c r="K858">
        <v>20.61319426953164</v>
      </c>
      <c r="L858">
        <v>2.376946318701739</v>
      </c>
      <c r="M858">
        <f>AVERAGE(Tabella1[[#This Row],[allocated_km_SA]:[allocated_km_ENS]])</f>
        <v>8.9700337261153802</v>
      </c>
      <c r="N858">
        <v>1.56392666977676</v>
      </c>
      <c r="O858">
        <f>(Tabella1[[#This Row],[mission_allocated_km_shapley]]-Tabella1[[#This Row],[allocated_km_mean]])^2</f>
        <v>54.850421729948707</v>
      </c>
      <c r="P858">
        <v>1.532019371419318</v>
      </c>
      <c r="Q858">
        <f>(Tabella1[[#This Row],[mission_allocated_km_shapley]]-Tabella1[[#This Row],[mission_allocated_km_appro_1]])^2</f>
        <v>1.0180756884708205E-3</v>
      </c>
      <c r="R858">
        <v>2.2206697501102379</v>
      </c>
      <c r="S858">
        <f>(Tabella1[[#This Row],[mission_allocated_km_shapley]]-Tabella1[[#This Row],[mission_allocated_km_appro_2]])^2</f>
        <v>0.43131147356590505</v>
      </c>
    </row>
    <row r="859" spans="1:19" x14ac:dyDescent="0.3">
      <c r="A859" s="2">
        <v>44076</v>
      </c>
      <c r="B859">
        <v>45</v>
      </c>
      <c r="C859">
        <v>226</v>
      </c>
      <c r="D859">
        <v>42.707535399999998</v>
      </c>
      <c r="E859">
        <v>13.904785499999999</v>
      </c>
      <c r="F859">
        <v>41.955555699999998</v>
      </c>
      <c r="G859">
        <v>12.7643387</v>
      </c>
      <c r="H859">
        <v>6</v>
      </c>
      <c r="I859">
        <v>398.25</v>
      </c>
      <c r="J859">
        <v>191.2276780609362</v>
      </c>
      <c r="K859">
        <v>191.2276780609362</v>
      </c>
      <c r="L859">
        <v>143.30854385566849</v>
      </c>
      <c r="M859">
        <f>AVERAGE(Tabella1[[#This Row],[allocated_km_SA]:[allocated_km_ENS]])</f>
        <v>175.25463332584695</v>
      </c>
      <c r="N859">
        <v>185.31242331740219</v>
      </c>
      <c r="O859">
        <f>(Tabella1[[#This Row],[mission_allocated_km_shapley]]-Tabella1[[#This Row],[allocated_km_mean]])^2</f>
        <v>101.15913951422874</v>
      </c>
      <c r="P859">
        <v>185.31242331740219</v>
      </c>
      <c r="Q859">
        <f>(Tabella1[[#This Row],[mission_allocated_km_shapley]]-Tabella1[[#This Row],[mission_allocated_km_appro_1]])^2</f>
        <v>0</v>
      </c>
      <c r="R859">
        <v>185.31242331740219</v>
      </c>
      <c r="S859">
        <f>(Tabella1[[#This Row],[mission_allocated_km_shapley]]-Tabella1[[#This Row],[mission_allocated_km_appro_2]])^2</f>
        <v>0</v>
      </c>
    </row>
    <row r="860" spans="1:19" x14ac:dyDescent="0.3">
      <c r="A860" s="2">
        <v>44076</v>
      </c>
      <c r="B860">
        <v>13</v>
      </c>
      <c r="C860">
        <v>226</v>
      </c>
      <c r="D860">
        <v>42.407090099999998</v>
      </c>
      <c r="E860">
        <v>14.1597591</v>
      </c>
      <c r="F860">
        <v>41.955555699999998</v>
      </c>
      <c r="G860">
        <v>12.7643387</v>
      </c>
      <c r="H860">
        <v>6</v>
      </c>
      <c r="I860">
        <v>398.25</v>
      </c>
      <c r="J860">
        <v>207.02162193906381</v>
      </c>
      <c r="K860">
        <v>207.02162193906389</v>
      </c>
      <c r="L860">
        <v>254.94075614433149</v>
      </c>
      <c r="M860">
        <f>AVERAGE(Tabella1[[#This Row],[allocated_km_SA]:[allocated_km_ENS]])</f>
        <v>222.99466667415308</v>
      </c>
      <c r="N860">
        <v>212.9368766825979</v>
      </c>
      <c r="O860">
        <f>(Tabella1[[#This Row],[mission_allocated_km_shapley]]-Tabella1[[#This Row],[allocated_km_mean]])^2</f>
        <v>101.1591395142276</v>
      </c>
      <c r="P860">
        <v>212.9368766825979</v>
      </c>
      <c r="Q860">
        <f>(Tabella1[[#This Row],[mission_allocated_km_shapley]]-Tabella1[[#This Row],[mission_allocated_km_appro_1]])^2</f>
        <v>0</v>
      </c>
      <c r="R860">
        <v>212.9368766825979</v>
      </c>
      <c r="S860">
        <f>(Tabella1[[#This Row],[mission_allocated_km_shapley]]-Tabella1[[#This Row],[mission_allocated_km_appro_2]])^2</f>
        <v>0</v>
      </c>
    </row>
    <row r="861" spans="1:19" x14ac:dyDescent="0.3">
      <c r="A861" s="2">
        <v>44077</v>
      </c>
      <c r="B861">
        <v>186</v>
      </c>
      <c r="C861">
        <v>226</v>
      </c>
      <c r="D861">
        <v>41.945402799999997</v>
      </c>
      <c r="E861">
        <v>12.7206413</v>
      </c>
      <c r="F861">
        <v>41.955555699999998</v>
      </c>
      <c r="G861">
        <v>12.7643387</v>
      </c>
      <c r="H861">
        <v>5</v>
      </c>
      <c r="I861">
        <v>543.91</v>
      </c>
      <c r="J861">
        <v>5.1256822378235967</v>
      </c>
      <c r="K861">
        <v>174.3609078052242</v>
      </c>
      <c r="L861">
        <v>34.430657734818368</v>
      </c>
      <c r="M861">
        <f>AVERAGE(Tabella1[[#This Row],[allocated_km_SA]:[allocated_km_ENS]])</f>
        <v>71.305749259288717</v>
      </c>
      <c r="N861">
        <v>8.7002841090696421</v>
      </c>
      <c r="O861">
        <f>(Tabella1[[#This Row],[mission_allocated_km_shapley]]-Tabella1[[#This Row],[allocated_km_mean]])^2</f>
        <v>3919.4442666752952</v>
      </c>
      <c r="P861">
        <v>8.7002838424797719</v>
      </c>
      <c r="Q861">
        <f>(Tabella1[[#This Row],[mission_allocated_km_shapley]]-Tabella1[[#This Row],[mission_allocated_km_appro_1]])^2</f>
        <v>7.1070158882187092E-14</v>
      </c>
      <c r="R861">
        <v>8.7002841090698535</v>
      </c>
      <c r="S861">
        <f>(Tabella1[[#This Row],[mission_allocated_km_shapley]]-Tabella1[[#This Row],[mission_allocated_km_appro_2]])^2</f>
        <v>4.4684237115338993E-26</v>
      </c>
    </row>
    <row r="862" spans="1:19" x14ac:dyDescent="0.3">
      <c r="A862" s="2">
        <v>44077</v>
      </c>
      <c r="B862">
        <v>235</v>
      </c>
      <c r="C862">
        <v>226</v>
      </c>
      <c r="D862">
        <v>41.477688999999998</v>
      </c>
      <c r="E862">
        <v>13.8120029</v>
      </c>
      <c r="F862">
        <v>41.955555699999998</v>
      </c>
      <c r="G862">
        <v>12.7643387</v>
      </c>
      <c r="H862">
        <v>5</v>
      </c>
      <c r="I862">
        <v>418.74</v>
      </c>
      <c r="J862">
        <v>151.98377309489831</v>
      </c>
      <c r="K862">
        <v>151.98377309489831</v>
      </c>
      <c r="L862">
        <v>16.751661553450869</v>
      </c>
      <c r="M862">
        <f>AVERAGE(Tabella1[[#This Row],[allocated_km_SA]:[allocated_km_ENS]])</f>
        <v>106.90640258108249</v>
      </c>
      <c r="N862">
        <v>120.8804513853615</v>
      </c>
      <c r="O862">
        <f>(Tabella1[[#This Row],[mission_allocated_km_shapley]]-Tabella1[[#This Row],[allocated_km_mean]])^2</f>
        <v>195.27403998437157</v>
      </c>
      <c r="P862">
        <v>120.8804513853615</v>
      </c>
      <c r="Q862">
        <f>(Tabella1[[#This Row],[mission_allocated_km_shapley]]-Tabella1[[#This Row],[mission_allocated_km_appro_1]])^2</f>
        <v>0</v>
      </c>
      <c r="R862">
        <v>120.8804513853615</v>
      </c>
      <c r="S862">
        <f>(Tabella1[[#This Row],[mission_allocated_km_shapley]]-Tabella1[[#This Row],[mission_allocated_km_appro_2]])^2</f>
        <v>0</v>
      </c>
    </row>
    <row r="863" spans="1:19" x14ac:dyDescent="0.3">
      <c r="A863" s="2">
        <v>44077</v>
      </c>
      <c r="B863">
        <v>222</v>
      </c>
      <c r="C863">
        <v>226</v>
      </c>
      <c r="D863">
        <v>40.922591399999988</v>
      </c>
      <c r="E863">
        <v>14.2501319</v>
      </c>
      <c r="F863">
        <v>41.955555699999998</v>
      </c>
      <c r="G863">
        <v>12.7643387</v>
      </c>
      <c r="H863">
        <v>5</v>
      </c>
      <c r="I863">
        <v>418.74</v>
      </c>
      <c r="J863">
        <v>266.75962690510181</v>
      </c>
      <c r="K863">
        <v>266.7596269051017</v>
      </c>
      <c r="L863">
        <v>401.99173844654922</v>
      </c>
      <c r="M863">
        <f>AVERAGE(Tabella1[[#This Row],[allocated_km_SA]:[allocated_km_ENS]])</f>
        <v>311.83699741891758</v>
      </c>
      <c r="N863">
        <v>297.86294861463853</v>
      </c>
      <c r="O863">
        <f>(Tabella1[[#This Row],[mission_allocated_km_shapley]]-Tabella1[[#This Row],[allocated_km_mean]])^2</f>
        <v>195.27403998437276</v>
      </c>
      <c r="P863">
        <v>297.86294861463853</v>
      </c>
      <c r="Q863">
        <f>(Tabella1[[#This Row],[mission_allocated_km_shapley]]-Tabella1[[#This Row],[mission_allocated_km_appro_1]])^2</f>
        <v>0</v>
      </c>
      <c r="R863">
        <v>297.86294861463853</v>
      </c>
      <c r="S863">
        <f>(Tabella1[[#This Row],[mission_allocated_km_shapley]]-Tabella1[[#This Row],[mission_allocated_km_appro_2]])^2</f>
        <v>0</v>
      </c>
    </row>
    <row r="864" spans="1:19" x14ac:dyDescent="0.3">
      <c r="A864" s="2">
        <v>44077</v>
      </c>
      <c r="B864">
        <v>44</v>
      </c>
      <c r="C864">
        <v>226</v>
      </c>
      <c r="D864">
        <v>40.640787899999999</v>
      </c>
      <c r="E864">
        <v>14.9305062</v>
      </c>
      <c r="F864">
        <v>41.955555699999998</v>
      </c>
      <c r="G864">
        <v>12.7643387</v>
      </c>
      <c r="H864">
        <v>5</v>
      </c>
      <c r="I864">
        <v>543.91</v>
      </c>
      <c r="J864">
        <v>301.91807866200389</v>
      </c>
      <c r="K864">
        <v>195.1053402864255</v>
      </c>
      <c r="L864">
        <v>473.21375601120889</v>
      </c>
      <c r="M864">
        <f>AVERAGE(Tabella1[[#This Row],[allocated_km_SA]:[allocated_km_ENS]])</f>
        <v>323.41239165321275</v>
      </c>
      <c r="N864">
        <v>324.22477012558062</v>
      </c>
      <c r="O864">
        <f>(Tabella1[[#This Row],[mission_allocated_km_shapley]]-Tabella1[[#This Row],[allocated_km_mean]])^2</f>
        <v>0.65995878236675121</v>
      </c>
      <c r="P864">
        <v>324.22477685719889</v>
      </c>
      <c r="Q864">
        <f>(Tabella1[[#This Row],[mission_allocated_km_shapley]]-Tabella1[[#This Row],[mission_allocated_km_appro_1]])^2</f>
        <v>4.531468454384221E-11</v>
      </c>
      <c r="R864">
        <v>324.22477012558011</v>
      </c>
      <c r="S864">
        <f>(Tabella1[[#This Row],[mission_allocated_km_shapley]]-Tabella1[[#This Row],[mission_allocated_km_appro_2]])^2</f>
        <v>2.6172511569060641E-25</v>
      </c>
    </row>
    <row r="865" spans="1:19" x14ac:dyDescent="0.3">
      <c r="A865" s="2">
        <v>44077</v>
      </c>
      <c r="B865">
        <v>238</v>
      </c>
      <c r="C865">
        <v>226</v>
      </c>
      <c r="D865">
        <v>40.960150800000001</v>
      </c>
      <c r="E865">
        <v>14.488986000000001</v>
      </c>
      <c r="F865">
        <v>41.955555699999998</v>
      </c>
      <c r="G865">
        <v>12.7643387</v>
      </c>
      <c r="H865">
        <v>5</v>
      </c>
      <c r="I865">
        <v>543.91</v>
      </c>
      <c r="J865">
        <v>236.8703391001726</v>
      </c>
      <c r="K865">
        <v>174.4478519083504</v>
      </c>
      <c r="L865">
        <v>36.269686253972822</v>
      </c>
      <c r="M865">
        <f>AVERAGE(Tabella1[[#This Row],[allocated_km_SA]:[allocated_km_ENS]])</f>
        <v>149.19595908749861</v>
      </c>
      <c r="N865">
        <v>210.9890457653498</v>
      </c>
      <c r="O865">
        <f>(Tabella1[[#This Row],[mission_allocated_km_shapley]]-Tabella1[[#This Row],[allocated_km_mean]])^2</f>
        <v>3818.3855611764307</v>
      </c>
      <c r="P865">
        <v>210.98903930032139</v>
      </c>
      <c r="Q865">
        <f>(Tabella1[[#This Row],[mission_allocated_km_shapley]]-Tabella1[[#This Row],[mission_allocated_km_appro_1]])^2</f>
        <v>4.1796592289809039E-11</v>
      </c>
      <c r="R865">
        <v>210.98904576535011</v>
      </c>
      <c r="S865">
        <f>(Tabella1[[#This Row],[mission_allocated_km_shapley]]-Tabella1[[#This Row],[mission_allocated_km_appro_2]])^2</f>
        <v>9.7743021600504247E-26</v>
      </c>
    </row>
    <row r="866" spans="1:19" x14ac:dyDescent="0.3">
      <c r="A866" s="2">
        <v>44082</v>
      </c>
      <c r="B866">
        <v>186</v>
      </c>
      <c r="C866">
        <v>226</v>
      </c>
      <c r="D866">
        <v>41.945402799999997</v>
      </c>
      <c r="E866">
        <v>12.7206413</v>
      </c>
      <c r="F866">
        <v>41.955555699999998</v>
      </c>
      <c r="G866">
        <v>12.7643387</v>
      </c>
      <c r="H866">
        <v>4</v>
      </c>
      <c r="I866">
        <v>8.92</v>
      </c>
      <c r="J866">
        <v>5.9778760576915868</v>
      </c>
      <c r="K866">
        <v>5.9778760576915868</v>
      </c>
      <c r="L866">
        <v>8.9229999999999983</v>
      </c>
      <c r="M866">
        <f>AVERAGE(Tabella1[[#This Row],[allocated_km_SA]:[allocated_km_ENS]])</f>
        <v>6.959584038461057</v>
      </c>
      <c r="N866">
        <v>6.7249500000000006</v>
      </c>
      <c r="O866">
        <f>(Tabella1[[#This Row],[mission_allocated_km_shapley]]-Tabella1[[#This Row],[allocated_km_mean]])^2</f>
        <v>5.5053132004544467E-2</v>
      </c>
      <c r="P866">
        <v>6.7249500000000006</v>
      </c>
      <c r="Q866">
        <f>(Tabella1[[#This Row],[mission_allocated_km_shapley]]-Tabella1[[#This Row],[mission_allocated_km_appro_1]])^2</f>
        <v>0</v>
      </c>
      <c r="R866">
        <v>6.7249500000000006</v>
      </c>
      <c r="S866">
        <f>(Tabella1[[#This Row],[mission_allocated_km_shapley]]-Tabella1[[#This Row],[mission_allocated_km_appro_2]])^2</f>
        <v>0</v>
      </c>
    </row>
    <row r="867" spans="1:19" x14ac:dyDescent="0.3">
      <c r="A867" s="2">
        <v>44082</v>
      </c>
      <c r="B867">
        <v>9</v>
      </c>
      <c r="C867">
        <v>226</v>
      </c>
      <c r="D867">
        <v>41.012875399999999</v>
      </c>
      <c r="E867">
        <v>14.3201006</v>
      </c>
      <c r="F867">
        <v>41.955555699999998</v>
      </c>
      <c r="G867">
        <v>12.7643387</v>
      </c>
      <c r="H867">
        <v>4</v>
      </c>
      <c r="I867">
        <v>380.53</v>
      </c>
      <c r="J867">
        <v>188.6335352232081</v>
      </c>
      <c r="K867">
        <v>188.6335352232081</v>
      </c>
      <c r="L867">
        <v>1.6703545165922709E-12</v>
      </c>
      <c r="M867">
        <f>AVERAGE(Tabella1[[#This Row],[allocated_km_SA]:[allocated_km_ENS]])</f>
        <v>125.75569014880595</v>
      </c>
      <c r="N867">
        <v>187.02869999999999</v>
      </c>
      <c r="O867">
        <f>(Tabella1[[#This Row],[mission_allocated_km_shapley]]-Tabella1[[#This Row],[allocated_km_mean]])^2</f>
        <v>3754.3817362245209</v>
      </c>
      <c r="P867">
        <v>187.02869999999999</v>
      </c>
      <c r="Q867">
        <f>(Tabella1[[#This Row],[mission_allocated_km_shapley]]-Tabella1[[#This Row],[mission_allocated_km_appro_1]])^2</f>
        <v>0</v>
      </c>
      <c r="R867">
        <v>187.02869999999999</v>
      </c>
      <c r="S867">
        <f>(Tabella1[[#This Row],[mission_allocated_km_shapley]]-Tabella1[[#This Row],[mission_allocated_km_appro_2]])^2</f>
        <v>0</v>
      </c>
    </row>
    <row r="868" spans="1:19" x14ac:dyDescent="0.3">
      <c r="A868" s="2">
        <v>44082</v>
      </c>
      <c r="B868">
        <v>223</v>
      </c>
      <c r="C868">
        <v>226</v>
      </c>
      <c r="D868">
        <v>41.015235699999998</v>
      </c>
      <c r="E868">
        <v>14.2977433</v>
      </c>
      <c r="F868">
        <v>41.955555699999998</v>
      </c>
      <c r="G868">
        <v>12.7643387</v>
      </c>
      <c r="H868">
        <v>4</v>
      </c>
      <c r="I868">
        <v>380.53</v>
      </c>
      <c r="J868">
        <v>191.89876477679189</v>
      </c>
      <c r="K868">
        <v>191.89876477679189</v>
      </c>
      <c r="L868">
        <v>380.53229999999832</v>
      </c>
      <c r="M868">
        <f>AVERAGE(Tabella1[[#This Row],[allocated_km_SA]:[allocated_km_ENS]])</f>
        <v>254.77660985119405</v>
      </c>
      <c r="N868">
        <v>193.50360000000001</v>
      </c>
      <c r="O868">
        <f>(Tabella1[[#This Row],[mission_allocated_km_shapley]]-Tabella1[[#This Row],[allocated_km_mean]])^2</f>
        <v>3754.3817362245227</v>
      </c>
      <c r="P868">
        <v>193.50360000000001</v>
      </c>
      <c r="Q868">
        <f>(Tabella1[[#This Row],[mission_allocated_km_shapley]]-Tabella1[[#This Row],[mission_allocated_km_appro_1]])^2</f>
        <v>0</v>
      </c>
      <c r="R868">
        <v>193.50360000000001</v>
      </c>
      <c r="S868">
        <f>(Tabella1[[#This Row],[mission_allocated_km_shapley]]-Tabella1[[#This Row],[mission_allocated_km_appro_2]])^2</f>
        <v>0</v>
      </c>
    </row>
    <row r="869" spans="1:19" x14ac:dyDescent="0.3">
      <c r="A869" s="2">
        <v>44082</v>
      </c>
      <c r="B869">
        <v>179</v>
      </c>
      <c r="C869">
        <v>226</v>
      </c>
      <c r="D869">
        <v>41.953843800000001</v>
      </c>
      <c r="E869">
        <v>12.741671500000001</v>
      </c>
      <c r="F869">
        <v>41.955555699999998</v>
      </c>
      <c r="G869">
        <v>12.7643387</v>
      </c>
      <c r="H869">
        <v>4</v>
      </c>
      <c r="I869">
        <v>8.92</v>
      </c>
      <c r="J869">
        <v>2.945123942308415</v>
      </c>
      <c r="K869">
        <v>2.945123942308415</v>
      </c>
      <c r="L869">
        <v>3.5013877218335781E-15</v>
      </c>
      <c r="M869">
        <f>AVERAGE(Tabella1[[#This Row],[allocated_km_SA]:[allocated_km_ENS]])</f>
        <v>1.9634159615389446</v>
      </c>
      <c r="N869">
        <v>2.1980500000000012</v>
      </c>
      <c r="O869">
        <f>(Tabella1[[#This Row],[mission_allocated_km_shapley]]-Tabella1[[#This Row],[allocated_km_mean]])^2</f>
        <v>5.5053132004544578E-2</v>
      </c>
      <c r="P869">
        <v>2.1980500000000012</v>
      </c>
      <c r="Q869">
        <f>(Tabella1[[#This Row],[mission_allocated_km_shapley]]-Tabella1[[#This Row],[mission_allocated_km_appro_1]])^2</f>
        <v>0</v>
      </c>
      <c r="R869">
        <v>2.1980500000000012</v>
      </c>
      <c r="S869">
        <f>(Tabella1[[#This Row],[mission_allocated_km_shapley]]-Tabella1[[#This Row],[mission_allocated_km_appro_2]])^2</f>
        <v>0</v>
      </c>
    </row>
    <row r="870" spans="1:19" x14ac:dyDescent="0.3">
      <c r="A870" s="2">
        <v>44083</v>
      </c>
      <c r="B870">
        <v>249</v>
      </c>
      <c r="C870">
        <v>226</v>
      </c>
      <c r="D870">
        <v>41.806294399999999</v>
      </c>
      <c r="E870">
        <v>13.057991700000001</v>
      </c>
      <c r="F870">
        <v>41.955555699999998</v>
      </c>
      <c r="G870">
        <v>12.7643387</v>
      </c>
      <c r="H870">
        <v>5</v>
      </c>
      <c r="I870">
        <v>203.89</v>
      </c>
      <c r="J870">
        <v>84.196484122026803</v>
      </c>
      <c r="K870">
        <v>76.364241231884449</v>
      </c>
      <c r="L870">
        <v>108.9959371977931</v>
      </c>
      <c r="M870">
        <f>AVERAGE(Tabella1[[#This Row],[allocated_km_SA]:[allocated_km_ENS]])</f>
        <v>89.852220850568116</v>
      </c>
      <c r="N870">
        <v>92.293906112499258</v>
      </c>
      <c r="O870">
        <f>(Tabella1[[#This Row],[mission_allocated_km_shapley]]-Tabella1[[#This Row],[allocated_km_mean]])^2</f>
        <v>5.9618269183317461</v>
      </c>
      <c r="P870">
        <v>90.074254072155526</v>
      </c>
      <c r="Q870">
        <f>(Tabella1[[#This Row],[mission_allocated_km_shapley]]-Tabella1[[#This Row],[mission_allocated_km_appro_1]])^2</f>
        <v>4.9268551802020921</v>
      </c>
      <c r="R870">
        <v>92.293906112498917</v>
      </c>
      <c r="S870">
        <f>(Tabella1[[#This Row],[mission_allocated_km_shapley]]-Tabella1[[#This Row],[mission_allocated_km_appro_2]])^2</f>
        <v>1.1632227364026952E-25</v>
      </c>
    </row>
    <row r="871" spans="1:19" x14ac:dyDescent="0.3">
      <c r="A871" s="2">
        <v>44083</v>
      </c>
      <c r="B871">
        <v>270</v>
      </c>
      <c r="C871">
        <v>226</v>
      </c>
      <c r="D871">
        <v>41.861052399999998</v>
      </c>
      <c r="E871">
        <v>12.5907544</v>
      </c>
      <c r="F871">
        <v>41.955555699999998</v>
      </c>
      <c r="G871">
        <v>12.7643387</v>
      </c>
      <c r="H871">
        <v>5</v>
      </c>
      <c r="I871">
        <v>203.89</v>
      </c>
      <c r="J871">
        <v>45.897140418599342</v>
      </c>
      <c r="K871">
        <v>60.063524945125323</v>
      </c>
      <c r="L871">
        <v>29.389304974129718</v>
      </c>
      <c r="M871">
        <f>AVERAGE(Tabella1[[#This Row],[allocated_km_SA]:[allocated_km_ENS]])</f>
        <v>45.116656779284796</v>
      </c>
      <c r="N871">
        <v>34.282459799149649</v>
      </c>
      <c r="O871">
        <f>(Tabella1[[#This Row],[mission_allocated_km_shapley]]-Tabella1[[#This Row],[allocated_km_mean]])^2</f>
        <v>117.37982420436953</v>
      </c>
      <c r="P871">
        <v>38.361385180600116</v>
      </c>
      <c r="Q871">
        <f>(Tabella1[[#This Row],[mission_allocated_km_shapley]]-Tabella1[[#This Row],[mission_allocated_km_appro_1]])^2</f>
        <v>16.637632267440843</v>
      </c>
      <c r="R871">
        <v>34.28245979914977</v>
      </c>
      <c r="S871">
        <f>(Tabella1[[#This Row],[mission_allocated_km_shapley]]-Tabella1[[#This Row],[mission_allocated_km_appro_2]])^2</f>
        <v>1.4590771302967834E-26</v>
      </c>
    </row>
    <row r="872" spans="1:19" x14ac:dyDescent="0.3">
      <c r="A872" s="2">
        <v>44083</v>
      </c>
      <c r="B872">
        <v>13</v>
      </c>
      <c r="C872">
        <v>226</v>
      </c>
      <c r="D872">
        <v>42.407090099999998</v>
      </c>
      <c r="E872">
        <v>14.1597591</v>
      </c>
      <c r="F872">
        <v>41.955555699999998</v>
      </c>
      <c r="G872">
        <v>12.7643387</v>
      </c>
      <c r="H872">
        <v>5</v>
      </c>
      <c r="I872">
        <v>357.78</v>
      </c>
      <c r="J872">
        <v>343.80661809056892</v>
      </c>
      <c r="K872">
        <v>343.80661809056892</v>
      </c>
      <c r="L872">
        <v>357.7808</v>
      </c>
      <c r="M872">
        <f>AVERAGE(Tabella1[[#This Row],[allocated_km_SA]:[allocated_km_ENS]])</f>
        <v>348.46467872704596</v>
      </c>
      <c r="N872">
        <v>352.62933695916871</v>
      </c>
      <c r="O872">
        <f>(Tabella1[[#This Row],[mission_allocated_km_shapley]]-Tabella1[[#This Row],[allocated_km_mean]])^2</f>
        <v>17.344378190387765</v>
      </c>
      <c r="P872">
        <v>352.6293369591686</v>
      </c>
      <c r="Q872">
        <f>(Tabella1[[#This Row],[mission_allocated_km_shapley]]-Tabella1[[#This Row],[mission_allocated_km_appro_1]])^2</f>
        <v>1.2924697071141057E-26</v>
      </c>
      <c r="R872">
        <v>352.6293369591686</v>
      </c>
      <c r="S872">
        <f>(Tabella1[[#This Row],[mission_allocated_km_shapley]]-Tabella1[[#This Row],[mission_allocated_km_appro_2]])^2</f>
        <v>1.2924697071141057E-26</v>
      </c>
    </row>
    <row r="873" spans="1:19" x14ac:dyDescent="0.3">
      <c r="A873" s="2">
        <v>44083</v>
      </c>
      <c r="B873">
        <v>232</v>
      </c>
      <c r="C873">
        <v>226</v>
      </c>
      <c r="D873">
        <v>41.950696899999997</v>
      </c>
      <c r="E873">
        <v>12.825128299999999</v>
      </c>
      <c r="F873">
        <v>41.955555699999998</v>
      </c>
      <c r="G873">
        <v>12.7643387</v>
      </c>
      <c r="H873">
        <v>5</v>
      </c>
      <c r="I873">
        <v>357.78</v>
      </c>
      <c r="J873">
        <v>13.97418190943112</v>
      </c>
      <c r="K873">
        <v>13.97418190943109</v>
      </c>
      <c r="L873">
        <v>0</v>
      </c>
      <c r="M873">
        <f>AVERAGE(Tabella1[[#This Row],[allocated_km_SA]:[allocated_km_ENS]])</f>
        <v>9.3161212729540708</v>
      </c>
      <c r="N873">
        <v>5.1514630408313646</v>
      </c>
      <c r="O873">
        <f>(Tabella1[[#This Row],[mission_allocated_km_shapley]]-Tabella1[[#This Row],[allocated_km_mean]])^2</f>
        <v>17.344378190387424</v>
      </c>
      <c r="P873">
        <v>5.1514630408313913</v>
      </c>
      <c r="Q873">
        <f>(Tabella1[[#This Row],[mission_allocated_km_shapley]]-Tabella1[[#This Row],[mission_allocated_km_appro_1]])^2</f>
        <v>7.0997481469891062E-28</v>
      </c>
      <c r="R873">
        <v>5.1514630408313913</v>
      </c>
      <c r="S873">
        <f>(Tabella1[[#This Row],[mission_allocated_km_shapley]]-Tabella1[[#This Row],[mission_allocated_km_appro_2]])^2</f>
        <v>7.0997481469891062E-28</v>
      </c>
    </row>
    <row r="874" spans="1:19" x14ac:dyDescent="0.3">
      <c r="A874" s="2">
        <v>44083</v>
      </c>
      <c r="B874">
        <v>2</v>
      </c>
      <c r="C874">
        <v>226</v>
      </c>
      <c r="D874">
        <v>42.132071600000003</v>
      </c>
      <c r="E874">
        <v>12.5839994</v>
      </c>
      <c r="F874">
        <v>41.955555699999998</v>
      </c>
      <c r="G874">
        <v>12.7643387</v>
      </c>
      <c r="H874">
        <v>5</v>
      </c>
      <c r="I874">
        <v>203.89</v>
      </c>
      <c r="J874">
        <v>73.791975459373887</v>
      </c>
      <c r="K874">
        <v>67.457833822990253</v>
      </c>
      <c r="L874">
        <v>65.500357828077227</v>
      </c>
      <c r="M874">
        <f>AVERAGE(Tabella1[[#This Row],[allocated_km_SA]:[allocated_km_ENS]])</f>
        <v>68.916722370147127</v>
      </c>
      <c r="N874">
        <v>77.309234088351104</v>
      </c>
      <c r="O874">
        <f>(Tabella1[[#This Row],[mission_allocated_km_shapley]]-Tabella1[[#This Row],[allocated_km_mean]])^2</f>
        <v>70.434252940191072</v>
      </c>
      <c r="P874">
        <v>75.44996074724439</v>
      </c>
      <c r="Q874">
        <f>(Tabella1[[#This Row],[mission_allocated_km_shapley]]-Tabella1[[#This Row],[mission_allocated_km_appro_1]])^2</f>
        <v>3.4568973569501247</v>
      </c>
      <c r="R874">
        <v>77.309234088351317</v>
      </c>
      <c r="S874">
        <f>(Tabella1[[#This Row],[mission_allocated_km_shapley]]-Tabella1[[#This Row],[mission_allocated_km_appro_2]])^2</f>
        <v>4.543838814073028E-26</v>
      </c>
    </row>
    <row r="875" spans="1:19" x14ac:dyDescent="0.3">
      <c r="A875" s="2">
        <v>44084</v>
      </c>
      <c r="B875">
        <v>186</v>
      </c>
      <c r="C875">
        <v>226</v>
      </c>
      <c r="D875">
        <v>41.945402799999997</v>
      </c>
      <c r="E875">
        <v>12.7206413</v>
      </c>
      <c r="F875">
        <v>41.955555699999998</v>
      </c>
      <c r="G875">
        <v>12.7643387</v>
      </c>
      <c r="H875">
        <v>7</v>
      </c>
      <c r="I875">
        <v>25.36</v>
      </c>
      <c r="J875">
        <v>6.632975864171117</v>
      </c>
      <c r="K875">
        <v>7.50959423667799</v>
      </c>
      <c r="L875">
        <v>4.9756598027720944</v>
      </c>
      <c r="M875">
        <f>AVERAGE(Tabella1[[#This Row],[allocated_km_SA]:[allocated_km_ENS]])</f>
        <v>6.3727433012070662</v>
      </c>
      <c r="N875">
        <v>4.6273018611062389</v>
      </c>
      <c r="O875">
        <f>(Tabella1[[#This Row],[mission_allocated_km_shapley]]-Tabella1[[#This Row],[allocated_km_mean]])^2</f>
        <v>3.0465658208212503</v>
      </c>
      <c r="P875">
        <v>4.6273018611062824</v>
      </c>
      <c r="Q875">
        <f>(Tabella1[[#This Row],[mission_allocated_km_shapley]]-Tabella1[[#This Row],[mission_allocated_km_appro_1]])^2</f>
        <v>1.8940550334356493E-27</v>
      </c>
      <c r="R875">
        <v>4.6273018611062806</v>
      </c>
      <c r="S875">
        <f>(Tabella1[[#This Row],[mission_allocated_km_shapley]]-Tabella1[[#This Row],[mission_allocated_km_appro_2]])^2</f>
        <v>1.7425937396332151E-27</v>
      </c>
    </row>
    <row r="876" spans="1:19" x14ac:dyDescent="0.3">
      <c r="A876" s="2">
        <v>44084</v>
      </c>
      <c r="B876">
        <v>12</v>
      </c>
      <c r="C876">
        <v>226</v>
      </c>
      <c r="D876">
        <v>41.857816900000003</v>
      </c>
      <c r="E876">
        <v>12.6519891</v>
      </c>
      <c r="F876">
        <v>41.955555699999998</v>
      </c>
      <c r="G876">
        <v>12.7643387</v>
      </c>
      <c r="H876">
        <v>7</v>
      </c>
      <c r="I876">
        <v>195.08</v>
      </c>
      <c r="J876">
        <v>32.793715709299804</v>
      </c>
      <c r="K876">
        <v>46.345916872378822</v>
      </c>
      <c r="L876">
        <v>25.270886956842411</v>
      </c>
      <c r="M876">
        <f>AVERAGE(Tabella1[[#This Row],[allocated_km_SA]:[allocated_km_ENS]])</f>
        <v>34.80350651284035</v>
      </c>
      <c r="N876">
        <v>28.162070424673971</v>
      </c>
      <c r="O876">
        <f>(Tabella1[[#This Row],[mission_allocated_km_shapley]]-Tabella1[[#This Row],[allocated_km_mean]])^2</f>
        <v>44.108673313198743</v>
      </c>
      <c r="P876">
        <v>27.382534316866611</v>
      </c>
      <c r="Q876">
        <f>(Tabella1[[#This Row],[mission_allocated_km_shapley]]-Tabella1[[#This Row],[mission_allocated_km_appro_1]])^2</f>
        <v>0.60767654337544752</v>
      </c>
      <c r="R876">
        <v>27.897231342819889</v>
      </c>
      <c r="S876">
        <f>(Tabella1[[#This Row],[mission_allocated_km_shapley]]-Tabella1[[#This Row],[mission_allocated_km_appro_2]])^2</f>
        <v>7.0139739277312679E-2</v>
      </c>
    </row>
    <row r="877" spans="1:19" x14ac:dyDescent="0.3">
      <c r="A877" s="2">
        <v>44084</v>
      </c>
      <c r="B877">
        <v>33</v>
      </c>
      <c r="C877">
        <v>226</v>
      </c>
      <c r="D877">
        <v>41.947489599999997</v>
      </c>
      <c r="E877">
        <v>12.7203556</v>
      </c>
      <c r="F877">
        <v>41.955555699999998</v>
      </c>
      <c r="G877">
        <v>12.7643387</v>
      </c>
      <c r="H877">
        <v>7</v>
      </c>
      <c r="I877">
        <v>25.36</v>
      </c>
      <c r="J877">
        <v>7.7008827482312112</v>
      </c>
      <c r="K877">
        <v>7.8790749661816157</v>
      </c>
      <c r="L877">
        <v>6.3361792022015448</v>
      </c>
      <c r="M877">
        <f>AVERAGE(Tabella1[[#This Row],[allocated_km_SA]:[allocated_km_ENS]])</f>
        <v>7.3053789722047915</v>
      </c>
      <c r="N877">
        <v>6.4373086736543286</v>
      </c>
      <c r="O877">
        <f>(Tabella1[[#This Row],[mission_allocated_km_shapley]]-Tabella1[[#This Row],[allocated_km_mean]])^2</f>
        <v>0.75354604322548979</v>
      </c>
      <c r="P877">
        <v>6.437308673654405</v>
      </c>
      <c r="Q877">
        <f>(Tabella1[[#This Row],[mission_allocated_km_shapley]]-Tabella1[[#This Row],[mission_allocated_km_appro_1]])^2</f>
        <v>5.8344152550146033E-27</v>
      </c>
      <c r="R877">
        <v>6.437308673654405</v>
      </c>
      <c r="S877">
        <f>(Tabella1[[#This Row],[mission_allocated_km_shapley]]-Tabella1[[#This Row],[mission_allocated_km_appro_2]])^2</f>
        <v>5.8344152550146033E-27</v>
      </c>
    </row>
    <row r="878" spans="1:19" x14ac:dyDescent="0.3">
      <c r="A878" s="2">
        <v>44084</v>
      </c>
      <c r="B878">
        <v>252</v>
      </c>
      <c r="C878">
        <v>226</v>
      </c>
      <c r="D878">
        <v>42.092639200000001</v>
      </c>
      <c r="E878">
        <v>13.063298</v>
      </c>
      <c r="F878">
        <v>41.955555699999998</v>
      </c>
      <c r="G878">
        <v>12.7643387</v>
      </c>
      <c r="H878">
        <v>7</v>
      </c>
      <c r="I878">
        <v>195.08</v>
      </c>
      <c r="J878">
        <v>83.42161834144423</v>
      </c>
      <c r="K878">
        <v>53.706575860795937</v>
      </c>
      <c r="L878">
        <v>96.630550934907845</v>
      </c>
      <c r="M878">
        <f>AVERAGE(Tabella1[[#This Row],[allocated_km_SA]:[allocated_km_ENS]])</f>
        <v>77.91958171238268</v>
      </c>
      <c r="N878">
        <v>92.021320233598914</v>
      </c>
      <c r="O878">
        <f>(Tabella1[[#This Row],[mission_allocated_km_shapley]]-Tabella1[[#This Row],[allocated_km_mean]])^2</f>
        <v>198.85902932075382</v>
      </c>
      <c r="P878">
        <v>91.050804850602759</v>
      </c>
      <c r="Q878">
        <f>(Tabella1[[#This Row],[mission_allocated_km_shapley]]-Tabella1[[#This Row],[mission_allocated_km_appro_1]])^2</f>
        <v>0.94190010863217266</v>
      </c>
      <c r="R878">
        <v>92.577164722215926</v>
      </c>
      <c r="S878">
        <f>(Tabella1[[#This Row],[mission_allocated_km_shapley]]-Tabella1[[#This Row],[mission_allocated_km_appro_2]])^2</f>
        <v>0.30896309552590778</v>
      </c>
    </row>
    <row r="879" spans="1:19" x14ac:dyDescent="0.3">
      <c r="A879" s="2">
        <v>44084</v>
      </c>
      <c r="B879">
        <v>264</v>
      </c>
      <c r="C879">
        <v>226</v>
      </c>
      <c r="D879">
        <v>41.962296899999998</v>
      </c>
      <c r="E879">
        <v>12.757759999999999</v>
      </c>
      <c r="F879">
        <v>41.955555699999998</v>
      </c>
      <c r="G879">
        <v>12.7643387</v>
      </c>
      <c r="H879">
        <v>7</v>
      </c>
      <c r="I879">
        <v>195.08</v>
      </c>
      <c r="J879">
        <v>2.8196783359667421</v>
      </c>
      <c r="K879">
        <v>44.076155562685607</v>
      </c>
      <c r="L879">
        <v>3.26614463349877</v>
      </c>
      <c r="M879">
        <f>AVERAGE(Tabella1[[#This Row],[allocated_km_SA]:[allocated_km_ENS]])</f>
        <v>16.720659510717038</v>
      </c>
      <c r="N879">
        <v>2.2471963267504518</v>
      </c>
      <c r="O879">
        <f>(Tabella1[[#This Row],[mission_allocated_km_shapley]]-Tabella1[[#This Row],[allocated_km_mean]])^2</f>
        <v>209.48113653763619</v>
      </c>
      <c r="P879">
        <v>1.5478549303487921</v>
      </c>
      <c r="Q879">
        <f>(Tabella1[[#This Row],[mission_allocated_km_shapley]]-Tabella1[[#This Row],[mission_allocated_km_appro_1]])^2</f>
        <v>0.48907838872102333</v>
      </c>
      <c r="R879">
        <v>1.6493136926009471</v>
      </c>
      <c r="S879">
        <f>(Tabella1[[#This Row],[mission_allocated_km_shapley]]-Tabella1[[#This Row],[mission_allocated_km_appro_2]])^2</f>
        <v>0.3574636442175505</v>
      </c>
    </row>
    <row r="880" spans="1:19" x14ac:dyDescent="0.3">
      <c r="A880" s="2">
        <v>44084</v>
      </c>
      <c r="B880">
        <v>221</v>
      </c>
      <c r="C880">
        <v>226</v>
      </c>
      <c r="D880">
        <v>41.987892299999999</v>
      </c>
      <c r="E880">
        <v>12.7135701</v>
      </c>
      <c r="F880">
        <v>41.955555699999998</v>
      </c>
      <c r="G880">
        <v>12.7643387</v>
      </c>
      <c r="H880">
        <v>7</v>
      </c>
      <c r="I880">
        <v>25.36</v>
      </c>
      <c r="J880">
        <v>11.029041387597671</v>
      </c>
      <c r="K880">
        <v>9.974230797140395</v>
      </c>
      <c r="L880">
        <v>14.05106099502636</v>
      </c>
      <c r="M880">
        <f>AVERAGE(Tabella1[[#This Row],[allocated_km_SA]:[allocated_km_ENS]])</f>
        <v>11.684777726588143</v>
      </c>
      <c r="N880">
        <v>14.29828946523943</v>
      </c>
      <c r="O880">
        <f>(Tabella1[[#This Row],[mission_allocated_km_shapley]]-Tabella1[[#This Row],[allocated_km_mean]])^2</f>
        <v>6.8304436080680713</v>
      </c>
      <c r="P880">
        <v>14.29828946523932</v>
      </c>
      <c r="Q880">
        <f>(Tabella1[[#This Row],[mission_allocated_km_shapley]]-Tabella1[[#This Row],[mission_allocated_km_appro_1]])^2</f>
        <v>1.2129525278678278E-26</v>
      </c>
      <c r="R880">
        <v>14.298289465239311</v>
      </c>
      <c r="S880">
        <f>(Tabella1[[#This Row],[mission_allocated_km_shapley]]-Tabella1[[#This Row],[mission_allocated_km_appro_2]])^2</f>
        <v>1.4164786414148488E-26</v>
      </c>
    </row>
    <row r="881" spans="1:19" x14ac:dyDescent="0.3">
      <c r="A881" s="2">
        <v>44084</v>
      </c>
      <c r="B881">
        <v>2</v>
      </c>
      <c r="C881">
        <v>226</v>
      </c>
      <c r="D881">
        <v>42.132071600000003</v>
      </c>
      <c r="E881">
        <v>12.5839994</v>
      </c>
      <c r="F881">
        <v>41.955555699999998</v>
      </c>
      <c r="G881">
        <v>12.7643387</v>
      </c>
      <c r="H881">
        <v>7</v>
      </c>
      <c r="I881">
        <v>195.08</v>
      </c>
      <c r="J881">
        <v>76.044187613289239</v>
      </c>
      <c r="K881">
        <v>50.950551704139663</v>
      </c>
      <c r="L881">
        <v>69.911617474750983</v>
      </c>
      <c r="M881">
        <f>AVERAGE(Tabella1[[#This Row],[allocated_km_SA]:[allocated_km_ENS]])</f>
        <v>65.635452264059964</v>
      </c>
      <c r="N881">
        <v>72.648613014976689</v>
      </c>
      <c r="O881">
        <f>(Tabella1[[#This Row],[mission_allocated_km_shapley]]-Tabella1[[#This Row],[allocated_km_mean]])^2</f>
        <v>49.184423718198843</v>
      </c>
      <c r="P881">
        <v>75.098005902181839</v>
      </c>
      <c r="Q881">
        <f>(Tabella1[[#This Row],[mission_allocated_km_shapley]]-Tabella1[[#This Row],[mission_allocated_km_appro_1]])^2</f>
        <v>5.9995255158911798</v>
      </c>
      <c r="R881">
        <v>72.95549024236324</v>
      </c>
      <c r="S881">
        <f>(Tabella1[[#This Row],[mission_allocated_km_shapley]]-Tabella1[[#This Row],[mission_allocated_km_appro_2]])^2</f>
        <v>9.4173632688456646E-2</v>
      </c>
    </row>
    <row r="882" spans="1:19" x14ac:dyDescent="0.3">
      <c r="A882" s="2">
        <v>44085</v>
      </c>
      <c r="B882">
        <v>2</v>
      </c>
      <c r="C882">
        <v>226</v>
      </c>
      <c r="D882">
        <v>42.132071600000003</v>
      </c>
      <c r="E882">
        <v>12.5839994</v>
      </c>
      <c r="F882">
        <v>41.955555699999998</v>
      </c>
      <c r="G882">
        <v>12.7643387</v>
      </c>
      <c r="H882">
        <v>6</v>
      </c>
      <c r="I882">
        <v>678.89</v>
      </c>
      <c r="J882">
        <v>75.213387988025474</v>
      </c>
      <c r="K882">
        <v>161.36368801710901</v>
      </c>
      <c r="L882">
        <v>82.465381927166831</v>
      </c>
      <c r="M882">
        <f>AVERAGE(Tabella1[[#This Row],[allocated_km_SA]:[allocated_km_ENS]])</f>
        <v>106.34748597743378</v>
      </c>
      <c r="N882">
        <v>56.948920718062958</v>
      </c>
      <c r="O882">
        <f>(Tabella1[[#This Row],[mission_allocated_km_shapley]]-Tabella1[[#This Row],[allocated_km_mean]])^2</f>
        <v>2440.2182496843175</v>
      </c>
      <c r="P882">
        <v>56.282107617107577</v>
      </c>
      <c r="Q882">
        <f>(Tabella1[[#This Row],[mission_allocated_km_shapley]]-Tabella1[[#This Row],[mission_allocated_km_appro_1]])^2</f>
        <v>0.44463971160573029</v>
      </c>
      <c r="R882">
        <v>58.693891730966747</v>
      </c>
      <c r="S882">
        <f>(Tabella1[[#This Row],[mission_allocated_km_shapley]]-Tabella1[[#This Row],[mission_allocated_km_appro_2]])^2</f>
        <v>3.0449238358744775</v>
      </c>
    </row>
    <row r="883" spans="1:19" x14ac:dyDescent="0.3">
      <c r="A883" s="2">
        <v>44085</v>
      </c>
      <c r="B883">
        <v>230</v>
      </c>
      <c r="C883">
        <v>226</v>
      </c>
      <c r="D883">
        <v>42.050539800000003</v>
      </c>
      <c r="E883">
        <v>12.402517700000001</v>
      </c>
      <c r="F883">
        <v>41.955555699999998</v>
      </c>
      <c r="G883">
        <v>12.7643387</v>
      </c>
      <c r="H883">
        <v>6</v>
      </c>
      <c r="I883">
        <v>678.89</v>
      </c>
      <c r="J883">
        <v>76.680901957084842</v>
      </c>
      <c r="K883">
        <v>155.8071817056566</v>
      </c>
      <c r="L883">
        <v>24.463868042159511</v>
      </c>
      <c r="M883">
        <f>AVERAGE(Tabella1[[#This Row],[allocated_km_SA]:[allocated_km_ENS]])</f>
        <v>85.650650568300321</v>
      </c>
      <c r="N883">
        <v>49.558141135512876</v>
      </c>
      <c r="O883">
        <f>(Tabella1[[#This Row],[mission_allocated_km_shapley]]-Tabella1[[#This Row],[allocated_km_mean]])^2</f>
        <v>1302.6692371558506</v>
      </c>
      <c r="P883">
        <v>49.490520488098561</v>
      </c>
      <c r="Q883">
        <f>(Tabella1[[#This Row],[mission_allocated_km_shapley]]-Tabella1[[#This Row],[mission_allocated_km_appro_1]])^2</f>
        <v>4.572551956731204E-3</v>
      </c>
      <c r="R883">
        <v>51.417470941259438</v>
      </c>
      <c r="S883">
        <f>(Tabella1[[#This Row],[mission_allocated_km_shapley]]-Tabella1[[#This Row],[mission_allocated_km_appro_2]])^2</f>
        <v>3.4571073265375469</v>
      </c>
    </row>
    <row r="884" spans="1:19" x14ac:dyDescent="0.3">
      <c r="A884" s="2">
        <v>44085</v>
      </c>
      <c r="B884">
        <v>32</v>
      </c>
      <c r="C884">
        <v>226</v>
      </c>
      <c r="D884">
        <v>41.851630499999999</v>
      </c>
      <c r="E884">
        <v>12.4017032</v>
      </c>
      <c r="F884">
        <v>41.955555699999998</v>
      </c>
      <c r="G884">
        <v>12.7643387</v>
      </c>
      <c r="H884">
        <v>6</v>
      </c>
      <c r="I884">
        <v>678.89</v>
      </c>
      <c r="J884">
        <v>96.23263952614937</v>
      </c>
      <c r="K884">
        <v>158.12928293012681</v>
      </c>
      <c r="L884">
        <v>48.703089391715743</v>
      </c>
      <c r="M884">
        <f>AVERAGE(Tabella1[[#This Row],[allocated_km_SA]:[allocated_km_ENS]])</f>
        <v>101.02167061599731</v>
      </c>
      <c r="N884">
        <v>65.104660344960038</v>
      </c>
      <c r="O884">
        <f>(Tabella1[[#This Row],[mission_allocated_km_shapley]]-Tabella1[[#This Row],[allocated_km_mean]])^2</f>
        <v>1290.0316268097968</v>
      </c>
      <c r="P884">
        <v>71.778818044479621</v>
      </c>
      <c r="Q884">
        <f>(Tabella1[[#This Row],[mission_allocated_km_shapley]]-Tabella1[[#This Row],[mission_allocated_km_appro_1]])^2</f>
        <v>44.544380998056532</v>
      </c>
      <c r="R884">
        <v>66.723436207802791</v>
      </c>
      <c r="S884">
        <f>(Tabella1[[#This Row],[mission_allocated_km_shapley]]-Tabella1[[#This Row],[mission_allocated_km_appro_2]])^2</f>
        <v>2.6204352941222999</v>
      </c>
    </row>
    <row r="885" spans="1:19" x14ac:dyDescent="0.3">
      <c r="A885" s="2">
        <v>44085</v>
      </c>
      <c r="B885">
        <v>9</v>
      </c>
      <c r="C885">
        <v>226</v>
      </c>
      <c r="D885">
        <v>41.012875399999999</v>
      </c>
      <c r="E885">
        <v>14.3201006</v>
      </c>
      <c r="F885">
        <v>41.955555699999998</v>
      </c>
      <c r="G885">
        <v>12.7643387</v>
      </c>
      <c r="H885">
        <v>6</v>
      </c>
      <c r="I885">
        <v>380.53</v>
      </c>
      <c r="J885">
        <v>188.6335352232081</v>
      </c>
      <c r="K885">
        <v>188.6335352232081</v>
      </c>
      <c r="L885">
        <v>1.6703545165922709E-12</v>
      </c>
      <c r="M885">
        <f>AVERAGE(Tabella1[[#This Row],[allocated_km_SA]:[allocated_km_ENS]])</f>
        <v>125.75569014880595</v>
      </c>
      <c r="N885">
        <v>187.02869999999999</v>
      </c>
      <c r="O885">
        <f>(Tabella1[[#This Row],[mission_allocated_km_shapley]]-Tabella1[[#This Row],[allocated_km_mean]])^2</f>
        <v>3754.3817362245209</v>
      </c>
      <c r="P885">
        <v>187.02869999999999</v>
      </c>
      <c r="Q885">
        <f>(Tabella1[[#This Row],[mission_allocated_km_shapley]]-Tabella1[[#This Row],[mission_allocated_km_appro_1]])^2</f>
        <v>0</v>
      </c>
      <c r="R885">
        <v>187.02869999999999</v>
      </c>
      <c r="S885">
        <f>(Tabella1[[#This Row],[mission_allocated_km_shapley]]-Tabella1[[#This Row],[mission_allocated_km_appro_2]])^2</f>
        <v>0</v>
      </c>
    </row>
    <row r="886" spans="1:19" x14ac:dyDescent="0.3">
      <c r="A886" s="2">
        <v>44085</v>
      </c>
      <c r="B886">
        <v>41</v>
      </c>
      <c r="C886">
        <v>226</v>
      </c>
      <c r="D886">
        <v>40.932065199999997</v>
      </c>
      <c r="E886">
        <v>14.818706499999999</v>
      </c>
      <c r="F886">
        <v>41.955555699999998</v>
      </c>
      <c r="G886">
        <v>12.7643387</v>
      </c>
      <c r="H886">
        <v>6</v>
      </c>
      <c r="I886">
        <v>678.89</v>
      </c>
      <c r="J886">
        <v>430.7646705287404</v>
      </c>
      <c r="K886">
        <v>203.59144734710759</v>
      </c>
      <c r="L886">
        <v>523.25926063895793</v>
      </c>
      <c r="M886">
        <f>AVERAGE(Tabella1[[#This Row],[allocated_km_SA]:[allocated_km_ENS]])</f>
        <v>385.87179283826862</v>
      </c>
      <c r="N886">
        <v>507.27987780146412</v>
      </c>
      <c r="O886">
        <f>(Tabella1[[#This Row],[mission_allocated_km_shapley]]-Tabella1[[#This Row],[allocated_km_mean]])^2</f>
        <v>14739.923094430498</v>
      </c>
      <c r="P886">
        <v>501.34015385031432</v>
      </c>
      <c r="Q886">
        <f>(Tabella1[[#This Row],[mission_allocated_km_shapley]]-Tabella1[[#This Row],[mission_allocated_km_appro_1]])^2</f>
        <v>35.280320615862607</v>
      </c>
      <c r="R886">
        <v>502.05680111997111</v>
      </c>
      <c r="S886">
        <f>(Tabella1[[#This Row],[mission_allocated_km_shapley]]-Tabella1[[#This Row],[mission_allocated_km_appro_2]])^2</f>
        <v>27.280530020756057</v>
      </c>
    </row>
    <row r="887" spans="1:19" x14ac:dyDescent="0.3">
      <c r="A887" s="2">
        <v>44085</v>
      </c>
      <c r="B887">
        <v>223</v>
      </c>
      <c r="C887">
        <v>226</v>
      </c>
      <c r="D887">
        <v>41.015235699999998</v>
      </c>
      <c r="E887">
        <v>14.2977433</v>
      </c>
      <c r="F887">
        <v>41.955555699999998</v>
      </c>
      <c r="G887">
        <v>12.7643387</v>
      </c>
      <c r="H887">
        <v>6</v>
      </c>
      <c r="I887">
        <v>380.53</v>
      </c>
      <c r="J887">
        <v>191.89876477679189</v>
      </c>
      <c r="K887">
        <v>191.89876477679189</v>
      </c>
      <c r="L887">
        <v>380.53229999999832</v>
      </c>
      <c r="M887">
        <f>AVERAGE(Tabella1[[#This Row],[allocated_km_SA]:[allocated_km_ENS]])</f>
        <v>254.77660985119405</v>
      </c>
      <c r="N887">
        <v>193.50360000000001</v>
      </c>
      <c r="O887">
        <f>(Tabella1[[#This Row],[mission_allocated_km_shapley]]-Tabella1[[#This Row],[allocated_km_mean]])^2</f>
        <v>3754.3817362245227</v>
      </c>
      <c r="P887">
        <v>193.50360000000001</v>
      </c>
      <c r="Q887">
        <f>(Tabella1[[#This Row],[mission_allocated_km_shapley]]-Tabella1[[#This Row],[mission_allocated_km_appro_1]])^2</f>
        <v>0</v>
      </c>
      <c r="R887">
        <v>193.50360000000001</v>
      </c>
      <c r="S887">
        <f>(Tabella1[[#This Row],[mission_allocated_km_shapley]]-Tabella1[[#This Row],[mission_allocated_km_appro_2]])^2</f>
        <v>0</v>
      </c>
    </row>
    <row r="888" spans="1:19" x14ac:dyDescent="0.3">
      <c r="A888" s="2">
        <v>44088</v>
      </c>
      <c r="B888">
        <v>11</v>
      </c>
      <c r="C888">
        <v>226</v>
      </c>
      <c r="D888">
        <v>41.904390300000003</v>
      </c>
      <c r="E888">
        <v>12.6096465</v>
      </c>
      <c r="F888">
        <v>41.955555699999998</v>
      </c>
      <c r="G888">
        <v>12.7643387</v>
      </c>
      <c r="H888">
        <v>10</v>
      </c>
      <c r="I888">
        <v>582.26</v>
      </c>
      <c r="J888">
        <v>28.33042104198352</v>
      </c>
      <c r="K888">
        <v>114.238519678228</v>
      </c>
      <c r="L888">
        <v>50.694792262278384</v>
      </c>
      <c r="M888">
        <f>AVERAGE(Tabella1[[#This Row],[allocated_km_SA]:[allocated_km_ENS]])</f>
        <v>64.421244327496638</v>
      </c>
      <c r="N888">
        <v>28.997925647519679</v>
      </c>
      <c r="O888">
        <f>(Tabella1[[#This Row],[mission_allocated_km_shapley]]-Tabella1[[#This Row],[allocated_km_mean]])^2</f>
        <v>1254.8115063032046</v>
      </c>
      <c r="P888">
        <v>31.988237209094251</v>
      </c>
      <c r="Q888">
        <f>(Tabella1[[#This Row],[mission_allocated_km_shapley]]-Tabella1[[#This Row],[mission_allocated_km_appro_1]])^2</f>
        <v>8.9419632352865541</v>
      </c>
      <c r="R888">
        <v>29.64257145847068</v>
      </c>
      <c r="S888">
        <f>(Tabella1[[#This Row],[mission_allocated_km_shapley]]-Tabella1[[#This Row],[mission_allocated_km_appro_2]])^2</f>
        <v>0.41556822157667389</v>
      </c>
    </row>
    <row r="889" spans="1:19" x14ac:dyDescent="0.3">
      <c r="A889" s="2">
        <v>44088</v>
      </c>
      <c r="B889">
        <v>224</v>
      </c>
      <c r="C889">
        <v>226</v>
      </c>
      <c r="D889">
        <v>41.949019300000003</v>
      </c>
      <c r="E889">
        <v>12.763840500000001</v>
      </c>
      <c r="F889">
        <v>41.955555699999998</v>
      </c>
      <c r="G889">
        <v>12.7643387</v>
      </c>
      <c r="H889">
        <v>10</v>
      </c>
      <c r="I889">
        <v>499.04</v>
      </c>
      <c r="J889">
        <v>1.2146268931992239</v>
      </c>
      <c r="K889">
        <v>99.097202926505375</v>
      </c>
      <c r="L889">
        <v>4.5668077553772743</v>
      </c>
      <c r="M889">
        <f>AVERAGE(Tabella1[[#This Row],[allocated_km_SA]:[allocated_km_ENS]])</f>
        <v>34.95954585836062</v>
      </c>
      <c r="N889">
        <v>1.1915255865398049</v>
      </c>
      <c r="O889">
        <f>(Tabella1[[#This Row],[mission_allocated_km_shapley]]-Tabella1[[#This Row],[allocated_km_mean]])^2</f>
        <v>1140.2791930781016</v>
      </c>
      <c r="P889">
        <v>1.1883700553105649</v>
      </c>
      <c r="Q889">
        <f>(Tabella1[[#This Row],[mission_allocated_km_shapley]]-Tabella1[[#This Row],[mission_allocated_km_appro_1]])^2</f>
        <v>9.9573773387085866E-6</v>
      </c>
      <c r="R889">
        <v>1.5073237389838781</v>
      </c>
      <c r="S889">
        <f>(Tabella1[[#This Row],[mission_allocated_km_shapley]]-Tabella1[[#This Row],[mission_allocated_km_appro_2]])^2</f>
        <v>9.9728473087090069E-2</v>
      </c>
    </row>
    <row r="890" spans="1:19" x14ac:dyDescent="0.3">
      <c r="A890" s="2">
        <v>44088</v>
      </c>
      <c r="B890">
        <v>264</v>
      </c>
      <c r="C890">
        <v>226</v>
      </c>
      <c r="D890">
        <v>41.962296899999998</v>
      </c>
      <c r="E890">
        <v>12.757759999999999</v>
      </c>
      <c r="F890">
        <v>41.955555699999998</v>
      </c>
      <c r="G890">
        <v>12.7643387</v>
      </c>
      <c r="H890">
        <v>10</v>
      </c>
      <c r="I890">
        <v>499.04</v>
      </c>
      <c r="J890">
        <v>1.6918741574839999</v>
      </c>
      <c r="K890">
        <v>99.048786921153592</v>
      </c>
      <c r="L890">
        <v>3.64057748180449</v>
      </c>
      <c r="M890">
        <f>AVERAGE(Tabella1[[#This Row],[allocated_km_SA]:[allocated_km_ENS]])</f>
        <v>34.793746186814026</v>
      </c>
      <c r="N890">
        <v>1.519257836854139</v>
      </c>
      <c r="O890">
        <f>(Tabella1[[#This Row],[mission_allocated_km_shapley]]-Tabella1[[#This Row],[allocated_km_mean]])^2</f>
        <v>1107.1915749516163</v>
      </c>
      <c r="P890">
        <v>1.5152343684720599</v>
      </c>
      <c r="Q890">
        <f>(Tabella1[[#This Row],[mission_allocated_km_shapley]]-Tabella1[[#This Row],[mission_allocated_km_appro_1]])^2</f>
        <v>1.6188297821589484E-5</v>
      </c>
      <c r="R890">
        <v>1.788223823135666</v>
      </c>
      <c r="S890">
        <f>(Tabella1[[#This Row],[mission_allocated_km_shapley]]-Tabella1[[#This Row],[mission_allocated_km_appro_2]])^2</f>
        <v>7.2342701776394583E-2</v>
      </c>
    </row>
    <row r="891" spans="1:19" x14ac:dyDescent="0.3">
      <c r="A891" s="2">
        <v>44088</v>
      </c>
      <c r="B891">
        <v>221</v>
      </c>
      <c r="C891">
        <v>226</v>
      </c>
      <c r="D891">
        <v>41.987892299999999</v>
      </c>
      <c r="E891">
        <v>12.7135701</v>
      </c>
      <c r="F891">
        <v>41.955555699999998</v>
      </c>
      <c r="G891">
        <v>12.7643387</v>
      </c>
      <c r="H891">
        <v>10</v>
      </c>
      <c r="I891">
        <v>582.26</v>
      </c>
      <c r="J891">
        <v>10.546392248911101</v>
      </c>
      <c r="K891">
        <v>112.81919459424471</v>
      </c>
      <c r="L891">
        <v>8.5178849363554772</v>
      </c>
      <c r="M891">
        <f>AVERAGE(Tabella1[[#This Row],[allocated_km_SA]:[allocated_km_ENS]])</f>
        <v>43.961157259837101</v>
      </c>
      <c r="N891">
        <v>7.3505385576270683</v>
      </c>
      <c r="O891">
        <f>(Tabella1[[#This Row],[mission_allocated_km_shapley]]-Tabella1[[#This Row],[allocated_km_mean]])^2</f>
        <v>1340.3374017586111</v>
      </c>
      <c r="P891">
        <v>8.904781945770976</v>
      </c>
      <c r="Q891">
        <f>(Tabella1[[#This Row],[mission_allocated_km_shapley]]-Tabella1[[#This Row],[mission_allocated_km_appro_1]])^2</f>
        <v>2.4156725095890539</v>
      </c>
      <c r="R891">
        <v>8.1275660953311633</v>
      </c>
      <c r="S891">
        <f>(Tabella1[[#This Row],[mission_allocated_km_shapley]]-Tabella1[[#This Row],[mission_allocated_km_appro_2]])^2</f>
        <v>0.60377179435048867</v>
      </c>
    </row>
    <row r="892" spans="1:19" x14ac:dyDescent="0.3">
      <c r="A892" s="2">
        <v>44088</v>
      </c>
      <c r="B892">
        <v>225</v>
      </c>
      <c r="C892">
        <v>226</v>
      </c>
      <c r="D892">
        <v>41.966743600000001</v>
      </c>
      <c r="E892">
        <v>12.755914900000001</v>
      </c>
      <c r="F892">
        <v>41.955555699999998</v>
      </c>
      <c r="G892">
        <v>12.7643387</v>
      </c>
      <c r="H892">
        <v>10</v>
      </c>
      <c r="I892">
        <v>582.26</v>
      </c>
      <c r="J892">
        <v>3.304490745089097</v>
      </c>
      <c r="K892">
        <v>112.7962812090536</v>
      </c>
      <c r="L892">
        <v>7.8369868569535894</v>
      </c>
      <c r="M892">
        <f>AVERAGE(Tabella1[[#This Row],[allocated_km_SA]:[allocated_km_ENS]])</f>
        <v>41.312586270365429</v>
      </c>
      <c r="N892">
        <v>2.4470899732965781</v>
      </c>
      <c r="O892">
        <f>(Tabella1[[#This Row],[mission_allocated_km_shapley]]-Tabella1[[#This Row],[allocated_km_mean]])^2</f>
        <v>1510.5268024174727</v>
      </c>
      <c r="P892">
        <v>2.4267185370305451</v>
      </c>
      <c r="Q892">
        <f>(Tabella1[[#This Row],[mission_allocated_km_shapley]]-Tabella1[[#This Row],[mission_allocated_km_appro_1]])^2</f>
        <v>4.1499541554104432E-4</v>
      </c>
      <c r="R892">
        <v>2.704923667215966</v>
      </c>
      <c r="S892">
        <f>(Tabella1[[#This Row],[mission_allocated_km_shapley]]-Tabella1[[#This Row],[mission_allocated_km_appro_2]])^2</f>
        <v>6.6478213720116613E-2</v>
      </c>
    </row>
    <row r="893" spans="1:19" x14ac:dyDescent="0.3">
      <c r="A893" s="2">
        <v>44088</v>
      </c>
      <c r="B893">
        <v>2</v>
      </c>
      <c r="C893">
        <v>226</v>
      </c>
      <c r="D893">
        <v>42.132071600000003</v>
      </c>
      <c r="E893">
        <v>12.5839994</v>
      </c>
      <c r="F893">
        <v>41.955555699999998</v>
      </c>
      <c r="G893">
        <v>12.7643387</v>
      </c>
      <c r="H893">
        <v>10</v>
      </c>
      <c r="I893">
        <v>499.04</v>
      </c>
      <c r="J893">
        <v>45.628323702277243</v>
      </c>
      <c r="K893">
        <v>103.1802376008181</v>
      </c>
      <c r="L893">
        <v>82.677967400164206</v>
      </c>
      <c r="M893">
        <f>AVERAGE(Tabella1[[#This Row],[allocated_km_SA]:[allocated_km_ENS]])</f>
        <v>77.16217623441986</v>
      </c>
      <c r="N893">
        <v>77.513489566940194</v>
      </c>
      <c r="O893">
        <f>(Tabella1[[#This Row],[mission_allocated_km_shapley]]-Tabella1[[#This Row],[allocated_km_mean]])^2</f>
        <v>0.12342105760654287</v>
      </c>
      <c r="P893">
        <v>78.461567406880661</v>
      </c>
      <c r="Q893">
        <f>(Tabella1[[#This Row],[mission_allocated_km_shapley]]-Tabella1[[#This Row],[mission_allocated_km_appro_1]])^2</f>
        <v>0.8988515905861818</v>
      </c>
      <c r="R893">
        <v>77.591975706237349</v>
      </c>
      <c r="S893">
        <f>(Tabella1[[#This Row],[mission_allocated_km_shapley]]-Tabella1[[#This Row],[mission_allocated_km_appro_2]])^2</f>
        <v>6.1600740617724151E-3</v>
      </c>
    </row>
    <row r="894" spans="1:19" x14ac:dyDescent="0.3">
      <c r="A894" s="2">
        <v>44088</v>
      </c>
      <c r="B894">
        <v>235</v>
      </c>
      <c r="C894">
        <v>226</v>
      </c>
      <c r="D894">
        <v>41.477688999999998</v>
      </c>
      <c r="E894">
        <v>13.8120029</v>
      </c>
      <c r="F894">
        <v>41.955555699999998</v>
      </c>
      <c r="G894">
        <v>12.7643387</v>
      </c>
      <c r="H894">
        <v>10</v>
      </c>
      <c r="I894">
        <v>582.26</v>
      </c>
      <c r="J894">
        <v>166.4709717152864</v>
      </c>
      <c r="K894">
        <v>112.9357981394835</v>
      </c>
      <c r="L894">
        <v>11.98289586084841</v>
      </c>
      <c r="M894">
        <f>AVERAGE(Tabella1[[#This Row],[allocated_km_SA]:[allocated_km_ENS]])</f>
        <v>97.129888571872769</v>
      </c>
      <c r="N894">
        <v>121.973848955403</v>
      </c>
      <c r="O894">
        <f>(Tabella1[[#This Row],[mission_allocated_km_shapley]]-Tabella1[[#This Row],[allocated_km_mean]])^2</f>
        <v>617.22236753841958</v>
      </c>
      <c r="P894">
        <v>120.9584459653168</v>
      </c>
      <c r="Q894">
        <f>(Tabella1[[#This Row],[mission_allocated_km_shapley]]-Tabella1[[#This Row],[mission_allocated_km_appro_1]])^2</f>
        <v>1.0310432322759984</v>
      </c>
      <c r="R894">
        <v>122.04991283800101</v>
      </c>
      <c r="S894">
        <f>(Tabella1[[#This Row],[mission_allocated_km_shapley]]-Tabella1[[#This Row],[mission_allocated_km_appro_2]])^2</f>
        <v>5.7857142358833423E-3</v>
      </c>
    </row>
    <row r="895" spans="1:19" x14ac:dyDescent="0.3">
      <c r="A895" s="2">
        <v>44088</v>
      </c>
      <c r="B895">
        <v>222</v>
      </c>
      <c r="C895">
        <v>226</v>
      </c>
      <c r="D895">
        <v>40.922591399999988</v>
      </c>
      <c r="E895">
        <v>14.2501319</v>
      </c>
      <c r="F895">
        <v>41.955555699999998</v>
      </c>
      <c r="G895">
        <v>12.7643387</v>
      </c>
      <c r="H895">
        <v>10</v>
      </c>
      <c r="I895">
        <v>499.04</v>
      </c>
      <c r="J895">
        <v>225.2541876235197</v>
      </c>
      <c r="K895">
        <v>98.858486275761464</v>
      </c>
      <c r="L895">
        <v>204.07892368132701</v>
      </c>
      <c r="M895">
        <f>AVERAGE(Tabella1[[#This Row],[allocated_km_SA]:[allocated_km_ENS]])</f>
        <v>176.06386586020275</v>
      </c>
      <c r="N895">
        <v>209.4094635048329</v>
      </c>
      <c r="O895">
        <f>(Tabella1[[#This Row],[mission_allocated_km_shapley]]-Tabella1[[#This Row],[allocated_km_mean]])^2</f>
        <v>1111.9288822775636</v>
      </c>
      <c r="P895">
        <v>208.93901408466829</v>
      </c>
      <c r="Q895">
        <f>(Tabella1[[#This Row],[mission_allocated_km_shapley]]-Tabella1[[#This Row],[mission_allocated_km_appro_1]])^2</f>
        <v>0.22132265693322037</v>
      </c>
      <c r="R895">
        <v>209.07783836582149</v>
      </c>
      <c r="S895">
        <f>(Tabella1[[#This Row],[mission_allocated_km_shapley]]-Tabella1[[#This Row],[mission_allocated_km_appro_2]])^2</f>
        <v>0.10997523282433538</v>
      </c>
    </row>
    <row r="896" spans="1:19" x14ac:dyDescent="0.3">
      <c r="A896" s="2">
        <v>44088</v>
      </c>
      <c r="B896">
        <v>44</v>
      </c>
      <c r="C896">
        <v>226</v>
      </c>
      <c r="D896">
        <v>40.640787899999999</v>
      </c>
      <c r="E896">
        <v>14.9305062</v>
      </c>
      <c r="F896">
        <v>41.955555699999998</v>
      </c>
      <c r="G896">
        <v>12.7643387</v>
      </c>
      <c r="H896">
        <v>10</v>
      </c>
      <c r="I896">
        <v>582.26</v>
      </c>
      <c r="J896">
        <v>373.60442424873003</v>
      </c>
      <c r="K896">
        <v>129.4669063789903</v>
      </c>
      <c r="L896">
        <v>503.22414008356418</v>
      </c>
      <c r="M896">
        <f>AVERAGE(Tabella1[[#This Row],[allocated_km_SA]:[allocated_km_ENS]])</f>
        <v>335.43182357042815</v>
      </c>
      <c r="N896">
        <v>421.48729686615371</v>
      </c>
      <c r="O896">
        <f>(Tabella1[[#This Row],[mission_allocated_km_shapley]]-Tabella1[[#This Row],[allocated_km_mean]])^2</f>
        <v>7405.5444841513354</v>
      </c>
      <c r="P896">
        <v>417.97851634278749</v>
      </c>
      <c r="Q896">
        <f>(Tabella1[[#This Row],[mission_allocated_km_shapley]]-Tabella1[[#This Row],[mission_allocated_km_appro_1]])^2</f>
        <v>12.311540761154172</v>
      </c>
      <c r="R896">
        <v>419.73172594098128</v>
      </c>
      <c r="S896">
        <f>(Tabella1[[#This Row],[mission_allocated_km_shapley]]-Tabella1[[#This Row],[mission_allocated_km_appro_2]])^2</f>
        <v>3.0820292733108001</v>
      </c>
    </row>
    <row r="897" spans="1:19" x14ac:dyDescent="0.3">
      <c r="A897" s="2">
        <v>44088</v>
      </c>
      <c r="B897">
        <v>222</v>
      </c>
      <c r="C897">
        <v>226</v>
      </c>
      <c r="D897">
        <v>40.922591399999988</v>
      </c>
      <c r="E897">
        <v>14.2501319</v>
      </c>
      <c r="F897">
        <v>41.955555699999998</v>
      </c>
      <c r="G897">
        <v>12.7643387</v>
      </c>
      <c r="H897">
        <v>10</v>
      </c>
      <c r="I897">
        <v>499.04</v>
      </c>
      <c r="J897">
        <v>225.2541876235197</v>
      </c>
      <c r="K897">
        <v>98.858486275761464</v>
      </c>
      <c r="L897">
        <v>204.07892368132701</v>
      </c>
      <c r="M897">
        <f>AVERAGE(Tabella1[[#This Row],[allocated_km_SA]:[allocated_km_ENS]])</f>
        <v>176.06386586020275</v>
      </c>
      <c r="N897">
        <v>209.4094635048329</v>
      </c>
      <c r="O897">
        <f>(Tabella1[[#This Row],[mission_allocated_km_shapley]]-Tabella1[[#This Row],[allocated_km_mean]])^2</f>
        <v>1111.9288822775636</v>
      </c>
      <c r="P897">
        <v>208.93901408466829</v>
      </c>
      <c r="Q897">
        <f>(Tabella1[[#This Row],[mission_allocated_km_shapley]]-Tabella1[[#This Row],[mission_allocated_km_appro_1]])^2</f>
        <v>0.22132265693322037</v>
      </c>
      <c r="R897">
        <v>209.07783836582149</v>
      </c>
      <c r="S897">
        <f>(Tabella1[[#This Row],[mission_allocated_km_shapley]]-Tabella1[[#This Row],[mission_allocated_km_appro_2]])^2</f>
        <v>0.10997523282433538</v>
      </c>
    </row>
    <row r="898" spans="1:19" x14ac:dyDescent="0.3">
      <c r="A898" s="2">
        <v>44089</v>
      </c>
      <c r="B898">
        <v>14</v>
      </c>
      <c r="C898">
        <v>226</v>
      </c>
      <c r="D898">
        <v>41.968739300000003</v>
      </c>
      <c r="E898">
        <v>12.686</v>
      </c>
      <c r="F898">
        <v>41.955555699999998</v>
      </c>
      <c r="G898">
        <v>12.7643387</v>
      </c>
      <c r="H898">
        <v>7</v>
      </c>
      <c r="I898">
        <v>94.26</v>
      </c>
      <c r="J898">
        <v>16.765813558845341</v>
      </c>
      <c r="K898">
        <v>26.188779985154319</v>
      </c>
      <c r="L898">
        <v>8.459488951487339</v>
      </c>
      <c r="M898">
        <f>AVERAGE(Tabella1[[#This Row],[allocated_km_SA]:[allocated_km_ENS]])</f>
        <v>17.138027498495667</v>
      </c>
      <c r="N898">
        <v>10.33996809452081</v>
      </c>
      <c r="O898">
        <f>(Tabella1[[#This Row],[mission_allocated_km_shapley]]-Tabella1[[#This Row],[allocated_km_mean]])^2</f>
        <v>46.213611659970994</v>
      </c>
      <c r="P898">
        <v>10.33511343792607</v>
      </c>
      <c r="Q898">
        <f>(Tabella1[[#This Row],[mission_allocated_km_shapley]]-Tabella1[[#This Row],[mission_allocated_km_appro_1]])^2</f>
        <v>2.3567690652846569E-5</v>
      </c>
      <c r="R898">
        <v>10.33996809452084</v>
      </c>
      <c r="S898">
        <f>(Tabella1[[#This Row],[mission_allocated_km_shapley]]-Tabella1[[#This Row],[mission_allocated_km_appro_2]])^2</f>
        <v>9.1192320643548965E-28</v>
      </c>
    </row>
    <row r="899" spans="1:19" x14ac:dyDescent="0.3">
      <c r="A899" s="2">
        <v>44089</v>
      </c>
      <c r="B899">
        <v>279</v>
      </c>
      <c r="C899">
        <v>226</v>
      </c>
      <c r="D899">
        <v>41.850824299999999</v>
      </c>
      <c r="E899">
        <v>12.4777378</v>
      </c>
      <c r="F899">
        <v>41.955555699999998</v>
      </c>
      <c r="G899">
        <v>12.7643387</v>
      </c>
      <c r="H899">
        <v>7</v>
      </c>
      <c r="I899">
        <v>101.75</v>
      </c>
      <c r="J899">
        <v>40.961282000326626</v>
      </c>
      <c r="K899">
        <v>40.961282000326626</v>
      </c>
      <c r="L899">
        <v>12.58165205471594</v>
      </c>
      <c r="M899">
        <f>AVERAGE(Tabella1[[#This Row],[allocated_km_SA]:[allocated_km_ENS]])</f>
        <v>31.501405351789732</v>
      </c>
      <c r="N899">
        <v>35.649271142973447</v>
      </c>
      <c r="O899">
        <f>(Tabella1[[#This Row],[mission_allocated_km_shapley]]-Tabella1[[#This Row],[allocated_km_mean]])^2</f>
        <v>17.20479062167211</v>
      </c>
      <c r="P899">
        <v>35.649271142973461</v>
      </c>
      <c r="Q899">
        <f>(Tabella1[[#This Row],[mission_allocated_km_shapley]]-Tabella1[[#This Row],[mission_allocated_km_appro_1]])^2</f>
        <v>2.0194839173657902E-28</v>
      </c>
      <c r="R899">
        <v>35.649271142973461</v>
      </c>
      <c r="S899">
        <f>(Tabella1[[#This Row],[mission_allocated_km_shapley]]-Tabella1[[#This Row],[mission_allocated_km_appro_2]])^2</f>
        <v>2.0194839173657902E-28</v>
      </c>
    </row>
    <row r="900" spans="1:19" x14ac:dyDescent="0.3">
      <c r="A900" s="2">
        <v>44089</v>
      </c>
      <c r="B900">
        <v>228</v>
      </c>
      <c r="C900">
        <v>226</v>
      </c>
      <c r="D900">
        <v>42.130554500000002</v>
      </c>
      <c r="E900">
        <v>12.582428</v>
      </c>
      <c r="F900">
        <v>41.955555699999998</v>
      </c>
      <c r="G900">
        <v>12.7643387</v>
      </c>
      <c r="H900">
        <v>7</v>
      </c>
      <c r="I900">
        <v>94.26</v>
      </c>
      <c r="J900">
        <v>70.027662880481657</v>
      </c>
      <c r="K900">
        <v>41.639997638229787</v>
      </c>
      <c r="L900">
        <v>76.292598167470047</v>
      </c>
      <c r="M900">
        <f>AVERAGE(Tabella1[[#This Row],[allocated_km_SA]:[allocated_km_ENS]])</f>
        <v>62.653419562060492</v>
      </c>
      <c r="N900">
        <v>78.828267481918573</v>
      </c>
      <c r="O900">
        <f>(Tabella1[[#This Row],[mission_allocated_km_shapley]]-Tabella1[[#This Row],[allocated_km_mean]])^2</f>
        <v>261.62570523053728</v>
      </c>
      <c r="P900">
        <v>78.835510535713979</v>
      </c>
      <c r="Q900">
        <f>(Tabella1[[#This Row],[mission_allocated_km_shapley]]-Tabella1[[#This Row],[mission_allocated_km_appro_1]])^2</f>
        <v>5.2461828283148738E-5</v>
      </c>
      <c r="R900">
        <v>78.828267481918544</v>
      </c>
      <c r="S900">
        <f>(Tabella1[[#This Row],[mission_allocated_km_shapley]]-Tabella1[[#This Row],[mission_allocated_km_appro_2]])^2</f>
        <v>8.0779356694631609E-28</v>
      </c>
    </row>
    <row r="901" spans="1:19" x14ac:dyDescent="0.3">
      <c r="A901" s="2">
        <v>44089</v>
      </c>
      <c r="B901">
        <v>64</v>
      </c>
      <c r="C901">
        <v>226</v>
      </c>
      <c r="D901">
        <v>41.699752500000002</v>
      </c>
      <c r="E901">
        <v>12.535953900000001</v>
      </c>
      <c r="F901">
        <v>41.955555699999998</v>
      </c>
      <c r="G901">
        <v>12.7643387</v>
      </c>
      <c r="H901">
        <v>7</v>
      </c>
      <c r="I901">
        <v>101.75</v>
      </c>
      <c r="J901">
        <v>60.786117999673372</v>
      </c>
      <c r="K901">
        <v>60.786117999673372</v>
      </c>
      <c r="L901">
        <v>89.165747945284053</v>
      </c>
      <c r="M901">
        <f>AVERAGE(Tabella1[[#This Row],[allocated_km_SA]:[allocated_km_ENS]])</f>
        <v>70.245994648210271</v>
      </c>
      <c r="N901">
        <v>66.098128857026538</v>
      </c>
      <c r="O901">
        <f>(Tabella1[[#This Row],[mission_allocated_km_shapley]]-Tabella1[[#This Row],[allocated_km_mean]])^2</f>
        <v>17.204790621672256</v>
      </c>
      <c r="P901">
        <v>66.098128857026552</v>
      </c>
      <c r="Q901">
        <f>(Tabella1[[#This Row],[mission_allocated_km_shapley]]-Tabella1[[#This Row],[mission_allocated_km_appro_1]])^2</f>
        <v>2.0194839173657902E-28</v>
      </c>
      <c r="R901">
        <v>66.098128857026552</v>
      </c>
      <c r="S901">
        <f>(Tabella1[[#This Row],[mission_allocated_km_shapley]]-Tabella1[[#This Row],[mission_allocated_km_appro_2]])^2</f>
        <v>2.0194839173657902E-28</v>
      </c>
    </row>
    <row r="902" spans="1:19" x14ac:dyDescent="0.3">
      <c r="A902" s="2">
        <v>44089</v>
      </c>
      <c r="B902">
        <v>9</v>
      </c>
      <c r="C902">
        <v>226</v>
      </c>
      <c r="D902">
        <v>41.012875399999999</v>
      </c>
      <c r="E902">
        <v>14.3201006</v>
      </c>
      <c r="F902">
        <v>41.955555699999998</v>
      </c>
      <c r="G902">
        <v>12.7643387</v>
      </c>
      <c r="H902">
        <v>7</v>
      </c>
      <c r="I902">
        <v>380.53</v>
      </c>
      <c r="J902">
        <v>188.6335352232081</v>
      </c>
      <c r="K902">
        <v>188.6335352232081</v>
      </c>
      <c r="L902">
        <v>1.6703545165922709E-12</v>
      </c>
      <c r="M902">
        <f>AVERAGE(Tabella1[[#This Row],[allocated_km_SA]:[allocated_km_ENS]])</f>
        <v>125.75569014880595</v>
      </c>
      <c r="N902">
        <v>187.02869999999999</v>
      </c>
      <c r="O902">
        <f>(Tabella1[[#This Row],[mission_allocated_km_shapley]]-Tabella1[[#This Row],[allocated_km_mean]])^2</f>
        <v>3754.3817362245209</v>
      </c>
      <c r="P902">
        <v>187.02869999999999</v>
      </c>
      <c r="Q902">
        <f>(Tabella1[[#This Row],[mission_allocated_km_shapley]]-Tabella1[[#This Row],[mission_allocated_km_appro_1]])^2</f>
        <v>0</v>
      </c>
      <c r="R902">
        <v>187.02869999999999</v>
      </c>
      <c r="S902">
        <f>(Tabella1[[#This Row],[mission_allocated_km_shapley]]-Tabella1[[#This Row],[mission_allocated_km_appro_2]])^2</f>
        <v>0</v>
      </c>
    </row>
    <row r="903" spans="1:19" x14ac:dyDescent="0.3">
      <c r="A903" s="2">
        <v>44089</v>
      </c>
      <c r="B903">
        <v>223</v>
      </c>
      <c r="C903">
        <v>226</v>
      </c>
      <c r="D903">
        <v>41.015235699999998</v>
      </c>
      <c r="E903">
        <v>14.2977433</v>
      </c>
      <c r="F903">
        <v>41.955555699999998</v>
      </c>
      <c r="G903">
        <v>12.7643387</v>
      </c>
      <c r="H903">
        <v>7</v>
      </c>
      <c r="I903">
        <v>380.53</v>
      </c>
      <c r="J903">
        <v>191.89876477679189</v>
      </c>
      <c r="K903">
        <v>191.89876477679189</v>
      </c>
      <c r="L903">
        <v>380.53229999999832</v>
      </c>
      <c r="M903">
        <f>AVERAGE(Tabella1[[#This Row],[allocated_km_SA]:[allocated_km_ENS]])</f>
        <v>254.77660985119405</v>
      </c>
      <c r="N903">
        <v>193.50360000000001</v>
      </c>
      <c r="O903">
        <f>(Tabella1[[#This Row],[mission_allocated_km_shapley]]-Tabella1[[#This Row],[allocated_km_mean]])^2</f>
        <v>3754.3817362245227</v>
      </c>
      <c r="P903">
        <v>193.50360000000001</v>
      </c>
      <c r="Q903">
        <f>(Tabella1[[#This Row],[mission_allocated_km_shapley]]-Tabella1[[#This Row],[mission_allocated_km_appro_1]])^2</f>
        <v>0</v>
      </c>
      <c r="R903">
        <v>193.50360000000001</v>
      </c>
      <c r="S903">
        <f>(Tabella1[[#This Row],[mission_allocated_km_shapley]]-Tabella1[[#This Row],[mission_allocated_km_appro_2]])^2</f>
        <v>0</v>
      </c>
    </row>
    <row r="904" spans="1:19" x14ac:dyDescent="0.3">
      <c r="A904" s="2">
        <v>44089</v>
      </c>
      <c r="B904">
        <v>186</v>
      </c>
      <c r="C904">
        <v>226</v>
      </c>
      <c r="D904">
        <v>41.945402799999997</v>
      </c>
      <c r="E904">
        <v>12.7206413</v>
      </c>
      <c r="F904">
        <v>41.955555699999998</v>
      </c>
      <c r="G904">
        <v>12.7643387</v>
      </c>
      <c r="H904">
        <v>7</v>
      </c>
      <c r="I904">
        <v>94.26</v>
      </c>
      <c r="J904">
        <v>7.4618235606730048</v>
      </c>
      <c r="K904">
        <v>26.426522376615889</v>
      </c>
      <c r="L904">
        <v>9.5032128810426126</v>
      </c>
      <c r="M904">
        <f>AVERAGE(Tabella1[[#This Row],[allocated_km_SA]:[allocated_km_ENS]])</f>
        <v>14.463852939443838</v>
      </c>
      <c r="N904">
        <v>5.0870644235606148</v>
      </c>
      <c r="O904">
        <f>(Tabella1[[#This Row],[mission_allocated_km_shapley]]-Tabella1[[#This Row],[allocated_km_mean]])^2</f>
        <v>87.924162871599506</v>
      </c>
      <c r="P904">
        <v>5.0846760263599524</v>
      </c>
      <c r="Q904">
        <f>(Tabella1[[#This Row],[mission_allocated_km_shapley]]-Tabella1[[#This Row],[mission_allocated_km_appro_1]])^2</f>
        <v>5.7044411881320726E-6</v>
      </c>
      <c r="R904">
        <v>5.0870644235606104</v>
      </c>
      <c r="S904">
        <f>(Tabella1[[#This Row],[mission_allocated_km_shapley]]-Tabella1[[#This Row],[mission_allocated_km_appro_2]])^2</f>
        <v>1.9721522630525295E-29</v>
      </c>
    </row>
    <row r="905" spans="1:19" x14ac:dyDescent="0.3">
      <c r="A905" s="2">
        <v>44090</v>
      </c>
      <c r="B905">
        <v>14</v>
      </c>
      <c r="C905">
        <v>226</v>
      </c>
      <c r="D905">
        <v>41.968739300000003</v>
      </c>
      <c r="E905">
        <v>12.686</v>
      </c>
      <c r="F905">
        <v>41.955555699999998</v>
      </c>
      <c r="G905">
        <v>12.7643387</v>
      </c>
      <c r="H905">
        <v>9</v>
      </c>
      <c r="I905">
        <v>377.49</v>
      </c>
      <c r="J905">
        <v>19.772391226684629</v>
      </c>
      <c r="K905">
        <v>19.772391226684629</v>
      </c>
      <c r="L905">
        <v>14.979279067689349</v>
      </c>
      <c r="M905">
        <f>AVERAGE(Tabella1[[#This Row],[allocated_km_SA]:[allocated_km_ENS]])</f>
        <v>18.174687173686202</v>
      </c>
      <c r="N905">
        <v>17.703142326120449</v>
      </c>
      <c r="O905">
        <f>(Tabella1[[#This Row],[mission_allocated_km_shapley]]-Tabella1[[#This Row],[allocated_km_mean]])^2</f>
        <v>0.2223545432658087</v>
      </c>
      <c r="P905">
        <v>17.703142326120439</v>
      </c>
      <c r="Q905">
        <f>(Tabella1[[#This Row],[mission_allocated_km_shapley]]-Tabella1[[#This Row],[mission_allocated_km_appro_1]])^2</f>
        <v>1.135959703518257E-28</v>
      </c>
      <c r="R905">
        <v>17.703142326120439</v>
      </c>
      <c r="S905">
        <f>(Tabella1[[#This Row],[mission_allocated_km_shapley]]-Tabella1[[#This Row],[mission_allocated_km_appro_2]])^2</f>
        <v>1.135959703518257E-28</v>
      </c>
    </row>
    <row r="906" spans="1:19" x14ac:dyDescent="0.3">
      <c r="A906" s="2">
        <v>44090</v>
      </c>
      <c r="B906">
        <v>2</v>
      </c>
      <c r="C906">
        <v>226</v>
      </c>
      <c r="D906">
        <v>42.132071600000003</v>
      </c>
      <c r="E906">
        <v>12.5839994</v>
      </c>
      <c r="F906">
        <v>41.955555699999998</v>
      </c>
      <c r="G906">
        <v>12.7643387</v>
      </c>
      <c r="H906">
        <v>9</v>
      </c>
      <c r="I906">
        <v>122.22</v>
      </c>
      <c r="J906">
        <v>72.010275573822014</v>
      </c>
      <c r="K906">
        <v>27.096800522913959</v>
      </c>
      <c r="L906">
        <v>76.734558956813189</v>
      </c>
      <c r="M906">
        <f>AVERAGE(Tabella1[[#This Row],[allocated_km_SA]:[allocated_km_ENS]])</f>
        <v>58.613878351183054</v>
      </c>
      <c r="N906">
        <v>79.682781566621784</v>
      </c>
      <c r="O906">
        <f>(Tabella1[[#This Row],[mission_allocated_km_shapley]]-Tabella1[[#This Row],[allocated_km_mean]])^2</f>
        <v>443.89868270152448</v>
      </c>
      <c r="P906">
        <v>80.630119822523099</v>
      </c>
      <c r="Q906">
        <f>(Tabella1[[#This Row],[mission_allocated_km_shapley]]-Tabella1[[#This Row],[mission_allocated_km_appro_1]])^2</f>
        <v>0.89744977109414459</v>
      </c>
      <c r="R906">
        <v>78.943135972642622</v>
      </c>
      <c r="S906">
        <f>(Tabella1[[#This Row],[mission_allocated_km_shapley]]-Tabella1[[#This Row],[mission_allocated_km_appro_2]])^2</f>
        <v>0.5470756046927876</v>
      </c>
    </row>
    <row r="907" spans="1:19" x14ac:dyDescent="0.3">
      <c r="A907" s="2">
        <v>44090</v>
      </c>
      <c r="B907">
        <v>12</v>
      </c>
      <c r="C907">
        <v>226</v>
      </c>
      <c r="D907">
        <v>41.857816900000003</v>
      </c>
      <c r="E907">
        <v>12.6519891</v>
      </c>
      <c r="F907">
        <v>41.955555699999998</v>
      </c>
      <c r="G907">
        <v>12.7643387</v>
      </c>
      <c r="H907">
        <v>9</v>
      </c>
      <c r="I907">
        <v>122.22</v>
      </c>
      <c r="J907">
        <v>31.054109188794449</v>
      </c>
      <c r="K907">
        <v>24.248283142846351</v>
      </c>
      <c r="L907">
        <v>20.60541720024673</v>
      </c>
      <c r="M907">
        <f>AVERAGE(Tabella1[[#This Row],[allocated_km_SA]:[allocated_km_ENS]])</f>
        <v>25.302603177295847</v>
      </c>
      <c r="N907">
        <v>30.103673219296841</v>
      </c>
      <c r="O907">
        <f>(Tabella1[[#This Row],[mission_allocated_km_shapley]]-Tabella1[[#This Row],[allocated_km_mean]])^2</f>
        <v>23.050273548199424</v>
      </c>
      <c r="P907">
        <v>29.43362029143298</v>
      </c>
      <c r="Q907">
        <f>(Tabella1[[#This Row],[mission_allocated_km_shapley]]-Tabella1[[#This Row],[mission_allocated_km_appro_1]])^2</f>
        <v>0.44897092613893186</v>
      </c>
      <c r="R907">
        <v>30.034602092419579</v>
      </c>
      <c r="S907">
        <f>(Tabella1[[#This Row],[mission_allocated_km_shapley]]-Tabella1[[#This Row],[mission_allocated_km_appro_2]])^2</f>
        <v>4.7708205680947824E-3</v>
      </c>
    </row>
    <row r="908" spans="1:19" x14ac:dyDescent="0.3">
      <c r="A908" s="2">
        <v>44090</v>
      </c>
      <c r="B908">
        <v>186</v>
      </c>
      <c r="C908">
        <v>226</v>
      </c>
      <c r="D908">
        <v>41.945402799999997</v>
      </c>
      <c r="E908">
        <v>12.7206413</v>
      </c>
      <c r="F908">
        <v>41.955555699999998</v>
      </c>
      <c r="G908">
        <v>12.7643387</v>
      </c>
      <c r="H908">
        <v>9</v>
      </c>
      <c r="I908">
        <v>122.22</v>
      </c>
      <c r="J908">
        <v>7.7169557331250056</v>
      </c>
      <c r="K908">
        <v>23.739288930335629</v>
      </c>
      <c r="L908">
        <v>10.575845849480389</v>
      </c>
      <c r="M908">
        <f>AVERAGE(Tabella1[[#This Row],[allocated_km_SA]:[allocated_km_ENS]])</f>
        <v>14.010696837647009</v>
      </c>
      <c r="N908">
        <v>3.9192326504716259</v>
      </c>
      <c r="O908">
        <f>(Tabella1[[#This Row],[mission_allocated_km_shapley]]-Tabella1[[#This Row],[allocated_km_mean]])^2</f>
        <v>101.83764944104331</v>
      </c>
      <c r="P908">
        <v>3.831798809742355</v>
      </c>
      <c r="Q908">
        <f>(Tabella1[[#This Row],[mission_allocated_km_shapley]]-Tabella1[[#This Row],[mission_allocated_km_appro_1]])^2</f>
        <v>7.644676504671522E-3</v>
      </c>
      <c r="R908">
        <v>4.2043291425076887</v>
      </c>
      <c r="S908">
        <f>(Tabella1[[#This Row],[mission_allocated_km_shapley]]-Tabella1[[#This Row],[mission_allocated_km_appro_2]])^2</f>
        <v>8.1280009771268813E-2</v>
      </c>
    </row>
    <row r="909" spans="1:19" x14ac:dyDescent="0.3">
      <c r="A909" s="2">
        <v>44090</v>
      </c>
      <c r="B909">
        <v>1</v>
      </c>
      <c r="C909">
        <v>226</v>
      </c>
      <c r="D909">
        <v>41.956526599999997</v>
      </c>
      <c r="E909">
        <v>12.778642899999999</v>
      </c>
      <c r="F909">
        <v>41.955555699999998</v>
      </c>
      <c r="G909">
        <v>12.7643387</v>
      </c>
      <c r="H909">
        <v>9</v>
      </c>
      <c r="I909">
        <v>122.22</v>
      </c>
      <c r="J909">
        <v>2.4744764926165268</v>
      </c>
      <c r="K909">
        <v>23.33989981041859</v>
      </c>
      <c r="L909">
        <v>2.7060084790932049</v>
      </c>
      <c r="M909">
        <f>AVERAGE(Tabella1[[#This Row],[allocated_km_SA]:[allocated_km_ENS]])</f>
        <v>9.5067949273761077</v>
      </c>
      <c r="N909">
        <v>2.9510694601635121</v>
      </c>
      <c r="O909">
        <f>(Tabella1[[#This Row],[mission_allocated_km_shapley]]-Tabella1[[#This Row],[allocated_km_mean]])^2</f>
        <v>42.977536401459801</v>
      </c>
      <c r="P909">
        <v>2.885219659148643</v>
      </c>
      <c r="Q909">
        <f>(Tabella1[[#This Row],[mission_allocated_km_shapley]]-Tabella1[[#This Row],[mission_allocated_km_appro_1]])^2</f>
        <v>4.3361962936978617E-3</v>
      </c>
      <c r="R909">
        <v>3.2117640812819248</v>
      </c>
      <c r="S909">
        <f>(Tabella1[[#This Row],[mission_allocated_km_shapley]]-Tabella1[[#This Row],[mission_allocated_km_appro_2]])^2</f>
        <v>6.7961685480072739E-2</v>
      </c>
    </row>
    <row r="910" spans="1:19" x14ac:dyDescent="0.3">
      <c r="A910" s="2">
        <v>44090</v>
      </c>
      <c r="B910">
        <v>33</v>
      </c>
      <c r="C910">
        <v>226</v>
      </c>
      <c r="D910">
        <v>41.947489599999997</v>
      </c>
      <c r="E910">
        <v>12.7203556</v>
      </c>
      <c r="F910">
        <v>41.955555699999998</v>
      </c>
      <c r="G910">
        <v>12.7643387</v>
      </c>
      <c r="H910">
        <v>9</v>
      </c>
      <c r="I910">
        <v>122.22</v>
      </c>
      <c r="J910">
        <v>8.9593830116420285</v>
      </c>
      <c r="K910">
        <v>23.790927593485488</v>
      </c>
      <c r="L910">
        <v>11.593369514366509</v>
      </c>
      <c r="M910">
        <f>AVERAGE(Tabella1[[#This Row],[allocated_km_SA]:[allocated_km_ENS]])</f>
        <v>14.781226706498009</v>
      </c>
      <c r="N910">
        <v>5.5584431034462316</v>
      </c>
      <c r="O910">
        <f>(Tabella1[[#This Row],[mission_allocated_km_shapley]]-Tabella1[[#This Row],[allocated_km_mean]])^2</f>
        <v>85.05973738872072</v>
      </c>
      <c r="P910">
        <v>5.4344414171529332</v>
      </c>
      <c r="Q910">
        <f>(Tabella1[[#This Row],[mission_allocated_km_shapley]]-Tabella1[[#This Row],[mission_allocated_km_appro_1]])^2</f>
        <v>1.5376418203581599E-2</v>
      </c>
      <c r="R910">
        <v>5.821368711148196</v>
      </c>
      <c r="S910">
        <f>(Tabella1[[#This Row],[mission_allocated_km_shapley]]-Tabella1[[#This Row],[mission_allocated_km_appro_2]])^2</f>
        <v>6.9129875185447276E-2</v>
      </c>
    </row>
    <row r="911" spans="1:19" x14ac:dyDescent="0.3">
      <c r="A911" s="2">
        <v>44090</v>
      </c>
      <c r="B911">
        <v>51</v>
      </c>
      <c r="C911">
        <v>226</v>
      </c>
      <c r="D911">
        <v>41.443165399999998</v>
      </c>
      <c r="E911">
        <v>12.941303899999999</v>
      </c>
      <c r="F911">
        <v>41.955555699999998</v>
      </c>
      <c r="G911">
        <v>12.7643387</v>
      </c>
      <c r="H911">
        <v>9</v>
      </c>
      <c r="I911">
        <v>197.05</v>
      </c>
      <c r="J911">
        <v>132.85174755568249</v>
      </c>
      <c r="K911">
        <v>132.85174755568249</v>
      </c>
      <c r="L911">
        <v>172.31040411792441</v>
      </c>
      <c r="M911">
        <f>AVERAGE(Tabella1[[#This Row],[allocated_km_SA]:[allocated_km_ENS]])</f>
        <v>146.0046330764298</v>
      </c>
      <c r="N911">
        <v>145.33546893293251</v>
      </c>
      <c r="O911">
        <f>(Tabella1[[#This Row],[mission_allocated_km_shapley]]-Tabella1[[#This Row],[allocated_km_mean]])^2</f>
        <v>0.44778065094245328</v>
      </c>
      <c r="P911">
        <v>145.33546893293251</v>
      </c>
      <c r="Q911">
        <f>(Tabella1[[#This Row],[mission_allocated_km_shapley]]-Tabella1[[#This Row],[mission_allocated_km_appro_1]])^2</f>
        <v>0</v>
      </c>
      <c r="R911">
        <v>145.33546893293251</v>
      </c>
      <c r="S911">
        <f>(Tabella1[[#This Row],[mission_allocated_km_shapley]]-Tabella1[[#This Row],[mission_allocated_km_appro_2]])^2</f>
        <v>0</v>
      </c>
    </row>
    <row r="912" spans="1:19" x14ac:dyDescent="0.3">
      <c r="A912" s="2">
        <v>44090</v>
      </c>
      <c r="B912">
        <v>280</v>
      </c>
      <c r="C912">
        <v>226</v>
      </c>
      <c r="D912">
        <v>41.711799900000003</v>
      </c>
      <c r="E912">
        <v>13.0363848</v>
      </c>
      <c r="F912">
        <v>41.955555699999998</v>
      </c>
      <c r="G912">
        <v>12.7643387</v>
      </c>
      <c r="H912">
        <v>9</v>
      </c>
      <c r="I912">
        <v>197.05</v>
      </c>
      <c r="J912">
        <v>64.19505244431754</v>
      </c>
      <c r="K912">
        <v>64.195052444317525</v>
      </c>
      <c r="L912">
        <v>24.736395882075598</v>
      </c>
      <c r="M912">
        <f>AVERAGE(Tabella1[[#This Row],[allocated_km_SA]:[allocated_km_ENS]])</f>
        <v>51.042166923570221</v>
      </c>
      <c r="N912">
        <v>51.711331067067512</v>
      </c>
      <c r="O912">
        <f>(Tabella1[[#This Row],[mission_allocated_km_shapley]]-Tabella1[[#This Row],[allocated_km_mean]])^2</f>
        <v>0.44778065094246283</v>
      </c>
      <c r="P912">
        <v>51.711331067067519</v>
      </c>
      <c r="Q912">
        <f>(Tabella1[[#This Row],[mission_allocated_km_shapley]]-Tabella1[[#This Row],[mission_allocated_km_appro_1]])^2</f>
        <v>5.0487097934144756E-29</v>
      </c>
      <c r="R912">
        <v>51.711331067067519</v>
      </c>
      <c r="S912">
        <f>(Tabella1[[#This Row],[mission_allocated_km_shapley]]-Tabella1[[#This Row],[mission_allocated_km_appro_2]])^2</f>
        <v>5.0487097934144756E-29</v>
      </c>
    </row>
    <row r="913" spans="1:19" x14ac:dyDescent="0.3">
      <c r="A913" s="2">
        <v>44090</v>
      </c>
      <c r="B913">
        <v>13</v>
      </c>
      <c r="C913">
        <v>226</v>
      </c>
      <c r="D913">
        <v>42.407090099999998</v>
      </c>
      <c r="E913">
        <v>14.1597591</v>
      </c>
      <c r="F913">
        <v>41.955555699999998</v>
      </c>
      <c r="G913">
        <v>12.7643387</v>
      </c>
      <c r="H913">
        <v>9</v>
      </c>
      <c r="I913">
        <v>377.49</v>
      </c>
      <c r="J913">
        <v>357.72170877331541</v>
      </c>
      <c r="K913">
        <v>357.72170877331541</v>
      </c>
      <c r="L913">
        <v>362.51482093231061</v>
      </c>
      <c r="M913">
        <f>AVERAGE(Tabella1[[#This Row],[allocated_km_SA]:[allocated_km_ENS]])</f>
        <v>359.31941282631379</v>
      </c>
      <c r="N913">
        <v>359.79095767387952</v>
      </c>
      <c r="O913">
        <f>(Tabella1[[#This Row],[mission_allocated_km_shapley]]-Tabella1[[#This Row],[allocated_km_mean]])^2</f>
        <v>0.22235454326578188</v>
      </c>
      <c r="P913">
        <v>359.79095767387957</v>
      </c>
      <c r="Q913">
        <f>(Tabella1[[#This Row],[mission_allocated_km_shapley]]-Tabella1[[#This Row],[mission_allocated_km_appro_1]])^2</f>
        <v>3.2311742677852644E-27</v>
      </c>
      <c r="R913">
        <v>359.79095767387957</v>
      </c>
      <c r="S913">
        <f>(Tabella1[[#This Row],[mission_allocated_km_shapley]]-Tabella1[[#This Row],[mission_allocated_km_appro_2]])^2</f>
        <v>3.2311742677852644E-27</v>
      </c>
    </row>
    <row r="914" spans="1:19" x14ac:dyDescent="0.3">
      <c r="A914" s="2">
        <v>44091</v>
      </c>
      <c r="B914">
        <v>14</v>
      </c>
      <c r="C914">
        <v>226</v>
      </c>
      <c r="D914">
        <v>41.968739300000003</v>
      </c>
      <c r="E914">
        <v>12.686</v>
      </c>
      <c r="F914">
        <v>41.955555699999998</v>
      </c>
      <c r="G914">
        <v>12.7643387</v>
      </c>
      <c r="H914">
        <v>8</v>
      </c>
      <c r="I914">
        <v>30.94</v>
      </c>
      <c r="J914">
        <v>12.43909648622258</v>
      </c>
      <c r="K914">
        <v>12.43909648622259</v>
      </c>
      <c r="L914">
        <v>2.8802140955742188</v>
      </c>
      <c r="M914">
        <f>AVERAGE(Tabella1[[#This Row],[allocated_km_SA]:[allocated_km_ENS]])</f>
        <v>9.2528023560064625</v>
      </c>
      <c r="N914">
        <v>10.62067597077727</v>
      </c>
      <c r="O914">
        <f>(Tabella1[[#This Row],[mission_allocated_km_shapley]]-Tabella1[[#This Row],[allocated_km_mean]])^2</f>
        <v>1.8710782259861567</v>
      </c>
      <c r="P914">
        <v>10.62067597077726</v>
      </c>
      <c r="Q914">
        <f>(Tabella1[[#This Row],[mission_allocated_km_shapley]]-Tabella1[[#This Row],[mission_allocated_km_appro_1]])^2</f>
        <v>1.135959703518257E-28</v>
      </c>
      <c r="R914">
        <v>10.62067597077726</v>
      </c>
      <c r="S914">
        <f>(Tabella1[[#This Row],[mission_allocated_km_shapley]]-Tabella1[[#This Row],[mission_allocated_km_appro_2]])^2</f>
        <v>1.135959703518257E-28</v>
      </c>
    </row>
    <row r="915" spans="1:19" x14ac:dyDescent="0.3">
      <c r="A915" s="2">
        <v>44091</v>
      </c>
      <c r="B915">
        <v>248</v>
      </c>
      <c r="C915">
        <v>226</v>
      </c>
      <c r="D915">
        <v>41.943139199999997</v>
      </c>
      <c r="E915">
        <v>12.7570923</v>
      </c>
      <c r="F915">
        <v>41.955555699999998</v>
      </c>
      <c r="G915">
        <v>12.7643387</v>
      </c>
      <c r="H915">
        <v>8</v>
      </c>
      <c r="I915">
        <v>356.85</v>
      </c>
      <c r="J915">
        <v>3.4428177718246129</v>
      </c>
      <c r="K915">
        <v>3.442817771824668</v>
      </c>
      <c r="L915">
        <v>3.6956187497329103E-2</v>
      </c>
      <c r="M915">
        <f>AVERAGE(Tabella1[[#This Row],[allocated_km_SA]:[allocated_km_ENS]])</f>
        <v>2.3075305770488699</v>
      </c>
      <c r="N915">
        <v>1.7563247539158211</v>
      </c>
      <c r="O915">
        <f>(Tabella1[[#This Row],[mission_allocated_km_shapley]]-Tabella1[[#This Row],[allocated_km_mean]])^2</f>
        <v>0.30382785945578183</v>
      </c>
      <c r="P915">
        <v>1.756324753915836</v>
      </c>
      <c r="Q915">
        <f>(Tabella1[[#This Row],[mission_allocated_km_shapley]]-Tabella1[[#This Row],[mission_allocated_km_appro_1]])^2</f>
        <v>2.2132478772107012E-28</v>
      </c>
      <c r="R915">
        <v>1.756324753915836</v>
      </c>
      <c r="S915">
        <f>(Tabella1[[#This Row],[mission_allocated_km_shapley]]-Tabella1[[#This Row],[mission_allocated_km_appro_2]])^2</f>
        <v>2.2132478772107012E-28</v>
      </c>
    </row>
    <row r="916" spans="1:19" x14ac:dyDescent="0.3">
      <c r="A916" s="2">
        <v>44091</v>
      </c>
      <c r="B916">
        <v>234</v>
      </c>
      <c r="C916">
        <v>226</v>
      </c>
      <c r="D916">
        <v>41.919487500000002</v>
      </c>
      <c r="E916">
        <v>12.590045699999999</v>
      </c>
      <c r="F916">
        <v>41.955555699999998</v>
      </c>
      <c r="G916">
        <v>12.7643387</v>
      </c>
      <c r="H916">
        <v>8</v>
      </c>
      <c r="I916">
        <v>128.1</v>
      </c>
      <c r="J916">
        <v>31.906717486397479</v>
      </c>
      <c r="K916">
        <v>30.103830334044819</v>
      </c>
      <c r="L916">
        <v>5.1524132200339157</v>
      </c>
      <c r="M916">
        <f>AVERAGE(Tabella1[[#This Row],[allocated_km_SA]:[allocated_km_ENS]])</f>
        <v>22.387653680158738</v>
      </c>
      <c r="N916">
        <v>23.394948971655818</v>
      </c>
      <c r="O916">
        <f>(Tabella1[[#This Row],[mission_allocated_km_shapley]]-Tabella1[[#This Row],[allocated_km_mean]])^2</f>
        <v>1.014643804272187</v>
      </c>
      <c r="P916">
        <v>23.54805566641236</v>
      </c>
      <c r="Q916">
        <f>(Tabella1[[#This Row],[mission_allocated_km_shapley]]-Tabella1[[#This Row],[mission_allocated_km_appro_1]])^2</f>
        <v>2.3441659979272732E-2</v>
      </c>
      <c r="R916">
        <v>23.42012791969433</v>
      </c>
      <c r="S916">
        <f>(Tabella1[[#This Row],[mission_allocated_km_shapley]]-Tabella1[[#This Row],[mission_allocated_km_appro_2]])^2</f>
        <v>6.3397942432609033E-4</v>
      </c>
    </row>
    <row r="917" spans="1:19" x14ac:dyDescent="0.3">
      <c r="A917" s="2">
        <v>44091</v>
      </c>
      <c r="B917">
        <v>264</v>
      </c>
      <c r="C917">
        <v>226</v>
      </c>
      <c r="D917">
        <v>41.962296899999998</v>
      </c>
      <c r="E917">
        <v>12.757759999999999</v>
      </c>
      <c r="F917">
        <v>41.955555699999998</v>
      </c>
      <c r="G917">
        <v>12.7643387</v>
      </c>
      <c r="H917">
        <v>8</v>
      </c>
      <c r="I917">
        <v>128.1</v>
      </c>
      <c r="J917">
        <v>2.3861484843255818</v>
      </c>
      <c r="K917">
        <v>30.048090670865751</v>
      </c>
      <c r="L917">
        <v>4.3723711108605121</v>
      </c>
      <c r="M917">
        <f>AVERAGE(Tabella1[[#This Row],[allocated_km_SA]:[allocated_km_ENS]])</f>
        <v>12.268870088683949</v>
      </c>
      <c r="N917">
        <v>1.747581154006572</v>
      </c>
      <c r="O917">
        <f>(Tabella1[[#This Row],[mission_allocated_km_shapley]]-Tabella1[[#This Row],[allocated_km_mean]])^2</f>
        <v>110.69752084696462</v>
      </c>
      <c r="P917">
        <v>1.725272224188678</v>
      </c>
      <c r="Q917">
        <f>(Tabella1[[#This Row],[mission_allocated_km_shapley]]-Tabella1[[#This Row],[mission_allocated_km_appro_1]])^2</f>
        <v>4.9768834961972036E-4</v>
      </c>
      <c r="R917">
        <v>1.8359255587486469</v>
      </c>
      <c r="S917">
        <f>(Tabella1[[#This Row],[mission_allocated_km_shapley]]-Tabella1[[#This Row],[mission_allocated_km_appro_2]])^2</f>
        <v>7.8047338492315543E-3</v>
      </c>
    </row>
    <row r="918" spans="1:19" x14ac:dyDescent="0.3">
      <c r="A918" s="2">
        <v>44091</v>
      </c>
      <c r="B918">
        <v>281</v>
      </c>
      <c r="C918">
        <v>226</v>
      </c>
      <c r="D918">
        <v>41.960956899999999</v>
      </c>
      <c r="E918">
        <v>12.652718800000001</v>
      </c>
      <c r="F918">
        <v>41.955555699999998</v>
      </c>
      <c r="G918">
        <v>12.7643387</v>
      </c>
      <c r="H918">
        <v>8</v>
      </c>
      <c r="I918">
        <v>30.94</v>
      </c>
      <c r="J918">
        <v>18.50530351377742</v>
      </c>
      <c r="K918">
        <v>18.50530351377742</v>
      </c>
      <c r="L918">
        <v>28.064185904425781</v>
      </c>
      <c r="M918">
        <f>AVERAGE(Tabella1[[#This Row],[allocated_km_SA]:[allocated_km_ENS]])</f>
        <v>21.691597643993543</v>
      </c>
      <c r="N918">
        <v>20.323724029222731</v>
      </c>
      <c r="O918">
        <f>(Tabella1[[#This Row],[mission_allocated_km_shapley]]-Tabella1[[#This Row],[allocated_km_mean]])^2</f>
        <v>1.8710782259861665</v>
      </c>
      <c r="P918">
        <v>20.323724029222738</v>
      </c>
      <c r="Q918">
        <f>(Tabella1[[#This Row],[mission_allocated_km_shapley]]-Tabella1[[#This Row],[mission_allocated_km_appro_1]])^2</f>
        <v>5.0487097934144756E-29</v>
      </c>
      <c r="R918">
        <v>20.323724029222738</v>
      </c>
      <c r="S918">
        <f>(Tabella1[[#This Row],[mission_allocated_km_shapley]]-Tabella1[[#This Row],[mission_allocated_km_appro_2]])^2</f>
        <v>5.0487097934144756E-29</v>
      </c>
    </row>
    <row r="919" spans="1:19" x14ac:dyDescent="0.3">
      <c r="A919" s="2">
        <v>44091</v>
      </c>
      <c r="B919">
        <v>221</v>
      </c>
      <c r="C919">
        <v>226</v>
      </c>
      <c r="D919">
        <v>41.987892299999999</v>
      </c>
      <c r="E919">
        <v>12.7135701</v>
      </c>
      <c r="F919">
        <v>41.955555699999998</v>
      </c>
      <c r="G919">
        <v>12.7643387</v>
      </c>
      <c r="H919">
        <v>8</v>
      </c>
      <c r="I919">
        <v>128.1</v>
      </c>
      <c r="J919">
        <v>11.466867860413871</v>
      </c>
      <c r="K919">
        <v>31.237102287707021</v>
      </c>
      <c r="L919">
        <v>21.011853241437869</v>
      </c>
      <c r="M919">
        <f>AVERAGE(Tabella1[[#This Row],[allocated_km_SA]:[allocated_km_ENS]])</f>
        <v>21.238607796519585</v>
      </c>
      <c r="N919">
        <v>5.5941594918681892</v>
      </c>
      <c r="O919">
        <f>(Tabella1[[#This Row],[mission_allocated_km_shapley]]-Tabella1[[#This Row],[allocated_km_mean]])^2</f>
        <v>244.74876275690988</v>
      </c>
      <c r="P919">
        <v>6.7062121763289824</v>
      </c>
      <c r="Q919">
        <f>(Tabella1[[#This Row],[mission_allocated_km_shapley]]-Tabella1[[#This Row],[mission_allocated_km_appro_1]])^2</f>
        <v>1.2366611730164565</v>
      </c>
      <c r="R919">
        <v>5.671279858678357</v>
      </c>
      <c r="S919">
        <f>(Tabella1[[#This Row],[mission_allocated_km_shapley]]-Tabella1[[#This Row],[mission_allocated_km_appro_2]])^2</f>
        <v>5.9475509769348423E-3</v>
      </c>
    </row>
    <row r="920" spans="1:19" x14ac:dyDescent="0.3">
      <c r="A920" s="2">
        <v>44091</v>
      </c>
      <c r="B920">
        <v>237</v>
      </c>
      <c r="C920">
        <v>226</v>
      </c>
      <c r="D920">
        <v>42.401031400000001</v>
      </c>
      <c r="E920">
        <v>14.1329622</v>
      </c>
      <c r="F920">
        <v>41.955555699999998</v>
      </c>
      <c r="G920">
        <v>12.7643387</v>
      </c>
      <c r="H920">
        <v>8</v>
      </c>
      <c r="I920">
        <v>356.85</v>
      </c>
      <c r="J920">
        <v>353.41168222817532</v>
      </c>
      <c r="K920">
        <v>353.41168222817532</v>
      </c>
      <c r="L920">
        <v>356.81754381250272</v>
      </c>
      <c r="M920">
        <f>AVERAGE(Tabella1[[#This Row],[allocated_km_SA]:[allocated_km_ENS]])</f>
        <v>354.54696942295112</v>
      </c>
      <c r="N920">
        <v>355.09817524608411</v>
      </c>
      <c r="O920">
        <f>(Tabella1[[#This Row],[mission_allocated_km_shapley]]-Tabella1[[#This Row],[allocated_km_mean]])^2</f>
        <v>0.30382785945571578</v>
      </c>
      <c r="P920">
        <v>355.09817524608411</v>
      </c>
      <c r="Q920">
        <f>(Tabella1[[#This Row],[mission_allocated_km_shapley]]-Tabella1[[#This Row],[mission_allocated_km_appro_1]])^2</f>
        <v>0</v>
      </c>
      <c r="R920">
        <v>355.09817524608411</v>
      </c>
      <c r="S920">
        <f>(Tabella1[[#This Row],[mission_allocated_km_shapley]]-Tabella1[[#This Row],[mission_allocated_km_appro_2]])^2</f>
        <v>0</v>
      </c>
    </row>
    <row r="921" spans="1:19" x14ac:dyDescent="0.3">
      <c r="A921" s="2">
        <v>44091</v>
      </c>
      <c r="B921">
        <v>32</v>
      </c>
      <c r="C921">
        <v>226</v>
      </c>
      <c r="D921">
        <v>41.851630499999999</v>
      </c>
      <c r="E921">
        <v>12.4017032</v>
      </c>
      <c r="F921">
        <v>41.955555699999998</v>
      </c>
      <c r="G921">
        <v>12.7643387</v>
      </c>
      <c r="H921">
        <v>8</v>
      </c>
      <c r="I921">
        <v>128.1</v>
      </c>
      <c r="J921">
        <v>82.336266168863077</v>
      </c>
      <c r="K921">
        <v>36.70697670738241</v>
      </c>
      <c r="L921">
        <v>97.559362427667708</v>
      </c>
      <c r="M921">
        <f>AVERAGE(Tabella1[[#This Row],[allocated_km_SA]:[allocated_km_ENS]])</f>
        <v>72.200868434637741</v>
      </c>
      <c r="N921">
        <v>97.359310382469431</v>
      </c>
      <c r="O921">
        <f>(Tabella1[[#This Row],[mission_allocated_km_shapley]]-Tabella1[[#This Row],[allocated_km_mean]])^2</f>
        <v>632.94720124241724</v>
      </c>
      <c r="P921">
        <v>96.11645993306999</v>
      </c>
      <c r="Q921">
        <f>(Tabella1[[#This Row],[mission_allocated_km_shapley]]-Tabella1[[#This Row],[mission_allocated_km_appro_1]])^2</f>
        <v>1.5446772395723924</v>
      </c>
      <c r="R921">
        <v>97.168666662878664</v>
      </c>
      <c r="S921">
        <f>(Tabella1[[#This Row],[mission_allocated_km_shapley]]-Tabella1[[#This Row],[mission_allocated_km_appro_2]])^2</f>
        <v>3.6345027819403034E-2</v>
      </c>
    </row>
    <row r="922" spans="1:19" x14ac:dyDescent="0.3">
      <c r="A922" s="2">
        <v>44092</v>
      </c>
      <c r="B922">
        <v>2</v>
      </c>
      <c r="C922">
        <v>226</v>
      </c>
      <c r="D922">
        <v>42.132071600000003</v>
      </c>
      <c r="E922">
        <v>12.5839994</v>
      </c>
      <c r="F922">
        <v>41.955555699999998</v>
      </c>
      <c r="G922">
        <v>12.7643387</v>
      </c>
      <c r="H922">
        <v>10</v>
      </c>
      <c r="I922">
        <v>642.98</v>
      </c>
      <c r="J922">
        <v>72.602747461928743</v>
      </c>
      <c r="K922">
        <v>126.0810044443631</v>
      </c>
      <c r="L922">
        <v>82.383854166199043</v>
      </c>
      <c r="M922">
        <f>AVERAGE(Tabella1[[#This Row],[allocated_km_SA]:[allocated_km_ENS]])</f>
        <v>93.689202024163635</v>
      </c>
      <c r="N922">
        <v>65.903153154601753</v>
      </c>
      <c r="O922">
        <f>(Tabella1[[#This Row],[mission_allocated_km_shapley]]-Tabella1[[#This Row],[allocated_km_mean]])^2</f>
        <v>772.06451178168106</v>
      </c>
      <c r="P922">
        <v>65.46235724555703</v>
      </c>
      <c r="Q922">
        <f>(Tabella1[[#This Row],[mission_allocated_km_shapley]]-Tabella1[[#This Row],[mission_allocated_km_appro_1]])^2</f>
        <v>0.19430103343056418</v>
      </c>
      <c r="R922">
        <v>67.427067641340628</v>
      </c>
      <c r="S922">
        <f>(Tabella1[[#This Row],[mission_allocated_km_shapley]]-Tabella1[[#This Row],[mission_allocated_km_appro_2]])^2</f>
        <v>2.3223153628926072</v>
      </c>
    </row>
    <row r="923" spans="1:19" x14ac:dyDescent="0.3">
      <c r="A923" s="2">
        <v>44092</v>
      </c>
      <c r="B923">
        <v>104</v>
      </c>
      <c r="C923">
        <v>226</v>
      </c>
      <c r="D923">
        <v>41.944316200000003</v>
      </c>
      <c r="E923">
        <v>12.673451699999999</v>
      </c>
      <c r="F923">
        <v>41.955555699999998</v>
      </c>
      <c r="G923">
        <v>12.7643387</v>
      </c>
      <c r="H923">
        <v>10</v>
      </c>
      <c r="I923">
        <v>29.79</v>
      </c>
      <c r="J923">
        <v>11.71688353495791</v>
      </c>
      <c r="K923">
        <v>9.5182165304560282</v>
      </c>
      <c r="L923">
        <v>6.1028386950749187</v>
      </c>
      <c r="M923">
        <f>AVERAGE(Tabella1[[#This Row],[allocated_km_SA]:[allocated_km_ENS]])</f>
        <v>9.1126462534962851</v>
      </c>
      <c r="N923">
        <v>13.129762553625561</v>
      </c>
      <c r="O923">
        <f>(Tabella1[[#This Row],[mission_allocated_km_shapley]]-Tabella1[[#This Row],[allocated_km_mean]])^2</f>
        <v>16.137223368764321</v>
      </c>
      <c r="P923">
        <v>13.129777017515369</v>
      </c>
      <c r="Q923">
        <f>(Tabella1[[#This Row],[mission_allocated_km_shapley]]-Tabella1[[#This Row],[mission_allocated_km_appro_1]])^2</f>
        <v>2.0920410839314626E-10</v>
      </c>
      <c r="R923">
        <v>13.129762553623189</v>
      </c>
      <c r="S923">
        <f>(Tabella1[[#This Row],[mission_allocated_km_shapley]]-Tabella1[[#This Row],[mission_allocated_km_appro_2]])^2</f>
        <v>5.6237105072300711E-24</v>
      </c>
    </row>
    <row r="924" spans="1:19" x14ac:dyDescent="0.3">
      <c r="A924" s="2">
        <v>44092</v>
      </c>
      <c r="B924">
        <v>39</v>
      </c>
      <c r="C924">
        <v>226</v>
      </c>
      <c r="D924">
        <v>41.831033900000001</v>
      </c>
      <c r="E924">
        <v>12.442446500000001</v>
      </c>
      <c r="F924">
        <v>41.955555699999998</v>
      </c>
      <c r="G924">
        <v>12.7643387</v>
      </c>
      <c r="H924">
        <v>10</v>
      </c>
      <c r="I924">
        <v>642.98</v>
      </c>
      <c r="J924">
        <v>87.889762179236385</v>
      </c>
      <c r="K924">
        <v>122.5718547930643</v>
      </c>
      <c r="L924">
        <v>17.902057234310089</v>
      </c>
      <c r="M924">
        <f>AVERAGE(Tabella1[[#This Row],[allocated_km_SA]:[allocated_km_ENS]])</f>
        <v>76.121224735536927</v>
      </c>
      <c r="N924">
        <v>52.08271838115602</v>
      </c>
      <c r="O924">
        <f>(Tabella1[[#This Row],[mission_allocated_km_shapley]]-Tabella1[[#This Row],[allocated_km_mean]])^2</f>
        <v>577.84978774961121</v>
      </c>
      <c r="P924">
        <v>54.632890847854732</v>
      </c>
      <c r="Q924">
        <f>(Tabella1[[#This Row],[mission_allocated_km_shapley]]-Tabella1[[#This Row],[mission_allocated_km_appro_1]])^2</f>
        <v>6.5033796099081913</v>
      </c>
      <c r="R924">
        <v>53.828699278683942</v>
      </c>
      <c r="S924">
        <f>(Tabella1[[#This Row],[mission_allocated_km_shapley]]-Tabella1[[#This Row],[mission_allocated_km_appro_2]])^2</f>
        <v>3.0484492945324067</v>
      </c>
    </row>
    <row r="925" spans="1:19" x14ac:dyDescent="0.3">
      <c r="A925" s="2">
        <v>44092</v>
      </c>
      <c r="B925">
        <v>260</v>
      </c>
      <c r="C925">
        <v>226</v>
      </c>
      <c r="D925">
        <v>41.947397299999999</v>
      </c>
      <c r="E925">
        <v>12.685521899999999</v>
      </c>
      <c r="F925">
        <v>41.955555699999998</v>
      </c>
      <c r="G925">
        <v>12.7643387</v>
      </c>
      <c r="H925">
        <v>10</v>
      </c>
      <c r="I925">
        <v>29.79</v>
      </c>
      <c r="J925">
        <v>10.26361558092557</v>
      </c>
      <c r="K925">
        <v>9.0858814509933996</v>
      </c>
      <c r="L925">
        <v>2.082054122147055</v>
      </c>
      <c r="M925">
        <f>AVERAGE(Tabella1[[#This Row],[allocated_km_SA]:[allocated_km_ENS]])</f>
        <v>7.1438503846886761</v>
      </c>
      <c r="N925">
        <v>9.8168580914694328</v>
      </c>
      <c r="O925">
        <f>(Tabella1[[#This Row],[mission_allocated_km_shapley]]-Tabella1[[#This Row],[allocated_km_mean]])^2</f>
        <v>7.1449702005093201</v>
      </c>
      <c r="P925">
        <v>9.8168495683233381</v>
      </c>
      <c r="Q925">
        <f>(Tabella1[[#This Row],[mission_allocated_km_shapley]]-Tabella1[[#This Row],[mission_allocated_km_appro_1]])^2</f>
        <v>7.2644019351163755E-11</v>
      </c>
      <c r="R925">
        <v>9.8168580914700403</v>
      </c>
      <c r="S925">
        <f>(Tabella1[[#This Row],[mission_allocated_km_shapley]]-Tabella1[[#This Row],[mission_allocated_km_appro_2]])^2</f>
        <v>3.690733076730817E-25</v>
      </c>
    </row>
    <row r="926" spans="1:19" x14ac:dyDescent="0.3">
      <c r="A926" s="2">
        <v>44092</v>
      </c>
      <c r="B926">
        <v>226</v>
      </c>
      <c r="C926">
        <v>226</v>
      </c>
      <c r="D926">
        <v>41.955555699999998</v>
      </c>
      <c r="E926">
        <v>12.7643387</v>
      </c>
      <c r="F926">
        <v>41.955555699999998</v>
      </c>
      <c r="G926">
        <v>12.7643387</v>
      </c>
      <c r="H926">
        <v>10</v>
      </c>
      <c r="I926">
        <v>642.98</v>
      </c>
      <c r="J926">
        <v>0</v>
      </c>
      <c r="K926">
        <v>123.19053523161691</v>
      </c>
      <c r="L926">
        <v>29.27051693785009</v>
      </c>
      <c r="M926">
        <f>AVERAGE(Tabella1[[#This Row],[allocated_km_SA]:[allocated_km_ENS]])</f>
        <v>50.820350723155663</v>
      </c>
      <c r="N926">
        <v>0</v>
      </c>
      <c r="O926">
        <f>(Tabella1[[#This Row],[mission_allocated_km_shapley]]-Tabella1[[#This Row],[allocated_km_mean]])^2</f>
        <v>2582.7080476245483</v>
      </c>
      <c r="P926">
        <v>0</v>
      </c>
      <c r="Q926">
        <f>(Tabella1[[#This Row],[mission_allocated_km_shapley]]-Tabella1[[#This Row],[mission_allocated_km_appro_1]])^2</f>
        <v>0</v>
      </c>
      <c r="R926">
        <v>0</v>
      </c>
      <c r="S926">
        <f>(Tabella1[[#This Row],[mission_allocated_km_shapley]]-Tabella1[[#This Row],[mission_allocated_km_appro_2]])^2</f>
        <v>0</v>
      </c>
    </row>
    <row r="927" spans="1:19" x14ac:dyDescent="0.3">
      <c r="A927" s="2">
        <v>44092</v>
      </c>
      <c r="B927">
        <v>282</v>
      </c>
      <c r="C927">
        <v>226</v>
      </c>
      <c r="D927">
        <v>41.765978400000002</v>
      </c>
      <c r="E927">
        <v>12.359812099999999</v>
      </c>
      <c r="F927">
        <v>41.955555699999998</v>
      </c>
      <c r="G927">
        <v>12.7643387</v>
      </c>
      <c r="H927">
        <v>10</v>
      </c>
      <c r="I927">
        <v>642.98</v>
      </c>
      <c r="J927">
        <v>90.755265431336142</v>
      </c>
      <c r="K927">
        <v>122.77193839458531</v>
      </c>
      <c r="L927">
        <v>21.5786602420789</v>
      </c>
      <c r="M927">
        <f>AVERAGE(Tabella1[[#This Row],[allocated_km_SA]:[allocated_km_ENS]])</f>
        <v>78.368621356000119</v>
      </c>
      <c r="N927">
        <v>57.899519824579947</v>
      </c>
      <c r="O927">
        <f>(Tabella1[[#This Row],[mission_allocated_km_shapley]]-Tabella1[[#This Row],[allocated_km_mean]])^2</f>
        <v>418.98411750358764</v>
      </c>
      <c r="P927">
        <v>58.914321130696138</v>
      </c>
      <c r="Q927">
        <f>(Tabella1[[#This Row],[mission_allocated_km_shapley]]-Tabella1[[#This Row],[mission_allocated_km_appro_1]])^2</f>
        <v>1.0298216908951261</v>
      </c>
      <c r="R927">
        <v>59.552036497603481</v>
      </c>
      <c r="S927">
        <f>(Tabella1[[#This Row],[mission_allocated_km_shapley]]-Tabella1[[#This Row],[mission_allocated_km_appro_2]])^2</f>
        <v>2.7308113546207697</v>
      </c>
    </row>
    <row r="928" spans="1:19" x14ac:dyDescent="0.3">
      <c r="A928" s="2">
        <v>44092</v>
      </c>
      <c r="B928">
        <v>242</v>
      </c>
      <c r="C928">
        <v>226</v>
      </c>
      <c r="D928">
        <v>41.958314899999998</v>
      </c>
      <c r="E928">
        <v>12.705252399999999</v>
      </c>
      <c r="F928">
        <v>41.955555699999998</v>
      </c>
      <c r="G928">
        <v>12.7643387</v>
      </c>
      <c r="H928">
        <v>10</v>
      </c>
      <c r="I928">
        <v>29.79</v>
      </c>
      <c r="J928">
        <v>7.8086008841165233</v>
      </c>
      <c r="K928">
        <v>11.18500201855057</v>
      </c>
      <c r="L928">
        <v>21.604207182778019</v>
      </c>
      <c r="M928">
        <f>AVERAGE(Tabella1[[#This Row],[allocated_km_SA]:[allocated_km_ENS]])</f>
        <v>13.532603361815037</v>
      </c>
      <c r="N928">
        <v>6.8424793549050031</v>
      </c>
      <c r="O928">
        <f>(Tabella1[[#This Row],[mission_allocated_km_shapley]]-Tabella1[[#This Row],[allocated_km_mean]])^2</f>
        <v>44.757759227833958</v>
      </c>
      <c r="P928">
        <v>6.8424734141612866</v>
      </c>
      <c r="Q928">
        <f>(Tabella1[[#This Row],[mission_allocated_km_shapley]]-Tabella1[[#This Row],[mission_allocated_km_appro_1]])^2</f>
        <v>3.5292435905310954E-11</v>
      </c>
      <c r="R928">
        <v>6.8424793549067653</v>
      </c>
      <c r="S928">
        <f>(Tabella1[[#This Row],[mission_allocated_km_shapley]]-Tabella1[[#This Row],[mission_allocated_km_appro_2]])^2</f>
        <v>3.105158471341639E-24</v>
      </c>
    </row>
    <row r="929" spans="1:19" x14ac:dyDescent="0.3">
      <c r="A929" s="2">
        <v>44092</v>
      </c>
      <c r="B929">
        <v>9</v>
      </c>
      <c r="C929">
        <v>226</v>
      </c>
      <c r="D929">
        <v>41.012875399999999</v>
      </c>
      <c r="E929">
        <v>14.3201006</v>
      </c>
      <c r="F929">
        <v>41.955555699999998</v>
      </c>
      <c r="G929">
        <v>12.7643387</v>
      </c>
      <c r="H929">
        <v>10</v>
      </c>
      <c r="I929">
        <v>380.53</v>
      </c>
      <c r="J929">
        <v>188.6335352232081</v>
      </c>
      <c r="K929">
        <v>188.6335352232081</v>
      </c>
      <c r="L929">
        <v>1.6703545165922709E-12</v>
      </c>
      <c r="M929">
        <f>AVERAGE(Tabella1[[#This Row],[allocated_km_SA]:[allocated_km_ENS]])</f>
        <v>125.75569014880595</v>
      </c>
      <c r="N929">
        <v>187.02869999999999</v>
      </c>
      <c r="O929">
        <f>(Tabella1[[#This Row],[mission_allocated_km_shapley]]-Tabella1[[#This Row],[allocated_km_mean]])^2</f>
        <v>3754.3817362245209</v>
      </c>
      <c r="P929">
        <v>187.02869999999999</v>
      </c>
      <c r="Q929">
        <f>(Tabella1[[#This Row],[mission_allocated_km_shapley]]-Tabella1[[#This Row],[mission_allocated_km_appro_1]])^2</f>
        <v>0</v>
      </c>
      <c r="R929">
        <v>187.02869999999999</v>
      </c>
      <c r="S929">
        <f>(Tabella1[[#This Row],[mission_allocated_km_shapley]]-Tabella1[[#This Row],[mission_allocated_km_appro_2]])^2</f>
        <v>0</v>
      </c>
    </row>
    <row r="930" spans="1:19" x14ac:dyDescent="0.3">
      <c r="A930" s="2">
        <v>44092</v>
      </c>
      <c r="B930">
        <v>223</v>
      </c>
      <c r="C930">
        <v>226</v>
      </c>
      <c r="D930">
        <v>41.015235699999998</v>
      </c>
      <c r="E930">
        <v>14.2977433</v>
      </c>
      <c r="F930">
        <v>41.955555699999998</v>
      </c>
      <c r="G930">
        <v>12.7643387</v>
      </c>
      <c r="H930">
        <v>10</v>
      </c>
      <c r="I930">
        <v>380.53</v>
      </c>
      <c r="J930">
        <v>191.89876477679189</v>
      </c>
      <c r="K930">
        <v>191.89876477679189</v>
      </c>
      <c r="L930">
        <v>380.53229999999832</v>
      </c>
      <c r="M930">
        <f>AVERAGE(Tabella1[[#This Row],[allocated_km_SA]:[allocated_km_ENS]])</f>
        <v>254.77660985119405</v>
      </c>
      <c r="N930">
        <v>193.50360000000001</v>
      </c>
      <c r="O930">
        <f>(Tabella1[[#This Row],[mission_allocated_km_shapley]]-Tabella1[[#This Row],[allocated_km_mean]])^2</f>
        <v>3754.3817362245227</v>
      </c>
      <c r="P930">
        <v>193.50360000000001</v>
      </c>
      <c r="Q930">
        <f>(Tabella1[[#This Row],[mission_allocated_km_shapley]]-Tabella1[[#This Row],[mission_allocated_km_appro_1]])^2</f>
        <v>0</v>
      </c>
      <c r="R930">
        <v>193.50360000000001</v>
      </c>
      <c r="S930">
        <f>(Tabella1[[#This Row],[mission_allocated_km_shapley]]-Tabella1[[#This Row],[mission_allocated_km_appro_2]])^2</f>
        <v>0</v>
      </c>
    </row>
    <row r="931" spans="1:19" x14ac:dyDescent="0.3">
      <c r="A931" s="2">
        <v>44092</v>
      </c>
      <c r="B931">
        <v>229</v>
      </c>
      <c r="C931">
        <v>226</v>
      </c>
      <c r="D931">
        <v>40.7283051</v>
      </c>
      <c r="E931">
        <v>14.475455800000001</v>
      </c>
      <c r="F931">
        <v>41.955555699999998</v>
      </c>
      <c r="G931">
        <v>12.7643387</v>
      </c>
      <c r="H931">
        <v>10</v>
      </c>
      <c r="I931">
        <v>642.98</v>
      </c>
      <c r="J931">
        <v>391.7317249274987</v>
      </c>
      <c r="K931">
        <v>148.36416713637021</v>
      </c>
      <c r="L931">
        <v>491.84441141956171</v>
      </c>
      <c r="M931">
        <f>AVERAGE(Tabella1[[#This Row],[allocated_km_SA]:[allocated_km_ENS]])</f>
        <v>343.98010116114352</v>
      </c>
      <c r="N931">
        <v>467.09410863966218</v>
      </c>
      <c r="O931">
        <f>(Tabella1[[#This Row],[mission_allocated_km_shapley]]-Tabella1[[#This Row],[allocated_km_mean]])^2</f>
        <v>15157.058837420747</v>
      </c>
      <c r="P931">
        <v>463.96993077589201</v>
      </c>
      <c r="Q931">
        <f>(Tabella1[[#This Row],[mission_allocated_km_shapley]]-Tabella1[[#This Row],[mission_allocated_km_appro_1]])^2</f>
        <v>9.7604873244715513</v>
      </c>
      <c r="R931">
        <v>462.17169658237179</v>
      </c>
      <c r="S931">
        <f>(Tabella1[[#This Row],[mission_allocated_km_shapley]]-Tabella1[[#This Row],[mission_allocated_km_appro_2]])^2</f>
        <v>24.230140461757781</v>
      </c>
    </row>
    <row r="932" spans="1:19" x14ac:dyDescent="0.3">
      <c r="A932" s="2">
        <v>44095</v>
      </c>
      <c r="B932">
        <v>11</v>
      </c>
      <c r="C932">
        <v>226</v>
      </c>
      <c r="D932">
        <v>41.904390300000003</v>
      </c>
      <c r="E932">
        <v>12.6096465</v>
      </c>
      <c r="F932">
        <v>41.955555699999998</v>
      </c>
      <c r="G932">
        <v>12.7643387</v>
      </c>
      <c r="H932">
        <v>10</v>
      </c>
      <c r="I932">
        <v>244.33</v>
      </c>
      <c r="J932">
        <v>38.519912906211722</v>
      </c>
      <c r="K932">
        <v>69.834904088930713</v>
      </c>
      <c r="L932">
        <v>32.510820389010171</v>
      </c>
      <c r="M932">
        <f>AVERAGE(Tabella1[[#This Row],[allocated_km_SA]:[allocated_km_ENS]])</f>
        <v>46.955212461384207</v>
      </c>
      <c r="N932">
        <v>35.888471316117872</v>
      </c>
      <c r="O932">
        <f>(Tabella1[[#This Row],[mission_allocated_km_shapley]]-Tabella1[[#This Row],[allocated_km_mean]])^2</f>
        <v>122.47275957633082</v>
      </c>
      <c r="P932">
        <v>35.888468872466518</v>
      </c>
      <c r="Q932">
        <f>(Tabella1[[#This Row],[mission_allocated_km_shapley]]-Tabella1[[#This Row],[mission_allocated_km_appro_1]])^2</f>
        <v>5.9714319406680513E-12</v>
      </c>
      <c r="R932">
        <v>35.888471316118078</v>
      </c>
      <c r="S932">
        <f>(Tabella1[[#This Row],[mission_allocated_km_shapley]]-Tabella1[[#This Row],[mission_allocated_km_appro_2]])^2</f>
        <v>4.2459649362615739E-26</v>
      </c>
    </row>
    <row r="933" spans="1:19" x14ac:dyDescent="0.3">
      <c r="A933" s="2">
        <v>44095</v>
      </c>
      <c r="B933">
        <v>224</v>
      </c>
      <c r="C933">
        <v>226</v>
      </c>
      <c r="D933">
        <v>41.949019300000003</v>
      </c>
      <c r="E933">
        <v>12.763840500000001</v>
      </c>
      <c r="F933">
        <v>41.955555699999998</v>
      </c>
      <c r="G933">
        <v>12.7643387</v>
      </c>
      <c r="H933">
        <v>10</v>
      </c>
      <c r="I933">
        <v>148.31</v>
      </c>
      <c r="J933">
        <v>1.684958711063296</v>
      </c>
      <c r="K933">
        <v>34.69145957810224</v>
      </c>
      <c r="L933">
        <v>2.393586914082698</v>
      </c>
      <c r="M933">
        <f>AVERAGE(Tabella1[[#This Row],[allocated_km_SA]:[allocated_km_ENS]])</f>
        <v>12.923335067749411</v>
      </c>
      <c r="N933">
        <v>1.380107883377395</v>
      </c>
      <c r="O933">
        <f>(Tabella1[[#This Row],[mission_allocated_km_shapley]]-Tabella1[[#This Row],[allocated_km_mean]])^2</f>
        <v>133.2460938300251</v>
      </c>
      <c r="P933">
        <v>1.3684686941352451</v>
      </c>
      <c r="Q933">
        <f>(Tabella1[[#This Row],[mission_allocated_km_shapley]]-Tabella1[[#This Row],[mission_allocated_km_appro_1]])^2</f>
        <v>1.3547072621457809E-4</v>
      </c>
      <c r="R933">
        <v>1.4617744214759201</v>
      </c>
      <c r="S933">
        <f>(Tabella1[[#This Row],[mission_allocated_km_shapley]]-Tabella1[[#This Row],[mission_allocated_km_appro_2]])^2</f>
        <v>6.66942344499785E-3</v>
      </c>
    </row>
    <row r="934" spans="1:19" x14ac:dyDescent="0.3">
      <c r="A934" s="2">
        <v>44095</v>
      </c>
      <c r="B934">
        <v>2</v>
      </c>
      <c r="C934">
        <v>226</v>
      </c>
      <c r="D934">
        <v>42.132071600000003</v>
      </c>
      <c r="E934">
        <v>12.5839994</v>
      </c>
      <c r="F934">
        <v>41.955555699999998</v>
      </c>
      <c r="G934">
        <v>12.7643387</v>
      </c>
      <c r="H934">
        <v>10</v>
      </c>
      <c r="I934">
        <v>148.31</v>
      </c>
      <c r="J934">
        <v>63.296673179092558</v>
      </c>
      <c r="K934">
        <v>38.252179486731038</v>
      </c>
      <c r="L934">
        <v>54.131147014923172</v>
      </c>
      <c r="M934">
        <f>AVERAGE(Tabella1[[#This Row],[allocated_km_SA]:[allocated_km_ENS]])</f>
        <v>51.893333226915594</v>
      </c>
      <c r="N934">
        <v>60.419440088330823</v>
      </c>
      <c r="O934">
        <f>(Tabella1[[#This Row],[mission_allocated_km_shapley]]-Tabella1[[#This Row],[allocated_km_mean]])^2</f>
        <v>72.694498212271853</v>
      </c>
      <c r="P934">
        <v>60.829156589813053</v>
      </c>
      <c r="Q934">
        <f>(Tabella1[[#This Row],[mission_allocated_km_shapley]]-Tabella1[[#This Row],[mission_allocated_km_appro_1]])^2</f>
        <v>0.16786761158683777</v>
      </c>
      <c r="R934">
        <v>60.366043743842617</v>
      </c>
      <c r="S934">
        <f>(Tabella1[[#This Row],[mission_allocated_km_shapley]]-Tabella1[[#This Row],[mission_allocated_km_appro_2]])^2</f>
        <v>2.8511696047031866E-3</v>
      </c>
    </row>
    <row r="935" spans="1:19" x14ac:dyDescent="0.3">
      <c r="A935" s="2">
        <v>44095</v>
      </c>
      <c r="B935">
        <v>186</v>
      </c>
      <c r="C935">
        <v>226</v>
      </c>
      <c r="D935">
        <v>41.945402799999997</v>
      </c>
      <c r="E935">
        <v>12.7206413</v>
      </c>
      <c r="F935">
        <v>41.955555699999998</v>
      </c>
      <c r="G935">
        <v>12.7643387</v>
      </c>
      <c r="H935">
        <v>10</v>
      </c>
      <c r="I935">
        <v>30.18</v>
      </c>
      <c r="J935">
        <v>6.1463187129497108</v>
      </c>
      <c r="K935">
        <v>10.753831697684261</v>
      </c>
      <c r="L935">
        <v>16.275816933334141</v>
      </c>
      <c r="M935">
        <f>AVERAGE(Tabella1[[#This Row],[allocated_km_SA]:[allocated_km_ENS]])</f>
        <v>11.058655781322704</v>
      </c>
      <c r="N935">
        <v>6.2097391129579886</v>
      </c>
      <c r="O935">
        <f>(Tabella1[[#This Row],[mission_allocated_km_shapley]]-Tabella1[[#This Row],[allocated_km_mean]])^2</f>
        <v>23.511992856745174</v>
      </c>
      <c r="P935">
        <v>6.1273493955465792</v>
      </c>
      <c r="Q935">
        <f>(Tabella1[[#This Row],[mission_allocated_km_shapley]]-Tabella1[[#This Row],[mission_allocated_km_appro_1]])^2</f>
        <v>6.7880655351319034E-3</v>
      </c>
      <c r="R935">
        <v>6.2097391129579904</v>
      </c>
      <c r="S935">
        <f>(Tabella1[[#This Row],[mission_allocated_km_shapley]]-Tabella1[[#This Row],[mission_allocated_km_appro_2]])^2</f>
        <v>3.1554436208840472E-30</v>
      </c>
    </row>
    <row r="936" spans="1:19" x14ac:dyDescent="0.3">
      <c r="A936" s="2">
        <v>44095</v>
      </c>
      <c r="B936">
        <v>32</v>
      </c>
      <c r="C936">
        <v>226</v>
      </c>
      <c r="D936">
        <v>41.851630499999999</v>
      </c>
      <c r="E936">
        <v>12.4017032</v>
      </c>
      <c r="F936">
        <v>41.955555699999998</v>
      </c>
      <c r="G936">
        <v>12.7643387</v>
      </c>
      <c r="H936">
        <v>10</v>
      </c>
      <c r="I936">
        <v>148.31</v>
      </c>
      <c r="J936">
        <v>80.985660880186202</v>
      </c>
      <c r="K936">
        <v>40.591641929105478</v>
      </c>
      <c r="L936">
        <v>88.123733295773448</v>
      </c>
      <c r="M936">
        <f>AVERAGE(Tabella1[[#This Row],[allocated_km_SA]:[allocated_km_ENS]])</f>
        <v>69.900345368355048</v>
      </c>
      <c r="N936">
        <v>84.99224235891802</v>
      </c>
      <c r="O936">
        <f>(Tabella1[[#This Row],[mission_allocated_km_shapley]]-Tabella1[[#This Row],[allocated_km_mean]])^2</f>
        <v>227.7653547737637</v>
      </c>
      <c r="P936">
        <v>84.607005186480919</v>
      </c>
      <c r="Q936">
        <f>(Tabella1[[#This Row],[mission_allocated_km_shapley]]-Tabella1[[#This Row],[mission_allocated_km_appro_1]])^2</f>
        <v>0.14840767902733276</v>
      </c>
      <c r="R936">
        <v>84.882631396404363</v>
      </c>
      <c r="S936">
        <f>(Tabella1[[#This Row],[mission_allocated_km_shapley]]-Tabella1[[#This Row],[mission_allocated_km_appro_2]])^2</f>
        <v>1.2014563103170171E-2</v>
      </c>
    </row>
    <row r="937" spans="1:19" x14ac:dyDescent="0.3">
      <c r="A937" s="2">
        <v>44095</v>
      </c>
      <c r="B937">
        <v>91</v>
      </c>
      <c r="C937">
        <v>226</v>
      </c>
      <c r="D937">
        <v>42.336915300000001</v>
      </c>
      <c r="E937">
        <v>13.4628064</v>
      </c>
      <c r="F937">
        <v>41.955555699999998</v>
      </c>
      <c r="G937">
        <v>12.7643387</v>
      </c>
      <c r="H937">
        <v>10</v>
      </c>
      <c r="I937">
        <v>244.33</v>
      </c>
      <c r="J937">
        <v>201.31418307130721</v>
      </c>
      <c r="K937">
        <v>111.22706264332621</v>
      </c>
      <c r="L937">
        <v>207.00049100154749</v>
      </c>
      <c r="M937">
        <f>AVERAGE(Tabella1[[#This Row],[allocated_km_SA]:[allocated_km_ENS]])</f>
        <v>173.18057890539365</v>
      </c>
      <c r="N937">
        <v>204.02045927291309</v>
      </c>
      <c r="O937">
        <f>(Tabella1[[#This Row],[mission_allocated_km_shapley]]-Tabella1[[#This Row],[allocated_km_mean]])^2</f>
        <v>951.0982210829111</v>
      </c>
      <c r="P937">
        <v>204.02046201739819</v>
      </c>
      <c r="Q937">
        <f>(Tabella1[[#This Row],[mission_allocated_km_shapley]]-Tabella1[[#This Row],[mission_allocated_km_appro_1]])^2</f>
        <v>7.5321984718200743E-12</v>
      </c>
      <c r="R937">
        <v>204.0204592729128</v>
      </c>
      <c r="S937">
        <f>(Tabella1[[#This Row],[mission_allocated_km_shapley]]-Tabella1[[#This Row],[mission_allocated_km_appro_2]])^2</f>
        <v>8.0779356694631609E-26</v>
      </c>
    </row>
    <row r="938" spans="1:19" x14ac:dyDescent="0.3">
      <c r="A938" s="2">
        <v>44095</v>
      </c>
      <c r="B938">
        <v>264</v>
      </c>
      <c r="C938">
        <v>226</v>
      </c>
      <c r="D938">
        <v>41.962296899999998</v>
      </c>
      <c r="E938">
        <v>12.757759999999999</v>
      </c>
      <c r="F938">
        <v>41.955555699999998</v>
      </c>
      <c r="G938">
        <v>12.7643387</v>
      </c>
      <c r="H938">
        <v>10</v>
      </c>
      <c r="I938">
        <v>148.31</v>
      </c>
      <c r="J938">
        <v>2.3470072296579381</v>
      </c>
      <c r="K938">
        <v>34.779019006061247</v>
      </c>
      <c r="L938">
        <v>3.6658327752207041</v>
      </c>
      <c r="M938">
        <f>AVERAGE(Tabella1[[#This Row],[allocated_km_SA]:[allocated_km_ENS]])</f>
        <v>13.597286336979964</v>
      </c>
      <c r="N938">
        <v>1.522509669373767</v>
      </c>
      <c r="O938">
        <f>(Tabella1[[#This Row],[mission_allocated_km_shapley]]-Tabella1[[#This Row],[allocated_km_mean]])^2</f>
        <v>145.80023157256704</v>
      </c>
      <c r="P938">
        <v>1.509669529570786</v>
      </c>
      <c r="Q938">
        <f>(Tabella1[[#This Row],[mission_allocated_km_shapley]]-Tabella1[[#This Row],[mission_allocated_km_appro_1]])^2</f>
        <v>1.6486919016009521E-4</v>
      </c>
      <c r="R938">
        <v>1.603850438277115</v>
      </c>
      <c r="S938">
        <f>(Tabella1[[#This Row],[mission_allocated_km_shapley]]-Tabella1[[#This Row],[mission_allocated_km_appro_2]])^2</f>
        <v>6.6163206857878763E-3</v>
      </c>
    </row>
    <row r="939" spans="1:19" x14ac:dyDescent="0.3">
      <c r="A939" s="2">
        <v>44095</v>
      </c>
      <c r="B939">
        <v>221</v>
      </c>
      <c r="C939">
        <v>226</v>
      </c>
      <c r="D939">
        <v>41.987892299999999</v>
      </c>
      <c r="E939">
        <v>12.7135701</v>
      </c>
      <c r="F939">
        <v>41.955555699999998</v>
      </c>
      <c r="G939">
        <v>12.7643387</v>
      </c>
      <c r="H939">
        <v>10</v>
      </c>
      <c r="I939">
        <v>30.18</v>
      </c>
      <c r="J939">
        <v>10.21984775078923</v>
      </c>
      <c r="K939">
        <v>9.1797197171314693</v>
      </c>
      <c r="L939">
        <v>2.1966789569443348</v>
      </c>
      <c r="M939">
        <f>AVERAGE(Tabella1[[#This Row],[allocated_km_SA]:[allocated_km_ENS]])</f>
        <v>7.198748808288344</v>
      </c>
      <c r="N939">
        <v>9.0180178886413209</v>
      </c>
      <c r="O939">
        <f>(Tabella1[[#This Row],[mission_allocated_km_shapley]]-Tabella1[[#This Row],[allocated_km_mean]])^2</f>
        <v>3.3097399867283666</v>
      </c>
      <c r="P939">
        <v>8.8983684264109328</v>
      </c>
      <c r="Q939">
        <f>(Tabella1[[#This Row],[mission_allocated_km_shapley]]-Tabella1[[#This Row],[mission_allocated_km_appro_1]])^2</f>
        <v>1.4315993812021064E-2</v>
      </c>
      <c r="R939">
        <v>9.0180178886412818</v>
      </c>
      <c r="S939">
        <f>(Tabella1[[#This Row],[mission_allocated_km_shapley]]-Tabella1[[#This Row],[mission_allocated_km_appro_2]])^2</f>
        <v>1.5272347125078789E-27</v>
      </c>
    </row>
    <row r="940" spans="1:19" x14ac:dyDescent="0.3">
      <c r="A940" s="2">
        <v>44095</v>
      </c>
      <c r="B940">
        <v>225</v>
      </c>
      <c r="C940">
        <v>226</v>
      </c>
      <c r="D940">
        <v>41.966743600000001</v>
      </c>
      <c r="E940">
        <v>12.755914900000001</v>
      </c>
      <c r="F940">
        <v>41.955555699999998</v>
      </c>
      <c r="G940">
        <v>12.7643387</v>
      </c>
      <c r="H940">
        <v>10</v>
      </c>
      <c r="I940">
        <v>244.33</v>
      </c>
      <c r="J940">
        <v>4.4930040224810837</v>
      </c>
      <c r="K940">
        <v>63.265133267743018</v>
      </c>
      <c r="L940">
        <v>4.8157886094422437</v>
      </c>
      <c r="M940">
        <f>AVERAGE(Tabella1[[#This Row],[allocated_km_SA]:[allocated_km_ENS]])</f>
        <v>24.191308633222111</v>
      </c>
      <c r="N940">
        <v>4.418169410969023</v>
      </c>
      <c r="O940">
        <f>(Tabella1[[#This Row],[mission_allocated_km_shapley]]-Tabella1[[#This Row],[allocated_km_mean]])^2</f>
        <v>390.97703470260336</v>
      </c>
      <c r="P940">
        <v>4.4181691101352074</v>
      </c>
      <c r="Q940">
        <f>(Tabella1[[#This Row],[mission_allocated_km_shapley]]-Tabella1[[#This Row],[mission_allocated_km_appro_1]])^2</f>
        <v>9.0500984630283965E-14</v>
      </c>
      <c r="R940">
        <v>4.4181694109690461</v>
      </c>
      <c r="S940">
        <f>(Tabella1[[#This Row],[mission_allocated_km_shapley]]-Tabella1[[#This Row],[mission_allocated_km_appro_2]])^2</f>
        <v>5.3326997192940398E-28</v>
      </c>
    </row>
    <row r="941" spans="1:19" x14ac:dyDescent="0.3">
      <c r="A941" s="2">
        <v>44095</v>
      </c>
      <c r="B941">
        <v>14</v>
      </c>
      <c r="C941">
        <v>226</v>
      </c>
      <c r="D941">
        <v>41.968739300000003</v>
      </c>
      <c r="E941">
        <v>12.686</v>
      </c>
      <c r="F941">
        <v>41.955555699999998</v>
      </c>
      <c r="G941">
        <v>12.7643387</v>
      </c>
      <c r="H941">
        <v>10</v>
      </c>
      <c r="I941">
        <v>30.18</v>
      </c>
      <c r="J941">
        <v>13.810033536261059</v>
      </c>
      <c r="K941">
        <v>10.242648585184281</v>
      </c>
      <c r="L941">
        <v>11.70370410972153</v>
      </c>
      <c r="M941">
        <f>AVERAGE(Tabella1[[#This Row],[allocated_km_SA]:[allocated_km_ENS]])</f>
        <v>11.918795410388958</v>
      </c>
      <c r="N941">
        <v>14.94844299840069</v>
      </c>
      <c r="O941">
        <f>(Tabella1[[#This Row],[mission_allocated_km_shapley]]-Tabella1[[#This Row],[allocated_km_mean]])^2</f>
        <v>9.1787645075453081</v>
      </c>
      <c r="P941">
        <v>15.150482178042489</v>
      </c>
      <c r="Q941">
        <f>(Tabella1[[#This Row],[mission_allocated_km_shapley]]-Tabella1[[#This Row],[mission_allocated_km_appro_1]])^2</f>
        <v>4.0819830110331246E-2</v>
      </c>
      <c r="R941">
        <v>14.948442998400729</v>
      </c>
      <c r="S941">
        <f>(Tabella1[[#This Row],[mission_allocated_km_shapley]]-Tabella1[[#This Row],[mission_allocated_km_appro_2]])^2</f>
        <v>1.5272347125078789E-27</v>
      </c>
    </row>
    <row r="942" spans="1:19" x14ac:dyDescent="0.3">
      <c r="A942" s="2">
        <v>44096</v>
      </c>
      <c r="B942">
        <v>64</v>
      </c>
      <c r="C942">
        <v>226</v>
      </c>
      <c r="D942">
        <v>41.699752500000002</v>
      </c>
      <c r="E942">
        <v>12.535953900000001</v>
      </c>
      <c r="F942">
        <v>41.955555699999998</v>
      </c>
      <c r="G942">
        <v>12.7643387</v>
      </c>
      <c r="H942">
        <v>7</v>
      </c>
      <c r="I942">
        <v>97.88</v>
      </c>
      <c r="J942">
        <v>73.293648280364621</v>
      </c>
      <c r="K942">
        <v>73.293648280364621</v>
      </c>
      <c r="L942">
        <v>95.964372419451436</v>
      </c>
      <c r="M942">
        <f>AVERAGE(Tabella1[[#This Row],[allocated_km_SA]:[allocated_km_ENS]])</f>
        <v>80.850556326726903</v>
      </c>
      <c r="N942">
        <v>80.679515643087001</v>
      </c>
      <c r="O942">
        <f>(Tabella1[[#This Row],[mission_allocated_km_shapley]]-Tabella1[[#This Row],[allocated_km_mean]])^2</f>
        <v>2.9254915460004922E-2</v>
      </c>
      <c r="P942">
        <v>80.679515643087001</v>
      </c>
      <c r="Q942">
        <f>(Tabella1[[#This Row],[mission_allocated_km_shapley]]-Tabella1[[#This Row],[mission_allocated_km_appro_1]])^2</f>
        <v>0</v>
      </c>
      <c r="R942">
        <v>80.679515643087001</v>
      </c>
      <c r="S942">
        <f>(Tabella1[[#This Row],[mission_allocated_km_shapley]]-Tabella1[[#This Row],[mission_allocated_km_appro_2]])^2</f>
        <v>0</v>
      </c>
    </row>
    <row r="943" spans="1:19" x14ac:dyDescent="0.3">
      <c r="A943" s="2">
        <v>44096</v>
      </c>
      <c r="B943">
        <v>261</v>
      </c>
      <c r="C943">
        <v>226</v>
      </c>
      <c r="D943">
        <v>41.926591100000003</v>
      </c>
      <c r="E943">
        <v>12.6248603</v>
      </c>
      <c r="F943">
        <v>41.955555699999998</v>
      </c>
      <c r="G943">
        <v>12.7643387</v>
      </c>
      <c r="H943">
        <v>7</v>
      </c>
      <c r="I943">
        <v>97.88</v>
      </c>
      <c r="J943">
        <v>24.58695171963539</v>
      </c>
      <c r="K943">
        <v>24.58695171963538</v>
      </c>
      <c r="L943">
        <v>1.91622758054856</v>
      </c>
      <c r="M943">
        <f>AVERAGE(Tabella1[[#This Row],[allocated_km_SA]:[allocated_km_ENS]])</f>
        <v>17.030043673273109</v>
      </c>
      <c r="N943">
        <v>17.201084356913</v>
      </c>
      <c r="O943">
        <f>(Tabella1[[#This Row],[mission_allocated_km_shapley]]-Tabella1[[#This Row],[allocated_km_mean]])^2</f>
        <v>2.9254915460001276E-2</v>
      </c>
      <c r="P943">
        <v>17.201084356913</v>
      </c>
      <c r="Q943">
        <f>(Tabella1[[#This Row],[mission_allocated_km_shapley]]-Tabella1[[#This Row],[mission_allocated_km_appro_1]])^2</f>
        <v>0</v>
      </c>
      <c r="R943">
        <v>17.201084356913</v>
      </c>
      <c r="S943">
        <f>(Tabella1[[#This Row],[mission_allocated_km_shapley]]-Tabella1[[#This Row],[mission_allocated_km_appro_2]])^2</f>
        <v>0</v>
      </c>
    </row>
    <row r="944" spans="1:19" x14ac:dyDescent="0.3">
      <c r="A944" s="2">
        <v>44096</v>
      </c>
      <c r="B944">
        <v>258</v>
      </c>
      <c r="C944">
        <v>226</v>
      </c>
      <c r="D944">
        <v>41.9582172</v>
      </c>
      <c r="E944">
        <v>12.769235</v>
      </c>
      <c r="F944">
        <v>41.955555699999998</v>
      </c>
      <c r="G944">
        <v>12.7643387</v>
      </c>
      <c r="H944">
        <v>7</v>
      </c>
      <c r="I944">
        <v>543.32000000000005</v>
      </c>
      <c r="J944">
        <v>1.81065633384714</v>
      </c>
      <c r="K944">
        <v>138.7523279414784</v>
      </c>
      <c r="L944">
        <v>1.9494681566299961</v>
      </c>
      <c r="M944">
        <f>AVERAGE(Tabella1[[#This Row],[allocated_km_SA]:[allocated_km_ENS]])</f>
        <v>47.504150810651844</v>
      </c>
      <c r="N944">
        <v>1.648866104227128</v>
      </c>
      <c r="O944">
        <f>(Tabella1[[#This Row],[mission_allocated_km_shapley]]-Tabella1[[#This Row],[allocated_km_mean]])^2</f>
        <v>2102.7071355072685</v>
      </c>
      <c r="P944">
        <v>1.6488661042271231</v>
      </c>
      <c r="Q944">
        <f>(Tabella1[[#This Row],[mission_allocated_km_shapley]]-Tabella1[[#This Row],[mission_allocated_km_appro_1]])^2</f>
        <v>2.3863042382935607E-29</v>
      </c>
      <c r="R944">
        <v>1.6488661042271231</v>
      </c>
      <c r="S944">
        <f>(Tabella1[[#This Row],[mission_allocated_km_shapley]]-Tabella1[[#This Row],[mission_allocated_km_appro_2]])^2</f>
        <v>2.3863042382935607E-29</v>
      </c>
    </row>
    <row r="945" spans="1:19" x14ac:dyDescent="0.3">
      <c r="A945" s="2">
        <v>44096</v>
      </c>
      <c r="B945">
        <v>12</v>
      </c>
      <c r="C945">
        <v>226</v>
      </c>
      <c r="D945">
        <v>41.857816900000003</v>
      </c>
      <c r="E945">
        <v>12.6519891</v>
      </c>
      <c r="F945">
        <v>41.955555699999998</v>
      </c>
      <c r="G945">
        <v>12.7643387</v>
      </c>
      <c r="H945">
        <v>7</v>
      </c>
      <c r="I945">
        <v>543.32000000000005</v>
      </c>
      <c r="J945">
        <v>34.629007319298438</v>
      </c>
      <c r="K945">
        <v>142.18209490407111</v>
      </c>
      <c r="L945">
        <v>16.457353070015522</v>
      </c>
      <c r="M945">
        <f>AVERAGE(Tabella1[[#This Row],[allocated_km_SA]:[allocated_km_ENS]])</f>
        <v>64.422818431128363</v>
      </c>
      <c r="N945">
        <v>25.73038487364559</v>
      </c>
      <c r="O945">
        <f>(Tabella1[[#This Row],[mission_allocated_km_shapley]]-Tabella1[[#This Row],[allocated_km_mean]])^2</f>
        <v>1497.1044146002189</v>
      </c>
      <c r="P945">
        <v>25.730384873645491</v>
      </c>
      <c r="Q945">
        <f>(Tabella1[[#This Row],[mission_allocated_km_shapley]]-Tabella1[[#This Row],[mission_allocated_km_appro_1]])^2</f>
        <v>9.8954711950923721E-27</v>
      </c>
      <c r="R945">
        <v>25.730384873645491</v>
      </c>
      <c r="S945">
        <f>(Tabella1[[#This Row],[mission_allocated_km_shapley]]-Tabella1[[#This Row],[mission_allocated_km_appro_2]])^2</f>
        <v>9.8954711950923721E-27</v>
      </c>
    </row>
    <row r="946" spans="1:19" x14ac:dyDescent="0.3">
      <c r="A946" s="2">
        <v>44096</v>
      </c>
      <c r="B946">
        <v>9</v>
      </c>
      <c r="C946">
        <v>226</v>
      </c>
      <c r="D946">
        <v>41.012875399999999</v>
      </c>
      <c r="E946">
        <v>14.3201006</v>
      </c>
      <c r="F946">
        <v>41.955555699999998</v>
      </c>
      <c r="G946">
        <v>12.7643387</v>
      </c>
      <c r="H946">
        <v>7</v>
      </c>
      <c r="I946">
        <v>380.53</v>
      </c>
      <c r="J946">
        <v>188.6335352232081</v>
      </c>
      <c r="K946">
        <v>188.6335352232081</v>
      </c>
      <c r="L946">
        <v>1.6703545165922709E-12</v>
      </c>
      <c r="M946">
        <f>AVERAGE(Tabella1[[#This Row],[allocated_km_SA]:[allocated_km_ENS]])</f>
        <v>125.75569014880595</v>
      </c>
      <c r="N946">
        <v>187.02869999999999</v>
      </c>
      <c r="O946">
        <f>(Tabella1[[#This Row],[mission_allocated_km_shapley]]-Tabella1[[#This Row],[allocated_km_mean]])^2</f>
        <v>3754.3817362245209</v>
      </c>
      <c r="P946">
        <v>187.02869999999999</v>
      </c>
      <c r="Q946">
        <f>(Tabella1[[#This Row],[mission_allocated_km_shapley]]-Tabella1[[#This Row],[mission_allocated_km_appro_1]])^2</f>
        <v>0</v>
      </c>
      <c r="R946">
        <v>187.02869999999999</v>
      </c>
      <c r="S946">
        <f>(Tabella1[[#This Row],[mission_allocated_km_shapley]]-Tabella1[[#This Row],[mission_allocated_km_appro_2]])^2</f>
        <v>0</v>
      </c>
    </row>
    <row r="947" spans="1:19" x14ac:dyDescent="0.3">
      <c r="A947" s="2">
        <v>44096</v>
      </c>
      <c r="B947">
        <v>44</v>
      </c>
      <c r="C947">
        <v>226</v>
      </c>
      <c r="D947">
        <v>40.640787899999999</v>
      </c>
      <c r="E947">
        <v>14.9305062</v>
      </c>
      <c r="F947">
        <v>41.955555699999998</v>
      </c>
      <c r="G947">
        <v>12.7643387</v>
      </c>
      <c r="H947">
        <v>7</v>
      </c>
      <c r="I947">
        <v>543.32000000000005</v>
      </c>
      <c r="J947">
        <v>506.87913634685452</v>
      </c>
      <c r="K947">
        <v>262.38437715445048</v>
      </c>
      <c r="L947">
        <v>524.91197877335446</v>
      </c>
      <c r="M947">
        <f>AVERAGE(Tabella1[[#This Row],[allocated_km_SA]:[allocated_km_ENS]])</f>
        <v>431.39183075821984</v>
      </c>
      <c r="N947">
        <v>515.93954902212727</v>
      </c>
      <c r="O947">
        <f>(Tabella1[[#This Row],[mission_allocated_km_shapley]]-Tabella1[[#This Row],[allocated_km_mean]])^2</f>
        <v>7148.3166636330652</v>
      </c>
      <c r="P947">
        <v>515.93954902212738</v>
      </c>
      <c r="Q947">
        <f>(Tabella1[[#This Row],[mission_allocated_km_shapley]]-Tabella1[[#This Row],[mission_allocated_km_appro_1]])^2</f>
        <v>1.2924697071141057E-26</v>
      </c>
      <c r="R947">
        <v>515.93954902212738</v>
      </c>
      <c r="S947">
        <f>(Tabella1[[#This Row],[mission_allocated_km_shapley]]-Tabella1[[#This Row],[mission_allocated_km_appro_2]])^2</f>
        <v>1.2924697071141057E-26</v>
      </c>
    </row>
    <row r="948" spans="1:19" x14ac:dyDescent="0.3">
      <c r="A948" s="2">
        <v>44096</v>
      </c>
      <c r="B948">
        <v>223</v>
      </c>
      <c r="C948">
        <v>226</v>
      </c>
      <c r="D948">
        <v>41.015235699999998</v>
      </c>
      <c r="E948">
        <v>14.2977433</v>
      </c>
      <c r="F948">
        <v>41.955555699999998</v>
      </c>
      <c r="G948">
        <v>12.7643387</v>
      </c>
      <c r="H948">
        <v>7</v>
      </c>
      <c r="I948">
        <v>380.53</v>
      </c>
      <c r="J948">
        <v>191.89876477679189</v>
      </c>
      <c r="K948">
        <v>191.89876477679189</v>
      </c>
      <c r="L948">
        <v>380.53229999999832</v>
      </c>
      <c r="M948">
        <f>AVERAGE(Tabella1[[#This Row],[allocated_km_SA]:[allocated_km_ENS]])</f>
        <v>254.77660985119405</v>
      </c>
      <c r="N948">
        <v>193.50360000000001</v>
      </c>
      <c r="O948">
        <f>(Tabella1[[#This Row],[mission_allocated_km_shapley]]-Tabella1[[#This Row],[allocated_km_mean]])^2</f>
        <v>3754.3817362245227</v>
      </c>
      <c r="P948">
        <v>193.50360000000001</v>
      </c>
      <c r="Q948">
        <f>(Tabella1[[#This Row],[mission_allocated_km_shapley]]-Tabella1[[#This Row],[mission_allocated_km_appro_1]])^2</f>
        <v>0</v>
      </c>
      <c r="R948">
        <v>193.50360000000001</v>
      </c>
      <c r="S948">
        <f>(Tabella1[[#This Row],[mission_allocated_km_shapley]]-Tabella1[[#This Row],[mission_allocated_km_appro_2]])^2</f>
        <v>0</v>
      </c>
    </row>
    <row r="949" spans="1:19" x14ac:dyDescent="0.3">
      <c r="A949" s="2">
        <v>44097</v>
      </c>
      <c r="B949">
        <v>2</v>
      </c>
      <c r="C949">
        <v>226</v>
      </c>
      <c r="D949">
        <v>42.132071600000003</v>
      </c>
      <c r="E949">
        <v>12.5839994</v>
      </c>
      <c r="F949">
        <v>41.955555699999998</v>
      </c>
      <c r="G949">
        <v>12.7643387</v>
      </c>
      <c r="H949">
        <v>6</v>
      </c>
      <c r="I949">
        <v>94.28</v>
      </c>
      <c r="J949">
        <v>42.140289950748183</v>
      </c>
      <c r="K949">
        <v>23.523638503688829</v>
      </c>
      <c r="L949">
        <v>0.57642355399191592</v>
      </c>
      <c r="M949">
        <f>AVERAGE(Tabella1[[#This Row],[allocated_km_SA]:[allocated_km_ENS]])</f>
        <v>22.080117336142976</v>
      </c>
      <c r="N949">
        <v>42.938760469198471</v>
      </c>
      <c r="O949">
        <f>(Tabella1[[#This Row],[mission_allocated_km_shapley]]-Tabella1[[#This Row],[allocated_km_mean]])^2</f>
        <v>435.08299335216316</v>
      </c>
      <c r="P949">
        <v>42.938750298509248</v>
      </c>
      <c r="Q949">
        <f>(Tabella1[[#This Row],[mission_allocated_km_shapley]]-Tabella1[[#This Row],[mission_allocated_km_appro_1]])^2</f>
        <v>1.034429192581839E-10</v>
      </c>
      <c r="R949">
        <v>41.639169165197643</v>
      </c>
      <c r="S949">
        <f>(Tabella1[[#This Row],[mission_allocated_km_shapley]]-Tabella1[[#This Row],[mission_allocated_km_appro_2]])^2</f>
        <v>1.6889375574345713</v>
      </c>
    </row>
    <row r="950" spans="1:19" x14ac:dyDescent="0.3">
      <c r="A950" s="2">
        <v>44097</v>
      </c>
      <c r="B950">
        <v>186</v>
      </c>
      <c r="C950">
        <v>226</v>
      </c>
      <c r="D950">
        <v>41.945402799999997</v>
      </c>
      <c r="E950">
        <v>12.7206413</v>
      </c>
      <c r="F950">
        <v>41.955555699999998</v>
      </c>
      <c r="G950">
        <v>12.7643387</v>
      </c>
      <c r="H950">
        <v>6</v>
      </c>
      <c r="I950">
        <v>94.28</v>
      </c>
      <c r="J950">
        <v>4.5159492800107364</v>
      </c>
      <c r="K950">
        <v>23.536432298426341</v>
      </c>
      <c r="L950">
        <v>6.9046418517703891</v>
      </c>
      <c r="M950">
        <f>AVERAGE(Tabella1[[#This Row],[allocated_km_SA]:[allocated_km_ENS]])</f>
        <v>11.65234114340249</v>
      </c>
      <c r="N950">
        <v>3.1763721423164482</v>
      </c>
      <c r="O950">
        <f>(Tabella1[[#This Row],[mission_allocated_km_shapley]]-Tabella1[[#This Row],[allocated_km_mean]])^2</f>
        <v>71.842050507371525</v>
      </c>
      <c r="P950">
        <v>3.1763713899448209</v>
      </c>
      <c r="Q950">
        <f>(Tabella1[[#This Row],[mission_allocated_km_shapley]]-Tabella1[[#This Row],[mission_allocated_km_appro_1]])^2</f>
        <v>5.6606306544830159E-13</v>
      </c>
      <c r="R950">
        <v>4.5447464871189194</v>
      </c>
      <c r="S950">
        <f>(Tabella1[[#This Row],[mission_allocated_km_shapley]]-Tabella1[[#This Row],[mission_allocated_km_appro_2]])^2</f>
        <v>1.8724483475135925</v>
      </c>
    </row>
    <row r="951" spans="1:19" x14ac:dyDescent="0.3">
      <c r="A951" s="2">
        <v>44097</v>
      </c>
      <c r="B951">
        <v>33</v>
      </c>
      <c r="C951">
        <v>226</v>
      </c>
      <c r="D951">
        <v>41.947489599999997</v>
      </c>
      <c r="E951">
        <v>12.7203556</v>
      </c>
      <c r="F951">
        <v>41.955555699999998</v>
      </c>
      <c r="G951">
        <v>12.7643387</v>
      </c>
      <c r="H951">
        <v>6</v>
      </c>
      <c r="I951">
        <v>94.28</v>
      </c>
      <c r="J951">
        <v>5.2430155957860842</v>
      </c>
      <c r="K951">
        <v>23.656875060680068</v>
      </c>
      <c r="L951">
        <v>66.47946758302129</v>
      </c>
      <c r="M951">
        <f>AVERAGE(Tabella1[[#This Row],[allocated_km_SA]:[allocated_km_ENS]])</f>
        <v>31.793119413162483</v>
      </c>
      <c r="N951">
        <v>4.7162992670525998</v>
      </c>
      <c r="O951">
        <f>(Tabella1[[#This Row],[mission_allocated_km_shapley]]-Tabella1[[#This Row],[allocated_km_mean]])^2</f>
        <v>733.15418922478193</v>
      </c>
      <c r="P951">
        <v>4.716298149927181</v>
      </c>
      <c r="Q951">
        <f>(Tabella1[[#This Row],[mission_allocated_km_shapley]]-Tabella1[[#This Row],[mission_allocated_km_appro_1]])^2</f>
        <v>1.2479692014115332E-12</v>
      </c>
      <c r="R951">
        <v>5.9813480108714696</v>
      </c>
      <c r="S951">
        <f>(Tabella1[[#This Row],[mission_allocated_km_shapley]]-Tabella1[[#This Row],[mission_allocated_km_appro_2]])^2</f>
        <v>1.6003483242377003</v>
      </c>
    </row>
    <row r="952" spans="1:19" x14ac:dyDescent="0.3">
      <c r="A952" s="2">
        <v>44097</v>
      </c>
      <c r="B952">
        <v>228</v>
      </c>
      <c r="C952">
        <v>226</v>
      </c>
      <c r="D952">
        <v>42.130554500000002</v>
      </c>
      <c r="E952">
        <v>12.582428</v>
      </c>
      <c r="F952">
        <v>41.955555699999998</v>
      </c>
      <c r="G952">
        <v>12.7643387</v>
      </c>
      <c r="H952">
        <v>6</v>
      </c>
      <c r="I952">
        <v>94.28</v>
      </c>
      <c r="J952">
        <v>42.381245173455007</v>
      </c>
      <c r="K952">
        <v>23.563554137204761</v>
      </c>
      <c r="L952">
        <v>20.31996701121642</v>
      </c>
      <c r="M952">
        <f>AVERAGE(Tabella1[[#This Row],[allocated_km_SA]:[allocated_km_ENS]])</f>
        <v>28.75492210729206</v>
      </c>
      <c r="N952">
        <v>43.449068121432489</v>
      </c>
      <c r="O952">
        <f>(Tabella1[[#This Row],[mission_allocated_km_shapley]]-Tabella1[[#This Row],[allocated_km_mean]])^2</f>
        <v>215.91792708487907</v>
      </c>
      <c r="P952">
        <v>43.449080161618753</v>
      </c>
      <c r="Q952">
        <f>(Tabella1[[#This Row],[mission_allocated_km_shapley]]-Tabella1[[#This Row],[mission_allocated_km_appro_1]])^2</f>
        <v>1.4496608525031023E-10</v>
      </c>
      <c r="R952">
        <v>42.115236336811968</v>
      </c>
      <c r="S952">
        <f>(Tabella1[[#This Row],[mission_allocated_km_shapley]]-Tabella1[[#This Row],[mission_allocated_km_appro_2]])^2</f>
        <v>1.7791072296639652</v>
      </c>
    </row>
    <row r="953" spans="1:19" x14ac:dyDescent="0.3">
      <c r="A953" s="2">
        <v>44097</v>
      </c>
      <c r="B953">
        <v>1</v>
      </c>
      <c r="C953">
        <v>226</v>
      </c>
      <c r="D953">
        <v>41.956526599999997</v>
      </c>
      <c r="E953">
        <v>12.778642899999999</v>
      </c>
      <c r="F953">
        <v>41.955555699999998</v>
      </c>
      <c r="G953">
        <v>12.7643387</v>
      </c>
      <c r="H953">
        <v>6</v>
      </c>
      <c r="I953">
        <v>357.78</v>
      </c>
      <c r="J953">
        <v>2.8001176878185809</v>
      </c>
      <c r="K953">
        <v>2.8001176878185792</v>
      </c>
      <c r="L953">
        <v>0</v>
      </c>
      <c r="M953">
        <f>AVERAGE(Tabella1[[#This Row],[allocated_km_SA]:[allocated_km_ENS]])</f>
        <v>1.8667451252123868</v>
      </c>
      <c r="N953">
        <v>0.8723728298748058</v>
      </c>
      <c r="O953">
        <f>(Tabella1[[#This Row],[mission_allocated_km_shapley]]-Tabella1[[#This Row],[allocated_km_mean]])^2</f>
        <v>0.98877626173492938</v>
      </c>
      <c r="P953">
        <v>0.87237282987479359</v>
      </c>
      <c r="Q953">
        <f>(Tabella1[[#This Row],[mission_allocated_km_shapley]]-Tabella1[[#This Row],[mission_allocated_km_appro_1]])^2</f>
        <v>1.4914401489334754E-28</v>
      </c>
      <c r="R953">
        <v>0.87237282987479359</v>
      </c>
      <c r="S953">
        <f>(Tabella1[[#This Row],[mission_allocated_km_shapley]]-Tabella1[[#This Row],[mission_allocated_km_appro_2]])^2</f>
        <v>1.4914401489334754E-28</v>
      </c>
    </row>
    <row r="954" spans="1:19" x14ac:dyDescent="0.3">
      <c r="A954" s="2">
        <v>44097</v>
      </c>
      <c r="B954">
        <v>13</v>
      </c>
      <c r="C954">
        <v>226</v>
      </c>
      <c r="D954">
        <v>42.407090099999998</v>
      </c>
      <c r="E954">
        <v>14.1597591</v>
      </c>
      <c r="F954">
        <v>41.955555699999998</v>
      </c>
      <c r="G954">
        <v>12.7643387</v>
      </c>
      <c r="H954">
        <v>6</v>
      </c>
      <c r="I954">
        <v>357.78</v>
      </c>
      <c r="J954">
        <v>354.98068231218139</v>
      </c>
      <c r="K954">
        <v>354.98068231218139</v>
      </c>
      <c r="L954">
        <v>357.7808</v>
      </c>
      <c r="M954">
        <f>AVERAGE(Tabella1[[#This Row],[allocated_km_SA]:[allocated_km_ENS]])</f>
        <v>355.91405487478761</v>
      </c>
      <c r="N954">
        <v>356.90842717012521</v>
      </c>
      <c r="O954">
        <f>(Tabella1[[#This Row],[mission_allocated_km_shapley]]-Tabella1[[#This Row],[allocated_km_mean]])^2</f>
        <v>0.98877626173496358</v>
      </c>
      <c r="P954">
        <v>356.90842717012521</v>
      </c>
      <c r="Q954">
        <f>(Tabella1[[#This Row],[mission_allocated_km_shapley]]-Tabella1[[#This Row],[mission_allocated_km_appro_1]])^2</f>
        <v>0</v>
      </c>
      <c r="R954">
        <v>356.90842717012521</v>
      </c>
      <c r="S954">
        <f>(Tabella1[[#This Row],[mission_allocated_km_shapley]]-Tabella1[[#This Row],[mission_allocated_km_appro_2]])^2</f>
        <v>0</v>
      </c>
    </row>
    <row r="955" spans="1:19" x14ac:dyDescent="0.3">
      <c r="A955" s="2">
        <v>44098</v>
      </c>
      <c r="B955">
        <v>186</v>
      </c>
      <c r="C955">
        <v>226</v>
      </c>
      <c r="D955">
        <v>41.945402799999997</v>
      </c>
      <c r="E955">
        <v>12.7206413</v>
      </c>
      <c r="F955">
        <v>41.955555699999998</v>
      </c>
      <c r="G955">
        <v>12.7643387</v>
      </c>
      <c r="H955">
        <v>7</v>
      </c>
      <c r="I955">
        <v>40.57</v>
      </c>
      <c r="J955">
        <v>5.9360398143821076</v>
      </c>
      <c r="K955">
        <v>9.8669002157696148</v>
      </c>
      <c r="L955">
        <v>4.3088970222118599</v>
      </c>
      <c r="M955">
        <f>AVERAGE(Tabella1[[#This Row],[allocated_km_SA]:[allocated_km_ENS]])</f>
        <v>6.7039456841211944</v>
      </c>
      <c r="N955">
        <v>5.2524825178460484</v>
      </c>
      <c r="O955">
        <f>(Tabella1[[#This Row],[mission_allocated_km_shapley]]-Tabella1[[#This Row],[allocated_km_mean]])^2</f>
        <v>2.1067453230534721</v>
      </c>
      <c r="P955">
        <v>5.1620806451356671</v>
      </c>
      <c r="Q955">
        <f>(Tabella1[[#This Row],[mission_allocated_km_shapley]]-Tabella1[[#This Row],[mission_allocated_km_appro_1]])^2</f>
        <v>8.1724985895439747E-3</v>
      </c>
      <c r="R955">
        <v>5.9500710615183356</v>
      </c>
      <c r="S955">
        <f>(Tabella1[[#This Row],[mission_allocated_km_shapley]]-Tabella1[[#This Row],[mission_allocated_km_appro_2]])^2</f>
        <v>0.48662977626282267</v>
      </c>
    </row>
    <row r="956" spans="1:19" x14ac:dyDescent="0.3">
      <c r="A956" s="2">
        <v>44098</v>
      </c>
      <c r="B956">
        <v>240</v>
      </c>
      <c r="C956">
        <v>226</v>
      </c>
      <c r="D956">
        <v>41.945785800000003</v>
      </c>
      <c r="E956">
        <v>12.6790661</v>
      </c>
      <c r="F956">
        <v>41.955555699999998</v>
      </c>
      <c r="G956">
        <v>12.7643387</v>
      </c>
      <c r="H956">
        <v>7</v>
      </c>
      <c r="I956">
        <v>40.57</v>
      </c>
      <c r="J956">
        <v>11.42689327397496</v>
      </c>
      <c r="K956">
        <v>10.65226044351914</v>
      </c>
      <c r="L956">
        <v>20.922516044929768</v>
      </c>
      <c r="M956">
        <f>AVERAGE(Tabella1[[#This Row],[allocated_km_SA]:[allocated_km_ENS]])</f>
        <v>14.333889920807957</v>
      </c>
      <c r="N956">
        <v>13.196405277400361</v>
      </c>
      <c r="O956">
        <f>(Tabella1[[#This Row],[mission_allocated_km_shapley]]-Tabella1[[#This Row],[allocated_km_mean]])^2</f>
        <v>1.2938713139881064</v>
      </c>
      <c r="P956">
        <v>13.36819352752233</v>
      </c>
      <c r="Q956">
        <f>(Tabella1[[#This Row],[mission_allocated_km_shapley]]-Tabella1[[#This Row],[mission_allocated_km_appro_1]])^2</f>
        <v>2.9511202879968095E-2</v>
      </c>
      <c r="R956">
        <v>12.76078903841846</v>
      </c>
      <c r="S956">
        <f>(Tabella1[[#This Row],[mission_allocated_km_shapley]]-Tabella1[[#This Row],[mission_allocated_km_appro_2]])^2</f>
        <v>0.18976150766473623</v>
      </c>
    </row>
    <row r="957" spans="1:19" x14ac:dyDescent="0.3">
      <c r="A957" s="2">
        <v>44098</v>
      </c>
      <c r="B957">
        <v>283</v>
      </c>
      <c r="C957">
        <v>226</v>
      </c>
      <c r="D957">
        <v>41.893154899999999</v>
      </c>
      <c r="E957">
        <v>12.4928475</v>
      </c>
      <c r="F957">
        <v>41.955555699999998</v>
      </c>
      <c r="G957">
        <v>12.7643387</v>
      </c>
      <c r="H957">
        <v>7</v>
      </c>
      <c r="I957">
        <v>150.94</v>
      </c>
      <c r="J957">
        <v>44.331992226624337</v>
      </c>
      <c r="K957">
        <v>45.810314398197868</v>
      </c>
      <c r="L957">
        <v>23.089699109609349</v>
      </c>
      <c r="M957">
        <f>AVERAGE(Tabella1[[#This Row],[allocated_km_SA]:[allocated_km_ENS]])</f>
        <v>37.744001911477177</v>
      </c>
      <c r="N957">
        <v>37.380547400117578</v>
      </c>
      <c r="O957">
        <f>(Tabella1[[#This Row],[mission_allocated_km_shapley]]-Tabella1[[#This Row],[allocated_km_mean]])^2</f>
        <v>0.13209918182764491</v>
      </c>
      <c r="P957">
        <v>37.157355984876908</v>
      </c>
      <c r="Q957">
        <f>(Tabella1[[#This Row],[mission_allocated_km_shapley]]-Tabella1[[#This Row],[mission_allocated_km_appro_1]])^2</f>
        <v>4.9814407837133277E-2</v>
      </c>
      <c r="R957">
        <v>37.380547400117443</v>
      </c>
      <c r="S957">
        <f>(Tabella1[[#This Row],[mission_allocated_km_shapley]]-Tabella1[[#This Row],[mission_allocated_km_appro_2]])^2</f>
        <v>1.8225842354226257E-26</v>
      </c>
    </row>
    <row r="958" spans="1:19" x14ac:dyDescent="0.3">
      <c r="A958" s="2">
        <v>44098</v>
      </c>
      <c r="B958">
        <v>14</v>
      </c>
      <c r="C958">
        <v>226</v>
      </c>
      <c r="D958">
        <v>41.968739300000003</v>
      </c>
      <c r="E958">
        <v>12.686</v>
      </c>
      <c r="F958">
        <v>41.955555699999998</v>
      </c>
      <c r="G958">
        <v>12.7643387</v>
      </c>
      <c r="H958">
        <v>7</v>
      </c>
      <c r="I958">
        <v>40.57</v>
      </c>
      <c r="J958">
        <v>13.337562325962731</v>
      </c>
      <c r="K958">
        <v>10.273738850796949</v>
      </c>
      <c r="L958">
        <v>12.91521785085261</v>
      </c>
      <c r="M958">
        <f>AVERAGE(Tabella1[[#This Row],[allocated_km_SA]:[allocated_km_ENS]])</f>
        <v>12.175506342537432</v>
      </c>
      <c r="N958">
        <v>14.16847163516605</v>
      </c>
      <c r="O958">
        <f>(Tabella1[[#This Row],[mission_allocated_km_shapley]]-Tabella1[[#This Row],[allocated_km_mean]])^2</f>
        <v>3.9719106576222734</v>
      </c>
      <c r="P958">
        <v>14.223972316276329</v>
      </c>
      <c r="Q958">
        <f>(Tabella1[[#This Row],[mission_allocated_km_shapley]]-Tabella1[[#This Row],[mission_allocated_km_appro_1]])^2</f>
        <v>3.0803256037049485E-3</v>
      </c>
      <c r="R958">
        <v>13.594189616188</v>
      </c>
      <c r="S958">
        <f>(Tabella1[[#This Row],[mission_allocated_km_shapley]]-Tabella1[[#This Row],[mission_allocated_km_appro_2]])^2</f>
        <v>0.32979983732150486</v>
      </c>
    </row>
    <row r="959" spans="1:19" x14ac:dyDescent="0.3">
      <c r="A959" s="2">
        <v>44098</v>
      </c>
      <c r="B959">
        <v>221</v>
      </c>
      <c r="C959">
        <v>226</v>
      </c>
      <c r="D959">
        <v>41.987892299999999</v>
      </c>
      <c r="E959">
        <v>12.7135701</v>
      </c>
      <c r="F959">
        <v>41.955555699999998</v>
      </c>
      <c r="G959">
        <v>12.7643387</v>
      </c>
      <c r="H959">
        <v>7</v>
      </c>
      <c r="I959">
        <v>40.57</v>
      </c>
      <c r="J959">
        <v>9.8702045856802041</v>
      </c>
      <c r="K959">
        <v>9.777800489914295</v>
      </c>
      <c r="L959">
        <v>2.4240690820057651</v>
      </c>
      <c r="M959">
        <f>AVERAGE(Tabella1[[#This Row],[allocated_km_SA]:[allocated_km_ENS]])</f>
        <v>7.3573580525334208</v>
      </c>
      <c r="N959">
        <v>7.9533405695875432</v>
      </c>
      <c r="O959">
        <f>(Tabella1[[#This Row],[mission_allocated_km_shapley]]-Tabella1[[#This Row],[allocated_km_mean]])^2</f>
        <v>0.35519516063416734</v>
      </c>
      <c r="P959">
        <v>7.8164535110656708</v>
      </c>
      <c r="Q959">
        <f>(Tabella1[[#This Row],[mission_allocated_km_shapley]]-Tabella1[[#This Row],[mission_allocated_km_appro_1]])^2</f>
        <v>1.873806679077053E-2</v>
      </c>
      <c r="R959">
        <v>8.2656502838752086</v>
      </c>
      <c r="S959">
        <f>(Tabella1[[#This Row],[mission_allocated_km_shapley]]-Tabella1[[#This Row],[mission_allocated_km_appro_2]])^2</f>
        <v>9.7537357638443192E-2</v>
      </c>
    </row>
    <row r="960" spans="1:19" x14ac:dyDescent="0.3">
      <c r="A960" s="2">
        <v>44098</v>
      </c>
      <c r="B960">
        <v>284</v>
      </c>
      <c r="C960">
        <v>226</v>
      </c>
      <c r="D960">
        <v>42.2585324</v>
      </c>
      <c r="E960">
        <v>12.655348200000001</v>
      </c>
      <c r="F960">
        <v>41.955555699999998</v>
      </c>
      <c r="G960">
        <v>12.7643387</v>
      </c>
      <c r="H960">
        <v>7</v>
      </c>
      <c r="I960">
        <v>150.94</v>
      </c>
      <c r="J960">
        <v>104.14385618843031</v>
      </c>
      <c r="K960">
        <v>62.450377119396457</v>
      </c>
      <c r="L960">
        <v>123.70694416492439</v>
      </c>
      <c r="M960">
        <f>AVERAGE(Tabella1[[#This Row],[allocated_km_SA]:[allocated_km_ENS]])</f>
        <v>96.767059157583716</v>
      </c>
      <c r="N960">
        <v>112.0147575435616</v>
      </c>
      <c r="O960">
        <f>(Tabella1[[#This Row],[mission_allocated_km_shapley]]-Tabella1[[#This Row],[allocated_km_mean]])^2</f>
        <v>232.49230606975257</v>
      </c>
      <c r="P960">
        <v>112.24715529107161</v>
      </c>
      <c r="Q960">
        <f>(Tabella1[[#This Row],[mission_allocated_km_shapley]]-Tabella1[[#This Row],[mission_allocated_km_appro_1]])^2</f>
        <v>5.4008713047724741E-2</v>
      </c>
      <c r="R960">
        <v>112.0147575435618</v>
      </c>
      <c r="S960">
        <f>(Tabella1[[#This Row],[mission_allocated_km_shapley]]-Tabella1[[#This Row],[mission_allocated_km_appro_2]])^2</f>
        <v>3.9581884780369488E-26</v>
      </c>
    </row>
    <row r="961" spans="1:19" x14ac:dyDescent="0.3">
      <c r="A961" s="2">
        <v>44098</v>
      </c>
      <c r="B961">
        <v>264</v>
      </c>
      <c r="C961">
        <v>226</v>
      </c>
      <c r="D961">
        <v>41.962296899999998</v>
      </c>
      <c r="E961">
        <v>12.757759999999999</v>
      </c>
      <c r="F961">
        <v>41.955555699999998</v>
      </c>
      <c r="G961">
        <v>12.7643387</v>
      </c>
      <c r="H961">
        <v>7</v>
      </c>
      <c r="I961">
        <v>150.94</v>
      </c>
      <c r="J961">
        <v>2.4613515849453038</v>
      </c>
      <c r="K961">
        <v>42.676508482405637</v>
      </c>
      <c r="L961">
        <v>4.140556725466273</v>
      </c>
      <c r="M961">
        <f>AVERAGE(Tabella1[[#This Row],[allocated_km_SA]:[allocated_km_ENS]])</f>
        <v>16.426138930939072</v>
      </c>
      <c r="N961">
        <v>1.5418950563207749</v>
      </c>
      <c r="O961">
        <f>(Tabella1[[#This Row],[mission_allocated_km_shapley]]-Tabella1[[#This Row],[allocated_km_mean]])^2</f>
        <v>221.54071571911226</v>
      </c>
      <c r="P961">
        <v>1.5326887240515139</v>
      </c>
      <c r="Q961">
        <f>(Tabella1[[#This Row],[mission_allocated_km_shapley]]-Tabella1[[#This Row],[mission_allocated_km_appro_1]])^2</f>
        <v>8.4756553852037163E-5</v>
      </c>
      <c r="R961">
        <v>1.5418950563207821</v>
      </c>
      <c r="S961">
        <f>(Tabella1[[#This Row],[mission_allocated_km_shapley]]-Tabella1[[#This Row],[mission_allocated_km_appro_2]])^2</f>
        <v>5.0487097934144756E-29</v>
      </c>
    </row>
    <row r="962" spans="1:19" x14ac:dyDescent="0.3">
      <c r="A962" s="2">
        <v>44099</v>
      </c>
      <c r="B962">
        <v>2</v>
      </c>
      <c r="C962">
        <v>226</v>
      </c>
      <c r="D962">
        <v>42.132071600000003</v>
      </c>
      <c r="E962">
        <v>12.5839994</v>
      </c>
      <c r="F962">
        <v>41.955555699999998</v>
      </c>
      <c r="G962">
        <v>12.7643387</v>
      </c>
      <c r="H962">
        <v>9</v>
      </c>
      <c r="I962">
        <v>494.32</v>
      </c>
      <c r="J962">
        <v>45.46099859937955</v>
      </c>
      <c r="K962">
        <v>174.5743911260835</v>
      </c>
      <c r="L962">
        <v>83.264399999999966</v>
      </c>
      <c r="M962">
        <f>AVERAGE(Tabella1[[#This Row],[allocated_km_SA]:[allocated_km_ENS]])</f>
        <v>101.09992990848768</v>
      </c>
      <c r="N962">
        <v>78.334330730380827</v>
      </c>
      <c r="O962">
        <f>(Tabella1[[#This Row],[mission_allocated_km_shapley]]-Tabella1[[#This Row],[allocated_km_mean]])^2</f>
        <v>518.27250593821941</v>
      </c>
      <c r="P962">
        <v>78.334330730380017</v>
      </c>
      <c r="Q962">
        <f>(Tabella1[[#This Row],[mission_allocated_km_shapley]]-Tabella1[[#This Row],[mission_allocated_km_appro_1]])^2</f>
        <v>6.5613032475214524E-25</v>
      </c>
      <c r="R962">
        <v>78.334330730380017</v>
      </c>
      <c r="S962">
        <f>(Tabella1[[#This Row],[mission_allocated_km_shapley]]-Tabella1[[#This Row],[mission_allocated_km_appro_2]])^2</f>
        <v>6.5613032475214524E-25</v>
      </c>
    </row>
    <row r="963" spans="1:19" x14ac:dyDescent="0.3">
      <c r="A963" s="2">
        <v>44099</v>
      </c>
      <c r="B963">
        <v>285</v>
      </c>
      <c r="C963">
        <v>226</v>
      </c>
      <c r="D963">
        <v>41.947197600000003</v>
      </c>
      <c r="E963">
        <v>12.7788094</v>
      </c>
      <c r="F963">
        <v>41.955555699999998</v>
      </c>
      <c r="G963">
        <v>12.7643387</v>
      </c>
      <c r="H963">
        <v>9</v>
      </c>
      <c r="I963">
        <v>23.26</v>
      </c>
      <c r="J963">
        <v>3.6969159138675289</v>
      </c>
      <c r="K963">
        <v>3.696915913867528</v>
      </c>
      <c r="L963">
        <v>3.2925334620726141</v>
      </c>
      <c r="M963">
        <f>AVERAGE(Tabella1[[#This Row],[allocated_km_SA]:[allocated_km_ENS]])</f>
        <v>3.5621217632692237</v>
      </c>
      <c r="N963">
        <v>3.584236784611881</v>
      </c>
      <c r="O963">
        <f>(Tabella1[[#This Row],[mission_allocated_km_shapley]]-Tabella1[[#This Row],[allocated_km_mean]])^2</f>
        <v>4.8907416898618804E-4</v>
      </c>
      <c r="P963">
        <v>3.5842367846118841</v>
      </c>
      <c r="Q963">
        <f>(Tabella1[[#This Row],[mission_allocated_km_shapley]]-Tabella1[[#This Row],[mission_allocated_km_appro_1]])^2</f>
        <v>9.6635460889573946E-30</v>
      </c>
      <c r="R963">
        <v>3.5842367846118841</v>
      </c>
      <c r="S963">
        <f>(Tabella1[[#This Row],[mission_allocated_km_shapley]]-Tabella1[[#This Row],[mission_allocated_km_appro_2]])^2</f>
        <v>9.6635460889573946E-30</v>
      </c>
    </row>
    <row r="964" spans="1:19" x14ac:dyDescent="0.3">
      <c r="A964" s="2">
        <v>44099</v>
      </c>
      <c r="B964">
        <v>14</v>
      </c>
      <c r="C964">
        <v>226</v>
      </c>
      <c r="D964">
        <v>41.968739300000003</v>
      </c>
      <c r="E964">
        <v>12.686</v>
      </c>
      <c r="F964">
        <v>41.955555699999998</v>
      </c>
      <c r="G964">
        <v>12.7643387</v>
      </c>
      <c r="H964">
        <v>9</v>
      </c>
      <c r="I964">
        <v>23.26</v>
      </c>
      <c r="J964">
        <v>19.562684086132471</v>
      </c>
      <c r="K964">
        <v>19.562684086132471</v>
      </c>
      <c r="L964">
        <v>19.96706653792738</v>
      </c>
      <c r="M964">
        <f>AVERAGE(Tabella1[[#This Row],[allocated_km_SA]:[allocated_km_ENS]])</f>
        <v>19.697478236730774</v>
      </c>
      <c r="N964">
        <v>19.675363215388121</v>
      </c>
      <c r="O964">
        <f>(Tabella1[[#This Row],[mission_allocated_km_shapley]]-Tabella1[[#This Row],[allocated_km_mean]])^2</f>
        <v>4.8907416898601131E-4</v>
      </c>
      <c r="P964">
        <v>19.675363215388121</v>
      </c>
      <c r="Q964">
        <f>(Tabella1[[#This Row],[mission_allocated_km_shapley]]-Tabella1[[#This Row],[mission_allocated_km_appro_1]])^2</f>
        <v>0</v>
      </c>
      <c r="R964">
        <v>19.675363215388121</v>
      </c>
      <c r="S964">
        <f>(Tabella1[[#This Row],[mission_allocated_km_shapley]]-Tabella1[[#This Row],[mission_allocated_km_appro_2]])^2</f>
        <v>0</v>
      </c>
    </row>
    <row r="965" spans="1:19" x14ac:dyDescent="0.3">
      <c r="A965" s="2">
        <v>44099</v>
      </c>
      <c r="B965">
        <v>41</v>
      </c>
      <c r="C965">
        <v>226</v>
      </c>
      <c r="D965">
        <v>40.932065199999997</v>
      </c>
      <c r="E965">
        <v>14.818706499999999</v>
      </c>
      <c r="F965">
        <v>41.955555699999998</v>
      </c>
      <c r="G965">
        <v>12.7643387</v>
      </c>
      <c r="H965">
        <v>9</v>
      </c>
      <c r="I965">
        <v>674.28</v>
      </c>
      <c r="J965">
        <v>285.54236921342613</v>
      </c>
      <c r="K965">
        <v>285.54236921342613</v>
      </c>
      <c r="L965">
        <v>75.961634656311887</v>
      </c>
      <c r="M965">
        <f>AVERAGE(Tabella1[[#This Row],[allocated_km_SA]:[allocated_km_ENS]])</f>
        <v>215.68212436105469</v>
      </c>
      <c r="N965">
        <v>251.09756753275309</v>
      </c>
      <c r="O965">
        <f>(Tabella1[[#This Row],[mission_allocated_km_shapley]]-Tabella1[[#This Row],[allocated_km_mean]])^2</f>
        <v>1254.2536150477988</v>
      </c>
      <c r="P965">
        <v>251.09756753275309</v>
      </c>
      <c r="Q965">
        <f>(Tabella1[[#This Row],[mission_allocated_km_shapley]]-Tabella1[[#This Row],[mission_allocated_km_appro_1]])^2</f>
        <v>0</v>
      </c>
      <c r="R965">
        <v>251.09756753275309</v>
      </c>
      <c r="S965">
        <f>(Tabella1[[#This Row],[mission_allocated_km_shapley]]-Tabella1[[#This Row],[mission_allocated_km_appro_2]])^2</f>
        <v>0</v>
      </c>
    </row>
    <row r="966" spans="1:19" x14ac:dyDescent="0.3">
      <c r="A966" s="2">
        <v>44099</v>
      </c>
      <c r="B966">
        <v>72</v>
      </c>
      <c r="C966">
        <v>226</v>
      </c>
      <c r="D966">
        <v>40.4797668</v>
      </c>
      <c r="E966">
        <v>15.527226199999999</v>
      </c>
      <c r="F966">
        <v>41.955555699999998</v>
      </c>
      <c r="G966">
        <v>12.7643387</v>
      </c>
      <c r="H966">
        <v>9</v>
      </c>
      <c r="I966">
        <v>674.28</v>
      </c>
      <c r="J966">
        <v>388.73773078657388</v>
      </c>
      <c r="K966">
        <v>388.73773078657388</v>
      </c>
      <c r="L966">
        <v>598.31846534368822</v>
      </c>
      <c r="M966">
        <f>AVERAGE(Tabella1[[#This Row],[allocated_km_SA]:[allocated_km_ENS]])</f>
        <v>458.59797563894534</v>
      </c>
      <c r="N966">
        <v>423.18253246724697</v>
      </c>
      <c r="O966">
        <f>(Tabella1[[#This Row],[mission_allocated_km_shapley]]-Tabella1[[#This Row],[allocated_km_mean]])^2</f>
        <v>1254.2536150477968</v>
      </c>
      <c r="P966">
        <v>423.18253246724697</v>
      </c>
      <c r="Q966">
        <f>(Tabella1[[#This Row],[mission_allocated_km_shapley]]-Tabella1[[#This Row],[mission_allocated_km_appro_1]])^2</f>
        <v>0</v>
      </c>
      <c r="R966">
        <v>423.18253246724697</v>
      </c>
      <c r="S966">
        <f>(Tabella1[[#This Row],[mission_allocated_km_shapley]]-Tabella1[[#This Row],[mission_allocated_km_appro_2]])^2</f>
        <v>0</v>
      </c>
    </row>
    <row r="967" spans="1:19" x14ac:dyDescent="0.3">
      <c r="A967" s="2">
        <v>44099</v>
      </c>
      <c r="B967">
        <v>222</v>
      </c>
      <c r="C967">
        <v>226</v>
      </c>
      <c r="D967">
        <v>40.922591399999988</v>
      </c>
      <c r="E967">
        <v>14.2501319</v>
      </c>
      <c r="F967">
        <v>41.955555699999998</v>
      </c>
      <c r="G967">
        <v>12.7643387</v>
      </c>
      <c r="H967">
        <v>9</v>
      </c>
      <c r="I967">
        <v>494.32</v>
      </c>
      <c r="J967">
        <v>224.4281507003102</v>
      </c>
      <c r="K967">
        <v>159.8714544369582</v>
      </c>
      <c r="L967">
        <v>205.52645000000001</v>
      </c>
      <c r="M967">
        <f>AVERAGE(Tabella1[[#This Row],[allocated_km_SA]:[allocated_km_ENS]])</f>
        <v>196.60868504575615</v>
      </c>
      <c r="N967">
        <v>207.99148463480961</v>
      </c>
      <c r="O967">
        <f>(Tabella1[[#This Row],[mission_allocated_km_shapley]]-Tabella1[[#This Row],[allocated_km_mean]])^2</f>
        <v>129.56812648455568</v>
      </c>
      <c r="P967">
        <v>207.99148463481001</v>
      </c>
      <c r="Q967">
        <f>(Tabella1[[#This Row],[mission_allocated_km_shapley]]-Tabella1[[#This Row],[mission_allocated_km_appro_1]])^2</f>
        <v>1.5832753912147795E-25</v>
      </c>
      <c r="R967">
        <v>207.99148463481001</v>
      </c>
      <c r="S967">
        <f>(Tabella1[[#This Row],[mission_allocated_km_shapley]]-Tabella1[[#This Row],[mission_allocated_km_appro_2]])^2</f>
        <v>1.5832753912147795E-25</v>
      </c>
    </row>
    <row r="968" spans="1:19" x14ac:dyDescent="0.3">
      <c r="A968" s="2">
        <v>44099</v>
      </c>
      <c r="B968">
        <v>9</v>
      </c>
      <c r="C968">
        <v>226</v>
      </c>
      <c r="D968">
        <v>41.012875399999999</v>
      </c>
      <c r="E968">
        <v>14.3201006</v>
      </c>
      <c r="F968">
        <v>41.955555699999998</v>
      </c>
      <c r="G968">
        <v>12.7643387</v>
      </c>
      <c r="H968">
        <v>9</v>
      </c>
      <c r="I968">
        <v>380.53</v>
      </c>
      <c r="J968">
        <v>188.6335352232081</v>
      </c>
      <c r="K968">
        <v>188.6335352232081</v>
      </c>
      <c r="L968">
        <v>1.6703545165922709E-12</v>
      </c>
      <c r="M968">
        <f>AVERAGE(Tabella1[[#This Row],[allocated_km_SA]:[allocated_km_ENS]])</f>
        <v>125.75569014880595</v>
      </c>
      <c r="N968">
        <v>187.02869999999999</v>
      </c>
      <c r="O968">
        <f>(Tabella1[[#This Row],[mission_allocated_km_shapley]]-Tabella1[[#This Row],[allocated_km_mean]])^2</f>
        <v>3754.3817362245209</v>
      </c>
      <c r="P968">
        <v>187.02869999999999</v>
      </c>
      <c r="Q968">
        <f>(Tabella1[[#This Row],[mission_allocated_km_shapley]]-Tabella1[[#This Row],[mission_allocated_km_appro_1]])^2</f>
        <v>0</v>
      </c>
      <c r="R968">
        <v>187.02869999999999</v>
      </c>
      <c r="S968">
        <f>(Tabella1[[#This Row],[mission_allocated_km_shapley]]-Tabella1[[#This Row],[mission_allocated_km_appro_2]])^2</f>
        <v>0</v>
      </c>
    </row>
    <row r="969" spans="1:19" x14ac:dyDescent="0.3">
      <c r="A969" s="2">
        <v>44099</v>
      </c>
      <c r="B969">
        <v>223</v>
      </c>
      <c r="C969">
        <v>226</v>
      </c>
      <c r="D969">
        <v>41.015235699999998</v>
      </c>
      <c r="E969">
        <v>14.2977433</v>
      </c>
      <c r="F969">
        <v>41.955555699999998</v>
      </c>
      <c r="G969">
        <v>12.7643387</v>
      </c>
      <c r="H969">
        <v>9</v>
      </c>
      <c r="I969">
        <v>380.53</v>
      </c>
      <c r="J969">
        <v>191.89876477679189</v>
      </c>
      <c r="K969">
        <v>191.89876477679189</v>
      </c>
      <c r="L969">
        <v>380.53229999999832</v>
      </c>
      <c r="M969">
        <f>AVERAGE(Tabella1[[#This Row],[allocated_km_SA]:[allocated_km_ENS]])</f>
        <v>254.77660985119405</v>
      </c>
      <c r="N969">
        <v>193.50360000000001</v>
      </c>
      <c r="O969">
        <f>(Tabella1[[#This Row],[mission_allocated_km_shapley]]-Tabella1[[#This Row],[allocated_km_mean]])^2</f>
        <v>3754.3817362245227</v>
      </c>
      <c r="P969">
        <v>193.50360000000001</v>
      </c>
      <c r="Q969">
        <f>(Tabella1[[#This Row],[mission_allocated_km_shapley]]-Tabella1[[#This Row],[mission_allocated_km_appro_1]])^2</f>
        <v>0</v>
      </c>
      <c r="R969">
        <v>193.50360000000001</v>
      </c>
      <c r="S969">
        <f>(Tabella1[[#This Row],[mission_allocated_km_shapley]]-Tabella1[[#This Row],[mission_allocated_km_appro_2]])^2</f>
        <v>0</v>
      </c>
    </row>
    <row r="970" spans="1:19" x14ac:dyDescent="0.3">
      <c r="A970" s="2">
        <v>44099</v>
      </c>
      <c r="B970">
        <v>222</v>
      </c>
      <c r="C970">
        <v>226</v>
      </c>
      <c r="D970">
        <v>40.922591399999988</v>
      </c>
      <c r="E970">
        <v>14.2501319</v>
      </c>
      <c r="F970">
        <v>41.955555699999998</v>
      </c>
      <c r="G970">
        <v>12.7643387</v>
      </c>
      <c r="H970">
        <v>9</v>
      </c>
      <c r="I970">
        <v>494.32</v>
      </c>
      <c r="J970">
        <v>224.4281507003102</v>
      </c>
      <c r="K970">
        <v>159.8714544369582</v>
      </c>
      <c r="L970">
        <v>205.52645000000001</v>
      </c>
      <c r="M970">
        <f>AVERAGE(Tabella1[[#This Row],[allocated_km_SA]:[allocated_km_ENS]])</f>
        <v>196.60868504575615</v>
      </c>
      <c r="N970">
        <v>207.99148463480961</v>
      </c>
      <c r="O970">
        <f>(Tabella1[[#This Row],[mission_allocated_km_shapley]]-Tabella1[[#This Row],[allocated_km_mean]])^2</f>
        <v>129.56812648455568</v>
      </c>
      <c r="P970">
        <v>207.99148463481001</v>
      </c>
      <c r="Q970">
        <f>(Tabella1[[#This Row],[mission_allocated_km_shapley]]-Tabella1[[#This Row],[mission_allocated_km_appro_1]])^2</f>
        <v>1.5832753912147795E-25</v>
      </c>
      <c r="R970">
        <v>207.99148463481001</v>
      </c>
      <c r="S970">
        <f>(Tabella1[[#This Row],[mission_allocated_km_shapley]]-Tabella1[[#This Row],[mission_allocated_km_appro_2]])^2</f>
        <v>1.5832753912147795E-25</v>
      </c>
    </row>
    <row r="971" spans="1:19" x14ac:dyDescent="0.3">
      <c r="A971" s="2">
        <v>44102</v>
      </c>
      <c r="B971">
        <v>224</v>
      </c>
      <c r="C971">
        <v>226</v>
      </c>
      <c r="D971">
        <v>41.949019300000003</v>
      </c>
      <c r="E971">
        <v>12.763840500000001</v>
      </c>
      <c r="F971">
        <v>41.955555699999998</v>
      </c>
      <c r="G971">
        <v>12.7643387</v>
      </c>
      <c r="H971">
        <v>9</v>
      </c>
      <c r="I971">
        <v>176.55</v>
      </c>
      <c r="J971">
        <v>1.913005809229849</v>
      </c>
      <c r="K971">
        <v>33.547370737523671</v>
      </c>
      <c r="L971">
        <v>0.45046534202217281</v>
      </c>
      <c r="M971">
        <f>AVERAGE(Tabella1[[#This Row],[allocated_km_SA]:[allocated_km_ENS]])</f>
        <v>11.970280629591898</v>
      </c>
      <c r="N971">
        <v>1.2595111413734961</v>
      </c>
      <c r="O971">
        <f>(Tabella1[[#This Row],[mission_allocated_km_shapley]]-Tabella1[[#This Row],[allocated_km_mean]])^2</f>
        <v>114.72058302975029</v>
      </c>
      <c r="P971">
        <v>1.2452216262755951</v>
      </c>
      <c r="Q971">
        <f>(Tabella1[[#This Row],[mission_allocated_km_shapley]]-Tabella1[[#This Row],[mission_allocated_km_appro_1]])^2</f>
        <v>2.0419024173314048E-4</v>
      </c>
      <c r="R971">
        <v>1.5835158590380221</v>
      </c>
      <c r="S971">
        <f>(Tabella1[[#This Row],[mission_allocated_km_shapley]]-Tabella1[[#This Row],[mission_allocated_km_appro_2]])^2</f>
        <v>0.1049790570688692</v>
      </c>
    </row>
    <row r="972" spans="1:19" x14ac:dyDescent="0.3">
      <c r="A972" s="2">
        <v>44102</v>
      </c>
      <c r="B972">
        <v>11</v>
      </c>
      <c r="C972">
        <v>226</v>
      </c>
      <c r="D972">
        <v>41.904390300000003</v>
      </c>
      <c r="E972">
        <v>12.6096465</v>
      </c>
      <c r="F972">
        <v>41.955555699999998</v>
      </c>
      <c r="G972">
        <v>12.7643387</v>
      </c>
      <c r="H972">
        <v>9</v>
      </c>
      <c r="I972">
        <v>176.55</v>
      </c>
      <c r="J972">
        <v>34.398373259797509</v>
      </c>
      <c r="K972">
        <v>34.347173978471048</v>
      </c>
      <c r="L972">
        <v>16.263581691362109</v>
      </c>
      <c r="M972">
        <f>AVERAGE(Tabella1[[#This Row],[allocated_km_SA]:[allocated_km_ENS]])</f>
        <v>28.336376309876886</v>
      </c>
      <c r="N972">
        <v>26.15932102910412</v>
      </c>
      <c r="O972">
        <f>(Tabella1[[#This Row],[mission_allocated_km_shapley]]-Tabella1[[#This Row],[allocated_km_mean]])^2</f>
        <v>4.7395696955405873</v>
      </c>
      <c r="P972">
        <v>26.567504593818409</v>
      </c>
      <c r="Q972">
        <f>(Tabella1[[#This Row],[mission_allocated_km_shapley]]-Tabella1[[#This Row],[mission_allocated_km_appro_1]])^2</f>
        <v>0.16661382250286402</v>
      </c>
      <c r="R972">
        <v>26.25343836192345</v>
      </c>
      <c r="S972">
        <f>(Tabella1[[#This Row],[mission_allocated_km_shapley]]-Tabella1[[#This Row],[mission_allocated_km_appro_2]])^2</f>
        <v>8.8580723370245504E-3</v>
      </c>
    </row>
    <row r="973" spans="1:19" x14ac:dyDescent="0.3">
      <c r="A973" s="2">
        <v>44102</v>
      </c>
      <c r="B973">
        <v>2</v>
      </c>
      <c r="C973">
        <v>226</v>
      </c>
      <c r="D973">
        <v>42.132071600000003</v>
      </c>
      <c r="E973">
        <v>12.5839994</v>
      </c>
      <c r="F973">
        <v>41.955555699999998</v>
      </c>
      <c r="G973">
        <v>12.7643387</v>
      </c>
      <c r="H973">
        <v>9</v>
      </c>
      <c r="I973">
        <v>176.55</v>
      </c>
      <c r="J973">
        <v>71.863424724582813</v>
      </c>
      <c r="K973">
        <v>36.956724121704589</v>
      </c>
      <c r="L973">
        <v>67.857671239573719</v>
      </c>
      <c r="M973">
        <f>AVERAGE(Tabella1[[#This Row],[allocated_km_SA]:[allocated_km_ENS]])</f>
        <v>58.892606695287043</v>
      </c>
      <c r="N973">
        <v>72.989514476996391</v>
      </c>
      <c r="O973">
        <f>(Tabella1[[#This Row],[mission_allocated_km_shapley]]-Tabella1[[#This Row],[allocated_km_mean]])^2</f>
        <v>198.72280900601757</v>
      </c>
      <c r="P973">
        <v>73.37065078553735</v>
      </c>
      <c r="Q973">
        <f>(Tabella1[[#This Row],[mission_allocated_km_shapley]]-Tabella1[[#This Row],[mission_allocated_km_appro_1]])^2</f>
        <v>0.14526488568822954</v>
      </c>
      <c r="R973">
        <v>72.651272251009729</v>
      </c>
      <c r="S973">
        <f>(Tabella1[[#This Row],[mission_allocated_km_shapley]]-Tabella1[[#This Row],[mission_allocated_km_appro_2]])^2</f>
        <v>0.11440780344041182</v>
      </c>
    </row>
    <row r="974" spans="1:19" x14ac:dyDescent="0.3">
      <c r="A974" s="2">
        <v>44102</v>
      </c>
      <c r="B974">
        <v>186</v>
      </c>
      <c r="C974">
        <v>226</v>
      </c>
      <c r="D974">
        <v>41.945402799999997</v>
      </c>
      <c r="E974">
        <v>12.7206413</v>
      </c>
      <c r="F974">
        <v>41.955555699999998</v>
      </c>
      <c r="G974">
        <v>12.7643387</v>
      </c>
      <c r="H974">
        <v>9</v>
      </c>
      <c r="I974">
        <v>34.83</v>
      </c>
      <c r="J974">
        <v>6.4127013362224634</v>
      </c>
      <c r="K974">
        <v>9.062525065441795</v>
      </c>
      <c r="L974">
        <v>14.66289843104872</v>
      </c>
      <c r="M974">
        <f>AVERAGE(Tabella1[[#This Row],[allocated_km_SA]:[allocated_km_ENS]])</f>
        <v>10.046041610904327</v>
      </c>
      <c r="N974">
        <v>6.8677551098235252</v>
      </c>
      <c r="O974">
        <f>(Tabella1[[#This Row],[mission_allocated_km_shapley]]-Tabella1[[#This Row],[allocated_km_mean]])^2</f>
        <v>10.101505082952444</v>
      </c>
      <c r="P974">
        <v>6.6608125251474526</v>
      </c>
      <c r="Q974">
        <f>(Tabella1[[#This Row],[mission_allocated_km_shapley]]-Tabella1[[#This Row],[mission_allocated_km_appro_1]])^2</f>
        <v>4.2825233352413491E-2</v>
      </c>
      <c r="R974">
        <v>6.9899135834752579</v>
      </c>
      <c r="S974">
        <f>(Tabella1[[#This Row],[mission_allocated_km_shapley]]-Tabella1[[#This Row],[mission_allocated_km_appro_2]])^2</f>
        <v>1.4922692684921076E-2</v>
      </c>
    </row>
    <row r="975" spans="1:19" x14ac:dyDescent="0.3">
      <c r="A975" s="2">
        <v>44102</v>
      </c>
      <c r="B975">
        <v>14</v>
      </c>
      <c r="C975">
        <v>226</v>
      </c>
      <c r="D975">
        <v>41.968739300000003</v>
      </c>
      <c r="E975">
        <v>12.686</v>
      </c>
      <c r="F975">
        <v>41.955555699999998</v>
      </c>
      <c r="G975">
        <v>12.7643387</v>
      </c>
      <c r="H975">
        <v>9</v>
      </c>
      <c r="I975">
        <v>34.83</v>
      </c>
      <c r="J975">
        <v>14.408563019140489</v>
      </c>
      <c r="K975">
        <v>8.8161609621178467</v>
      </c>
      <c r="L975">
        <v>10.54387778695293</v>
      </c>
      <c r="M975">
        <f>AVERAGE(Tabella1[[#This Row],[allocated_km_SA]:[allocated_km_ENS]])</f>
        <v>11.256200589403756</v>
      </c>
      <c r="N975">
        <v>16.20341225762224</v>
      </c>
      <c r="O975">
        <f>(Tabella1[[#This Row],[mission_allocated_km_shapley]]-Tabella1[[#This Row],[allocated_km_mean]])^2</f>
        <v>24.474903290157119</v>
      </c>
      <c r="P975">
        <v>16.46400499101243</v>
      </c>
      <c r="Q975">
        <f>(Tabella1[[#This Row],[mission_allocated_km_shapley]]-Tabella1[[#This Row],[mission_allocated_km_appro_1]])^2</f>
        <v>6.7908572695770802E-2</v>
      </c>
      <c r="R975">
        <v>15.70526461358974</v>
      </c>
      <c r="S975">
        <f>(Tabella1[[#This Row],[mission_allocated_km_shapley]]-Tabella1[[#This Row],[mission_allocated_km_appro_2]])^2</f>
        <v>0.24815107525513</v>
      </c>
    </row>
    <row r="976" spans="1:19" x14ac:dyDescent="0.3">
      <c r="A976" s="2">
        <v>44102</v>
      </c>
      <c r="B976">
        <v>225</v>
      </c>
      <c r="C976">
        <v>226</v>
      </c>
      <c r="D976">
        <v>41.966743600000001</v>
      </c>
      <c r="E976">
        <v>12.755914900000001</v>
      </c>
      <c r="F976">
        <v>41.955555699999998</v>
      </c>
      <c r="G976">
        <v>12.7643387</v>
      </c>
      <c r="H976">
        <v>9</v>
      </c>
      <c r="I976">
        <v>34.83</v>
      </c>
      <c r="J976">
        <v>3.3409577464788738</v>
      </c>
      <c r="K976">
        <v>8.6424303353583252</v>
      </c>
      <c r="L976">
        <v>7.6392336911643266</v>
      </c>
      <c r="M976">
        <f>AVERAGE(Tabella1[[#This Row],[allocated_km_SA]:[allocated_km_ENS]])</f>
        <v>6.5408739243338418</v>
      </c>
      <c r="N976">
        <v>2.3065259733805878</v>
      </c>
      <c r="O976">
        <f>(Tabella1[[#This Row],[mission_allocated_km_shapley]]-Tabella1[[#This Row],[allocated_km_mean]])^2</f>
        <v>17.929702569742016</v>
      </c>
      <c r="P976">
        <v>2.2370245949954199</v>
      </c>
      <c r="Q976">
        <f>(Tabella1[[#This Row],[mission_allocated_km_shapley]]-Tabella1[[#This Row],[mission_allocated_km_appro_1]])^2</f>
        <v>4.8304415974382842E-3</v>
      </c>
      <c r="R976">
        <v>2.7317545247705759</v>
      </c>
      <c r="S976">
        <f>(Tabella1[[#This Row],[mission_allocated_km_shapley]]-Tabella1[[#This Row],[mission_allocated_km_appro_2]])^2</f>
        <v>0.18081932091722772</v>
      </c>
    </row>
    <row r="977" spans="1:19" x14ac:dyDescent="0.3">
      <c r="A977" s="2">
        <v>44102</v>
      </c>
      <c r="B977">
        <v>264</v>
      </c>
      <c r="C977">
        <v>226</v>
      </c>
      <c r="D977">
        <v>41.962296899999998</v>
      </c>
      <c r="E977">
        <v>12.757759999999999</v>
      </c>
      <c r="F977">
        <v>41.955555699999998</v>
      </c>
      <c r="G977">
        <v>12.7643387</v>
      </c>
      <c r="H977">
        <v>9</v>
      </c>
      <c r="I977">
        <v>176.55</v>
      </c>
      <c r="J977">
        <v>2.6646578549137092</v>
      </c>
      <c r="K977">
        <v>33.710188083498068</v>
      </c>
      <c r="L977">
        <v>3.6695691212645518</v>
      </c>
      <c r="M977">
        <f>AVERAGE(Tabella1[[#This Row],[allocated_km_SA]:[allocated_km_ENS]])</f>
        <v>13.348138353225442</v>
      </c>
      <c r="N977">
        <v>1.605965345129073</v>
      </c>
      <c r="O977">
        <f>(Tabella1[[#This Row],[mission_allocated_km_shapley]]-Tabella1[[#This Row],[allocated_km_mean]])^2</f>
        <v>137.87862695206692</v>
      </c>
      <c r="P977">
        <v>1.5877600494923609</v>
      </c>
      <c r="Q977">
        <f>(Tabella1[[#This Row],[mission_allocated_km_shapley]]-Tabella1[[#This Row],[mission_allocated_km_appro_1]])^2</f>
        <v>3.3143278922008598E-4</v>
      </c>
      <c r="R977">
        <v>1.8786411720759439</v>
      </c>
      <c r="S977">
        <f>(Tabella1[[#This Row],[mission_allocated_km_shapley]]-Tabella1[[#This Row],[mission_allocated_km_appro_2]])^2</f>
        <v>7.4352106601159929E-2</v>
      </c>
    </row>
    <row r="978" spans="1:19" x14ac:dyDescent="0.3">
      <c r="A978" s="2">
        <v>44102</v>
      </c>
      <c r="B978">
        <v>221</v>
      </c>
      <c r="C978">
        <v>226</v>
      </c>
      <c r="D978">
        <v>41.987892299999999</v>
      </c>
      <c r="E978">
        <v>12.7135701</v>
      </c>
      <c r="F978">
        <v>41.955555699999998</v>
      </c>
      <c r="G978">
        <v>12.7643387</v>
      </c>
      <c r="H978">
        <v>9</v>
      </c>
      <c r="I978">
        <v>34.83</v>
      </c>
      <c r="J978">
        <v>10.662777898158179</v>
      </c>
      <c r="K978">
        <v>8.3038836370820377</v>
      </c>
      <c r="L978">
        <v>1.978990090834021</v>
      </c>
      <c r="M978">
        <f>AVERAGE(Tabella1[[#This Row],[allocated_km_SA]:[allocated_km_ENS]])</f>
        <v>6.9818838753580792</v>
      </c>
      <c r="N978">
        <v>9.4473066591736483</v>
      </c>
      <c r="O978">
        <f>(Tabella1[[#This Row],[mission_allocated_km_shapley]]-Tabella1[[#This Row],[allocated_km_mean]])^2</f>
        <v>6.0783095029569107</v>
      </c>
      <c r="P978">
        <v>9.4631578888446981</v>
      </c>
      <c r="Q978">
        <f>(Tabella1[[#This Row],[mission_allocated_km_shapley]]-Tabella1[[#This Row],[mission_allocated_km_appro_1]])^2</f>
        <v>2.5126148208436935E-4</v>
      </c>
      <c r="R978">
        <v>9.3980672781644348</v>
      </c>
      <c r="S978">
        <f>(Tabella1[[#This Row],[mission_allocated_km_shapley]]-Tabella1[[#This Row],[mission_allocated_km_appro_2]])^2</f>
        <v>2.4245166421704993E-3</v>
      </c>
    </row>
    <row r="979" spans="1:19" x14ac:dyDescent="0.3">
      <c r="A979" s="2">
        <v>44102</v>
      </c>
      <c r="B979">
        <v>90</v>
      </c>
      <c r="C979">
        <v>226</v>
      </c>
      <c r="D979">
        <v>41.744211200000002</v>
      </c>
      <c r="E979">
        <v>12.998928100000001</v>
      </c>
      <c r="F979">
        <v>41.955555699999998</v>
      </c>
      <c r="G979">
        <v>12.7643387</v>
      </c>
      <c r="H979">
        <v>9</v>
      </c>
      <c r="I979">
        <v>176.55</v>
      </c>
      <c r="J979">
        <v>65.713238351476122</v>
      </c>
      <c r="K979">
        <v>37.991243078802619</v>
      </c>
      <c r="L979">
        <v>88.311412605777448</v>
      </c>
      <c r="M979">
        <f>AVERAGE(Tabella1[[#This Row],[allocated_km_SA]:[allocated_km_ENS]])</f>
        <v>64.005298012018727</v>
      </c>
      <c r="N979">
        <v>74.538388007396932</v>
      </c>
      <c r="O979">
        <f>(Tabella1[[#This Row],[mission_allocated_km_shapley]]-Tabella1[[#This Row],[allocated_km_mean]])^2</f>
        <v>110.94598485073644</v>
      </c>
      <c r="P979">
        <v>73.781562944876285</v>
      </c>
      <c r="Q979">
        <f>(Tabella1[[#This Row],[mission_allocated_km_shapley]]-Tabella1[[#This Row],[mission_allocated_km_appro_1]])^2</f>
        <v>0.57278417525938186</v>
      </c>
      <c r="R979">
        <v>74.185832355952854</v>
      </c>
      <c r="S979">
        <f>(Tabella1[[#This Row],[mission_allocated_km_shapley]]-Tabella1[[#This Row],[mission_allocated_km_appro_2]])^2</f>
        <v>0.12429548736515819</v>
      </c>
    </row>
    <row r="980" spans="1:19" x14ac:dyDescent="0.3">
      <c r="A980" s="2">
        <v>44103</v>
      </c>
      <c r="B980">
        <v>186</v>
      </c>
      <c r="C980">
        <v>226</v>
      </c>
      <c r="D980">
        <v>41.945402799999997</v>
      </c>
      <c r="E980">
        <v>12.7206413</v>
      </c>
      <c r="F980">
        <v>41.955555699999998</v>
      </c>
      <c r="G980">
        <v>12.7643387</v>
      </c>
      <c r="H980">
        <v>4</v>
      </c>
      <c r="I980">
        <v>243.12</v>
      </c>
      <c r="J980">
        <v>8.923</v>
      </c>
      <c r="K980">
        <v>8.9230000000000018</v>
      </c>
      <c r="L980">
        <v>8.9230000000000018</v>
      </c>
      <c r="M980">
        <f>AVERAGE(Tabella1[[#This Row],[allocated_km_SA]:[allocated_km_ENS]])</f>
        <v>8.9230000000000018</v>
      </c>
      <c r="N980">
        <v>8.7681154635123182</v>
      </c>
      <c r="O980">
        <f>(Tabella1[[#This Row],[mission_allocated_km_shapley]]-Tabella1[[#This Row],[allocated_km_mean]])^2</f>
        <v>2.3989219643004604E-2</v>
      </c>
      <c r="P980">
        <v>8.7681154635123235</v>
      </c>
      <c r="Q980">
        <f>(Tabella1[[#This Row],[mission_allocated_km_shapley]]-Tabella1[[#This Row],[mission_allocated_km_appro_1]])^2</f>
        <v>2.8398992587956425E-29</v>
      </c>
      <c r="R980">
        <v>8.7681154635123235</v>
      </c>
      <c r="S980">
        <f>(Tabella1[[#This Row],[mission_allocated_km_shapley]]-Tabella1[[#This Row],[mission_allocated_km_appro_2]])^2</f>
        <v>2.8398992587956425E-29</v>
      </c>
    </row>
    <row r="981" spans="1:19" x14ac:dyDescent="0.3">
      <c r="A981" s="2">
        <v>44103</v>
      </c>
      <c r="B981">
        <v>235</v>
      </c>
      <c r="C981">
        <v>226</v>
      </c>
      <c r="D981">
        <v>41.477688999999998</v>
      </c>
      <c r="E981">
        <v>13.8120029</v>
      </c>
      <c r="F981">
        <v>41.955555699999998</v>
      </c>
      <c r="G981">
        <v>12.7643387</v>
      </c>
      <c r="H981">
        <v>4</v>
      </c>
      <c r="I981">
        <v>243.12</v>
      </c>
      <c r="J981">
        <v>234.1935</v>
      </c>
      <c r="K981">
        <v>234.1935</v>
      </c>
      <c r="L981">
        <v>234.1935</v>
      </c>
      <c r="M981">
        <f>AVERAGE(Tabella1[[#This Row],[allocated_km_SA]:[allocated_km_ENS]])</f>
        <v>234.1935</v>
      </c>
      <c r="N981">
        <v>234.34838453648771</v>
      </c>
      <c r="O981">
        <f>(Tabella1[[#This Row],[mission_allocated_km_shapley]]-Tabella1[[#This Row],[allocated_km_mean]])^2</f>
        <v>2.3989219643013957E-2</v>
      </c>
      <c r="P981">
        <v>234.34838453648771</v>
      </c>
      <c r="Q981">
        <f>(Tabella1[[#This Row],[mission_allocated_km_shapley]]-Tabella1[[#This Row],[mission_allocated_km_appro_1]])^2</f>
        <v>0</v>
      </c>
      <c r="R981">
        <v>234.34838453648771</v>
      </c>
      <c r="S981">
        <f>(Tabella1[[#This Row],[mission_allocated_km_shapley]]-Tabella1[[#This Row],[mission_allocated_km_appro_2]])^2</f>
        <v>0</v>
      </c>
    </row>
    <row r="982" spans="1:19" x14ac:dyDescent="0.3">
      <c r="A982" s="2">
        <v>44103</v>
      </c>
      <c r="B982">
        <v>9</v>
      </c>
      <c r="C982">
        <v>226</v>
      </c>
      <c r="D982">
        <v>41.012875399999999</v>
      </c>
      <c r="E982">
        <v>14.3201006</v>
      </c>
      <c r="F982">
        <v>41.955555699999998</v>
      </c>
      <c r="G982">
        <v>12.7643387</v>
      </c>
      <c r="H982">
        <v>4</v>
      </c>
      <c r="I982">
        <v>380.53</v>
      </c>
      <c r="J982">
        <v>188.6335352232081</v>
      </c>
      <c r="K982">
        <v>188.6335352232081</v>
      </c>
      <c r="L982">
        <v>1.6703545165922709E-12</v>
      </c>
      <c r="M982">
        <f>AVERAGE(Tabella1[[#This Row],[allocated_km_SA]:[allocated_km_ENS]])</f>
        <v>125.75569014880595</v>
      </c>
      <c r="N982">
        <v>187.02869999999999</v>
      </c>
      <c r="O982">
        <f>(Tabella1[[#This Row],[mission_allocated_km_shapley]]-Tabella1[[#This Row],[allocated_km_mean]])^2</f>
        <v>3754.3817362245209</v>
      </c>
      <c r="P982">
        <v>187.02869999999999</v>
      </c>
      <c r="Q982">
        <f>(Tabella1[[#This Row],[mission_allocated_km_shapley]]-Tabella1[[#This Row],[mission_allocated_km_appro_1]])^2</f>
        <v>0</v>
      </c>
      <c r="R982">
        <v>187.02869999999999</v>
      </c>
      <c r="S982">
        <f>(Tabella1[[#This Row],[mission_allocated_km_shapley]]-Tabella1[[#This Row],[mission_allocated_km_appro_2]])^2</f>
        <v>0</v>
      </c>
    </row>
    <row r="983" spans="1:19" x14ac:dyDescent="0.3">
      <c r="A983" s="2">
        <v>44103</v>
      </c>
      <c r="B983">
        <v>223</v>
      </c>
      <c r="C983">
        <v>226</v>
      </c>
      <c r="D983">
        <v>41.015235699999998</v>
      </c>
      <c r="E983">
        <v>14.2977433</v>
      </c>
      <c r="F983">
        <v>41.955555699999998</v>
      </c>
      <c r="G983">
        <v>12.7643387</v>
      </c>
      <c r="H983">
        <v>4</v>
      </c>
      <c r="I983">
        <v>380.53</v>
      </c>
      <c r="J983">
        <v>191.89876477679189</v>
      </c>
      <c r="K983">
        <v>191.89876477679189</v>
      </c>
      <c r="L983">
        <v>380.53229999999832</v>
      </c>
      <c r="M983">
        <f>AVERAGE(Tabella1[[#This Row],[allocated_km_SA]:[allocated_km_ENS]])</f>
        <v>254.77660985119405</v>
      </c>
      <c r="N983">
        <v>193.50360000000001</v>
      </c>
      <c r="O983">
        <f>(Tabella1[[#This Row],[mission_allocated_km_shapley]]-Tabella1[[#This Row],[allocated_km_mean]])^2</f>
        <v>3754.3817362245227</v>
      </c>
      <c r="P983">
        <v>193.50360000000001</v>
      </c>
      <c r="Q983">
        <f>(Tabella1[[#This Row],[mission_allocated_km_shapley]]-Tabella1[[#This Row],[mission_allocated_km_appro_1]])^2</f>
        <v>0</v>
      </c>
      <c r="R983">
        <v>193.50360000000001</v>
      </c>
      <c r="S983">
        <f>(Tabella1[[#This Row],[mission_allocated_km_shapley]]-Tabella1[[#This Row],[mission_allocated_km_appro_2]])^2</f>
        <v>0</v>
      </c>
    </row>
    <row r="984" spans="1:19" x14ac:dyDescent="0.3">
      <c r="A984" s="2">
        <v>44104</v>
      </c>
      <c r="B984">
        <v>2</v>
      </c>
      <c r="C984">
        <v>226</v>
      </c>
      <c r="D984">
        <v>42.132071600000003</v>
      </c>
      <c r="E984">
        <v>12.5839994</v>
      </c>
      <c r="F984">
        <v>41.955555699999998</v>
      </c>
      <c r="G984">
        <v>12.7643387</v>
      </c>
      <c r="H984">
        <v>5</v>
      </c>
      <c r="I984">
        <v>170.64</v>
      </c>
      <c r="J984">
        <v>63.533947909703002</v>
      </c>
      <c r="K984">
        <v>43.429312515876447</v>
      </c>
      <c r="L984">
        <v>53.745430335299368</v>
      </c>
      <c r="M984">
        <f>AVERAGE(Tabella1[[#This Row],[allocated_km_SA]:[allocated_km_ENS]])</f>
        <v>53.56956358695961</v>
      </c>
      <c r="N984">
        <v>66.923802041001906</v>
      </c>
      <c r="O984">
        <f>(Tabella1[[#This Row],[mission_allocated_km_shapley]]-Tabella1[[#This Row],[allocated_km_mean]])^2</f>
        <v>178.33568468742197</v>
      </c>
      <c r="P984">
        <v>66.027901029927648</v>
      </c>
      <c r="Q984">
        <f>(Tabella1[[#This Row],[mission_allocated_km_shapley]]-Tabella1[[#This Row],[mission_allocated_km_appro_1]])^2</f>
        <v>0.80263862164387823</v>
      </c>
      <c r="R984">
        <v>66.237824312779964</v>
      </c>
      <c r="S984">
        <f>(Tabella1[[#This Row],[mission_allocated_km_shapley]]-Tabella1[[#This Row],[mission_allocated_km_appro_2]])^2</f>
        <v>0.47056544361653735</v>
      </c>
    </row>
    <row r="985" spans="1:19" x14ac:dyDescent="0.3">
      <c r="A985" s="2">
        <v>44104</v>
      </c>
      <c r="B985">
        <v>244</v>
      </c>
      <c r="C985">
        <v>226</v>
      </c>
      <c r="D985">
        <v>41.9404295</v>
      </c>
      <c r="E985">
        <v>12.632209</v>
      </c>
      <c r="F985">
        <v>41.955555699999998</v>
      </c>
      <c r="G985">
        <v>12.7643387</v>
      </c>
      <c r="H985">
        <v>5</v>
      </c>
      <c r="I985">
        <v>170.64</v>
      </c>
      <c r="J985">
        <v>17.911033040156799</v>
      </c>
      <c r="K985">
        <v>41.378917919390773</v>
      </c>
      <c r="L985">
        <v>24.209143693299701</v>
      </c>
      <c r="M985">
        <f>AVERAGE(Tabella1[[#This Row],[allocated_km_SA]:[allocated_km_ENS]])</f>
        <v>27.833031550949091</v>
      </c>
      <c r="N985">
        <v>8.459180628952371</v>
      </c>
      <c r="O985">
        <f>(Tabella1[[#This Row],[mission_allocated_km_shapley]]-Tabella1[[#This Row],[allocated_km_mean]])^2</f>
        <v>375.34609954775317</v>
      </c>
      <c r="P985">
        <v>7.8636163617803971</v>
      </c>
      <c r="Q985">
        <f>(Tabella1[[#This Row],[mission_allocated_km_shapley]]-Tabella1[[#This Row],[mission_allocated_km_appro_1]])^2</f>
        <v>0.35469679633209028</v>
      </c>
      <c r="R985">
        <v>9.4260772067210539</v>
      </c>
      <c r="S985">
        <f>(Tabella1[[#This Row],[mission_allocated_km_shapley]]-Tabella1[[#This Row],[mission_allocated_km_appro_2]])^2</f>
        <v>0.93488899210079057</v>
      </c>
    </row>
    <row r="986" spans="1:19" x14ac:dyDescent="0.3">
      <c r="A986" s="2">
        <v>44104</v>
      </c>
      <c r="B986">
        <v>33</v>
      </c>
      <c r="C986">
        <v>226</v>
      </c>
      <c r="D986">
        <v>41.947489599999997</v>
      </c>
      <c r="E986">
        <v>12.7203556</v>
      </c>
      <c r="F986">
        <v>41.955555699999998</v>
      </c>
      <c r="G986">
        <v>12.7643387</v>
      </c>
      <c r="H986">
        <v>5</v>
      </c>
      <c r="I986">
        <v>170.64</v>
      </c>
      <c r="J986">
        <v>7.9047742704608357</v>
      </c>
      <c r="K986">
        <v>40.058522923371662</v>
      </c>
      <c r="L986">
        <v>5.1886267889306223</v>
      </c>
      <c r="M986">
        <f>AVERAGE(Tabella1[[#This Row],[allocated_km_SA]:[allocated_km_ENS]])</f>
        <v>17.717307994254373</v>
      </c>
      <c r="N986">
        <v>5.6049481431743402</v>
      </c>
      <c r="O986">
        <f>(Tabella1[[#This Row],[mission_allocated_km_shapley]]-Tabella1[[#This Row],[allocated_km_mean]])^2</f>
        <v>146.70926116205553</v>
      </c>
      <c r="P986">
        <v>4.9796335480699296</v>
      </c>
      <c r="Q986">
        <f>(Tabella1[[#This Row],[mission_allocated_km_shapley]]-Tabella1[[#This Row],[mission_allocated_km_appro_1]])^2</f>
        <v>0.39101834285059295</v>
      </c>
      <c r="R986">
        <v>6.6525377524813516</v>
      </c>
      <c r="S986">
        <f>(Tabella1[[#This Row],[mission_allocated_km_shapley]]-Tabella1[[#This Row],[mission_allocated_km_appro_2]])^2</f>
        <v>1.0974439895280168</v>
      </c>
    </row>
    <row r="987" spans="1:19" x14ac:dyDescent="0.3">
      <c r="A987" s="2">
        <v>44104</v>
      </c>
      <c r="B987">
        <v>13</v>
      </c>
      <c r="C987">
        <v>226</v>
      </c>
      <c r="D987">
        <v>42.407090099999998</v>
      </c>
      <c r="E987">
        <v>14.1597591</v>
      </c>
      <c r="F987">
        <v>41.955555699999998</v>
      </c>
      <c r="G987">
        <v>12.7643387</v>
      </c>
      <c r="H987">
        <v>5</v>
      </c>
      <c r="I987">
        <v>362.72</v>
      </c>
      <c r="J987">
        <v>362.72430000000003</v>
      </c>
      <c r="K987">
        <v>362.72430000000003</v>
      </c>
      <c r="L987">
        <v>362.72430000000003</v>
      </c>
      <c r="M987">
        <f>AVERAGE(Tabella1[[#This Row],[allocated_km_SA]:[allocated_km_ENS]])</f>
        <v>362.72430000000003</v>
      </c>
      <c r="N987">
        <v>362.72430000000003</v>
      </c>
      <c r="O987">
        <f>(Tabella1[[#This Row],[mission_allocated_km_shapley]]-Tabella1[[#This Row],[allocated_km_mean]])^2</f>
        <v>0</v>
      </c>
      <c r="P987">
        <v>362.72430000000003</v>
      </c>
      <c r="Q987">
        <f>(Tabella1[[#This Row],[mission_allocated_km_shapley]]-Tabella1[[#This Row],[mission_allocated_km_appro_1]])^2</f>
        <v>0</v>
      </c>
      <c r="R987">
        <v>362.72430000000003</v>
      </c>
      <c r="S987">
        <f>(Tabella1[[#This Row],[mission_allocated_km_shapley]]-Tabella1[[#This Row],[mission_allocated_km_appro_2]])^2</f>
        <v>0</v>
      </c>
    </row>
    <row r="988" spans="1:19" x14ac:dyDescent="0.3">
      <c r="A988" s="2">
        <v>44104</v>
      </c>
      <c r="B988">
        <v>32</v>
      </c>
      <c r="C988">
        <v>226</v>
      </c>
      <c r="D988">
        <v>41.851630499999999</v>
      </c>
      <c r="E988">
        <v>12.4017032</v>
      </c>
      <c r="F988">
        <v>41.955555699999998</v>
      </c>
      <c r="G988">
        <v>12.7643387</v>
      </c>
      <c r="H988">
        <v>5</v>
      </c>
      <c r="I988">
        <v>170.64</v>
      </c>
      <c r="J988">
        <v>81.289244779679393</v>
      </c>
      <c r="K988">
        <v>45.772246641361107</v>
      </c>
      <c r="L988">
        <v>87.495799182470293</v>
      </c>
      <c r="M988">
        <f>AVERAGE(Tabella1[[#This Row],[allocated_km_SA]:[allocated_km_ENS]])</f>
        <v>71.519096867836936</v>
      </c>
      <c r="N988">
        <v>89.65106918687141</v>
      </c>
      <c r="O988">
        <f>(Tabella1[[#This Row],[mission_allocated_km_shapley]]-Tabella1[[#This Row],[allocated_km_mean]])^2</f>
        <v>328.76842017823242</v>
      </c>
      <c r="P988">
        <v>91.767849060222048</v>
      </c>
      <c r="Q988">
        <f>(Tabella1[[#This Row],[mission_allocated_km_shapley]]-Tabella1[[#This Row],[mission_allocated_km_appro_1]])^2</f>
        <v>4.48075703222234</v>
      </c>
      <c r="R988">
        <v>88.322560728017635</v>
      </c>
      <c r="S988">
        <f>(Tabella1[[#This Row],[mission_allocated_km_shapley]]-Tabella1[[#This Row],[mission_allocated_km_appro_2]])^2</f>
        <v>1.7649347252460341</v>
      </c>
    </row>
    <row r="989" spans="1:19" x14ac:dyDescent="0.3">
      <c r="A989" s="2">
        <v>44105</v>
      </c>
      <c r="B989">
        <v>64</v>
      </c>
      <c r="C989">
        <v>226</v>
      </c>
      <c r="D989">
        <v>41.699752500000002</v>
      </c>
      <c r="E989">
        <v>12.535953900000001</v>
      </c>
      <c r="F989">
        <v>41.955555699999998</v>
      </c>
      <c r="G989">
        <v>12.7643387</v>
      </c>
      <c r="H989">
        <v>5</v>
      </c>
      <c r="I989">
        <v>114.14</v>
      </c>
      <c r="J989">
        <v>71.260563054105674</v>
      </c>
      <c r="K989">
        <v>25.433419943200921</v>
      </c>
      <c r="L989">
        <v>92.501916796001183</v>
      </c>
      <c r="M989">
        <f>AVERAGE(Tabella1[[#This Row],[allocated_km_SA]:[allocated_km_ENS]])</f>
        <v>63.065299931102594</v>
      </c>
      <c r="N989">
        <v>83.653251887959158</v>
      </c>
      <c r="O989">
        <f>(Tabella1[[#This Row],[mission_allocated_km_shapley]]-Tabella1[[#This Row],[allocated_km_mean]])^2</f>
        <v>423.86376577783403</v>
      </c>
      <c r="P989">
        <v>82.987702893041302</v>
      </c>
      <c r="Q989">
        <f>(Tabella1[[#This Row],[mission_allocated_km_shapley]]-Tabella1[[#This Row],[mission_allocated_km_appro_1]])^2</f>
        <v>0.44295546463616819</v>
      </c>
      <c r="R989">
        <v>82.861262606463384</v>
      </c>
      <c r="S989">
        <f>(Tabella1[[#This Row],[mission_allocated_km_shapley]]-Tabella1[[#This Row],[mission_allocated_km_appro_2]])^2</f>
        <v>0.62724702200419147</v>
      </c>
    </row>
    <row r="990" spans="1:19" x14ac:dyDescent="0.3">
      <c r="A990" s="2">
        <v>44105</v>
      </c>
      <c r="B990">
        <v>43</v>
      </c>
      <c r="C990">
        <v>226</v>
      </c>
      <c r="D990">
        <v>41.966643599999998</v>
      </c>
      <c r="E990">
        <v>12.756942</v>
      </c>
      <c r="F990">
        <v>41.955555699999998</v>
      </c>
      <c r="G990">
        <v>12.7643387</v>
      </c>
      <c r="H990">
        <v>5</v>
      </c>
      <c r="I990">
        <v>114.14</v>
      </c>
      <c r="J990">
        <v>3.1593636603653068</v>
      </c>
      <c r="K990">
        <v>21.99542812781187</v>
      </c>
      <c r="L990">
        <v>0.32136303132209781</v>
      </c>
      <c r="M990">
        <f>AVERAGE(Tabella1[[#This Row],[allocated_km_SA]:[allocated_km_ENS]])</f>
        <v>8.4920516064997589</v>
      </c>
      <c r="N990">
        <v>1.9375715830495051</v>
      </c>
      <c r="O990">
        <f>(Tabella1[[#This Row],[mission_allocated_km_shapley]]-Tabella1[[#This Row],[allocated_km_mean]])^2</f>
        <v>42.96120837780844</v>
      </c>
      <c r="P990">
        <v>1.8603818966690671</v>
      </c>
      <c r="Q990">
        <f>(Tabella1[[#This Row],[mission_allocated_km_shapley]]-Tabella1[[#This Row],[mission_allocated_km_appro_1]])^2</f>
        <v>5.9582476835103749E-3</v>
      </c>
      <c r="R990">
        <v>2.20959063083269</v>
      </c>
      <c r="S990">
        <f>(Tabella1[[#This Row],[mission_allocated_km_shapley]]-Tabella1[[#This Row],[mission_allocated_km_appro_2]])^2</f>
        <v>7.3994362356870666E-2</v>
      </c>
    </row>
    <row r="991" spans="1:19" x14ac:dyDescent="0.3">
      <c r="A991" s="2">
        <v>44105</v>
      </c>
      <c r="B991">
        <v>221</v>
      </c>
      <c r="C991">
        <v>226</v>
      </c>
      <c r="D991">
        <v>41.987892299999999</v>
      </c>
      <c r="E991">
        <v>12.7135701</v>
      </c>
      <c r="F991">
        <v>41.955555699999998</v>
      </c>
      <c r="G991">
        <v>12.7643387</v>
      </c>
      <c r="H991">
        <v>5</v>
      </c>
      <c r="I991">
        <v>114.14</v>
      </c>
      <c r="J991">
        <v>10.94797429841835</v>
      </c>
      <c r="K991">
        <v>22.601323190311881</v>
      </c>
      <c r="L991">
        <v>16.566818338846069</v>
      </c>
      <c r="M991">
        <f>AVERAGE(Tabella1[[#This Row],[allocated_km_SA]:[allocated_km_ENS]])</f>
        <v>16.705371942525435</v>
      </c>
      <c r="N991">
        <v>7.8925045001331542</v>
      </c>
      <c r="O991">
        <f>(Tabella1[[#This Row],[mission_allocated_km_shapley]]-Tabella1[[#This Row],[allocated_km_mean]])^2</f>
        <v>77.666632557177877</v>
      </c>
      <c r="P991">
        <v>9.4582469400654094</v>
      </c>
      <c r="Q991">
        <f>(Tabella1[[#This Row],[mission_allocated_km_shapley]]-Tabella1[[#This Row],[mission_allocated_km_appro_1]])^2</f>
        <v>2.4515493882050121</v>
      </c>
      <c r="R991">
        <v>8.0869852076121234</v>
      </c>
      <c r="S991">
        <f>(Tabella1[[#This Row],[mission_allocated_km_shapley]]-Tabella1[[#This Row],[mission_allocated_km_appro_2]])^2</f>
        <v>3.7822745581520378E-2</v>
      </c>
    </row>
    <row r="992" spans="1:19" x14ac:dyDescent="0.3">
      <c r="A992" s="2">
        <v>44105</v>
      </c>
      <c r="B992">
        <v>264</v>
      </c>
      <c r="C992">
        <v>226</v>
      </c>
      <c r="D992">
        <v>41.962296899999998</v>
      </c>
      <c r="E992">
        <v>12.757759999999999</v>
      </c>
      <c r="F992">
        <v>41.955555699999998</v>
      </c>
      <c r="G992">
        <v>12.7643387</v>
      </c>
      <c r="H992">
        <v>5</v>
      </c>
      <c r="I992">
        <v>114.14</v>
      </c>
      <c r="J992">
        <v>2.2781715632034398</v>
      </c>
      <c r="K992">
        <v>22.160667017355649</v>
      </c>
      <c r="L992">
        <v>4.7518018338306698</v>
      </c>
      <c r="M992">
        <f>AVERAGE(Tabella1[[#This Row],[allocated_km_SA]:[allocated_km_ENS]])</f>
        <v>9.7302134714632533</v>
      </c>
      <c r="N992">
        <v>1.254575901441972</v>
      </c>
      <c r="O992">
        <f>(Tabella1[[#This Row],[mission_allocated_km_shapley]]-Tabella1[[#This Row],[allocated_km_mean]])^2</f>
        <v>71.836432218356236</v>
      </c>
      <c r="P992">
        <v>1.204595647087171</v>
      </c>
      <c r="Q992">
        <f>(Tabella1[[#This Row],[mission_allocated_km_shapley]]-Tabella1[[#This Row],[mission_allocated_km_appro_1]])^2</f>
        <v>2.4980258253705957E-3</v>
      </c>
      <c r="R992">
        <v>1.53548813941412</v>
      </c>
      <c r="S992">
        <f>(Tabella1[[#This Row],[mission_allocated_km_shapley]]-Tabella1[[#This Row],[mission_allocated_km_appro_2]])^2</f>
        <v>7.8911685442520724E-2</v>
      </c>
    </row>
    <row r="993" spans="1:19" x14ac:dyDescent="0.3">
      <c r="A993" s="2">
        <v>44105</v>
      </c>
      <c r="B993">
        <v>12</v>
      </c>
      <c r="C993">
        <v>226</v>
      </c>
      <c r="D993">
        <v>41.857816900000003</v>
      </c>
      <c r="E993">
        <v>12.6519891</v>
      </c>
      <c r="F993">
        <v>41.955555699999998</v>
      </c>
      <c r="G993">
        <v>12.7643387</v>
      </c>
      <c r="H993">
        <v>5</v>
      </c>
      <c r="I993">
        <v>114.14</v>
      </c>
      <c r="J993">
        <v>26.49582742390724</v>
      </c>
      <c r="K993">
        <v>21.951061721319689</v>
      </c>
      <c r="L993">
        <v>0</v>
      </c>
      <c r="M993">
        <f>AVERAGE(Tabella1[[#This Row],[allocated_km_SA]:[allocated_km_ENS]])</f>
        <v>16.148963048408977</v>
      </c>
      <c r="N993">
        <v>19.40399612741621</v>
      </c>
      <c r="O993">
        <f>(Tabella1[[#This Row],[mission_allocated_km_shapley]]-Tabella1[[#This Row],[allocated_km_mean]])^2</f>
        <v>10.595240345431312</v>
      </c>
      <c r="P993">
        <v>18.630972623137069</v>
      </c>
      <c r="Q993">
        <f>(Tabella1[[#This Row],[mission_allocated_km_shapley]]-Tabella1[[#This Row],[mission_allocated_km_appro_1]])^2</f>
        <v>0.59756533816800361</v>
      </c>
      <c r="R993">
        <v>19.448573415677689</v>
      </c>
      <c r="S993">
        <f>(Tabella1[[#This Row],[mission_allocated_km_shapley]]-Tabella1[[#This Row],[mission_allocated_km_appro_2]])^2</f>
        <v>1.987134628746993E-3</v>
      </c>
    </row>
    <row r="994" spans="1:19" x14ac:dyDescent="0.3">
      <c r="A994" s="2">
        <v>44106</v>
      </c>
      <c r="B994">
        <v>14</v>
      </c>
      <c r="C994">
        <v>226</v>
      </c>
      <c r="D994">
        <v>41.968739300000003</v>
      </c>
      <c r="E994">
        <v>12.686</v>
      </c>
      <c r="F994">
        <v>41.955555699999998</v>
      </c>
      <c r="G994">
        <v>12.7643387</v>
      </c>
      <c r="H994">
        <v>8</v>
      </c>
      <c r="I994">
        <v>495.91</v>
      </c>
      <c r="J994">
        <v>10.74370731595014</v>
      </c>
      <c r="K994">
        <v>122.6832965281171</v>
      </c>
      <c r="L994">
        <v>1.653335006199582</v>
      </c>
      <c r="M994">
        <f>AVERAGE(Tabella1[[#This Row],[allocated_km_SA]:[allocated_km_ENS]])</f>
        <v>45.026779616755597</v>
      </c>
      <c r="N994">
        <v>8.9149476818321531</v>
      </c>
      <c r="O994">
        <f>(Tabella1[[#This Row],[mission_allocated_km_shapley]]-Tabella1[[#This Row],[allocated_km_mean]])^2</f>
        <v>1304.0644056961567</v>
      </c>
      <c r="P994">
        <v>8.8990999693419504</v>
      </c>
      <c r="Q994">
        <f>(Tabella1[[#This Row],[mission_allocated_km_shapley]]-Tabella1[[#This Row],[mission_allocated_km_appro_1]])^2</f>
        <v>2.5114999117212923E-4</v>
      </c>
      <c r="R994">
        <v>10.69276607604762</v>
      </c>
      <c r="S994">
        <f>(Tabella1[[#This Row],[mission_allocated_km_shapley]]-Tabella1[[#This Row],[mission_allocated_km_appro_2]])^2</f>
        <v>3.1606382428108626</v>
      </c>
    </row>
    <row r="995" spans="1:19" x14ac:dyDescent="0.3">
      <c r="A995" s="2">
        <v>44106</v>
      </c>
      <c r="B995">
        <v>2</v>
      </c>
      <c r="C995">
        <v>226</v>
      </c>
      <c r="D995">
        <v>42.132071600000003</v>
      </c>
      <c r="E995">
        <v>12.5839994</v>
      </c>
      <c r="F995">
        <v>41.955555699999998</v>
      </c>
      <c r="G995">
        <v>12.7643387</v>
      </c>
      <c r="H995">
        <v>8</v>
      </c>
      <c r="I995">
        <v>495.91</v>
      </c>
      <c r="J995">
        <v>44.619322927352577</v>
      </c>
      <c r="K995">
        <v>128.13369847037191</v>
      </c>
      <c r="L995">
        <v>67.312588106092321</v>
      </c>
      <c r="M995">
        <f>AVERAGE(Tabella1[[#This Row],[allocated_km_SA]:[allocated_km_ENS]])</f>
        <v>80.021869834605596</v>
      </c>
      <c r="N995">
        <v>72.026566936315803</v>
      </c>
      <c r="O995">
        <f>(Tabella1[[#This Row],[mission_allocated_km_shapley]]-Tabella1[[#This Row],[allocated_km_mean]])^2</f>
        <v>63.924868435401173</v>
      </c>
      <c r="P995">
        <v>72.780084371279386</v>
      </c>
      <c r="Q995">
        <f>(Tabella1[[#This Row],[mission_allocated_km_shapley]]-Tabella1[[#This Row],[mission_allocated_km_appro_1]])^2</f>
        <v>0.5677885247940988</v>
      </c>
      <c r="R995">
        <v>72.829252980768118</v>
      </c>
      <c r="S995">
        <f>(Tabella1[[#This Row],[mission_allocated_km_shapley]]-Tabella1[[#This Row],[mission_allocated_km_appro_2]])^2</f>
        <v>0.6443048859585041</v>
      </c>
    </row>
    <row r="996" spans="1:19" x14ac:dyDescent="0.3">
      <c r="A996" s="2">
        <v>44106</v>
      </c>
      <c r="B996">
        <v>186</v>
      </c>
      <c r="C996">
        <v>226</v>
      </c>
      <c r="D996">
        <v>41.945402799999997</v>
      </c>
      <c r="E996">
        <v>12.7206413</v>
      </c>
      <c r="F996">
        <v>41.955555699999998</v>
      </c>
      <c r="G996">
        <v>12.7643387</v>
      </c>
      <c r="H996">
        <v>8</v>
      </c>
      <c r="I996">
        <v>17.850000000000001</v>
      </c>
      <c r="J996">
        <v>8.923</v>
      </c>
      <c r="K996">
        <v>8.923</v>
      </c>
      <c r="L996">
        <v>8.923</v>
      </c>
      <c r="M996">
        <f>AVERAGE(Tabella1[[#This Row],[allocated_km_SA]:[allocated_km_ENS]])</f>
        <v>8.923</v>
      </c>
      <c r="N996">
        <v>8.923</v>
      </c>
      <c r="O996">
        <f>(Tabella1[[#This Row],[mission_allocated_km_shapley]]-Tabella1[[#This Row],[allocated_km_mean]])^2</f>
        <v>0</v>
      </c>
      <c r="P996">
        <v>8.923</v>
      </c>
      <c r="Q996">
        <f>(Tabella1[[#This Row],[mission_allocated_km_shapley]]-Tabella1[[#This Row],[mission_allocated_km_appro_1]])^2</f>
        <v>0</v>
      </c>
      <c r="R996">
        <v>8.923</v>
      </c>
      <c r="S996">
        <f>(Tabella1[[#This Row],[mission_allocated_km_shapley]]-Tabella1[[#This Row],[mission_allocated_km_appro_2]])^2</f>
        <v>0</v>
      </c>
    </row>
    <row r="997" spans="1:19" x14ac:dyDescent="0.3">
      <c r="A997" s="2">
        <v>44106</v>
      </c>
      <c r="B997">
        <v>186</v>
      </c>
      <c r="C997">
        <v>226</v>
      </c>
      <c r="D997">
        <v>41.945402799999997</v>
      </c>
      <c r="E997">
        <v>12.7206413</v>
      </c>
      <c r="F997">
        <v>41.955555699999998</v>
      </c>
      <c r="G997">
        <v>12.7643387</v>
      </c>
      <c r="H997">
        <v>8</v>
      </c>
      <c r="I997">
        <v>17.850000000000001</v>
      </c>
      <c r="J997">
        <v>8.923</v>
      </c>
      <c r="K997">
        <v>8.923</v>
      </c>
      <c r="L997">
        <v>8.923</v>
      </c>
      <c r="M997">
        <f>AVERAGE(Tabella1[[#This Row],[allocated_km_SA]:[allocated_km_ENS]])</f>
        <v>8.923</v>
      </c>
      <c r="N997">
        <v>8.923</v>
      </c>
      <c r="O997">
        <f>(Tabella1[[#This Row],[mission_allocated_km_shapley]]-Tabella1[[#This Row],[allocated_km_mean]])^2</f>
        <v>0</v>
      </c>
      <c r="P997">
        <v>8.923</v>
      </c>
      <c r="Q997">
        <f>(Tabella1[[#This Row],[mission_allocated_km_shapley]]-Tabella1[[#This Row],[mission_allocated_km_appro_1]])^2</f>
        <v>0</v>
      </c>
      <c r="R997">
        <v>8.923</v>
      </c>
      <c r="S997">
        <f>(Tabella1[[#This Row],[mission_allocated_km_shapley]]-Tabella1[[#This Row],[mission_allocated_km_appro_2]])^2</f>
        <v>0</v>
      </c>
    </row>
    <row r="998" spans="1:19" x14ac:dyDescent="0.3">
      <c r="A998" s="2">
        <v>44106</v>
      </c>
      <c r="B998">
        <v>222</v>
      </c>
      <c r="C998">
        <v>226</v>
      </c>
      <c r="D998">
        <v>40.922591399999988</v>
      </c>
      <c r="E998">
        <v>14.2501319</v>
      </c>
      <c r="F998">
        <v>41.955555699999998</v>
      </c>
      <c r="G998">
        <v>12.7643387</v>
      </c>
      <c r="H998">
        <v>8</v>
      </c>
      <c r="I998">
        <v>495.91</v>
      </c>
      <c r="J998">
        <v>220.2730348783486</v>
      </c>
      <c r="K998">
        <v>122.54605250075549</v>
      </c>
      <c r="L998">
        <v>213.47158844385399</v>
      </c>
      <c r="M998">
        <f>AVERAGE(Tabella1[[#This Row],[allocated_km_SA]:[allocated_km_ENS]])</f>
        <v>185.43022527431935</v>
      </c>
      <c r="N998">
        <v>207.48379269092601</v>
      </c>
      <c r="O998">
        <f>(Tabella1[[#This Row],[mission_allocated_km_shapley]]-Tabella1[[#This Row],[allocated_km_mean]])^2</f>
        <v>486.35983579881469</v>
      </c>
      <c r="P998">
        <v>207.1149578296893</v>
      </c>
      <c r="Q998">
        <f>(Tabella1[[#This Row],[mission_allocated_km_shapley]]-Tabella1[[#This Row],[mission_allocated_km_appro_1]])^2</f>
        <v>0.13603915486350054</v>
      </c>
      <c r="R998">
        <v>206.19354047159209</v>
      </c>
      <c r="S998">
        <f>(Tabella1[[#This Row],[mission_allocated_km_shapley]]-Tabella1[[#This Row],[mission_allocated_km_appro_2]])^2</f>
        <v>1.664750789496112</v>
      </c>
    </row>
    <row r="999" spans="1:19" x14ac:dyDescent="0.3">
      <c r="A999" s="2">
        <v>44106</v>
      </c>
      <c r="B999">
        <v>9</v>
      </c>
      <c r="C999">
        <v>226</v>
      </c>
      <c r="D999">
        <v>41.012875399999999</v>
      </c>
      <c r="E999">
        <v>14.3201006</v>
      </c>
      <c r="F999">
        <v>41.955555699999998</v>
      </c>
      <c r="G999">
        <v>12.7643387</v>
      </c>
      <c r="H999">
        <v>8</v>
      </c>
      <c r="I999">
        <v>380.53</v>
      </c>
      <c r="J999">
        <v>188.6335352232081</v>
      </c>
      <c r="K999">
        <v>188.6335352232081</v>
      </c>
      <c r="L999">
        <v>1.6703545165922709E-12</v>
      </c>
      <c r="M999">
        <f>AVERAGE(Tabella1[[#This Row],[allocated_km_SA]:[allocated_km_ENS]])</f>
        <v>125.75569014880595</v>
      </c>
      <c r="N999">
        <v>187.02869999999999</v>
      </c>
      <c r="O999">
        <f>(Tabella1[[#This Row],[mission_allocated_km_shapley]]-Tabella1[[#This Row],[allocated_km_mean]])^2</f>
        <v>3754.3817362245209</v>
      </c>
      <c r="P999">
        <v>187.02869999999999</v>
      </c>
      <c r="Q999">
        <f>(Tabella1[[#This Row],[mission_allocated_km_shapley]]-Tabella1[[#This Row],[mission_allocated_km_appro_1]])^2</f>
        <v>0</v>
      </c>
      <c r="R999">
        <v>187.02869999999999</v>
      </c>
      <c r="S999">
        <f>(Tabella1[[#This Row],[mission_allocated_km_shapley]]-Tabella1[[#This Row],[mission_allocated_km_appro_2]])^2</f>
        <v>0</v>
      </c>
    </row>
    <row r="1000" spans="1:19" x14ac:dyDescent="0.3">
      <c r="A1000" s="2">
        <v>44106</v>
      </c>
      <c r="B1000">
        <v>223</v>
      </c>
      <c r="C1000">
        <v>226</v>
      </c>
      <c r="D1000">
        <v>41.015235699999998</v>
      </c>
      <c r="E1000">
        <v>14.2977433</v>
      </c>
      <c r="F1000">
        <v>41.955555699999998</v>
      </c>
      <c r="G1000">
        <v>12.7643387</v>
      </c>
      <c r="H1000">
        <v>8</v>
      </c>
      <c r="I1000">
        <v>380.53</v>
      </c>
      <c r="J1000">
        <v>191.89876477679189</v>
      </c>
      <c r="K1000">
        <v>191.89876477679189</v>
      </c>
      <c r="L1000">
        <v>380.53229999999832</v>
      </c>
      <c r="M1000">
        <f>AVERAGE(Tabella1[[#This Row],[allocated_km_SA]:[allocated_km_ENS]])</f>
        <v>254.77660985119405</v>
      </c>
      <c r="N1000">
        <v>193.50360000000001</v>
      </c>
      <c r="O1000">
        <f>(Tabella1[[#This Row],[mission_allocated_km_shapley]]-Tabella1[[#This Row],[allocated_km_mean]])^2</f>
        <v>3754.3817362245227</v>
      </c>
      <c r="P1000">
        <v>193.50360000000001</v>
      </c>
      <c r="Q1000">
        <f>(Tabella1[[#This Row],[mission_allocated_km_shapley]]-Tabella1[[#This Row],[mission_allocated_km_appro_1]])^2</f>
        <v>0</v>
      </c>
      <c r="R1000">
        <v>193.50360000000001</v>
      </c>
      <c r="S1000">
        <f>(Tabella1[[#This Row],[mission_allocated_km_shapley]]-Tabella1[[#This Row],[mission_allocated_km_appro_2]])^2</f>
        <v>0</v>
      </c>
    </row>
    <row r="1001" spans="1:19" x14ac:dyDescent="0.3">
      <c r="A1001" s="2">
        <v>44106</v>
      </c>
      <c r="B1001">
        <v>222</v>
      </c>
      <c r="C1001">
        <v>226</v>
      </c>
      <c r="D1001">
        <v>40.922591399999988</v>
      </c>
      <c r="E1001">
        <v>14.2501319</v>
      </c>
      <c r="F1001">
        <v>41.955555699999998</v>
      </c>
      <c r="G1001">
        <v>12.7643387</v>
      </c>
      <c r="H1001">
        <v>8</v>
      </c>
      <c r="I1001">
        <v>495.91</v>
      </c>
      <c r="J1001">
        <v>220.2730348783486</v>
      </c>
      <c r="K1001">
        <v>122.54605250075549</v>
      </c>
      <c r="L1001">
        <v>213.47158844385399</v>
      </c>
      <c r="M1001">
        <f>AVERAGE(Tabella1[[#This Row],[allocated_km_SA]:[allocated_km_ENS]])</f>
        <v>185.43022527431935</v>
      </c>
      <c r="N1001">
        <v>207.48379269092601</v>
      </c>
      <c r="O1001">
        <f>(Tabella1[[#This Row],[mission_allocated_km_shapley]]-Tabella1[[#This Row],[allocated_km_mean]])^2</f>
        <v>486.35983579881469</v>
      </c>
      <c r="P1001">
        <v>207.1149578296893</v>
      </c>
      <c r="Q1001">
        <f>(Tabella1[[#This Row],[mission_allocated_km_shapley]]-Tabella1[[#This Row],[mission_allocated_km_appro_1]])^2</f>
        <v>0.13603915486350054</v>
      </c>
      <c r="R1001">
        <v>206.19354047159209</v>
      </c>
      <c r="S1001">
        <f>(Tabella1[[#This Row],[mission_allocated_km_shapley]]-Tabella1[[#This Row],[mission_allocated_km_appro_2]])^2</f>
        <v>1.664750789496112</v>
      </c>
    </row>
    <row r="1002" spans="1:19" x14ac:dyDescent="0.3">
      <c r="A1002" s="2">
        <v>44110</v>
      </c>
      <c r="B1002">
        <v>1</v>
      </c>
      <c r="C1002">
        <v>226</v>
      </c>
      <c r="D1002">
        <v>41.956526599999997</v>
      </c>
      <c r="E1002">
        <v>12.778642899999999</v>
      </c>
      <c r="F1002">
        <v>41.955555699999998</v>
      </c>
      <c r="G1002">
        <v>12.7643387</v>
      </c>
      <c r="H1002">
        <v>8</v>
      </c>
      <c r="I1002">
        <v>555.80999999999995</v>
      </c>
      <c r="J1002">
        <v>2.85822716412481</v>
      </c>
      <c r="K1002">
        <v>123.7857129969255</v>
      </c>
      <c r="L1002">
        <v>2.2851083647474399</v>
      </c>
      <c r="M1002">
        <f>AVERAGE(Tabella1[[#This Row],[allocated_km_SA]:[allocated_km_ENS]])</f>
        <v>42.976349508599249</v>
      </c>
      <c r="N1002">
        <v>2.637168535528545</v>
      </c>
      <c r="O1002">
        <f>(Tabella1[[#This Row],[mission_allocated_km_shapley]]-Tabella1[[#This Row],[allocated_km_mean]])^2</f>
        <v>1627.2495215781496</v>
      </c>
      <c r="P1002">
        <v>2.637149921107139</v>
      </c>
      <c r="Q1002">
        <f>(Tabella1[[#This Row],[mission_allocated_km_shapley]]-Tabella1[[#This Row],[mission_allocated_km_appro_1]])^2</f>
        <v>3.4649668428197803E-10</v>
      </c>
      <c r="R1002">
        <v>2.6371685355285979</v>
      </c>
      <c r="S1002">
        <f>(Tabella1[[#This Row],[mission_allocated_km_shapley]]-Tabella1[[#This Row],[mission_allocated_km_appro_2]])^2</f>
        <v>2.792764819708687E-27</v>
      </c>
    </row>
    <row r="1003" spans="1:19" x14ac:dyDescent="0.3">
      <c r="A1003" s="2">
        <v>44110</v>
      </c>
      <c r="B1003">
        <v>49</v>
      </c>
      <c r="C1003">
        <v>226</v>
      </c>
      <c r="D1003">
        <v>42.018369700000001</v>
      </c>
      <c r="E1003">
        <v>12.687785699999999</v>
      </c>
      <c r="F1003">
        <v>41.955555699999998</v>
      </c>
      <c r="G1003">
        <v>12.7643387</v>
      </c>
      <c r="H1003">
        <v>8</v>
      </c>
      <c r="I1003">
        <v>555.80999999999995</v>
      </c>
      <c r="J1003">
        <v>27.909471419299951</v>
      </c>
      <c r="K1003">
        <v>126.6354781178018</v>
      </c>
      <c r="L1003">
        <v>27.963076540009212</v>
      </c>
      <c r="M1003">
        <f>AVERAGE(Tabella1[[#This Row],[allocated_km_SA]:[allocated_km_ENS]])</f>
        <v>60.836008692370321</v>
      </c>
      <c r="N1003">
        <v>27.347592388784051</v>
      </c>
      <c r="O1003">
        <f>(Tabella1[[#This Row],[mission_allocated_km_shapley]]-Tabella1[[#This Row],[allocated_km_mean]])^2</f>
        <v>1121.4740265223027</v>
      </c>
      <c r="P1003">
        <v>27.34739935612324</v>
      </c>
      <c r="Q1003">
        <f>(Tabella1[[#This Row],[mission_allocated_km_shapley]]-Tabella1[[#This Row],[mission_allocated_km_appro_1]])^2</f>
        <v>3.7261608139538408E-8</v>
      </c>
      <c r="R1003">
        <v>27.347592388765541</v>
      </c>
      <c r="S1003">
        <f>(Tabella1[[#This Row],[mission_allocated_km_shapley]]-Tabella1[[#This Row],[mission_allocated_km_appro_2]])^2</f>
        <v>3.4260670875855466E-22</v>
      </c>
    </row>
    <row r="1004" spans="1:19" x14ac:dyDescent="0.3">
      <c r="A1004" s="2">
        <v>44110</v>
      </c>
      <c r="B1004">
        <v>228</v>
      </c>
      <c r="C1004">
        <v>226</v>
      </c>
      <c r="D1004">
        <v>42.130554500000002</v>
      </c>
      <c r="E1004">
        <v>12.582428</v>
      </c>
      <c r="F1004">
        <v>41.955555699999998</v>
      </c>
      <c r="G1004">
        <v>12.7643387</v>
      </c>
      <c r="H1004">
        <v>8</v>
      </c>
      <c r="I1004">
        <v>161.46</v>
      </c>
      <c r="J1004">
        <v>71.986304590329951</v>
      </c>
      <c r="K1004">
        <v>71.986304590329951</v>
      </c>
      <c r="L1004">
        <v>68.573786596612621</v>
      </c>
      <c r="M1004">
        <f>AVERAGE(Tabella1[[#This Row],[allocated_km_SA]:[allocated_km_ENS]])</f>
        <v>70.848798592424174</v>
      </c>
      <c r="N1004">
        <v>70.362362686909208</v>
      </c>
      <c r="O1004">
        <f>(Tabella1[[#This Row],[mission_allocated_km_shapley]]-Tabella1[[#This Row],[allocated_km_mean]])^2</f>
        <v>0.23661989017416521</v>
      </c>
      <c r="P1004">
        <v>70.362362686909208</v>
      </c>
      <c r="Q1004">
        <f>(Tabella1[[#This Row],[mission_allocated_km_shapley]]-Tabella1[[#This Row],[mission_allocated_km_appro_1]])^2</f>
        <v>0</v>
      </c>
      <c r="R1004">
        <v>70.362362686909208</v>
      </c>
      <c r="S1004">
        <f>(Tabella1[[#This Row],[mission_allocated_km_shapley]]-Tabella1[[#This Row],[mission_allocated_km_appro_2]])^2</f>
        <v>0</v>
      </c>
    </row>
    <row r="1005" spans="1:19" x14ac:dyDescent="0.3">
      <c r="A1005" s="2">
        <v>44110</v>
      </c>
      <c r="B1005">
        <v>282</v>
      </c>
      <c r="C1005">
        <v>226</v>
      </c>
      <c r="D1005">
        <v>41.765978400000002</v>
      </c>
      <c r="E1005">
        <v>12.359812099999999</v>
      </c>
      <c r="F1005">
        <v>41.955555699999998</v>
      </c>
      <c r="G1005">
        <v>12.7643387</v>
      </c>
      <c r="H1005">
        <v>8</v>
      </c>
      <c r="I1005">
        <v>161.46</v>
      </c>
      <c r="J1005">
        <v>89.473095409670066</v>
      </c>
      <c r="K1005">
        <v>89.473095409670066</v>
      </c>
      <c r="L1005">
        <v>92.885613403387396</v>
      </c>
      <c r="M1005">
        <f>AVERAGE(Tabella1[[#This Row],[allocated_km_SA]:[allocated_km_ENS]])</f>
        <v>90.610601407575857</v>
      </c>
      <c r="N1005">
        <v>91.097037313090794</v>
      </c>
      <c r="O1005">
        <f>(Tabella1[[#This Row],[mission_allocated_km_shapley]]-Tabella1[[#This Row],[allocated_km_mean]])^2</f>
        <v>0.23661989017413756</v>
      </c>
      <c r="P1005">
        <v>91.097037313090809</v>
      </c>
      <c r="Q1005">
        <f>(Tabella1[[#This Row],[mission_allocated_km_shapley]]-Tabella1[[#This Row],[mission_allocated_km_appro_1]])^2</f>
        <v>2.0194839173657902E-28</v>
      </c>
      <c r="R1005">
        <v>91.097037313090809</v>
      </c>
      <c r="S1005">
        <f>(Tabella1[[#This Row],[mission_allocated_km_shapley]]-Tabella1[[#This Row],[mission_allocated_km_appro_2]])^2</f>
        <v>2.0194839173657902E-28</v>
      </c>
    </row>
    <row r="1006" spans="1:19" x14ac:dyDescent="0.3">
      <c r="A1006" s="2">
        <v>44110</v>
      </c>
      <c r="B1006">
        <v>226</v>
      </c>
      <c r="C1006">
        <v>226</v>
      </c>
      <c r="D1006">
        <v>41.955555699999998</v>
      </c>
      <c r="E1006">
        <v>12.7643387</v>
      </c>
      <c r="F1006">
        <v>41.955555699999998</v>
      </c>
      <c r="G1006">
        <v>12.7643387</v>
      </c>
      <c r="H1006">
        <v>8</v>
      </c>
      <c r="I1006">
        <v>555.80999999999995</v>
      </c>
      <c r="J1006">
        <v>0</v>
      </c>
      <c r="K1006">
        <v>123.5420621556741</v>
      </c>
      <c r="L1006">
        <v>8.9678818046237188E-2</v>
      </c>
      <c r="M1006">
        <f>AVERAGE(Tabella1[[#This Row],[allocated_km_SA]:[allocated_km_ENS]])</f>
        <v>41.210580324573449</v>
      </c>
      <c r="N1006">
        <v>0</v>
      </c>
      <c r="O1006">
        <f>(Tabella1[[#This Row],[mission_allocated_km_shapley]]-Tabella1[[#This Row],[allocated_km_mean]])^2</f>
        <v>1698.3119306881204</v>
      </c>
      <c r="P1006">
        <v>0</v>
      </c>
      <c r="Q1006">
        <f>(Tabella1[[#This Row],[mission_allocated_km_shapley]]-Tabella1[[#This Row],[mission_allocated_km_appro_1]])^2</f>
        <v>0</v>
      </c>
      <c r="R1006">
        <v>0</v>
      </c>
      <c r="S1006">
        <f>(Tabella1[[#This Row],[mission_allocated_km_shapley]]-Tabella1[[#This Row],[mission_allocated_km_appro_2]])^2</f>
        <v>0</v>
      </c>
    </row>
    <row r="1007" spans="1:19" x14ac:dyDescent="0.3">
      <c r="A1007" s="2">
        <v>44110</v>
      </c>
      <c r="B1007">
        <v>9</v>
      </c>
      <c r="C1007">
        <v>226</v>
      </c>
      <c r="D1007">
        <v>41.012875399999999</v>
      </c>
      <c r="E1007">
        <v>14.3201006</v>
      </c>
      <c r="F1007">
        <v>41.955555699999998</v>
      </c>
      <c r="G1007">
        <v>12.7643387</v>
      </c>
      <c r="H1007">
        <v>8</v>
      </c>
      <c r="I1007">
        <v>380.53</v>
      </c>
      <c r="J1007">
        <v>188.6335352232081</v>
      </c>
      <c r="K1007">
        <v>188.6335352232081</v>
      </c>
      <c r="L1007">
        <v>1.6703545165922709E-12</v>
      </c>
      <c r="M1007">
        <f>AVERAGE(Tabella1[[#This Row],[allocated_km_SA]:[allocated_km_ENS]])</f>
        <v>125.75569014880595</v>
      </c>
      <c r="N1007">
        <v>187.02869999999999</v>
      </c>
      <c r="O1007">
        <f>(Tabella1[[#This Row],[mission_allocated_km_shapley]]-Tabella1[[#This Row],[allocated_km_mean]])^2</f>
        <v>3754.3817362245209</v>
      </c>
      <c r="P1007">
        <v>187.02869999999999</v>
      </c>
      <c r="Q1007">
        <f>(Tabella1[[#This Row],[mission_allocated_km_shapley]]-Tabella1[[#This Row],[mission_allocated_km_appro_1]])^2</f>
        <v>0</v>
      </c>
      <c r="R1007">
        <v>187.02869999999999</v>
      </c>
      <c r="S1007">
        <f>(Tabella1[[#This Row],[mission_allocated_km_shapley]]-Tabella1[[#This Row],[mission_allocated_km_appro_2]])^2</f>
        <v>0</v>
      </c>
    </row>
    <row r="1008" spans="1:19" x14ac:dyDescent="0.3">
      <c r="A1008" s="2">
        <v>44110</v>
      </c>
      <c r="B1008">
        <v>44</v>
      </c>
      <c r="C1008">
        <v>226</v>
      </c>
      <c r="D1008">
        <v>40.640787899999999</v>
      </c>
      <c r="E1008">
        <v>14.9305062</v>
      </c>
      <c r="F1008">
        <v>41.955555699999998</v>
      </c>
      <c r="G1008">
        <v>12.7643387</v>
      </c>
      <c r="H1008">
        <v>8</v>
      </c>
      <c r="I1008">
        <v>555.80999999999995</v>
      </c>
      <c r="J1008">
        <v>525.04540141657526</v>
      </c>
      <c r="K1008">
        <v>181.84984672959871</v>
      </c>
      <c r="L1008">
        <v>525.47523627719715</v>
      </c>
      <c r="M1008">
        <f>AVERAGE(Tabella1[[#This Row],[allocated_km_SA]:[allocated_km_ENS]])</f>
        <v>410.79016147445708</v>
      </c>
      <c r="N1008">
        <v>525.8283390756875</v>
      </c>
      <c r="O1008">
        <f>(Tabella1[[#This Row],[mission_allocated_km_shapley]]-Tabella1[[#This Row],[allocated_km_mean]])^2</f>
        <v>13233.782305812232</v>
      </c>
      <c r="P1008">
        <v>525.82855072276971</v>
      </c>
      <c r="Q1008">
        <f>(Tabella1[[#This Row],[mission_allocated_km_shapley]]-Tabella1[[#This Row],[mission_allocated_km_appro_1]])^2</f>
        <v>4.479448740809967E-8</v>
      </c>
      <c r="R1008">
        <v>525.82833907570591</v>
      </c>
      <c r="S1008">
        <f>(Tabella1[[#This Row],[mission_allocated_km_shapley]]-Tabella1[[#This Row],[mission_allocated_km_appro_2]])^2</f>
        <v>3.3919574993502591E-22</v>
      </c>
    </row>
    <row r="1009" spans="1:19" x14ac:dyDescent="0.3">
      <c r="A1009" s="2">
        <v>44110</v>
      </c>
      <c r="B1009">
        <v>223</v>
      </c>
      <c r="C1009">
        <v>226</v>
      </c>
      <c r="D1009">
        <v>41.015235699999998</v>
      </c>
      <c r="E1009">
        <v>14.2977433</v>
      </c>
      <c r="F1009">
        <v>41.955555699999998</v>
      </c>
      <c r="G1009">
        <v>12.7643387</v>
      </c>
      <c r="H1009">
        <v>8</v>
      </c>
      <c r="I1009">
        <v>380.53</v>
      </c>
      <c r="J1009">
        <v>191.89876477679189</v>
      </c>
      <c r="K1009">
        <v>191.89876477679189</v>
      </c>
      <c r="L1009">
        <v>380.53229999999832</v>
      </c>
      <c r="M1009">
        <f>AVERAGE(Tabella1[[#This Row],[allocated_km_SA]:[allocated_km_ENS]])</f>
        <v>254.77660985119405</v>
      </c>
      <c r="N1009">
        <v>193.50360000000001</v>
      </c>
      <c r="O1009">
        <f>(Tabella1[[#This Row],[mission_allocated_km_shapley]]-Tabella1[[#This Row],[allocated_km_mean]])^2</f>
        <v>3754.3817362245227</v>
      </c>
      <c r="P1009">
        <v>193.50360000000001</v>
      </c>
      <c r="Q1009">
        <f>(Tabella1[[#This Row],[mission_allocated_km_shapley]]-Tabella1[[#This Row],[mission_allocated_km_appro_1]])^2</f>
        <v>0</v>
      </c>
      <c r="R1009">
        <v>193.50360000000001</v>
      </c>
      <c r="S1009">
        <f>(Tabella1[[#This Row],[mission_allocated_km_shapley]]-Tabella1[[#This Row],[mission_allocated_km_appro_2]])^2</f>
        <v>0</v>
      </c>
    </row>
    <row r="1010" spans="1:19" x14ac:dyDescent="0.3">
      <c r="A1010" s="2">
        <v>44111</v>
      </c>
      <c r="B1010">
        <v>186</v>
      </c>
      <c r="C1010">
        <v>226</v>
      </c>
      <c r="D1010">
        <v>41.945402799999997</v>
      </c>
      <c r="E1010">
        <v>12.7206413</v>
      </c>
      <c r="F1010">
        <v>41.955555699999998</v>
      </c>
      <c r="G1010">
        <v>12.7643387</v>
      </c>
      <c r="H1010">
        <v>7</v>
      </c>
      <c r="I1010">
        <v>112.9</v>
      </c>
      <c r="J1010">
        <v>6.6554353445997716</v>
      </c>
      <c r="K1010">
        <v>34.23898939406839</v>
      </c>
      <c r="L1010">
        <v>13.08454244061976</v>
      </c>
      <c r="M1010">
        <f>AVERAGE(Tabella1[[#This Row],[allocated_km_SA]:[allocated_km_ENS]])</f>
        <v>17.992989059762639</v>
      </c>
      <c r="N1010">
        <v>4.7564472189931024</v>
      </c>
      <c r="O1010">
        <f>(Tabella1[[#This Row],[mission_allocated_km_shapley]]-Tabella1[[#This Row],[allocated_km_mean]])^2</f>
        <v>175.2060399024426</v>
      </c>
      <c r="P1010">
        <v>4.6335340490901764</v>
      </c>
      <c r="Q1010">
        <f>(Tabella1[[#This Row],[mission_allocated_km_shapley]]-Tabella1[[#This Row],[mission_allocated_km_appro_1]])^2</f>
        <v>1.5107647335585554E-2</v>
      </c>
      <c r="R1010">
        <v>4.7564472189931593</v>
      </c>
      <c r="S1010">
        <f>(Tabella1[[#This Row],[mission_allocated_km_shapley]]-Tabella1[[#This Row],[mission_allocated_km_appro_2]])^2</f>
        <v>3.2311742677852644E-27</v>
      </c>
    </row>
    <row r="1011" spans="1:19" x14ac:dyDescent="0.3">
      <c r="A1011" s="2">
        <v>44111</v>
      </c>
      <c r="B1011">
        <v>2</v>
      </c>
      <c r="C1011">
        <v>226</v>
      </c>
      <c r="D1011">
        <v>42.132071600000003</v>
      </c>
      <c r="E1011">
        <v>12.5839994</v>
      </c>
      <c r="F1011">
        <v>41.955555699999998</v>
      </c>
      <c r="G1011">
        <v>12.7643387</v>
      </c>
      <c r="H1011">
        <v>7</v>
      </c>
      <c r="I1011">
        <v>84.86</v>
      </c>
      <c r="J1011">
        <v>68.389070712870463</v>
      </c>
      <c r="K1011">
        <v>68.389070712870463</v>
      </c>
      <c r="L1011">
        <v>82.821923945655882</v>
      </c>
      <c r="M1011">
        <f>AVERAGE(Tabella1[[#This Row],[allocated_km_SA]:[allocated_km_ENS]])</f>
        <v>73.200021790465598</v>
      </c>
      <c r="N1011">
        <v>74.170610209660936</v>
      </c>
      <c r="O1011">
        <f>(Tabella1[[#This Row],[mission_allocated_km_shapley]]-Tabella1[[#This Row],[allocated_km_mean]])^2</f>
        <v>0.94204187947610385</v>
      </c>
      <c r="P1011">
        <v>74.170610209660936</v>
      </c>
      <c r="Q1011">
        <f>(Tabella1[[#This Row],[mission_allocated_km_shapley]]-Tabella1[[#This Row],[mission_allocated_km_appro_1]])^2</f>
        <v>0</v>
      </c>
      <c r="R1011">
        <v>74.170610209660936</v>
      </c>
      <c r="S1011">
        <f>(Tabella1[[#This Row],[mission_allocated_km_shapley]]-Tabella1[[#This Row],[mission_allocated_km_appro_2]])^2</f>
        <v>0</v>
      </c>
    </row>
    <row r="1012" spans="1:19" x14ac:dyDescent="0.3">
      <c r="A1012" s="2">
        <v>44111</v>
      </c>
      <c r="B1012">
        <v>14</v>
      </c>
      <c r="C1012">
        <v>226</v>
      </c>
      <c r="D1012">
        <v>41.968739300000003</v>
      </c>
      <c r="E1012">
        <v>12.686</v>
      </c>
      <c r="F1012">
        <v>41.955555699999998</v>
      </c>
      <c r="G1012">
        <v>12.7643387</v>
      </c>
      <c r="H1012">
        <v>7</v>
      </c>
      <c r="I1012">
        <v>84.86</v>
      </c>
      <c r="J1012">
        <v>16.467129287129541</v>
      </c>
      <c r="K1012">
        <v>16.467129287129541</v>
      </c>
      <c r="L1012">
        <v>2.0342760543441178</v>
      </c>
      <c r="M1012">
        <f>AVERAGE(Tabella1[[#This Row],[allocated_km_SA]:[allocated_km_ENS]])</f>
        <v>11.656178209534401</v>
      </c>
      <c r="N1012">
        <v>10.68558979033906</v>
      </c>
      <c r="O1012">
        <f>(Tabella1[[#This Row],[mission_allocated_km_shapley]]-Tabella1[[#This Row],[allocated_km_mean]])^2</f>
        <v>0.94204187947611073</v>
      </c>
      <c r="P1012">
        <v>10.68558979033906</v>
      </c>
      <c r="Q1012">
        <f>(Tabella1[[#This Row],[mission_allocated_km_shapley]]-Tabella1[[#This Row],[mission_allocated_km_appro_1]])^2</f>
        <v>0</v>
      </c>
      <c r="R1012">
        <v>10.68558979033906</v>
      </c>
      <c r="S1012">
        <f>(Tabella1[[#This Row],[mission_allocated_km_shapley]]-Tabella1[[#This Row],[mission_allocated_km_appro_2]])^2</f>
        <v>0</v>
      </c>
    </row>
    <row r="1013" spans="1:19" x14ac:dyDescent="0.3">
      <c r="A1013" s="2">
        <v>44111</v>
      </c>
      <c r="B1013">
        <v>12</v>
      </c>
      <c r="C1013">
        <v>226</v>
      </c>
      <c r="D1013">
        <v>41.857816900000003</v>
      </c>
      <c r="E1013">
        <v>12.6519891</v>
      </c>
      <c r="F1013">
        <v>41.955555699999998</v>
      </c>
      <c r="G1013">
        <v>12.7643387</v>
      </c>
      <c r="H1013">
        <v>7</v>
      </c>
      <c r="I1013">
        <v>112.9</v>
      </c>
      <c r="J1013">
        <v>26.782402677651231</v>
      </c>
      <c r="K1013">
        <v>31.7865056546994</v>
      </c>
      <c r="L1013">
        <v>0</v>
      </c>
      <c r="M1013">
        <f>AVERAGE(Tabella1[[#This Row],[allocated_km_SA]:[allocated_km_ENS]])</f>
        <v>19.522969444116878</v>
      </c>
      <c r="N1013">
        <v>18.39163111608574</v>
      </c>
      <c r="O1013">
        <f>(Tabella1[[#This Row],[mission_allocated_km_shapley]]-Tabella1[[#This Row],[allocated_km_mean]])^2</f>
        <v>1.2799264124722902</v>
      </c>
      <c r="P1013">
        <v>17.916365949442561</v>
      </c>
      <c r="Q1013">
        <f>(Tabella1[[#This Row],[mission_allocated_km_shapley]]-Tabella1[[#This Row],[mission_allocated_km_appro_1]])^2</f>
        <v>0.2258769786243692</v>
      </c>
      <c r="R1013">
        <v>18.391631116085769</v>
      </c>
      <c r="S1013">
        <f>(Tabella1[[#This Row],[mission_allocated_km_shapley]]-Tabella1[[#This Row],[mission_allocated_km_appro_2]])^2</f>
        <v>8.0779356694631609E-28</v>
      </c>
    </row>
    <row r="1014" spans="1:19" x14ac:dyDescent="0.3">
      <c r="A1014" s="2">
        <v>44111</v>
      </c>
      <c r="B1014">
        <v>32</v>
      </c>
      <c r="C1014">
        <v>226</v>
      </c>
      <c r="D1014">
        <v>41.851630499999999</v>
      </c>
      <c r="E1014">
        <v>12.4017032</v>
      </c>
      <c r="F1014">
        <v>41.955555699999998</v>
      </c>
      <c r="G1014">
        <v>12.7643387</v>
      </c>
      <c r="H1014">
        <v>7</v>
      </c>
      <c r="I1014">
        <v>112.9</v>
      </c>
      <c r="J1014">
        <v>79.460661977748998</v>
      </c>
      <c r="K1014">
        <v>46.873004951232197</v>
      </c>
      <c r="L1014">
        <v>99.813957559380242</v>
      </c>
      <c r="M1014">
        <f>AVERAGE(Tabella1[[#This Row],[allocated_km_SA]:[allocated_km_ENS]])</f>
        <v>75.382541496120481</v>
      </c>
      <c r="N1014">
        <v>89.750421664921163</v>
      </c>
      <c r="O1014">
        <f>(Tabella1[[#This Row],[mission_allocated_km_shapley]]-Tabella1[[#This Row],[allocated_km_mean]])^2</f>
        <v>206.43598054501589</v>
      </c>
      <c r="P1014">
        <v>90.348600001467275</v>
      </c>
      <c r="Q1014">
        <f>(Tabella1[[#This Row],[mission_allocated_km_shapley]]-Tabella1[[#This Row],[mission_allocated_km_appro_1]])^2</f>
        <v>0.35781732231307439</v>
      </c>
      <c r="R1014">
        <v>89.750421664921063</v>
      </c>
      <c r="S1014">
        <f>(Tabella1[[#This Row],[mission_allocated_km_shapley]]-Tabella1[[#This Row],[mission_allocated_km_appro_2]])^2</f>
        <v>9.8954711950923721E-27</v>
      </c>
    </row>
    <row r="1015" spans="1:19" x14ac:dyDescent="0.3">
      <c r="A1015" s="2">
        <v>44111</v>
      </c>
      <c r="B1015">
        <v>287</v>
      </c>
      <c r="C1015">
        <v>226</v>
      </c>
      <c r="D1015">
        <v>41.959971899999999</v>
      </c>
      <c r="E1015">
        <v>12.793732500000001</v>
      </c>
      <c r="F1015">
        <v>41.955555699999998</v>
      </c>
      <c r="G1015">
        <v>12.7643387</v>
      </c>
      <c r="H1015">
        <v>7</v>
      </c>
      <c r="I1015">
        <v>359.25</v>
      </c>
      <c r="J1015">
        <v>9.4928918762183958</v>
      </c>
      <c r="K1015">
        <v>9.4928918762184171</v>
      </c>
      <c r="L1015">
        <v>0</v>
      </c>
      <c r="M1015">
        <f>AVERAGE(Tabella1[[#This Row],[allocated_km_SA]:[allocated_km_ENS]])</f>
        <v>6.3285945841456046</v>
      </c>
      <c r="N1015">
        <v>3.1485423919799209</v>
      </c>
      <c r="O1015">
        <f>(Tabella1[[#This Row],[mission_allocated_km_shapley]]-Tabella1[[#This Row],[allocated_km_mean]])^2</f>
        <v>10.112731944897771</v>
      </c>
      <c r="P1015">
        <v>3.1485423919799369</v>
      </c>
      <c r="Q1015">
        <f>(Tabella1[[#This Row],[mission_allocated_km_shapley]]-Tabella1[[#This Row],[mission_allocated_km_appro_1]])^2</f>
        <v>2.5559093329160782E-28</v>
      </c>
      <c r="R1015">
        <v>3.1485423919799369</v>
      </c>
      <c r="S1015">
        <f>(Tabella1[[#This Row],[mission_allocated_km_shapley]]-Tabella1[[#This Row],[mission_allocated_km_appro_2]])^2</f>
        <v>2.5559093329160782E-28</v>
      </c>
    </row>
    <row r="1016" spans="1:19" x14ac:dyDescent="0.3">
      <c r="A1016" s="2">
        <v>44111</v>
      </c>
      <c r="B1016">
        <v>13</v>
      </c>
      <c r="C1016">
        <v>226</v>
      </c>
      <c r="D1016">
        <v>42.407090099999998</v>
      </c>
      <c r="E1016">
        <v>14.1597591</v>
      </c>
      <c r="F1016">
        <v>41.955555699999998</v>
      </c>
      <c r="G1016">
        <v>12.7643387</v>
      </c>
      <c r="H1016">
        <v>7</v>
      </c>
      <c r="I1016">
        <v>359.25</v>
      </c>
      <c r="J1016">
        <v>349.75850812378161</v>
      </c>
      <c r="K1016">
        <v>349.75850812378161</v>
      </c>
      <c r="L1016">
        <v>359.25139999999999</v>
      </c>
      <c r="M1016">
        <f>AVERAGE(Tabella1[[#This Row],[allocated_km_SA]:[allocated_km_ENS]])</f>
        <v>352.92280541585438</v>
      </c>
      <c r="N1016">
        <v>356.10285760802009</v>
      </c>
      <c r="O1016">
        <f>(Tabella1[[#This Row],[mission_allocated_km_shapley]]-Tabella1[[#This Row],[allocated_km_mean]])^2</f>
        <v>10.112731944897897</v>
      </c>
      <c r="P1016">
        <v>356.10285760801997</v>
      </c>
      <c r="Q1016">
        <f>(Tabella1[[#This Row],[mission_allocated_km_shapley]]-Tabella1[[#This Row],[mission_allocated_km_appro_1]])^2</f>
        <v>1.2924697071141057E-26</v>
      </c>
      <c r="R1016">
        <v>356.10285760801997</v>
      </c>
      <c r="S1016">
        <f>(Tabella1[[#This Row],[mission_allocated_km_shapley]]-Tabella1[[#This Row],[mission_allocated_km_appro_2]])^2</f>
        <v>1.2924697071141057E-26</v>
      </c>
    </row>
    <row r="1017" spans="1:19" x14ac:dyDescent="0.3">
      <c r="A1017" s="2">
        <v>44112</v>
      </c>
      <c r="B1017">
        <v>186</v>
      </c>
      <c r="C1017">
        <v>226</v>
      </c>
      <c r="D1017">
        <v>41.945402799999997</v>
      </c>
      <c r="E1017">
        <v>12.7206413</v>
      </c>
      <c r="F1017">
        <v>41.955555699999998</v>
      </c>
      <c r="G1017">
        <v>12.7643387</v>
      </c>
      <c r="H1017">
        <v>6</v>
      </c>
      <c r="I1017">
        <v>18.38</v>
      </c>
      <c r="J1017">
        <v>6.9035158208402434</v>
      </c>
      <c r="K1017">
        <v>6.9035158208402434</v>
      </c>
      <c r="L1017">
        <v>5.0116599338715879</v>
      </c>
      <c r="M1017">
        <f>AVERAGE(Tabella1[[#This Row],[allocated_km_SA]:[allocated_km_ENS]])</f>
        <v>6.2728971918506913</v>
      </c>
      <c r="N1017">
        <v>6.257441428370953</v>
      </c>
      <c r="O1017">
        <f>(Tabella1[[#This Row],[mission_allocated_km_shapley]]-Tabella1[[#This Row],[allocated_km_mean]])^2</f>
        <v>2.3888062474161265E-4</v>
      </c>
      <c r="P1017">
        <v>6.2574414283709547</v>
      </c>
      <c r="Q1017">
        <f>(Tabella1[[#This Row],[mission_allocated_km_shapley]]-Tabella1[[#This Row],[mission_allocated_km_appro_1]])^2</f>
        <v>3.1554436208840472E-30</v>
      </c>
      <c r="R1017">
        <v>6.2574414283709547</v>
      </c>
      <c r="S1017">
        <f>(Tabella1[[#This Row],[mission_allocated_km_shapley]]-Tabella1[[#This Row],[mission_allocated_km_appro_2]])^2</f>
        <v>3.1554436208840472E-30</v>
      </c>
    </row>
    <row r="1018" spans="1:19" x14ac:dyDescent="0.3">
      <c r="A1018" s="2">
        <v>44112</v>
      </c>
      <c r="B1018">
        <v>221</v>
      </c>
      <c r="C1018">
        <v>226</v>
      </c>
      <c r="D1018">
        <v>41.987892299999999</v>
      </c>
      <c r="E1018">
        <v>12.7135701</v>
      </c>
      <c r="F1018">
        <v>41.955555699999998</v>
      </c>
      <c r="G1018">
        <v>12.7643387</v>
      </c>
      <c r="H1018">
        <v>6</v>
      </c>
      <c r="I1018">
        <v>18.38</v>
      </c>
      <c r="J1018">
        <v>11.47888417915976</v>
      </c>
      <c r="K1018">
        <v>11.47888417915976</v>
      </c>
      <c r="L1018">
        <v>13.370740066128411</v>
      </c>
      <c r="M1018">
        <f>AVERAGE(Tabella1[[#This Row],[allocated_km_SA]:[allocated_km_ENS]])</f>
        <v>12.10950280814931</v>
      </c>
      <c r="N1018">
        <v>12.124958571629049</v>
      </c>
      <c r="O1018">
        <f>(Tabella1[[#This Row],[mission_allocated_km_shapley]]-Tabella1[[#This Row],[allocated_km_mean]])^2</f>
        <v>2.3888062474164011E-4</v>
      </c>
      <c r="P1018">
        <v>12.124958571629049</v>
      </c>
      <c r="Q1018">
        <f>(Tabella1[[#This Row],[mission_allocated_km_shapley]]-Tabella1[[#This Row],[mission_allocated_km_appro_1]])^2</f>
        <v>0</v>
      </c>
      <c r="R1018">
        <v>12.124958571629049</v>
      </c>
      <c r="S1018">
        <f>(Tabella1[[#This Row],[mission_allocated_km_shapley]]-Tabella1[[#This Row],[mission_allocated_km_appro_2]])^2</f>
        <v>0</v>
      </c>
    </row>
    <row r="1019" spans="1:19" x14ac:dyDescent="0.3">
      <c r="A1019" s="2">
        <v>44112</v>
      </c>
      <c r="B1019">
        <v>264</v>
      </c>
      <c r="C1019">
        <v>226</v>
      </c>
      <c r="D1019">
        <v>41.962296899999998</v>
      </c>
      <c r="E1019">
        <v>12.757759999999999</v>
      </c>
      <c r="F1019">
        <v>41.955555699999998</v>
      </c>
      <c r="G1019">
        <v>12.7643387</v>
      </c>
      <c r="H1019">
        <v>6</v>
      </c>
      <c r="I1019">
        <v>469.62</v>
      </c>
      <c r="J1019">
        <v>1.137666752790065</v>
      </c>
      <c r="K1019">
        <v>115.6342747328994</v>
      </c>
      <c r="L1019">
        <v>15.571384135637199</v>
      </c>
      <c r="M1019">
        <f>AVERAGE(Tabella1[[#This Row],[allocated_km_SA]:[allocated_km_ENS]])</f>
        <v>44.114441873775554</v>
      </c>
      <c r="N1019">
        <v>1.974890374016135</v>
      </c>
      <c r="O1019">
        <f>(Tabella1[[#This Row],[mission_allocated_km_shapley]]-Tabella1[[#This Row],[allocated_km_mean]])^2</f>
        <v>1775.7418006008763</v>
      </c>
      <c r="P1019">
        <v>1.9748903740161401</v>
      </c>
      <c r="Q1019">
        <f>(Tabella1[[#This Row],[mission_allocated_km_shapley]]-Tabella1[[#This Row],[mission_allocated_km_appro_1]])^2</f>
        <v>2.6081713678869703E-29</v>
      </c>
      <c r="R1019">
        <v>1.9748903740161401</v>
      </c>
      <c r="S1019">
        <f>(Tabella1[[#This Row],[mission_allocated_km_shapley]]-Tabella1[[#This Row],[mission_allocated_km_appro_2]])^2</f>
        <v>2.6081713678869703E-29</v>
      </c>
    </row>
    <row r="1020" spans="1:19" x14ac:dyDescent="0.3">
      <c r="A1020" s="2">
        <v>44112</v>
      </c>
      <c r="B1020">
        <v>222</v>
      </c>
      <c r="C1020">
        <v>226</v>
      </c>
      <c r="D1020">
        <v>40.922591399999988</v>
      </c>
      <c r="E1020">
        <v>14.2501319</v>
      </c>
      <c r="F1020">
        <v>41.955555699999998</v>
      </c>
      <c r="G1020">
        <v>12.7643387</v>
      </c>
      <c r="H1020">
        <v>6</v>
      </c>
      <c r="I1020">
        <v>469.62</v>
      </c>
      <c r="J1020">
        <v>151.4676484964499</v>
      </c>
      <c r="K1020">
        <v>116.8781308000187</v>
      </c>
      <c r="L1020">
        <v>87.120870402983087</v>
      </c>
      <c r="M1020">
        <f>AVERAGE(Tabella1[[#This Row],[allocated_km_SA]:[allocated_km_ENS]])</f>
        <v>118.48888323315056</v>
      </c>
      <c r="N1020">
        <v>147.10248275597121</v>
      </c>
      <c r="O1020">
        <f>(Tabella1[[#This Row],[mission_allocated_km_shapley]]-Tabella1[[#This Row],[allocated_km_mean]])^2</f>
        <v>818.73807765236211</v>
      </c>
      <c r="P1020">
        <v>147.1024827559711</v>
      </c>
      <c r="Q1020">
        <f>(Tabella1[[#This Row],[mission_allocated_km_shapley]]-Tabella1[[#This Row],[mission_allocated_km_appro_1]])^2</f>
        <v>1.2924697071141057E-26</v>
      </c>
      <c r="R1020">
        <v>147.1024827559711</v>
      </c>
      <c r="S1020">
        <f>(Tabella1[[#This Row],[mission_allocated_km_shapley]]-Tabella1[[#This Row],[mission_allocated_km_appro_2]])^2</f>
        <v>1.2924697071141057E-26</v>
      </c>
    </row>
    <row r="1021" spans="1:19" x14ac:dyDescent="0.3">
      <c r="A1021" s="2">
        <v>44112</v>
      </c>
      <c r="B1021">
        <v>222</v>
      </c>
      <c r="C1021">
        <v>226</v>
      </c>
      <c r="D1021">
        <v>40.922591399999988</v>
      </c>
      <c r="E1021">
        <v>14.2501319</v>
      </c>
      <c r="F1021">
        <v>41.955555699999998</v>
      </c>
      <c r="G1021">
        <v>12.7643387</v>
      </c>
      <c r="H1021">
        <v>6</v>
      </c>
      <c r="I1021">
        <v>469.62</v>
      </c>
      <c r="J1021">
        <v>151.4676484964499</v>
      </c>
      <c r="K1021">
        <v>116.8781308000187</v>
      </c>
      <c r="L1021">
        <v>87.120870402983087</v>
      </c>
      <c r="M1021">
        <f>AVERAGE(Tabella1[[#This Row],[allocated_km_SA]:[allocated_km_ENS]])</f>
        <v>118.48888323315056</v>
      </c>
      <c r="N1021">
        <v>147.10248275597121</v>
      </c>
      <c r="O1021">
        <f>(Tabella1[[#This Row],[mission_allocated_km_shapley]]-Tabella1[[#This Row],[allocated_km_mean]])^2</f>
        <v>818.73807765236211</v>
      </c>
      <c r="P1021">
        <v>147.1024827559711</v>
      </c>
      <c r="Q1021">
        <f>(Tabella1[[#This Row],[mission_allocated_km_shapley]]-Tabella1[[#This Row],[mission_allocated_km_appro_1]])^2</f>
        <v>1.2924697071141057E-26</v>
      </c>
      <c r="R1021">
        <v>147.1024827559711</v>
      </c>
      <c r="S1021">
        <f>(Tabella1[[#This Row],[mission_allocated_km_shapley]]-Tabella1[[#This Row],[mission_allocated_km_appro_2]])^2</f>
        <v>1.2924697071141057E-26</v>
      </c>
    </row>
    <row r="1022" spans="1:19" x14ac:dyDescent="0.3">
      <c r="A1022" s="2">
        <v>44112</v>
      </c>
      <c r="B1022">
        <v>229</v>
      </c>
      <c r="C1022">
        <v>226</v>
      </c>
      <c r="D1022">
        <v>40.7283051</v>
      </c>
      <c r="E1022">
        <v>14.475455800000001</v>
      </c>
      <c r="F1022">
        <v>41.955555699999998</v>
      </c>
      <c r="G1022">
        <v>12.7643387</v>
      </c>
      <c r="H1022">
        <v>6</v>
      </c>
      <c r="I1022">
        <v>469.62</v>
      </c>
      <c r="J1022">
        <v>165.54543625431009</v>
      </c>
      <c r="K1022">
        <v>120.2278636670633</v>
      </c>
      <c r="L1022">
        <v>279.80527505839672</v>
      </c>
      <c r="M1022">
        <f>AVERAGE(Tabella1[[#This Row],[allocated_km_SA]:[allocated_km_ENS]])</f>
        <v>188.52619165992337</v>
      </c>
      <c r="N1022">
        <v>173.43854411404149</v>
      </c>
      <c r="O1022">
        <f>(Tabella1[[#This Row],[mission_allocated_km_shapley]]-Tabella1[[#This Row],[allocated_km_mean]])^2</f>
        <v>227.63710846875549</v>
      </c>
      <c r="P1022">
        <v>173.4385441140418</v>
      </c>
      <c r="Q1022">
        <f>(Tabella1[[#This Row],[mission_allocated_km_shapley]]-Tabella1[[#This Row],[mission_allocated_km_appro_1]])^2</f>
        <v>9.7743021600504247E-26</v>
      </c>
      <c r="R1022">
        <v>173.4385441140418</v>
      </c>
      <c r="S1022">
        <f>(Tabella1[[#This Row],[mission_allocated_km_shapley]]-Tabella1[[#This Row],[mission_allocated_km_appro_2]])^2</f>
        <v>9.7743021600504247E-26</v>
      </c>
    </row>
    <row r="1023" spans="1:19" x14ac:dyDescent="0.3">
      <c r="A1023" s="2">
        <v>44113</v>
      </c>
      <c r="B1023">
        <v>14</v>
      </c>
      <c r="C1023">
        <v>226</v>
      </c>
      <c r="D1023">
        <v>41.968739300000003</v>
      </c>
      <c r="E1023">
        <v>12.686</v>
      </c>
      <c r="F1023">
        <v>41.955555699999998</v>
      </c>
      <c r="G1023">
        <v>12.7643387</v>
      </c>
      <c r="H1023">
        <v>8</v>
      </c>
      <c r="I1023">
        <v>571.82000000000005</v>
      </c>
      <c r="J1023">
        <v>11.55046674140744</v>
      </c>
      <c r="K1023">
        <v>139.7260669349902</v>
      </c>
      <c r="L1023">
        <v>6.0241911048810213</v>
      </c>
      <c r="M1023">
        <f>AVERAGE(Tabella1[[#This Row],[allocated_km_SA]:[allocated_km_ENS]])</f>
        <v>52.433574927092884</v>
      </c>
      <c r="N1023">
        <v>8.8959546478433804</v>
      </c>
      <c r="O1023">
        <f>(Tabella1[[#This Row],[mission_allocated_km_shapley]]-Tabella1[[#This Row],[allocated_km_mean]])^2</f>
        <v>1895.5243795801175</v>
      </c>
      <c r="P1023">
        <v>8.8822654228383247</v>
      </c>
      <c r="Q1023">
        <f>(Tabella1[[#This Row],[mission_allocated_km_shapley]]-Tabella1[[#This Row],[mission_allocated_km_appro_1]])^2</f>
        <v>1.8739488123904388E-4</v>
      </c>
      <c r="R1023">
        <v>10.69220913157692</v>
      </c>
      <c r="S1023">
        <f>(Tabella1[[#This Row],[mission_allocated_km_shapley]]-Tabella1[[#This Row],[mission_allocated_km_appro_2]])^2</f>
        <v>3.2265301703328451</v>
      </c>
    </row>
    <row r="1024" spans="1:19" x14ac:dyDescent="0.3">
      <c r="A1024" s="2">
        <v>44113</v>
      </c>
      <c r="B1024">
        <v>51</v>
      </c>
      <c r="C1024">
        <v>226</v>
      </c>
      <c r="D1024">
        <v>41.443165399999998</v>
      </c>
      <c r="E1024">
        <v>12.941303899999999</v>
      </c>
      <c r="F1024">
        <v>41.955555699999998</v>
      </c>
      <c r="G1024">
        <v>12.7643387</v>
      </c>
      <c r="H1024">
        <v>8</v>
      </c>
      <c r="I1024">
        <v>304.66000000000003</v>
      </c>
      <c r="J1024">
        <v>132.95413392059669</v>
      </c>
      <c r="K1024">
        <v>132.95413392059669</v>
      </c>
      <c r="L1024">
        <v>110.7830221918112</v>
      </c>
      <c r="M1024">
        <f>AVERAGE(Tabella1[[#This Row],[allocated_km_SA]:[allocated_km_ENS]])</f>
        <v>125.56376334433486</v>
      </c>
      <c r="N1024">
        <v>125.92154512877249</v>
      </c>
      <c r="O1024">
        <f>(Tabella1[[#This Row],[mission_allocated_km_shapley]]-Tabella1[[#This Row],[allocated_km_mean]])^2</f>
        <v>0.12800780527537767</v>
      </c>
      <c r="P1024">
        <v>125.92154512877249</v>
      </c>
      <c r="Q1024">
        <f>(Tabella1[[#This Row],[mission_allocated_km_shapley]]-Tabella1[[#This Row],[mission_allocated_km_appro_1]])^2</f>
        <v>0</v>
      </c>
      <c r="R1024">
        <v>125.92154512877249</v>
      </c>
      <c r="S1024">
        <f>(Tabella1[[#This Row],[mission_allocated_km_shapley]]-Tabella1[[#This Row],[mission_allocated_km_appro_2]])^2</f>
        <v>0</v>
      </c>
    </row>
    <row r="1025" spans="1:19" x14ac:dyDescent="0.3">
      <c r="A1025" s="2">
        <v>44113</v>
      </c>
      <c r="B1025">
        <v>41</v>
      </c>
      <c r="C1025">
        <v>226</v>
      </c>
      <c r="D1025">
        <v>40.932065199999997</v>
      </c>
      <c r="E1025">
        <v>14.818706499999999</v>
      </c>
      <c r="F1025">
        <v>41.955555699999998</v>
      </c>
      <c r="G1025">
        <v>12.7643387</v>
      </c>
      <c r="H1025">
        <v>8</v>
      </c>
      <c r="I1025">
        <v>571.82000000000005</v>
      </c>
      <c r="J1025">
        <v>274.73454215286881</v>
      </c>
      <c r="K1025">
        <v>146.2411263733218</v>
      </c>
      <c r="L1025">
        <v>282.35510111380933</v>
      </c>
      <c r="M1025">
        <f>AVERAGE(Tabella1[[#This Row],[allocated_km_SA]:[allocated_km_ENS]])</f>
        <v>234.44358987999999</v>
      </c>
      <c r="N1025">
        <v>278.38280445404757</v>
      </c>
      <c r="O1025">
        <f>(Tabella1[[#This Row],[mission_allocated_km_shapley]]-Tabella1[[#This Row],[allocated_km_mean]])^2</f>
        <v>1930.6545773841956</v>
      </c>
      <c r="P1025">
        <v>277.9544630630931</v>
      </c>
      <c r="Q1025">
        <f>(Tabella1[[#This Row],[mission_allocated_km_shapley]]-Tabella1[[#This Row],[mission_allocated_km_appro_1]])^2</f>
        <v>0.18347634720481182</v>
      </c>
      <c r="R1025">
        <v>276.56819585360398</v>
      </c>
      <c r="S1025">
        <f>(Tabella1[[#This Row],[mission_allocated_km_shapley]]-Tabella1[[#This Row],[mission_allocated_km_appro_2]])^2</f>
        <v>3.2928043728038499</v>
      </c>
    </row>
    <row r="1026" spans="1:19" x14ac:dyDescent="0.3">
      <c r="A1026" s="2">
        <v>44113</v>
      </c>
      <c r="B1026">
        <v>238</v>
      </c>
      <c r="C1026">
        <v>226</v>
      </c>
      <c r="D1026">
        <v>40.960150800000001</v>
      </c>
      <c r="E1026">
        <v>14.488986000000001</v>
      </c>
      <c r="F1026">
        <v>41.955555699999998</v>
      </c>
      <c r="G1026">
        <v>12.7643387</v>
      </c>
      <c r="H1026">
        <v>8</v>
      </c>
      <c r="I1026">
        <v>571.82000000000005</v>
      </c>
      <c r="J1026">
        <v>237.56304323660149</v>
      </c>
      <c r="K1026">
        <v>140.4840731437564</v>
      </c>
      <c r="L1026">
        <v>38.174403615362827</v>
      </c>
      <c r="M1026">
        <f>AVERAGE(Tabella1[[#This Row],[allocated_km_SA]:[allocated_km_ENS]])</f>
        <v>138.74050666524025</v>
      </c>
      <c r="N1026">
        <v>212.66604600148671</v>
      </c>
      <c r="O1026">
        <f>(Tabella1[[#This Row],[mission_allocated_km_shapley]]-Tabella1[[#This Row],[allocated_km_mean]])^2</f>
        <v>5464.9853661549223</v>
      </c>
      <c r="P1026">
        <v>212.33879238232521</v>
      </c>
      <c r="Q1026">
        <f>(Tabella1[[#This Row],[mission_allocated_km_shapley]]-Tabella1[[#This Row],[mission_allocated_km_appro_1]])^2</f>
        <v>0.10709493125429752</v>
      </c>
      <c r="R1026">
        <v>211.7319783893974</v>
      </c>
      <c r="S1026">
        <f>(Tabella1[[#This Row],[mission_allocated_km_shapley]]-Tabella1[[#This Row],[mission_allocated_km_appro_2]])^2</f>
        <v>0.87248230395422177</v>
      </c>
    </row>
    <row r="1027" spans="1:19" x14ac:dyDescent="0.3">
      <c r="A1027" s="2">
        <v>44113</v>
      </c>
      <c r="B1027">
        <v>235</v>
      </c>
      <c r="C1027">
        <v>226</v>
      </c>
      <c r="D1027">
        <v>41.477688999999998</v>
      </c>
      <c r="E1027">
        <v>13.8120029</v>
      </c>
      <c r="F1027">
        <v>41.955555699999998</v>
      </c>
      <c r="G1027">
        <v>12.7643387</v>
      </c>
      <c r="H1027">
        <v>8</v>
      </c>
      <c r="I1027">
        <v>304.66000000000003</v>
      </c>
      <c r="J1027">
        <v>171.7065660794033</v>
      </c>
      <c r="K1027">
        <v>171.7065660794033</v>
      </c>
      <c r="L1027">
        <v>193.87767780818879</v>
      </c>
      <c r="M1027">
        <f>AVERAGE(Tabella1[[#This Row],[allocated_km_SA]:[allocated_km_ENS]])</f>
        <v>179.09693665566513</v>
      </c>
      <c r="N1027">
        <v>178.73915487122761</v>
      </c>
      <c r="O1027">
        <f>(Tabella1[[#This Row],[mission_allocated_km_shapley]]-Tabella1[[#This Row],[allocated_km_mean]])^2</f>
        <v>0.12800780527529632</v>
      </c>
      <c r="P1027">
        <v>178.73915487122761</v>
      </c>
      <c r="Q1027">
        <f>(Tabella1[[#This Row],[mission_allocated_km_shapley]]-Tabella1[[#This Row],[mission_allocated_km_appro_1]])^2</f>
        <v>0</v>
      </c>
      <c r="R1027">
        <v>178.73915487122761</v>
      </c>
      <c r="S1027">
        <f>(Tabella1[[#This Row],[mission_allocated_km_shapley]]-Tabella1[[#This Row],[mission_allocated_km_appro_2]])^2</f>
        <v>0</v>
      </c>
    </row>
    <row r="1028" spans="1:19" x14ac:dyDescent="0.3">
      <c r="A1028" s="2">
        <v>44113</v>
      </c>
      <c r="B1028">
        <v>9</v>
      </c>
      <c r="C1028">
        <v>226</v>
      </c>
      <c r="D1028">
        <v>41.012875399999999</v>
      </c>
      <c r="E1028">
        <v>14.3201006</v>
      </c>
      <c r="F1028">
        <v>41.955555699999998</v>
      </c>
      <c r="G1028">
        <v>12.7643387</v>
      </c>
      <c r="H1028">
        <v>8</v>
      </c>
      <c r="I1028">
        <v>380.53</v>
      </c>
      <c r="J1028">
        <v>188.6335352232081</v>
      </c>
      <c r="K1028">
        <v>188.6335352232081</v>
      </c>
      <c r="L1028">
        <v>1.6703545165922709E-12</v>
      </c>
      <c r="M1028">
        <f>AVERAGE(Tabella1[[#This Row],[allocated_km_SA]:[allocated_km_ENS]])</f>
        <v>125.75569014880595</v>
      </c>
      <c r="N1028">
        <v>187.02869999999999</v>
      </c>
      <c r="O1028">
        <f>(Tabella1[[#This Row],[mission_allocated_km_shapley]]-Tabella1[[#This Row],[allocated_km_mean]])^2</f>
        <v>3754.3817362245209</v>
      </c>
      <c r="P1028">
        <v>187.02869999999999</v>
      </c>
      <c r="Q1028">
        <f>(Tabella1[[#This Row],[mission_allocated_km_shapley]]-Tabella1[[#This Row],[mission_allocated_km_appro_1]])^2</f>
        <v>0</v>
      </c>
      <c r="R1028">
        <v>187.02869999999999</v>
      </c>
      <c r="S1028">
        <f>(Tabella1[[#This Row],[mission_allocated_km_shapley]]-Tabella1[[#This Row],[mission_allocated_km_appro_2]])^2</f>
        <v>0</v>
      </c>
    </row>
    <row r="1029" spans="1:19" x14ac:dyDescent="0.3">
      <c r="A1029" s="2">
        <v>44113</v>
      </c>
      <c r="B1029">
        <v>223</v>
      </c>
      <c r="C1029">
        <v>226</v>
      </c>
      <c r="D1029">
        <v>41.015235699999998</v>
      </c>
      <c r="E1029">
        <v>14.2977433</v>
      </c>
      <c r="F1029">
        <v>41.955555699999998</v>
      </c>
      <c r="G1029">
        <v>12.7643387</v>
      </c>
      <c r="H1029">
        <v>8</v>
      </c>
      <c r="I1029">
        <v>380.53</v>
      </c>
      <c r="J1029">
        <v>191.89876477679189</v>
      </c>
      <c r="K1029">
        <v>191.89876477679189</v>
      </c>
      <c r="L1029">
        <v>380.53229999999832</v>
      </c>
      <c r="M1029">
        <f>AVERAGE(Tabella1[[#This Row],[allocated_km_SA]:[allocated_km_ENS]])</f>
        <v>254.77660985119405</v>
      </c>
      <c r="N1029">
        <v>193.50360000000001</v>
      </c>
      <c r="O1029">
        <f>(Tabella1[[#This Row],[mission_allocated_km_shapley]]-Tabella1[[#This Row],[allocated_km_mean]])^2</f>
        <v>3754.3817362245227</v>
      </c>
      <c r="P1029">
        <v>193.50360000000001</v>
      </c>
      <c r="Q1029">
        <f>(Tabella1[[#This Row],[mission_allocated_km_shapley]]-Tabella1[[#This Row],[mission_allocated_km_appro_1]])^2</f>
        <v>0</v>
      </c>
      <c r="R1029">
        <v>193.50360000000001</v>
      </c>
      <c r="S1029">
        <f>(Tabella1[[#This Row],[mission_allocated_km_shapley]]-Tabella1[[#This Row],[mission_allocated_km_appro_2]])^2</f>
        <v>0</v>
      </c>
    </row>
    <row r="1030" spans="1:19" x14ac:dyDescent="0.3">
      <c r="A1030" s="2">
        <v>44113</v>
      </c>
      <c r="B1030">
        <v>2</v>
      </c>
      <c r="C1030">
        <v>226</v>
      </c>
      <c r="D1030">
        <v>42.132071600000003</v>
      </c>
      <c r="E1030">
        <v>12.5839994</v>
      </c>
      <c r="F1030">
        <v>41.955555699999998</v>
      </c>
      <c r="G1030">
        <v>12.7643387</v>
      </c>
      <c r="H1030">
        <v>8</v>
      </c>
      <c r="I1030">
        <v>571.82000000000005</v>
      </c>
      <c r="J1030">
        <v>47.969847869122269</v>
      </c>
      <c r="K1030">
        <v>145.3666335479316</v>
      </c>
      <c r="L1030">
        <v>245.26420416594689</v>
      </c>
      <c r="M1030">
        <f>AVERAGE(Tabella1[[#This Row],[allocated_km_SA]:[allocated_km_ENS]])</f>
        <v>146.20022852766692</v>
      </c>
      <c r="N1030">
        <v>71.873094896622348</v>
      </c>
      <c r="O1030">
        <f>(Tabella1[[#This Row],[mission_allocated_km_shapley]]-Tabella1[[#This Row],[allocated_km_mean]])^2</f>
        <v>5524.5227938071575</v>
      </c>
      <c r="P1030">
        <v>72.642379131743297</v>
      </c>
      <c r="Q1030">
        <f>(Tabella1[[#This Row],[mission_allocated_km_shapley]]-Tabella1[[#This Row],[mission_allocated_km_appro_1]])^2</f>
        <v>0.59179823440562396</v>
      </c>
      <c r="R1030">
        <v>72.825516625421557</v>
      </c>
      <c r="S1030">
        <f>(Tabella1[[#This Row],[mission_allocated_km_shapley]]-Tabella1[[#This Row],[mission_allocated_km_appro_2]])^2</f>
        <v>0.9071071494888735</v>
      </c>
    </row>
    <row r="1031" spans="1:19" x14ac:dyDescent="0.3">
      <c r="A1031" s="2">
        <v>44116</v>
      </c>
      <c r="B1031">
        <v>11</v>
      </c>
      <c r="C1031">
        <v>226</v>
      </c>
      <c r="D1031">
        <v>41.904390300000003</v>
      </c>
      <c r="E1031">
        <v>12.6096465</v>
      </c>
      <c r="F1031">
        <v>41.955555699999998</v>
      </c>
      <c r="G1031">
        <v>12.7643387</v>
      </c>
      <c r="H1031">
        <v>10</v>
      </c>
      <c r="I1031">
        <v>101.61</v>
      </c>
      <c r="J1031">
        <v>31.69437414580085</v>
      </c>
      <c r="K1031">
        <v>31.331417330617541</v>
      </c>
      <c r="L1031">
        <v>18.440883607096271</v>
      </c>
      <c r="M1031">
        <f>AVERAGE(Tabella1[[#This Row],[allocated_km_SA]:[allocated_km_ENS]])</f>
        <v>27.155558361171554</v>
      </c>
      <c r="N1031">
        <v>27.943716011328728</v>
      </c>
      <c r="O1031">
        <f>(Tabella1[[#This Row],[mission_allocated_km_shapley]]-Tabella1[[#This Row],[allocated_km_mean]])^2</f>
        <v>0.62119248150127881</v>
      </c>
      <c r="P1031">
        <v>27.55367324091393</v>
      </c>
      <c r="Q1031">
        <f>(Tabella1[[#This Row],[mission_allocated_km_shapley]]-Tabella1[[#This Row],[mission_allocated_km_appro_1]])^2</f>
        <v>0.15213336275285078</v>
      </c>
      <c r="R1031">
        <v>27.943716011328441</v>
      </c>
      <c r="S1031">
        <f>(Tabella1[[#This Row],[mission_allocated_km_shapley]]-Tabella1[[#This Row],[mission_allocated_km_appro_2]])^2</f>
        <v>8.2811462386480935E-26</v>
      </c>
    </row>
    <row r="1032" spans="1:19" x14ac:dyDescent="0.3">
      <c r="A1032" s="2">
        <v>44116</v>
      </c>
      <c r="B1032">
        <v>186</v>
      </c>
      <c r="C1032">
        <v>226</v>
      </c>
      <c r="D1032">
        <v>41.945402799999997</v>
      </c>
      <c r="E1032">
        <v>12.7206413</v>
      </c>
      <c r="F1032">
        <v>41.955555699999998</v>
      </c>
      <c r="G1032">
        <v>12.7643387</v>
      </c>
      <c r="H1032">
        <v>10</v>
      </c>
      <c r="I1032">
        <v>34.9</v>
      </c>
      <c r="J1032">
        <v>6.3411718846080234</v>
      </c>
      <c r="K1032">
        <v>7.2518355734893447</v>
      </c>
      <c r="L1032">
        <v>15.05110471399022</v>
      </c>
      <c r="M1032">
        <f>AVERAGE(Tabella1[[#This Row],[allocated_km_SA]:[allocated_km_ENS]])</f>
        <v>9.5480373906958622</v>
      </c>
      <c r="N1032">
        <v>6.419359647424641</v>
      </c>
      <c r="O1032">
        <f>(Tabella1[[#This Row],[mission_allocated_km_shapley]]-Tabella1[[#This Row],[allocated_km_mean]])^2</f>
        <v>9.7886244212407014</v>
      </c>
      <c r="P1032">
        <v>6.2867769790257331</v>
      </c>
      <c r="Q1032">
        <f>(Tabella1[[#This Row],[mission_allocated_km_shapley]]-Tabella1[[#This Row],[mission_allocated_km_appro_1]])^2</f>
        <v>1.7578163959774792E-2</v>
      </c>
      <c r="R1032">
        <v>6.5417740016667496</v>
      </c>
      <c r="S1032">
        <f>(Tabella1[[#This Row],[mission_allocated_km_shapley]]-Tabella1[[#This Row],[mission_allocated_km_appro_2]])^2</f>
        <v>1.4985274124512442E-2</v>
      </c>
    </row>
    <row r="1033" spans="1:19" x14ac:dyDescent="0.3">
      <c r="A1033" s="2">
        <v>44116</v>
      </c>
      <c r="B1033">
        <v>225</v>
      </c>
      <c r="C1033">
        <v>226</v>
      </c>
      <c r="D1033">
        <v>41.966743600000001</v>
      </c>
      <c r="E1033">
        <v>12.755914900000001</v>
      </c>
      <c r="F1033">
        <v>41.955555699999998</v>
      </c>
      <c r="G1033">
        <v>12.7643387</v>
      </c>
      <c r="H1033">
        <v>10</v>
      </c>
      <c r="I1033">
        <v>101.61</v>
      </c>
      <c r="J1033">
        <v>3.6968658489396482</v>
      </c>
      <c r="K1033">
        <v>29.328403035735459</v>
      </c>
      <c r="L1033">
        <v>6.2609900172847137</v>
      </c>
      <c r="M1033">
        <f>AVERAGE(Tabella1[[#This Row],[allocated_km_SA]:[allocated_km_ENS]])</f>
        <v>13.095419633986607</v>
      </c>
      <c r="N1033">
        <v>2.4721981538013948</v>
      </c>
      <c r="O1033">
        <f>(Tabella1[[#This Row],[mission_allocated_km_shapley]]-Tabella1[[#This Row],[allocated_km_mean]])^2</f>
        <v>112.85283461706848</v>
      </c>
      <c r="P1033">
        <v>2.437690824263278</v>
      </c>
      <c r="Q1033">
        <f>(Tabella1[[#This Row],[mission_allocated_km_shapley]]-Tabella1[[#This Row],[mission_allocated_km_appro_1]])^2</f>
        <v>1.1907557918521923E-3</v>
      </c>
      <c r="R1033">
        <v>2.47219815380139</v>
      </c>
      <c r="S1033">
        <f>(Tabella1[[#This Row],[mission_allocated_km_shapley]]-Tabella1[[#This Row],[mission_allocated_km_appro_2]])^2</f>
        <v>2.3863042382935607E-29</v>
      </c>
    </row>
    <row r="1034" spans="1:19" x14ac:dyDescent="0.3">
      <c r="A1034" s="2">
        <v>44116</v>
      </c>
      <c r="B1034">
        <v>224</v>
      </c>
      <c r="C1034">
        <v>226</v>
      </c>
      <c r="D1034">
        <v>41.949019300000003</v>
      </c>
      <c r="E1034">
        <v>12.763840500000001</v>
      </c>
      <c r="F1034">
        <v>41.955555699999998</v>
      </c>
      <c r="G1034">
        <v>12.7643387</v>
      </c>
      <c r="H1034">
        <v>10</v>
      </c>
      <c r="I1034">
        <v>34.9</v>
      </c>
      <c r="J1034">
        <v>1.5751661416825831</v>
      </c>
      <c r="K1034">
        <v>6.838615306912871</v>
      </c>
      <c r="L1034">
        <v>2.7637829288213571</v>
      </c>
      <c r="M1034">
        <f>AVERAGE(Tabella1[[#This Row],[allocated_km_SA]:[allocated_km_ENS]])</f>
        <v>3.7258547924722705</v>
      </c>
      <c r="N1034">
        <v>2.604161941245136</v>
      </c>
      <c r="O1034">
        <f>(Tabella1[[#This Row],[mission_allocated_km_shapley]]-Tabella1[[#This Row],[allocated_km_mean]])^2</f>
        <v>1.2581948524940585</v>
      </c>
      <c r="P1034">
        <v>2.5503758259753679</v>
      </c>
      <c r="Q1034">
        <f>(Tabella1[[#This Row],[mission_allocated_km_shapley]]-Tabella1[[#This Row],[mission_allocated_km_appro_1]])^2</f>
        <v>2.8929461958127774E-3</v>
      </c>
      <c r="R1034">
        <v>2.699351402284131</v>
      </c>
      <c r="S1034">
        <f>(Tabella1[[#This Row],[mission_allocated_km_shapley]]-Tabella1[[#This Row],[mission_allocated_km_appro_2]])^2</f>
        <v>9.0610334928943378E-3</v>
      </c>
    </row>
    <row r="1035" spans="1:19" x14ac:dyDescent="0.3">
      <c r="A1035" s="2">
        <v>44116</v>
      </c>
      <c r="B1035">
        <v>249</v>
      </c>
      <c r="C1035">
        <v>226</v>
      </c>
      <c r="D1035">
        <v>41.806294399999999</v>
      </c>
      <c r="E1035">
        <v>13.057991700000001</v>
      </c>
      <c r="F1035">
        <v>41.955555699999998</v>
      </c>
      <c r="G1035">
        <v>12.7643387</v>
      </c>
      <c r="H1035">
        <v>10</v>
      </c>
      <c r="I1035">
        <v>165.78</v>
      </c>
      <c r="J1035">
        <v>82.211752494943298</v>
      </c>
      <c r="K1035">
        <v>82.211752494943298</v>
      </c>
      <c r="L1035">
        <v>81.961626000667223</v>
      </c>
      <c r="M1035">
        <f>AVERAGE(Tabella1[[#This Row],[allocated_km_SA]:[allocated_km_ENS]])</f>
        <v>82.128376996851273</v>
      </c>
      <c r="N1035">
        <v>82.108257735375361</v>
      </c>
      <c r="O1035">
        <f>(Tabella1[[#This Row],[mission_allocated_km_shapley]]-Tabella1[[#This Row],[allocated_km_mean]])^2</f>
        <v>4.0478468233612688E-4</v>
      </c>
      <c r="P1035">
        <v>82.108257735375403</v>
      </c>
      <c r="Q1035">
        <f>(Tabella1[[#This Row],[mission_allocated_km_shapley]]-Tabella1[[#This Row],[mission_allocated_km_appro_1]])^2</f>
        <v>1.8175355256292112E-27</v>
      </c>
      <c r="R1035">
        <v>82.108257735375403</v>
      </c>
      <c r="S1035">
        <f>(Tabella1[[#This Row],[mission_allocated_km_shapley]]-Tabella1[[#This Row],[mission_allocated_km_appro_2]])^2</f>
        <v>1.8175355256292112E-27</v>
      </c>
    </row>
    <row r="1036" spans="1:19" x14ac:dyDescent="0.3">
      <c r="A1036" s="2">
        <v>44116</v>
      </c>
      <c r="B1036">
        <v>64</v>
      </c>
      <c r="C1036">
        <v>226</v>
      </c>
      <c r="D1036">
        <v>41.699752500000002</v>
      </c>
      <c r="E1036">
        <v>12.535953900000001</v>
      </c>
      <c r="F1036">
        <v>41.955555699999998</v>
      </c>
      <c r="G1036">
        <v>12.7643387</v>
      </c>
      <c r="H1036">
        <v>10</v>
      </c>
      <c r="I1036">
        <v>165.78</v>
      </c>
      <c r="J1036">
        <v>83.569047505056702</v>
      </c>
      <c r="K1036">
        <v>83.569047505056673</v>
      </c>
      <c r="L1036">
        <v>83.819173999332776</v>
      </c>
      <c r="M1036">
        <f>AVERAGE(Tabella1[[#This Row],[allocated_km_SA]:[allocated_km_ENS]])</f>
        <v>83.652423003148712</v>
      </c>
      <c r="N1036">
        <v>83.672542264624624</v>
      </c>
      <c r="O1036">
        <f>(Tabella1[[#This Row],[mission_allocated_km_shapley]]-Tabella1[[#This Row],[allocated_km_mean]])^2</f>
        <v>4.0478468233612688E-4</v>
      </c>
      <c r="P1036">
        <v>83.672542264624596</v>
      </c>
      <c r="Q1036">
        <f>(Tabella1[[#This Row],[mission_allocated_km_shapley]]-Tabella1[[#This Row],[mission_allocated_km_appro_1]])^2</f>
        <v>8.0779356694631609E-28</v>
      </c>
      <c r="R1036">
        <v>83.672542264624596</v>
      </c>
      <c r="S1036">
        <f>(Tabella1[[#This Row],[mission_allocated_km_shapley]]-Tabella1[[#This Row],[mission_allocated_km_appro_2]])^2</f>
        <v>8.0779356694631609E-28</v>
      </c>
    </row>
    <row r="1037" spans="1:19" x14ac:dyDescent="0.3">
      <c r="A1037" s="2">
        <v>44116</v>
      </c>
      <c r="B1037">
        <v>14</v>
      </c>
      <c r="C1037">
        <v>226</v>
      </c>
      <c r="D1037">
        <v>41.968739300000003</v>
      </c>
      <c r="E1037">
        <v>12.686</v>
      </c>
      <c r="F1037">
        <v>41.955555699999998</v>
      </c>
      <c r="G1037">
        <v>12.7643387</v>
      </c>
      <c r="H1037">
        <v>10</v>
      </c>
      <c r="I1037">
        <v>34.9</v>
      </c>
      <c r="J1037">
        <v>14.247845006983949</v>
      </c>
      <c r="K1037">
        <v>7.1096462783832166</v>
      </c>
      <c r="L1037">
        <v>10.82303129965784</v>
      </c>
      <c r="M1037">
        <f>AVERAGE(Tabella1[[#This Row],[allocated_km_SA]:[allocated_km_ENS]])</f>
        <v>10.726840861675003</v>
      </c>
      <c r="N1037">
        <v>15.42012814489242</v>
      </c>
      <c r="O1037">
        <f>(Tabella1[[#This Row],[mission_allocated_km_shapley]]-Tabella1[[#This Row],[allocated_km_mean]])^2</f>
        <v>22.026945522810326</v>
      </c>
      <c r="P1037">
        <v>15.673632086819589</v>
      </c>
      <c r="Q1037">
        <f>(Tabella1[[#This Row],[mission_allocated_km_shapley]]-Tabella1[[#This Row],[mission_allocated_km_appro_1]])^2</f>
        <v>6.4264248572613675E-2</v>
      </c>
      <c r="R1037">
        <v>14.74744624417569</v>
      </c>
      <c r="S1037">
        <f>(Tabella1[[#This Row],[mission_allocated_km_shapley]]-Tabella1[[#This Row],[mission_allocated_km_appro_2]])^2</f>
        <v>0.45250093955187315</v>
      </c>
    </row>
    <row r="1038" spans="1:19" x14ac:dyDescent="0.3">
      <c r="A1038" s="2">
        <v>44116</v>
      </c>
      <c r="B1038">
        <v>2</v>
      </c>
      <c r="C1038">
        <v>226</v>
      </c>
      <c r="D1038">
        <v>42.132071600000003</v>
      </c>
      <c r="E1038">
        <v>12.5839994</v>
      </c>
      <c r="F1038">
        <v>41.955555699999998</v>
      </c>
      <c r="G1038">
        <v>12.7643387</v>
      </c>
      <c r="H1038">
        <v>10</v>
      </c>
      <c r="I1038">
        <v>101.61</v>
      </c>
      <c r="J1038">
        <v>66.214360005259493</v>
      </c>
      <c r="K1038">
        <v>40.945779633646993</v>
      </c>
      <c r="L1038">
        <v>76.903726375619016</v>
      </c>
      <c r="M1038">
        <f>AVERAGE(Tabella1[[#This Row],[allocated_km_SA]:[allocated_km_ENS]])</f>
        <v>61.354622004841836</v>
      </c>
      <c r="N1038">
        <v>71.189685834869877</v>
      </c>
      <c r="O1038">
        <f>(Tabella1[[#This Row],[mission_allocated_km_shapley]]-Tabella1[[#This Row],[allocated_km_mean]])^2</f>
        <v>96.72848054072584</v>
      </c>
      <c r="P1038">
        <v>71.614235934822801</v>
      </c>
      <c r="Q1038">
        <f>(Tabella1[[#This Row],[mission_allocated_km_shapley]]-Tabella1[[#This Row],[mission_allocated_km_appro_1]])^2</f>
        <v>0.18024278737003788</v>
      </c>
      <c r="R1038">
        <v>71.189685834870161</v>
      </c>
      <c r="S1038">
        <f>(Tabella1[[#This Row],[mission_allocated_km_shapley]]-Tabella1[[#This Row],[mission_allocated_km_appro_2]])^2</f>
        <v>8.0779356694631609E-26</v>
      </c>
    </row>
    <row r="1039" spans="1:19" x14ac:dyDescent="0.3">
      <c r="A1039" s="2">
        <v>44116</v>
      </c>
      <c r="B1039">
        <v>264</v>
      </c>
      <c r="C1039">
        <v>226</v>
      </c>
      <c r="D1039">
        <v>41.962296899999998</v>
      </c>
      <c r="E1039">
        <v>12.757759999999999</v>
      </c>
      <c r="F1039">
        <v>41.955555699999998</v>
      </c>
      <c r="G1039">
        <v>12.7643387</v>
      </c>
      <c r="H1039">
        <v>10</v>
      </c>
      <c r="I1039">
        <v>34.9</v>
      </c>
      <c r="J1039">
        <v>2.1940753195717599</v>
      </c>
      <c r="K1039">
        <v>6.8880179467867739</v>
      </c>
      <c r="L1039">
        <v>4.2327963879062027</v>
      </c>
      <c r="M1039">
        <f>AVERAGE(Tabella1[[#This Row],[allocated_km_SA]:[allocated_km_ENS]])</f>
        <v>4.4382965514215789</v>
      </c>
      <c r="N1039">
        <v>1.352914464955689</v>
      </c>
      <c r="O1039">
        <f>(Tabella1[[#This Row],[mission_allocated_km_shapley]]-Tabella1[[#This Row],[allocated_km_mean]])^2</f>
        <v>9.5195826194846056</v>
      </c>
      <c r="P1039">
        <v>1.324971496984751</v>
      </c>
      <c r="Q1039">
        <f>(Tabella1[[#This Row],[mission_allocated_km_shapley]]-Tabella1[[#This Row],[mission_allocated_km_appro_1]])^2</f>
        <v>7.808094590248659E-4</v>
      </c>
      <c r="R1039">
        <v>1.922865556557777</v>
      </c>
      <c r="S1039">
        <f>(Tabella1[[#This Row],[mission_allocated_km_shapley]]-Tabella1[[#This Row],[mission_allocated_km_appro_2]])^2</f>
        <v>0.32484424681841173</v>
      </c>
    </row>
    <row r="1040" spans="1:19" x14ac:dyDescent="0.3">
      <c r="A1040" s="2">
        <v>44116</v>
      </c>
      <c r="B1040">
        <v>221</v>
      </c>
      <c r="C1040">
        <v>226</v>
      </c>
      <c r="D1040">
        <v>41.987892299999999</v>
      </c>
      <c r="E1040">
        <v>12.7135701</v>
      </c>
      <c r="F1040">
        <v>41.955555699999998</v>
      </c>
      <c r="G1040">
        <v>12.7643387</v>
      </c>
      <c r="H1040">
        <v>10</v>
      </c>
      <c r="I1040">
        <v>34.9</v>
      </c>
      <c r="J1040">
        <v>10.54384164715368</v>
      </c>
      <c r="K1040">
        <v>6.813984894427799</v>
      </c>
      <c r="L1040">
        <v>2.0313846696243889</v>
      </c>
      <c r="M1040">
        <f>AVERAGE(Tabella1[[#This Row],[allocated_km_SA]:[allocated_km_ENS]])</f>
        <v>6.4630704037352897</v>
      </c>
      <c r="N1040">
        <v>9.1055358014821213</v>
      </c>
      <c r="O1040">
        <f>(Tabella1[[#This Row],[mission_allocated_km_shapley]]-Tabella1[[#This Row],[allocated_km_mean]])^2</f>
        <v>6.982623378289321</v>
      </c>
      <c r="P1040">
        <v>9.0663436111945668</v>
      </c>
      <c r="Q1040">
        <f>(Tabella1[[#This Row],[mission_allocated_km_shapley]]-Tabella1[[#This Row],[mission_allocated_km_appro_1]])^2</f>
        <v>1.5360277795358809E-3</v>
      </c>
      <c r="R1040">
        <v>8.9906627953156608</v>
      </c>
      <c r="S1040">
        <f>(Tabella1[[#This Row],[mission_allocated_km_shapley]]-Tabella1[[#This Row],[mission_allocated_km_appro_2]])^2</f>
        <v>1.3195807545719663E-2</v>
      </c>
    </row>
    <row r="1041" spans="1:19" x14ac:dyDescent="0.3">
      <c r="A1041" s="2">
        <v>44117</v>
      </c>
      <c r="B1041">
        <v>186</v>
      </c>
      <c r="C1041">
        <v>226</v>
      </c>
      <c r="D1041">
        <v>41.945402799999997</v>
      </c>
      <c r="E1041">
        <v>12.7206413</v>
      </c>
      <c r="F1041">
        <v>41.955555699999998</v>
      </c>
      <c r="G1041">
        <v>12.7643387</v>
      </c>
      <c r="H1041">
        <v>8</v>
      </c>
      <c r="I1041">
        <v>10.53</v>
      </c>
      <c r="J1041">
        <v>4.8709401377407602</v>
      </c>
      <c r="K1041">
        <v>4.8709401377407611</v>
      </c>
      <c r="L1041">
        <v>0.99039085103978841</v>
      </c>
      <c r="M1041">
        <f>AVERAGE(Tabella1[[#This Row],[allocated_km_SA]:[allocated_km_ENS]])</f>
        <v>3.5774237088404361</v>
      </c>
      <c r="N1041">
        <v>4.5447499999999996</v>
      </c>
      <c r="O1041">
        <f>(Tabella1[[#This Row],[mission_allocated_km_shapley]]-Tabella1[[#This Row],[allocated_km_mean]])^2</f>
        <v>0.93572015356851657</v>
      </c>
      <c r="P1041">
        <v>4.5447499999999996</v>
      </c>
      <c r="Q1041">
        <f>(Tabella1[[#This Row],[mission_allocated_km_shapley]]-Tabella1[[#This Row],[mission_allocated_km_appro_1]])^2</f>
        <v>0</v>
      </c>
      <c r="R1041">
        <v>4.5447499999999996</v>
      </c>
      <c r="S1041">
        <f>(Tabella1[[#This Row],[mission_allocated_km_shapley]]-Tabella1[[#This Row],[mission_allocated_km_appro_2]])^2</f>
        <v>0</v>
      </c>
    </row>
    <row r="1042" spans="1:19" x14ac:dyDescent="0.3">
      <c r="A1042" s="2">
        <v>44117</v>
      </c>
      <c r="B1042">
        <v>33</v>
      </c>
      <c r="C1042">
        <v>226</v>
      </c>
      <c r="D1042">
        <v>41.947489599999997</v>
      </c>
      <c r="E1042">
        <v>12.7203556</v>
      </c>
      <c r="F1042">
        <v>41.955555699999998</v>
      </c>
      <c r="G1042">
        <v>12.7643387</v>
      </c>
      <c r="H1042">
        <v>8</v>
      </c>
      <c r="I1042">
        <v>10.53</v>
      </c>
      <c r="J1042">
        <v>5.6551598622592394</v>
      </c>
      <c r="K1042">
        <v>5.6551598622592394</v>
      </c>
      <c r="L1042">
        <v>9.5357091489602119</v>
      </c>
      <c r="M1042">
        <f>AVERAGE(Tabella1[[#This Row],[allocated_km_SA]:[allocated_km_ENS]])</f>
        <v>6.9486762911595639</v>
      </c>
      <c r="N1042">
        <v>5.9813499999999999</v>
      </c>
      <c r="O1042">
        <f>(Tabella1[[#This Row],[mission_allocated_km_shapley]]-Tabella1[[#This Row],[allocated_km_mean]])^2</f>
        <v>0.93572015356851745</v>
      </c>
      <c r="P1042">
        <v>5.9813499999999999</v>
      </c>
      <c r="Q1042">
        <f>(Tabella1[[#This Row],[mission_allocated_km_shapley]]-Tabella1[[#This Row],[mission_allocated_km_appro_1]])^2</f>
        <v>0</v>
      </c>
      <c r="R1042">
        <v>5.9813499999999999</v>
      </c>
      <c r="S1042">
        <f>(Tabella1[[#This Row],[mission_allocated_km_shapley]]-Tabella1[[#This Row],[mission_allocated_km_appro_2]])^2</f>
        <v>0</v>
      </c>
    </row>
    <row r="1043" spans="1:19" x14ac:dyDescent="0.3">
      <c r="A1043" s="2">
        <v>44117</v>
      </c>
      <c r="B1043">
        <v>49</v>
      </c>
      <c r="C1043">
        <v>226</v>
      </c>
      <c r="D1043">
        <v>42.018369700000001</v>
      </c>
      <c r="E1043">
        <v>12.687785699999999</v>
      </c>
      <c r="F1043">
        <v>41.955555699999998</v>
      </c>
      <c r="G1043">
        <v>12.7643387</v>
      </c>
      <c r="H1043">
        <v>8</v>
      </c>
      <c r="I1043">
        <v>172.11</v>
      </c>
      <c r="J1043">
        <v>20.725961783720901</v>
      </c>
      <c r="K1043">
        <v>39.630560879137718</v>
      </c>
      <c r="L1043">
        <v>0</v>
      </c>
      <c r="M1043">
        <f>AVERAGE(Tabella1[[#This Row],[allocated_km_SA]:[allocated_km_ENS]])</f>
        <v>20.118840887619541</v>
      </c>
      <c r="N1043">
        <v>10.91211242330432</v>
      </c>
      <c r="O1043">
        <f>(Tabella1[[#This Row],[mission_allocated_km_shapley]]-Tabella1[[#This Row],[allocated_km_mean]])^2</f>
        <v>84.763849015632104</v>
      </c>
      <c r="P1043">
        <v>10.2647154783637</v>
      </c>
      <c r="Q1043">
        <f>(Tabella1[[#This Row],[mission_allocated_km_shapley]]-Tabella1[[#This Row],[mission_allocated_km_appro_1]])^2</f>
        <v>0.41912280431844884</v>
      </c>
      <c r="R1043">
        <v>12.234146455259699</v>
      </c>
      <c r="S1043">
        <f>(Tabella1[[#This Row],[mission_allocated_km_shapley]]-Tabella1[[#This Row],[mission_allocated_km_appro_2]])^2</f>
        <v>1.7477739816481965</v>
      </c>
    </row>
    <row r="1044" spans="1:19" x14ac:dyDescent="0.3">
      <c r="A1044" s="2">
        <v>44117</v>
      </c>
      <c r="B1044">
        <v>230</v>
      </c>
      <c r="C1044">
        <v>226</v>
      </c>
      <c r="D1044">
        <v>42.050539800000003</v>
      </c>
      <c r="E1044">
        <v>12.402517700000001</v>
      </c>
      <c r="F1044">
        <v>41.955555699999998</v>
      </c>
      <c r="G1044">
        <v>12.7643387</v>
      </c>
      <c r="H1044">
        <v>8</v>
      </c>
      <c r="I1044">
        <v>172.11</v>
      </c>
      <c r="J1044">
        <v>62.974253086539498</v>
      </c>
      <c r="K1044">
        <v>46.107063313341321</v>
      </c>
      <c r="L1044">
        <v>85.844704433174755</v>
      </c>
      <c r="M1044">
        <f>AVERAGE(Tabella1[[#This Row],[allocated_km_SA]:[allocated_km_ENS]])</f>
        <v>64.975340277685191</v>
      </c>
      <c r="N1044">
        <v>69.82322491056506</v>
      </c>
      <c r="O1044">
        <f>(Tabella1[[#This Row],[mission_allocated_km_shapley]]-Tabella1[[#This Row],[allocated_km_mean]])^2</f>
        <v>23.501985413712774</v>
      </c>
      <c r="P1044">
        <v>70.132307512205074</v>
      </c>
      <c r="Q1044">
        <f>(Tabella1[[#This Row],[mission_allocated_km_shapley]]-Tabella1[[#This Row],[mission_allocated_km_appro_1]])^2</f>
        <v>9.5532054636559796E-2</v>
      </c>
      <c r="R1044">
        <v>68.720116948914637</v>
      </c>
      <c r="S1044">
        <f>(Tabella1[[#This Row],[mission_allocated_km_shapley]]-Tabella1[[#This Row],[mission_allocated_km_appro_2]])^2</f>
        <v>1.2168471750565508</v>
      </c>
    </row>
    <row r="1045" spans="1:19" x14ac:dyDescent="0.3">
      <c r="A1045" s="2">
        <v>44117</v>
      </c>
      <c r="B1045">
        <v>2</v>
      </c>
      <c r="C1045">
        <v>226</v>
      </c>
      <c r="D1045">
        <v>42.132071600000003</v>
      </c>
      <c r="E1045">
        <v>12.5839994</v>
      </c>
      <c r="F1045">
        <v>41.955555699999998</v>
      </c>
      <c r="G1045">
        <v>12.7643387</v>
      </c>
      <c r="H1045">
        <v>8</v>
      </c>
      <c r="I1045">
        <v>172.11</v>
      </c>
      <c r="J1045">
        <v>61.769056046117377</v>
      </c>
      <c r="K1045">
        <v>45.138921783989304</v>
      </c>
      <c r="L1045">
        <v>71.694534396166802</v>
      </c>
      <c r="M1045">
        <f>AVERAGE(Tabella1[[#This Row],[allocated_km_SA]:[allocated_km_ENS]])</f>
        <v>59.534170742091163</v>
      </c>
      <c r="N1045">
        <v>65.161452485975332</v>
      </c>
      <c r="O1045">
        <f>(Tabella1[[#This Row],[mission_allocated_km_shapley]]-Tabella1[[#This Row],[allocated_km_mean]])^2</f>
        <v>31.666299825052047</v>
      </c>
      <c r="P1045">
        <v>67.054767785934231</v>
      </c>
      <c r="Q1045">
        <f>(Tabella1[[#This Row],[mission_allocated_km_shapley]]-Tabella1[[#This Row],[mission_allocated_km_appro_1]])^2</f>
        <v>3.5846428250584585</v>
      </c>
      <c r="R1045">
        <v>64.250251612713214</v>
      </c>
      <c r="S1045">
        <f>(Tabella1[[#This Row],[mission_allocated_km_shapley]]-Tabella1[[#This Row],[mission_allocated_km_appro_2]])^2</f>
        <v>0.83028703143364591</v>
      </c>
    </row>
    <row r="1046" spans="1:19" x14ac:dyDescent="0.3">
      <c r="A1046" s="2">
        <v>44117</v>
      </c>
      <c r="B1046">
        <v>12</v>
      </c>
      <c r="C1046">
        <v>226</v>
      </c>
      <c r="D1046">
        <v>41.857816900000003</v>
      </c>
      <c r="E1046">
        <v>12.6519891</v>
      </c>
      <c r="F1046">
        <v>41.955555699999998</v>
      </c>
      <c r="G1046">
        <v>12.7643387</v>
      </c>
      <c r="H1046">
        <v>8</v>
      </c>
      <c r="I1046">
        <v>172.11</v>
      </c>
      <c r="J1046">
        <v>26.63762908362224</v>
      </c>
      <c r="K1046">
        <v>41.230354023531703</v>
      </c>
      <c r="L1046">
        <v>14.56766117065847</v>
      </c>
      <c r="M1046">
        <f>AVERAGE(Tabella1[[#This Row],[allocated_km_SA]:[allocated_km_ENS]])</f>
        <v>27.478548092604139</v>
      </c>
      <c r="N1046">
        <v>26.210110180155311</v>
      </c>
      <c r="O1046">
        <f>(Tabella1[[#This Row],[mission_allocated_km_shapley]]-Tabella1[[#This Row],[allocated_km_mean]])^2</f>
        <v>1.6089347377375409</v>
      </c>
      <c r="P1046">
        <v>24.655109223497028</v>
      </c>
      <c r="Q1046">
        <f>(Tabella1[[#This Row],[mission_allocated_km_shapley]]-Tabella1[[#This Row],[mission_allocated_km_appro_1]])^2</f>
        <v>2.418027975208175</v>
      </c>
      <c r="R1046">
        <v>26.90238498311248</v>
      </c>
      <c r="S1046">
        <f>(Tabella1[[#This Row],[mission_allocated_km_shapley]]-Tabella1[[#This Row],[mission_allocated_km_appro_2]])^2</f>
        <v>0.47924440280938657</v>
      </c>
    </row>
    <row r="1047" spans="1:19" x14ac:dyDescent="0.3">
      <c r="A1047" s="2">
        <v>44117</v>
      </c>
      <c r="B1047">
        <v>9</v>
      </c>
      <c r="C1047">
        <v>226</v>
      </c>
      <c r="D1047">
        <v>41.012875399999999</v>
      </c>
      <c r="E1047">
        <v>14.3201006</v>
      </c>
      <c r="F1047">
        <v>41.955555699999998</v>
      </c>
      <c r="G1047">
        <v>12.7643387</v>
      </c>
      <c r="H1047">
        <v>8</v>
      </c>
      <c r="I1047">
        <v>380.53</v>
      </c>
      <c r="J1047">
        <v>188.6335352232081</v>
      </c>
      <c r="K1047">
        <v>188.6335352232081</v>
      </c>
      <c r="L1047">
        <v>1.6703545165922709E-12</v>
      </c>
      <c r="M1047">
        <f>AVERAGE(Tabella1[[#This Row],[allocated_km_SA]:[allocated_km_ENS]])</f>
        <v>125.75569014880595</v>
      </c>
      <c r="N1047">
        <v>187.02869999999999</v>
      </c>
      <c r="O1047">
        <f>(Tabella1[[#This Row],[mission_allocated_km_shapley]]-Tabella1[[#This Row],[allocated_km_mean]])^2</f>
        <v>3754.3817362245209</v>
      </c>
      <c r="P1047">
        <v>187.02869999999999</v>
      </c>
      <c r="Q1047">
        <f>(Tabella1[[#This Row],[mission_allocated_km_shapley]]-Tabella1[[#This Row],[mission_allocated_km_appro_1]])^2</f>
        <v>0</v>
      </c>
      <c r="R1047">
        <v>187.02869999999999</v>
      </c>
      <c r="S1047">
        <f>(Tabella1[[#This Row],[mission_allocated_km_shapley]]-Tabella1[[#This Row],[mission_allocated_km_appro_2]])^2</f>
        <v>0</v>
      </c>
    </row>
    <row r="1048" spans="1:19" x14ac:dyDescent="0.3">
      <c r="A1048" s="2">
        <v>44117</v>
      </c>
      <c r="B1048">
        <v>223</v>
      </c>
      <c r="C1048">
        <v>226</v>
      </c>
      <c r="D1048">
        <v>41.015235699999998</v>
      </c>
      <c r="E1048">
        <v>14.2977433</v>
      </c>
      <c r="F1048">
        <v>41.955555699999998</v>
      </c>
      <c r="G1048">
        <v>12.7643387</v>
      </c>
      <c r="H1048">
        <v>8</v>
      </c>
      <c r="I1048">
        <v>380.53</v>
      </c>
      <c r="J1048">
        <v>191.89876477679189</v>
      </c>
      <c r="K1048">
        <v>191.89876477679189</v>
      </c>
      <c r="L1048">
        <v>380.53229999999832</v>
      </c>
      <c r="M1048">
        <f>AVERAGE(Tabella1[[#This Row],[allocated_km_SA]:[allocated_km_ENS]])</f>
        <v>254.77660985119405</v>
      </c>
      <c r="N1048">
        <v>193.50360000000001</v>
      </c>
      <c r="O1048">
        <f>(Tabella1[[#This Row],[mission_allocated_km_shapley]]-Tabella1[[#This Row],[allocated_km_mean]])^2</f>
        <v>3754.3817362245227</v>
      </c>
      <c r="P1048">
        <v>193.50360000000001</v>
      </c>
      <c r="Q1048">
        <f>(Tabella1[[#This Row],[mission_allocated_km_shapley]]-Tabella1[[#This Row],[mission_allocated_km_appro_1]])^2</f>
        <v>0</v>
      </c>
      <c r="R1048">
        <v>193.50360000000001</v>
      </c>
      <c r="S1048">
        <f>(Tabella1[[#This Row],[mission_allocated_km_shapley]]-Tabella1[[#This Row],[mission_allocated_km_appro_2]])^2</f>
        <v>0</v>
      </c>
    </row>
    <row r="1049" spans="1:19" x14ac:dyDescent="0.3">
      <c r="A1049" s="2">
        <v>44118</v>
      </c>
      <c r="B1049">
        <v>228</v>
      </c>
      <c r="C1049">
        <v>226</v>
      </c>
      <c r="D1049">
        <v>42.130554500000002</v>
      </c>
      <c r="E1049">
        <v>12.582428</v>
      </c>
      <c r="F1049">
        <v>41.955555699999998</v>
      </c>
      <c r="G1049">
        <v>12.7643387</v>
      </c>
      <c r="H1049">
        <v>5</v>
      </c>
      <c r="I1049">
        <v>111.58</v>
      </c>
      <c r="J1049">
        <v>45.751421953664149</v>
      </c>
      <c r="K1049">
        <v>27.525997218910149</v>
      </c>
      <c r="L1049">
        <v>2.8880705396383211</v>
      </c>
      <c r="M1049">
        <f>AVERAGE(Tabella1[[#This Row],[allocated_km_SA]:[allocated_km_ENS]])</f>
        <v>25.388496570737541</v>
      </c>
      <c r="N1049">
        <v>46.853949181190274</v>
      </c>
      <c r="O1049">
        <f>(Tabella1[[#This Row],[mission_allocated_km_shapley]]-Tabella1[[#This Row],[allocated_km_mean]])^2</f>
        <v>460.76565577159204</v>
      </c>
      <c r="P1049">
        <v>46.968343219263851</v>
      </c>
      <c r="Q1049">
        <f>(Tabella1[[#This Row],[mission_allocated_km_shapley]]-Tabella1[[#This Row],[mission_allocated_km_appro_1]])^2</f>
        <v>1.3085995946778999E-2</v>
      </c>
      <c r="R1049">
        <v>45.082294702259922</v>
      </c>
      <c r="S1049">
        <f>(Tabella1[[#This Row],[mission_allocated_km_shapley]]-Tabella1[[#This Row],[mission_allocated_km_appro_2]])^2</f>
        <v>3.1387595927139742</v>
      </c>
    </row>
    <row r="1050" spans="1:19" x14ac:dyDescent="0.3">
      <c r="A1050" s="2">
        <v>44118</v>
      </c>
      <c r="B1050">
        <v>240</v>
      </c>
      <c r="C1050">
        <v>226</v>
      </c>
      <c r="D1050">
        <v>41.945785800000003</v>
      </c>
      <c r="E1050">
        <v>12.6790661</v>
      </c>
      <c r="F1050">
        <v>41.955555699999998</v>
      </c>
      <c r="G1050">
        <v>12.7643387</v>
      </c>
      <c r="H1050">
        <v>5</v>
      </c>
      <c r="I1050">
        <v>111.58</v>
      </c>
      <c r="J1050">
        <v>9.3845036107223923</v>
      </c>
      <c r="K1050">
        <v>28.160197364443849</v>
      </c>
      <c r="L1050">
        <v>45.841341692021587</v>
      </c>
      <c r="M1050">
        <f>AVERAGE(Tabella1[[#This Row],[allocated_km_SA]:[allocated_km_ENS]])</f>
        <v>27.795347555729279</v>
      </c>
      <c r="N1050">
        <v>9.9400687506009646</v>
      </c>
      <c r="O1050">
        <f>(Tabella1[[#This Row],[mission_allocated_km_shapley]]-Tabella1[[#This Row],[allocated_km_mean]])^2</f>
        <v>318.8109812088644</v>
      </c>
      <c r="P1050">
        <v>9.8703795432629065</v>
      </c>
      <c r="Q1050">
        <f>(Tabella1[[#This Row],[mission_allocated_km_shapley]]-Tabella1[[#This Row],[mission_allocated_km_appro_1]])^2</f>
        <v>4.8565856194068601E-3</v>
      </c>
      <c r="R1050">
        <v>11.61794183347412</v>
      </c>
      <c r="S1050">
        <f>(Tabella1[[#This Row],[mission_allocated_km_shapley]]-Tabella1[[#This Row],[mission_allocated_km_appro_2]])^2</f>
        <v>2.8152580822302666</v>
      </c>
    </row>
    <row r="1051" spans="1:19" x14ac:dyDescent="0.3">
      <c r="A1051" s="2">
        <v>44118</v>
      </c>
      <c r="B1051">
        <v>2</v>
      </c>
      <c r="C1051">
        <v>226</v>
      </c>
      <c r="D1051">
        <v>42.132071600000003</v>
      </c>
      <c r="E1051">
        <v>12.5839994</v>
      </c>
      <c r="F1051">
        <v>41.955555699999998</v>
      </c>
      <c r="G1051">
        <v>12.7643387</v>
      </c>
      <c r="H1051">
        <v>5</v>
      </c>
      <c r="I1051">
        <v>111.58</v>
      </c>
      <c r="J1051">
        <v>45.491305857006743</v>
      </c>
      <c r="K1051">
        <v>27.484564828371621</v>
      </c>
      <c r="L1051">
        <v>8.1926898981614718E-2</v>
      </c>
      <c r="M1051">
        <f>AVERAGE(Tabella1[[#This Row],[allocated_km_SA]:[allocated_km_ENS]])</f>
        <v>24.352599194786663</v>
      </c>
      <c r="N1051">
        <v>46.385126849254533</v>
      </c>
      <c r="O1051">
        <f>(Tabella1[[#This Row],[mission_allocated_km_shapley]]-Tabella1[[#This Row],[allocated_km_mean]])^2</f>
        <v>485.43227484489148</v>
      </c>
      <c r="P1051">
        <v>46.399326204814642</v>
      </c>
      <c r="Q1051">
        <f>(Tabella1[[#This Row],[mission_allocated_km_shapley]]-Tabella1[[#This Row],[mission_allocated_km_appro_1]])^2</f>
        <v>2.0162169832239793E-4</v>
      </c>
      <c r="R1051">
        <v>44.657282870235022</v>
      </c>
      <c r="S1051">
        <f>(Tabella1[[#This Row],[mission_allocated_km_shapley]]-Tabella1[[#This Row],[mission_allocated_km_appro_2]])^2</f>
        <v>2.9854448158339757</v>
      </c>
    </row>
    <row r="1052" spans="1:19" x14ac:dyDescent="0.3">
      <c r="A1052" s="2">
        <v>44118</v>
      </c>
      <c r="B1052">
        <v>14</v>
      </c>
      <c r="C1052">
        <v>226</v>
      </c>
      <c r="D1052">
        <v>41.968739300000003</v>
      </c>
      <c r="E1052">
        <v>12.686</v>
      </c>
      <c r="F1052">
        <v>41.955555699999998</v>
      </c>
      <c r="G1052">
        <v>12.7643387</v>
      </c>
      <c r="H1052">
        <v>5</v>
      </c>
      <c r="I1052">
        <v>111.58</v>
      </c>
      <c r="J1052">
        <v>10.953668578606729</v>
      </c>
      <c r="K1052">
        <v>28.41014058827438</v>
      </c>
      <c r="L1052">
        <v>62.769560869358479</v>
      </c>
      <c r="M1052">
        <f>AVERAGE(Tabella1[[#This Row],[allocated_km_SA]:[allocated_km_ENS]])</f>
        <v>34.044456678746535</v>
      </c>
      <c r="N1052">
        <v>8.4017552189542375</v>
      </c>
      <c r="O1052">
        <f>(Tabella1[[#This Row],[mission_allocated_km_shapley]]-Tabella1[[#This Row],[allocated_km_mean]])^2</f>
        <v>657.54813815603416</v>
      </c>
      <c r="P1052">
        <v>8.3428510326586132</v>
      </c>
      <c r="Q1052">
        <f>(Tabella1[[#This Row],[mission_allocated_km_shapley]]-Tabella1[[#This Row],[mission_allocated_km_appro_1]])^2</f>
        <v>3.4697031631496168E-3</v>
      </c>
      <c r="R1052">
        <v>10.22338059403096</v>
      </c>
      <c r="S1052">
        <f>(Tabella1[[#This Row],[mission_allocated_km_shapley]]-Tabella1[[#This Row],[mission_allocated_km_appro_2]])^2</f>
        <v>3.3183190071234105</v>
      </c>
    </row>
    <row r="1053" spans="1:19" x14ac:dyDescent="0.3">
      <c r="A1053" s="2">
        <v>44118</v>
      </c>
      <c r="B1053">
        <v>13</v>
      </c>
      <c r="C1053">
        <v>226</v>
      </c>
      <c r="D1053">
        <v>42.407090099999998</v>
      </c>
      <c r="E1053">
        <v>14.1597591</v>
      </c>
      <c r="F1053">
        <v>41.955555699999998</v>
      </c>
      <c r="G1053">
        <v>12.7643387</v>
      </c>
      <c r="H1053">
        <v>5</v>
      </c>
      <c r="I1053">
        <v>362.72</v>
      </c>
      <c r="J1053">
        <v>362.72430000000003</v>
      </c>
      <c r="K1053">
        <v>362.72430000000003</v>
      </c>
      <c r="L1053">
        <v>362.72430000000003</v>
      </c>
      <c r="M1053">
        <f>AVERAGE(Tabella1[[#This Row],[allocated_km_SA]:[allocated_km_ENS]])</f>
        <v>362.72430000000003</v>
      </c>
      <c r="N1053">
        <v>362.72430000000003</v>
      </c>
      <c r="O1053">
        <f>(Tabella1[[#This Row],[mission_allocated_km_shapley]]-Tabella1[[#This Row],[allocated_km_mean]])^2</f>
        <v>0</v>
      </c>
      <c r="P1053">
        <v>362.72430000000003</v>
      </c>
      <c r="Q1053">
        <f>(Tabella1[[#This Row],[mission_allocated_km_shapley]]-Tabella1[[#This Row],[mission_allocated_km_appro_1]])^2</f>
        <v>0</v>
      </c>
      <c r="R1053">
        <v>362.72430000000003</v>
      </c>
      <c r="S1053">
        <f>(Tabella1[[#This Row],[mission_allocated_km_shapley]]-Tabella1[[#This Row],[mission_allocated_km_appro_2]])^2</f>
        <v>0</v>
      </c>
    </row>
    <row r="1054" spans="1:19" x14ac:dyDescent="0.3">
      <c r="A1054" s="2">
        <v>44119</v>
      </c>
      <c r="B1054">
        <v>45</v>
      </c>
      <c r="C1054">
        <v>226</v>
      </c>
      <c r="D1054">
        <v>42.707535399999998</v>
      </c>
      <c r="E1054">
        <v>13.904785499999999</v>
      </c>
      <c r="F1054">
        <v>41.955555699999998</v>
      </c>
      <c r="G1054">
        <v>12.7643387</v>
      </c>
      <c r="H1054">
        <v>5</v>
      </c>
      <c r="I1054">
        <v>346.91</v>
      </c>
      <c r="J1054">
        <v>213.92244477357349</v>
      </c>
      <c r="K1054">
        <v>213.92244477357349</v>
      </c>
      <c r="L1054">
        <v>319.56722436008528</v>
      </c>
      <c r="M1054">
        <f>AVERAGE(Tabella1[[#This Row],[allocated_km_SA]:[allocated_km_ENS]])</f>
        <v>249.13737130241074</v>
      </c>
      <c r="N1054">
        <v>236.89974193514391</v>
      </c>
      <c r="O1054">
        <f>(Tabella1[[#This Row],[mission_allocated_km_shapley]]-Tabella1[[#This Row],[allocated_km_mean]])^2</f>
        <v>149.75957253059164</v>
      </c>
      <c r="P1054">
        <v>236.89974193514391</v>
      </c>
      <c r="Q1054">
        <f>(Tabella1[[#This Row],[mission_allocated_km_shapley]]-Tabella1[[#This Row],[mission_allocated_km_appro_1]])^2</f>
        <v>0</v>
      </c>
      <c r="R1054">
        <v>236.89974193514391</v>
      </c>
      <c r="S1054">
        <f>(Tabella1[[#This Row],[mission_allocated_km_shapley]]-Tabella1[[#This Row],[mission_allocated_km_appro_2]])^2</f>
        <v>0</v>
      </c>
    </row>
    <row r="1055" spans="1:19" x14ac:dyDescent="0.3">
      <c r="A1055" s="2">
        <v>44119</v>
      </c>
      <c r="B1055">
        <v>221</v>
      </c>
      <c r="C1055">
        <v>226</v>
      </c>
      <c r="D1055">
        <v>41.987892299999999</v>
      </c>
      <c r="E1055">
        <v>12.7135701</v>
      </c>
      <c r="F1055">
        <v>41.955555699999998</v>
      </c>
      <c r="G1055">
        <v>12.7643387</v>
      </c>
      <c r="H1055">
        <v>5</v>
      </c>
      <c r="I1055">
        <v>111.23</v>
      </c>
      <c r="J1055">
        <v>13.25991807150697</v>
      </c>
      <c r="K1055">
        <v>29.747924424238821</v>
      </c>
      <c r="L1055">
        <v>1.8263968286555521</v>
      </c>
      <c r="M1055">
        <f>AVERAGE(Tabella1[[#This Row],[allocated_km_SA]:[allocated_km_ENS]])</f>
        <v>14.944746441467116</v>
      </c>
      <c r="N1055">
        <v>7.6567368970540182</v>
      </c>
      <c r="O1055">
        <f>(Tabella1[[#This Row],[mission_allocated_km_shapley]]-Tabella1[[#This Row],[allocated_km_mean]])^2</f>
        <v>53.115083119456408</v>
      </c>
      <c r="P1055">
        <v>8.4570658981580564</v>
      </c>
      <c r="Q1055">
        <f>(Tabella1[[#This Row],[mission_allocated_km_shapley]]-Tabella1[[#This Row],[mission_allocated_km_appro_1]])^2</f>
        <v>0.64052651000818772</v>
      </c>
      <c r="R1055">
        <v>7.6567368970540173</v>
      </c>
      <c r="S1055">
        <f>(Tabella1[[#This Row],[mission_allocated_km_shapley]]-Tabella1[[#This Row],[mission_allocated_km_appro_2]])^2</f>
        <v>7.8886090522101181E-31</v>
      </c>
    </row>
    <row r="1056" spans="1:19" x14ac:dyDescent="0.3">
      <c r="A1056" s="2">
        <v>44119</v>
      </c>
      <c r="B1056">
        <v>91</v>
      </c>
      <c r="C1056">
        <v>226</v>
      </c>
      <c r="D1056">
        <v>42.336915300000001</v>
      </c>
      <c r="E1056">
        <v>13.4628064</v>
      </c>
      <c r="F1056">
        <v>41.955555699999998</v>
      </c>
      <c r="G1056">
        <v>12.7643387</v>
      </c>
      <c r="H1056">
        <v>5</v>
      </c>
      <c r="I1056">
        <v>346.91</v>
      </c>
      <c r="J1056">
        <v>132.99125522642649</v>
      </c>
      <c r="K1056">
        <v>132.99125522642649</v>
      </c>
      <c r="L1056">
        <v>27.346475639914669</v>
      </c>
      <c r="M1056">
        <f>AVERAGE(Tabella1[[#This Row],[allocated_km_SA]:[allocated_km_ENS]])</f>
        <v>97.776328697589221</v>
      </c>
      <c r="N1056">
        <v>110.0139580648562</v>
      </c>
      <c r="O1056">
        <f>(Tabella1[[#This Row],[mission_allocated_km_shapley]]-Tabella1[[#This Row],[allocated_km_mean]])^2</f>
        <v>149.75957253059514</v>
      </c>
      <c r="P1056">
        <v>110.0139580648561</v>
      </c>
      <c r="Q1056">
        <f>(Tabella1[[#This Row],[mission_allocated_km_shapley]]-Tabella1[[#This Row],[mission_allocated_km_appro_1]])^2</f>
        <v>9.8954711950923721E-27</v>
      </c>
      <c r="R1056">
        <v>110.0139580648561</v>
      </c>
      <c r="S1056">
        <f>(Tabella1[[#This Row],[mission_allocated_km_shapley]]-Tabella1[[#This Row],[mission_allocated_km_appro_2]])^2</f>
        <v>9.8954711950923721E-27</v>
      </c>
    </row>
    <row r="1057" spans="1:19" x14ac:dyDescent="0.3">
      <c r="A1057" s="2">
        <v>44119</v>
      </c>
      <c r="B1057">
        <v>32</v>
      </c>
      <c r="C1057">
        <v>226</v>
      </c>
      <c r="D1057">
        <v>41.851630499999999</v>
      </c>
      <c r="E1057">
        <v>12.4017032</v>
      </c>
      <c r="F1057">
        <v>41.955555699999998</v>
      </c>
      <c r="G1057">
        <v>12.7643387</v>
      </c>
      <c r="H1057">
        <v>5</v>
      </c>
      <c r="I1057">
        <v>111.23</v>
      </c>
      <c r="J1057">
        <v>95.211016382420382</v>
      </c>
      <c r="K1057">
        <v>51.385541535334852</v>
      </c>
      <c r="L1057">
        <v>105.8996908367737</v>
      </c>
      <c r="M1057">
        <f>AVERAGE(Tabella1[[#This Row],[allocated_km_SA]:[allocated_km_ENS]])</f>
        <v>84.165416251509654</v>
      </c>
      <c r="N1057">
        <v>101.9668237053631</v>
      </c>
      <c r="O1057">
        <f>(Tabella1[[#This Row],[mission_allocated_km_shapley]]-Tabella1[[#This Row],[allocated_km_mean]])^2</f>
        <v>316.89010733810892</v>
      </c>
      <c r="P1057">
        <v>101.17890946828911</v>
      </c>
      <c r="Q1057">
        <f>(Tabella1[[#This Row],[mission_allocated_km_shapley]]-Tabella1[[#This Row],[mission_allocated_km_appro_1]])^2</f>
        <v>0.62080884498388977</v>
      </c>
      <c r="R1057">
        <v>101.9668237053631</v>
      </c>
      <c r="S1057">
        <f>(Tabella1[[#This Row],[mission_allocated_km_shapley]]-Tabella1[[#This Row],[mission_allocated_km_appro_2]])^2</f>
        <v>0</v>
      </c>
    </row>
    <row r="1058" spans="1:19" x14ac:dyDescent="0.3">
      <c r="A1058" s="2">
        <v>44119</v>
      </c>
      <c r="B1058">
        <v>264</v>
      </c>
      <c r="C1058">
        <v>226</v>
      </c>
      <c r="D1058">
        <v>41.962296899999998</v>
      </c>
      <c r="E1058">
        <v>12.757759999999999</v>
      </c>
      <c r="F1058">
        <v>41.955555699999998</v>
      </c>
      <c r="G1058">
        <v>12.7643387</v>
      </c>
      <c r="H1058">
        <v>5</v>
      </c>
      <c r="I1058">
        <v>111.23</v>
      </c>
      <c r="J1058">
        <v>2.759265546072645</v>
      </c>
      <c r="K1058">
        <v>30.09673404042633</v>
      </c>
      <c r="L1058">
        <v>3.5041123345707161</v>
      </c>
      <c r="M1058">
        <f>AVERAGE(Tabella1[[#This Row],[allocated_km_SA]:[allocated_km_ENS]])</f>
        <v>12.12003730702323</v>
      </c>
      <c r="N1058">
        <v>1.606639397582899</v>
      </c>
      <c r="O1058">
        <f>(Tabella1[[#This Row],[mission_allocated_km_shapley]]-Tabella1[[#This Row],[allocated_km_mean]])^2</f>
        <v>110.53153560222431</v>
      </c>
      <c r="P1058">
        <v>1.5942246335528401</v>
      </c>
      <c r="Q1058">
        <f>(Tabella1[[#This Row],[mission_allocated_km_shapley]]-Tabella1[[#This Row],[mission_allocated_km_appro_1]])^2</f>
        <v>1.5412636592204484E-4</v>
      </c>
      <c r="R1058">
        <v>1.6066393975829261</v>
      </c>
      <c r="S1058">
        <f>(Tabella1[[#This Row],[mission_allocated_km_shapley]]-Tabella1[[#This Row],[mission_allocated_km_appro_2]])^2</f>
        <v>7.3383785708184623E-28</v>
      </c>
    </row>
    <row r="1059" spans="1:19" x14ac:dyDescent="0.3">
      <c r="A1059" s="2">
        <v>44119</v>
      </c>
      <c r="B1059">
        <v>45</v>
      </c>
      <c r="C1059">
        <v>226</v>
      </c>
      <c r="D1059">
        <v>42.707535399999998</v>
      </c>
      <c r="E1059">
        <v>13.904785499999999</v>
      </c>
      <c r="F1059">
        <v>41.955555699999998</v>
      </c>
      <c r="G1059">
        <v>12.7643387</v>
      </c>
      <c r="H1059">
        <v>5</v>
      </c>
      <c r="I1059">
        <v>346.91</v>
      </c>
      <c r="J1059">
        <v>213.92244477357349</v>
      </c>
      <c r="K1059">
        <v>213.92244477357349</v>
      </c>
      <c r="L1059">
        <v>319.56722436008528</v>
      </c>
      <c r="M1059">
        <f>AVERAGE(Tabella1[[#This Row],[allocated_km_SA]:[allocated_km_ENS]])</f>
        <v>249.13737130241074</v>
      </c>
      <c r="N1059">
        <v>236.89974193514391</v>
      </c>
      <c r="O1059">
        <f>(Tabella1[[#This Row],[mission_allocated_km_shapley]]-Tabella1[[#This Row],[allocated_km_mean]])^2</f>
        <v>149.75957253059164</v>
      </c>
      <c r="P1059">
        <v>236.89974193514391</v>
      </c>
      <c r="Q1059">
        <f>(Tabella1[[#This Row],[mission_allocated_km_shapley]]-Tabella1[[#This Row],[mission_allocated_km_appro_1]])^2</f>
        <v>0</v>
      </c>
      <c r="R1059">
        <v>236.89974193514391</v>
      </c>
      <c r="S1059">
        <f>(Tabella1[[#This Row],[mission_allocated_km_shapley]]-Tabella1[[#This Row],[mission_allocated_km_appro_2]])^2</f>
        <v>0</v>
      </c>
    </row>
    <row r="1060" spans="1:19" x14ac:dyDescent="0.3">
      <c r="A1060" s="2">
        <v>44119</v>
      </c>
      <c r="B1060">
        <v>221</v>
      </c>
      <c r="C1060">
        <v>226</v>
      </c>
      <c r="D1060">
        <v>41.987892299999999</v>
      </c>
      <c r="E1060">
        <v>12.7135701</v>
      </c>
      <c r="F1060">
        <v>41.955555699999998</v>
      </c>
      <c r="G1060">
        <v>12.7643387</v>
      </c>
      <c r="H1060">
        <v>5</v>
      </c>
      <c r="I1060">
        <v>111.23</v>
      </c>
      <c r="J1060">
        <v>13.25991807150697</v>
      </c>
      <c r="K1060">
        <v>29.747924424238821</v>
      </c>
      <c r="L1060">
        <v>1.8263968286555521</v>
      </c>
      <c r="M1060">
        <f>AVERAGE(Tabella1[[#This Row],[allocated_km_SA]:[allocated_km_ENS]])</f>
        <v>14.944746441467116</v>
      </c>
      <c r="N1060">
        <v>7.6567368970540182</v>
      </c>
      <c r="O1060">
        <f>(Tabella1[[#This Row],[mission_allocated_km_shapley]]-Tabella1[[#This Row],[allocated_km_mean]])^2</f>
        <v>53.115083119456408</v>
      </c>
      <c r="P1060">
        <v>8.4570658981580564</v>
      </c>
      <c r="Q1060">
        <f>(Tabella1[[#This Row],[mission_allocated_km_shapley]]-Tabella1[[#This Row],[mission_allocated_km_appro_1]])^2</f>
        <v>0.64052651000818772</v>
      </c>
      <c r="R1060">
        <v>7.6567368970540173</v>
      </c>
      <c r="S1060">
        <f>(Tabella1[[#This Row],[mission_allocated_km_shapley]]-Tabella1[[#This Row],[mission_allocated_km_appro_2]])^2</f>
        <v>7.8886090522101181E-31</v>
      </c>
    </row>
    <row r="1061" spans="1:19" x14ac:dyDescent="0.3">
      <c r="A1061" s="2">
        <v>44119</v>
      </c>
      <c r="B1061">
        <v>91</v>
      </c>
      <c r="C1061">
        <v>226</v>
      </c>
      <c r="D1061">
        <v>42.336915300000001</v>
      </c>
      <c r="E1061">
        <v>13.4628064</v>
      </c>
      <c r="F1061">
        <v>41.955555699999998</v>
      </c>
      <c r="G1061">
        <v>12.7643387</v>
      </c>
      <c r="H1061">
        <v>5</v>
      </c>
      <c r="I1061">
        <v>346.91</v>
      </c>
      <c r="J1061">
        <v>132.99125522642649</v>
      </c>
      <c r="K1061">
        <v>132.99125522642649</v>
      </c>
      <c r="L1061">
        <v>27.346475639914669</v>
      </c>
      <c r="M1061">
        <f>AVERAGE(Tabella1[[#This Row],[allocated_km_SA]:[allocated_km_ENS]])</f>
        <v>97.776328697589221</v>
      </c>
      <c r="N1061">
        <v>110.0139580648562</v>
      </c>
      <c r="O1061">
        <f>(Tabella1[[#This Row],[mission_allocated_km_shapley]]-Tabella1[[#This Row],[allocated_km_mean]])^2</f>
        <v>149.75957253059514</v>
      </c>
      <c r="P1061">
        <v>110.0139580648561</v>
      </c>
      <c r="Q1061">
        <f>(Tabella1[[#This Row],[mission_allocated_km_shapley]]-Tabella1[[#This Row],[mission_allocated_km_appro_1]])^2</f>
        <v>9.8954711950923721E-27</v>
      </c>
      <c r="R1061">
        <v>110.0139580648561</v>
      </c>
      <c r="S1061">
        <f>(Tabella1[[#This Row],[mission_allocated_km_shapley]]-Tabella1[[#This Row],[mission_allocated_km_appro_2]])^2</f>
        <v>9.8954711950923721E-27</v>
      </c>
    </row>
    <row r="1062" spans="1:19" x14ac:dyDescent="0.3">
      <c r="A1062" s="2">
        <v>44119</v>
      </c>
      <c r="B1062">
        <v>32</v>
      </c>
      <c r="C1062">
        <v>226</v>
      </c>
      <c r="D1062">
        <v>41.851630499999999</v>
      </c>
      <c r="E1062">
        <v>12.4017032</v>
      </c>
      <c r="F1062">
        <v>41.955555699999998</v>
      </c>
      <c r="G1062">
        <v>12.7643387</v>
      </c>
      <c r="H1062">
        <v>5</v>
      </c>
      <c r="I1062">
        <v>111.23</v>
      </c>
      <c r="J1062">
        <v>95.211016382420382</v>
      </c>
      <c r="K1062">
        <v>51.385541535334852</v>
      </c>
      <c r="L1062">
        <v>105.8996908367737</v>
      </c>
      <c r="M1062">
        <f>AVERAGE(Tabella1[[#This Row],[allocated_km_SA]:[allocated_km_ENS]])</f>
        <v>84.165416251509654</v>
      </c>
      <c r="N1062">
        <v>101.9668237053631</v>
      </c>
      <c r="O1062">
        <f>(Tabella1[[#This Row],[mission_allocated_km_shapley]]-Tabella1[[#This Row],[allocated_km_mean]])^2</f>
        <v>316.89010733810892</v>
      </c>
      <c r="P1062">
        <v>101.17890946828911</v>
      </c>
      <c r="Q1062">
        <f>(Tabella1[[#This Row],[mission_allocated_km_shapley]]-Tabella1[[#This Row],[mission_allocated_km_appro_1]])^2</f>
        <v>0.62080884498388977</v>
      </c>
      <c r="R1062">
        <v>101.9668237053631</v>
      </c>
      <c r="S1062">
        <f>(Tabella1[[#This Row],[mission_allocated_km_shapley]]-Tabella1[[#This Row],[mission_allocated_km_appro_2]])^2</f>
        <v>0</v>
      </c>
    </row>
    <row r="1063" spans="1:19" x14ac:dyDescent="0.3">
      <c r="A1063" s="2">
        <v>44119</v>
      </c>
      <c r="B1063">
        <v>264</v>
      </c>
      <c r="C1063">
        <v>226</v>
      </c>
      <c r="D1063">
        <v>41.962296899999998</v>
      </c>
      <c r="E1063">
        <v>12.757759999999999</v>
      </c>
      <c r="F1063">
        <v>41.955555699999998</v>
      </c>
      <c r="G1063">
        <v>12.7643387</v>
      </c>
      <c r="H1063">
        <v>5</v>
      </c>
      <c r="I1063">
        <v>111.23</v>
      </c>
      <c r="J1063">
        <v>2.759265546072645</v>
      </c>
      <c r="K1063">
        <v>30.09673404042633</v>
      </c>
      <c r="L1063">
        <v>3.5041123345707161</v>
      </c>
      <c r="M1063">
        <f>AVERAGE(Tabella1[[#This Row],[allocated_km_SA]:[allocated_km_ENS]])</f>
        <v>12.12003730702323</v>
      </c>
      <c r="N1063">
        <v>1.606639397582899</v>
      </c>
      <c r="O1063">
        <f>(Tabella1[[#This Row],[mission_allocated_km_shapley]]-Tabella1[[#This Row],[allocated_km_mean]])^2</f>
        <v>110.53153560222431</v>
      </c>
      <c r="P1063">
        <v>1.5942246335528401</v>
      </c>
      <c r="Q1063">
        <f>(Tabella1[[#This Row],[mission_allocated_km_shapley]]-Tabella1[[#This Row],[mission_allocated_km_appro_1]])^2</f>
        <v>1.5412636592204484E-4</v>
      </c>
      <c r="R1063">
        <v>1.6066393975829261</v>
      </c>
      <c r="S1063">
        <f>(Tabella1[[#This Row],[mission_allocated_km_shapley]]-Tabella1[[#This Row],[mission_allocated_km_appro_2]])^2</f>
        <v>7.3383785708184623E-28</v>
      </c>
    </row>
    <row r="1064" spans="1:19" x14ac:dyDescent="0.3">
      <c r="A1064" s="2">
        <v>44123</v>
      </c>
      <c r="B1064">
        <v>2</v>
      </c>
      <c r="C1064">
        <v>226</v>
      </c>
      <c r="D1064">
        <v>42.132071600000003</v>
      </c>
      <c r="E1064">
        <v>12.5839994</v>
      </c>
      <c r="F1064">
        <v>41.955555699999998</v>
      </c>
      <c r="G1064">
        <v>12.7643387</v>
      </c>
      <c r="H1064">
        <v>9</v>
      </c>
      <c r="I1064">
        <v>171.04</v>
      </c>
      <c r="J1064">
        <v>66.03704444922559</v>
      </c>
      <c r="K1064">
        <v>44.975420334807687</v>
      </c>
      <c r="L1064">
        <v>66.285709416907338</v>
      </c>
      <c r="M1064">
        <f>AVERAGE(Tabella1[[#This Row],[allocated_km_SA]:[allocated_km_ENS]])</f>
        <v>59.099391400313543</v>
      </c>
      <c r="N1064">
        <v>63.728323671908441</v>
      </c>
      <c r="O1064">
        <f>(Tabella1[[#This Row],[mission_allocated_km_shapley]]-Tabella1[[#This Row],[allocated_km_mean]])^2</f>
        <v>21.427013975012706</v>
      </c>
      <c r="P1064">
        <v>64.841861856139815</v>
      </c>
      <c r="Q1064">
        <f>(Tabella1[[#This Row],[mission_allocated_km_shapley]]-Tabella1[[#This Row],[mission_allocated_km_appro_1]])^2</f>
        <v>1.2399672877413042</v>
      </c>
      <c r="R1064">
        <v>61.810387197849153</v>
      </c>
      <c r="S1064">
        <f>(Tabella1[[#This Row],[mission_allocated_km_shapley]]-Tabella1[[#This Row],[mission_allocated_km_appro_2]])^2</f>
        <v>3.6784803185269768</v>
      </c>
    </row>
    <row r="1065" spans="1:19" x14ac:dyDescent="0.3">
      <c r="A1065" s="2">
        <v>44123</v>
      </c>
      <c r="B1065">
        <v>225</v>
      </c>
      <c r="C1065">
        <v>226</v>
      </c>
      <c r="D1065">
        <v>41.966743600000001</v>
      </c>
      <c r="E1065">
        <v>12.755914900000001</v>
      </c>
      <c r="F1065">
        <v>41.955555699999998</v>
      </c>
      <c r="G1065">
        <v>12.7643387</v>
      </c>
      <c r="H1065">
        <v>9</v>
      </c>
      <c r="I1065">
        <v>171.04</v>
      </c>
      <c r="J1065">
        <v>3.686966005106143</v>
      </c>
      <c r="K1065">
        <v>39.231067936994641</v>
      </c>
      <c r="L1065">
        <v>5.2766596049096961</v>
      </c>
      <c r="M1065">
        <f>AVERAGE(Tabella1[[#This Row],[allocated_km_SA]:[allocated_km_ENS]])</f>
        <v>16.064897849003493</v>
      </c>
      <c r="N1065">
        <v>1.7348040773730879</v>
      </c>
      <c r="O1065">
        <f>(Tabella1[[#This Row],[mission_allocated_km_shapley]]-Tabella1[[#This Row],[allocated_km_mean]])^2</f>
        <v>205.35158750372054</v>
      </c>
      <c r="P1065">
        <v>1.6730826945656569</v>
      </c>
      <c r="Q1065">
        <f>(Tabella1[[#This Row],[mission_allocated_km_shapley]]-Tabella1[[#This Row],[mission_allocated_km_appro_1]])^2</f>
        <v>3.8095290956614391E-3</v>
      </c>
      <c r="R1065">
        <v>1.7971869377224321</v>
      </c>
      <c r="S1065">
        <f>(Tabella1[[#This Row],[mission_allocated_km_shapley]]-Tabella1[[#This Row],[mission_allocated_km_appro_2]])^2</f>
        <v>3.8916212653657745E-3</v>
      </c>
    </row>
    <row r="1066" spans="1:19" x14ac:dyDescent="0.3">
      <c r="A1066" s="2">
        <v>44123</v>
      </c>
      <c r="B1066">
        <v>224</v>
      </c>
      <c r="C1066">
        <v>226</v>
      </c>
      <c r="D1066">
        <v>41.949019300000003</v>
      </c>
      <c r="E1066">
        <v>12.763840500000001</v>
      </c>
      <c r="F1066">
        <v>41.955555699999998</v>
      </c>
      <c r="G1066">
        <v>12.7643387</v>
      </c>
      <c r="H1066">
        <v>9</v>
      </c>
      <c r="I1066">
        <v>19.600000000000001</v>
      </c>
      <c r="J1066">
        <v>1.523196852519247</v>
      </c>
      <c r="K1066">
        <v>6.2604596000964126</v>
      </c>
      <c r="L1066">
        <v>4.0681906647940078</v>
      </c>
      <c r="M1066">
        <f>AVERAGE(Tabella1[[#This Row],[allocated_km_SA]:[allocated_km_ENS]])</f>
        <v>3.9506157058032225</v>
      </c>
      <c r="N1066">
        <v>2.044196133864713</v>
      </c>
      <c r="O1066">
        <f>(Tabella1[[#This Row],[mission_allocated_km_shapley]]-Tabella1[[#This Row],[allocated_km_mean]])^2</f>
        <v>3.6344355842702099</v>
      </c>
      <c r="P1066">
        <v>2.0441943519938208</v>
      </c>
      <c r="Q1066">
        <f>(Tabella1[[#This Row],[mission_allocated_km_shapley]]-Tabella1[[#This Row],[mission_allocated_km_appro_1]])^2</f>
        <v>3.1750638763633881E-12</v>
      </c>
      <c r="R1066">
        <v>2.044196133864705</v>
      </c>
      <c r="S1066">
        <f>(Tabella1[[#This Row],[mission_allocated_km_shapley]]-Tabella1[[#This Row],[mission_allocated_km_appro_2]])^2</f>
        <v>6.3897733322901956E-29</v>
      </c>
    </row>
    <row r="1067" spans="1:19" x14ac:dyDescent="0.3">
      <c r="A1067" s="2">
        <v>44123</v>
      </c>
      <c r="B1067">
        <v>264</v>
      </c>
      <c r="C1067">
        <v>226</v>
      </c>
      <c r="D1067">
        <v>41.962296899999998</v>
      </c>
      <c r="E1067">
        <v>12.757759999999999</v>
      </c>
      <c r="F1067">
        <v>41.955555699999998</v>
      </c>
      <c r="G1067">
        <v>12.7643387</v>
      </c>
      <c r="H1067">
        <v>9</v>
      </c>
      <c r="I1067">
        <v>359.33</v>
      </c>
      <c r="J1067">
        <v>3.0824408456335601</v>
      </c>
      <c r="K1067">
        <v>3.0824408456335619</v>
      </c>
      <c r="L1067">
        <v>2.5133435678584242</v>
      </c>
      <c r="M1067">
        <f>AVERAGE(Tabella1[[#This Row],[allocated_km_SA]:[allocated_km_ENS]])</f>
        <v>2.8927417530418489</v>
      </c>
      <c r="N1067">
        <v>2.918515754446616</v>
      </c>
      <c r="O1067">
        <f>(Tabella1[[#This Row],[mission_allocated_km_shapley]]-Tabella1[[#This Row],[allocated_km_mean]])^2</f>
        <v>6.642991484129393E-4</v>
      </c>
      <c r="P1067">
        <v>2.9185157544466138</v>
      </c>
      <c r="Q1067">
        <f>(Tabella1[[#This Row],[mission_allocated_km_shapley]]-Tabella1[[#This Row],[mission_allocated_km_appro_1]])^2</f>
        <v>4.9303806576313238E-30</v>
      </c>
      <c r="R1067">
        <v>2.9185157544466138</v>
      </c>
      <c r="S1067">
        <f>(Tabella1[[#This Row],[mission_allocated_km_shapley]]-Tabella1[[#This Row],[mission_allocated_km_appro_2]])^2</f>
        <v>4.9303806576313238E-30</v>
      </c>
    </row>
    <row r="1068" spans="1:19" x14ac:dyDescent="0.3">
      <c r="A1068" s="2">
        <v>44123</v>
      </c>
      <c r="B1068">
        <v>221</v>
      </c>
      <c r="C1068">
        <v>226</v>
      </c>
      <c r="D1068">
        <v>41.987892299999999</v>
      </c>
      <c r="E1068">
        <v>12.7135701</v>
      </c>
      <c r="F1068">
        <v>41.955555699999998</v>
      </c>
      <c r="G1068">
        <v>12.7643387</v>
      </c>
      <c r="H1068">
        <v>9</v>
      </c>
      <c r="I1068">
        <v>19.600000000000001</v>
      </c>
      <c r="J1068">
        <v>10.195969799890619</v>
      </c>
      <c r="K1068">
        <v>7.0135867254283486</v>
      </c>
      <c r="L1068">
        <v>10.855727726591761</v>
      </c>
      <c r="M1068">
        <f>AVERAGE(Tabella1[[#This Row],[allocated_km_SA]:[allocated_km_ENS]])</f>
        <v>9.3550947506369084</v>
      </c>
      <c r="N1068">
        <v>10.504252961686429</v>
      </c>
      <c r="O1068">
        <f>(Tabella1[[#This Row],[mission_allocated_km_shapley]]-Tabella1[[#This Row],[allocated_km_mean]])^2</f>
        <v>1.3205645940225352</v>
      </c>
      <c r="P1068">
        <v>10.5042608921226</v>
      </c>
      <c r="Q1068">
        <f>(Tabella1[[#This Row],[mission_allocated_km_shapley]]-Tabella1[[#This Row],[mission_allocated_km_appro_1]])^2</f>
        <v>6.2891817860188167E-11</v>
      </c>
      <c r="R1068">
        <v>10.504252961686451</v>
      </c>
      <c r="S1068">
        <f>(Tabella1[[#This Row],[mission_allocated_km_shapley]]-Tabella1[[#This Row],[mission_allocated_km_appro_2]])^2</f>
        <v>4.543838814073028E-28</v>
      </c>
    </row>
    <row r="1069" spans="1:19" x14ac:dyDescent="0.3">
      <c r="A1069" s="2">
        <v>44123</v>
      </c>
      <c r="B1069">
        <v>242</v>
      </c>
      <c r="C1069">
        <v>226</v>
      </c>
      <c r="D1069">
        <v>41.958314899999998</v>
      </c>
      <c r="E1069">
        <v>12.705252399999999</v>
      </c>
      <c r="F1069">
        <v>41.955555699999998</v>
      </c>
      <c r="G1069">
        <v>12.7643387</v>
      </c>
      <c r="H1069">
        <v>9</v>
      </c>
      <c r="I1069">
        <v>19.600000000000001</v>
      </c>
      <c r="J1069">
        <v>7.8830333475901329</v>
      </c>
      <c r="K1069">
        <v>6.3281536744752387</v>
      </c>
      <c r="L1069">
        <v>4.678281608614232</v>
      </c>
      <c r="M1069">
        <f>AVERAGE(Tabella1[[#This Row],[allocated_km_SA]:[allocated_km_ENS]])</f>
        <v>6.2964895435598676</v>
      </c>
      <c r="N1069">
        <v>7.0537509044488562</v>
      </c>
      <c r="O1069">
        <f>(Tabella1[[#This Row],[mission_allocated_km_shapley]]-Tabella1[[#This Row],[allocated_km_mean]])^2</f>
        <v>0.57344476869544314</v>
      </c>
      <c r="P1069">
        <v>7.0537447558835744</v>
      </c>
      <c r="Q1069">
        <f>(Tabella1[[#This Row],[mission_allocated_km_shapley]]-Tabella1[[#This Row],[mission_allocated_km_appro_1]])^2</f>
        <v>3.7804855024617347E-11</v>
      </c>
      <c r="R1069">
        <v>7.0537509044488482</v>
      </c>
      <c r="S1069">
        <f>(Tabella1[[#This Row],[mission_allocated_km_shapley]]-Tabella1[[#This Row],[mission_allocated_km_appro_2]])^2</f>
        <v>6.3897733322901956E-29</v>
      </c>
    </row>
    <row r="1070" spans="1:19" x14ac:dyDescent="0.3">
      <c r="A1070" s="2">
        <v>44123</v>
      </c>
      <c r="B1070">
        <v>288</v>
      </c>
      <c r="C1070">
        <v>347</v>
      </c>
      <c r="D1070">
        <v>41.656946900000001</v>
      </c>
      <c r="E1070">
        <v>12.546252300000001</v>
      </c>
      <c r="F1070">
        <v>41.706479600000002</v>
      </c>
      <c r="G1070">
        <v>12.545753599999999</v>
      </c>
      <c r="H1070">
        <v>9</v>
      </c>
      <c r="I1070">
        <v>171.04</v>
      </c>
      <c r="J1070">
        <v>85.416695203091123</v>
      </c>
      <c r="K1070">
        <v>47.448230895249843</v>
      </c>
      <c r="L1070">
        <v>92.548691248433869</v>
      </c>
      <c r="M1070">
        <f>AVERAGE(Tabella1[[#This Row],[allocated_km_SA]:[allocated_km_ENS]])</f>
        <v>75.137872448924938</v>
      </c>
      <c r="N1070">
        <v>99.22594365419657</v>
      </c>
      <c r="O1070">
        <f>(Tabella1[[#This Row],[mission_allocated_km_shapley]]-Tabella1[[#This Row],[allocated_km_mean]])^2</f>
        <v>580.23517439023635</v>
      </c>
      <c r="P1070">
        <v>97.827522236810893</v>
      </c>
      <c r="Q1070">
        <f>(Tabella1[[#This Row],[mission_allocated_km_shapley]]-Tabella1[[#This Row],[mission_allocated_km_appro_1]])^2</f>
        <v>1.9555824606029659</v>
      </c>
      <c r="R1070">
        <v>97.938146869541228</v>
      </c>
      <c r="S1070">
        <f>(Tabella1[[#This Row],[mission_allocated_km_shapley]]-Tabella1[[#This Row],[mission_allocated_km_appro_2]])^2</f>
        <v>1.6584205585686367</v>
      </c>
    </row>
    <row r="1071" spans="1:19" x14ac:dyDescent="0.3">
      <c r="A1071" s="2">
        <v>44123</v>
      </c>
      <c r="B1071">
        <v>14</v>
      </c>
      <c r="C1071">
        <v>226</v>
      </c>
      <c r="D1071">
        <v>41.968739300000003</v>
      </c>
      <c r="E1071">
        <v>12.686</v>
      </c>
      <c r="F1071">
        <v>41.955555699999998</v>
      </c>
      <c r="G1071">
        <v>12.7643387</v>
      </c>
      <c r="H1071">
        <v>9</v>
      </c>
      <c r="I1071">
        <v>171.04</v>
      </c>
      <c r="J1071">
        <v>15.900794342577131</v>
      </c>
      <c r="K1071">
        <v>39.386780832947807</v>
      </c>
      <c r="L1071">
        <v>6.9304397297491027</v>
      </c>
      <c r="M1071">
        <f>AVERAGE(Tabella1[[#This Row],[allocated_km_SA]:[allocated_km_ENS]])</f>
        <v>20.739338301758014</v>
      </c>
      <c r="N1071">
        <v>6.352428596521877</v>
      </c>
      <c r="O1071">
        <f>(Tabella1[[#This Row],[mission_allocated_km_shapley]]-Tabella1[[#This Row],[allocated_km_mean]])^2</f>
        <v>206.98317086661777</v>
      </c>
      <c r="P1071">
        <v>6.6990332124836431</v>
      </c>
      <c r="Q1071">
        <f>(Tabella1[[#This Row],[mission_allocated_km_shapley]]-Tabella1[[#This Row],[mission_allocated_km_appro_1]])^2</f>
        <v>0.12013475980600341</v>
      </c>
      <c r="R1071">
        <v>9.4957789948871572</v>
      </c>
      <c r="S1071">
        <f>(Tabella1[[#This Row],[mission_allocated_km_shapley]]-Tabella1[[#This Row],[mission_allocated_km_appro_2]])^2</f>
        <v>9.8806517269031655</v>
      </c>
    </row>
    <row r="1072" spans="1:19" x14ac:dyDescent="0.3">
      <c r="A1072" s="2">
        <v>44123</v>
      </c>
      <c r="B1072">
        <v>237</v>
      </c>
      <c r="C1072">
        <v>226</v>
      </c>
      <c r="D1072">
        <v>42.401031400000001</v>
      </c>
      <c r="E1072">
        <v>14.1329622</v>
      </c>
      <c r="F1072">
        <v>41.955555699999998</v>
      </c>
      <c r="G1072">
        <v>12.7643387</v>
      </c>
      <c r="H1072">
        <v>9</v>
      </c>
      <c r="I1072">
        <v>359.33</v>
      </c>
      <c r="J1072">
        <v>356.24475915436642</v>
      </c>
      <c r="K1072">
        <v>356.24475915436642</v>
      </c>
      <c r="L1072">
        <v>356.81385643214162</v>
      </c>
      <c r="M1072">
        <f>AVERAGE(Tabella1[[#This Row],[allocated_km_SA]:[allocated_km_ENS]])</f>
        <v>356.43445824695817</v>
      </c>
      <c r="N1072">
        <v>356.40868424555339</v>
      </c>
      <c r="O1072">
        <f>(Tabella1[[#This Row],[mission_allocated_km_shapley]]-Tabella1[[#This Row],[allocated_km_mean]])^2</f>
        <v>6.6429914841380916E-4</v>
      </c>
      <c r="P1072">
        <v>356.40868424555339</v>
      </c>
      <c r="Q1072">
        <f>(Tabella1[[#This Row],[mission_allocated_km_shapley]]-Tabella1[[#This Row],[mission_allocated_km_appro_1]])^2</f>
        <v>0</v>
      </c>
      <c r="R1072">
        <v>356.40868424555339</v>
      </c>
      <c r="S1072">
        <f>(Tabella1[[#This Row],[mission_allocated_km_shapley]]-Tabella1[[#This Row],[mission_allocated_km_appro_2]])^2</f>
        <v>0</v>
      </c>
    </row>
    <row r="1073" spans="1:19" x14ac:dyDescent="0.3">
      <c r="A1073" s="2">
        <v>44124</v>
      </c>
      <c r="B1073">
        <v>33</v>
      </c>
      <c r="C1073">
        <v>226</v>
      </c>
      <c r="D1073">
        <v>41.947489599999997</v>
      </c>
      <c r="E1073">
        <v>12.7203556</v>
      </c>
      <c r="F1073">
        <v>41.955555699999998</v>
      </c>
      <c r="G1073">
        <v>12.7643387</v>
      </c>
      <c r="H1073">
        <v>10</v>
      </c>
      <c r="I1073">
        <v>96.68</v>
      </c>
      <c r="J1073">
        <v>5.5663096148491427</v>
      </c>
      <c r="K1073">
        <v>19.596582171120321</v>
      </c>
      <c r="L1073">
        <v>36.909659012478542</v>
      </c>
      <c r="M1073">
        <f>AVERAGE(Tabella1[[#This Row],[allocated_km_SA]:[allocated_km_ENS]])</f>
        <v>20.690850266149337</v>
      </c>
      <c r="N1073">
        <v>6.6049511208512044</v>
      </c>
      <c r="O1073">
        <f>(Tabella1[[#This Row],[mission_allocated_km_shapley]]-Tabella1[[#This Row],[allocated_km_mean]])^2</f>
        <v>198.41255473151065</v>
      </c>
      <c r="P1073">
        <v>6.5945787905564996</v>
      </c>
      <c r="Q1073">
        <f>(Tabella1[[#This Row],[mission_allocated_km_shapley]]-Tabella1[[#This Row],[mission_allocated_km_appro_1]])^2</f>
        <v>1.0758523574244983E-4</v>
      </c>
      <c r="R1073">
        <v>6.9451771925513226</v>
      </c>
      <c r="S1073">
        <f>(Tabella1[[#This Row],[mission_allocated_km_shapley]]-Tabella1[[#This Row],[mission_allocated_km_appro_2]])^2</f>
        <v>0.11575377986449398</v>
      </c>
    </row>
    <row r="1074" spans="1:19" x14ac:dyDescent="0.3">
      <c r="A1074" s="2">
        <v>44124</v>
      </c>
      <c r="B1074">
        <v>64</v>
      </c>
      <c r="C1074">
        <v>226</v>
      </c>
      <c r="D1074">
        <v>41.699752500000002</v>
      </c>
      <c r="E1074">
        <v>12.535953900000001</v>
      </c>
      <c r="F1074">
        <v>41.955555699999998</v>
      </c>
      <c r="G1074">
        <v>12.7643387</v>
      </c>
      <c r="H1074">
        <v>10</v>
      </c>
      <c r="I1074">
        <v>96.01</v>
      </c>
      <c r="J1074">
        <v>69.986711239549393</v>
      </c>
      <c r="K1074">
        <v>69.986711239549393</v>
      </c>
      <c r="L1074">
        <v>96.008899999999997</v>
      </c>
      <c r="M1074">
        <f>AVERAGE(Tabella1[[#This Row],[allocated_km_SA]:[allocated_km_ENS]])</f>
        <v>78.660774159699599</v>
      </c>
      <c r="N1074">
        <v>78.318652697677891</v>
      </c>
      <c r="O1074">
        <f>(Tabella1[[#This Row],[mission_allocated_km_shapley]]-Tabella1[[#This Row],[allocated_km_mean]])^2</f>
        <v>0.11704709477587137</v>
      </c>
      <c r="P1074">
        <v>78.318652697678104</v>
      </c>
      <c r="Q1074">
        <f>(Tabella1[[#This Row],[mission_allocated_km_shapley]]-Tabella1[[#This Row],[mission_allocated_km_appro_1]])^2</f>
        <v>4.543838814073028E-26</v>
      </c>
      <c r="R1074">
        <v>78.318652697678104</v>
      </c>
      <c r="S1074">
        <f>(Tabella1[[#This Row],[mission_allocated_km_shapley]]-Tabella1[[#This Row],[mission_allocated_km_appro_2]])^2</f>
        <v>4.543838814073028E-26</v>
      </c>
    </row>
    <row r="1075" spans="1:19" x14ac:dyDescent="0.3">
      <c r="A1075" s="2">
        <v>44124</v>
      </c>
      <c r="B1075">
        <v>286</v>
      </c>
      <c r="C1075">
        <v>226</v>
      </c>
      <c r="D1075">
        <v>41.959669599999998</v>
      </c>
      <c r="E1075">
        <v>12.756747799999999</v>
      </c>
      <c r="F1075">
        <v>41.955555699999998</v>
      </c>
      <c r="G1075">
        <v>12.7643387</v>
      </c>
      <c r="H1075">
        <v>10</v>
      </c>
      <c r="I1075">
        <v>96.68</v>
      </c>
      <c r="J1075">
        <v>1.3768013974564119</v>
      </c>
      <c r="K1075">
        <v>19.183535857826261</v>
      </c>
      <c r="L1075">
        <v>9.1294364892056628</v>
      </c>
      <c r="M1075">
        <f>AVERAGE(Tabella1[[#This Row],[allocated_km_SA]:[allocated_km_ENS]])</f>
        <v>9.8965912481627782</v>
      </c>
      <c r="N1075">
        <v>0.78203618259923402</v>
      </c>
      <c r="O1075">
        <f>(Tabella1[[#This Row],[mission_allocated_km_shapley]]-Tabella1[[#This Row],[allocated_km_mean]])^2</f>
        <v>83.075114043190084</v>
      </c>
      <c r="P1075">
        <v>0.78079596642711324</v>
      </c>
      <c r="Q1075">
        <f>(Tabella1[[#This Row],[mission_allocated_km_shapley]]-Tabella1[[#This Row],[mission_allocated_km_appro_1]])^2</f>
        <v>1.538136153589916E-6</v>
      </c>
      <c r="R1075">
        <v>1.2350549372152531</v>
      </c>
      <c r="S1075">
        <f>(Tabella1[[#This Row],[mission_allocated_km_shapley]]-Tabella1[[#This Row],[mission_allocated_km_appro_2]])^2</f>
        <v>0.20522599203384886</v>
      </c>
    </row>
    <row r="1076" spans="1:19" x14ac:dyDescent="0.3">
      <c r="A1076" s="2">
        <v>44124</v>
      </c>
      <c r="B1076">
        <v>2</v>
      </c>
      <c r="C1076">
        <v>226</v>
      </c>
      <c r="D1076">
        <v>42.132071600000003</v>
      </c>
      <c r="E1076">
        <v>12.5839994</v>
      </c>
      <c r="F1076">
        <v>41.955555699999998</v>
      </c>
      <c r="G1076">
        <v>12.7643387</v>
      </c>
      <c r="H1076">
        <v>10</v>
      </c>
      <c r="I1076">
        <v>96.68</v>
      </c>
      <c r="J1076">
        <v>44.738738010603193</v>
      </c>
      <c r="K1076">
        <v>19.179340343024421</v>
      </c>
      <c r="L1076">
        <v>8.8472590891334182</v>
      </c>
      <c r="M1076">
        <f>AVERAGE(Tabella1[[#This Row],[allocated_km_SA]:[allocated_km_ENS]])</f>
        <v>24.255112480920346</v>
      </c>
      <c r="N1076">
        <v>44.382583773159112</v>
      </c>
      <c r="O1076">
        <f>(Tabella1[[#This Row],[mission_allocated_km_shapley]]-Tabella1[[#This Row],[allocated_km_mean]])^2</f>
        <v>405.11510061989566</v>
      </c>
      <c r="P1076">
        <v>44.388780519015313</v>
      </c>
      <c r="Q1076">
        <f>(Tabella1[[#This Row],[mission_allocated_km_shapley]]-Tabella1[[#This Row],[mission_allocated_km_appro_1]])^2</f>
        <v>3.8399659206342917E-5</v>
      </c>
      <c r="R1076">
        <v>43.991038801251371</v>
      </c>
      <c r="S1076">
        <f>(Tabella1[[#This Row],[mission_allocated_km_shapley]]-Tabella1[[#This Row],[mission_allocated_km_appro_2]])^2</f>
        <v>0.1533074650262341</v>
      </c>
    </row>
    <row r="1077" spans="1:19" x14ac:dyDescent="0.3">
      <c r="A1077" s="2">
        <v>44124</v>
      </c>
      <c r="B1077">
        <v>228</v>
      </c>
      <c r="C1077">
        <v>226</v>
      </c>
      <c r="D1077">
        <v>42.130554500000002</v>
      </c>
      <c r="E1077">
        <v>12.582428</v>
      </c>
      <c r="F1077">
        <v>41.955555699999998</v>
      </c>
      <c r="G1077">
        <v>12.7643387</v>
      </c>
      <c r="H1077">
        <v>10</v>
      </c>
      <c r="I1077">
        <v>96.68</v>
      </c>
      <c r="J1077">
        <v>44.994550977091258</v>
      </c>
      <c r="K1077">
        <v>19.204555810772838</v>
      </c>
      <c r="L1077">
        <v>10.54317376633524</v>
      </c>
      <c r="M1077">
        <f>AVERAGE(Tabella1[[#This Row],[allocated_km_SA]:[allocated_km_ENS]])</f>
        <v>24.914093518066448</v>
      </c>
      <c r="N1077">
        <v>44.906828923390449</v>
      </c>
      <c r="O1077">
        <f>(Tabella1[[#This Row],[mission_allocated_km_shapley]]-Tabella1[[#This Row],[allocated_km_mean]])^2</f>
        <v>399.70946898729585</v>
      </c>
      <c r="P1077">
        <v>44.91224472400107</v>
      </c>
      <c r="Q1077">
        <f>(Tabella1[[#This Row],[mission_allocated_km_shapley]]-Tabella1[[#This Row],[mission_allocated_km_appro_1]])^2</f>
        <v>2.9330896253998851E-5</v>
      </c>
      <c r="R1077">
        <v>44.50512906898205</v>
      </c>
      <c r="S1077">
        <f>(Tabella1[[#This Row],[mission_allocated_km_shapley]]-Tabella1[[#This Row],[mission_allocated_km_appro_2]])^2</f>
        <v>0.16136277303172891</v>
      </c>
    </row>
    <row r="1078" spans="1:19" x14ac:dyDescent="0.3">
      <c r="A1078" s="2">
        <v>44124</v>
      </c>
      <c r="B1078">
        <v>226</v>
      </c>
      <c r="C1078">
        <v>226</v>
      </c>
      <c r="D1078">
        <v>41.955555699999998</v>
      </c>
      <c r="E1078">
        <v>12.7643387</v>
      </c>
      <c r="F1078">
        <v>41.955555699999998</v>
      </c>
      <c r="G1078">
        <v>12.7643387</v>
      </c>
      <c r="H1078">
        <v>10</v>
      </c>
      <c r="I1078">
        <v>96.68</v>
      </c>
      <c r="J1078">
        <v>0</v>
      </c>
      <c r="K1078">
        <v>19.51238581725616</v>
      </c>
      <c r="L1078">
        <v>31.24687164284715</v>
      </c>
      <c r="M1078">
        <f>AVERAGE(Tabella1[[#This Row],[allocated_km_SA]:[allocated_km_ENS]])</f>
        <v>16.919752486701103</v>
      </c>
      <c r="N1078">
        <v>0</v>
      </c>
      <c r="O1078">
        <f>(Tabella1[[#This Row],[mission_allocated_km_shapley]]-Tabella1[[#This Row],[allocated_km_mean]])^2</f>
        <v>286.27802421122817</v>
      </c>
      <c r="P1078">
        <v>0</v>
      </c>
      <c r="Q1078">
        <f>(Tabella1[[#This Row],[mission_allocated_km_shapley]]-Tabella1[[#This Row],[mission_allocated_km_appro_1]])^2</f>
        <v>0</v>
      </c>
      <c r="R1078">
        <v>0</v>
      </c>
      <c r="S1078">
        <f>(Tabella1[[#This Row],[mission_allocated_km_shapley]]-Tabella1[[#This Row],[mission_allocated_km_appro_2]])^2</f>
        <v>0</v>
      </c>
    </row>
    <row r="1079" spans="1:19" x14ac:dyDescent="0.3">
      <c r="A1079" s="2">
        <v>44124</v>
      </c>
      <c r="B1079">
        <v>222</v>
      </c>
      <c r="C1079">
        <v>226</v>
      </c>
      <c r="D1079">
        <v>40.922591399999988</v>
      </c>
      <c r="E1079">
        <v>14.2501319</v>
      </c>
      <c r="F1079">
        <v>41.955555699999998</v>
      </c>
      <c r="G1079">
        <v>12.7643387</v>
      </c>
      <c r="H1079">
        <v>10</v>
      </c>
      <c r="I1079">
        <v>411.05</v>
      </c>
      <c r="J1079">
        <v>411.05290000000002</v>
      </c>
      <c r="K1079">
        <v>411.05290000000002</v>
      </c>
      <c r="L1079">
        <v>411.05290000000002</v>
      </c>
      <c r="M1079">
        <f>AVERAGE(Tabella1[[#This Row],[allocated_km_SA]:[allocated_km_ENS]])</f>
        <v>411.05289999999997</v>
      </c>
      <c r="N1079">
        <v>411.05290000000002</v>
      </c>
      <c r="O1079">
        <f>(Tabella1[[#This Row],[mission_allocated_km_shapley]]-Tabella1[[#This Row],[allocated_km_mean]])^2</f>
        <v>3.2311742677852644E-27</v>
      </c>
      <c r="P1079">
        <v>411.05290000000002</v>
      </c>
      <c r="Q1079">
        <f>(Tabella1[[#This Row],[mission_allocated_km_shapley]]-Tabella1[[#This Row],[mission_allocated_km_appro_1]])^2</f>
        <v>0</v>
      </c>
      <c r="R1079">
        <v>411.05290000000002</v>
      </c>
      <c r="S1079">
        <f>(Tabella1[[#This Row],[mission_allocated_km_shapley]]-Tabella1[[#This Row],[mission_allocated_km_appro_2]])^2</f>
        <v>0</v>
      </c>
    </row>
    <row r="1080" spans="1:19" x14ac:dyDescent="0.3">
      <c r="A1080" s="2">
        <v>44124</v>
      </c>
      <c r="B1080">
        <v>9</v>
      </c>
      <c r="C1080">
        <v>226</v>
      </c>
      <c r="D1080">
        <v>41.012875399999999</v>
      </c>
      <c r="E1080">
        <v>14.3201006</v>
      </c>
      <c r="F1080">
        <v>41.955555699999998</v>
      </c>
      <c r="G1080">
        <v>12.7643387</v>
      </c>
      <c r="H1080">
        <v>10</v>
      </c>
      <c r="I1080">
        <v>380.53</v>
      </c>
      <c r="J1080">
        <v>188.6335352232081</v>
      </c>
      <c r="K1080">
        <v>188.6335352232081</v>
      </c>
      <c r="L1080">
        <v>1.6703545165922709E-12</v>
      </c>
      <c r="M1080">
        <f>AVERAGE(Tabella1[[#This Row],[allocated_km_SA]:[allocated_km_ENS]])</f>
        <v>125.75569014880595</v>
      </c>
      <c r="N1080">
        <v>187.02869999999999</v>
      </c>
      <c r="O1080">
        <f>(Tabella1[[#This Row],[mission_allocated_km_shapley]]-Tabella1[[#This Row],[allocated_km_mean]])^2</f>
        <v>3754.3817362245209</v>
      </c>
      <c r="P1080">
        <v>187.02869999999999</v>
      </c>
      <c r="Q1080">
        <f>(Tabella1[[#This Row],[mission_allocated_km_shapley]]-Tabella1[[#This Row],[mission_allocated_km_appro_1]])^2</f>
        <v>0</v>
      </c>
      <c r="R1080">
        <v>187.02869999999999</v>
      </c>
      <c r="S1080">
        <f>(Tabella1[[#This Row],[mission_allocated_km_shapley]]-Tabella1[[#This Row],[mission_allocated_km_appro_2]])^2</f>
        <v>0</v>
      </c>
    </row>
    <row r="1081" spans="1:19" x14ac:dyDescent="0.3">
      <c r="A1081" s="2">
        <v>44124</v>
      </c>
      <c r="B1081">
        <v>223</v>
      </c>
      <c r="C1081">
        <v>226</v>
      </c>
      <c r="D1081">
        <v>41.015235699999998</v>
      </c>
      <c r="E1081">
        <v>14.2977433</v>
      </c>
      <c r="F1081">
        <v>41.955555699999998</v>
      </c>
      <c r="G1081">
        <v>12.7643387</v>
      </c>
      <c r="H1081">
        <v>10</v>
      </c>
      <c r="I1081">
        <v>380.53</v>
      </c>
      <c r="J1081">
        <v>191.89876477679189</v>
      </c>
      <c r="K1081">
        <v>191.89876477679189</v>
      </c>
      <c r="L1081">
        <v>380.53229999999832</v>
      </c>
      <c r="M1081">
        <f>AVERAGE(Tabella1[[#This Row],[allocated_km_SA]:[allocated_km_ENS]])</f>
        <v>254.77660985119405</v>
      </c>
      <c r="N1081">
        <v>193.50360000000001</v>
      </c>
      <c r="O1081">
        <f>(Tabella1[[#This Row],[mission_allocated_km_shapley]]-Tabella1[[#This Row],[allocated_km_mean]])^2</f>
        <v>3754.3817362245227</v>
      </c>
      <c r="P1081">
        <v>193.50360000000001</v>
      </c>
      <c r="Q1081">
        <f>(Tabella1[[#This Row],[mission_allocated_km_shapley]]-Tabella1[[#This Row],[mission_allocated_km_appro_1]])^2</f>
        <v>0</v>
      </c>
      <c r="R1081">
        <v>193.50360000000001</v>
      </c>
      <c r="S1081">
        <f>(Tabella1[[#This Row],[mission_allocated_km_shapley]]-Tabella1[[#This Row],[mission_allocated_km_appro_2]])^2</f>
        <v>0</v>
      </c>
    </row>
    <row r="1082" spans="1:19" x14ac:dyDescent="0.3">
      <c r="A1082" s="2">
        <v>44124</v>
      </c>
      <c r="B1082">
        <v>12</v>
      </c>
      <c r="C1082">
        <v>226</v>
      </c>
      <c r="D1082">
        <v>41.857816900000003</v>
      </c>
      <c r="E1082">
        <v>12.6519891</v>
      </c>
      <c r="F1082">
        <v>41.955555699999998</v>
      </c>
      <c r="G1082">
        <v>12.7643387</v>
      </c>
      <c r="H1082">
        <v>10</v>
      </c>
      <c r="I1082">
        <v>96.01</v>
      </c>
      <c r="J1082">
        <v>26.0221887604506</v>
      </c>
      <c r="K1082">
        <v>26.022188760450611</v>
      </c>
      <c r="L1082">
        <v>0</v>
      </c>
      <c r="M1082">
        <f>AVERAGE(Tabella1[[#This Row],[allocated_km_SA]:[allocated_km_ENS]])</f>
        <v>17.348125840300401</v>
      </c>
      <c r="N1082">
        <v>17.69024730232211</v>
      </c>
      <c r="O1082">
        <f>(Tabella1[[#This Row],[mission_allocated_km_shapley]]-Tabella1[[#This Row],[allocated_km_mean]])^2</f>
        <v>0.11704709477587137</v>
      </c>
      <c r="P1082">
        <v>17.6902473023219</v>
      </c>
      <c r="Q1082">
        <f>(Tabella1[[#This Row],[mission_allocated_km_shapley]]-Tabella1[[#This Row],[mission_allocated_km_appro_1]])^2</f>
        <v>4.3936396977189474E-26</v>
      </c>
      <c r="R1082">
        <v>17.6902473023219</v>
      </c>
      <c r="S1082">
        <f>(Tabella1[[#This Row],[mission_allocated_km_shapley]]-Tabella1[[#This Row],[mission_allocated_km_appro_2]])^2</f>
        <v>4.3936396977189474E-26</v>
      </c>
    </row>
    <row r="1083" spans="1:19" x14ac:dyDescent="0.3">
      <c r="A1083" s="2">
        <v>44125</v>
      </c>
      <c r="B1083">
        <v>11</v>
      </c>
      <c r="C1083">
        <v>226</v>
      </c>
      <c r="D1083">
        <v>41.904390300000003</v>
      </c>
      <c r="E1083">
        <v>12.6096465</v>
      </c>
      <c r="F1083">
        <v>41.955555699999998</v>
      </c>
      <c r="G1083">
        <v>12.7643387</v>
      </c>
      <c r="H1083">
        <v>6</v>
      </c>
      <c r="I1083">
        <v>148.52000000000001</v>
      </c>
      <c r="J1083">
        <v>29.081247432136529</v>
      </c>
      <c r="K1083">
        <v>35.143411453569108</v>
      </c>
      <c r="L1083">
        <v>5.222327524244796</v>
      </c>
      <c r="M1083">
        <f>AVERAGE(Tabella1[[#This Row],[allocated_km_SA]:[allocated_km_ENS]])</f>
        <v>23.148995469983475</v>
      </c>
      <c r="N1083">
        <v>20.24429405989618</v>
      </c>
      <c r="O1083">
        <f>(Tabella1[[#This Row],[mission_allocated_km_shapley]]-Tabella1[[#This Row],[allocated_km_mean]])^2</f>
        <v>8.4372902817631203</v>
      </c>
      <c r="P1083">
        <v>19.876792300337151</v>
      </c>
      <c r="Q1083">
        <f>(Tabella1[[#This Row],[mission_allocated_km_shapley]]-Tabella1[[#This Row],[mission_allocated_km_appro_1]])^2</f>
        <v>0.13505754327898292</v>
      </c>
      <c r="R1083">
        <v>21.78134089939357</v>
      </c>
      <c r="S1083">
        <f>(Tabella1[[#This Row],[mission_allocated_km_shapley]]-Tabella1[[#This Row],[mission_allocated_km_appro_2]])^2</f>
        <v>2.3625129868089125</v>
      </c>
    </row>
    <row r="1084" spans="1:19" x14ac:dyDescent="0.3">
      <c r="A1084" s="2">
        <v>44125</v>
      </c>
      <c r="B1084">
        <v>2</v>
      </c>
      <c r="C1084">
        <v>226</v>
      </c>
      <c r="D1084">
        <v>42.132071600000003</v>
      </c>
      <c r="E1084">
        <v>12.5839994</v>
      </c>
      <c r="F1084">
        <v>41.955555699999998</v>
      </c>
      <c r="G1084">
        <v>12.7643387</v>
      </c>
      <c r="H1084">
        <v>6</v>
      </c>
      <c r="I1084">
        <v>148.52000000000001</v>
      </c>
      <c r="J1084">
        <v>60.755141528126252</v>
      </c>
      <c r="K1084">
        <v>41.227568765722893</v>
      </c>
      <c r="L1084">
        <v>102.9490331747497</v>
      </c>
      <c r="M1084">
        <f>AVERAGE(Tabella1[[#This Row],[allocated_km_SA]:[allocated_km_ENS]])</f>
        <v>68.310581156199618</v>
      </c>
      <c r="N1084">
        <v>76.053831487076536</v>
      </c>
      <c r="O1084">
        <f>(Tabella1[[#This Row],[mission_allocated_km_shapley]]-Tabella1[[#This Row],[allocated_km_mean]])^2</f>
        <v>59.957925686625508</v>
      </c>
      <c r="P1084">
        <v>75.471062315125536</v>
      </c>
      <c r="Q1084">
        <f>(Tabella1[[#This Row],[mission_allocated_km_shapley]]-Tabella1[[#This Row],[mission_allocated_km_appro_1]])^2</f>
        <v>0.33961990777645418</v>
      </c>
      <c r="R1084">
        <v>72.510693438631833</v>
      </c>
      <c r="S1084">
        <f>(Tabella1[[#This Row],[mission_allocated_km_shapley]]-Tabella1[[#This Row],[mission_allocated_km_appro_2]])^2</f>
        <v>12.553827230336541</v>
      </c>
    </row>
    <row r="1085" spans="1:19" x14ac:dyDescent="0.3">
      <c r="A1085" s="2">
        <v>44125</v>
      </c>
      <c r="B1085">
        <v>289</v>
      </c>
      <c r="C1085">
        <v>226</v>
      </c>
      <c r="D1085">
        <v>41.879508100000002</v>
      </c>
      <c r="E1085">
        <v>12.474633499999999</v>
      </c>
      <c r="F1085">
        <v>41.955555699999998</v>
      </c>
      <c r="G1085">
        <v>12.7643387</v>
      </c>
      <c r="H1085">
        <v>6</v>
      </c>
      <c r="I1085">
        <v>148.52000000000001</v>
      </c>
      <c r="J1085">
        <v>44.054124858569139</v>
      </c>
      <c r="K1085">
        <v>37.172808897592951</v>
      </c>
      <c r="L1085">
        <v>37.819500227821372</v>
      </c>
      <c r="M1085">
        <f>AVERAGE(Tabella1[[#This Row],[allocated_km_SA]:[allocated_km_ENS]])</f>
        <v>39.682144661327818</v>
      </c>
      <c r="N1085">
        <v>43.011343397716843</v>
      </c>
      <c r="O1085">
        <f>(Tabella1[[#This Row],[mission_allocated_km_shapley]]-Tabella1[[#This Row],[allocated_km_mean]])^2</f>
        <v>11.083564226374277</v>
      </c>
      <c r="P1085">
        <v>44.30317523623841</v>
      </c>
      <c r="Q1085">
        <f>(Tabella1[[#This Row],[mission_allocated_km_shapley]]-Tabella1[[#This Row],[mission_allocated_km_appro_1]])^2</f>
        <v>1.6688294990180119</v>
      </c>
      <c r="R1085">
        <v>42.475969906899401</v>
      </c>
      <c r="S1085">
        <f>(Tabella1[[#This Row],[mission_allocated_km_shapley]]-Tabella1[[#This Row],[mission_allocated_km_appro_2]])^2</f>
        <v>0.28662477467005332</v>
      </c>
    </row>
    <row r="1086" spans="1:19" x14ac:dyDescent="0.3">
      <c r="A1086" s="2">
        <v>44125</v>
      </c>
      <c r="B1086">
        <v>186</v>
      </c>
      <c r="C1086">
        <v>226</v>
      </c>
      <c r="D1086">
        <v>41.945402799999997</v>
      </c>
      <c r="E1086">
        <v>12.7206413</v>
      </c>
      <c r="F1086">
        <v>41.955555699999998</v>
      </c>
      <c r="G1086">
        <v>12.7643387</v>
      </c>
      <c r="H1086">
        <v>6</v>
      </c>
      <c r="I1086">
        <v>371.56</v>
      </c>
      <c r="J1086">
        <v>8.9208487646755383</v>
      </c>
      <c r="K1086">
        <v>8.9208487646755419</v>
      </c>
      <c r="L1086">
        <v>8.8355306611253948</v>
      </c>
      <c r="M1086">
        <f>AVERAGE(Tabella1[[#This Row],[allocated_km_SA]:[allocated_km_ENS]])</f>
        <v>8.8924093968254923</v>
      </c>
      <c r="N1086">
        <v>8.7618347464318731</v>
      </c>
      <c r="O1086">
        <f>(Tabella1[[#This Row],[mission_allocated_km_shapley]]-Tabella1[[#This Row],[allocated_km_mean]])^2</f>
        <v>1.7049739325415866E-2</v>
      </c>
      <c r="P1086">
        <v>8.7618347464318802</v>
      </c>
      <c r="Q1086">
        <f>(Tabella1[[#This Row],[mission_allocated_km_shapley]]-Tabella1[[#This Row],[mission_allocated_km_appro_1]])^2</f>
        <v>5.0487097934144756E-29</v>
      </c>
      <c r="R1086">
        <v>8.7618347464318802</v>
      </c>
      <c r="S1086">
        <f>(Tabella1[[#This Row],[mission_allocated_km_shapley]]-Tabella1[[#This Row],[mission_allocated_km_appro_2]])^2</f>
        <v>5.0487097934144756E-29</v>
      </c>
    </row>
    <row r="1087" spans="1:19" x14ac:dyDescent="0.3">
      <c r="A1087" s="2">
        <v>44125</v>
      </c>
      <c r="B1087">
        <v>14</v>
      </c>
      <c r="C1087">
        <v>226</v>
      </c>
      <c r="D1087">
        <v>41.968739300000003</v>
      </c>
      <c r="E1087">
        <v>12.686</v>
      </c>
      <c r="F1087">
        <v>41.955555699999998</v>
      </c>
      <c r="G1087">
        <v>12.7643387</v>
      </c>
      <c r="H1087">
        <v>6</v>
      </c>
      <c r="I1087">
        <v>148.52000000000001</v>
      </c>
      <c r="J1087">
        <v>14.62898618116807</v>
      </c>
      <c r="K1087">
        <v>34.975710883115049</v>
      </c>
      <c r="L1087">
        <v>2.5286390731841499</v>
      </c>
      <c r="M1087">
        <f>AVERAGE(Tabella1[[#This Row],[allocated_km_SA]:[allocated_km_ENS]])</f>
        <v>17.377778712489089</v>
      </c>
      <c r="N1087">
        <v>9.2100310553104396</v>
      </c>
      <c r="O1087">
        <f>(Tabella1[[#This Row],[mission_allocated_km_shapley]]-Tabella1[[#This Row],[allocated_km_mean]])^2</f>
        <v>66.712101791347322</v>
      </c>
      <c r="P1087">
        <v>8.8684701482988793</v>
      </c>
      <c r="Q1087">
        <f>(Tabella1[[#This Row],[mission_allocated_km_shapley]]-Tabella1[[#This Row],[mission_allocated_km_appro_1]])^2</f>
        <v>0.11666385319855981</v>
      </c>
      <c r="R1087">
        <v>11.751495755075201</v>
      </c>
      <c r="S1087">
        <f>(Tabella1[[#This Row],[mission_allocated_km_shapley]]-Tabella1[[#This Row],[mission_allocated_km_appro_2]])^2</f>
        <v>6.4590428201503878</v>
      </c>
    </row>
    <row r="1088" spans="1:19" x14ac:dyDescent="0.3">
      <c r="A1088" s="2">
        <v>44125</v>
      </c>
      <c r="B1088">
        <v>13</v>
      </c>
      <c r="C1088">
        <v>226</v>
      </c>
      <c r="D1088">
        <v>42.407090099999998</v>
      </c>
      <c r="E1088">
        <v>14.1597591</v>
      </c>
      <c r="F1088">
        <v>41.955555699999998</v>
      </c>
      <c r="G1088">
        <v>12.7643387</v>
      </c>
      <c r="H1088">
        <v>6</v>
      </c>
      <c r="I1088">
        <v>371.56</v>
      </c>
      <c r="J1088">
        <v>362.6368512353244</v>
      </c>
      <c r="K1088">
        <v>362.6368512353244</v>
      </c>
      <c r="L1088">
        <v>362.72216933887461</v>
      </c>
      <c r="M1088">
        <f>AVERAGE(Tabella1[[#This Row],[allocated_km_SA]:[allocated_km_ENS]])</f>
        <v>362.66529060317447</v>
      </c>
      <c r="N1088">
        <v>362.79586525356808</v>
      </c>
      <c r="O1088">
        <f>(Tabella1[[#This Row],[mission_allocated_km_shapley]]-Tabella1[[#This Row],[allocated_km_mean]])^2</f>
        <v>1.7049739325414009E-2</v>
      </c>
      <c r="P1088">
        <v>362.79586525356802</v>
      </c>
      <c r="Q1088">
        <f>(Tabella1[[#This Row],[mission_allocated_km_shapley]]-Tabella1[[#This Row],[mission_allocated_km_appro_1]])^2</f>
        <v>3.2311742677852644E-27</v>
      </c>
      <c r="R1088">
        <v>362.79586525356802</v>
      </c>
      <c r="S1088">
        <f>(Tabella1[[#This Row],[mission_allocated_km_shapley]]-Tabella1[[#This Row],[mission_allocated_km_appro_2]])^2</f>
        <v>3.2311742677852644E-27</v>
      </c>
    </row>
    <row r="1089" spans="1:19" x14ac:dyDescent="0.3">
      <c r="A1089" s="2">
        <v>44126</v>
      </c>
      <c r="B1089">
        <v>186</v>
      </c>
      <c r="C1089">
        <v>226</v>
      </c>
      <c r="D1089">
        <v>41.945402799999997</v>
      </c>
      <c r="E1089">
        <v>12.7206413</v>
      </c>
      <c r="F1089">
        <v>41.955555699999998</v>
      </c>
      <c r="G1089">
        <v>12.7643387</v>
      </c>
      <c r="H1089">
        <v>7</v>
      </c>
      <c r="I1089">
        <v>95.71</v>
      </c>
      <c r="J1089">
        <v>7.7225132288672258</v>
      </c>
      <c r="K1089">
        <v>22.586953384866451</v>
      </c>
      <c r="L1089">
        <v>8.9031146370641991</v>
      </c>
      <c r="M1089">
        <f>AVERAGE(Tabella1[[#This Row],[allocated_km_SA]:[allocated_km_ENS]])</f>
        <v>13.070860416932625</v>
      </c>
      <c r="N1089">
        <v>5.2294671055012039</v>
      </c>
      <c r="O1089">
        <f>(Tabella1[[#This Row],[mission_allocated_km_shapley]]-Tabella1[[#This Row],[allocated_km_mean]])^2</f>
        <v>61.487449064561432</v>
      </c>
      <c r="P1089">
        <v>5.1651570438568921</v>
      </c>
      <c r="Q1089">
        <f>(Tabella1[[#This Row],[mission_allocated_km_shapley]]-Tabella1[[#This Row],[mission_allocated_km_appro_1]])^2</f>
        <v>4.1357840286951764E-3</v>
      </c>
      <c r="R1089">
        <v>5.5246912574865563</v>
      </c>
      <c r="S1089">
        <f>(Tabella1[[#This Row],[mission_allocated_km_shapley]]-Tabella1[[#This Row],[mission_allocated_km_appro_2]])^2</f>
        <v>8.7157299915470485E-2</v>
      </c>
    </row>
    <row r="1090" spans="1:19" x14ac:dyDescent="0.3">
      <c r="A1090" s="2">
        <v>44126</v>
      </c>
      <c r="B1090">
        <v>244</v>
      </c>
      <c r="C1090">
        <v>226</v>
      </c>
      <c r="D1090">
        <v>41.9404295</v>
      </c>
      <c r="E1090">
        <v>12.632209</v>
      </c>
      <c r="F1090">
        <v>41.955555699999998</v>
      </c>
      <c r="G1090">
        <v>12.7643387</v>
      </c>
      <c r="H1090">
        <v>7</v>
      </c>
      <c r="I1090">
        <v>148.34</v>
      </c>
      <c r="J1090">
        <v>19.930384734267221</v>
      </c>
      <c r="K1090">
        <v>39.446023310055423</v>
      </c>
      <c r="L1090">
        <v>0</v>
      </c>
      <c r="M1090">
        <f>AVERAGE(Tabella1[[#This Row],[allocated_km_SA]:[allocated_km_ENS]])</f>
        <v>19.792136014774215</v>
      </c>
      <c r="N1090">
        <v>10.41268891029336</v>
      </c>
      <c r="O1090">
        <f>(Tabella1[[#This Row],[mission_allocated_km_shapley]]-Tabella1[[#This Row],[allocated_km_mean]])^2</f>
        <v>87.97402798575429</v>
      </c>
      <c r="P1090">
        <v>10.27510784487283</v>
      </c>
      <c r="Q1090">
        <f>(Tabella1[[#This Row],[mission_allocated_km_shapley]]-Tabella1[[#This Row],[mission_allocated_km_appro_1]])^2</f>
        <v>1.8928549562248233E-2</v>
      </c>
      <c r="R1090">
        <v>10.41268891029331</v>
      </c>
      <c r="S1090">
        <f>(Tabella1[[#This Row],[mission_allocated_km_shapley]]-Tabella1[[#This Row],[mission_allocated_km_appro_2]])^2</f>
        <v>2.473867798773093E-27</v>
      </c>
    </row>
    <row r="1091" spans="1:19" x14ac:dyDescent="0.3">
      <c r="A1091" s="2">
        <v>44126</v>
      </c>
      <c r="B1091">
        <v>264</v>
      </c>
      <c r="C1091">
        <v>226</v>
      </c>
      <c r="D1091">
        <v>41.962296899999998</v>
      </c>
      <c r="E1091">
        <v>12.757759999999999</v>
      </c>
      <c r="F1091">
        <v>41.955555699999998</v>
      </c>
      <c r="G1091">
        <v>12.7643387</v>
      </c>
      <c r="H1091">
        <v>7</v>
      </c>
      <c r="I1091">
        <v>95.71</v>
      </c>
      <c r="J1091">
        <v>2.6720259265723039</v>
      </c>
      <c r="K1091">
        <v>21.970496703040059</v>
      </c>
      <c r="L1091">
        <v>1.993376001316326</v>
      </c>
      <c r="M1091">
        <f>AVERAGE(Tabella1[[#This Row],[allocated_km_SA]:[allocated_km_ENS]])</f>
        <v>8.8786328769762282</v>
      </c>
      <c r="N1091">
        <v>1.0899394067134369</v>
      </c>
      <c r="O1091">
        <f>(Tabella1[[#This Row],[mission_allocated_km_shapley]]-Tabella1[[#This Row],[allocated_km_mean]])^2</f>
        <v>60.663745973714235</v>
      </c>
      <c r="P1091">
        <v>1.050039203815549</v>
      </c>
      <c r="Q1091">
        <f>(Tabella1[[#This Row],[mission_allocated_km_shapley]]-Tabella1[[#This Row],[mission_allocated_km_appro_1]])^2</f>
        <v>1.5920261912926196E-3</v>
      </c>
      <c r="R1091">
        <v>1.450523287467</v>
      </c>
      <c r="S1091">
        <f>(Tabella1[[#This Row],[mission_allocated_km_shapley]]-Tabella1[[#This Row],[mission_allocated_km_appro_2]])^2</f>
        <v>0.13002073505929979</v>
      </c>
    </row>
    <row r="1092" spans="1:19" x14ac:dyDescent="0.3">
      <c r="A1092" s="2">
        <v>44126</v>
      </c>
      <c r="B1092">
        <v>221</v>
      </c>
      <c r="C1092">
        <v>226</v>
      </c>
      <c r="D1092">
        <v>41.987892299999999</v>
      </c>
      <c r="E1092">
        <v>12.7135701</v>
      </c>
      <c r="F1092">
        <v>41.955555699999998</v>
      </c>
      <c r="G1092">
        <v>12.7643387</v>
      </c>
      <c r="H1092">
        <v>7</v>
      </c>
      <c r="I1092">
        <v>95.71</v>
      </c>
      <c r="J1092">
        <v>12.84067962277903</v>
      </c>
      <c r="K1092">
        <v>21.93657658505143</v>
      </c>
      <c r="L1092">
        <v>1.613172238903088</v>
      </c>
      <c r="M1092">
        <f>AVERAGE(Tabella1[[#This Row],[allocated_km_SA]:[allocated_km_ENS]])</f>
        <v>12.13014281557785</v>
      </c>
      <c r="N1092">
        <v>7.4241716234100581</v>
      </c>
      <c r="O1092">
        <f>(Tabella1[[#This Row],[mission_allocated_km_shapley]]-Tabella1[[#This Row],[allocated_km_mean]])^2</f>
        <v>22.146164861513149</v>
      </c>
      <c r="P1092">
        <v>7.470386893145184</v>
      </c>
      <c r="Q1092">
        <f>(Tabella1[[#This Row],[mission_allocated_km_shapley]]-Tabella1[[#This Row],[mission_allocated_km_appro_1]])^2</f>
        <v>2.1358511566904447E-3</v>
      </c>
      <c r="R1092">
        <v>7.684743200889832</v>
      </c>
      <c r="S1092">
        <f>(Tabella1[[#This Row],[mission_allocated_km_shapley]]-Tabella1[[#This Row],[mission_allocated_km_appro_2]])^2</f>
        <v>6.7897546990297805E-2</v>
      </c>
    </row>
    <row r="1093" spans="1:19" x14ac:dyDescent="0.3">
      <c r="A1093" s="2">
        <v>44126</v>
      </c>
      <c r="B1093">
        <v>252</v>
      </c>
      <c r="C1093">
        <v>226</v>
      </c>
      <c r="D1093">
        <v>42.092639200000001</v>
      </c>
      <c r="E1093">
        <v>13.063298</v>
      </c>
      <c r="F1093">
        <v>41.955555699999998</v>
      </c>
      <c r="G1093">
        <v>12.7643387</v>
      </c>
      <c r="H1093">
        <v>7</v>
      </c>
      <c r="I1093">
        <v>148.34</v>
      </c>
      <c r="J1093">
        <v>77.555656065097665</v>
      </c>
      <c r="K1093">
        <v>61.082361664407387</v>
      </c>
      <c r="L1093">
        <v>108.51414060917</v>
      </c>
      <c r="M1093">
        <f>AVERAGE(Tabella1[[#This Row],[allocated_km_SA]:[allocated_km_ENS]])</f>
        <v>82.38405277955836</v>
      </c>
      <c r="N1093">
        <v>92.035036560440133</v>
      </c>
      <c r="O1093">
        <f>(Tabella1[[#This Row],[mission_allocated_km_shapley]]-Tabella1[[#This Row],[allocated_km_mean]])^2</f>
        <v>93.141487938843056</v>
      </c>
      <c r="P1093">
        <v>90.818993471562763</v>
      </c>
      <c r="Q1093">
        <f>(Tabella1[[#This Row],[mission_allocated_km_shapley]]-Tabella1[[#This Row],[mission_allocated_km_appro_1]])^2</f>
        <v>1.478760794006416</v>
      </c>
      <c r="R1093">
        <v>92.03503656044073</v>
      </c>
      <c r="S1093">
        <f>(Tabella1[[#This Row],[mission_allocated_km_shapley]]-Tabella1[[#This Row],[mission_allocated_km_appro_2]])^2</f>
        <v>3.562369630233254E-25</v>
      </c>
    </row>
    <row r="1094" spans="1:19" x14ac:dyDescent="0.3">
      <c r="A1094" s="2">
        <v>44126</v>
      </c>
      <c r="B1094">
        <v>228</v>
      </c>
      <c r="C1094">
        <v>226</v>
      </c>
      <c r="D1094">
        <v>42.130554500000002</v>
      </c>
      <c r="E1094">
        <v>12.582428</v>
      </c>
      <c r="F1094">
        <v>41.955555699999998</v>
      </c>
      <c r="G1094">
        <v>12.7643387</v>
      </c>
      <c r="H1094">
        <v>7</v>
      </c>
      <c r="I1094">
        <v>95.71</v>
      </c>
      <c r="J1094">
        <v>72.47418122178145</v>
      </c>
      <c r="K1094">
        <v>29.21537332704208</v>
      </c>
      <c r="L1094">
        <v>83.199737122716385</v>
      </c>
      <c r="M1094">
        <f>AVERAGE(Tabella1[[#This Row],[allocated_km_SA]:[allocated_km_ENS]])</f>
        <v>61.62976389051331</v>
      </c>
      <c r="N1094">
        <v>81.9658218643753</v>
      </c>
      <c r="O1094">
        <f>(Tabella1[[#This Row],[mission_allocated_km_shapley]]-Tabella1[[#This Row],[allocated_km_mean]])^2</f>
        <v>413.55525391627583</v>
      </c>
      <c r="P1094">
        <v>82.023816859182389</v>
      </c>
      <c r="Q1094">
        <f>(Tabella1[[#This Row],[mission_allocated_km_shapley]]-Tabella1[[#This Row],[mission_allocated_km_appro_1]])^2</f>
        <v>3.3634194226742835E-3</v>
      </c>
      <c r="R1094">
        <v>81.049442254156617</v>
      </c>
      <c r="S1094">
        <f>(Tabella1[[#This Row],[mission_allocated_km_shapley]]-Tabella1[[#This Row],[mission_allocated_km_appro_2]])^2</f>
        <v>0.83975159002454658</v>
      </c>
    </row>
    <row r="1095" spans="1:19" x14ac:dyDescent="0.3">
      <c r="A1095" s="2">
        <v>44126</v>
      </c>
      <c r="B1095">
        <v>251</v>
      </c>
      <c r="C1095">
        <v>226</v>
      </c>
      <c r="D1095">
        <v>41.9127309</v>
      </c>
      <c r="E1095">
        <v>12.478132499999999</v>
      </c>
      <c r="F1095">
        <v>41.955555699999998</v>
      </c>
      <c r="G1095">
        <v>12.7643387</v>
      </c>
      <c r="H1095">
        <v>7</v>
      </c>
      <c r="I1095">
        <v>148.34</v>
      </c>
      <c r="J1095">
        <v>50.848959200635143</v>
      </c>
      <c r="K1095">
        <v>47.806615025537191</v>
      </c>
      <c r="L1095">
        <v>39.820859390830023</v>
      </c>
      <c r="M1095">
        <f>AVERAGE(Tabella1[[#This Row],[allocated_km_SA]:[allocated_km_ENS]])</f>
        <v>46.158811205667455</v>
      </c>
      <c r="N1095">
        <v>45.887274529266499</v>
      </c>
      <c r="O1095">
        <f>(Tabella1[[#This Row],[mission_allocated_km_shapley]]-Tabella1[[#This Row],[allocated_km_mean]])^2</f>
        <v>7.3732166630877449E-2</v>
      </c>
      <c r="P1095">
        <v>47.240898683564417</v>
      </c>
      <c r="Q1095">
        <f>(Tabella1[[#This Row],[mission_allocated_km_shapley]]-Tabella1[[#This Row],[mission_allocated_km_appro_1]])^2</f>
        <v>1.8322983510987547</v>
      </c>
      <c r="R1095">
        <v>45.887274529265973</v>
      </c>
      <c r="S1095">
        <f>(Tabella1[[#This Row],[mission_allocated_km_shapley]]-Tabella1[[#This Row],[mission_allocated_km_appro_2]])^2</f>
        <v>2.7646734828737668E-25</v>
      </c>
    </row>
    <row r="1096" spans="1:19" x14ac:dyDescent="0.3">
      <c r="A1096" s="2">
        <v>44127</v>
      </c>
      <c r="B1096">
        <v>2</v>
      </c>
      <c r="C1096">
        <v>226</v>
      </c>
      <c r="D1096">
        <v>42.132071600000003</v>
      </c>
      <c r="E1096">
        <v>12.5839994</v>
      </c>
      <c r="F1096">
        <v>41.955555699999998</v>
      </c>
      <c r="G1096">
        <v>12.7643387</v>
      </c>
      <c r="H1096">
        <v>6</v>
      </c>
      <c r="I1096">
        <v>174.78</v>
      </c>
      <c r="J1096">
        <v>74.511995314328018</v>
      </c>
      <c r="K1096">
        <v>65.780298439881165</v>
      </c>
      <c r="L1096">
        <v>94.346642418828168</v>
      </c>
      <c r="M1096">
        <f>AVERAGE(Tabella1[[#This Row],[allocated_km_SA]:[allocated_km_ENS]])</f>
        <v>78.212978724345788</v>
      </c>
      <c r="N1096">
        <v>80.833873753677267</v>
      </c>
      <c r="O1096">
        <f>(Tabella1[[#This Row],[mission_allocated_km_shapley]]-Tabella1[[#This Row],[allocated_km_mean]])^2</f>
        <v>6.8690907547744517</v>
      </c>
      <c r="P1096">
        <v>79.298137371707838</v>
      </c>
      <c r="Q1096">
        <f>(Tabella1[[#This Row],[mission_allocated_km_shapley]]-Tabella1[[#This Row],[mission_allocated_km_appro_1]])^2</f>
        <v>2.3584862349045506</v>
      </c>
      <c r="R1096">
        <v>80.833873753677224</v>
      </c>
      <c r="S1096">
        <f>(Tabella1[[#This Row],[mission_allocated_km_shapley]]-Tabella1[[#This Row],[mission_allocated_km_appro_2]])^2</f>
        <v>1.8175355256292112E-27</v>
      </c>
    </row>
    <row r="1097" spans="1:19" x14ac:dyDescent="0.3">
      <c r="A1097" s="2">
        <v>44127</v>
      </c>
      <c r="B1097">
        <v>12</v>
      </c>
      <c r="C1097">
        <v>226</v>
      </c>
      <c r="D1097">
        <v>41.857816900000003</v>
      </c>
      <c r="E1097">
        <v>12.6519891</v>
      </c>
      <c r="F1097">
        <v>41.955555699999998</v>
      </c>
      <c r="G1097">
        <v>12.7643387</v>
      </c>
      <c r="H1097">
        <v>6</v>
      </c>
      <c r="I1097">
        <v>174.78</v>
      </c>
      <c r="J1097">
        <v>32.132964634942446</v>
      </c>
      <c r="K1097">
        <v>49.749983137565863</v>
      </c>
      <c r="L1097">
        <v>17.423859294041691</v>
      </c>
      <c r="M1097">
        <f>AVERAGE(Tabella1[[#This Row],[allocated_km_SA]:[allocated_km_ENS]])</f>
        <v>33.102269022183336</v>
      </c>
      <c r="N1097">
        <v>21.931597534343091</v>
      </c>
      <c r="O1097">
        <f>(Tabella1[[#This Row],[mission_allocated_km_shapley]]-Tabella1[[#This Row],[allocated_km_mean]])^2</f>
        <v>124.783901489247</v>
      </c>
      <c r="P1097">
        <v>24.83551634047819</v>
      </c>
      <c r="Q1097">
        <f>(Tabella1[[#This Row],[mission_allocated_km_shapley]]-Tabella1[[#This Row],[mission_allocated_km_appro_1]])^2</f>
        <v>8.4327444326250998</v>
      </c>
      <c r="R1097">
        <v>21.93159753434319</v>
      </c>
      <c r="S1097">
        <f>(Tabella1[[#This Row],[mission_allocated_km_shapley]]-Tabella1[[#This Row],[mission_allocated_km_appro_2]])^2</f>
        <v>9.8954711950923721E-27</v>
      </c>
    </row>
    <row r="1098" spans="1:19" x14ac:dyDescent="0.3">
      <c r="A1098" s="2">
        <v>44127</v>
      </c>
      <c r="B1098">
        <v>90</v>
      </c>
      <c r="C1098">
        <v>226</v>
      </c>
      <c r="D1098">
        <v>41.744211200000002</v>
      </c>
      <c r="E1098">
        <v>12.998928100000001</v>
      </c>
      <c r="F1098">
        <v>41.955555699999998</v>
      </c>
      <c r="G1098">
        <v>12.7643387</v>
      </c>
      <c r="H1098">
        <v>6</v>
      </c>
      <c r="I1098">
        <v>174.78</v>
      </c>
      <c r="J1098">
        <v>68.135140050729532</v>
      </c>
      <c r="K1098">
        <v>59.249818422552977</v>
      </c>
      <c r="L1098">
        <v>63.009598287130167</v>
      </c>
      <c r="M1098">
        <f>AVERAGE(Tabella1[[#This Row],[allocated_km_SA]:[allocated_km_ENS]])</f>
        <v>63.464852253470895</v>
      </c>
      <c r="N1098">
        <v>72.014628711979611</v>
      </c>
      <c r="O1098">
        <f>(Tabella1[[#This Row],[mission_allocated_km_shapley]]-Tabella1[[#This Row],[allocated_km_mean]])^2</f>
        <v>73.098677490469854</v>
      </c>
      <c r="P1098">
        <v>70.646446287813973</v>
      </c>
      <c r="Q1098">
        <f>(Tabella1[[#This Row],[mission_allocated_km_shapley]]-Tabella1[[#This Row],[mission_allocated_km_appro_1]])^2</f>
        <v>1.8719231457957635</v>
      </c>
      <c r="R1098">
        <v>72.014628711979597</v>
      </c>
      <c r="S1098">
        <f>(Tabella1[[#This Row],[mission_allocated_km_shapley]]-Tabella1[[#This Row],[mission_allocated_km_appro_2]])^2</f>
        <v>2.0194839173657902E-28</v>
      </c>
    </row>
    <row r="1099" spans="1:19" x14ac:dyDescent="0.3">
      <c r="A1099" s="2">
        <v>44127</v>
      </c>
      <c r="B1099">
        <v>222</v>
      </c>
      <c r="C1099">
        <v>226</v>
      </c>
      <c r="D1099">
        <v>40.922591399999988</v>
      </c>
      <c r="E1099">
        <v>14.2501319</v>
      </c>
      <c r="F1099">
        <v>41.955555699999998</v>
      </c>
      <c r="G1099">
        <v>12.7643387</v>
      </c>
      <c r="H1099">
        <v>6</v>
      </c>
      <c r="I1099">
        <v>411.05</v>
      </c>
      <c r="J1099">
        <v>411.05290000000002</v>
      </c>
      <c r="K1099">
        <v>411.05290000000002</v>
      </c>
      <c r="L1099">
        <v>411.05290000000002</v>
      </c>
      <c r="M1099">
        <f>AVERAGE(Tabella1[[#This Row],[allocated_km_SA]:[allocated_km_ENS]])</f>
        <v>411.05289999999997</v>
      </c>
      <c r="N1099">
        <v>411.05290000000002</v>
      </c>
      <c r="O1099">
        <f>(Tabella1[[#This Row],[mission_allocated_km_shapley]]-Tabella1[[#This Row],[allocated_km_mean]])^2</f>
        <v>3.2311742677852644E-27</v>
      </c>
      <c r="P1099">
        <v>411.05290000000002</v>
      </c>
      <c r="Q1099">
        <f>(Tabella1[[#This Row],[mission_allocated_km_shapley]]-Tabella1[[#This Row],[mission_allocated_km_appro_1]])^2</f>
        <v>0</v>
      </c>
      <c r="R1099">
        <v>411.05290000000002</v>
      </c>
      <c r="S1099">
        <f>(Tabella1[[#This Row],[mission_allocated_km_shapley]]-Tabella1[[#This Row],[mission_allocated_km_appro_2]])^2</f>
        <v>0</v>
      </c>
    </row>
    <row r="1100" spans="1:19" x14ac:dyDescent="0.3">
      <c r="A1100" s="2">
        <v>44127</v>
      </c>
      <c r="B1100">
        <v>9</v>
      </c>
      <c r="C1100">
        <v>226</v>
      </c>
      <c r="D1100">
        <v>41.012875399999999</v>
      </c>
      <c r="E1100">
        <v>14.3201006</v>
      </c>
      <c r="F1100">
        <v>41.955555699999998</v>
      </c>
      <c r="G1100">
        <v>12.7643387</v>
      </c>
      <c r="H1100">
        <v>6</v>
      </c>
      <c r="I1100">
        <v>380.53</v>
      </c>
      <c r="J1100">
        <v>188.6335352232081</v>
      </c>
      <c r="K1100">
        <v>188.6335352232081</v>
      </c>
      <c r="L1100">
        <v>1.6703545165922709E-12</v>
      </c>
      <c r="M1100">
        <f>AVERAGE(Tabella1[[#This Row],[allocated_km_SA]:[allocated_km_ENS]])</f>
        <v>125.75569014880595</v>
      </c>
      <c r="N1100">
        <v>187.02869999999999</v>
      </c>
      <c r="O1100">
        <f>(Tabella1[[#This Row],[mission_allocated_km_shapley]]-Tabella1[[#This Row],[allocated_km_mean]])^2</f>
        <v>3754.3817362245209</v>
      </c>
      <c r="P1100">
        <v>187.02869999999999</v>
      </c>
      <c r="Q1100">
        <f>(Tabella1[[#This Row],[mission_allocated_km_shapley]]-Tabella1[[#This Row],[mission_allocated_km_appro_1]])^2</f>
        <v>0</v>
      </c>
      <c r="R1100">
        <v>187.02869999999999</v>
      </c>
      <c r="S1100">
        <f>(Tabella1[[#This Row],[mission_allocated_km_shapley]]-Tabella1[[#This Row],[mission_allocated_km_appro_2]])^2</f>
        <v>0</v>
      </c>
    </row>
    <row r="1101" spans="1:19" x14ac:dyDescent="0.3">
      <c r="A1101" s="2">
        <v>44127</v>
      </c>
      <c r="B1101">
        <v>223</v>
      </c>
      <c r="C1101">
        <v>226</v>
      </c>
      <c r="D1101">
        <v>41.015235699999998</v>
      </c>
      <c r="E1101">
        <v>14.2977433</v>
      </c>
      <c r="F1101">
        <v>41.955555699999998</v>
      </c>
      <c r="G1101">
        <v>12.7643387</v>
      </c>
      <c r="H1101">
        <v>6</v>
      </c>
      <c r="I1101">
        <v>380.53</v>
      </c>
      <c r="J1101">
        <v>191.89876477679189</v>
      </c>
      <c r="K1101">
        <v>191.89876477679189</v>
      </c>
      <c r="L1101">
        <v>380.53229999999832</v>
      </c>
      <c r="M1101">
        <f>AVERAGE(Tabella1[[#This Row],[allocated_km_SA]:[allocated_km_ENS]])</f>
        <v>254.77660985119405</v>
      </c>
      <c r="N1101">
        <v>193.50360000000001</v>
      </c>
      <c r="O1101">
        <f>(Tabella1[[#This Row],[mission_allocated_km_shapley]]-Tabella1[[#This Row],[allocated_km_mean]])^2</f>
        <v>3754.3817362245227</v>
      </c>
      <c r="P1101">
        <v>193.50360000000001</v>
      </c>
      <c r="Q1101">
        <f>(Tabella1[[#This Row],[mission_allocated_km_shapley]]-Tabella1[[#This Row],[mission_allocated_km_appro_1]])^2</f>
        <v>0</v>
      </c>
      <c r="R1101">
        <v>193.50360000000001</v>
      </c>
      <c r="S1101">
        <f>(Tabella1[[#This Row],[mission_allocated_km_shapley]]-Tabella1[[#This Row],[mission_allocated_km_appro_2]])^2</f>
        <v>0</v>
      </c>
    </row>
    <row r="1102" spans="1:19" x14ac:dyDescent="0.3">
      <c r="A1102" s="2">
        <v>44130</v>
      </c>
      <c r="B1102">
        <v>186</v>
      </c>
      <c r="C1102">
        <v>226</v>
      </c>
      <c r="D1102">
        <v>41.945402799999997</v>
      </c>
      <c r="E1102">
        <v>12.7206413</v>
      </c>
      <c r="F1102">
        <v>41.955555699999998</v>
      </c>
      <c r="G1102">
        <v>12.7643387</v>
      </c>
      <c r="H1102">
        <v>10</v>
      </c>
      <c r="I1102">
        <v>36.04</v>
      </c>
      <c r="J1102">
        <v>7.6835617957931568</v>
      </c>
      <c r="K1102">
        <v>7.3812086245096866</v>
      </c>
      <c r="L1102">
        <v>10.63921585758805</v>
      </c>
      <c r="M1102">
        <f>AVERAGE(Tabella1[[#This Row],[allocated_km_SA]:[allocated_km_ENS]])</f>
        <v>8.5679954259636304</v>
      </c>
      <c r="N1102">
        <v>6.0286821218868543</v>
      </c>
      <c r="O1102">
        <f>(Tabella1[[#This Row],[mission_allocated_km_shapley]]-Tabella1[[#This Row],[allocated_km_mean]])^2</f>
        <v>6.4481120562613139</v>
      </c>
      <c r="P1102">
        <v>5.6799118842377654</v>
      </c>
      <c r="Q1102">
        <f>(Tabella1[[#This Row],[mission_allocated_km_shapley]]-Tabella1[[#This Row],[mission_allocated_km_appro_1]])^2</f>
        <v>0.12164067866980194</v>
      </c>
      <c r="R1102">
        <v>6.3190624319592574</v>
      </c>
      <c r="S1102">
        <f>(Tabella1[[#This Row],[mission_allocated_km_shapley]]-Tabella1[[#This Row],[mission_allocated_km_appro_2]])^2</f>
        <v>8.432072447774501E-2</v>
      </c>
    </row>
    <row r="1103" spans="1:19" x14ac:dyDescent="0.3">
      <c r="A1103" s="2">
        <v>44130</v>
      </c>
      <c r="B1103">
        <v>11</v>
      </c>
      <c r="C1103">
        <v>226</v>
      </c>
      <c r="D1103">
        <v>41.904390300000003</v>
      </c>
      <c r="E1103">
        <v>12.6096465</v>
      </c>
      <c r="F1103">
        <v>41.955555699999998</v>
      </c>
      <c r="G1103">
        <v>12.7643387</v>
      </c>
      <c r="H1103">
        <v>10</v>
      </c>
      <c r="I1103">
        <v>107.97</v>
      </c>
      <c r="J1103">
        <v>29.39610914575665</v>
      </c>
      <c r="K1103">
        <v>29.39610914575665</v>
      </c>
      <c r="L1103">
        <v>2.2322678896971961</v>
      </c>
      <c r="M1103">
        <f>AVERAGE(Tabella1[[#This Row],[allocated_km_SA]:[allocated_km_ENS]])</f>
        <v>20.341495393736832</v>
      </c>
      <c r="N1103">
        <v>20.849506285711129</v>
      </c>
      <c r="O1103">
        <f>(Tabella1[[#This Row],[mission_allocated_km_shapley]]-Tabella1[[#This Row],[allocated_km_mean]])^2</f>
        <v>0.25807506636452149</v>
      </c>
      <c r="P1103">
        <v>20.849506285711129</v>
      </c>
      <c r="Q1103">
        <f>(Tabella1[[#This Row],[mission_allocated_km_shapley]]-Tabella1[[#This Row],[mission_allocated_km_appro_1]])^2</f>
        <v>0</v>
      </c>
      <c r="R1103">
        <v>20.849506285711129</v>
      </c>
      <c r="S1103">
        <f>(Tabella1[[#This Row],[mission_allocated_km_shapley]]-Tabella1[[#This Row],[mission_allocated_km_appro_2]])^2</f>
        <v>0</v>
      </c>
    </row>
    <row r="1104" spans="1:19" x14ac:dyDescent="0.3">
      <c r="A1104" s="2">
        <v>44130</v>
      </c>
      <c r="B1104">
        <v>225</v>
      </c>
      <c r="C1104">
        <v>226</v>
      </c>
      <c r="D1104">
        <v>41.966743600000001</v>
      </c>
      <c r="E1104">
        <v>12.755914900000001</v>
      </c>
      <c r="F1104">
        <v>41.955555699999998</v>
      </c>
      <c r="G1104">
        <v>12.7643387</v>
      </c>
      <c r="H1104">
        <v>10</v>
      </c>
      <c r="I1104">
        <v>36.04</v>
      </c>
      <c r="J1104">
        <v>4.0030642246198846</v>
      </c>
      <c r="K1104">
        <v>6.8746554448505703</v>
      </c>
      <c r="L1104">
        <v>0.58579477203104291</v>
      </c>
      <c r="M1104">
        <f>AVERAGE(Tabella1[[#This Row],[allocated_km_SA]:[allocated_km_ENS]])</f>
        <v>3.8211714805004995</v>
      </c>
      <c r="N1104">
        <v>3.044827307929399</v>
      </c>
      <c r="O1104">
        <f>(Tabella1[[#This Row],[mission_allocated_km_shapley]]-Tabella1[[#This Row],[allocated_km_mean]])^2</f>
        <v>0.6027102742851066</v>
      </c>
      <c r="P1104">
        <v>2.9078524288974199</v>
      </c>
      <c r="Q1104">
        <f>(Tabella1[[#This Row],[mission_allocated_km_shapley]]-Tabella1[[#This Row],[mission_allocated_km_appro_1]])^2</f>
        <v>1.8762117485825316E-2</v>
      </c>
      <c r="R1104">
        <v>4.0352028833510447</v>
      </c>
      <c r="S1104">
        <f>(Tabella1[[#This Row],[mission_allocated_km_shapley]]-Tabella1[[#This Row],[mission_allocated_km_appro_2]])^2</f>
        <v>0.98084378039175579</v>
      </c>
    </row>
    <row r="1105" spans="1:19" x14ac:dyDescent="0.3">
      <c r="A1105" s="2">
        <v>44130</v>
      </c>
      <c r="B1105">
        <v>224</v>
      </c>
      <c r="C1105">
        <v>226</v>
      </c>
      <c r="D1105">
        <v>41.949019300000003</v>
      </c>
      <c r="E1105">
        <v>12.763840500000001</v>
      </c>
      <c r="F1105">
        <v>41.955555699999998</v>
      </c>
      <c r="G1105">
        <v>12.7643387</v>
      </c>
      <c r="H1105">
        <v>10</v>
      </c>
      <c r="I1105">
        <v>85.97</v>
      </c>
      <c r="J1105">
        <v>1.1260662058699431</v>
      </c>
      <c r="K1105">
        <v>28.877576943171871</v>
      </c>
      <c r="L1105">
        <v>70.046500459490829</v>
      </c>
      <c r="M1105">
        <f>AVERAGE(Tabella1[[#This Row],[allocated_km_SA]:[allocated_km_ENS]])</f>
        <v>33.350047869510881</v>
      </c>
      <c r="N1105">
        <v>1.885989037340295</v>
      </c>
      <c r="O1105">
        <f>(Tabella1[[#This Row],[mission_allocated_km_shapley]]-Tabella1[[#This Row],[allocated_km_mean]])^2</f>
        <v>989.98699819429191</v>
      </c>
      <c r="P1105">
        <v>1.885988669521347</v>
      </c>
      <c r="Q1105">
        <f>(Tabella1[[#This Row],[mission_allocated_km_shapley]]-Tabella1[[#This Row],[mission_allocated_km_appro_1]])^2</f>
        <v>1.3529077848289907E-13</v>
      </c>
      <c r="R1105">
        <v>1.885989037340287</v>
      </c>
      <c r="S1105">
        <f>(Tabella1[[#This Row],[mission_allocated_km_shapley]]-Tabella1[[#This Row],[mission_allocated_km_appro_2]])^2</f>
        <v>6.3897733322901956E-29</v>
      </c>
    </row>
    <row r="1106" spans="1:19" x14ac:dyDescent="0.3">
      <c r="A1106" s="2">
        <v>44130</v>
      </c>
      <c r="B1106">
        <v>2</v>
      </c>
      <c r="C1106">
        <v>226</v>
      </c>
      <c r="D1106">
        <v>42.132071600000003</v>
      </c>
      <c r="E1106">
        <v>12.5839994</v>
      </c>
      <c r="F1106">
        <v>41.955555699999998</v>
      </c>
      <c r="G1106">
        <v>12.7643387</v>
      </c>
      <c r="H1106">
        <v>10</v>
      </c>
      <c r="I1106">
        <v>85.97</v>
      </c>
      <c r="J1106">
        <v>42.301478453434378</v>
      </c>
      <c r="K1106">
        <v>28.506563585127761</v>
      </c>
      <c r="L1106">
        <v>0.43927198573760079</v>
      </c>
      <c r="M1106">
        <f>AVERAGE(Tabella1[[#This Row],[allocated_km_SA]:[allocated_km_ENS]])</f>
        <v>23.749104674766581</v>
      </c>
      <c r="N1106">
        <v>41.802989893372732</v>
      </c>
      <c r="O1106">
        <f>(Tabella1[[#This Row],[mission_allocated_km_shapley]]-Tabella1[[#This Row],[allocated_km_mean]])^2</f>
        <v>325.94277148660569</v>
      </c>
      <c r="P1106">
        <v>41.802981740657657</v>
      </c>
      <c r="Q1106">
        <f>(Tabella1[[#This Row],[mission_allocated_km_shapley]]-Tabella1[[#This Row],[mission_allocated_km_appro_1]])^2</f>
        <v>6.6466763101996685E-11</v>
      </c>
      <c r="R1106">
        <v>41.802989893372818</v>
      </c>
      <c r="S1106">
        <f>(Tabella1[[#This Row],[mission_allocated_km_shapley]]-Tabella1[[#This Row],[mission_allocated_km_appro_2]])^2</f>
        <v>7.2701421025168448E-27</v>
      </c>
    </row>
    <row r="1107" spans="1:19" x14ac:dyDescent="0.3">
      <c r="A1107" s="2">
        <v>44130</v>
      </c>
      <c r="B1107">
        <v>264</v>
      </c>
      <c r="C1107">
        <v>226</v>
      </c>
      <c r="D1107">
        <v>41.962296899999998</v>
      </c>
      <c r="E1107">
        <v>12.757759999999999</v>
      </c>
      <c r="F1107">
        <v>41.955555699999998</v>
      </c>
      <c r="G1107">
        <v>12.7643387</v>
      </c>
      <c r="H1107">
        <v>10</v>
      </c>
      <c r="I1107">
        <v>36.04</v>
      </c>
      <c r="J1107">
        <v>2.6585485473867299</v>
      </c>
      <c r="K1107">
        <v>6.9311100178222924</v>
      </c>
      <c r="L1107">
        <v>1.7062330933776191</v>
      </c>
      <c r="M1107">
        <f>AVERAGE(Tabella1[[#This Row],[allocated_km_SA]:[allocated_km_ENS]])</f>
        <v>3.7652972195288807</v>
      </c>
      <c r="N1107">
        <v>1.6644205744370699</v>
      </c>
      <c r="O1107">
        <f>(Tabella1[[#This Row],[mission_allocated_km_shapley]]-Tabella1[[#This Row],[allocated_km_mean]])^2</f>
        <v>4.4136826778922211</v>
      </c>
      <c r="P1107">
        <v>1.5681308135275329</v>
      </c>
      <c r="Q1107">
        <f>(Tabella1[[#This Row],[mission_allocated_km_shapley]]-Tabella1[[#This Row],[mission_allocated_km_appro_1]])^2</f>
        <v>9.2717180560157996E-3</v>
      </c>
      <c r="R1107">
        <v>2.9104350594122019</v>
      </c>
      <c r="S1107">
        <f>(Tabella1[[#This Row],[mission_allocated_km_shapley]]-Tabella1[[#This Row],[mission_allocated_km_appro_2]])^2</f>
        <v>1.5525520967678434</v>
      </c>
    </row>
    <row r="1108" spans="1:19" x14ac:dyDescent="0.3">
      <c r="A1108" s="2">
        <v>44130</v>
      </c>
      <c r="B1108">
        <v>221</v>
      </c>
      <c r="C1108">
        <v>226</v>
      </c>
      <c r="D1108">
        <v>41.987892299999999</v>
      </c>
      <c r="E1108">
        <v>12.7135701</v>
      </c>
      <c r="F1108">
        <v>41.955555699999998</v>
      </c>
      <c r="G1108">
        <v>12.7643387</v>
      </c>
      <c r="H1108">
        <v>10</v>
      </c>
      <c r="I1108">
        <v>36.04</v>
      </c>
      <c r="J1108">
        <v>12.775912770573109</v>
      </c>
      <c r="K1108">
        <v>7.4867222634478967</v>
      </c>
      <c r="L1108">
        <v>12.73331591482013</v>
      </c>
      <c r="M1108">
        <f>AVERAGE(Tabella1[[#This Row],[allocated_km_SA]:[allocated_km_ENS]])</f>
        <v>10.998650316280377</v>
      </c>
      <c r="N1108">
        <v>16.765916395135189</v>
      </c>
      <c r="O1108">
        <f>(Tabella1[[#This Row],[mission_allocated_km_shapley]]-Tabella1[[#This Row],[allocated_km_mean]])^2</f>
        <v>33.261358024309359</v>
      </c>
      <c r="P1108">
        <v>17.84188164878632</v>
      </c>
      <c r="Q1108">
        <f>(Tabella1[[#This Row],[mission_allocated_km_shapley]]-Tabella1[[#This Row],[mission_allocated_km_appro_1]])^2</f>
        <v>1.1577012270645413</v>
      </c>
      <c r="R1108">
        <v>14.5374029853542</v>
      </c>
      <c r="S1108">
        <f>(Tabella1[[#This Row],[mission_allocated_km_shapley]]-Tabella1[[#This Row],[mission_allocated_km_appro_2]])^2</f>
        <v>4.966272017573691</v>
      </c>
    </row>
    <row r="1109" spans="1:19" x14ac:dyDescent="0.3">
      <c r="A1109" s="2">
        <v>44130</v>
      </c>
      <c r="B1109">
        <v>33</v>
      </c>
      <c r="C1109">
        <v>226</v>
      </c>
      <c r="D1109">
        <v>41.947489599999997</v>
      </c>
      <c r="E1109">
        <v>12.7203556</v>
      </c>
      <c r="F1109">
        <v>41.955555699999998</v>
      </c>
      <c r="G1109">
        <v>12.7643387</v>
      </c>
      <c r="H1109">
        <v>10</v>
      </c>
      <c r="I1109">
        <v>36.04</v>
      </c>
      <c r="J1109">
        <v>8.9206126616271195</v>
      </c>
      <c r="K1109">
        <v>7.3680036493695527</v>
      </c>
      <c r="L1109">
        <v>10.377140362183161</v>
      </c>
      <c r="M1109">
        <f>AVERAGE(Tabella1[[#This Row],[allocated_km_SA]:[allocated_km_ENS]])</f>
        <v>8.8885855577266124</v>
      </c>
      <c r="N1109">
        <v>8.5378536006114896</v>
      </c>
      <c r="O1109">
        <f>(Tabella1[[#This Row],[mission_allocated_km_shapley]]-Tabella1[[#This Row],[allocated_km_mean]])^2</f>
        <v>0.12301290574180436</v>
      </c>
      <c r="P1109">
        <v>8.0439232245509515</v>
      </c>
      <c r="Q1109">
        <f>(Tabella1[[#This Row],[mission_allocated_km_shapley]]-Tabella1[[#This Row],[mission_allocated_km_appro_1]])^2</f>
        <v>0.24396721639530453</v>
      </c>
      <c r="R1109">
        <v>8.2395966399232936</v>
      </c>
      <c r="S1109">
        <f>(Tabella1[[#This Row],[mission_allocated_km_shapley]]-Tabella1[[#This Row],[mission_allocated_km_appro_2]])^2</f>
        <v>8.8957214598960069E-2</v>
      </c>
    </row>
    <row r="1110" spans="1:19" x14ac:dyDescent="0.3">
      <c r="A1110" s="2">
        <v>44130</v>
      </c>
      <c r="B1110">
        <v>32</v>
      </c>
      <c r="C1110">
        <v>226</v>
      </c>
      <c r="D1110">
        <v>41.851630499999999</v>
      </c>
      <c r="E1110">
        <v>12.4017032</v>
      </c>
      <c r="F1110">
        <v>41.955555699999998</v>
      </c>
      <c r="G1110">
        <v>12.7643387</v>
      </c>
      <c r="H1110">
        <v>10</v>
      </c>
      <c r="I1110">
        <v>107.97</v>
      </c>
      <c r="J1110">
        <v>78.575490854243341</v>
      </c>
      <c r="K1110">
        <v>78.575490854243341</v>
      </c>
      <c r="L1110">
        <v>105.7393321103028</v>
      </c>
      <c r="M1110">
        <f>AVERAGE(Tabella1[[#This Row],[allocated_km_SA]:[allocated_km_ENS]])</f>
        <v>87.63010460626316</v>
      </c>
      <c r="N1110">
        <v>87.122093714288852</v>
      </c>
      <c r="O1110">
        <f>(Tabella1[[#This Row],[mission_allocated_km_shapley]]-Tabella1[[#This Row],[allocated_km_mean]])^2</f>
        <v>0.25807506636453231</v>
      </c>
      <c r="P1110">
        <v>87.122093714288852</v>
      </c>
      <c r="Q1110">
        <f>(Tabella1[[#This Row],[mission_allocated_km_shapley]]-Tabella1[[#This Row],[mission_allocated_km_appro_1]])^2</f>
        <v>0</v>
      </c>
      <c r="R1110">
        <v>87.122093714288852</v>
      </c>
      <c r="S1110">
        <f>(Tabella1[[#This Row],[mission_allocated_km_shapley]]-Tabella1[[#This Row],[mission_allocated_km_appro_2]])^2</f>
        <v>0</v>
      </c>
    </row>
    <row r="1111" spans="1:19" x14ac:dyDescent="0.3">
      <c r="A1111" s="2">
        <v>44130</v>
      </c>
      <c r="B1111">
        <v>228</v>
      </c>
      <c r="C1111">
        <v>226</v>
      </c>
      <c r="D1111">
        <v>42.130554500000002</v>
      </c>
      <c r="E1111">
        <v>12.582428</v>
      </c>
      <c r="F1111">
        <v>41.955555699999998</v>
      </c>
      <c r="G1111">
        <v>12.7643387</v>
      </c>
      <c r="H1111">
        <v>10</v>
      </c>
      <c r="I1111">
        <v>85.97</v>
      </c>
      <c r="J1111">
        <v>42.543355340695683</v>
      </c>
      <c r="K1111">
        <v>28.586759471700361</v>
      </c>
      <c r="L1111">
        <v>15.485127554771569</v>
      </c>
      <c r="M1111">
        <f>AVERAGE(Tabella1[[#This Row],[allocated_km_SA]:[allocated_km_ENS]])</f>
        <v>28.871747455722538</v>
      </c>
      <c r="N1111">
        <v>42.281921069286973</v>
      </c>
      <c r="O1111">
        <f>(Tabella1[[#This Row],[mission_allocated_km_shapley]]-Tabella1[[#This Row],[allocated_km_mean]])^2</f>
        <v>179.83275634593983</v>
      </c>
      <c r="P1111">
        <v>42.28192958982099</v>
      </c>
      <c r="Q1111">
        <f>(Tabella1[[#This Row],[mission_allocated_km_shapley]]-Tabella1[[#This Row],[mission_allocated_km_appro_1]])^2</f>
        <v>7.2599499935009914E-11</v>
      </c>
      <c r="R1111">
        <v>42.281921069286888</v>
      </c>
      <c r="S1111">
        <f>(Tabella1[[#This Row],[mission_allocated_km_shapley]]-Tabella1[[#This Row],[mission_allocated_km_appro_2]])^2</f>
        <v>7.2701421025168448E-27</v>
      </c>
    </row>
    <row r="1112" spans="1:19" x14ac:dyDescent="0.3">
      <c r="A1112" s="2">
        <v>44131</v>
      </c>
      <c r="B1112">
        <v>186</v>
      </c>
      <c r="C1112">
        <v>226</v>
      </c>
      <c r="D1112">
        <v>41.945402799999997</v>
      </c>
      <c r="E1112">
        <v>12.7206413</v>
      </c>
      <c r="F1112">
        <v>41.955555699999998</v>
      </c>
      <c r="G1112">
        <v>12.7643387</v>
      </c>
      <c r="H1112">
        <v>9</v>
      </c>
      <c r="I1112">
        <v>568.83000000000004</v>
      </c>
      <c r="J1112">
        <v>6.2976441275562074</v>
      </c>
      <c r="K1112">
        <v>110.5147459243251</v>
      </c>
      <c r="L1112">
        <v>15.29388010458047</v>
      </c>
      <c r="M1112">
        <f>AVERAGE(Tabella1[[#This Row],[allocated_km_SA]:[allocated_km_ENS]])</f>
        <v>44.035423385487263</v>
      </c>
      <c r="N1112">
        <v>4.5193808361387937</v>
      </c>
      <c r="O1112">
        <f>(Tabella1[[#This Row],[mission_allocated_km_shapley]]-Tabella1[[#This Row],[allocated_km_mean]])^2</f>
        <v>1561.5176187619186</v>
      </c>
      <c r="P1112">
        <v>4.5421354931331859</v>
      </c>
      <c r="Q1112">
        <f>(Tabella1[[#This Row],[mission_allocated_km_shapley]]-Tabella1[[#This Row],[mission_allocated_km_appro_1]])^2</f>
        <v>5.1777441493244022E-4</v>
      </c>
      <c r="R1112">
        <v>4.5859510409088209</v>
      </c>
      <c r="S1112">
        <f>(Tabella1[[#This Row],[mission_allocated_km_shapley]]-Tabella1[[#This Row],[mission_allocated_km_appro_2]])^2</f>
        <v>4.4315921631233489E-3</v>
      </c>
    </row>
    <row r="1113" spans="1:19" x14ac:dyDescent="0.3">
      <c r="A1113" s="2">
        <v>44131</v>
      </c>
      <c r="B1113">
        <v>104</v>
      </c>
      <c r="C1113">
        <v>226</v>
      </c>
      <c r="D1113">
        <v>41.944316200000003</v>
      </c>
      <c r="E1113">
        <v>12.673451699999999</v>
      </c>
      <c r="F1113">
        <v>41.955555699999998</v>
      </c>
      <c r="G1113">
        <v>12.7643387</v>
      </c>
      <c r="H1113">
        <v>9</v>
      </c>
      <c r="I1113">
        <v>568.83000000000004</v>
      </c>
      <c r="J1113">
        <v>12.148178812681969</v>
      </c>
      <c r="K1113">
        <v>110.41510964633071</v>
      </c>
      <c r="L1113">
        <v>12.276925295650461</v>
      </c>
      <c r="M1113">
        <f>AVERAGE(Tabella1[[#This Row],[allocated_km_SA]:[allocated_km_ENS]])</f>
        <v>44.946737918221054</v>
      </c>
      <c r="N1113">
        <v>11.23556154486827</v>
      </c>
      <c r="O1113">
        <f>(Tabella1[[#This Row],[mission_allocated_km_shapley]]-Tabella1[[#This Row],[allocated_km_mean]])^2</f>
        <v>1136.4434124752991</v>
      </c>
      <c r="P1113">
        <v>11.35253057081044</v>
      </c>
      <c r="Q1113">
        <f>(Tabella1[[#This Row],[mission_allocated_km_shapley]]-Tabella1[[#This Row],[mission_allocated_km_appro_1]])^2</f>
        <v>1.3681753029860107E-2</v>
      </c>
      <c r="R1113">
        <v>12.15809225717738</v>
      </c>
      <c r="S1113">
        <f>(Tabella1[[#This Row],[mission_allocated_km_shapley]]-Tabella1[[#This Row],[mission_allocated_km_appro_2]])^2</f>
        <v>0.85106291515355303</v>
      </c>
    </row>
    <row r="1114" spans="1:19" x14ac:dyDescent="0.3">
      <c r="A1114" s="2">
        <v>44131</v>
      </c>
      <c r="B1114">
        <v>14</v>
      </c>
      <c r="C1114">
        <v>226</v>
      </c>
      <c r="D1114">
        <v>41.968739300000003</v>
      </c>
      <c r="E1114">
        <v>12.686</v>
      </c>
      <c r="F1114">
        <v>41.955555699999998</v>
      </c>
      <c r="G1114">
        <v>12.7643387</v>
      </c>
      <c r="H1114">
        <v>9</v>
      </c>
      <c r="I1114">
        <v>568.83000000000004</v>
      </c>
      <c r="J1114">
        <v>14.15004341017165</v>
      </c>
      <c r="K1114">
        <v>110.5756643213127</v>
      </c>
      <c r="L1114">
        <v>17.138469790622111</v>
      </c>
      <c r="M1114">
        <f>AVERAGE(Tabella1[[#This Row],[allocated_km_SA]:[allocated_km_ENS]])</f>
        <v>47.288059174035482</v>
      </c>
      <c r="N1114">
        <v>9.3250738458193574</v>
      </c>
      <c r="O1114">
        <f>(Tabella1[[#This Row],[mission_allocated_km_shapley]]-Tabella1[[#This Row],[allocated_km_mean]])^2</f>
        <v>1441.1882550303524</v>
      </c>
      <c r="P1114">
        <v>13.101683891585109</v>
      </c>
      <c r="Q1114">
        <f>(Tabella1[[#This Row],[mission_allocated_km_shapley]]-Tabella1[[#This Row],[mission_allocated_km_appro_1]])^2</f>
        <v>14.262783437778795</v>
      </c>
      <c r="R1114">
        <v>9.3718229508078306</v>
      </c>
      <c r="S1114">
        <f>(Tabella1[[#This Row],[mission_allocated_km_shapley]]-Tabella1[[#This Row],[mission_allocated_km_appro_2]])^2</f>
        <v>2.185478817223288E-3</v>
      </c>
    </row>
    <row r="1115" spans="1:19" x14ac:dyDescent="0.3">
      <c r="A1115" s="2">
        <v>44131</v>
      </c>
      <c r="B1115">
        <v>9</v>
      </c>
      <c r="C1115">
        <v>226</v>
      </c>
      <c r="D1115">
        <v>41.012875399999999</v>
      </c>
      <c r="E1115">
        <v>14.3201006</v>
      </c>
      <c r="F1115">
        <v>41.955555699999998</v>
      </c>
      <c r="G1115">
        <v>12.7643387</v>
      </c>
      <c r="H1115">
        <v>9</v>
      </c>
      <c r="I1115">
        <v>791.92</v>
      </c>
      <c r="J1115">
        <v>187.83644148952001</v>
      </c>
      <c r="K1115">
        <v>197.83810050412961</v>
      </c>
      <c r="L1115">
        <v>3.3046666722718961E-12</v>
      </c>
      <c r="M1115">
        <f>AVERAGE(Tabella1[[#This Row],[allocated_km_SA]:[allocated_km_ENS]])</f>
        <v>128.55818066455097</v>
      </c>
      <c r="N1115">
        <v>179.38785210604931</v>
      </c>
      <c r="O1115">
        <f>(Tabella1[[#This Row],[mission_allocated_km_shapley]]-Tabella1[[#This Row],[allocated_km_mean]])^2</f>
        <v>2583.6554988506714</v>
      </c>
      <c r="P1115">
        <v>179.33454920922799</v>
      </c>
      <c r="Q1115">
        <f>(Tabella1[[#This Row],[mission_allocated_km_shapley]]-Tabella1[[#This Row],[mission_allocated_km_appro_1]])^2</f>
        <v>2.8411988095444576E-3</v>
      </c>
      <c r="R1115">
        <v>188.22008316837261</v>
      </c>
      <c r="S1115">
        <f>(Tabella1[[#This Row],[mission_allocated_km_shapley]]-Tabella1[[#This Row],[mission_allocated_km_appro_2]])^2</f>
        <v>78.008305538268601</v>
      </c>
    </row>
    <row r="1116" spans="1:19" x14ac:dyDescent="0.3">
      <c r="A1116" s="2">
        <v>44131</v>
      </c>
      <c r="B1116">
        <v>223</v>
      </c>
      <c r="C1116">
        <v>226</v>
      </c>
      <c r="D1116">
        <v>41.015235699999998</v>
      </c>
      <c r="E1116">
        <v>14.2977433</v>
      </c>
      <c r="F1116">
        <v>41.955555699999998</v>
      </c>
      <c r="G1116">
        <v>12.7643387</v>
      </c>
      <c r="H1116">
        <v>9</v>
      </c>
      <c r="I1116">
        <v>791.92</v>
      </c>
      <c r="J1116">
        <v>191.08787342216061</v>
      </c>
      <c r="K1116">
        <v>198.37883815454961</v>
      </c>
      <c r="L1116">
        <v>752.85359906619499</v>
      </c>
      <c r="M1116">
        <f>AVERAGE(Tabella1[[#This Row],[allocated_km_SA]:[allocated_km_ENS]])</f>
        <v>380.7734368809684</v>
      </c>
      <c r="N1116">
        <v>185.43306161920879</v>
      </c>
      <c r="O1116">
        <f>(Tabella1[[#This Row],[mission_allocated_km_shapley]]-Tabella1[[#This Row],[allocated_km_mean]])^2</f>
        <v>38157.862207405073</v>
      </c>
      <c r="P1116">
        <v>185.53321173251979</v>
      </c>
      <c r="Q1116">
        <f>(Tabella1[[#This Row],[mission_allocated_km_shapley]]-Tabella1[[#This Row],[mission_allocated_km_appro_1]])^2</f>
        <v>1.0030045196206648E-2</v>
      </c>
      <c r="R1116">
        <v>191.39355209380909</v>
      </c>
      <c r="S1116">
        <f>(Tabella1[[#This Row],[mission_allocated_km_shapley]]-Tabella1[[#This Row],[mission_allocated_km_appro_2]])^2</f>
        <v>35.527446697800976</v>
      </c>
    </row>
    <row r="1117" spans="1:19" x14ac:dyDescent="0.3">
      <c r="A1117" s="2">
        <v>44131</v>
      </c>
      <c r="B1117">
        <v>235</v>
      </c>
      <c r="C1117">
        <v>226</v>
      </c>
      <c r="D1117">
        <v>41.477688999999998</v>
      </c>
      <c r="E1117">
        <v>13.8120029</v>
      </c>
      <c r="F1117">
        <v>41.955555699999998</v>
      </c>
      <c r="G1117">
        <v>12.7643387</v>
      </c>
      <c r="H1117">
        <v>9</v>
      </c>
      <c r="I1117">
        <v>568.83000000000004</v>
      </c>
      <c r="J1117">
        <v>165.28827972507389</v>
      </c>
      <c r="K1117">
        <v>110.4170851639434</v>
      </c>
      <c r="L1117">
        <v>12.33674334066332</v>
      </c>
      <c r="M1117">
        <f>AVERAGE(Tabella1[[#This Row],[allocated_km_SA]:[allocated_km_ENS]])</f>
        <v>96.014036076560203</v>
      </c>
      <c r="N1117">
        <v>122.51078612887611</v>
      </c>
      <c r="O1117">
        <f>(Tabella1[[#This Row],[mission_allocated_km_shapley]]-Tabella1[[#This Row],[allocated_km_mean]])^2</f>
        <v>702.07776333490278</v>
      </c>
      <c r="P1117">
        <v>121.63275387373869</v>
      </c>
      <c r="Q1117">
        <f>(Tabella1[[#This Row],[mission_allocated_km_shapley]]-Tabella1[[#This Row],[mission_allocated_km_appro_1]])^2</f>
        <v>0.77094064106169058</v>
      </c>
      <c r="R1117">
        <v>122.60892325600049</v>
      </c>
      <c r="S1117">
        <f>(Tabella1[[#This Row],[mission_allocated_km_shapley]]-Tabella1[[#This Row],[mission_allocated_km_appro_2]])^2</f>
        <v>9.6308957202284311E-3</v>
      </c>
    </row>
    <row r="1118" spans="1:19" x14ac:dyDescent="0.3">
      <c r="A1118" s="2">
        <v>44131</v>
      </c>
      <c r="B1118">
        <v>22</v>
      </c>
      <c r="C1118">
        <v>226</v>
      </c>
      <c r="D1118">
        <v>40.922983599999988</v>
      </c>
      <c r="E1118">
        <v>14.249815399999999</v>
      </c>
      <c r="F1118">
        <v>41.955555699999998</v>
      </c>
      <c r="G1118">
        <v>12.7643387</v>
      </c>
      <c r="H1118">
        <v>9</v>
      </c>
      <c r="I1118">
        <v>791.92</v>
      </c>
      <c r="J1118">
        <v>206.582805324231</v>
      </c>
      <c r="K1118">
        <v>197.86616083719119</v>
      </c>
      <c r="L1118">
        <v>39.067600933798431</v>
      </c>
      <c r="M1118">
        <f>AVERAGE(Tabella1[[#This Row],[allocated_km_SA]:[allocated_km_ENS]])</f>
        <v>147.83885569840686</v>
      </c>
      <c r="N1118">
        <v>213.80816998301401</v>
      </c>
      <c r="O1118">
        <f>(Tabella1[[#This Row],[mission_allocated_km_shapley]]-Tabella1[[#This Row],[allocated_km_mean]])^2</f>
        <v>4351.950427181273</v>
      </c>
      <c r="P1118">
        <v>213.82469989898721</v>
      </c>
      <c r="Q1118">
        <f>(Tabella1[[#This Row],[mission_allocated_km_shapley]]-Tabella1[[#This Row],[mission_allocated_km_appro_1]])^2</f>
        <v>2.7323812208086801E-4</v>
      </c>
      <c r="R1118">
        <v>206.28923510628351</v>
      </c>
      <c r="S1118">
        <f>(Tabella1[[#This Row],[mission_allocated_km_shapley]]-Tabella1[[#This Row],[mission_allocated_km_appro_2]])^2</f>
        <v>56.534381680514265</v>
      </c>
    </row>
    <row r="1119" spans="1:19" x14ac:dyDescent="0.3">
      <c r="A1119" s="2">
        <v>44131</v>
      </c>
      <c r="B1119">
        <v>44</v>
      </c>
      <c r="C1119">
        <v>226</v>
      </c>
      <c r="D1119">
        <v>40.640787899999999</v>
      </c>
      <c r="E1119">
        <v>14.9305062</v>
      </c>
      <c r="F1119">
        <v>41.955555699999998</v>
      </c>
      <c r="G1119">
        <v>12.7643387</v>
      </c>
      <c r="H1119">
        <v>9</v>
      </c>
      <c r="I1119">
        <v>568.83000000000004</v>
      </c>
      <c r="J1119">
        <v>370.9501539245162</v>
      </c>
      <c r="K1119">
        <v>126.9116949440881</v>
      </c>
      <c r="L1119">
        <v>511.78828146848372</v>
      </c>
      <c r="M1119">
        <f>AVERAGE(Tabella1[[#This Row],[allocated_km_SA]:[allocated_km_ENS]])</f>
        <v>336.55004344569602</v>
      </c>
      <c r="N1119">
        <v>421.24349764429752</v>
      </c>
      <c r="O1119">
        <f>(Tabella1[[#This Row],[mission_allocated_km_shapley]]-Tabella1[[#This Row],[allocated_km_mean]])^2</f>
        <v>7172.9811840906104</v>
      </c>
      <c r="P1119">
        <v>418.20519617073262</v>
      </c>
      <c r="Q1119">
        <f>(Tabella1[[#This Row],[mission_allocated_km_shapley]]-Tabella1[[#This Row],[mission_allocated_km_appro_1]])^2</f>
        <v>9.2312758442666425</v>
      </c>
      <c r="R1119">
        <v>420.10951049510561</v>
      </c>
      <c r="S1119">
        <f>(Tabella1[[#This Row],[mission_allocated_km_shapley]]-Tabella1[[#This Row],[mission_allocated_km_appro_2]])^2</f>
        <v>1.2859268545323947</v>
      </c>
    </row>
    <row r="1120" spans="1:19" x14ac:dyDescent="0.3">
      <c r="A1120" s="2">
        <v>44131</v>
      </c>
      <c r="B1120">
        <v>222</v>
      </c>
      <c r="C1120">
        <v>226</v>
      </c>
      <c r="D1120">
        <v>40.922591399999988</v>
      </c>
      <c r="E1120">
        <v>14.2501319</v>
      </c>
      <c r="F1120">
        <v>41.955555699999998</v>
      </c>
      <c r="G1120">
        <v>12.7643387</v>
      </c>
      <c r="H1120">
        <v>9</v>
      </c>
      <c r="I1120">
        <v>791.92</v>
      </c>
      <c r="J1120">
        <v>206.4140797640884</v>
      </c>
      <c r="K1120">
        <v>197.83810050412961</v>
      </c>
      <c r="L1120">
        <v>3.3046666722718961E-12</v>
      </c>
      <c r="M1120">
        <f>AVERAGE(Tabella1[[#This Row],[allocated_km_SA]:[allocated_km_ENS]])</f>
        <v>134.75072675607376</v>
      </c>
      <c r="N1120">
        <v>213.29211629172781</v>
      </c>
      <c r="O1120">
        <f>(Tabella1[[#This Row],[mission_allocated_km_shapley]]-Tabella1[[#This Row],[allocated_km_mean]])^2</f>
        <v>6168.7498701913473</v>
      </c>
      <c r="P1120">
        <v>213.2287391592649</v>
      </c>
      <c r="Q1120">
        <f>(Tabella1[[#This Row],[mission_allocated_km_shapley]]-Tabella1[[#This Row],[mission_allocated_km_appro_1]])^2</f>
        <v>4.0166609192204515E-3</v>
      </c>
      <c r="R1120">
        <v>206.01832963153481</v>
      </c>
      <c r="S1120">
        <f>(Tabella1[[#This Row],[mission_allocated_km_shapley]]-Tabella1[[#This Row],[mission_allocated_km_appro_2]])^2</f>
        <v>52.907972378001588</v>
      </c>
    </row>
    <row r="1121" spans="1:19" x14ac:dyDescent="0.3">
      <c r="A1121" s="2">
        <v>44132</v>
      </c>
      <c r="B1121">
        <v>290</v>
      </c>
      <c r="C1121">
        <v>226</v>
      </c>
      <c r="D1121">
        <v>41.931908399999998</v>
      </c>
      <c r="E1121">
        <v>12.6087998</v>
      </c>
      <c r="F1121">
        <v>41.955555699999998</v>
      </c>
      <c r="G1121">
        <v>12.7643387</v>
      </c>
      <c r="H1121">
        <v>3</v>
      </c>
      <c r="I1121">
        <v>122.58</v>
      </c>
      <c r="J1121">
        <v>39.317100000000003</v>
      </c>
      <c r="K1121">
        <v>39.317100000000011</v>
      </c>
      <c r="L1121">
        <v>39.317100000000011</v>
      </c>
      <c r="M1121">
        <f>AVERAGE(Tabella1[[#This Row],[allocated_km_SA]:[allocated_km_ENS]])</f>
        <v>39.317100000000011</v>
      </c>
      <c r="N1121">
        <v>32.408376012561703</v>
      </c>
      <c r="O1121">
        <f>(Tabella1[[#This Row],[mission_allocated_km_shapley]]-Tabella1[[#This Row],[allocated_km_mean]])^2</f>
        <v>47.730467134605462</v>
      </c>
      <c r="P1121">
        <v>32.408376012561689</v>
      </c>
      <c r="Q1121">
        <f>(Tabella1[[#This Row],[mission_allocated_km_shapley]]-Tabella1[[#This Row],[mission_allocated_km_appro_1]])^2</f>
        <v>2.0194839173657902E-28</v>
      </c>
      <c r="R1121">
        <v>32.408376012561689</v>
      </c>
      <c r="S1121">
        <f>(Tabella1[[#This Row],[mission_allocated_km_shapley]]-Tabella1[[#This Row],[mission_allocated_km_appro_2]])^2</f>
        <v>2.0194839173657902E-28</v>
      </c>
    </row>
    <row r="1122" spans="1:19" x14ac:dyDescent="0.3">
      <c r="A1122" s="2">
        <v>44132</v>
      </c>
      <c r="B1122">
        <v>2</v>
      </c>
      <c r="C1122">
        <v>226</v>
      </c>
      <c r="D1122">
        <v>42.132071600000003</v>
      </c>
      <c r="E1122">
        <v>12.5839994</v>
      </c>
      <c r="F1122">
        <v>41.955555699999998</v>
      </c>
      <c r="G1122">
        <v>12.7643387</v>
      </c>
      <c r="H1122">
        <v>3</v>
      </c>
      <c r="I1122">
        <v>122.58</v>
      </c>
      <c r="J1122">
        <v>83.264399999999995</v>
      </c>
      <c r="K1122">
        <v>83.264399999999995</v>
      </c>
      <c r="L1122">
        <v>83.264399999999995</v>
      </c>
      <c r="M1122">
        <f>AVERAGE(Tabella1[[#This Row],[allocated_km_SA]:[allocated_km_ENS]])</f>
        <v>83.264399999999995</v>
      </c>
      <c r="N1122">
        <v>90.173123987438316</v>
      </c>
      <c r="O1122">
        <f>(Tabella1[[#This Row],[mission_allocated_km_shapley]]-Tabella1[[#This Row],[allocated_km_mean]])^2</f>
        <v>47.730467134605661</v>
      </c>
      <c r="P1122">
        <v>90.173123987438316</v>
      </c>
      <c r="Q1122">
        <f>(Tabella1[[#This Row],[mission_allocated_km_shapley]]-Tabella1[[#This Row],[mission_allocated_km_appro_1]])^2</f>
        <v>0</v>
      </c>
      <c r="R1122">
        <v>90.173123987438316</v>
      </c>
      <c r="S1122">
        <f>(Tabella1[[#This Row],[mission_allocated_km_shapley]]-Tabella1[[#This Row],[mission_allocated_km_appro_2]])^2</f>
        <v>0</v>
      </c>
    </row>
    <row r="1123" spans="1:19" x14ac:dyDescent="0.3">
      <c r="A1123" s="2">
        <v>44132</v>
      </c>
      <c r="B1123">
        <v>13</v>
      </c>
      <c r="C1123">
        <v>226</v>
      </c>
      <c r="D1123">
        <v>42.407090099999998</v>
      </c>
      <c r="E1123">
        <v>14.1597591</v>
      </c>
      <c r="F1123">
        <v>41.955555699999998</v>
      </c>
      <c r="G1123">
        <v>12.7643387</v>
      </c>
      <c r="H1123">
        <v>3</v>
      </c>
      <c r="I1123">
        <v>362.72</v>
      </c>
      <c r="J1123">
        <v>362.72430000000003</v>
      </c>
      <c r="K1123">
        <v>362.72430000000003</v>
      </c>
      <c r="L1123">
        <v>362.72430000000003</v>
      </c>
      <c r="M1123">
        <f>AVERAGE(Tabella1[[#This Row],[allocated_km_SA]:[allocated_km_ENS]])</f>
        <v>362.72430000000003</v>
      </c>
      <c r="N1123">
        <v>362.72430000000003</v>
      </c>
      <c r="O1123">
        <f>(Tabella1[[#This Row],[mission_allocated_km_shapley]]-Tabella1[[#This Row],[allocated_km_mean]])^2</f>
        <v>0</v>
      </c>
      <c r="P1123">
        <v>362.72430000000003</v>
      </c>
      <c r="Q1123">
        <f>(Tabella1[[#This Row],[mission_allocated_km_shapley]]-Tabella1[[#This Row],[mission_allocated_km_appro_1]])^2</f>
        <v>0</v>
      </c>
      <c r="R1123">
        <v>362.72430000000003</v>
      </c>
      <c r="S1123">
        <f>(Tabella1[[#This Row],[mission_allocated_km_shapley]]-Tabella1[[#This Row],[mission_allocated_km_appro_2]])^2</f>
        <v>0</v>
      </c>
    </row>
    <row r="1124" spans="1:19" x14ac:dyDescent="0.3">
      <c r="A1124" s="2">
        <v>44133</v>
      </c>
      <c r="B1124">
        <v>12</v>
      </c>
      <c r="C1124">
        <v>226</v>
      </c>
      <c r="D1124">
        <v>41.857816900000003</v>
      </c>
      <c r="E1124">
        <v>12.6519891</v>
      </c>
      <c r="F1124">
        <v>41.955555699999998</v>
      </c>
      <c r="G1124">
        <v>12.7643387</v>
      </c>
      <c r="H1124">
        <v>10</v>
      </c>
      <c r="I1124">
        <v>96.01</v>
      </c>
      <c r="J1124">
        <v>26.0221887604506</v>
      </c>
      <c r="K1124">
        <v>26.022188760450611</v>
      </c>
      <c r="L1124">
        <v>0</v>
      </c>
      <c r="M1124">
        <f>AVERAGE(Tabella1[[#This Row],[allocated_km_SA]:[allocated_km_ENS]])</f>
        <v>17.348125840300401</v>
      </c>
      <c r="N1124">
        <v>17.69024730232211</v>
      </c>
      <c r="O1124">
        <f>(Tabella1[[#This Row],[mission_allocated_km_shapley]]-Tabella1[[#This Row],[allocated_km_mean]])^2</f>
        <v>0.11704709477587137</v>
      </c>
      <c r="P1124">
        <v>17.6902473023219</v>
      </c>
      <c r="Q1124">
        <f>(Tabella1[[#This Row],[mission_allocated_km_shapley]]-Tabella1[[#This Row],[mission_allocated_km_appro_1]])^2</f>
        <v>4.3936396977189474E-26</v>
      </c>
      <c r="R1124">
        <v>17.6902473023219</v>
      </c>
      <c r="S1124">
        <f>(Tabella1[[#This Row],[mission_allocated_km_shapley]]-Tabella1[[#This Row],[mission_allocated_km_appro_2]])^2</f>
        <v>4.3936396977189474E-26</v>
      </c>
    </row>
    <row r="1125" spans="1:19" x14ac:dyDescent="0.3">
      <c r="A1125" s="2">
        <v>44133</v>
      </c>
      <c r="B1125">
        <v>64</v>
      </c>
      <c r="C1125">
        <v>226</v>
      </c>
      <c r="D1125">
        <v>41.699752500000002</v>
      </c>
      <c r="E1125">
        <v>12.535953900000001</v>
      </c>
      <c r="F1125">
        <v>41.955555699999998</v>
      </c>
      <c r="G1125">
        <v>12.7643387</v>
      </c>
      <c r="H1125">
        <v>10</v>
      </c>
      <c r="I1125">
        <v>96.01</v>
      </c>
      <c r="J1125">
        <v>69.986711239549393</v>
      </c>
      <c r="K1125">
        <v>69.986711239549393</v>
      </c>
      <c r="L1125">
        <v>96.008899999999997</v>
      </c>
      <c r="M1125">
        <f>AVERAGE(Tabella1[[#This Row],[allocated_km_SA]:[allocated_km_ENS]])</f>
        <v>78.660774159699599</v>
      </c>
      <c r="N1125">
        <v>78.318652697677891</v>
      </c>
      <c r="O1125">
        <f>(Tabella1[[#This Row],[mission_allocated_km_shapley]]-Tabella1[[#This Row],[allocated_km_mean]])^2</f>
        <v>0.11704709477587137</v>
      </c>
      <c r="P1125">
        <v>78.318652697678104</v>
      </c>
      <c r="Q1125">
        <f>(Tabella1[[#This Row],[mission_allocated_km_shapley]]-Tabella1[[#This Row],[mission_allocated_km_appro_1]])^2</f>
        <v>4.543838814073028E-26</v>
      </c>
      <c r="R1125">
        <v>78.318652697678104</v>
      </c>
      <c r="S1125">
        <f>(Tabella1[[#This Row],[mission_allocated_km_shapley]]-Tabella1[[#This Row],[mission_allocated_km_appro_2]])^2</f>
        <v>4.543838814073028E-26</v>
      </c>
    </row>
    <row r="1126" spans="1:19" x14ac:dyDescent="0.3">
      <c r="A1126" s="2">
        <v>44133</v>
      </c>
      <c r="B1126">
        <v>221</v>
      </c>
      <c r="C1126">
        <v>226</v>
      </c>
      <c r="D1126">
        <v>41.987892299999999</v>
      </c>
      <c r="E1126">
        <v>12.7135701</v>
      </c>
      <c r="F1126">
        <v>41.955555699999998</v>
      </c>
      <c r="G1126">
        <v>12.7643387</v>
      </c>
      <c r="H1126">
        <v>10</v>
      </c>
      <c r="I1126">
        <v>194.76</v>
      </c>
      <c r="J1126">
        <v>9.446187311184568</v>
      </c>
      <c r="K1126">
        <v>46.866371519395301</v>
      </c>
      <c r="L1126">
        <v>3.1732828985007941</v>
      </c>
      <c r="M1126">
        <f>AVERAGE(Tabella1[[#This Row],[allocated_km_SA]:[allocated_km_ENS]])</f>
        <v>19.828613909693555</v>
      </c>
      <c r="N1126">
        <v>6.7094140158578943</v>
      </c>
      <c r="O1126">
        <f>(Tabella1[[#This Row],[mission_allocated_km_shapley]]-Tabella1[[#This Row],[allocated_km_mean]])^2</f>
        <v>172.11340585441758</v>
      </c>
      <c r="P1126">
        <v>6.4969456271279942</v>
      </c>
      <c r="Q1126">
        <f>(Tabella1[[#This Row],[mission_allocated_km_shapley]]-Tabella1[[#This Row],[mission_allocated_km_appro_1]])^2</f>
        <v>4.5142816209479963E-2</v>
      </c>
      <c r="R1126">
        <v>9.3533446898444979</v>
      </c>
      <c r="S1126">
        <f>(Tabella1[[#This Row],[mission_allocated_km_shapley]]-Tabella1[[#This Row],[mission_allocated_km_appro_2]])^2</f>
        <v>6.9903694088472559</v>
      </c>
    </row>
    <row r="1127" spans="1:19" x14ac:dyDescent="0.3">
      <c r="A1127" s="2">
        <v>44133</v>
      </c>
      <c r="B1127">
        <v>264</v>
      </c>
      <c r="C1127">
        <v>226</v>
      </c>
      <c r="D1127">
        <v>41.962296899999998</v>
      </c>
      <c r="E1127">
        <v>12.757759999999999</v>
      </c>
      <c r="F1127">
        <v>41.955555699999998</v>
      </c>
      <c r="G1127">
        <v>12.7643387</v>
      </c>
      <c r="H1127">
        <v>10</v>
      </c>
      <c r="I1127">
        <v>208.39</v>
      </c>
      <c r="J1127">
        <v>2.9759419493065939</v>
      </c>
      <c r="K1127">
        <v>46.923411850741978</v>
      </c>
      <c r="L1127">
        <v>3.1276534031413612</v>
      </c>
      <c r="M1127">
        <f>AVERAGE(Tabella1[[#This Row],[allocated_km_SA]:[allocated_km_ENS]])</f>
        <v>17.675669067729977</v>
      </c>
      <c r="N1127">
        <v>2.8173522234439061</v>
      </c>
      <c r="O1127">
        <f>(Tabella1[[#This Row],[mission_allocated_km_shapley]]-Tabella1[[#This Row],[allocated_km_mean]])^2</f>
        <v>220.76957944519518</v>
      </c>
      <c r="P1127">
        <v>2.8173522234439612</v>
      </c>
      <c r="Q1127">
        <f>(Tabella1[[#This Row],[mission_allocated_km_shapley]]-Tabella1[[#This Row],[mission_allocated_km_appro_1]])^2</f>
        <v>3.0323813196695694E-27</v>
      </c>
      <c r="R1127">
        <v>2.8173522234439612</v>
      </c>
      <c r="S1127">
        <f>(Tabella1[[#This Row],[mission_allocated_km_shapley]]-Tabella1[[#This Row],[mission_allocated_km_appro_2]])^2</f>
        <v>3.0323813196695694E-27</v>
      </c>
    </row>
    <row r="1128" spans="1:19" x14ac:dyDescent="0.3">
      <c r="A1128" s="2">
        <v>44133</v>
      </c>
      <c r="B1128">
        <v>228</v>
      </c>
      <c r="C1128">
        <v>226</v>
      </c>
      <c r="D1128">
        <v>42.130554500000002</v>
      </c>
      <c r="E1128">
        <v>12.582428</v>
      </c>
      <c r="F1128">
        <v>41.955555699999998</v>
      </c>
      <c r="G1128">
        <v>12.7643387</v>
      </c>
      <c r="H1128">
        <v>10</v>
      </c>
      <c r="I1128">
        <v>194.76</v>
      </c>
      <c r="J1128">
        <v>53.315300370177617</v>
      </c>
      <c r="K1128">
        <v>53.29875796150732</v>
      </c>
      <c r="L1128">
        <v>163.6628108296739</v>
      </c>
      <c r="M1128">
        <f>AVERAGE(Tabella1[[#This Row],[allocated_km_SA]:[allocated_km_ENS]])</f>
        <v>90.092289720452939</v>
      </c>
      <c r="N1128">
        <v>69.395212559452816</v>
      </c>
      <c r="O1128">
        <f>(Tabella1[[#This Row],[mission_allocated_km_shapley]]-Tabella1[[#This Row],[allocated_km_mean]])^2</f>
        <v>428.36900300839295</v>
      </c>
      <c r="P1128">
        <v>68.315126709383719</v>
      </c>
      <c r="Q1128">
        <f>(Tabella1[[#This Row],[mission_allocated_km_shapley]]-Tabella1[[#This Row],[mission_allocated_km_appro_1]])^2</f>
        <v>1.1665854435194827</v>
      </c>
      <c r="R1128">
        <v>68.091267371408804</v>
      </c>
      <c r="S1128">
        <f>(Tabella1[[#This Row],[mission_allocated_km_shapley]]-Tabella1[[#This Row],[mission_allocated_km_appro_2]])^2</f>
        <v>1.7002730534231316</v>
      </c>
    </row>
    <row r="1129" spans="1:19" x14ac:dyDescent="0.3">
      <c r="A1129" s="2">
        <v>44133</v>
      </c>
      <c r="B1129">
        <v>1</v>
      </c>
      <c r="C1129">
        <v>226</v>
      </c>
      <c r="D1129">
        <v>41.956526599999997</v>
      </c>
      <c r="E1129">
        <v>12.778642899999999</v>
      </c>
      <c r="F1129">
        <v>41.955555699999998</v>
      </c>
      <c r="G1129">
        <v>12.7643387</v>
      </c>
      <c r="H1129">
        <v>10</v>
      </c>
      <c r="I1129">
        <v>208.39</v>
      </c>
      <c r="J1129">
        <v>2.7579079825600918</v>
      </c>
      <c r="K1129">
        <v>46.051543899744431</v>
      </c>
      <c r="L1129">
        <v>0</v>
      </c>
      <c r="M1129">
        <f>AVERAGE(Tabella1[[#This Row],[allocated_km_SA]:[allocated_km_ENS]])</f>
        <v>16.269817294101507</v>
      </c>
      <c r="N1129">
        <v>0.81239201207166278</v>
      </c>
      <c r="O1129">
        <f>(Tabella1[[#This Row],[mission_allocated_km_shapley]]-Tabella1[[#This Row],[allocated_km_mean]])^2</f>
        <v>238.93199634953544</v>
      </c>
      <c r="P1129">
        <v>0.81239201207167444</v>
      </c>
      <c r="Q1129">
        <f>(Tabella1[[#This Row],[mission_allocated_km_shapley]]-Tabella1[[#This Row],[mission_allocated_km_appro_1]])^2</f>
        <v>1.3589361687596336E-28</v>
      </c>
      <c r="R1129">
        <v>0.81239201207167444</v>
      </c>
      <c r="S1129">
        <f>(Tabella1[[#This Row],[mission_allocated_km_shapley]]-Tabella1[[#This Row],[mission_allocated_km_appro_2]])^2</f>
        <v>1.3589361687596336E-28</v>
      </c>
    </row>
    <row r="1130" spans="1:19" x14ac:dyDescent="0.3">
      <c r="A1130" s="2">
        <v>44133</v>
      </c>
      <c r="B1130">
        <v>226</v>
      </c>
      <c r="C1130">
        <v>226</v>
      </c>
      <c r="D1130">
        <v>41.955555699999998</v>
      </c>
      <c r="E1130">
        <v>12.7643387</v>
      </c>
      <c r="F1130">
        <v>41.955555699999998</v>
      </c>
      <c r="G1130">
        <v>12.7643387</v>
      </c>
      <c r="H1130">
        <v>10</v>
      </c>
      <c r="I1130">
        <v>208.39</v>
      </c>
      <c r="J1130">
        <v>0</v>
      </c>
      <c r="K1130">
        <v>46.594290317573972</v>
      </c>
      <c r="L1130">
        <v>9.0768201373799456E-2</v>
      </c>
      <c r="M1130">
        <f>AVERAGE(Tabella1[[#This Row],[allocated_km_SA]:[allocated_km_ENS]])</f>
        <v>15.56168617298259</v>
      </c>
      <c r="N1130">
        <v>0</v>
      </c>
      <c r="O1130">
        <f>(Tabella1[[#This Row],[mission_allocated_km_shapley]]-Tabella1[[#This Row],[allocated_km_mean]])^2</f>
        <v>242.16607654639753</v>
      </c>
      <c r="P1130">
        <v>0</v>
      </c>
      <c r="Q1130">
        <f>(Tabella1[[#This Row],[mission_allocated_km_shapley]]-Tabella1[[#This Row],[mission_allocated_km_appro_1]])^2</f>
        <v>0</v>
      </c>
      <c r="R1130">
        <v>0</v>
      </c>
      <c r="S1130">
        <f>(Tabella1[[#This Row],[mission_allocated_km_shapley]]-Tabella1[[#This Row],[mission_allocated_km_appro_2]])^2</f>
        <v>0</v>
      </c>
    </row>
    <row r="1131" spans="1:19" x14ac:dyDescent="0.3">
      <c r="A1131" s="2">
        <v>44133</v>
      </c>
      <c r="B1131">
        <v>32</v>
      </c>
      <c r="C1131">
        <v>226</v>
      </c>
      <c r="D1131">
        <v>41.851630499999999</v>
      </c>
      <c r="E1131">
        <v>12.4017032</v>
      </c>
      <c r="F1131">
        <v>41.955555699999998</v>
      </c>
      <c r="G1131">
        <v>12.7643387</v>
      </c>
      <c r="H1131">
        <v>10</v>
      </c>
      <c r="I1131">
        <v>194.76</v>
      </c>
      <c r="J1131">
        <v>67.827047647391097</v>
      </c>
      <c r="K1131">
        <v>47.566633148009878</v>
      </c>
      <c r="L1131">
        <v>20.644972327621652</v>
      </c>
      <c r="M1131">
        <f>AVERAGE(Tabella1[[#This Row],[allocated_km_SA]:[allocated_km_ENS]])</f>
        <v>45.346217707674207</v>
      </c>
      <c r="N1131">
        <v>59.089134763192327</v>
      </c>
      <c r="O1131">
        <f>(Tabella1[[#This Row],[mission_allocated_km_shapley]]-Tabella1[[#This Row],[allocated_km_mean]])^2</f>
        <v>188.86776919485084</v>
      </c>
      <c r="P1131">
        <v>62.268073957898338</v>
      </c>
      <c r="Q1131">
        <f>(Tabella1[[#This Row],[mission_allocated_km_shapley]]-Tabella1[[#This Row],[mission_allocated_km_appro_1]])^2</f>
        <v>10.105654403638102</v>
      </c>
      <c r="R1131">
        <v>58.434253904102938</v>
      </c>
      <c r="S1131">
        <f>(Tabella1[[#This Row],[mission_allocated_km_shapley]]-Tabella1[[#This Row],[mission_allocated_km_appro_2]])^2</f>
        <v>0.4288689396016554</v>
      </c>
    </row>
    <row r="1132" spans="1:19" x14ac:dyDescent="0.3">
      <c r="A1132" s="2">
        <v>44133</v>
      </c>
      <c r="B1132">
        <v>39</v>
      </c>
      <c r="C1132">
        <v>226</v>
      </c>
      <c r="D1132">
        <v>41.831033900000001</v>
      </c>
      <c r="E1132">
        <v>12.442446500000001</v>
      </c>
      <c r="F1132">
        <v>41.955555699999998</v>
      </c>
      <c r="G1132">
        <v>12.7643387</v>
      </c>
      <c r="H1132">
        <v>10</v>
      </c>
      <c r="I1132">
        <v>194.76</v>
      </c>
      <c r="J1132">
        <v>64.174264671246689</v>
      </c>
      <c r="K1132">
        <v>47.031037371087471</v>
      </c>
      <c r="L1132">
        <v>7.2817339442036682</v>
      </c>
      <c r="M1132">
        <f>AVERAGE(Tabella1[[#This Row],[allocated_km_SA]:[allocated_km_ENS]])</f>
        <v>39.495678662179273</v>
      </c>
      <c r="N1132">
        <v>59.569038661496919</v>
      </c>
      <c r="O1132">
        <f>(Tabella1[[#This Row],[mission_allocated_km_shapley]]-Tabella1[[#This Row],[allocated_km_mean]])^2</f>
        <v>402.93978166220569</v>
      </c>
      <c r="P1132">
        <v>57.682653705589907</v>
      </c>
      <c r="Q1132">
        <f>(Tabella1[[#This Row],[mission_allocated_km_shapley]]-Tabella1[[#This Row],[mission_allocated_km_appro_1]])^2</f>
        <v>3.5584482018722992</v>
      </c>
      <c r="R1132">
        <v>58.883934034643723</v>
      </c>
      <c r="S1132">
        <f>(Tabella1[[#This Row],[mission_allocated_km_shapley]]-Tabella1[[#This Row],[mission_allocated_km_appro_2]])^2</f>
        <v>0.46936834973565689</v>
      </c>
    </row>
    <row r="1133" spans="1:19" x14ac:dyDescent="0.3">
      <c r="A1133" s="2">
        <v>44133</v>
      </c>
      <c r="B1133">
        <v>162</v>
      </c>
      <c r="C1133">
        <v>226</v>
      </c>
      <c r="D1133">
        <v>42.330720900000003</v>
      </c>
      <c r="E1133">
        <v>13.470460299999999</v>
      </c>
      <c r="F1133">
        <v>41.955555699999998</v>
      </c>
      <c r="G1133">
        <v>12.7643387</v>
      </c>
      <c r="H1133">
        <v>10</v>
      </c>
      <c r="I1133">
        <v>208.39</v>
      </c>
      <c r="J1133">
        <v>202.65515006813331</v>
      </c>
      <c r="K1133">
        <v>68.81975393193963</v>
      </c>
      <c r="L1133">
        <v>205.17057839548491</v>
      </c>
      <c r="M1133">
        <f>AVERAGE(Tabella1[[#This Row],[allocated_km_SA]:[allocated_km_ENS]])</f>
        <v>158.88182746518592</v>
      </c>
      <c r="N1133">
        <v>204.75925576448441</v>
      </c>
      <c r="O1133">
        <f>(Tabella1[[#This Row],[mission_allocated_km_shapley]]-Tabella1[[#This Row],[allocated_km_mean]])^2</f>
        <v>2104.7384273572738</v>
      </c>
      <c r="P1133">
        <v>204.75925576448441</v>
      </c>
      <c r="Q1133">
        <f>(Tabella1[[#This Row],[mission_allocated_km_shapley]]-Tabella1[[#This Row],[mission_allocated_km_appro_1]])^2</f>
        <v>0</v>
      </c>
      <c r="R1133">
        <v>204.75925576448441</v>
      </c>
      <c r="S1133">
        <f>(Tabella1[[#This Row],[mission_allocated_km_shapley]]-Tabella1[[#This Row],[mission_allocated_km_appro_2]])^2</f>
        <v>0</v>
      </c>
    </row>
    <row r="1134" spans="1:19" x14ac:dyDescent="0.3">
      <c r="A1134" s="2">
        <v>44134</v>
      </c>
      <c r="B1134">
        <v>186</v>
      </c>
      <c r="C1134">
        <v>226</v>
      </c>
      <c r="D1134">
        <v>41.945402799999997</v>
      </c>
      <c r="E1134">
        <v>12.7206413</v>
      </c>
      <c r="F1134">
        <v>41.955555699999998</v>
      </c>
      <c r="G1134">
        <v>12.7643387</v>
      </c>
      <c r="H1134">
        <v>10</v>
      </c>
      <c r="I1134">
        <v>51.13</v>
      </c>
      <c r="J1134">
        <v>6.1891081635033824</v>
      </c>
      <c r="K1134">
        <v>10.407620123202561</v>
      </c>
      <c r="L1134">
        <v>15.9831995789341</v>
      </c>
      <c r="M1134">
        <f>AVERAGE(Tabella1[[#This Row],[allocated_km_SA]:[allocated_km_ENS]])</f>
        <v>10.859975955213349</v>
      </c>
      <c r="N1134">
        <v>4.0528279190205847</v>
      </c>
      <c r="O1134">
        <f>(Tabella1[[#This Row],[mission_allocated_km_shapley]]-Tabella1[[#This Row],[allocated_km_mean]])^2</f>
        <v>46.337264386643007</v>
      </c>
      <c r="P1134">
        <v>4.007421595549097</v>
      </c>
      <c r="Q1134">
        <f>(Tabella1[[#This Row],[mission_allocated_km_shapley]]-Tabella1[[#This Row],[mission_allocated_km_appro_1]])^2</f>
        <v>2.0617342111973708E-3</v>
      </c>
      <c r="R1134">
        <v>6.8036606539528188</v>
      </c>
      <c r="S1134">
        <f>(Tabella1[[#This Row],[mission_allocated_km_shapley]]-Tabella1[[#This Row],[mission_allocated_km_appro_2]])^2</f>
        <v>7.5670807355747547</v>
      </c>
    </row>
    <row r="1135" spans="1:19" x14ac:dyDescent="0.3">
      <c r="A1135" s="2">
        <v>44134</v>
      </c>
      <c r="B1135">
        <v>2</v>
      </c>
      <c r="C1135">
        <v>226</v>
      </c>
      <c r="D1135">
        <v>42.132071600000003</v>
      </c>
      <c r="E1135">
        <v>12.5839994</v>
      </c>
      <c r="F1135">
        <v>41.955555699999998</v>
      </c>
      <c r="G1135">
        <v>12.7643387</v>
      </c>
      <c r="H1135">
        <v>10</v>
      </c>
      <c r="I1135">
        <v>547.73</v>
      </c>
      <c r="J1135">
        <v>74.87277402791851</v>
      </c>
      <c r="K1135">
        <v>163.91145257426291</v>
      </c>
      <c r="L1135">
        <v>93.774502818966553</v>
      </c>
      <c r="M1135">
        <f>AVERAGE(Tabella1[[#This Row],[allocated_km_SA]:[allocated_km_ENS]])</f>
        <v>110.85290980704933</v>
      </c>
      <c r="N1135">
        <v>78.129150806765651</v>
      </c>
      <c r="O1135">
        <f>(Tabella1[[#This Row],[mission_allocated_km_shapley]]-Tabella1[[#This Row],[allocated_km_mean]])^2</f>
        <v>1070.8444031086469</v>
      </c>
      <c r="P1135">
        <v>78.129148388182998</v>
      </c>
      <c r="Q1135">
        <f>(Tabella1[[#This Row],[mission_allocated_km_shapley]]-Tabella1[[#This Row],[mission_allocated_km_appro_1]])^2</f>
        <v>5.8495420506647011E-12</v>
      </c>
      <c r="R1135">
        <v>78.129150806765253</v>
      </c>
      <c r="S1135">
        <f>(Tabella1[[#This Row],[mission_allocated_km_shapley]]-Tabella1[[#This Row],[mission_allocated_km_appro_2]])^2</f>
        <v>1.5832753912147795E-25</v>
      </c>
    </row>
    <row r="1136" spans="1:19" x14ac:dyDescent="0.3">
      <c r="A1136" s="2">
        <v>44134</v>
      </c>
      <c r="B1136">
        <v>240</v>
      </c>
      <c r="C1136">
        <v>226</v>
      </c>
      <c r="D1136">
        <v>41.945785800000003</v>
      </c>
      <c r="E1136">
        <v>12.6790661</v>
      </c>
      <c r="F1136">
        <v>41.955555699999998</v>
      </c>
      <c r="G1136">
        <v>12.7643387</v>
      </c>
      <c r="H1136">
        <v>10</v>
      </c>
      <c r="I1136">
        <v>51.13</v>
      </c>
      <c r="J1136">
        <v>11.914050555067231</v>
      </c>
      <c r="K1136">
        <v>9.9583522336133168</v>
      </c>
      <c r="L1136">
        <v>1.6853740315834449</v>
      </c>
      <c r="M1136">
        <f>AVERAGE(Tabella1[[#This Row],[allocated_km_SA]:[allocated_km_ENS]])</f>
        <v>7.8525922734213305</v>
      </c>
      <c r="N1136">
        <v>10.48152449352307</v>
      </c>
      <c r="O1136">
        <f>(Tabella1[[#This Row],[mission_allocated_km_shapley]]-Tabella1[[#This Row],[allocated_km_mean]])^2</f>
        <v>6.9112846178890601</v>
      </c>
      <c r="P1136">
        <v>10.467221320615559</v>
      </c>
      <c r="Q1136">
        <f>(Tabella1[[#This Row],[mission_allocated_km_shapley]]-Tabella1[[#This Row],[mission_allocated_km_appro_1]])^2</f>
        <v>2.0458075522214198E-4</v>
      </c>
      <c r="R1136">
        <v>10.393992974856539</v>
      </c>
      <c r="S1136">
        <f>(Tabella1[[#This Row],[mission_allocated_km_shapley]]-Tabella1[[#This Row],[mission_allocated_km_appro_2]])^2</f>
        <v>7.6617667600691625E-3</v>
      </c>
    </row>
    <row r="1137" spans="1:19" x14ac:dyDescent="0.3">
      <c r="A1137" s="2">
        <v>44134</v>
      </c>
      <c r="B1137">
        <v>14</v>
      </c>
      <c r="C1137">
        <v>226</v>
      </c>
      <c r="D1137">
        <v>41.968739300000003</v>
      </c>
      <c r="E1137">
        <v>12.686</v>
      </c>
      <c r="F1137">
        <v>41.955555699999998</v>
      </c>
      <c r="G1137">
        <v>12.7643387</v>
      </c>
      <c r="H1137">
        <v>10</v>
      </c>
      <c r="I1137">
        <v>51.13</v>
      </c>
      <c r="J1137">
        <v>13.90617624781609</v>
      </c>
      <c r="K1137">
        <v>10.67636135576314</v>
      </c>
      <c r="L1137">
        <v>24.53581450995916</v>
      </c>
      <c r="M1137">
        <f>AVERAGE(Tabella1[[#This Row],[allocated_km_SA]:[allocated_km_ENS]])</f>
        <v>16.372784037846131</v>
      </c>
      <c r="N1137">
        <v>20.27538020358574</v>
      </c>
      <c r="O1137">
        <f>(Tabella1[[#This Row],[mission_allocated_km_shapley]]-Tabella1[[#This Row],[allocated_km_mean]])^2</f>
        <v>15.230256832845502</v>
      </c>
      <c r="P1137">
        <v>20.04822265180513</v>
      </c>
      <c r="Q1137">
        <f>(Tabella1[[#This Row],[mission_allocated_km_shapley]]-Tabella1[[#This Row],[mission_allocated_km_appro_1]])^2</f>
        <v>5.160055333096078E-2</v>
      </c>
      <c r="R1137">
        <v>15.7389191474999</v>
      </c>
      <c r="S1137">
        <f>(Tabella1[[#This Row],[mission_allocated_km_shapley]]-Tabella1[[#This Row],[mission_allocated_km_appro_2]])^2</f>
        <v>20.579478913383465</v>
      </c>
    </row>
    <row r="1138" spans="1:19" x14ac:dyDescent="0.3">
      <c r="A1138" s="2">
        <v>44134</v>
      </c>
      <c r="B1138">
        <v>104</v>
      </c>
      <c r="C1138">
        <v>226</v>
      </c>
      <c r="D1138">
        <v>41.944316200000003</v>
      </c>
      <c r="E1138">
        <v>12.673451699999999</v>
      </c>
      <c r="F1138">
        <v>41.955555699999998</v>
      </c>
      <c r="G1138">
        <v>12.7643387</v>
      </c>
      <c r="H1138">
        <v>10</v>
      </c>
      <c r="I1138">
        <v>51.13</v>
      </c>
      <c r="J1138">
        <v>11.93881253662467</v>
      </c>
      <c r="K1138">
        <v>9.9603615874999303</v>
      </c>
      <c r="L1138">
        <v>1.749321159787858</v>
      </c>
      <c r="M1138">
        <f>AVERAGE(Tabella1[[#This Row],[allocated_km_SA]:[allocated_km_ENS]])</f>
        <v>7.8828317613041525</v>
      </c>
      <c r="N1138">
        <v>9.9822428015141131</v>
      </c>
      <c r="O1138">
        <f>(Tabella1[[#This Row],[mission_allocated_km_shapley]]-Tabella1[[#This Row],[allocated_km_mean]])^2</f>
        <v>4.4075267157554689</v>
      </c>
      <c r="P1138">
        <v>10.340153524937479</v>
      </c>
      <c r="Q1138">
        <f>(Tabella1[[#This Row],[mission_allocated_km_shapley]]-Tabella1[[#This Row],[mission_allocated_km_appro_1]])^2</f>
        <v>0.12810008594143724</v>
      </c>
      <c r="R1138">
        <v>10.11515150600628</v>
      </c>
      <c r="S1138">
        <f>(Tabella1[[#This Row],[mission_allocated_km_shapley]]-Tabella1[[#This Row],[mission_allocated_km_appro_2]])^2</f>
        <v>1.7664723729786017E-2</v>
      </c>
    </row>
    <row r="1139" spans="1:19" x14ac:dyDescent="0.3">
      <c r="A1139" s="2">
        <v>44134</v>
      </c>
      <c r="B1139">
        <v>33</v>
      </c>
      <c r="C1139">
        <v>226</v>
      </c>
      <c r="D1139">
        <v>41.947489599999997</v>
      </c>
      <c r="E1139">
        <v>12.7203556</v>
      </c>
      <c r="F1139">
        <v>41.955555699999998</v>
      </c>
      <c r="G1139">
        <v>12.7643387</v>
      </c>
      <c r="H1139">
        <v>10</v>
      </c>
      <c r="I1139">
        <v>51.13</v>
      </c>
      <c r="J1139">
        <v>7.1855524969886391</v>
      </c>
      <c r="K1139">
        <v>10.131004699921061</v>
      </c>
      <c r="L1139">
        <v>7.1799907197354482</v>
      </c>
      <c r="M1139">
        <f>AVERAGE(Tabella1[[#This Row],[allocated_km_SA]:[allocated_km_ENS]])</f>
        <v>8.165515972215049</v>
      </c>
      <c r="N1139">
        <v>6.3417245823565018</v>
      </c>
      <c r="O1139">
        <f>(Tabella1[[#This Row],[mission_allocated_km_shapley]]-Tabella1[[#This Row],[allocated_km_mean]])^2</f>
        <v>3.3262150337221712</v>
      </c>
      <c r="P1139">
        <v>6.2706809070927383</v>
      </c>
      <c r="Q1139">
        <f>(Tabella1[[#This Row],[mission_allocated_km_shapley]]-Tabella1[[#This Row],[mission_allocated_km_appro_1]])^2</f>
        <v>5.0472037949830873E-3</v>
      </c>
      <c r="R1139">
        <v>8.0819757176844771</v>
      </c>
      <c r="S1139">
        <f>(Tabella1[[#This Row],[mission_allocated_km_shapley]]-Tabella1[[#This Row],[mission_allocated_km_appro_2]])^2</f>
        <v>3.0284740140103068</v>
      </c>
    </row>
    <row r="1140" spans="1:19" x14ac:dyDescent="0.3">
      <c r="A1140" s="2">
        <v>44134</v>
      </c>
      <c r="B1140">
        <v>291</v>
      </c>
      <c r="C1140">
        <v>226</v>
      </c>
      <c r="D1140">
        <v>41.7980035</v>
      </c>
      <c r="E1140">
        <v>12.973273300000001</v>
      </c>
      <c r="F1140">
        <v>41.955555699999998</v>
      </c>
      <c r="G1140">
        <v>12.7643387</v>
      </c>
      <c r="H1140">
        <v>10</v>
      </c>
      <c r="I1140">
        <v>547.73</v>
      </c>
      <c r="J1140">
        <v>68.88156011758214</v>
      </c>
      <c r="K1140">
        <v>147.80127935853639</v>
      </c>
      <c r="L1140">
        <v>17.13270766538319</v>
      </c>
      <c r="M1140">
        <f>AVERAGE(Tabella1[[#This Row],[allocated_km_SA]:[allocated_km_ENS]])</f>
        <v>77.938515713833908</v>
      </c>
      <c r="N1140">
        <v>45.242618401920332</v>
      </c>
      <c r="O1140">
        <f>(Tabella1[[#This Row],[mission_allocated_km_shapley]]-Tabella1[[#This Row],[allocated_km_mean]])^2</f>
        <v>1069.0217010311974</v>
      </c>
      <c r="P1140">
        <v>45.242633957150979</v>
      </c>
      <c r="Q1140">
        <f>(Tabella1[[#This Row],[mission_allocated_km_shapley]]-Tabella1[[#This Row],[mission_allocated_km_appro_1]])^2</f>
        <v>2.4196520047106614E-10</v>
      </c>
      <c r="R1140">
        <v>45.242618401920062</v>
      </c>
      <c r="S1140">
        <f>(Tabella1[[#This Row],[mission_allocated_km_shapley]]-Tabella1[[#This Row],[mission_allocated_km_appro_2]])^2</f>
        <v>7.2903369416905027E-26</v>
      </c>
    </row>
    <row r="1141" spans="1:19" x14ac:dyDescent="0.3">
      <c r="A1141" s="2">
        <v>44134</v>
      </c>
      <c r="B1141">
        <v>9</v>
      </c>
      <c r="C1141">
        <v>226</v>
      </c>
      <c r="D1141">
        <v>41.012875399999999</v>
      </c>
      <c r="E1141">
        <v>14.3201006</v>
      </c>
      <c r="F1141">
        <v>41.955555699999998</v>
      </c>
      <c r="G1141">
        <v>12.7643387</v>
      </c>
      <c r="H1141">
        <v>10</v>
      </c>
      <c r="I1141">
        <v>380.53</v>
      </c>
      <c r="J1141">
        <v>188.6335352232081</v>
      </c>
      <c r="K1141">
        <v>188.6335352232081</v>
      </c>
      <c r="L1141">
        <v>1.6703545165922709E-12</v>
      </c>
      <c r="M1141">
        <f>AVERAGE(Tabella1[[#This Row],[allocated_km_SA]:[allocated_km_ENS]])</f>
        <v>125.75569014880595</v>
      </c>
      <c r="N1141">
        <v>187.02869999999999</v>
      </c>
      <c r="O1141">
        <f>(Tabella1[[#This Row],[mission_allocated_km_shapley]]-Tabella1[[#This Row],[allocated_km_mean]])^2</f>
        <v>3754.3817362245209</v>
      </c>
      <c r="P1141">
        <v>187.02869999999999</v>
      </c>
      <c r="Q1141">
        <f>(Tabella1[[#This Row],[mission_allocated_km_shapley]]-Tabella1[[#This Row],[mission_allocated_km_appro_1]])^2</f>
        <v>0</v>
      </c>
      <c r="R1141">
        <v>187.02869999999999</v>
      </c>
      <c r="S1141">
        <f>(Tabella1[[#This Row],[mission_allocated_km_shapley]]-Tabella1[[#This Row],[mission_allocated_km_appro_2]])^2</f>
        <v>0</v>
      </c>
    </row>
    <row r="1142" spans="1:19" x14ac:dyDescent="0.3">
      <c r="A1142" s="2">
        <v>44134</v>
      </c>
      <c r="B1142">
        <v>223</v>
      </c>
      <c r="C1142">
        <v>226</v>
      </c>
      <c r="D1142">
        <v>41.015235699999998</v>
      </c>
      <c r="E1142">
        <v>14.2977433</v>
      </c>
      <c r="F1142">
        <v>41.955555699999998</v>
      </c>
      <c r="G1142">
        <v>12.7643387</v>
      </c>
      <c r="H1142">
        <v>10</v>
      </c>
      <c r="I1142">
        <v>380.53</v>
      </c>
      <c r="J1142">
        <v>191.89876477679189</v>
      </c>
      <c r="K1142">
        <v>191.89876477679189</v>
      </c>
      <c r="L1142">
        <v>380.53229999999832</v>
      </c>
      <c r="M1142">
        <f>AVERAGE(Tabella1[[#This Row],[allocated_km_SA]:[allocated_km_ENS]])</f>
        <v>254.77660985119405</v>
      </c>
      <c r="N1142">
        <v>193.50360000000001</v>
      </c>
      <c r="O1142">
        <f>(Tabella1[[#This Row],[mission_allocated_km_shapley]]-Tabella1[[#This Row],[allocated_km_mean]])^2</f>
        <v>3754.3817362245227</v>
      </c>
      <c r="P1142">
        <v>193.50360000000001</v>
      </c>
      <c r="Q1142">
        <f>(Tabella1[[#This Row],[mission_allocated_km_shapley]]-Tabella1[[#This Row],[mission_allocated_km_appro_1]])^2</f>
        <v>0</v>
      </c>
      <c r="R1142">
        <v>193.50360000000001</v>
      </c>
      <c r="S1142">
        <f>(Tabella1[[#This Row],[mission_allocated_km_shapley]]-Tabella1[[#This Row],[mission_allocated_km_appro_2]])^2</f>
        <v>0</v>
      </c>
    </row>
    <row r="1143" spans="1:19" x14ac:dyDescent="0.3">
      <c r="A1143" s="2">
        <v>44134</v>
      </c>
      <c r="B1143">
        <v>229</v>
      </c>
      <c r="C1143">
        <v>226</v>
      </c>
      <c r="D1143">
        <v>40.7283051</v>
      </c>
      <c r="E1143">
        <v>14.475455800000001</v>
      </c>
      <c r="F1143">
        <v>41.955555699999998</v>
      </c>
      <c r="G1143">
        <v>12.7643387</v>
      </c>
      <c r="H1143">
        <v>10</v>
      </c>
      <c r="I1143">
        <v>547.73</v>
      </c>
      <c r="J1143">
        <v>403.97976585449948</v>
      </c>
      <c r="K1143">
        <v>236.02136806720091</v>
      </c>
      <c r="L1143">
        <v>436.82688951565041</v>
      </c>
      <c r="M1143">
        <f>AVERAGE(Tabella1[[#This Row],[allocated_km_SA]:[allocated_km_ENS]])</f>
        <v>358.94267447911693</v>
      </c>
      <c r="N1143">
        <v>424.36233079131409</v>
      </c>
      <c r="O1143">
        <f>(Tabella1[[#This Row],[mission_allocated_km_shapley]]-Tabella1[[#This Row],[allocated_km_mean]])^2</f>
        <v>4279.7314320059977</v>
      </c>
      <c r="P1143">
        <v>424.36231765466619</v>
      </c>
      <c r="Q1143">
        <f>(Tabella1[[#This Row],[mission_allocated_km_shapley]]-Tabella1[[#This Row],[mission_allocated_km_appro_1]])^2</f>
        <v>1.7257151826245822E-10</v>
      </c>
      <c r="R1143">
        <v>424.36233079131478</v>
      </c>
      <c r="S1143">
        <f>(Tabella1[[#This Row],[mission_allocated_km_shapley]]-Tabella1[[#This Row],[mission_allocated_km_appro_2]])^2</f>
        <v>4.6528909456107807E-25</v>
      </c>
    </row>
    <row r="1144" spans="1:19" x14ac:dyDescent="0.3">
      <c r="A1144" s="2">
        <v>44137</v>
      </c>
      <c r="B1144">
        <v>225</v>
      </c>
      <c r="C1144">
        <v>226</v>
      </c>
      <c r="D1144">
        <v>41.966743600000001</v>
      </c>
      <c r="E1144">
        <v>12.755914900000001</v>
      </c>
      <c r="F1144">
        <v>41.955555699999998</v>
      </c>
      <c r="G1144">
        <v>12.7643387</v>
      </c>
      <c r="H1144">
        <v>9</v>
      </c>
      <c r="I1144">
        <v>126.55</v>
      </c>
      <c r="J1144">
        <v>3.706926651304959</v>
      </c>
      <c r="K1144">
        <v>24.474013172091102</v>
      </c>
      <c r="L1144">
        <v>6.2323430077534496</v>
      </c>
      <c r="M1144">
        <f>AVERAGE(Tabella1[[#This Row],[allocated_km_SA]:[allocated_km_ENS]])</f>
        <v>11.471094277049836</v>
      </c>
      <c r="N1144">
        <v>1.6695803173290611</v>
      </c>
      <c r="O1144">
        <f>(Tabella1[[#This Row],[mission_allocated_km_shapley]]-Tabella1[[#This Row],[allocated_km_mean]])^2</f>
        <v>96.069675902601233</v>
      </c>
      <c r="P1144">
        <v>1.5393346752402339</v>
      </c>
      <c r="Q1144">
        <f>(Tabella1[[#This Row],[mission_allocated_km_shapley]]-Tabella1[[#This Row],[mission_allocated_km_appro_1]])^2</f>
        <v>1.6963927283130866E-2</v>
      </c>
      <c r="R1144">
        <v>2.9569202769328959</v>
      </c>
      <c r="S1144">
        <f>(Tabella1[[#This Row],[mission_allocated_km_shapley]]-Tabella1[[#This Row],[mission_allocated_km_appro_2]])^2</f>
        <v>1.6572441715928032</v>
      </c>
    </row>
    <row r="1145" spans="1:19" x14ac:dyDescent="0.3">
      <c r="A1145" s="2">
        <v>44137</v>
      </c>
      <c r="B1145">
        <v>264</v>
      </c>
      <c r="C1145">
        <v>226</v>
      </c>
      <c r="D1145">
        <v>41.962296899999998</v>
      </c>
      <c r="E1145">
        <v>12.757759999999999</v>
      </c>
      <c r="F1145">
        <v>41.955555699999998</v>
      </c>
      <c r="G1145">
        <v>12.7643387</v>
      </c>
      <c r="H1145">
        <v>9</v>
      </c>
      <c r="I1145">
        <v>104.06</v>
      </c>
      <c r="J1145">
        <v>2.266723302418288</v>
      </c>
      <c r="K1145">
        <v>24.61786604691234</v>
      </c>
      <c r="L1145">
        <v>3.9335630235315202</v>
      </c>
      <c r="M1145">
        <f>AVERAGE(Tabella1[[#This Row],[allocated_km_SA]:[allocated_km_ENS]])</f>
        <v>10.272717457620717</v>
      </c>
      <c r="N1145">
        <v>2.8622371809102178</v>
      </c>
      <c r="O1145">
        <f>(Tabella1[[#This Row],[mission_allocated_km_shapley]]-Tabella1[[#This Row],[allocated_km_mean]])^2</f>
        <v>54.915217931515308</v>
      </c>
      <c r="P1145">
        <v>2.862236602772799</v>
      </c>
      <c r="Q1145">
        <f>(Tabella1[[#This Row],[mission_allocated_km_shapley]]-Tabella1[[#This Row],[mission_allocated_km_appro_1]])^2</f>
        <v>3.3424287504840364E-13</v>
      </c>
      <c r="R1145">
        <v>2.9369239121537389</v>
      </c>
      <c r="S1145">
        <f>(Tabella1[[#This Row],[mission_allocated_km_shapley]]-Tabella1[[#This Row],[mission_allocated_km_appro_2]])^2</f>
        <v>5.5781078238419509E-3</v>
      </c>
    </row>
    <row r="1146" spans="1:19" x14ac:dyDescent="0.3">
      <c r="A1146" s="2">
        <v>44137</v>
      </c>
      <c r="B1146">
        <v>221</v>
      </c>
      <c r="C1146">
        <v>226</v>
      </c>
      <c r="D1146">
        <v>41.987892299999999</v>
      </c>
      <c r="E1146">
        <v>12.7135701</v>
      </c>
      <c r="F1146">
        <v>41.955555699999998</v>
      </c>
      <c r="G1146">
        <v>12.7643387</v>
      </c>
      <c r="H1146">
        <v>9</v>
      </c>
      <c r="I1146">
        <v>126.55</v>
      </c>
      <c r="J1146">
        <v>11.8307798442784</v>
      </c>
      <c r="K1146">
        <v>24.271590075094618</v>
      </c>
      <c r="L1146">
        <v>1.6145264765611509</v>
      </c>
      <c r="M1146">
        <f>AVERAGE(Tabella1[[#This Row],[allocated_km_SA]:[allocated_km_ENS]])</f>
        <v>12.572298798644724</v>
      </c>
      <c r="N1146">
        <v>6.3840199934463362</v>
      </c>
      <c r="O1146">
        <f>(Tabella1[[#This Row],[mission_allocated_km_shapley]]-Tabella1[[#This Row],[allocated_km_mean]])^2</f>
        <v>38.29479457086758</v>
      </c>
      <c r="P1146">
        <v>6.1205966372565754</v>
      </c>
      <c r="Q1146">
        <f>(Tabella1[[#This Row],[mission_allocated_km_shapley]]-Tabella1[[#This Row],[mission_allocated_km_appro_1]])^2</f>
        <v>6.9391864586277566E-2</v>
      </c>
      <c r="R1146">
        <v>8.0311397284308281</v>
      </c>
      <c r="S1146">
        <f>(Tabella1[[#This Row],[mission_allocated_km_shapley]]-Tabella1[[#This Row],[mission_allocated_km_appro_2]])^2</f>
        <v>2.7130034213753831</v>
      </c>
    </row>
    <row r="1147" spans="1:19" x14ac:dyDescent="0.3">
      <c r="A1147" s="2">
        <v>44137</v>
      </c>
      <c r="B1147">
        <v>14</v>
      </c>
      <c r="C1147">
        <v>226</v>
      </c>
      <c r="D1147">
        <v>41.968739300000003</v>
      </c>
      <c r="E1147">
        <v>12.686</v>
      </c>
      <c r="F1147">
        <v>41.955555699999998</v>
      </c>
      <c r="G1147">
        <v>12.7643387</v>
      </c>
      <c r="H1147">
        <v>9</v>
      </c>
      <c r="I1147">
        <v>126.55</v>
      </c>
      <c r="J1147">
        <v>15.986878708343649</v>
      </c>
      <c r="K1147">
        <v>24.577889806218248</v>
      </c>
      <c r="L1147">
        <v>8.6020490610370945</v>
      </c>
      <c r="M1147">
        <f>AVERAGE(Tabella1[[#This Row],[allocated_km_SA]:[allocated_km_ENS]])</f>
        <v>16.388939191866331</v>
      </c>
      <c r="N1147">
        <v>8.5726414859470736</v>
      </c>
      <c r="O1147">
        <f>(Tabella1[[#This Row],[mission_allocated_km_shapley]]-Tabella1[[#This Row],[allocated_km_mean]])^2</f>
        <v>61.094509827558653</v>
      </c>
      <c r="P1147">
        <v>8.7681401690684826</v>
      </c>
      <c r="Q1147">
        <f>(Tabella1[[#This Row],[mission_allocated_km_shapley]]-Tabella1[[#This Row],[mission_allocated_km_appro_1]])^2</f>
        <v>3.8219735102205069E-2</v>
      </c>
      <c r="R1147">
        <v>10.07223271170287</v>
      </c>
      <c r="S1147">
        <f>(Tabella1[[#This Row],[mission_allocated_km_shapley]]-Tabella1[[#This Row],[mission_allocated_km_appro_2]])^2</f>
        <v>2.248773844363773</v>
      </c>
    </row>
    <row r="1148" spans="1:19" x14ac:dyDescent="0.3">
      <c r="A1148" s="2">
        <v>44137</v>
      </c>
      <c r="B1148">
        <v>64</v>
      </c>
      <c r="C1148">
        <v>226</v>
      </c>
      <c r="D1148">
        <v>41.699752500000002</v>
      </c>
      <c r="E1148">
        <v>12.535953900000001</v>
      </c>
      <c r="F1148">
        <v>41.955555699999998</v>
      </c>
      <c r="G1148">
        <v>12.7643387</v>
      </c>
      <c r="H1148">
        <v>9</v>
      </c>
      <c r="I1148">
        <v>104.06</v>
      </c>
      <c r="J1148">
        <v>70.902464690173403</v>
      </c>
      <c r="K1148">
        <v>30.26590110410713</v>
      </c>
      <c r="L1148">
        <v>93.231118120973221</v>
      </c>
      <c r="M1148">
        <f>AVERAGE(Tabella1[[#This Row],[allocated_km_SA]:[allocated_km_ENS]])</f>
        <v>64.799827971751256</v>
      </c>
      <c r="N1148">
        <v>78.6079896670106</v>
      </c>
      <c r="O1148">
        <f>(Tabella1[[#This Row],[mission_allocated_km_shapley]]-Tabella1[[#This Row],[allocated_km_mean]])^2</f>
        <v>190.66532940242737</v>
      </c>
      <c r="P1148">
        <v>78.607994807605621</v>
      </c>
      <c r="Q1148">
        <f>(Tabella1[[#This Row],[mission_allocated_km_shapley]]-Tabella1[[#This Row],[mission_allocated_km_appro_1]])^2</f>
        <v>2.6425717176691371E-11</v>
      </c>
      <c r="R1148">
        <v>78.438328413293007</v>
      </c>
      <c r="S1148">
        <f>(Tabella1[[#This Row],[mission_allocated_km_shapley]]-Tabella1[[#This Row],[mission_allocated_km_appro_2]])^2</f>
        <v>2.8784941013025239E-2</v>
      </c>
    </row>
    <row r="1149" spans="1:19" x14ac:dyDescent="0.3">
      <c r="A1149" s="2">
        <v>44137</v>
      </c>
      <c r="B1149">
        <v>12</v>
      </c>
      <c r="C1149">
        <v>226</v>
      </c>
      <c r="D1149">
        <v>41.857816900000003</v>
      </c>
      <c r="E1149">
        <v>12.6519891</v>
      </c>
      <c r="F1149">
        <v>41.955555699999998</v>
      </c>
      <c r="G1149">
        <v>12.7643387</v>
      </c>
      <c r="H1149">
        <v>9</v>
      </c>
      <c r="I1149">
        <v>126.55</v>
      </c>
      <c r="J1149">
        <v>28.63235631540778</v>
      </c>
      <c r="K1149">
        <v>25.22248792612687</v>
      </c>
      <c r="L1149">
        <v>23.30706987267564</v>
      </c>
      <c r="M1149">
        <f>AVERAGE(Tabella1[[#This Row],[allocated_km_SA]:[allocated_km_ENS]])</f>
        <v>25.720638038070096</v>
      </c>
      <c r="N1149">
        <v>30.665108928450511</v>
      </c>
      <c r="O1149">
        <f>(Tabella1[[#This Row],[mission_allocated_km_shapley]]-Tabella1[[#This Row],[allocated_km_mean]])^2</f>
        <v>24.447792385819298</v>
      </c>
      <c r="P1149">
        <v>29.148522600372822</v>
      </c>
      <c r="Q1149">
        <f>(Tabella1[[#This Row],[mission_allocated_km_shapley]]-Tabella1[[#This Row],[mission_allocated_km_appro_1]])^2</f>
        <v>2.3000340905121699</v>
      </c>
      <c r="R1149">
        <v>29.531576081479951</v>
      </c>
      <c r="S1149">
        <f>(Tabella1[[#This Row],[mission_allocated_km_shapley]]-Tabella1[[#This Row],[mission_allocated_km_appro_2]])^2</f>
        <v>1.2848967151611832</v>
      </c>
    </row>
    <row r="1150" spans="1:19" x14ac:dyDescent="0.3">
      <c r="A1150" s="2">
        <v>44137</v>
      </c>
      <c r="B1150">
        <v>2</v>
      </c>
      <c r="C1150">
        <v>226</v>
      </c>
      <c r="D1150">
        <v>42.132071600000003</v>
      </c>
      <c r="E1150">
        <v>12.5839994</v>
      </c>
      <c r="F1150">
        <v>41.955555699999998</v>
      </c>
      <c r="G1150">
        <v>12.7643387</v>
      </c>
      <c r="H1150">
        <v>9</v>
      </c>
      <c r="I1150">
        <v>126.55</v>
      </c>
      <c r="J1150">
        <v>66.394558480665239</v>
      </c>
      <c r="K1150">
        <v>28.00551902046918</v>
      </c>
      <c r="L1150">
        <v>86.795511581972661</v>
      </c>
      <c r="M1150">
        <f>AVERAGE(Tabella1[[#This Row],[allocated_km_SA]:[allocated_km_ENS]])</f>
        <v>60.398529694369024</v>
      </c>
      <c r="N1150">
        <v>79.260149274827015</v>
      </c>
      <c r="O1150">
        <f>(Tabella1[[#This Row],[mission_allocated_km_shapley]]-Tabella1[[#This Row],[allocated_km_mean]])^2</f>
        <v>355.76069319791623</v>
      </c>
      <c r="P1150">
        <v>80.974905918061921</v>
      </c>
      <c r="Q1150">
        <f>(Tabella1[[#This Row],[mission_allocated_km_shapley]]-Tabella1[[#This Row],[mission_allocated_km_appro_1]])^2</f>
        <v>2.940390345518245</v>
      </c>
      <c r="R1150">
        <v>75.959631201453476</v>
      </c>
      <c r="S1150">
        <f>(Tabella1[[#This Row],[mission_allocated_km_shapley]]-Tabella1[[#This Row],[mission_allocated_km_appro_2]])^2</f>
        <v>10.893419552665375</v>
      </c>
    </row>
    <row r="1151" spans="1:19" x14ac:dyDescent="0.3">
      <c r="A1151" s="2">
        <v>44138</v>
      </c>
      <c r="B1151">
        <v>14</v>
      </c>
      <c r="C1151">
        <v>226</v>
      </c>
      <c r="D1151">
        <v>41.968739300000003</v>
      </c>
      <c r="E1151">
        <v>12.686</v>
      </c>
      <c r="F1151">
        <v>41.955555699999998</v>
      </c>
      <c r="G1151">
        <v>12.7643387</v>
      </c>
      <c r="H1151">
        <v>6</v>
      </c>
      <c r="I1151">
        <v>519.91999999999996</v>
      </c>
      <c r="J1151">
        <v>10.983710373780729</v>
      </c>
      <c r="K1151">
        <v>128.17543949981061</v>
      </c>
      <c r="L1151">
        <v>3.5011559249808988</v>
      </c>
      <c r="M1151">
        <f>AVERAGE(Tabella1[[#This Row],[allocated_km_SA]:[allocated_km_ENS]])</f>
        <v>47.553435266190746</v>
      </c>
      <c r="N1151">
        <v>10.11374916370657</v>
      </c>
      <c r="O1151">
        <f>(Tabella1[[#This Row],[mission_allocated_km_shapley]]-Tabella1[[#This Row],[allocated_km_mean]])^2</f>
        <v>1401.7300954525465</v>
      </c>
      <c r="P1151">
        <v>10.034124949292581</v>
      </c>
      <c r="Q1151">
        <f>(Tabella1[[#This Row],[mission_allocated_km_shapley]]-Tabella1[[#This Row],[mission_allocated_km_appro_1]])^2</f>
        <v>6.3400155210449876E-3</v>
      </c>
      <c r="R1151">
        <v>11.933584163845349</v>
      </c>
      <c r="S1151">
        <f>(Tabella1[[#This Row],[mission_allocated_km_shapley]]-Tabella1[[#This Row],[mission_allocated_km_appro_2]])^2</f>
        <v>3.3117994277301102</v>
      </c>
    </row>
    <row r="1152" spans="1:19" x14ac:dyDescent="0.3">
      <c r="A1152" s="2">
        <v>44138</v>
      </c>
      <c r="B1152">
        <v>32</v>
      </c>
      <c r="C1152">
        <v>226</v>
      </c>
      <c r="D1152">
        <v>41.851630499999999</v>
      </c>
      <c r="E1152">
        <v>12.4017032</v>
      </c>
      <c r="F1152">
        <v>41.955555699999998</v>
      </c>
      <c r="G1152">
        <v>12.7643387</v>
      </c>
      <c r="H1152">
        <v>6</v>
      </c>
      <c r="I1152">
        <v>519.91999999999996</v>
      </c>
      <c r="J1152">
        <v>58.364010368459489</v>
      </c>
      <c r="K1152">
        <v>135.71158164380071</v>
      </c>
      <c r="L1152">
        <v>155.14958574678539</v>
      </c>
      <c r="M1152">
        <f>AVERAGE(Tabella1[[#This Row],[allocated_km_SA]:[allocated_km_ENS]])</f>
        <v>116.40839258634851</v>
      </c>
      <c r="N1152">
        <v>87.90824007268138</v>
      </c>
      <c r="O1152">
        <f>(Tabella1[[#This Row],[mission_allocated_km_shapley]]-Tabella1[[#This Row],[allocated_km_mean]])^2</f>
        <v>812.25869330228693</v>
      </c>
      <c r="P1152">
        <v>91.309405431108914</v>
      </c>
      <c r="Q1152">
        <f>(Tabella1[[#This Row],[mission_allocated_km_shapley]]-Tabella1[[#This Row],[mission_allocated_km_appro_1]])^2</f>
        <v>11.567925795367493</v>
      </c>
      <c r="R1152">
        <v>88.546980539450757</v>
      </c>
      <c r="S1152">
        <f>(Tabella1[[#This Row],[mission_allocated_km_shapley]]-Tabella1[[#This Row],[mission_allocated_km_appro_2]])^2</f>
        <v>0.40798938388876188</v>
      </c>
    </row>
    <row r="1153" spans="1:19" x14ac:dyDescent="0.3">
      <c r="A1153" s="2">
        <v>44138</v>
      </c>
      <c r="B1153">
        <v>22</v>
      </c>
      <c r="C1153">
        <v>226</v>
      </c>
      <c r="D1153">
        <v>40.922983599999988</v>
      </c>
      <c r="E1153">
        <v>14.249815399999999</v>
      </c>
      <c r="F1153">
        <v>41.955555699999998</v>
      </c>
      <c r="G1153">
        <v>12.7643387</v>
      </c>
      <c r="H1153">
        <v>6</v>
      </c>
      <c r="I1153">
        <v>519.91999999999996</v>
      </c>
      <c r="J1153">
        <v>225.3777777627823</v>
      </c>
      <c r="K1153">
        <v>128.0307286867012</v>
      </c>
      <c r="L1153">
        <v>0.58916631982447687</v>
      </c>
      <c r="M1153">
        <f>AVERAGE(Tabella1[[#This Row],[allocated_km_SA]:[allocated_km_ENS]])</f>
        <v>117.99922425643599</v>
      </c>
      <c r="N1153">
        <v>211.12521242379299</v>
      </c>
      <c r="O1153">
        <f>(Tabella1[[#This Row],[mission_allocated_km_shapley]]-Tabella1[[#This Row],[allocated_km_mean]])^2</f>
        <v>8672.4496721467149</v>
      </c>
      <c r="P1153">
        <v>209.46305144777631</v>
      </c>
      <c r="Q1153">
        <f>(Tabella1[[#This Row],[mission_allocated_km_shapley]]-Tabella1[[#This Row],[mission_allocated_km_appro_1]])^2</f>
        <v>2.7627791101927195</v>
      </c>
      <c r="R1153">
        <v>209.8932434000242</v>
      </c>
      <c r="S1153">
        <f>(Tabella1[[#This Row],[mission_allocated_km_shapley]]-Tabella1[[#This Row],[mission_allocated_km_appro_2]])^2</f>
        <v>1.5177476755258099</v>
      </c>
    </row>
    <row r="1154" spans="1:19" x14ac:dyDescent="0.3">
      <c r="A1154" s="2">
        <v>44138</v>
      </c>
      <c r="B1154">
        <v>9</v>
      </c>
      <c r="C1154">
        <v>226</v>
      </c>
      <c r="D1154">
        <v>41.012875399999999</v>
      </c>
      <c r="E1154">
        <v>14.3201006</v>
      </c>
      <c r="F1154">
        <v>41.955555699999998</v>
      </c>
      <c r="G1154">
        <v>12.7643387</v>
      </c>
      <c r="H1154">
        <v>6</v>
      </c>
      <c r="I1154">
        <v>380.53</v>
      </c>
      <c r="J1154">
        <v>188.6335352232081</v>
      </c>
      <c r="K1154">
        <v>188.6335352232081</v>
      </c>
      <c r="L1154">
        <v>1.6703545165922709E-12</v>
      </c>
      <c r="M1154">
        <f>AVERAGE(Tabella1[[#This Row],[allocated_km_SA]:[allocated_km_ENS]])</f>
        <v>125.75569014880595</v>
      </c>
      <c r="N1154">
        <v>187.02869999999999</v>
      </c>
      <c r="O1154">
        <f>(Tabella1[[#This Row],[mission_allocated_km_shapley]]-Tabella1[[#This Row],[allocated_km_mean]])^2</f>
        <v>3754.3817362245209</v>
      </c>
      <c r="P1154">
        <v>187.02869999999999</v>
      </c>
      <c r="Q1154">
        <f>(Tabella1[[#This Row],[mission_allocated_km_shapley]]-Tabella1[[#This Row],[mission_allocated_km_appro_1]])^2</f>
        <v>0</v>
      </c>
      <c r="R1154">
        <v>187.02869999999999</v>
      </c>
      <c r="S1154">
        <f>(Tabella1[[#This Row],[mission_allocated_km_shapley]]-Tabella1[[#This Row],[mission_allocated_km_appro_2]])^2</f>
        <v>0</v>
      </c>
    </row>
    <row r="1155" spans="1:19" x14ac:dyDescent="0.3">
      <c r="A1155" s="2">
        <v>44138</v>
      </c>
      <c r="B1155">
        <v>223</v>
      </c>
      <c r="C1155">
        <v>226</v>
      </c>
      <c r="D1155">
        <v>41.015235699999998</v>
      </c>
      <c r="E1155">
        <v>14.2977433</v>
      </c>
      <c r="F1155">
        <v>41.955555699999998</v>
      </c>
      <c r="G1155">
        <v>12.7643387</v>
      </c>
      <c r="H1155">
        <v>6</v>
      </c>
      <c r="I1155">
        <v>380.53</v>
      </c>
      <c r="J1155">
        <v>191.89876477679189</v>
      </c>
      <c r="K1155">
        <v>191.89876477679189</v>
      </c>
      <c r="L1155">
        <v>380.53229999999832</v>
      </c>
      <c r="M1155">
        <f>AVERAGE(Tabella1[[#This Row],[allocated_km_SA]:[allocated_km_ENS]])</f>
        <v>254.77660985119405</v>
      </c>
      <c r="N1155">
        <v>193.50360000000001</v>
      </c>
      <c r="O1155">
        <f>(Tabella1[[#This Row],[mission_allocated_km_shapley]]-Tabella1[[#This Row],[allocated_km_mean]])^2</f>
        <v>3754.3817362245227</v>
      </c>
      <c r="P1155">
        <v>193.50360000000001</v>
      </c>
      <c r="Q1155">
        <f>(Tabella1[[#This Row],[mission_allocated_km_shapley]]-Tabella1[[#This Row],[mission_allocated_km_appro_1]])^2</f>
        <v>0</v>
      </c>
      <c r="R1155">
        <v>193.50360000000001</v>
      </c>
      <c r="S1155">
        <f>(Tabella1[[#This Row],[mission_allocated_km_shapley]]-Tabella1[[#This Row],[mission_allocated_km_appro_2]])^2</f>
        <v>0</v>
      </c>
    </row>
    <row r="1156" spans="1:19" x14ac:dyDescent="0.3">
      <c r="A1156" s="2">
        <v>44138</v>
      </c>
      <c r="B1156">
        <v>222</v>
      </c>
      <c r="C1156">
        <v>226</v>
      </c>
      <c r="D1156">
        <v>40.922591399999988</v>
      </c>
      <c r="E1156">
        <v>14.2501319</v>
      </c>
      <c r="F1156">
        <v>41.955555699999998</v>
      </c>
      <c r="G1156">
        <v>12.7643387</v>
      </c>
      <c r="H1156">
        <v>6</v>
      </c>
      <c r="I1156">
        <v>519.91999999999996</v>
      </c>
      <c r="J1156">
        <v>225.19370149497749</v>
      </c>
      <c r="K1156">
        <v>128.00145016968739</v>
      </c>
      <c r="L1156">
        <v>360.67929200840922</v>
      </c>
      <c r="M1156">
        <f>AVERAGE(Tabella1[[#This Row],[allocated_km_SA]:[allocated_km_ENS]])</f>
        <v>237.95814789102471</v>
      </c>
      <c r="N1156">
        <v>210.77199833981911</v>
      </c>
      <c r="O1156">
        <f>(Tabella1[[#This Row],[mission_allocated_km_shapley]]-Tabella1[[#This Row],[allocated_km_mean]])^2</f>
        <v>739.08672742051658</v>
      </c>
      <c r="P1156">
        <v>209.11261817182231</v>
      </c>
      <c r="Q1156">
        <f>(Tabella1[[#This Row],[mission_allocated_km_shapley]]-Tabella1[[#This Row],[mission_allocated_km_appro_1]])^2</f>
        <v>2.7535425419410915</v>
      </c>
      <c r="R1156">
        <v>209.5453918966798</v>
      </c>
      <c r="S1156">
        <f>(Tabella1[[#This Row],[mission_allocated_km_shapley]]-Tabella1[[#This Row],[mission_allocated_km_appro_2]])^2</f>
        <v>1.5045633663508531</v>
      </c>
    </row>
    <row r="1157" spans="1:19" x14ac:dyDescent="0.3">
      <c r="A1157" s="2">
        <v>44139</v>
      </c>
      <c r="B1157">
        <v>2</v>
      </c>
      <c r="C1157">
        <v>226</v>
      </c>
      <c r="D1157">
        <v>42.132071600000003</v>
      </c>
      <c r="E1157">
        <v>12.5839994</v>
      </c>
      <c r="F1157">
        <v>41.955555699999998</v>
      </c>
      <c r="G1157">
        <v>12.7643387</v>
      </c>
      <c r="H1157">
        <v>5</v>
      </c>
      <c r="I1157">
        <v>168.74</v>
      </c>
      <c r="J1157">
        <v>72.08412037431701</v>
      </c>
      <c r="K1157">
        <v>58.46764586053267</v>
      </c>
      <c r="L1157">
        <v>67.572884978340582</v>
      </c>
      <c r="M1157">
        <f>AVERAGE(Tabella1[[#This Row],[allocated_km_SA]:[allocated_km_ENS]])</f>
        <v>66.041550404396745</v>
      </c>
      <c r="N1157">
        <v>75.150466352924809</v>
      </c>
      <c r="O1157">
        <f>(Tabella1[[#This Row],[mission_allocated_km_shapley]]-Tabella1[[#This Row],[allocated_km_mean]])^2</f>
        <v>82.972349757348937</v>
      </c>
      <c r="P1157">
        <v>74.401533360318453</v>
      </c>
      <c r="Q1157">
        <f>(Tabella1[[#This Row],[mission_allocated_km_shapley]]-Tabella1[[#This Row],[mission_allocated_km_appro_1]])^2</f>
        <v>0.56090062741431235</v>
      </c>
      <c r="R1157">
        <v>75.150466352924695</v>
      </c>
      <c r="S1157">
        <f>(Tabella1[[#This Row],[mission_allocated_km_shapley]]-Tabella1[[#This Row],[mission_allocated_km_appro_2]])^2</f>
        <v>1.2924697071141057E-26</v>
      </c>
    </row>
    <row r="1158" spans="1:19" x14ac:dyDescent="0.3">
      <c r="A1158" s="2">
        <v>44139</v>
      </c>
      <c r="B1158">
        <v>260</v>
      </c>
      <c r="C1158">
        <v>226</v>
      </c>
      <c r="D1158">
        <v>41.947397299999999</v>
      </c>
      <c r="E1158">
        <v>12.685521899999999</v>
      </c>
      <c r="F1158">
        <v>41.955555699999998</v>
      </c>
      <c r="G1158">
        <v>12.7643387</v>
      </c>
      <c r="H1158">
        <v>5</v>
      </c>
      <c r="I1158">
        <v>168.74</v>
      </c>
      <c r="J1158">
        <v>13.053063894723341</v>
      </c>
      <c r="K1158">
        <v>48.71990997932398</v>
      </c>
      <c r="L1158">
        <v>17.845435033260671</v>
      </c>
      <c r="M1158">
        <f>AVERAGE(Tabella1[[#This Row],[allocated_km_SA]:[allocated_km_ENS]])</f>
        <v>26.539469635769333</v>
      </c>
      <c r="N1158">
        <v>6.377044646377696</v>
      </c>
      <c r="O1158">
        <f>(Tabella1[[#This Row],[mission_allocated_km_shapley]]-Tabella1[[#This Row],[allocated_km_mean]])^2</f>
        <v>406.52338145284443</v>
      </c>
      <c r="P1158">
        <v>6.3134924242455126</v>
      </c>
      <c r="Q1158">
        <f>(Tabella1[[#This Row],[mission_allocated_km_shapley]]-Tabella1[[#This Row],[mission_allocated_km_appro_1]])^2</f>
        <v>4.0388849379383775E-3</v>
      </c>
      <c r="R1158">
        <v>6.377044646377656</v>
      </c>
      <c r="S1158">
        <f>(Tabella1[[#This Row],[mission_allocated_km_shapley]]-Tabella1[[#This Row],[mission_allocated_km_appro_2]])^2</f>
        <v>1.5974433330725489E-27</v>
      </c>
    </row>
    <row r="1159" spans="1:19" x14ac:dyDescent="0.3">
      <c r="A1159" s="2">
        <v>44139</v>
      </c>
      <c r="B1159">
        <v>33</v>
      </c>
      <c r="C1159">
        <v>226</v>
      </c>
      <c r="D1159">
        <v>41.947489599999997</v>
      </c>
      <c r="E1159">
        <v>12.7203556</v>
      </c>
      <c r="F1159">
        <v>41.955555699999998</v>
      </c>
      <c r="G1159">
        <v>12.7643387</v>
      </c>
      <c r="H1159">
        <v>5</v>
      </c>
      <c r="I1159">
        <v>372.99</v>
      </c>
      <c r="J1159">
        <v>10.35711203372753</v>
      </c>
      <c r="K1159">
        <v>10.35711203372753</v>
      </c>
      <c r="L1159">
        <v>10.27246763315129</v>
      </c>
      <c r="M1159">
        <f>AVERAGE(Tabella1[[#This Row],[allocated_km_SA]:[allocated_km_ENS]])</f>
        <v>10.32889723353545</v>
      </c>
      <c r="N1159">
        <v>10.19935390150181</v>
      </c>
      <c r="O1159">
        <f>(Tabella1[[#This Row],[mission_allocated_km_shapley]]-Tabella1[[#This Row],[allocated_km_mean]])^2</f>
        <v>1.6781474874377811E-2</v>
      </c>
      <c r="P1159">
        <v>10.199353901501819</v>
      </c>
      <c r="Q1159">
        <f>(Tabella1[[#This Row],[mission_allocated_km_shapley]]-Tabella1[[#This Row],[mission_allocated_km_appro_1]])^2</f>
        <v>7.8886090522101181E-29</v>
      </c>
      <c r="R1159">
        <v>10.199353901501819</v>
      </c>
      <c r="S1159">
        <f>(Tabella1[[#This Row],[mission_allocated_km_shapley]]-Tabella1[[#This Row],[mission_allocated_km_appro_2]])^2</f>
        <v>7.8886090522101181E-29</v>
      </c>
    </row>
    <row r="1160" spans="1:19" x14ac:dyDescent="0.3">
      <c r="A1160" s="2">
        <v>44139</v>
      </c>
      <c r="B1160">
        <v>64</v>
      </c>
      <c r="C1160">
        <v>226</v>
      </c>
      <c r="D1160">
        <v>41.699752500000002</v>
      </c>
      <c r="E1160">
        <v>12.535953900000001</v>
      </c>
      <c r="F1160">
        <v>41.955555699999998</v>
      </c>
      <c r="G1160">
        <v>12.7643387</v>
      </c>
      <c r="H1160">
        <v>5</v>
      </c>
      <c r="I1160">
        <v>168.74</v>
      </c>
      <c r="J1160">
        <v>83.605715730959659</v>
      </c>
      <c r="K1160">
        <v>61.555344160143378</v>
      </c>
      <c r="L1160">
        <v>83.324579988398753</v>
      </c>
      <c r="M1160">
        <f>AVERAGE(Tabella1[[#This Row],[allocated_km_SA]:[allocated_km_ENS]])</f>
        <v>76.161879959833925</v>
      </c>
      <c r="N1160">
        <v>87.215389000697527</v>
      </c>
      <c r="O1160">
        <f>(Tabella1[[#This Row],[mission_allocated_km_shapley]]-Tabella1[[#This Row],[allocated_km_mean]])^2</f>
        <v>122.1800621164534</v>
      </c>
      <c r="P1160">
        <v>88.027874215436029</v>
      </c>
      <c r="Q1160">
        <f>(Tabella1[[#This Row],[mission_allocated_km_shapley]]-Tabella1[[#This Row],[mission_allocated_km_appro_1]])^2</f>
        <v>0.66013222416866857</v>
      </c>
      <c r="R1160">
        <v>87.215389000697641</v>
      </c>
      <c r="S1160">
        <f>(Tabella1[[#This Row],[mission_allocated_km_shapley]]-Tabella1[[#This Row],[mission_allocated_km_appro_2]])^2</f>
        <v>1.2924697071141057E-26</v>
      </c>
    </row>
    <row r="1161" spans="1:19" x14ac:dyDescent="0.3">
      <c r="A1161" s="2">
        <v>44139</v>
      </c>
      <c r="B1161">
        <v>13</v>
      </c>
      <c r="C1161">
        <v>226</v>
      </c>
      <c r="D1161">
        <v>42.407090099999998</v>
      </c>
      <c r="E1161">
        <v>14.1597591</v>
      </c>
      <c r="F1161">
        <v>41.955555699999998</v>
      </c>
      <c r="G1161">
        <v>12.7643387</v>
      </c>
      <c r="H1161">
        <v>5</v>
      </c>
      <c r="I1161">
        <v>372.99</v>
      </c>
      <c r="J1161">
        <v>362.63718796627239</v>
      </c>
      <c r="K1161">
        <v>362.63718796627239</v>
      </c>
      <c r="L1161">
        <v>362.72183236684862</v>
      </c>
      <c r="M1161">
        <f>AVERAGE(Tabella1[[#This Row],[allocated_km_SA]:[allocated_km_ENS]])</f>
        <v>362.66540276646447</v>
      </c>
      <c r="N1161">
        <v>362.7949460984982</v>
      </c>
      <c r="O1161">
        <f>(Tabella1[[#This Row],[mission_allocated_km_shapley]]-Tabella1[[#This Row],[allocated_km_mean]])^2</f>
        <v>1.6781474874402205E-2</v>
      </c>
      <c r="P1161">
        <v>362.79494609849809</v>
      </c>
      <c r="Q1161">
        <f>(Tabella1[[#This Row],[mission_allocated_km_shapley]]-Tabella1[[#This Row],[mission_allocated_km_appro_1]])^2</f>
        <v>1.2924697071141057E-26</v>
      </c>
      <c r="R1161">
        <v>362.79494609849809</v>
      </c>
      <c r="S1161">
        <f>(Tabella1[[#This Row],[mission_allocated_km_shapley]]-Tabella1[[#This Row],[mission_allocated_km_appro_2]])^2</f>
        <v>1.2924697071141057E-26</v>
      </c>
    </row>
    <row r="1162" spans="1:19" x14ac:dyDescent="0.3">
      <c r="A1162" s="2">
        <v>44140</v>
      </c>
      <c r="B1162">
        <v>244</v>
      </c>
      <c r="C1162">
        <v>226</v>
      </c>
      <c r="D1162">
        <v>41.9404295</v>
      </c>
      <c r="E1162">
        <v>12.632209</v>
      </c>
      <c r="F1162">
        <v>41.955555699999998</v>
      </c>
      <c r="G1162">
        <v>12.7643387</v>
      </c>
      <c r="H1162">
        <v>10</v>
      </c>
      <c r="I1162">
        <v>184.23</v>
      </c>
      <c r="J1162">
        <v>18.668189404345441</v>
      </c>
      <c r="K1162">
        <v>43.431209740590248</v>
      </c>
      <c r="L1162">
        <v>11.48660105136516</v>
      </c>
      <c r="M1162">
        <f>AVERAGE(Tabella1[[#This Row],[allocated_km_SA]:[allocated_km_ENS]])</f>
        <v>24.52866673210028</v>
      </c>
      <c r="N1162">
        <v>8.0520504073525121</v>
      </c>
      <c r="O1162">
        <f>(Tabella1[[#This Row],[mission_allocated_km_shapley]]-Tabella1[[#This Row],[allocated_km_mean]])^2</f>
        <v>271.4788855129446</v>
      </c>
      <c r="P1162">
        <v>7.9188041696489533</v>
      </c>
      <c r="Q1162">
        <f>(Tabella1[[#This Row],[mission_allocated_km_shapley]]-Tabella1[[#This Row],[mission_allocated_km_appro_1]])^2</f>
        <v>1.7754559862153296E-2</v>
      </c>
      <c r="R1162">
        <v>11.26485661979377</v>
      </c>
      <c r="S1162">
        <f>(Tabella1[[#This Row],[mission_allocated_km_shapley]]-Tabella1[[#This Row],[mission_allocated_km_appro_2]])^2</f>
        <v>10.322123758701142</v>
      </c>
    </row>
    <row r="1163" spans="1:19" x14ac:dyDescent="0.3">
      <c r="A1163" s="2">
        <v>44140</v>
      </c>
      <c r="B1163">
        <v>107</v>
      </c>
      <c r="C1163">
        <v>226</v>
      </c>
      <c r="D1163">
        <v>41.770284400000001</v>
      </c>
      <c r="E1163">
        <v>12.333226</v>
      </c>
      <c r="F1163">
        <v>41.955555699999998</v>
      </c>
      <c r="G1163">
        <v>12.7643387</v>
      </c>
      <c r="H1163">
        <v>10</v>
      </c>
      <c r="I1163">
        <v>184.23</v>
      </c>
      <c r="J1163">
        <v>83.022158275215148</v>
      </c>
      <c r="K1163">
        <v>49.917383253343957</v>
      </c>
      <c r="L1163">
        <v>96.84039585791075</v>
      </c>
      <c r="M1163">
        <f>AVERAGE(Tabella1[[#This Row],[allocated_km_SA]:[allocated_km_ENS]])</f>
        <v>76.593312462156618</v>
      </c>
      <c r="N1163">
        <v>96.110249416529655</v>
      </c>
      <c r="O1163">
        <f>(Tabella1[[#This Row],[mission_allocated_km_shapley]]-Tabella1[[#This Row],[allocated_km_mean]])^2</f>
        <v>380.9108280809719</v>
      </c>
      <c r="P1163">
        <v>95.828184773675176</v>
      </c>
      <c r="Q1163">
        <f>(Tabella1[[#This Row],[mission_allocated_km_shapley]]-Tabella1[[#This Row],[mission_allocated_km_appro_1]])^2</f>
        <v>7.9560462748624827E-2</v>
      </c>
      <c r="R1163">
        <v>91.879191170479061</v>
      </c>
      <c r="S1163">
        <f>(Tabella1[[#This Row],[mission_allocated_km_shapley]]-Tabella1[[#This Row],[mission_allocated_km_appro_2]])^2</f>
        <v>17.901853881472729</v>
      </c>
    </row>
    <row r="1164" spans="1:19" x14ac:dyDescent="0.3">
      <c r="A1164" s="2">
        <v>44140</v>
      </c>
      <c r="B1164">
        <v>43</v>
      </c>
      <c r="C1164">
        <v>226</v>
      </c>
      <c r="D1164">
        <v>41.966643599999998</v>
      </c>
      <c r="E1164">
        <v>12.756942</v>
      </c>
      <c r="F1164">
        <v>41.955555699999998</v>
      </c>
      <c r="G1164">
        <v>12.7643387</v>
      </c>
      <c r="H1164">
        <v>10</v>
      </c>
      <c r="I1164">
        <v>23.04</v>
      </c>
      <c r="J1164">
        <v>3.1686987021664832</v>
      </c>
      <c r="K1164">
        <v>5.5436773825190411</v>
      </c>
      <c r="L1164">
        <v>2.4165250013381141</v>
      </c>
      <c r="M1164">
        <f>AVERAGE(Tabella1[[#This Row],[allocated_km_SA]:[allocated_km_ENS]])</f>
        <v>3.7096336953412123</v>
      </c>
      <c r="N1164">
        <v>1.9486964742622941</v>
      </c>
      <c r="O1164">
        <f>(Tabella1[[#This Row],[mission_allocated_km_shapley]]-Tabella1[[#This Row],[allocated_km_mean]])^2</f>
        <v>3.1008998965811432</v>
      </c>
      <c r="P1164">
        <v>1.879022081846397</v>
      </c>
      <c r="Q1164">
        <f>(Tabella1[[#This Row],[mission_allocated_km_shapley]]-Tabella1[[#This Row],[mission_allocated_km_appro_1]])^2</f>
        <v>4.8545209585244223E-3</v>
      </c>
      <c r="R1164">
        <v>2.233715513170822</v>
      </c>
      <c r="S1164">
        <f>(Tabella1[[#This Row],[mission_allocated_km_shapley]]-Tabella1[[#This Row],[mission_allocated_km_appro_2]])^2</f>
        <v>8.1235852540340922E-2</v>
      </c>
    </row>
    <row r="1165" spans="1:19" x14ac:dyDescent="0.3">
      <c r="A1165" s="2">
        <v>44140</v>
      </c>
      <c r="B1165">
        <v>264</v>
      </c>
      <c r="C1165">
        <v>226</v>
      </c>
      <c r="D1165">
        <v>41.962296899999998</v>
      </c>
      <c r="E1165">
        <v>12.757759999999999</v>
      </c>
      <c r="F1165">
        <v>41.955555699999998</v>
      </c>
      <c r="G1165">
        <v>12.7643387</v>
      </c>
      <c r="H1165">
        <v>10</v>
      </c>
      <c r="I1165">
        <v>23.04</v>
      </c>
      <c r="J1165">
        <v>2.284902927192825</v>
      </c>
      <c r="K1165">
        <v>5.4248946686700181</v>
      </c>
      <c r="L1165">
        <v>0.57584751913504206</v>
      </c>
      <c r="M1165">
        <f>AVERAGE(Tabella1[[#This Row],[allocated_km_SA]:[allocated_km_ENS]])</f>
        <v>2.7618817049992952</v>
      </c>
      <c r="N1165">
        <v>1.2529699893546431</v>
      </c>
      <c r="O1165">
        <f>(Tabella1[[#This Row],[mission_allocated_km_shapley]]-Tabella1[[#This Row],[allocated_km_mean]])^2</f>
        <v>2.2768145656096874</v>
      </c>
      <c r="P1165">
        <v>1.1954743206683549</v>
      </c>
      <c r="Q1165">
        <f>(Tabella1[[#This Row],[mission_allocated_km_shapley]]-Tabella1[[#This Row],[mission_allocated_km_appro_1]])^2</f>
        <v>3.3057519176834206E-3</v>
      </c>
      <c r="R1165">
        <v>1.59002542855886</v>
      </c>
      <c r="S1165">
        <f>(Tabella1[[#This Row],[mission_allocated_km_shapley]]-Tabella1[[#This Row],[mission_allocated_km_appro_2]])^2</f>
        <v>0.11360636909714754</v>
      </c>
    </row>
    <row r="1166" spans="1:19" x14ac:dyDescent="0.3">
      <c r="A1166" s="2">
        <v>44140</v>
      </c>
      <c r="B1166">
        <v>221</v>
      </c>
      <c r="C1166">
        <v>226</v>
      </c>
      <c r="D1166">
        <v>41.987892299999999</v>
      </c>
      <c r="E1166">
        <v>12.7135701</v>
      </c>
      <c r="F1166">
        <v>41.955555699999998</v>
      </c>
      <c r="G1166">
        <v>12.7643387</v>
      </c>
      <c r="H1166">
        <v>10</v>
      </c>
      <c r="I1166">
        <v>23.04</v>
      </c>
      <c r="J1166">
        <v>10.980322520623989</v>
      </c>
      <c r="K1166">
        <v>6.3286260214496659</v>
      </c>
      <c r="L1166">
        <v>14.58022489964139</v>
      </c>
      <c r="M1166">
        <f>AVERAGE(Tabella1[[#This Row],[allocated_km_SA]:[allocated_km_ENS]])</f>
        <v>10.629724480571682</v>
      </c>
      <c r="N1166">
        <v>12.66678318518008</v>
      </c>
      <c r="O1166">
        <f>(Tabella1[[#This Row],[mission_allocated_km_shapley]]-Tabella1[[#This Row],[allocated_km_mean]])^2</f>
        <v>4.1496081660208457</v>
      </c>
      <c r="P1166">
        <v>13.12292768051328</v>
      </c>
      <c r="Q1166">
        <f>(Tabella1[[#This Row],[mission_allocated_km_shapley]]-Tabella1[[#This Row],[mission_allocated_km_appro_1]])^2</f>
        <v>0.20806780062278002</v>
      </c>
      <c r="R1166">
        <v>12.150150048147189</v>
      </c>
      <c r="S1166">
        <f>(Tabella1[[#This Row],[mission_allocated_km_shapley]]-Tabella1[[#This Row],[mission_allocated_km_appro_2]])^2</f>
        <v>0.26690979828044542</v>
      </c>
    </row>
    <row r="1167" spans="1:19" x14ac:dyDescent="0.3">
      <c r="A1167" s="2">
        <v>44140</v>
      </c>
      <c r="B1167">
        <v>14</v>
      </c>
      <c r="C1167">
        <v>226</v>
      </c>
      <c r="D1167">
        <v>41.968739300000003</v>
      </c>
      <c r="E1167">
        <v>12.686</v>
      </c>
      <c r="F1167">
        <v>41.955555699999998</v>
      </c>
      <c r="G1167">
        <v>12.7643387</v>
      </c>
      <c r="H1167">
        <v>10</v>
      </c>
      <c r="I1167">
        <v>184.23</v>
      </c>
      <c r="J1167">
        <v>15.94478247833842</v>
      </c>
      <c r="K1167">
        <v>43.080786644307857</v>
      </c>
      <c r="L1167">
        <v>6.8752626410140607</v>
      </c>
      <c r="M1167">
        <f>AVERAGE(Tabella1[[#This Row],[allocated_km_SA]:[allocated_km_ENS]])</f>
        <v>21.966943921220111</v>
      </c>
      <c r="N1167">
        <v>7.929071588730924</v>
      </c>
      <c r="O1167">
        <f>(Tabella1[[#This Row],[mission_allocated_km_shapley]]-Tabella1[[#This Row],[allocated_km_mean]])^2</f>
        <v>197.06185962326541</v>
      </c>
      <c r="P1167">
        <v>7.7978604183844844</v>
      </c>
      <c r="Q1167">
        <f>(Tabella1[[#This Row],[mission_allocated_km_shapley]]-Tabella1[[#This Row],[mission_allocated_km_appro_1]])^2</f>
        <v>1.7216371223682386E-2</v>
      </c>
      <c r="R1167">
        <v>11.152273626522099</v>
      </c>
      <c r="S1167">
        <f>(Tabella1[[#This Row],[mission_allocated_km_shapley]]-Tabella1[[#This Row],[mission_allocated_km_appro_2]])^2</f>
        <v>10.389031376421185</v>
      </c>
    </row>
    <row r="1168" spans="1:19" x14ac:dyDescent="0.3">
      <c r="A1168" s="2">
        <v>44140</v>
      </c>
      <c r="B1168">
        <v>186</v>
      </c>
      <c r="C1168">
        <v>226</v>
      </c>
      <c r="D1168">
        <v>41.945402799999997</v>
      </c>
      <c r="E1168">
        <v>12.7206413</v>
      </c>
      <c r="F1168">
        <v>41.955555699999998</v>
      </c>
      <c r="G1168">
        <v>12.7643387</v>
      </c>
      <c r="H1168">
        <v>10</v>
      </c>
      <c r="I1168">
        <v>23.04</v>
      </c>
      <c r="J1168">
        <v>6.603675850016705</v>
      </c>
      <c r="K1168">
        <v>5.740401927361277</v>
      </c>
      <c r="L1168">
        <v>5.4650025798854589</v>
      </c>
      <c r="M1168">
        <f>AVERAGE(Tabella1[[#This Row],[allocated_km_SA]:[allocated_km_ENS]])</f>
        <v>5.936360119087813</v>
      </c>
      <c r="N1168">
        <v>7.1691503512029833</v>
      </c>
      <c r="O1168">
        <f>(Tabella1[[#This Row],[mission_allocated_km_shapley]]-Tabella1[[#This Row],[allocated_km_mean]])^2</f>
        <v>1.5197717563985753</v>
      </c>
      <c r="P1168">
        <v>6.8401759169719654</v>
      </c>
      <c r="Q1168">
        <f>(Tabella1[[#This Row],[mission_allocated_km_shapley]]-Tabella1[[#This Row],[mission_allocated_km_appro_1]])^2</f>
        <v>0.10822417837761833</v>
      </c>
      <c r="R1168">
        <v>7.063709010123131</v>
      </c>
      <c r="S1168">
        <f>(Tabella1[[#This Row],[mission_allocated_km_shapley]]-Tabella1[[#This Row],[mission_allocated_km_appro_2]])^2</f>
        <v>1.1117876408717739E-2</v>
      </c>
    </row>
    <row r="1169" spans="1:19" x14ac:dyDescent="0.3">
      <c r="A1169" s="2">
        <v>44140</v>
      </c>
      <c r="B1169">
        <v>228</v>
      </c>
      <c r="C1169">
        <v>226</v>
      </c>
      <c r="D1169">
        <v>42.130554500000002</v>
      </c>
      <c r="E1169">
        <v>12.582428</v>
      </c>
      <c r="F1169">
        <v>41.955555699999998</v>
      </c>
      <c r="G1169">
        <v>12.7643387</v>
      </c>
      <c r="H1169">
        <v>10</v>
      </c>
      <c r="I1169">
        <v>184.23</v>
      </c>
      <c r="J1169">
        <v>66.598369842100979</v>
      </c>
      <c r="K1169">
        <v>47.80412036175791</v>
      </c>
      <c r="L1169">
        <v>69.031240449710026</v>
      </c>
      <c r="M1169">
        <f>AVERAGE(Tabella1[[#This Row],[allocated_km_SA]:[allocated_km_ENS]])</f>
        <v>61.144576884522969</v>
      </c>
      <c r="N1169">
        <v>72.142128587386892</v>
      </c>
      <c r="O1169">
        <f>(Tabella1[[#This Row],[mission_allocated_km_shapley]]-Tabella1[[#This Row],[allocated_km_mean]])^2</f>
        <v>120.94614345716518</v>
      </c>
      <c r="P1169">
        <v>72.688650638291392</v>
      </c>
      <c r="Q1169">
        <f>(Tabella1[[#This Row],[mission_allocated_km_shapley]]-Tabella1[[#This Row],[mission_allocated_km_appro_1]])^2</f>
        <v>0.29868635212486055</v>
      </c>
      <c r="R1169">
        <v>69.937178583205082</v>
      </c>
      <c r="S1169">
        <f>(Tabella1[[#This Row],[mission_allocated_km_shapley]]-Tabella1[[#This Row],[mission_allocated_km_appro_2]])^2</f>
        <v>4.8618045209413667</v>
      </c>
    </row>
    <row r="1170" spans="1:19" x14ac:dyDescent="0.3">
      <c r="A1170" s="2">
        <v>44140</v>
      </c>
      <c r="B1170">
        <v>9</v>
      </c>
      <c r="C1170">
        <v>226</v>
      </c>
      <c r="D1170">
        <v>41.012875399999999</v>
      </c>
      <c r="E1170">
        <v>14.3201006</v>
      </c>
      <c r="F1170">
        <v>41.955555699999998</v>
      </c>
      <c r="G1170">
        <v>12.7643387</v>
      </c>
      <c r="H1170">
        <v>10</v>
      </c>
      <c r="I1170">
        <v>380.53</v>
      </c>
      <c r="J1170">
        <v>188.6335352232081</v>
      </c>
      <c r="K1170">
        <v>188.6335352232081</v>
      </c>
      <c r="L1170">
        <v>1.6703545165922709E-12</v>
      </c>
      <c r="M1170">
        <f>AVERAGE(Tabella1[[#This Row],[allocated_km_SA]:[allocated_km_ENS]])</f>
        <v>125.75569014880595</v>
      </c>
      <c r="N1170">
        <v>187.02869999999999</v>
      </c>
      <c r="O1170">
        <f>(Tabella1[[#This Row],[mission_allocated_km_shapley]]-Tabella1[[#This Row],[allocated_km_mean]])^2</f>
        <v>3754.3817362245209</v>
      </c>
      <c r="P1170">
        <v>187.02869999999999</v>
      </c>
      <c r="Q1170">
        <f>(Tabella1[[#This Row],[mission_allocated_km_shapley]]-Tabella1[[#This Row],[mission_allocated_km_appro_1]])^2</f>
        <v>0</v>
      </c>
      <c r="R1170">
        <v>187.02869999999999</v>
      </c>
      <c r="S1170">
        <f>(Tabella1[[#This Row],[mission_allocated_km_shapley]]-Tabella1[[#This Row],[mission_allocated_km_appro_2]])^2</f>
        <v>0</v>
      </c>
    </row>
    <row r="1171" spans="1:19" x14ac:dyDescent="0.3">
      <c r="A1171" s="2">
        <v>44140</v>
      </c>
      <c r="B1171">
        <v>223</v>
      </c>
      <c r="C1171">
        <v>226</v>
      </c>
      <c r="D1171">
        <v>41.015235699999998</v>
      </c>
      <c r="E1171">
        <v>14.2977433</v>
      </c>
      <c r="F1171">
        <v>41.955555699999998</v>
      </c>
      <c r="G1171">
        <v>12.7643387</v>
      </c>
      <c r="H1171">
        <v>10</v>
      </c>
      <c r="I1171">
        <v>380.53</v>
      </c>
      <c r="J1171">
        <v>191.89876477679189</v>
      </c>
      <c r="K1171">
        <v>191.89876477679189</v>
      </c>
      <c r="L1171">
        <v>380.53229999999832</v>
      </c>
      <c r="M1171">
        <f>AVERAGE(Tabella1[[#This Row],[allocated_km_SA]:[allocated_km_ENS]])</f>
        <v>254.77660985119405</v>
      </c>
      <c r="N1171">
        <v>193.50360000000001</v>
      </c>
      <c r="O1171">
        <f>(Tabella1[[#This Row],[mission_allocated_km_shapley]]-Tabella1[[#This Row],[allocated_km_mean]])^2</f>
        <v>3754.3817362245227</v>
      </c>
      <c r="P1171">
        <v>193.50360000000001</v>
      </c>
      <c r="Q1171">
        <f>(Tabella1[[#This Row],[mission_allocated_km_shapley]]-Tabella1[[#This Row],[mission_allocated_km_appro_1]])^2</f>
        <v>0</v>
      </c>
      <c r="R1171">
        <v>193.50360000000001</v>
      </c>
      <c r="S1171">
        <f>(Tabella1[[#This Row],[mission_allocated_km_shapley]]-Tabella1[[#This Row],[mission_allocated_km_appro_2]])^2</f>
        <v>0</v>
      </c>
    </row>
    <row r="1172" spans="1:19" x14ac:dyDescent="0.3">
      <c r="A1172" s="2">
        <v>44145</v>
      </c>
      <c r="B1172">
        <v>248</v>
      </c>
      <c r="C1172">
        <v>226</v>
      </c>
      <c r="D1172">
        <v>41.943139199999997</v>
      </c>
      <c r="E1172">
        <v>12.7570923</v>
      </c>
      <c r="F1172">
        <v>41.955555699999998</v>
      </c>
      <c r="G1172">
        <v>12.7643387</v>
      </c>
      <c r="H1172">
        <v>7</v>
      </c>
      <c r="I1172">
        <v>143.63</v>
      </c>
      <c r="J1172">
        <v>2.7223455791422841</v>
      </c>
      <c r="K1172">
        <v>27.498954176096831</v>
      </c>
      <c r="L1172">
        <v>5.0190815617287339E-2</v>
      </c>
      <c r="M1172">
        <f>AVERAGE(Tabella1[[#This Row],[allocated_km_SA]:[allocated_km_ENS]])</f>
        <v>10.090496856952134</v>
      </c>
      <c r="N1172">
        <v>1.179040992058735</v>
      </c>
      <c r="O1172">
        <f>(Tabella1[[#This Row],[mission_allocated_km_shapley]]-Tabella1[[#This Row],[allocated_km_mean]])^2</f>
        <v>79.414045631942969</v>
      </c>
      <c r="P1172">
        <v>1.1525403493643629</v>
      </c>
      <c r="Q1172">
        <f>(Tabella1[[#This Row],[mission_allocated_km_shapley]]-Tabella1[[#This Row],[mission_allocated_km_appro_1]])^2</f>
        <v>7.0228406321477918E-4</v>
      </c>
      <c r="R1172">
        <v>2.483149011054004</v>
      </c>
      <c r="S1172">
        <f>(Tabella1[[#This Row],[mission_allocated_km_shapley]]-Tabella1[[#This Row],[mission_allocated_km_appro_2]])^2</f>
        <v>1.7006977252077649</v>
      </c>
    </row>
    <row r="1173" spans="1:19" x14ac:dyDescent="0.3">
      <c r="A1173" s="2">
        <v>44145</v>
      </c>
      <c r="B1173">
        <v>12</v>
      </c>
      <c r="C1173">
        <v>226</v>
      </c>
      <c r="D1173">
        <v>41.857816900000003</v>
      </c>
      <c r="E1173">
        <v>12.6519891</v>
      </c>
      <c r="F1173">
        <v>41.955555699999998</v>
      </c>
      <c r="G1173">
        <v>12.7643387</v>
      </c>
      <c r="H1173">
        <v>7</v>
      </c>
      <c r="I1173">
        <v>143.63</v>
      </c>
      <c r="J1173">
        <v>28.122080451235231</v>
      </c>
      <c r="K1173">
        <v>29.398286072306771</v>
      </c>
      <c r="L1173">
        <v>44.403281213723673</v>
      </c>
      <c r="M1173">
        <f>AVERAGE(Tabella1[[#This Row],[allocated_km_SA]:[allocated_km_ENS]])</f>
        <v>33.97454924575522</v>
      </c>
      <c r="N1173">
        <v>16.914999422330482</v>
      </c>
      <c r="O1173">
        <f>(Tabella1[[#This Row],[mission_allocated_km_shapley]]-Tabella1[[#This Row],[allocated_km_mean]])^2</f>
        <v>291.02824017791102</v>
      </c>
      <c r="P1173">
        <v>16.534779130419171</v>
      </c>
      <c r="Q1173">
        <f>(Tabella1[[#This Row],[mission_allocated_km_shapley]]-Tabella1[[#This Row],[mission_allocated_km_appro_1]])^2</f>
        <v>0.1445674703811223</v>
      </c>
      <c r="R1173">
        <v>17.58789593302625</v>
      </c>
      <c r="S1173">
        <f>(Tabella1[[#This Row],[mission_allocated_km_shapley]]-Tabella1[[#This Row],[mission_allocated_km_appro_2]])^2</f>
        <v>0.4527897141065399</v>
      </c>
    </row>
    <row r="1174" spans="1:19" x14ac:dyDescent="0.3">
      <c r="A1174" s="2">
        <v>44145</v>
      </c>
      <c r="B1174">
        <v>39</v>
      </c>
      <c r="C1174">
        <v>226</v>
      </c>
      <c r="D1174">
        <v>41.831033900000001</v>
      </c>
      <c r="E1174">
        <v>12.442446500000001</v>
      </c>
      <c r="F1174">
        <v>41.955555699999998</v>
      </c>
      <c r="G1174">
        <v>12.7643387</v>
      </c>
      <c r="H1174">
        <v>7</v>
      </c>
      <c r="I1174">
        <v>143.63</v>
      </c>
      <c r="J1174">
        <v>78.941991282767376</v>
      </c>
      <c r="K1174">
        <v>31.306420227561951</v>
      </c>
      <c r="L1174">
        <v>88.961921464344471</v>
      </c>
      <c r="M1174">
        <f>AVERAGE(Tabella1[[#This Row],[allocated_km_SA]:[allocated_km_ENS]])</f>
        <v>66.403444324891268</v>
      </c>
      <c r="N1174">
        <v>98.974857631230776</v>
      </c>
      <c r="O1174">
        <f>(Tabella1[[#This Row],[mission_allocated_km_shapley]]-Tabella1[[#This Row],[allocated_km_mean]])^2</f>
        <v>1060.8969647723904</v>
      </c>
      <c r="P1174">
        <v>99.978734724439718</v>
      </c>
      <c r="Q1174">
        <f>(Tabella1[[#This Row],[mission_allocated_km_shapley]]-Tabella1[[#This Row],[mission_allocated_km_appro_1]])^2</f>
        <v>1.0077692182696349</v>
      </c>
      <c r="R1174">
        <v>96.356213080648985</v>
      </c>
      <c r="S1174">
        <f>(Tabella1[[#This Row],[mission_allocated_km_shapley]]-Tabella1[[#This Row],[mission_allocated_km_appro_2]])^2</f>
        <v>6.8572992822917129</v>
      </c>
    </row>
    <row r="1175" spans="1:19" x14ac:dyDescent="0.3">
      <c r="A1175" s="2">
        <v>44145</v>
      </c>
      <c r="B1175">
        <v>1</v>
      </c>
      <c r="C1175">
        <v>226</v>
      </c>
      <c r="D1175">
        <v>41.956526599999997</v>
      </c>
      <c r="E1175">
        <v>12.778642899999999</v>
      </c>
      <c r="F1175">
        <v>41.955555699999998</v>
      </c>
      <c r="G1175">
        <v>12.7643387</v>
      </c>
      <c r="H1175">
        <v>7</v>
      </c>
      <c r="I1175">
        <v>143.63</v>
      </c>
      <c r="J1175">
        <v>2.2408444105414</v>
      </c>
      <c r="K1175">
        <v>27.664369882506211</v>
      </c>
      <c r="L1175">
        <v>3.9129689821303431</v>
      </c>
      <c r="M1175">
        <f>AVERAGE(Tabella1[[#This Row],[allocated_km_SA]:[allocated_km_ENS]])</f>
        <v>11.27272775839265</v>
      </c>
      <c r="N1175">
        <v>3.466041384506886</v>
      </c>
      <c r="O1175">
        <f>(Tabella1[[#This Row],[mission_allocated_km_shapley]]-Tabella1[[#This Row],[allocated_km_mean]])^2</f>
        <v>60.94435214021366</v>
      </c>
      <c r="P1175">
        <v>3.3881306952668839</v>
      </c>
      <c r="Q1175">
        <f>(Tabella1[[#This Row],[mission_allocated_km_shapley]]-Tabella1[[#This Row],[mission_allocated_km_appro_1]])^2</f>
        <v>6.0700754978521799E-3</v>
      </c>
      <c r="R1175">
        <v>3.6828578662451772</v>
      </c>
      <c r="S1175">
        <f>(Tabella1[[#This Row],[mission_allocated_km_shapley]]-Tabella1[[#This Row],[mission_allocated_km_appro_2]])^2</f>
        <v>4.7009386753370741E-2</v>
      </c>
    </row>
    <row r="1176" spans="1:19" x14ac:dyDescent="0.3">
      <c r="A1176" s="2">
        <v>44145</v>
      </c>
      <c r="B1176">
        <v>9</v>
      </c>
      <c r="C1176">
        <v>226</v>
      </c>
      <c r="D1176">
        <v>41.012875399999999</v>
      </c>
      <c r="E1176">
        <v>14.3201006</v>
      </c>
      <c r="F1176">
        <v>41.955555699999998</v>
      </c>
      <c r="G1176">
        <v>12.7643387</v>
      </c>
      <c r="H1176">
        <v>7</v>
      </c>
      <c r="I1176">
        <v>380.53</v>
      </c>
      <c r="J1176">
        <v>188.6335352232081</v>
      </c>
      <c r="K1176">
        <v>188.6335352232081</v>
      </c>
      <c r="L1176">
        <v>1.6703545165922709E-12</v>
      </c>
      <c r="M1176">
        <f>AVERAGE(Tabella1[[#This Row],[allocated_km_SA]:[allocated_km_ENS]])</f>
        <v>125.75569014880595</v>
      </c>
      <c r="N1176">
        <v>187.02869999999999</v>
      </c>
      <c r="O1176">
        <f>(Tabella1[[#This Row],[mission_allocated_km_shapley]]-Tabella1[[#This Row],[allocated_km_mean]])^2</f>
        <v>3754.3817362245209</v>
      </c>
      <c r="P1176">
        <v>187.02869999999999</v>
      </c>
      <c r="Q1176">
        <f>(Tabella1[[#This Row],[mission_allocated_km_shapley]]-Tabella1[[#This Row],[mission_allocated_km_appro_1]])^2</f>
        <v>0</v>
      </c>
      <c r="R1176">
        <v>187.02869999999999</v>
      </c>
      <c r="S1176">
        <f>(Tabella1[[#This Row],[mission_allocated_km_shapley]]-Tabella1[[#This Row],[mission_allocated_km_appro_2]])^2</f>
        <v>0</v>
      </c>
    </row>
    <row r="1177" spans="1:19" x14ac:dyDescent="0.3">
      <c r="A1177" s="2">
        <v>44145</v>
      </c>
      <c r="B1177">
        <v>223</v>
      </c>
      <c r="C1177">
        <v>226</v>
      </c>
      <c r="D1177">
        <v>41.015235699999998</v>
      </c>
      <c r="E1177">
        <v>14.2977433</v>
      </c>
      <c r="F1177">
        <v>41.955555699999998</v>
      </c>
      <c r="G1177">
        <v>12.7643387</v>
      </c>
      <c r="H1177">
        <v>7</v>
      </c>
      <c r="I1177">
        <v>380.53</v>
      </c>
      <c r="J1177">
        <v>191.89876477679189</v>
      </c>
      <c r="K1177">
        <v>191.89876477679189</v>
      </c>
      <c r="L1177">
        <v>380.53229999999832</v>
      </c>
      <c r="M1177">
        <f>AVERAGE(Tabella1[[#This Row],[allocated_km_SA]:[allocated_km_ENS]])</f>
        <v>254.77660985119405</v>
      </c>
      <c r="N1177">
        <v>193.50360000000001</v>
      </c>
      <c r="O1177">
        <f>(Tabella1[[#This Row],[mission_allocated_km_shapley]]-Tabella1[[#This Row],[allocated_km_mean]])^2</f>
        <v>3754.3817362245227</v>
      </c>
      <c r="P1177">
        <v>193.50360000000001</v>
      </c>
      <c r="Q1177">
        <f>(Tabella1[[#This Row],[mission_allocated_km_shapley]]-Tabella1[[#This Row],[mission_allocated_km_appro_1]])^2</f>
        <v>0</v>
      </c>
      <c r="R1177">
        <v>193.50360000000001</v>
      </c>
      <c r="S1177">
        <f>(Tabella1[[#This Row],[mission_allocated_km_shapley]]-Tabella1[[#This Row],[mission_allocated_km_appro_2]])^2</f>
        <v>0</v>
      </c>
    </row>
    <row r="1178" spans="1:19" x14ac:dyDescent="0.3">
      <c r="A1178" s="2">
        <v>44145</v>
      </c>
      <c r="B1178">
        <v>257</v>
      </c>
      <c r="C1178">
        <v>226</v>
      </c>
      <c r="D1178">
        <v>41.918789199999999</v>
      </c>
      <c r="E1178">
        <v>12.609915600000001</v>
      </c>
      <c r="F1178">
        <v>41.955555699999998</v>
      </c>
      <c r="G1178">
        <v>12.7643387</v>
      </c>
      <c r="H1178">
        <v>7</v>
      </c>
      <c r="I1178">
        <v>143.63</v>
      </c>
      <c r="J1178">
        <v>31.60763827631369</v>
      </c>
      <c r="K1178">
        <v>27.766869641528221</v>
      </c>
      <c r="L1178">
        <v>6.3065375241842148</v>
      </c>
      <c r="M1178">
        <f>AVERAGE(Tabella1[[#This Row],[allocated_km_SA]:[allocated_km_ENS]])</f>
        <v>21.893681814008705</v>
      </c>
      <c r="N1178">
        <v>23.09996056987309</v>
      </c>
      <c r="O1178">
        <f>(Tabella1[[#This Row],[mission_allocated_km_shapley]]-Tabella1[[#This Row],[allocated_km_mean]])^2</f>
        <v>1.4551084368497298</v>
      </c>
      <c r="P1178">
        <v>22.58071510050986</v>
      </c>
      <c r="Q1178">
        <f>(Tabella1[[#This Row],[mission_allocated_km_shapley]]-Tabella1[[#This Row],[mission_allocated_km_appro_1]])^2</f>
        <v>0.26961585745424171</v>
      </c>
      <c r="R1178">
        <v>23.524784109025571</v>
      </c>
      <c r="S1178">
        <f>(Tabella1[[#This Row],[mission_allocated_km_shapley]]-Tabella1[[#This Row],[mission_allocated_km_appro_2]])^2</f>
        <v>0.18047503941803941</v>
      </c>
    </row>
    <row r="1179" spans="1:19" x14ac:dyDescent="0.3">
      <c r="A1179" s="2">
        <v>44146</v>
      </c>
      <c r="B1179">
        <v>14</v>
      </c>
      <c r="C1179">
        <v>226</v>
      </c>
      <c r="D1179">
        <v>41.968739300000003</v>
      </c>
      <c r="E1179">
        <v>12.686</v>
      </c>
      <c r="F1179">
        <v>41.955555699999998</v>
      </c>
      <c r="G1179">
        <v>12.7643387</v>
      </c>
      <c r="H1179">
        <v>6</v>
      </c>
      <c r="I1179">
        <v>177.72</v>
      </c>
      <c r="J1179">
        <v>16.947501164778959</v>
      </c>
      <c r="K1179">
        <v>42.063687759462127</v>
      </c>
      <c r="L1179">
        <v>16.765858086230441</v>
      </c>
      <c r="M1179">
        <f>AVERAGE(Tabella1[[#This Row],[allocated_km_SA]:[allocated_km_ENS]])</f>
        <v>25.259015670157172</v>
      </c>
      <c r="N1179">
        <v>8.5633623340272447</v>
      </c>
      <c r="O1179">
        <f>(Tabella1[[#This Row],[mission_allocated_km_shapley]]-Tabella1[[#This Row],[allocated_km_mean]])^2</f>
        <v>278.74484032022644</v>
      </c>
      <c r="P1179">
        <v>8.4637424086988364</v>
      </c>
      <c r="Q1179">
        <f>(Tabella1[[#This Row],[mission_allocated_km_shapley]]-Tabella1[[#This Row],[mission_allocated_km_appro_1]])^2</f>
        <v>9.9241295224376334E-3</v>
      </c>
      <c r="R1179">
        <v>9.9231567920431392</v>
      </c>
      <c r="S1179">
        <f>(Tabella1[[#This Row],[mission_allocated_km_shapley]]-Tabella1[[#This Row],[mission_allocated_km_appro_2]])^2</f>
        <v>1.8490409680507403</v>
      </c>
    </row>
    <row r="1180" spans="1:19" x14ac:dyDescent="0.3">
      <c r="A1180" s="2">
        <v>44146</v>
      </c>
      <c r="B1180">
        <v>294</v>
      </c>
      <c r="C1180">
        <v>226</v>
      </c>
      <c r="D1180">
        <v>41.968873000000002</v>
      </c>
      <c r="E1180">
        <v>13.455196600000001</v>
      </c>
      <c r="F1180">
        <v>41.955555699999998</v>
      </c>
      <c r="G1180">
        <v>12.7643387</v>
      </c>
      <c r="H1180">
        <v>6</v>
      </c>
      <c r="I1180">
        <v>386.58</v>
      </c>
      <c r="J1180">
        <v>128.75533090289551</v>
      </c>
      <c r="K1180">
        <v>128.75533090289551</v>
      </c>
      <c r="L1180">
        <v>40.22331132654751</v>
      </c>
      <c r="M1180">
        <f>AVERAGE(Tabella1[[#This Row],[allocated_km_SA]:[allocated_km_ENS]])</f>
        <v>99.244657710779506</v>
      </c>
      <c r="N1180">
        <v>102.40258789848551</v>
      </c>
      <c r="O1180">
        <f>(Tabella1[[#This Row],[mission_allocated_km_shapley]]-Tabella1[[#This Row],[allocated_km_mean]])^2</f>
        <v>9.9725230704248542</v>
      </c>
      <c r="P1180">
        <v>102.40258789848539</v>
      </c>
      <c r="Q1180">
        <f>(Tabella1[[#This Row],[mission_allocated_km_shapley]]-Tabella1[[#This Row],[mission_allocated_km_appro_1]])^2</f>
        <v>1.2924697071141057E-26</v>
      </c>
      <c r="R1180">
        <v>102.40258789848539</v>
      </c>
      <c r="S1180">
        <f>(Tabella1[[#This Row],[mission_allocated_km_shapley]]-Tabella1[[#This Row],[mission_allocated_km_appro_2]])^2</f>
        <v>1.2924697071141057E-26</v>
      </c>
    </row>
    <row r="1181" spans="1:19" x14ac:dyDescent="0.3">
      <c r="A1181" s="2">
        <v>44146</v>
      </c>
      <c r="B1181">
        <v>33</v>
      </c>
      <c r="C1181">
        <v>226</v>
      </c>
      <c r="D1181">
        <v>41.947489599999997</v>
      </c>
      <c r="E1181">
        <v>12.7203556</v>
      </c>
      <c r="F1181">
        <v>41.955555699999998</v>
      </c>
      <c r="G1181">
        <v>12.7643387</v>
      </c>
      <c r="H1181">
        <v>6</v>
      </c>
      <c r="I1181">
        <v>177.72</v>
      </c>
      <c r="J1181">
        <v>8.757055652262423</v>
      </c>
      <c r="K1181">
        <v>41.048995236646519</v>
      </c>
      <c r="L1181">
        <v>4.9062445193606283</v>
      </c>
      <c r="M1181">
        <f>AVERAGE(Tabella1[[#This Row],[allocated_km_SA]:[allocated_km_ENS]])</f>
        <v>18.237431802756522</v>
      </c>
      <c r="N1181">
        <v>5.487594162408322</v>
      </c>
      <c r="O1181">
        <f>(Tabella1[[#This Row],[mission_allocated_km_shapley]]-Tabella1[[#This Row],[allocated_km_mean]])^2</f>
        <v>162.55835985523976</v>
      </c>
      <c r="P1181">
        <v>5.4237554855680594</v>
      </c>
      <c r="Q1181">
        <f>(Tabella1[[#This Row],[mission_allocated_km_shapley]]-Tabella1[[#This Row],[mission_allocated_km_appro_1]])^2</f>
        <v>4.0753766607154757E-3</v>
      </c>
      <c r="R1181">
        <v>6.9639966157877078</v>
      </c>
      <c r="S1181">
        <f>(Tabella1[[#This Row],[mission_allocated_km_shapley]]-Tabella1[[#This Row],[mission_allocated_km_appro_2]])^2</f>
        <v>2.1797642043446697</v>
      </c>
    </row>
    <row r="1182" spans="1:19" x14ac:dyDescent="0.3">
      <c r="A1182" s="2">
        <v>44146</v>
      </c>
      <c r="B1182">
        <v>2</v>
      </c>
      <c r="C1182">
        <v>226</v>
      </c>
      <c r="D1182">
        <v>42.132071600000003</v>
      </c>
      <c r="E1182">
        <v>12.5839994</v>
      </c>
      <c r="F1182">
        <v>41.955555699999998</v>
      </c>
      <c r="G1182">
        <v>12.7643387</v>
      </c>
      <c r="H1182">
        <v>6</v>
      </c>
      <c r="I1182">
        <v>177.72</v>
      </c>
      <c r="J1182">
        <v>70.384086707231859</v>
      </c>
      <c r="K1182">
        <v>46.608100271261122</v>
      </c>
      <c r="L1182">
        <v>69.880447054359081</v>
      </c>
      <c r="M1182">
        <f>AVERAGE(Tabella1[[#This Row],[allocated_km_SA]:[allocated_km_ENS]])</f>
        <v>62.290878010950685</v>
      </c>
      <c r="N1182">
        <v>73.743018188501779</v>
      </c>
      <c r="O1182">
        <f>(Tabella1[[#This Row],[mission_allocated_km_shapley]]-Tabella1[[#This Row],[allocated_km_mean]])^2</f>
        <v>131.15151464627999</v>
      </c>
      <c r="P1182">
        <v>74.229614616327865</v>
      </c>
      <c r="Q1182">
        <f>(Tabella1[[#This Row],[mission_allocated_km_shapley]]-Tabella1[[#This Row],[mission_allocated_km_appro_1]])^2</f>
        <v>0.23677608357310745</v>
      </c>
      <c r="R1182">
        <v>72.631732713393419</v>
      </c>
      <c r="S1182">
        <f>(Tabella1[[#This Row],[mission_allocated_km_shapley]]-Tabella1[[#This Row],[mission_allocated_km_appro_2]])^2</f>
        <v>1.2349554071868141</v>
      </c>
    </row>
    <row r="1183" spans="1:19" x14ac:dyDescent="0.3">
      <c r="A1183" s="2">
        <v>44146</v>
      </c>
      <c r="B1183">
        <v>64</v>
      </c>
      <c r="C1183">
        <v>226</v>
      </c>
      <c r="D1183">
        <v>41.699752500000002</v>
      </c>
      <c r="E1183">
        <v>12.535953900000001</v>
      </c>
      <c r="F1183">
        <v>41.955555699999998</v>
      </c>
      <c r="G1183">
        <v>12.7643387</v>
      </c>
      <c r="H1183">
        <v>6</v>
      </c>
      <c r="I1183">
        <v>177.72</v>
      </c>
      <c r="J1183">
        <v>81.633956475726762</v>
      </c>
      <c r="K1183">
        <v>48.001816732630232</v>
      </c>
      <c r="L1183">
        <v>86.170050340049869</v>
      </c>
      <c r="M1183">
        <f>AVERAGE(Tabella1[[#This Row],[allocated_km_SA]:[allocated_km_ENS]])</f>
        <v>71.935274516135621</v>
      </c>
      <c r="N1183">
        <v>89.928625315062661</v>
      </c>
      <c r="O1183">
        <f>(Tabella1[[#This Row],[mission_allocated_km_shapley]]-Tabella1[[#This Row],[allocated_km_mean]])^2</f>
        <v>323.76067297324835</v>
      </c>
      <c r="P1183">
        <v>89.605487489405263</v>
      </c>
      <c r="Q1183">
        <f>(Tabella1[[#This Row],[mission_allocated_km_shapley]]-Tabella1[[#This Row],[mission_allocated_km_appro_1]])^2</f>
        <v>0.10441805437059067</v>
      </c>
      <c r="R1183">
        <v>88.203713878775758</v>
      </c>
      <c r="S1183">
        <f>(Tabella1[[#This Row],[mission_allocated_km_shapley]]-Tabella1[[#This Row],[mission_allocated_km_appro_2]])^2</f>
        <v>2.9753194630333439</v>
      </c>
    </row>
    <row r="1184" spans="1:19" x14ac:dyDescent="0.3">
      <c r="A1184" s="2">
        <v>44146</v>
      </c>
      <c r="B1184">
        <v>13</v>
      </c>
      <c r="C1184">
        <v>226</v>
      </c>
      <c r="D1184">
        <v>42.407090099999998</v>
      </c>
      <c r="E1184">
        <v>14.1597591</v>
      </c>
      <c r="F1184">
        <v>41.955555699999998</v>
      </c>
      <c r="G1184">
        <v>12.7643387</v>
      </c>
      <c r="H1184">
        <v>6</v>
      </c>
      <c r="I1184">
        <v>386.58</v>
      </c>
      <c r="J1184">
        <v>257.82746909710448</v>
      </c>
      <c r="K1184">
        <v>257.82746909710448</v>
      </c>
      <c r="L1184">
        <v>346.35948867345252</v>
      </c>
      <c r="M1184">
        <f>AVERAGE(Tabella1[[#This Row],[allocated_km_SA]:[allocated_km_ENS]])</f>
        <v>287.33814228922051</v>
      </c>
      <c r="N1184">
        <v>284.1802121015146</v>
      </c>
      <c r="O1184">
        <f>(Tabella1[[#This Row],[mission_allocated_km_shapley]]-Tabella1[[#This Row],[allocated_km_mean]])^2</f>
        <v>9.972523070424316</v>
      </c>
      <c r="P1184">
        <v>284.1802121015146</v>
      </c>
      <c r="Q1184">
        <f>(Tabella1[[#This Row],[mission_allocated_km_shapley]]-Tabella1[[#This Row],[mission_allocated_km_appro_1]])^2</f>
        <v>0</v>
      </c>
      <c r="R1184">
        <v>284.1802121015146</v>
      </c>
      <c r="S1184">
        <f>(Tabella1[[#This Row],[mission_allocated_km_shapley]]-Tabella1[[#This Row],[mission_allocated_km_appro_2]])^2</f>
        <v>0</v>
      </c>
    </row>
    <row r="1185" spans="1:19" x14ac:dyDescent="0.3">
      <c r="A1185" s="2">
        <v>44147</v>
      </c>
      <c r="B1185">
        <v>221</v>
      </c>
      <c r="C1185">
        <v>226</v>
      </c>
      <c r="D1185">
        <v>41.987892299999999</v>
      </c>
      <c r="E1185">
        <v>12.7135701</v>
      </c>
      <c r="F1185">
        <v>41.955555699999998</v>
      </c>
      <c r="G1185">
        <v>12.7643387</v>
      </c>
      <c r="H1185">
        <v>7</v>
      </c>
      <c r="I1185">
        <v>25.04</v>
      </c>
      <c r="J1185">
        <v>9.6069282240235818</v>
      </c>
      <c r="K1185">
        <v>7.8366271656478323</v>
      </c>
      <c r="L1185">
        <v>2.643242964196503</v>
      </c>
      <c r="M1185">
        <f>AVERAGE(Tabella1[[#This Row],[allocated_km_SA]:[allocated_km_ENS]])</f>
        <v>6.6955994512893051</v>
      </c>
      <c r="N1185">
        <v>8.0867148985498076</v>
      </c>
      <c r="O1185">
        <f>(Tabella1[[#This Row],[mission_allocated_km_shapley]]-Tabella1[[#This Row],[allocated_km_mean]])^2</f>
        <v>1.935202187606788</v>
      </c>
      <c r="P1185">
        <v>8.0867148985497899</v>
      </c>
      <c r="Q1185">
        <f>(Tabella1[[#This Row],[mission_allocated_km_shapley]]-Tabella1[[#This Row],[mission_allocated_km_appro_1]])^2</f>
        <v>3.1554436208840472E-28</v>
      </c>
      <c r="R1185">
        <v>8.0867148985497899</v>
      </c>
      <c r="S1185">
        <f>(Tabella1[[#This Row],[mission_allocated_km_shapley]]-Tabella1[[#This Row],[mission_allocated_km_appro_2]])^2</f>
        <v>3.1554436208840472E-28</v>
      </c>
    </row>
    <row r="1186" spans="1:19" x14ac:dyDescent="0.3">
      <c r="A1186" s="2">
        <v>44147</v>
      </c>
      <c r="B1186">
        <v>264</v>
      </c>
      <c r="C1186">
        <v>226</v>
      </c>
      <c r="D1186">
        <v>41.962296899999998</v>
      </c>
      <c r="E1186">
        <v>12.757759999999999</v>
      </c>
      <c r="F1186">
        <v>41.955555699999998</v>
      </c>
      <c r="G1186">
        <v>12.7643387</v>
      </c>
      <c r="H1186">
        <v>7</v>
      </c>
      <c r="I1186">
        <v>94.36</v>
      </c>
      <c r="J1186">
        <v>1.6274019184952351</v>
      </c>
      <c r="K1186">
        <v>23.52666333795711</v>
      </c>
      <c r="L1186">
        <v>16.365999603358549</v>
      </c>
      <c r="M1186">
        <f>AVERAGE(Tabella1[[#This Row],[allocated_km_SA]:[allocated_km_ENS]])</f>
        <v>13.840021619936964</v>
      </c>
      <c r="N1186">
        <v>1.034226185466337</v>
      </c>
      <c r="O1186">
        <f>(Tabella1[[#This Row],[mission_allocated_km_shapley]]-Tabella1[[#This Row],[allocated_km_mean]])^2</f>
        <v>163.98839670950875</v>
      </c>
      <c r="P1186">
        <v>1.0312647578570591</v>
      </c>
      <c r="Q1186">
        <f>(Tabella1[[#This Row],[mission_allocated_km_shapley]]-Tabella1[[#This Row],[mission_allocated_km_appro_1]])^2</f>
        <v>8.77005348499388E-6</v>
      </c>
      <c r="R1186">
        <v>1.4266552937300601</v>
      </c>
      <c r="S1186">
        <f>(Tabella1[[#This Row],[mission_allocated_km_shapley]]-Tabella1[[#This Row],[mission_allocated_km_appro_2]])^2</f>
        <v>0.15400060501266083</v>
      </c>
    </row>
    <row r="1187" spans="1:19" x14ac:dyDescent="0.3">
      <c r="A1187" s="2">
        <v>44147</v>
      </c>
      <c r="B1187">
        <v>228</v>
      </c>
      <c r="C1187">
        <v>226</v>
      </c>
      <c r="D1187">
        <v>42.130554500000002</v>
      </c>
      <c r="E1187">
        <v>12.582428</v>
      </c>
      <c r="F1187">
        <v>41.955555699999998</v>
      </c>
      <c r="G1187">
        <v>12.7643387</v>
      </c>
      <c r="H1187">
        <v>7</v>
      </c>
      <c r="I1187">
        <v>94.36</v>
      </c>
      <c r="J1187">
        <v>44.140522885194727</v>
      </c>
      <c r="K1187">
        <v>23.42457978048267</v>
      </c>
      <c r="L1187">
        <v>4.763492608046235</v>
      </c>
      <c r="M1187">
        <f>AVERAGE(Tabella1[[#This Row],[allocated_km_SA]:[allocated_km_ENS]])</f>
        <v>24.109531757907877</v>
      </c>
      <c r="N1187">
        <v>44.423837424136103</v>
      </c>
      <c r="O1187">
        <f>(Tabella1[[#This Row],[mission_allocated_km_shapley]]-Tabella1[[#This Row],[allocated_km_mean]])^2</f>
        <v>412.67101470095218</v>
      </c>
      <c r="P1187">
        <v>44.431739846524152</v>
      </c>
      <c r="Q1187">
        <f>(Tabella1[[#This Row],[mission_allocated_km_shapley]]-Tabella1[[#This Row],[mission_allocated_km_appro_1]])^2</f>
        <v>6.2448279599145983E-5</v>
      </c>
      <c r="R1187">
        <v>44.061374382138069</v>
      </c>
      <c r="S1187">
        <f>(Tabella1[[#This Row],[mission_allocated_km_shapley]]-Tabella1[[#This Row],[mission_allocated_km_appro_2]])^2</f>
        <v>0.13137945681446817</v>
      </c>
    </row>
    <row r="1188" spans="1:19" x14ac:dyDescent="0.3">
      <c r="A1188" s="2">
        <v>44147</v>
      </c>
      <c r="B1188">
        <v>14</v>
      </c>
      <c r="C1188">
        <v>226</v>
      </c>
      <c r="D1188">
        <v>41.968739300000003</v>
      </c>
      <c r="E1188">
        <v>12.686</v>
      </c>
      <c r="F1188">
        <v>41.955555699999998</v>
      </c>
      <c r="G1188">
        <v>12.7643387</v>
      </c>
      <c r="H1188">
        <v>7</v>
      </c>
      <c r="I1188">
        <v>25.04</v>
      </c>
      <c r="J1188">
        <v>12.9817981822648</v>
      </c>
      <c r="K1188">
        <v>8.8608627106008662</v>
      </c>
      <c r="L1188">
        <v>14.082956203164031</v>
      </c>
      <c r="M1188">
        <f>AVERAGE(Tabella1[[#This Row],[allocated_km_SA]:[allocated_km_ENS]])</f>
        <v>11.975205698676566</v>
      </c>
      <c r="N1188">
        <v>13.352392675789639</v>
      </c>
      <c r="O1188">
        <f>(Tabella1[[#This Row],[mission_allocated_km_shapley]]-Tabella1[[#This Row],[allocated_km_mean]])^2</f>
        <v>1.8966439699298443</v>
      </c>
      <c r="P1188">
        <v>13.352392675789661</v>
      </c>
      <c r="Q1188">
        <f>(Tabella1[[#This Row],[mission_allocated_km_shapley]]-Tabella1[[#This Row],[mission_allocated_km_appro_1]])^2</f>
        <v>4.543838814073028E-28</v>
      </c>
      <c r="R1188">
        <v>13.352392675789661</v>
      </c>
      <c r="S1188">
        <f>(Tabella1[[#This Row],[mission_allocated_km_shapley]]-Tabella1[[#This Row],[mission_allocated_km_appro_2]])^2</f>
        <v>4.543838814073028E-28</v>
      </c>
    </row>
    <row r="1189" spans="1:19" x14ac:dyDescent="0.3">
      <c r="A1189" s="2">
        <v>44147</v>
      </c>
      <c r="B1189">
        <v>285</v>
      </c>
      <c r="C1189">
        <v>226</v>
      </c>
      <c r="D1189">
        <v>41.947197600000003</v>
      </c>
      <c r="E1189">
        <v>12.7788094</v>
      </c>
      <c r="F1189">
        <v>41.955555699999998</v>
      </c>
      <c r="G1189">
        <v>12.7643387</v>
      </c>
      <c r="H1189">
        <v>7</v>
      </c>
      <c r="I1189">
        <v>25.04</v>
      </c>
      <c r="J1189">
        <v>2.4532735937116188</v>
      </c>
      <c r="K1189">
        <v>8.344510123751304</v>
      </c>
      <c r="L1189">
        <v>8.3158008326394661</v>
      </c>
      <c r="M1189">
        <f>AVERAGE(Tabella1[[#This Row],[allocated_km_SA]:[allocated_km_ENS]])</f>
        <v>6.3711948500341293</v>
      </c>
      <c r="N1189">
        <v>3.6028924256605568</v>
      </c>
      <c r="O1189">
        <f>(Tabella1[[#This Row],[mission_allocated_km_shapley]]-Tabella1[[#This Row],[allocated_km_mean]])^2</f>
        <v>7.6634983127925995</v>
      </c>
      <c r="P1189">
        <v>3.6028924256605559</v>
      </c>
      <c r="Q1189">
        <f>(Tabella1[[#This Row],[mission_allocated_km_shapley]]-Tabella1[[#This Row],[mission_allocated_km_appro_1]])^2</f>
        <v>7.8886090522101181E-31</v>
      </c>
      <c r="R1189">
        <v>3.6028924256605559</v>
      </c>
      <c r="S1189">
        <f>(Tabella1[[#This Row],[mission_allocated_km_shapley]]-Tabella1[[#This Row],[mission_allocated_km_appro_2]])^2</f>
        <v>7.8886090522101181E-31</v>
      </c>
    </row>
    <row r="1190" spans="1:19" x14ac:dyDescent="0.3">
      <c r="A1190" s="2">
        <v>44147</v>
      </c>
      <c r="B1190">
        <v>186</v>
      </c>
      <c r="C1190">
        <v>226</v>
      </c>
      <c r="D1190">
        <v>41.945402799999997</v>
      </c>
      <c r="E1190">
        <v>12.7206413</v>
      </c>
      <c r="F1190">
        <v>41.955555699999998</v>
      </c>
      <c r="G1190">
        <v>12.7643387</v>
      </c>
      <c r="H1190">
        <v>7</v>
      </c>
      <c r="I1190">
        <v>94.36</v>
      </c>
      <c r="J1190">
        <v>4.7034097683270648</v>
      </c>
      <c r="K1190">
        <v>24.025799331252319</v>
      </c>
      <c r="L1190">
        <v>73.096280141142415</v>
      </c>
      <c r="M1190">
        <f>AVERAGE(Tabella1[[#This Row],[allocated_km_SA]:[allocated_km_ENS]])</f>
        <v>33.941829746907267</v>
      </c>
      <c r="N1190">
        <v>4.9988213153283194</v>
      </c>
      <c r="O1190">
        <f>(Tabella1[[#This Row],[mission_allocated_km_shapley]]-Tabella1[[#This Row],[allocated_km_mean]])^2</f>
        <v>837.69773707044999</v>
      </c>
      <c r="P1190">
        <v>4.9845075726831736</v>
      </c>
      <c r="Q1190">
        <f>(Tabella1[[#This Row],[mission_allocated_km_shapley]]-Tabella1[[#This Row],[mission_allocated_km_appro_1]])^2</f>
        <v>2.0488322851146674E-4</v>
      </c>
      <c r="R1190">
        <v>5.322274425486663</v>
      </c>
      <c r="S1190">
        <f>(Tabella1[[#This Row],[mission_allocated_km_shapley]]-Tabella1[[#This Row],[mission_allocated_km_appro_2]])^2</f>
        <v>0.10462191447110553</v>
      </c>
    </row>
    <row r="1191" spans="1:19" x14ac:dyDescent="0.3">
      <c r="A1191" s="2">
        <v>44147</v>
      </c>
      <c r="B1191">
        <v>2</v>
      </c>
      <c r="C1191">
        <v>226</v>
      </c>
      <c r="D1191">
        <v>42.132071600000003</v>
      </c>
      <c r="E1191">
        <v>12.5839994</v>
      </c>
      <c r="F1191">
        <v>41.955555699999998</v>
      </c>
      <c r="G1191">
        <v>12.7643387</v>
      </c>
      <c r="H1191">
        <v>7</v>
      </c>
      <c r="I1191">
        <v>94.36</v>
      </c>
      <c r="J1191">
        <v>43.889565427982973</v>
      </c>
      <c r="K1191">
        <v>23.383857550307908</v>
      </c>
      <c r="L1191">
        <v>0.13512764745280259</v>
      </c>
      <c r="M1191">
        <f>AVERAGE(Tabella1[[#This Row],[allocated_km_SA]:[allocated_km_ENS]])</f>
        <v>22.469516875247894</v>
      </c>
      <c r="N1191">
        <v>43.90401507506926</v>
      </c>
      <c r="O1191">
        <f>(Tabella1[[#This Row],[mission_allocated_km_shapley]]-Tabella1[[#This Row],[allocated_km_mean]])^2</f>
        <v>459.43771307814541</v>
      </c>
      <c r="P1191">
        <v>43.913387822935618</v>
      </c>
      <c r="Q1191">
        <f>(Tabella1[[#This Row],[mission_allocated_km_shapley]]-Tabella1[[#This Row],[mission_allocated_km_appro_1]])^2</f>
        <v>8.7848402566320519E-5</v>
      </c>
      <c r="R1191">
        <v>43.550595898645199</v>
      </c>
      <c r="S1191">
        <f>(Tabella1[[#This Row],[mission_allocated_km_shapley]]-Tabella1[[#This Row],[mission_allocated_km_appro_2]])^2</f>
        <v>0.12490511426426207</v>
      </c>
    </row>
    <row r="1192" spans="1:19" x14ac:dyDescent="0.3">
      <c r="A1192" s="2">
        <v>44148</v>
      </c>
      <c r="B1192">
        <v>242</v>
      </c>
      <c r="C1192">
        <v>226</v>
      </c>
      <c r="D1192">
        <v>41.958314899999998</v>
      </c>
      <c r="E1192">
        <v>12.705252399999999</v>
      </c>
      <c r="F1192">
        <v>41.955555699999998</v>
      </c>
      <c r="G1192">
        <v>12.7643387</v>
      </c>
      <c r="H1192">
        <v>8</v>
      </c>
      <c r="I1192">
        <v>102.91</v>
      </c>
      <c r="J1192">
        <v>8.9458727841971744</v>
      </c>
      <c r="K1192">
        <v>23.941824019398581</v>
      </c>
      <c r="L1192">
        <v>1.224012314213841</v>
      </c>
      <c r="M1192">
        <f>AVERAGE(Tabella1[[#This Row],[allocated_km_SA]:[allocated_km_ENS]])</f>
        <v>11.370569705936534</v>
      </c>
      <c r="N1192">
        <v>3.8483109515706482</v>
      </c>
      <c r="O1192">
        <f>(Tabella1[[#This Row],[mission_allocated_km_shapley]]-Tabella1[[#This Row],[allocated_km_mean]])^2</f>
        <v>56.584376767634211</v>
      </c>
      <c r="P1192">
        <v>3.9090803727772649</v>
      </c>
      <c r="Q1192">
        <f>(Tabella1[[#This Row],[mission_allocated_km_shapley]]-Tabella1[[#This Row],[mission_allocated_km_appro_1]])^2</f>
        <v>3.692922553787204E-3</v>
      </c>
      <c r="R1192">
        <v>5.8565279151015952</v>
      </c>
      <c r="S1192">
        <f>(Tabella1[[#This Row],[mission_allocated_km_shapley]]-Tabella1[[#This Row],[mission_allocated_km_appro_2]])^2</f>
        <v>4.0329353726134567</v>
      </c>
    </row>
    <row r="1193" spans="1:19" x14ac:dyDescent="0.3">
      <c r="A1193" s="2">
        <v>44148</v>
      </c>
      <c r="B1193">
        <v>14</v>
      </c>
      <c r="C1193">
        <v>226</v>
      </c>
      <c r="D1193">
        <v>41.968739300000003</v>
      </c>
      <c r="E1193">
        <v>12.686</v>
      </c>
      <c r="F1193">
        <v>41.955555699999998</v>
      </c>
      <c r="G1193">
        <v>12.7643387</v>
      </c>
      <c r="H1193">
        <v>8</v>
      </c>
      <c r="I1193">
        <v>102.91</v>
      </c>
      <c r="J1193">
        <v>15.635371399699309</v>
      </c>
      <c r="K1193">
        <v>24.014263536453161</v>
      </c>
      <c r="L1193">
        <v>2.2178517948384782</v>
      </c>
      <c r="M1193">
        <f>AVERAGE(Tabella1[[#This Row],[allocated_km_SA]:[allocated_km_ENS]])</f>
        <v>13.955828910330316</v>
      </c>
      <c r="N1193">
        <v>9.2982504968136901</v>
      </c>
      <c r="O1193">
        <f>(Tabella1[[#This Row],[mission_allocated_km_shapley]]-Tabella1[[#This Row],[allocated_km_mean]])^2</f>
        <v>21.693036678056053</v>
      </c>
      <c r="P1193">
        <v>9.1816472845636294</v>
      </c>
      <c r="Q1193">
        <f>(Tabella1[[#This Row],[mission_allocated_km_shapley]]-Tabella1[[#This Row],[mission_allocated_km_appro_1]])^2</f>
        <v>1.3596309107032694E-2</v>
      </c>
      <c r="R1193">
        <v>10.80624446592021</v>
      </c>
      <c r="S1193">
        <f>(Tabella1[[#This Row],[mission_allocated_km_shapley]]-Tabella1[[#This Row],[mission_allocated_km_appro_2]])^2</f>
        <v>2.274045810861637</v>
      </c>
    </row>
    <row r="1194" spans="1:19" x14ac:dyDescent="0.3">
      <c r="A1194" s="2">
        <v>44148</v>
      </c>
      <c r="B1194">
        <v>295</v>
      </c>
      <c r="C1194">
        <v>226</v>
      </c>
      <c r="D1194">
        <v>41.891477999999999</v>
      </c>
      <c r="E1194">
        <v>12.5002455</v>
      </c>
      <c r="F1194">
        <v>41.955555699999998</v>
      </c>
      <c r="G1194">
        <v>12.7643387</v>
      </c>
      <c r="H1194">
        <v>8</v>
      </c>
      <c r="I1194">
        <v>62.81</v>
      </c>
      <c r="J1194">
        <v>29.279468167505598</v>
      </c>
      <c r="K1194">
        <v>29.279468167505598</v>
      </c>
      <c r="L1194">
        <v>0.35849193424033099</v>
      </c>
      <c r="M1194">
        <f>AVERAGE(Tabella1[[#This Row],[allocated_km_SA]:[allocated_km_ENS]])</f>
        <v>19.639142756417176</v>
      </c>
      <c r="N1194">
        <v>27.452364090931031</v>
      </c>
      <c r="O1194">
        <f>(Tabella1[[#This Row],[mission_allocated_km_shapley]]-Tabella1[[#This Row],[allocated_km_mean]])^2</f>
        <v>61.04642762210247</v>
      </c>
      <c r="P1194">
        <v>27.452364090931031</v>
      </c>
      <c r="Q1194">
        <f>(Tabella1[[#This Row],[mission_allocated_km_shapley]]-Tabella1[[#This Row],[mission_allocated_km_appro_1]])^2</f>
        <v>0</v>
      </c>
      <c r="R1194">
        <v>27.452364090931031</v>
      </c>
      <c r="S1194">
        <f>(Tabella1[[#This Row],[mission_allocated_km_shapley]]-Tabella1[[#This Row],[mission_allocated_km_appro_2]])^2</f>
        <v>0</v>
      </c>
    </row>
    <row r="1195" spans="1:19" x14ac:dyDescent="0.3">
      <c r="A1195" s="2">
        <v>44148</v>
      </c>
      <c r="B1195">
        <v>2</v>
      </c>
      <c r="C1195">
        <v>226</v>
      </c>
      <c r="D1195">
        <v>42.132071600000003</v>
      </c>
      <c r="E1195">
        <v>12.5839994</v>
      </c>
      <c r="F1195">
        <v>41.955555699999998</v>
      </c>
      <c r="G1195">
        <v>12.7643387</v>
      </c>
      <c r="H1195">
        <v>8</v>
      </c>
      <c r="I1195">
        <v>102.91</v>
      </c>
      <c r="J1195">
        <v>64.934725514772524</v>
      </c>
      <c r="K1195">
        <v>30.43414337714237</v>
      </c>
      <c r="L1195">
        <v>90.295883040353743</v>
      </c>
      <c r="M1195">
        <f>AVERAGE(Tabella1[[#This Row],[allocated_km_SA]:[allocated_km_ENS]])</f>
        <v>61.888250644089545</v>
      </c>
      <c r="N1195">
        <v>80.139785997244545</v>
      </c>
      <c r="O1195">
        <f>(Tabella1[[#This Row],[mission_allocated_km_shapley]]-Tabella1[[#This Row],[allocated_km_mean]])^2</f>
        <v>333.11854274746679</v>
      </c>
      <c r="P1195">
        <v>80.315092915068249</v>
      </c>
      <c r="Q1195">
        <f>(Tabella1[[#This Row],[mission_allocated_km_shapley]]-Tabella1[[#This Row],[mission_allocated_km_appro_1]])^2</f>
        <v>3.0732515436846946E-2</v>
      </c>
      <c r="R1195">
        <v>75.145585818446037</v>
      </c>
      <c r="S1195">
        <f>(Tabella1[[#This Row],[mission_allocated_km_shapley]]-Tabella1[[#This Row],[mission_allocated_km_appro_2]])^2</f>
        <v>24.942035425911047</v>
      </c>
    </row>
    <row r="1196" spans="1:19" x14ac:dyDescent="0.3">
      <c r="A1196" s="2">
        <v>44148</v>
      </c>
      <c r="B1196">
        <v>296</v>
      </c>
      <c r="C1196">
        <v>226</v>
      </c>
      <c r="D1196">
        <v>41.904672099999999</v>
      </c>
      <c r="E1196">
        <v>12.467314200000001</v>
      </c>
      <c r="F1196">
        <v>41.955555699999998</v>
      </c>
      <c r="G1196">
        <v>12.7643387</v>
      </c>
      <c r="H1196">
        <v>8</v>
      </c>
      <c r="I1196">
        <v>62.81</v>
      </c>
      <c r="J1196">
        <v>33.5261318324944</v>
      </c>
      <c r="K1196">
        <v>33.526131832494393</v>
      </c>
      <c r="L1196">
        <v>62.447108065759657</v>
      </c>
      <c r="M1196">
        <f>AVERAGE(Tabella1[[#This Row],[allocated_km_SA]:[allocated_km_ENS]])</f>
        <v>43.166457243582819</v>
      </c>
      <c r="N1196">
        <v>35.353235909068957</v>
      </c>
      <c r="O1196">
        <f>(Tabella1[[#This Row],[mission_allocated_km_shapley]]-Tabella1[[#This Row],[allocated_km_mean]])^2</f>
        <v>61.046427622102577</v>
      </c>
      <c r="P1196">
        <v>35.353235909068971</v>
      </c>
      <c r="Q1196">
        <f>(Tabella1[[#This Row],[mission_allocated_km_shapley]]-Tabella1[[#This Row],[mission_allocated_km_appro_1]])^2</f>
        <v>2.0194839173657902E-28</v>
      </c>
      <c r="R1196">
        <v>35.353235909068971</v>
      </c>
      <c r="S1196">
        <f>(Tabella1[[#This Row],[mission_allocated_km_shapley]]-Tabella1[[#This Row],[mission_allocated_km_appro_2]])^2</f>
        <v>2.0194839173657902E-28</v>
      </c>
    </row>
    <row r="1197" spans="1:19" x14ac:dyDescent="0.3">
      <c r="A1197" s="2">
        <v>44148</v>
      </c>
      <c r="B1197">
        <v>240</v>
      </c>
      <c r="C1197">
        <v>226</v>
      </c>
      <c r="D1197">
        <v>41.945785800000003</v>
      </c>
      <c r="E1197">
        <v>12.6790661</v>
      </c>
      <c r="F1197">
        <v>41.955555699999998</v>
      </c>
      <c r="G1197">
        <v>12.7643387</v>
      </c>
      <c r="H1197">
        <v>8</v>
      </c>
      <c r="I1197">
        <v>102.91</v>
      </c>
      <c r="J1197">
        <v>13.395530301331</v>
      </c>
      <c r="K1197">
        <v>24.5212690670059</v>
      </c>
      <c r="L1197">
        <v>9.1737528505939441</v>
      </c>
      <c r="M1197">
        <f>AVERAGE(Tabella1[[#This Row],[allocated_km_SA]:[allocated_km_ENS]])</f>
        <v>15.696850739643613</v>
      </c>
      <c r="N1197">
        <v>9.6251525543711249</v>
      </c>
      <c r="O1197">
        <f>(Tabella1[[#This Row],[mission_allocated_km_shapley]]-Tabella1[[#This Row],[allocated_km_mean]])^2</f>
        <v>36.86551885304123</v>
      </c>
      <c r="P1197">
        <v>9.5056794275908594</v>
      </c>
      <c r="Q1197">
        <f>(Tabella1[[#This Row],[mission_allocated_km_shapley]]-Tabella1[[#This Row],[mission_allocated_km_appro_1]])^2</f>
        <v>1.4273828022653407E-2</v>
      </c>
      <c r="R1197">
        <v>11.103141800532169</v>
      </c>
      <c r="S1197">
        <f>(Tabella1[[#This Row],[mission_allocated_km_shapley]]-Tabella1[[#This Row],[mission_allocated_km_appro_2]])^2</f>
        <v>2.1844522117676926</v>
      </c>
    </row>
    <row r="1198" spans="1:19" x14ac:dyDescent="0.3">
      <c r="A1198" s="2">
        <v>44148</v>
      </c>
      <c r="B1198">
        <v>9</v>
      </c>
      <c r="C1198">
        <v>226</v>
      </c>
      <c r="D1198">
        <v>41.012875399999999</v>
      </c>
      <c r="E1198">
        <v>14.3201006</v>
      </c>
      <c r="F1198">
        <v>41.955555699999998</v>
      </c>
      <c r="G1198">
        <v>12.7643387</v>
      </c>
      <c r="H1198">
        <v>8</v>
      </c>
      <c r="I1198">
        <v>380.53</v>
      </c>
      <c r="J1198">
        <v>188.6335352232081</v>
      </c>
      <c r="K1198">
        <v>188.6335352232081</v>
      </c>
      <c r="L1198">
        <v>1.6703545165922709E-12</v>
      </c>
      <c r="M1198">
        <f>AVERAGE(Tabella1[[#This Row],[allocated_km_SA]:[allocated_km_ENS]])</f>
        <v>125.75569014880595</v>
      </c>
      <c r="N1198">
        <v>187.02869999999999</v>
      </c>
      <c r="O1198">
        <f>(Tabella1[[#This Row],[mission_allocated_km_shapley]]-Tabella1[[#This Row],[allocated_km_mean]])^2</f>
        <v>3754.3817362245209</v>
      </c>
      <c r="P1198">
        <v>187.02869999999999</v>
      </c>
      <c r="Q1198">
        <f>(Tabella1[[#This Row],[mission_allocated_km_shapley]]-Tabella1[[#This Row],[mission_allocated_km_appro_1]])^2</f>
        <v>0</v>
      </c>
      <c r="R1198">
        <v>187.02869999999999</v>
      </c>
      <c r="S1198">
        <f>(Tabella1[[#This Row],[mission_allocated_km_shapley]]-Tabella1[[#This Row],[mission_allocated_km_appro_2]])^2</f>
        <v>0</v>
      </c>
    </row>
    <row r="1199" spans="1:19" x14ac:dyDescent="0.3">
      <c r="A1199" s="2">
        <v>44148</v>
      </c>
      <c r="B1199">
        <v>223</v>
      </c>
      <c r="C1199">
        <v>226</v>
      </c>
      <c r="D1199">
        <v>41.015235699999998</v>
      </c>
      <c r="E1199">
        <v>14.2977433</v>
      </c>
      <c r="F1199">
        <v>41.955555699999998</v>
      </c>
      <c r="G1199">
        <v>12.7643387</v>
      </c>
      <c r="H1199">
        <v>8</v>
      </c>
      <c r="I1199">
        <v>380.53</v>
      </c>
      <c r="J1199">
        <v>191.89876477679189</v>
      </c>
      <c r="K1199">
        <v>191.89876477679189</v>
      </c>
      <c r="L1199">
        <v>380.53229999999832</v>
      </c>
      <c r="M1199">
        <f>AVERAGE(Tabella1[[#This Row],[allocated_km_SA]:[allocated_km_ENS]])</f>
        <v>254.77660985119405</v>
      </c>
      <c r="N1199">
        <v>193.50360000000001</v>
      </c>
      <c r="O1199">
        <f>(Tabella1[[#This Row],[mission_allocated_km_shapley]]-Tabella1[[#This Row],[allocated_km_mean]])^2</f>
        <v>3754.3817362245227</v>
      </c>
      <c r="P1199">
        <v>193.50360000000001</v>
      </c>
      <c r="Q1199">
        <f>(Tabella1[[#This Row],[mission_allocated_km_shapley]]-Tabella1[[#This Row],[mission_allocated_km_appro_1]])^2</f>
        <v>0</v>
      </c>
      <c r="R1199">
        <v>193.50360000000001</v>
      </c>
      <c r="S1199">
        <f>(Tabella1[[#This Row],[mission_allocated_km_shapley]]-Tabella1[[#This Row],[mission_allocated_km_appro_2]])^2</f>
        <v>0</v>
      </c>
    </row>
    <row r="1200" spans="1:19" x14ac:dyDescent="0.3">
      <c r="A1200" s="2">
        <v>44151</v>
      </c>
      <c r="B1200">
        <v>14</v>
      </c>
      <c r="C1200">
        <v>226</v>
      </c>
      <c r="D1200">
        <v>41.968739300000003</v>
      </c>
      <c r="E1200">
        <v>12.686</v>
      </c>
      <c r="F1200">
        <v>41.955555699999998</v>
      </c>
      <c r="G1200">
        <v>12.7643387</v>
      </c>
      <c r="H1200">
        <v>9</v>
      </c>
      <c r="I1200">
        <v>169.49</v>
      </c>
      <c r="J1200">
        <v>14.817333263100521</v>
      </c>
      <c r="K1200">
        <v>33.007142260495577</v>
      </c>
      <c r="L1200">
        <v>9.9182404338234154</v>
      </c>
      <c r="M1200">
        <f>AVERAGE(Tabella1[[#This Row],[allocated_km_SA]:[allocated_km_ENS]])</f>
        <v>19.247571985806506</v>
      </c>
      <c r="N1200">
        <v>7.1480586648931776</v>
      </c>
      <c r="O1200">
        <f>(Tabella1[[#This Row],[mission_allocated_km_shapley]]-Tabella1[[#This Row],[allocated_km_mean]])^2</f>
        <v>146.39822260295907</v>
      </c>
      <c r="P1200">
        <v>7.3533831681322601</v>
      </c>
      <c r="Q1200">
        <f>(Tabella1[[#This Row],[mission_allocated_km_shapley]]-Tabella1[[#This Row],[mission_allocated_km_appro_1]])^2</f>
        <v>4.2158151630375985E-2</v>
      </c>
      <c r="R1200">
        <v>10.670484217978339</v>
      </c>
      <c r="S1200">
        <f>(Tabella1[[#This Row],[mission_allocated_km_shapley]]-Tabella1[[#This Row],[mission_allocated_km_appro_2]])^2</f>
        <v>12.407481777027309</v>
      </c>
    </row>
    <row r="1201" spans="1:19" x14ac:dyDescent="0.3">
      <c r="A1201" s="2">
        <v>44151</v>
      </c>
      <c r="B1201">
        <v>11</v>
      </c>
      <c r="C1201">
        <v>226</v>
      </c>
      <c r="D1201">
        <v>41.904390300000003</v>
      </c>
      <c r="E1201">
        <v>12.6096465</v>
      </c>
      <c r="F1201">
        <v>41.955555699999998</v>
      </c>
      <c r="G1201">
        <v>12.7643387</v>
      </c>
      <c r="H1201">
        <v>9</v>
      </c>
      <c r="I1201">
        <v>99.61</v>
      </c>
      <c r="J1201">
        <v>39.397982464963867</v>
      </c>
      <c r="K1201">
        <v>26.461591749897721</v>
      </c>
      <c r="L1201">
        <v>39.15337637339087</v>
      </c>
      <c r="M1201">
        <f>AVERAGE(Tabella1[[#This Row],[allocated_km_SA]:[allocated_km_ENS]])</f>
        <v>35.004316862750819</v>
      </c>
      <c r="N1201">
        <v>34.042025387688497</v>
      </c>
      <c r="O1201">
        <f>(Tabella1[[#This Row],[mission_allocated_km_shapley]]-Tabella1[[#This Row],[allocated_km_mean]])^2</f>
        <v>0.92600488297762018</v>
      </c>
      <c r="P1201">
        <v>34.04201403966016</v>
      </c>
      <c r="Q1201">
        <f>(Tabella1[[#This Row],[mission_allocated_km_shapley]]-Tabella1[[#This Row],[mission_allocated_km_appro_1]])^2</f>
        <v>1.2877774714792274E-10</v>
      </c>
      <c r="R1201">
        <v>33.993469878829018</v>
      </c>
      <c r="S1201">
        <f>(Tabella1[[#This Row],[mission_allocated_km_shapley]]-Tabella1[[#This Row],[mission_allocated_km_appro_2]])^2</f>
        <v>2.3576374406029774E-3</v>
      </c>
    </row>
    <row r="1202" spans="1:19" x14ac:dyDescent="0.3">
      <c r="A1202" s="2">
        <v>44151</v>
      </c>
      <c r="B1202">
        <v>283</v>
      </c>
      <c r="C1202">
        <v>226</v>
      </c>
      <c r="D1202">
        <v>41.893154899999999</v>
      </c>
      <c r="E1202">
        <v>12.4928475</v>
      </c>
      <c r="F1202">
        <v>41.955555699999998</v>
      </c>
      <c r="G1202">
        <v>12.7643387</v>
      </c>
      <c r="H1202">
        <v>9</v>
      </c>
      <c r="I1202">
        <v>99.61</v>
      </c>
      <c r="J1202">
        <v>54.969416320754533</v>
      </c>
      <c r="K1202">
        <v>28.333156627805138</v>
      </c>
      <c r="L1202">
        <v>56.261390283728133</v>
      </c>
      <c r="M1202">
        <f>AVERAGE(Tabella1[[#This Row],[allocated_km_SA]:[allocated_km_ENS]])</f>
        <v>46.521321077429263</v>
      </c>
      <c r="N1202">
        <v>59.149018597049491</v>
      </c>
      <c r="O1202">
        <f>(Tabella1[[#This Row],[mission_allocated_km_shapley]]-Tabella1[[#This Row],[allocated_km_mean]])^2</f>
        <v>159.45874464702283</v>
      </c>
      <c r="P1202">
        <v>59.149032084992399</v>
      </c>
      <c r="Q1202">
        <f>(Tabella1[[#This Row],[mission_allocated_km_shapley]]-Tabella1[[#This Row],[mission_allocated_km_appro_1]])^2</f>
        <v>1.8192460389867195E-10</v>
      </c>
      <c r="R1202">
        <v>58.96707583681561</v>
      </c>
      <c r="S1202">
        <f>(Tabella1[[#This Row],[mission_allocated_km_shapley]]-Tabella1[[#This Row],[mission_allocated_km_appro_2]])^2</f>
        <v>3.3103168001523353E-2</v>
      </c>
    </row>
    <row r="1203" spans="1:19" x14ac:dyDescent="0.3">
      <c r="A1203" s="2">
        <v>44151</v>
      </c>
      <c r="B1203">
        <v>225</v>
      </c>
      <c r="C1203">
        <v>226</v>
      </c>
      <c r="D1203">
        <v>41.966743600000001</v>
      </c>
      <c r="E1203">
        <v>12.755914900000001</v>
      </c>
      <c r="F1203">
        <v>41.955555699999998</v>
      </c>
      <c r="G1203">
        <v>12.7643387</v>
      </c>
      <c r="H1203">
        <v>9</v>
      </c>
      <c r="I1203">
        <v>169.49</v>
      </c>
      <c r="J1203">
        <v>3.4357405580107492</v>
      </c>
      <c r="K1203">
        <v>32.905627714336482</v>
      </c>
      <c r="L1203">
        <v>7.1859479036154683</v>
      </c>
      <c r="M1203">
        <f>AVERAGE(Tabella1[[#This Row],[allocated_km_SA]:[allocated_km_ENS]])</f>
        <v>14.509105391987568</v>
      </c>
      <c r="N1203">
        <v>1.5635512721687621</v>
      </c>
      <c r="O1203">
        <f>(Tabella1[[#This Row],[mission_allocated_km_shapley]]-Tabella1[[#This Row],[allocated_km_mean]])^2</f>
        <v>167.58737146915763</v>
      </c>
      <c r="P1203">
        <v>1.502496266060789</v>
      </c>
      <c r="Q1203">
        <f>(Tabella1[[#This Row],[mission_allocated_km_shapley]]-Tabella1[[#This Row],[mission_allocated_km_appro_1]])^2</f>
        <v>3.7277137708446322E-3</v>
      </c>
      <c r="R1203">
        <v>2.6681949513844478</v>
      </c>
      <c r="S1203">
        <f>(Tabella1[[#This Row],[mission_allocated_km_shapley]]-Tabella1[[#This Row],[mission_allocated_km_appro_2]])^2</f>
        <v>1.2202376580311669</v>
      </c>
    </row>
    <row r="1204" spans="1:19" x14ac:dyDescent="0.3">
      <c r="A1204" s="2">
        <v>44151</v>
      </c>
      <c r="B1204">
        <v>264</v>
      </c>
      <c r="C1204">
        <v>226</v>
      </c>
      <c r="D1204">
        <v>41.962296899999998</v>
      </c>
      <c r="E1204">
        <v>12.757759999999999</v>
      </c>
      <c r="F1204">
        <v>41.955555699999998</v>
      </c>
      <c r="G1204">
        <v>12.7643387</v>
      </c>
      <c r="H1204">
        <v>9</v>
      </c>
      <c r="I1204">
        <v>99.61</v>
      </c>
      <c r="J1204">
        <v>3.0519508190148801</v>
      </c>
      <c r="K1204">
        <v>22.520052408816969</v>
      </c>
      <c r="L1204">
        <v>3.1236823609951498</v>
      </c>
      <c r="M1204">
        <f>AVERAGE(Tabella1[[#This Row],[allocated_km_SA]:[allocated_km_ENS]])</f>
        <v>9.5652285296089996</v>
      </c>
      <c r="N1204">
        <v>4.5218336659113394</v>
      </c>
      <c r="O1204">
        <f>(Tabella1[[#This Row],[mission_allocated_km_shapley]]-Tabella1[[#This Row],[allocated_km_mean]])^2</f>
        <v>25.435831751171939</v>
      </c>
      <c r="P1204">
        <v>4.5218321585435808</v>
      </c>
      <c r="Q1204">
        <f>(Tabella1[[#This Row],[mission_allocated_km_shapley]]-Tabella1[[#This Row],[mission_allocated_km_appro_1]])^2</f>
        <v>2.2721575597061091E-12</v>
      </c>
      <c r="R1204">
        <v>4.6301116416613413</v>
      </c>
      <c r="S1204">
        <f>(Tabella1[[#This Row],[mission_allocated_km_shapley]]-Tabella1[[#This Row],[mission_allocated_km_appro_2]])^2</f>
        <v>1.1724120032517991E-2</v>
      </c>
    </row>
    <row r="1205" spans="1:19" x14ac:dyDescent="0.3">
      <c r="A1205" s="2">
        <v>44151</v>
      </c>
      <c r="B1205">
        <v>224</v>
      </c>
      <c r="C1205">
        <v>226</v>
      </c>
      <c r="D1205">
        <v>41.949019300000003</v>
      </c>
      <c r="E1205">
        <v>12.763840500000001</v>
      </c>
      <c r="F1205">
        <v>41.955555699999998</v>
      </c>
      <c r="G1205">
        <v>12.7643387</v>
      </c>
      <c r="H1205">
        <v>9</v>
      </c>
      <c r="I1205">
        <v>99.61</v>
      </c>
      <c r="J1205">
        <v>2.1910503952667231</v>
      </c>
      <c r="K1205">
        <v>22.29559921348017</v>
      </c>
      <c r="L1205">
        <v>1.0719509818858459</v>
      </c>
      <c r="M1205">
        <f>AVERAGE(Tabella1[[#This Row],[allocated_km_SA]:[allocated_km_ENS]])</f>
        <v>8.5195335302109125</v>
      </c>
      <c r="N1205">
        <v>1.897522349350683</v>
      </c>
      <c r="O1205">
        <f>(Tabella1[[#This Row],[mission_allocated_km_shapley]]-Tabella1[[#This Row],[allocated_km_mean]])^2</f>
        <v>43.851032079437893</v>
      </c>
      <c r="P1205">
        <v>1.8975217168038481</v>
      </c>
      <c r="Q1205">
        <f>(Tabella1[[#This Row],[mission_allocated_km_shapley]]-Tabella1[[#This Row],[mission_allocated_km_appro_1]])^2</f>
        <v>4.0011549835604572E-13</v>
      </c>
      <c r="R1205">
        <v>2.0197426426940219</v>
      </c>
      <c r="S1205">
        <f>(Tabella1[[#This Row],[mission_allocated_km_shapley]]-Tabella1[[#This Row],[mission_allocated_km_appro_2]])^2</f>
        <v>1.4937800104931823E-2</v>
      </c>
    </row>
    <row r="1206" spans="1:19" x14ac:dyDescent="0.3">
      <c r="A1206" s="2">
        <v>44151</v>
      </c>
      <c r="B1206">
        <v>221</v>
      </c>
      <c r="C1206">
        <v>226</v>
      </c>
      <c r="D1206">
        <v>41.987892299999999</v>
      </c>
      <c r="E1206">
        <v>12.7135701</v>
      </c>
      <c r="F1206">
        <v>41.955555699999998</v>
      </c>
      <c r="G1206">
        <v>12.7643387</v>
      </c>
      <c r="H1206">
        <v>9</v>
      </c>
      <c r="I1206">
        <v>169.49</v>
      </c>
      <c r="J1206">
        <v>10.965280397327019</v>
      </c>
      <c r="K1206">
        <v>32.707807588603849</v>
      </c>
      <c r="L1206">
        <v>1.8615636422999711</v>
      </c>
      <c r="M1206">
        <f>AVERAGE(Tabella1[[#This Row],[allocated_km_SA]:[allocated_km_ENS]])</f>
        <v>15.178217209410279</v>
      </c>
      <c r="N1206">
        <v>5.0984344623954243</v>
      </c>
      <c r="O1206">
        <f>(Tabella1[[#This Row],[mission_allocated_km_shapley]]-Tabella1[[#This Row],[allocated_km_mean]])^2</f>
        <v>101.60202022701834</v>
      </c>
      <c r="P1206">
        <v>5.1625953029124307</v>
      </c>
      <c r="Q1206">
        <f>(Tabella1[[#This Row],[mission_allocated_km_shapley]]-Tabella1[[#This Row],[mission_allocated_km_appro_1]])^2</f>
        <v>4.1166134558487345E-3</v>
      </c>
      <c r="R1206">
        <v>8.8287179834025942</v>
      </c>
      <c r="S1206">
        <f>(Tabella1[[#This Row],[mission_allocated_km_shapley]]-Tabella1[[#This Row],[mission_allocated_km_appro_2]])^2</f>
        <v>13.915015147097648</v>
      </c>
    </row>
    <row r="1207" spans="1:19" x14ac:dyDescent="0.3">
      <c r="A1207" s="2">
        <v>44151</v>
      </c>
      <c r="B1207">
        <v>32</v>
      </c>
      <c r="C1207">
        <v>226</v>
      </c>
      <c r="D1207">
        <v>41.851630499999999</v>
      </c>
      <c r="E1207">
        <v>12.4017032</v>
      </c>
      <c r="F1207">
        <v>41.955555699999998</v>
      </c>
      <c r="G1207">
        <v>12.7643387</v>
      </c>
      <c r="H1207">
        <v>9</v>
      </c>
      <c r="I1207">
        <v>169.49</v>
      </c>
      <c r="J1207">
        <v>78.734686437552469</v>
      </c>
      <c r="K1207">
        <v>36.103094709310888</v>
      </c>
      <c r="L1207">
        <v>93.24667039616665</v>
      </c>
      <c r="M1207">
        <f>AVERAGE(Tabella1[[#This Row],[allocated_km_SA]:[allocated_km_ENS]])</f>
        <v>69.361483847676666</v>
      </c>
      <c r="N1207">
        <v>92.110156241815773</v>
      </c>
      <c r="O1207">
        <f>(Tabella1[[#This Row],[mission_allocated_km_shapley]]-Tabella1[[#This Row],[allocated_km_mean]])^2</f>
        <v>517.50209569586661</v>
      </c>
      <c r="P1207">
        <v>91.363341231285972</v>
      </c>
      <c r="Q1207">
        <f>(Tabella1[[#This Row],[mission_allocated_km_shapley]]-Tabella1[[#This Row],[mission_allocated_km_appro_1]])^2</f>
        <v>0.55773265995262655</v>
      </c>
      <c r="R1207">
        <v>85.984129465597178</v>
      </c>
      <c r="S1207">
        <f>(Tabella1[[#This Row],[mission_allocated_km_shapley]]-Tabella1[[#This Row],[mission_allocated_km_appro_2]])^2</f>
        <v>37.528204062947189</v>
      </c>
    </row>
    <row r="1208" spans="1:19" x14ac:dyDescent="0.3">
      <c r="A1208" s="2">
        <v>44151</v>
      </c>
      <c r="B1208">
        <v>2</v>
      </c>
      <c r="C1208">
        <v>226</v>
      </c>
      <c r="D1208">
        <v>42.132071600000003</v>
      </c>
      <c r="E1208">
        <v>12.5839994</v>
      </c>
      <c r="F1208">
        <v>41.955555699999998</v>
      </c>
      <c r="G1208">
        <v>12.7643387</v>
      </c>
      <c r="H1208">
        <v>9</v>
      </c>
      <c r="I1208">
        <v>169.49</v>
      </c>
      <c r="J1208">
        <v>61.537359344009232</v>
      </c>
      <c r="K1208">
        <v>34.766727727253198</v>
      </c>
      <c r="L1208">
        <v>57.277977624094483</v>
      </c>
      <c r="M1208">
        <f>AVERAGE(Tabella1[[#This Row],[allocated_km_SA]:[allocated_km_ENS]])</f>
        <v>51.194021565118966</v>
      </c>
      <c r="N1208">
        <v>63.570199358726853</v>
      </c>
      <c r="O1208">
        <f>(Tabella1[[#This Row],[mission_allocated_km_shapley]]-Tabella1[[#This Row],[allocated_km_mean]])^2</f>
        <v>153.169776778993</v>
      </c>
      <c r="P1208">
        <v>64.108584031608515</v>
      </c>
      <c r="Q1208">
        <f>(Tabella1[[#This Row],[mission_allocated_km_shapley]]-Tabella1[[#This Row],[mission_allocated_km_appro_1]])^2</f>
        <v>0.28985805599389436</v>
      </c>
      <c r="R1208">
        <v>61.338873381637413</v>
      </c>
      <c r="S1208">
        <f>(Tabella1[[#This Row],[mission_allocated_km_shapley]]-Tabella1[[#This Row],[mission_allocated_km_appro_2]])^2</f>
        <v>4.9788156160341464</v>
      </c>
    </row>
    <row r="1209" spans="1:19" x14ac:dyDescent="0.3">
      <c r="A1209" s="2">
        <v>44152</v>
      </c>
      <c r="B1209">
        <v>64</v>
      </c>
      <c r="C1209">
        <v>226</v>
      </c>
      <c r="D1209">
        <v>41.699752500000002</v>
      </c>
      <c r="E1209">
        <v>12.535953900000001</v>
      </c>
      <c r="F1209">
        <v>41.955555699999998</v>
      </c>
      <c r="G1209">
        <v>12.7643387</v>
      </c>
      <c r="H1209">
        <v>6</v>
      </c>
      <c r="I1209">
        <v>101.38</v>
      </c>
      <c r="J1209">
        <v>83.952633248986686</v>
      </c>
      <c r="K1209">
        <v>83.952633248986672</v>
      </c>
      <c r="L1209">
        <v>95.722262507676348</v>
      </c>
      <c r="M1209">
        <f>AVERAGE(Tabella1[[#This Row],[allocated_km_SA]:[allocated_km_ENS]])</f>
        <v>87.87584300188324</v>
      </c>
      <c r="N1209">
        <v>88.950328146290417</v>
      </c>
      <c r="O1209">
        <f>(Tabella1[[#This Row],[mission_allocated_km_shapley]]-Tabella1[[#This Row],[allocated_km_mean]])^2</f>
        <v>1.154518325551712</v>
      </c>
      <c r="P1209">
        <v>88.950328146290417</v>
      </c>
      <c r="Q1209">
        <f>(Tabella1[[#This Row],[mission_allocated_km_shapley]]-Tabella1[[#This Row],[mission_allocated_km_appro_1]])^2</f>
        <v>0</v>
      </c>
      <c r="R1209">
        <v>88.950328146290417</v>
      </c>
      <c r="S1209">
        <f>(Tabella1[[#This Row],[mission_allocated_km_shapley]]-Tabella1[[#This Row],[mission_allocated_km_appro_2]])^2</f>
        <v>0</v>
      </c>
    </row>
    <row r="1210" spans="1:19" x14ac:dyDescent="0.3">
      <c r="A1210" s="2">
        <v>44152</v>
      </c>
      <c r="B1210">
        <v>14</v>
      </c>
      <c r="C1210">
        <v>226</v>
      </c>
      <c r="D1210">
        <v>41.968739300000003</v>
      </c>
      <c r="E1210">
        <v>12.686</v>
      </c>
      <c r="F1210">
        <v>41.955555699999998</v>
      </c>
      <c r="G1210">
        <v>12.7643387</v>
      </c>
      <c r="H1210">
        <v>6</v>
      </c>
      <c r="I1210">
        <v>101.38</v>
      </c>
      <c r="J1210">
        <v>17.42886675101332</v>
      </c>
      <c r="K1210">
        <v>17.42886675101332</v>
      </c>
      <c r="L1210">
        <v>5.6592374923236513</v>
      </c>
      <c r="M1210">
        <f>AVERAGE(Tabella1[[#This Row],[allocated_km_SA]:[allocated_km_ENS]])</f>
        <v>13.505656998116763</v>
      </c>
      <c r="N1210">
        <v>12.43117185370958</v>
      </c>
      <c r="O1210">
        <f>(Tabella1[[#This Row],[mission_allocated_km_shapley]]-Tabella1[[#This Row],[allocated_km_mean]])^2</f>
        <v>1.1545183255517235</v>
      </c>
      <c r="P1210">
        <v>12.43117185370958</v>
      </c>
      <c r="Q1210">
        <f>(Tabella1[[#This Row],[mission_allocated_km_shapley]]-Tabella1[[#This Row],[mission_allocated_km_appro_1]])^2</f>
        <v>0</v>
      </c>
      <c r="R1210">
        <v>12.43117185370958</v>
      </c>
      <c r="S1210">
        <f>(Tabella1[[#This Row],[mission_allocated_km_shapley]]-Tabella1[[#This Row],[mission_allocated_km_appro_2]])^2</f>
        <v>0</v>
      </c>
    </row>
    <row r="1211" spans="1:19" x14ac:dyDescent="0.3">
      <c r="A1211" s="2">
        <v>44152</v>
      </c>
      <c r="B1211">
        <v>222</v>
      </c>
      <c r="C1211">
        <v>226</v>
      </c>
      <c r="D1211">
        <v>40.922591399999988</v>
      </c>
      <c r="E1211">
        <v>14.2501319</v>
      </c>
      <c r="F1211">
        <v>41.955555699999998</v>
      </c>
      <c r="G1211">
        <v>12.7643387</v>
      </c>
      <c r="H1211">
        <v>6</v>
      </c>
      <c r="I1211">
        <v>411.05</v>
      </c>
      <c r="J1211">
        <v>205.52645000000001</v>
      </c>
      <c r="K1211">
        <v>205.52645000000001</v>
      </c>
      <c r="L1211">
        <v>205.52645000000001</v>
      </c>
      <c r="M1211">
        <f>AVERAGE(Tabella1[[#This Row],[allocated_km_SA]:[allocated_km_ENS]])</f>
        <v>205.52644999999998</v>
      </c>
      <c r="N1211">
        <v>205.52645000000001</v>
      </c>
      <c r="O1211">
        <f>(Tabella1[[#This Row],[mission_allocated_km_shapley]]-Tabella1[[#This Row],[allocated_km_mean]])^2</f>
        <v>8.0779356694631609E-28</v>
      </c>
      <c r="P1211">
        <v>205.52645000000001</v>
      </c>
      <c r="Q1211">
        <f>(Tabella1[[#This Row],[mission_allocated_km_shapley]]-Tabella1[[#This Row],[mission_allocated_km_appro_1]])^2</f>
        <v>0</v>
      </c>
      <c r="R1211">
        <v>205.52645000000001</v>
      </c>
      <c r="S1211">
        <f>(Tabella1[[#This Row],[mission_allocated_km_shapley]]-Tabella1[[#This Row],[mission_allocated_km_appro_2]])^2</f>
        <v>0</v>
      </c>
    </row>
    <row r="1212" spans="1:19" x14ac:dyDescent="0.3">
      <c r="A1212" s="2">
        <v>44152</v>
      </c>
      <c r="B1212">
        <v>9</v>
      </c>
      <c r="C1212">
        <v>226</v>
      </c>
      <c r="D1212">
        <v>41.012875399999999</v>
      </c>
      <c r="E1212">
        <v>14.3201006</v>
      </c>
      <c r="F1212">
        <v>41.955555699999998</v>
      </c>
      <c r="G1212">
        <v>12.7643387</v>
      </c>
      <c r="H1212">
        <v>6</v>
      </c>
      <c r="I1212">
        <v>380.53</v>
      </c>
      <c r="J1212">
        <v>188.6335352232081</v>
      </c>
      <c r="K1212">
        <v>188.6335352232081</v>
      </c>
      <c r="L1212">
        <v>1.6703545165922709E-12</v>
      </c>
      <c r="M1212">
        <f>AVERAGE(Tabella1[[#This Row],[allocated_km_SA]:[allocated_km_ENS]])</f>
        <v>125.75569014880595</v>
      </c>
      <c r="N1212">
        <v>187.02869999999999</v>
      </c>
      <c r="O1212">
        <f>(Tabella1[[#This Row],[mission_allocated_km_shapley]]-Tabella1[[#This Row],[allocated_km_mean]])^2</f>
        <v>3754.3817362245209</v>
      </c>
      <c r="P1212">
        <v>187.02869999999999</v>
      </c>
      <c r="Q1212">
        <f>(Tabella1[[#This Row],[mission_allocated_km_shapley]]-Tabella1[[#This Row],[mission_allocated_km_appro_1]])^2</f>
        <v>0</v>
      </c>
      <c r="R1212">
        <v>187.02869999999999</v>
      </c>
      <c r="S1212">
        <f>(Tabella1[[#This Row],[mission_allocated_km_shapley]]-Tabella1[[#This Row],[mission_allocated_km_appro_2]])^2</f>
        <v>0</v>
      </c>
    </row>
    <row r="1213" spans="1:19" x14ac:dyDescent="0.3">
      <c r="A1213" s="2">
        <v>44152</v>
      </c>
      <c r="B1213">
        <v>223</v>
      </c>
      <c r="C1213">
        <v>226</v>
      </c>
      <c r="D1213">
        <v>41.015235699999998</v>
      </c>
      <c r="E1213">
        <v>14.2977433</v>
      </c>
      <c r="F1213">
        <v>41.955555699999998</v>
      </c>
      <c r="G1213">
        <v>12.7643387</v>
      </c>
      <c r="H1213">
        <v>6</v>
      </c>
      <c r="I1213">
        <v>380.53</v>
      </c>
      <c r="J1213">
        <v>191.89876477679189</v>
      </c>
      <c r="K1213">
        <v>191.89876477679189</v>
      </c>
      <c r="L1213">
        <v>380.53229999999832</v>
      </c>
      <c r="M1213">
        <f>AVERAGE(Tabella1[[#This Row],[allocated_km_SA]:[allocated_km_ENS]])</f>
        <v>254.77660985119405</v>
      </c>
      <c r="N1213">
        <v>193.50360000000001</v>
      </c>
      <c r="O1213">
        <f>(Tabella1[[#This Row],[mission_allocated_km_shapley]]-Tabella1[[#This Row],[allocated_km_mean]])^2</f>
        <v>3754.3817362245227</v>
      </c>
      <c r="P1213">
        <v>193.50360000000001</v>
      </c>
      <c r="Q1213">
        <f>(Tabella1[[#This Row],[mission_allocated_km_shapley]]-Tabella1[[#This Row],[mission_allocated_km_appro_1]])^2</f>
        <v>0</v>
      </c>
      <c r="R1213">
        <v>193.50360000000001</v>
      </c>
      <c r="S1213">
        <f>(Tabella1[[#This Row],[mission_allocated_km_shapley]]-Tabella1[[#This Row],[mission_allocated_km_appro_2]])^2</f>
        <v>0</v>
      </c>
    </row>
    <row r="1214" spans="1:19" x14ac:dyDescent="0.3">
      <c r="A1214" s="2">
        <v>44152</v>
      </c>
      <c r="B1214">
        <v>222</v>
      </c>
      <c r="C1214">
        <v>226</v>
      </c>
      <c r="D1214">
        <v>40.922591399999988</v>
      </c>
      <c r="E1214">
        <v>14.2501319</v>
      </c>
      <c r="F1214">
        <v>41.955555699999998</v>
      </c>
      <c r="G1214">
        <v>12.7643387</v>
      </c>
      <c r="H1214">
        <v>6</v>
      </c>
      <c r="I1214">
        <v>411.05</v>
      </c>
      <c r="J1214">
        <v>205.52645000000001</v>
      </c>
      <c r="K1214">
        <v>205.52645000000001</v>
      </c>
      <c r="L1214">
        <v>205.52645000000001</v>
      </c>
      <c r="M1214">
        <f>AVERAGE(Tabella1[[#This Row],[allocated_km_SA]:[allocated_km_ENS]])</f>
        <v>205.52644999999998</v>
      </c>
      <c r="N1214">
        <v>205.52645000000001</v>
      </c>
      <c r="O1214">
        <f>(Tabella1[[#This Row],[mission_allocated_km_shapley]]-Tabella1[[#This Row],[allocated_km_mean]])^2</f>
        <v>8.0779356694631609E-28</v>
      </c>
      <c r="P1214">
        <v>205.52645000000001</v>
      </c>
      <c r="Q1214">
        <f>(Tabella1[[#This Row],[mission_allocated_km_shapley]]-Tabella1[[#This Row],[mission_allocated_km_appro_1]])^2</f>
        <v>0</v>
      </c>
      <c r="R1214">
        <v>205.52645000000001</v>
      </c>
      <c r="S1214">
        <f>(Tabella1[[#This Row],[mission_allocated_km_shapley]]-Tabella1[[#This Row],[mission_allocated_km_appro_2]])^2</f>
        <v>0</v>
      </c>
    </row>
    <row r="1215" spans="1:19" x14ac:dyDescent="0.3">
      <c r="A1215" s="2">
        <v>44153</v>
      </c>
      <c r="B1215">
        <v>186</v>
      </c>
      <c r="C1215">
        <v>226</v>
      </c>
      <c r="D1215">
        <v>41.945402799999997</v>
      </c>
      <c r="E1215">
        <v>12.7206413</v>
      </c>
      <c r="F1215">
        <v>41.955555699999998</v>
      </c>
      <c r="G1215">
        <v>12.7643387</v>
      </c>
      <c r="H1215">
        <v>5</v>
      </c>
      <c r="I1215">
        <v>109.57</v>
      </c>
      <c r="J1215">
        <v>7.6327486947167253</v>
      </c>
      <c r="K1215">
        <v>31.58487282537396</v>
      </c>
      <c r="L1215">
        <v>10.73820175573475</v>
      </c>
      <c r="M1215">
        <f>AVERAGE(Tabella1[[#This Row],[allocated_km_SA]:[allocated_km_ENS]])</f>
        <v>16.651941091941811</v>
      </c>
      <c r="N1215">
        <v>6.0453070989579336</v>
      </c>
      <c r="O1215">
        <f>(Tabella1[[#This Row],[mission_allocated_km_shapley]]-Tabella1[[#This Row],[allocated_km_mean]])^2</f>
        <v>112.5006846611211</v>
      </c>
      <c r="P1215">
        <v>5.9328046308722184</v>
      </c>
      <c r="Q1215">
        <f>(Tabella1[[#This Row],[mission_allocated_km_shapley]]-Tabella1[[#This Row],[mission_allocated_km_appro_1]])^2</f>
        <v>1.2656805325377362E-2</v>
      </c>
      <c r="R1215">
        <v>6.0453070989579798</v>
      </c>
      <c r="S1215">
        <f>(Tabella1[[#This Row],[mission_allocated_km_shapley]]-Tabella1[[#This Row],[mission_allocated_km_appro_2]])^2</f>
        <v>2.1330798877176159E-27</v>
      </c>
    </row>
    <row r="1216" spans="1:19" x14ac:dyDescent="0.3">
      <c r="A1216" s="2">
        <v>44153</v>
      </c>
      <c r="B1216">
        <v>2</v>
      </c>
      <c r="C1216">
        <v>226</v>
      </c>
      <c r="D1216">
        <v>42.132071600000003</v>
      </c>
      <c r="E1216">
        <v>12.5839994</v>
      </c>
      <c r="F1216">
        <v>41.955555699999998</v>
      </c>
      <c r="G1216">
        <v>12.7643387</v>
      </c>
      <c r="H1216">
        <v>5</v>
      </c>
      <c r="I1216">
        <v>109.57</v>
      </c>
      <c r="J1216">
        <v>71.224503016515897</v>
      </c>
      <c r="K1216">
        <v>44.452100110637858</v>
      </c>
      <c r="L1216">
        <v>77.912555406248416</v>
      </c>
      <c r="M1216">
        <f>AVERAGE(Tabella1[[#This Row],[allocated_km_SA]:[allocated_km_ENS]])</f>
        <v>64.529719511134047</v>
      </c>
      <c r="N1216">
        <v>75.397048434432534</v>
      </c>
      <c r="O1216">
        <f>(Tabella1[[#This Row],[mission_allocated_km_shapley]]-Tabella1[[#This Row],[allocated_km_mean]])^2</f>
        <v>118.09883792715985</v>
      </c>
      <c r="P1216">
        <v>76.033049647627294</v>
      </c>
      <c r="Q1216">
        <f>(Tabella1[[#This Row],[mission_allocated_km_shapley]]-Tabella1[[#This Row],[mission_allocated_km_appro_1]])^2</f>
        <v>0.40449754318520642</v>
      </c>
      <c r="R1216">
        <v>75.39704843443262</v>
      </c>
      <c r="S1216">
        <f>(Tabella1[[#This Row],[mission_allocated_km_shapley]]-Tabella1[[#This Row],[mission_allocated_km_appro_2]])^2</f>
        <v>7.2701421025168448E-27</v>
      </c>
    </row>
    <row r="1217" spans="1:19" x14ac:dyDescent="0.3">
      <c r="A1217" s="2">
        <v>44153</v>
      </c>
      <c r="B1217">
        <v>33</v>
      </c>
      <c r="C1217">
        <v>226</v>
      </c>
      <c r="D1217">
        <v>41.947489599999997</v>
      </c>
      <c r="E1217">
        <v>12.7203556</v>
      </c>
      <c r="F1217">
        <v>41.955555699999998</v>
      </c>
      <c r="G1217">
        <v>12.7643387</v>
      </c>
      <c r="H1217">
        <v>5</v>
      </c>
      <c r="I1217">
        <v>372.99</v>
      </c>
      <c r="J1217">
        <v>10.35711203372753</v>
      </c>
      <c r="K1217">
        <v>10.35711203372753</v>
      </c>
      <c r="L1217">
        <v>10.27246763315129</v>
      </c>
      <c r="M1217">
        <f>AVERAGE(Tabella1[[#This Row],[allocated_km_SA]:[allocated_km_ENS]])</f>
        <v>10.32889723353545</v>
      </c>
      <c r="N1217">
        <v>10.19935390150181</v>
      </c>
      <c r="O1217">
        <f>(Tabella1[[#This Row],[mission_allocated_km_shapley]]-Tabella1[[#This Row],[allocated_km_mean]])^2</f>
        <v>1.6781474874377811E-2</v>
      </c>
      <c r="P1217">
        <v>10.199353901501819</v>
      </c>
      <c r="Q1217">
        <f>(Tabella1[[#This Row],[mission_allocated_km_shapley]]-Tabella1[[#This Row],[mission_allocated_km_appro_1]])^2</f>
        <v>7.8886090522101181E-29</v>
      </c>
      <c r="R1217">
        <v>10.199353901501819</v>
      </c>
      <c r="S1217">
        <f>(Tabella1[[#This Row],[mission_allocated_km_shapley]]-Tabella1[[#This Row],[mission_allocated_km_appro_2]])^2</f>
        <v>7.8886090522101181E-29</v>
      </c>
    </row>
    <row r="1218" spans="1:19" x14ac:dyDescent="0.3">
      <c r="A1218" s="2">
        <v>44153</v>
      </c>
      <c r="B1218">
        <v>13</v>
      </c>
      <c r="C1218">
        <v>226</v>
      </c>
      <c r="D1218">
        <v>42.407090099999998</v>
      </c>
      <c r="E1218">
        <v>14.1597591</v>
      </c>
      <c r="F1218">
        <v>41.955555699999998</v>
      </c>
      <c r="G1218">
        <v>12.7643387</v>
      </c>
      <c r="H1218">
        <v>5</v>
      </c>
      <c r="I1218">
        <v>372.99</v>
      </c>
      <c r="J1218">
        <v>362.63718796627239</v>
      </c>
      <c r="K1218">
        <v>362.63718796627239</v>
      </c>
      <c r="L1218">
        <v>362.72183236684862</v>
      </c>
      <c r="M1218">
        <f>AVERAGE(Tabella1[[#This Row],[allocated_km_SA]:[allocated_km_ENS]])</f>
        <v>362.66540276646447</v>
      </c>
      <c r="N1218">
        <v>362.7949460984982</v>
      </c>
      <c r="O1218">
        <f>(Tabella1[[#This Row],[mission_allocated_km_shapley]]-Tabella1[[#This Row],[allocated_km_mean]])^2</f>
        <v>1.6781474874402205E-2</v>
      </c>
      <c r="P1218">
        <v>362.79494609849809</v>
      </c>
      <c r="Q1218">
        <f>(Tabella1[[#This Row],[mission_allocated_km_shapley]]-Tabella1[[#This Row],[mission_allocated_km_appro_1]])^2</f>
        <v>1.2924697071141057E-26</v>
      </c>
      <c r="R1218">
        <v>362.79494609849809</v>
      </c>
      <c r="S1218">
        <f>(Tabella1[[#This Row],[mission_allocated_km_shapley]]-Tabella1[[#This Row],[mission_allocated_km_appro_2]])^2</f>
        <v>1.2924697071141057E-26</v>
      </c>
    </row>
    <row r="1219" spans="1:19" x14ac:dyDescent="0.3">
      <c r="A1219" s="2">
        <v>44153</v>
      </c>
      <c r="B1219">
        <v>12</v>
      </c>
      <c r="C1219">
        <v>226</v>
      </c>
      <c r="D1219">
        <v>41.857816900000003</v>
      </c>
      <c r="E1219">
        <v>12.6519891</v>
      </c>
      <c r="F1219">
        <v>41.955555699999998</v>
      </c>
      <c r="G1219">
        <v>12.7643387</v>
      </c>
      <c r="H1219">
        <v>5</v>
      </c>
      <c r="I1219">
        <v>109.57</v>
      </c>
      <c r="J1219">
        <v>30.715248288767391</v>
      </c>
      <c r="K1219">
        <v>33.535527063988191</v>
      </c>
      <c r="L1219">
        <v>20.92174283801684</v>
      </c>
      <c r="M1219">
        <f>AVERAGE(Tabella1[[#This Row],[allocated_km_SA]:[allocated_km_ENS]])</f>
        <v>28.390839396924139</v>
      </c>
      <c r="N1219">
        <v>28.13014446660954</v>
      </c>
      <c r="O1219">
        <f>(Tabella1[[#This Row],[mission_allocated_km_shapley]]-Tabella1[[#This Row],[allocated_km_mean]])^2</f>
        <v>6.7961846691733926E-2</v>
      </c>
      <c r="P1219">
        <v>27.606645721500499</v>
      </c>
      <c r="Q1219">
        <f>(Tabella1[[#This Row],[mission_allocated_km_shapley]]-Tabella1[[#This Row],[mission_allocated_km_appro_1]])^2</f>
        <v>0.27405093613074083</v>
      </c>
      <c r="R1219">
        <v>28.130144466609419</v>
      </c>
      <c r="S1219">
        <f>(Tabella1[[#This Row],[mission_allocated_km_shapley]]-Tabella1[[#This Row],[mission_allocated_km_appro_2]])^2</f>
        <v>1.4590771302967834E-26</v>
      </c>
    </row>
    <row r="1220" spans="1:19" x14ac:dyDescent="0.3">
      <c r="A1220" s="2">
        <v>44154</v>
      </c>
      <c r="B1220">
        <v>221</v>
      </c>
      <c r="C1220">
        <v>226</v>
      </c>
      <c r="D1220">
        <v>41.987892299999999</v>
      </c>
      <c r="E1220">
        <v>12.7135701</v>
      </c>
      <c r="F1220">
        <v>41.955555699999998</v>
      </c>
      <c r="G1220">
        <v>12.7643387</v>
      </c>
      <c r="H1220">
        <v>3</v>
      </c>
      <c r="I1220">
        <v>97.39</v>
      </c>
      <c r="J1220">
        <v>13.01501091257582</v>
      </c>
      <c r="K1220">
        <v>26.22190630237424</v>
      </c>
      <c r="L1220">
        <v>1.4003097487798359</v>
      </c>
      <c r="M1220">
        <f>AVERAGE(Tabella1[[#This Row],[allocated_km_SA]:[allocated_km_ENS]])</f>
        <v>13.545742321243297</v>
      </c>
      <c r="N1220">
        <v>8.2881836714852497</v>
      </c>
      <c r="O1220">
        <f>(Tabella1[[#This Row],[mission_allocated_km_shapley]]-Tabella1[[#This Row],[allocated_km_mean]])^2</f>
        <v>27.641922955645665</v>
      </c>
      <c r="P1220">
        <v>8.133076876481276</v>
      </c>
      <c r="Q1220">
        <f>(Tabella1[[#This Row],[mission_allocated_km_shapley]]-Tabella1[[#This Row],[mission_allocated_km_appro_1]])^2</f>
        <v>2.4058117856404729E-2</v>
      </c>
      <c r="R1220">
        <v>8.2881836714852763</v>
      </c>
      <c r="S1220">
        <f>(Tabella1[[#This Row],[mission_allocated_km_shapley]]-Tabella1[[#This Row],[mission_allocated_km_appro_2]])^2</f>
        <v>7.0997481469891062E-28</v>
      </c>
    </row>
    <row r="1221" spans="1:19" x14ac:dyDescent="0.3">
      <c r="A1221" s="2">
        <v>44154</v>
      </c>
      <c r="B1221">
        <v>14</v>
      </c>
      <c r="C1221">
        <v>226</v>
      </c>
      <c r="D1221">
        <v>41.968739300000003</v>
      </c>
      <c r="E1221">
        <v>12.686</v>
      </c>
      <c r="F1221">
        <v>41.955555699999998</v>
      </c>
      <c r="G1221">
        <v>12.7643387</v>
      </c>
      <c r="H1221">
        <v>3</v>
      </c>
      <c r="I1221">
        <v>97.39</v>
      </c>
      <c r="J1221">
        <v>17.587124736138609</v>
      </c>
      <c r="K1221">
        <v>27.439700337210361</v>
      </c>
      <c r="L1221">
        <v>7.4607219729892389</v>
      </c>
      <c r="M1221">
        <f>AVERAGE(Tabella1[[#This Row],[allocated_km_SA]:[allocated_km_ENS]])</f>
        <v>17.495849015446073</v>
      </c>
      <c r="N1221">
        <v>11.15195678854527</v>
      </c>
      <c r="O1221">
        <f>(Tabella1[[#This Row],[mission_allocated_km_shapley]]-Tabella1[[#This Row],[allocated_km_mean]])^2</f>
        <v>40.244968586532423</v>
      </c>
      <c r="P1221">
        <v>12.76586529995012</v>
      </c>
      <c r="Q1221">
        <f>(Tabella1[[#This Row],[mission_allocated_km_shapley]]-Tabella1[[#This Row],[mission_allocated_km_appro_1]])^2</f>
        <v>2.6047006831850172</v>
      </c>
      <c r="R1221">
        <v>11.151956788545309</v>
      </c>
      <c r="S1221">
        <f>(Tabella1[[#This Row],[mission_allocated_km_shapley]]-Tabella1[[#This Row],[mission_allocated_km_appro_2]])^2</f>
        <v>1.5272347125078789E-27</v>
      </c>
    </row>
    <row r="1222" spans="1:19" x14ac:dyDescent="0.3">
      <c r="A1222" s="2">
        <v>44154</v>
      </c>
      <c r="B1222">
        <v>90</v>
      </c>
      <c r="C1222">
        <v>226</v>
      </c>
      <c r="D1222">
        <v>41.744211200000002</v>
      </c>
      <c r="E1222">
        <v>12.998928100000001</v>
      </c>
      <c r="F1222">
        <v>41.955555699999998</v>
      </c>
      <c r="G1222">
        <v>12.7643387</v>
      </c>
      <c r="H1222">
        <v>3</v>
      </c>
      <c r="I1222">
        <v>97.39</v>
      </c>
      <c r="J1222">
        <v>66.789564351285563</v>
      </c>
      <c r="K1222">
        <v>43.730093360415403</v>
      </c>
      <c r="L1222">
        <v>88.530668278230934</v>
      </c>
      <c r="M1222">
        <f>AVERAGE(Tabella1[[#This Row],[allocated_km_SA]:[allocated_km_ENS]])</f>
        <v>66.350108663310635</v>
      </c>
      <c r="N1222">
        <v>77.95155953996948</v>
      </c>
      <c r="O1222">
        <f>(Tabella1[[#This Row],[mission_allocated_km_shapley]]-Tabella1[[#This Row],[allocated_km_mean]])^2</f>
        <v>134.59366244352827</v>
      </c>
      <c r="P1222">
        <v>76.492757823568596</v>
      </c>
      <c r="Q1222">
        <f>(Tabella1[[#This Row],[mission_allocated_km_shapley]]-Tabella1[[#This Row],[mission_allocated_km_appro_1]])^2</f>
        <v>2.1281024477741672</v>
      </c>
      <c r="R1222">
        <v>77.951559539969409</v>
      </c>
      <c r="S1222">
        <f>(Tabella1[[#This Row],[mission_allocated_km_shapley]]-Tabella1[[#This Row],[mission_allocated_km_appro_2]])^2</f>
        <v>5.0487097934144756E-27</v>
      </c>
    </row>
    <row r="1223" spans="1:19" x14ac:dyDescent="0.3">
      <c r="A1223" s="2">
        <v>44155</v>
      </c>
      <c r="B1223">
        <v>230</v>
      </c>
      <c r="C1223">
        <v>226</v>
      </c>
      <c r="D1223">
        <v>42.050539800000003</v>
      </c>
      <c r="E1223">
        <v>12.402517700000001</v>
      </c>
      <c r="F1223">
        <v>41.955555699999998</v>
      </c>
      <c r="G1223">
        <v>12.7643387</v>
      </c>
      <c r="H1223">
        <v>5</v>
      </c>
      <c r="I1223">
        <v>647.25</v>
      </c>
      <c r="J1223">
        <v>79.199932945525092</v>
      </c>
      <c r="K1223">
        <v>176.68922975427009</v>
      </c>
      <c r="L1223">
        <v>41.367282897969829</v>
      </c>
      <c r="M1223">
        <f>AVERAGE(Tabella1[[#This Row],[allocated_km_SA]:[allocated_km_ENS]])</f>
        <v>99.085481865921679</v>
      </c>
      <c r="N1223">
        <v>60.88078568091391</v>
      </c>
      <c r="O1223">
        <f>(Tabella1[[#This Row],[mission_allocated_km_shapley]]-Tabella1[[#This Row],[allocated_km_mean]])^2</f>
        <v>1459.5988105887473</v>
      </c>
      <c r="P1223">
        <v>60.967506728136811</v>
      </c>
      <c r="Q1223">
        <f>(Tabella1[[#This Row],[mission_allocated_km_shapley]]-Tabella1[[#This Row],[mission_allocated_km_appro_1]])^2</f>
        <v>7.5205400314367742E-3</v>
      </c>
      <c r="R1223">
        <v>60.880785680913313</v>
      </c>
      <c r="S1223">
        <f>(Tabella1[[#This Row],[mission_allocated_km_shapley]]-Tabella1[[#This Row],[mission_allocated_km_appro_2]])^2</f>
        <v>3.562369630233254E-25</v>
      </c>
    </row>
    <row r="1224" spans="1:19" x14ac:dyDescent="0.3">
      <c r="A1224" s="2">
        <v>44155</v>
      </c>
      <c r="B1224">
        <v>2</v>
      </c>
      <c r="C1224">
        <v>226</v>
      </c>
      <c r="D1224">
        <v>42.132071600000003</v>
      </c>
      <c r="E1224">
        <v>12.5839994</v>
      </c>
      <c r="F1224">
        <v>41.955555699999998</v>
      </c>
      <c r="G1224">
        <v>12.7643387</v>
      </c>
      <c r="H1224">
        <v>5</v>
      </c>
      <c r="I1224">
        <v>647.25</v>
      </c>
      <c r="J1224">
        <v>77.684209930018937</v>
      </c>
      <c r="K1224">
        <v>176.2971612315684</v>
      </c>
      <c r="L1224">
        <v>39.616953752697633</v>
      </c>
      <c r="M1224">
        <f>AVERAGE(Tabella1[[#This Row],[allocated_km_SA]:[allocated_km_ENS]])</f>
        <v>97.866108304761653</v>
      </c>
      <c r="N1224">
        <v>59.374709305303057</v>
      </c>
      <c r="O1224">
        <f>(Tabella1[[#This Row],[mission_allocated_km_shapley]]-Tabella1[[#This Row],[allocated_km_mean]])^2</f>
        <v>1481.5877969355222</v>
      </c>
      <c r="P1224">
        <v>59.365928110935947</v>
      </c>
      <c r="Q1224">
        <f>(Tabella1[[#This Row],[mission_allocated_km_shapley]]-Tabella1[[#This Row],[mission_allocated_km_appro_1]])^2</f>
        <v>7.7109374512962468E-5</v>
      </c>
      <c r="R1224">
        <v>59.374709305302538</v>
      </c>
      <c r="S1224">
        <f>(Tabella1[[#This Row],[mission_allocated_km_shapley]]-Tabella1[[#This Row],[mission_allocated_km_appro_2]])^2</f>
        <v>2.690457448910574E-25</v>
      </c>
    </row>
    <row r="1225" spans="1:19" x14ac:dyDescent="0.3">
      <c r="A1225" s="2">
        <v>44155</v>
      </c>
      <c r="B1225">
        <v>9</v>
      </c>
      <c r="C1225">
        <v>226</v>
      </c>
      <c r="D1225">
        <v>41.012875399999999</v>
      </c>
      <c r="E1225">
        <v>14.3201006</v>
      </c>
      <c r="F1225">
        <v>41.955555699999998</v>
      </c>
      <c r="G1225">
        <v>12.7643387</v>
      </c>
      <c r="H1225">
        <v>5</v>
      </c>
      <c r="I1225">
        <v>380.53</v>
      </c>
      <c r="J1225">
        <v>188.6335352232081</v>
      </c>
      <c r="K1225">
        <v>188.6335352232081</v>
      </c>
      <c r="L1225">
        <v>1.6703545165922709E-12</v>
      </c>
      <c r="M1225">
        <f>AVERAGE(Tabella1[[#This Row],[allocated_km_SA]:[allocated_km_ENS]])</f>
        <v>125.75569014880595</v>
      </c>
      <c r="N1225">
        <v>187.02869999999999</v>
      </c>
      <c r="O1225">
        <f>(Tabella1[[#This Row],[mission_allocated_km_shapley]]-Tabella1[[#This Row],[allocated_km_mean]])^2</f>
        <v>3754.3817362245209</v>
      </c>
      <c r="P1225">
        <v>187.02869999999999</v>
      </c>
      <c r="Q1225">
        <f>(Tabella1[[#This Row],[mission_allocated_km_shapley]]-Tabella1[[#This Row],[mission_allocated_km_appro_1]])^2</f>
        <v>0</v>
      </c>
      <c r="R1225">
        <v>187.02869999999999</v>
      </c>
      <c r="S1225">
        <f>(Tabella1[[#This Row],[mission_allocated_km_shapley]]-Tabella1[[#This Row],[mission_allocated_km_appro_2]])^2</f>
        <v>0</v>
      </c>
    </row>
    <row r="1226" spans="1:19" x14ac:dyDescent="0.3">
      <c r="A1226" s="2">
        <v>44155</v>
      </c>
      <c r="B1226">
        <v>44</v>
      </c>
      <c r="C1226">
        <v>226</v>
      </c>
      <c r="D1226">
        <v>40.640787899999999</v>
      </c>
      <c r="E1226">
        <v>14.9305062</v>
      </c>
      <c r="F1226">
        <v>41.955555699999998</v>
      </c>
      <c r="G1226">
        <v>12.7643387</v>
      </c>
      <c r="H1226">
        <v>5</v>
      </c>
      <c r="I1226">
        <v>647.25</v>
      </c>
      <c r="J1226">
        <v>490.36755712445603</v>
      </c>
      <c r="K1226">
        <v>294.26530901416157</v>
      </c>
      <c r="L1226">
        <v>566.2674633493325</v>
      </c>
      <c r="M1226">
        <f>AVERAGE(Tabella1[[#This Row],[allocated_km_SA]:[allocated_km_ENS]])</f>
        <v>450.30010982931668</v>
      </c>
      <c r="N1226">
        <v>526.99620501378308</v>
      </c>
      <c r="O1226">
        <f>(Tabella1[[#This Row],[mission_allocated_km_shapley]]-Tabella1[[#This Row],[allocated_km_mean]])^2</f>
        <v>5882.2910165447302</v>
      </c>
      <c r="P1226">
        <v>526.91826516092738</v>
      </c>
      <c r="Q1226">
        <f>(Tabella1[[#This Row],[mission_allocated_km_shapley]]-Tabella1[[#This Row],[mission_allocated_km_appro_1]])^2</f>
        <v>6.0746206631692124E-3</v>
      </c>
      <c r="R1226">
        <v>526.99620501378422</v>
      </c>
      <c r="S1226">
        <f>(Tabella1[[#This Row],[mission_allocated_km_shapley]]-Tabella1[[#This Row],[mission_allocated_km_appro_2]])^2</f>
        <v>1.2924697071141057E-24</v>
      </c>
    </row>
    <row r="1227" spans="1:19" x14ac:dyDescent="0.3">
      <c r="A1227" s="2">
        <v>44155</v>
      </c>
      <c r="B1227">
        <v>223</v>
      </c>
      <c r="C1227">
        <v>226</v>
      </c>
      <c r="D1227">
        <v>41.015235699999998</v>
      </c>
      <c r="E1227">
        <v>14.2977433</v>
      </c>
      <c r="F1227">
        <v>41.955555699999998</v>
      </c>
      <c r="G1227">
        <v>12.7643387</v>
      </c>
      <c r="H1227">
        <v>5</v>
      </c>
      <c r="I1227">
        <v>380.53</v>
      </c>
      <c r="J1227">
        <v>191.89876477679189</v>
      </c>
      <c r="K1227">
        <v>191.89876477679189</v>
      </c>
      <c r="L1227">
        <v>380.53229999999832</v>
      </c>
      <c r="M1227">
        <f>AVERAGE(Tabella1[[#This Row],[allocated_km_SA]:[allocated_km_ENS]])</f>
        <v>254.77660985119405</v>
      </c>
      <c r="N1227">
        <v>193.50360000000001</v>
      </c>
      <c r="O1227">
        <f>(Tabella1[[#This Row],[mission_allocated_km_shapley]]-Tabella1[[#This Row],[allocated_km_mean]])^2</f>
        <v>3754.3817362245227</v>
      </c>
      <c r="P1227">
        <v>193.50360000000001</v>
      </c>
      <c r="Q1227">
        <f>(Tabella1[[#This Row],[mission_allocated_km_shapley]]-Tabella1[[#This Row],[mission_allocated_km_appro_1]])^2</f>
        <v>0</v>
      </c>
      <c r="R1227">
        <v>193.50360000000001</v>
      </c>
      <c r="S1227">
        <f>(Tabella1[[#This Row],[mission_allocated_km_shapley]]-Tabella1[[#This Row],[mission_allocated_km_appro_2]])^2</f>
        <v>0</v>
      </c>
    </row>
    <row r="1228" spans="1:19" x14ac:dyDescent="0.3">
      <c r="A1228" s="2">
        <v>44159</v>
      </c>
      <c r="B1228">
        <v>2</v>
      </c>
      <c r="C1228">
        <v>226</v>
      </c>
      <c r="D1228">
        <v>42.132071600000003</v>
      </c>
      <c r="E1228">
        <v>12.5839994</v>
      </c>
      <c r="F1228">
        <v>41.955555699999998</v>
      </c>
      <c r="G1228">
        <v>12.7643387</v>
      </c>
      <c r="H1228">
        <v>7</v>
      </c>
      <c r="I1228">
        <v>83.75</v>
      </c>
      <c r="J1228">
        <v>41.757815868636193</v>
      </c>
      <c r="K1228">
        <v>41.757815868636193</v>
      </c>
      <c r="L1228">
        <v>2.3103515776950259</v>
      </c>
      <c r="M1228">
        <f>AVERAGE(Tabella1[[#This Row],[allocated_km_SA]:[allocated_km_ENS]])</f>
        <v>28.608661104989139</v>
      </c>
      <c r="N1228">
        <v>41.639149857887993</v>
      </c>
      <c r="O1228">
        <f>(Tabella1[[#This Row],[mission_allocated_km_shapley]]-Tabella1[[#This Row],[allocated_km_mean]])^2</f>
        <v>169.79363713942354</v>
      </c>
      <c r="P1228">
        <v>41.639149857887979</v>
      </c>
      <c r="Q1228">
        <f>(Tabella1[[#This Row],[mission_allocated_km_shapley]]-Tabella1[[#This Row],[mission_allocated_km_appro_1]])^2</f>
        <v>2.0194839173657902E-28</v>
      </c>
      <c r="R1228">
        <v>41.639149857887979</v>
      </c>
      <c r="S1228">
        <f>(Tabella1[[#This Row],[mission_allocated_km_shapley]]-Tabella1[[#This Row],[mission_allocated_km_appro_2]])^2</f>
        <v>2.0194839173657902E-28</v>
      </c>
    </row>
    <row r="1229" spans="1:19" x14ac:dyDescent="0.3">
      <c r="A1229" s="2">
        <v>44159</v>
      </c>
      <c r="B1229">
        <v>228</v>
      </c>
      <c r="C1229">
        <v>226</v>
      </c>
      <c r="D1229">
        <v>42.130554500000002</v>
      </c>
      <c r="E1229">
        <v>12.582428</v>
      </c>
      <c r="F1229">
        <v>41.955555699999998</v>
      </c>
      <c r="G1229">
        <v>12.7643387</v>
      </c>
      <c r="H1229">
        <v>7</v>
      </c>
      <c r="I1229">
        <v>83.75</v>
      </c>
      <c r="J1229">
        <v>41.996584131363811</v>
      </c>
      <c r="K1229">
        <v>41.996584131363811</v>
      </c>
      <c r="L1229">
        <v>81.444048422304974</v>
      </c>
      <c r="M1229">
        <f>AVERAGE(Tabella1[[#This Row],[allocated_km_SA]:[allocated_km_ENS]])</f>
        <v>55.145738895010858</v>
      </c>
      <c r="N1229">
        <v>42.115250142112018</v>
      </c>
      <c r="O1229">
        <f>(Tabella1[[#This Row],[mission_allocated_km_shapley]]-Tabella1[[#This Row],[allocated_km_mean]])^2</f>
        <v>169.79363713942317</v>
      </c>
      <c r="P1229">
        <v>42.115250142112018</v>
      </c>
      <c r="Q1229">
        <f>(Tabella1[[#This Row],[mission_allocated_km_shapley]]-Tabella1[[#This Row],[mission_allocated_km_appro_1]])^2</f>
        <v>0</v>
      </c>
      <c r="R1229">
        <v>42.115250142112018</v>
      </c>
      <c r="S1229">
        <f>(Tabella1[[#This Row],[mission_allocated_km_shapley]]-Tabella1[[#This Row],[mission_allocated_km_appro_2]])^2</f>
        <v>0</v>
      </c>
    </row>
    <row r="1230" spans="1:19" x14ac:dyDescent="0.3">
      <c r="A1230" s="2">
        <v>44159</v>
      </c>
      <c r="B1230">
        <v>51</v>
      </c>
      <c r="C1230">
        <v>226</v>
      </c>
      <c r="D1230">
        <v>41.443165399999998</v>
      </c>
      <c r="E1230">
        <v>12.941303899999999</v>
      </c>
      <c r="F1230">
        <v>41.955555699999998</v>
      </c>
      <c r="G1230">
        <v>12.7643387</v>
      </c>
      <c r="H1230">
        <v>7</v>
      </c>
      <c r="I1230">
        <v>592.39</v>
      </c>
      <c r="J1230">
        <v>107.0545731550593</v>
      </c>
      <c r="K1230">
        <v>219.90202142745289</v>
      </c>
      <c r="L1230">
        <v>181.33840000000001</v>
      </c>
      <c r="M1230">
        <f>AVERAGE(Tabella1[[#This Row],[allocated_km_SA]:[allocated_km_ENS]])</f>
        <v>169.4316648608374</v>
      </c>
      <c r="N1230">
        <v>132.27689986185439</v>
      </c>
      <c r="O1230">
        <f>(Tabella1[[#This Row],[mission_allocated_km_shapley]]-Tabella1[[#This Row],[allocated_km_mean]])^2</f>
        <v>1380.4765621296531</v>
      </c>
      <c r="P1230">
        <v>132.27689986185391</v>
      </c>
      <c r="Q1230">
        <f>(Tabella1[[#This Row],[mission_allocated_km_shapley]]-Tabella1[[#This Row],[mission_allocated_km_appro_1]])^2</f>
        <v>2.3345234084748535E-25</v>
      </c>
      <c r="R1230">
        <v>132.27689986185391</v>
      </c>
      <c r="S1230">
        <f>(Tabella1[[#This Row],[mission_allocated_km_shapley]]-Tabella1[[#This Row],[mission_allocated_km_appro_2]])^2</f>
        <v>2.3345234084748535E-25</v>
      </c>
    </row>
    <row r="1231" spans="1:19" x14ac:dyDescent="0.3">
      <c r="A1231" s="2">
        <v>44159</v>
      </c>
      <c r="B1231">
        <v>222</v>
      </c>
      <c r="C1231">
        <v>226</v>
      </c>
      <c r="D1231">
        <v>40.922591399999988</v>
      </c>
      <c r="E1231">
        <v>14.2501319</v>
      </c>
      <c r="F1231">
        <v>41.955555699999998</v>
      </c>
      <c r="G1231">
        <v>12.7643387</v>
      </c>
      <c r="H1231">
        <v>7</v>
      </c>
      <c r="I1231">
        <v>592.39</v>
      </c>
      <c r="J1231">
        <v>242.66836342247029</v>
      </c>
      <c r="K1231">
        <v>186.24463928627361</v>
      </c>
      <c r="L1231">
        <v>205.52645000000001</v>
      </c>
      <c r="M1231">
        <f>AVERAGE(Tabella1[[#This Row],[allocated_km_SA]:[allocated_km_ENS]])</f>
        <v>211.47981756958129</v>
      </c>
      <c r="N1231">
        <v>230.05720006907279</v>
      </c>
      <c r="O1231">
        <f>(Tabella1[[#This Row],[mission_allocated_km_shapley]]-Tabella1[[#This Row],[allocated_km_mean]])^2</f>
        <v>345.11914053241327</v>
      </c>
      <c r="P1231">
        <v>230.05720006907299</v>
      </c>
      <c r="Q1231">
        <f>(Tabella1[[#This Row],[mission_allocated_km_shapley]]-Tabella1[[#This Row],[mission_allocated_km_appro_1]])^2</f>
        <v>3.9581884780369488E-26</v>
      </c>
      <c r="R1231">
        <v>230.05720006907299</v>
      </c>
      <c r="S1231">
        <f>(Tabella1[[#This Row],[mission_allocated_km_shapley]]-Tabella1[[#This Row],[mission_allocated_km_appro_2]])^2</f>
        <v>3.9581884780369488E-26</v>
      </c>
    </row>
    <row r="1232" spans="1:19" x14ac:dyDescent="0.3">
      <c r="A1232" s="2">
        <v>44159</v>
      </c>
      <c r="B1232">
        <v>9</v>
      </c>
      <c r="C1232">
        <v>226</v>
      </c>
      <c r="D1232">
        <v>41.012875399999999</v>
      </c>
      <c r="E1232">
        <v>14.3201006</v>
      </c>
      <c r="F1232">
        <v>41.955555699999998</v>
      </c>
      <c r="G1232">
        <v>12.7643387</v>
      </c>
      <c r="H1232">
        <v>7</v>
      </c>
      <c r="I1232">
        <v>380.53</v>
      </c>
      <c r="J1232">
        <v>188.6335352232081</v>
      </c>
      <c r="K1232">
        <v>188.6335352232081</v>
      </c>
      <c r="L1232">
        <v>1.6703545165922709E-12</v>
      </c>
      <c r="M1232">
        <f>AVERAGE(Tabella1[[#This Row],[allocated_km_SA]:[allocated_km_ENS]])</f>
        <v>125.75569014880595</v>
      </c>
      <c r="N1232">
        <v>187.02869999999999</v>
      </c>
      <c r="O1232">
        <f>(Tabella1[[#This Row],[mission_allocated_km_shapley]]-Tabella1[[#This Row],[allocated_km_mean]])^2</f>
        <v>3754.3817362245209</v>
      </c>
      <c r="P1232">
        <v>187.02869999999999</v>
      </c>
      <c r="Q1232">
        <f>(Tabella1[[#This Row],[mission_allocated_km_shapley]]-Tabella1[[#This Row],[mission_allocated_km_appro_1]])^2</f>
        <v>0</v>
      </c>
      <c r="R1232">
        <v>187.02869999999999</v>
      </c>
      <c r="S1232">
        <f>(Tabella1[[#This Row],[mission_allocated_km_shapley]]-Tabella1[[#This Row],[mission_allocated_km_appro_2]])^2</f>
        <v>0</v>
      </c>
    </row>
    <row r="1233" spans="1:19" x14ac:dyDescent="0.3">
      <c r="A1233" s="2">
        <v>44159</v>
      </c>
      <c r="B1233">
        <v>223</v>
      </c>
      <c r="C1233">
        <v>226</v>
      </c>
      <c r="D1233">
        <v>41.015235699999998</v>
      </c>
      <c r="E1233">
        <v>14.2977433</v>
      </c>
      <c r="F1233">
        <v>41.955555699999998</v>
      </c>
      <c r="G1233">
        <v>12.7643387</v>
      </c>
      <c r="H1233">
        <v>7</v>
      </c>
      <c r="I1233">
        <v>380.53</v>
      </c>
      <c r="J1233">
        <v>191.89876477679189</v>
      </c>
      <c r="K1233">
        <v>191.89876477679189</v>
      </c>
      <c r="L1233">
        <v>380.53229999999832</v>
      </c>
      <c r="M1233">
        <f>AVERAGE(Tabella1[[#This Row],[allocated_km_SA]:[allocated_km_ENS]])</f>
        <v>254.77660985119405</v>
      </c>
      <c r="N1233">
        <v>193.50360000000001</v>
      </c>
      <c r="O1233">
        <f>(Tabella1[[#This Row],[mission_allocated_km_shapley]]-Tabella1[[#This Row],[allocated_km_mean]])^2</f>
        <v>3754.3817362245227</v>
      </c>
      <c r="P1233">
        <v>193.50360000000001</v>
      </c>
      <c r="Q1233">
        <f>(Tabella1[[#This Row],[mission_allocated_km_shapley]]-Tabella1[[#This Row],[mission_allocated_km_appro_1]])^2</f>
        <v>0</v>
      </c>
      <c r="R1233">
        <v>193.50360000000001</v>
      </c>
      <c r="S1233">
        <f>(Tabella1[[#This Row],[mission_allocated_km_shapley]]-Tabella1[[#This Row],[mission_allocated_km_appro_2]])^2</f>
        <v>0</v>
      </c>
    </row>
    <row r="1234" spans="1:19" x14ac:dyDescent="0.3">
      <c r="A1234" s="2">
        <v>44159</v>
      </c>
      <c r="B1234">
        <v>222</v>
      </c>
      <c r="C1234">
        <v>226</v>
      </c>
      <c r="D1234">
        <v>40.922591399999988</v>
      </c>
      <c r="E1234">
        <v>14.2501319</v>
      </c>
      <c r="F1234">
        <v>41.955555699999998</v>
      </c>
      <c r="G1234">
        <v>12.7643387</v>
      </c>
      <c r="H1234">
        <v>7</v>
      </c>
      <c r="I1234">
        <v>592.39</v>
      </c>
      <c r="J1234">
        <v>242.66836342247029</v>
      </c>
      <c r="K1234">
        <v>186.24463928627361</v>
      </c>
      <c r="L1234">
        <v>205.52645000000001</v>
      </c>
      <c r="M1234">
        <f>AVERAGE(Tabella1[[#This Row],[allocated_km_SA]:[allocated_km_ENS]])</f>
        <v>211.47981756958129</v>
      </c>
      <c r="N1234">
        <v>230.05720006907279</v>
      </c>
      <c r="O1234">
        <f>(Tabella1[[#This Row],[mission_allocated_km_shapley]]-Tabella1[[#This Row],[allocated_km_mean]])^2</f>
        <v>345.11914053241327</v>
      </c>
      <c r="P1234">
        <v>230.05720006907299</v>
      </c>
      <c r="Q1234">
        <f>(Tabella1[[#This Row],[mission_allocated_km_shapley]]-Tabella1[[#This Row],[mission_allocated_km_appro_1]])^2</f>
        <v>3.9581884780369488E-26</v>
      </c>
      <c r="R1234">
        <v>230.05720006907299</v>
      </c>
      <c r="S1234">
        <f>(Tabella1[[#This Row],[mission_allocated_km_shapley]]-Tabella1[[#This Row],[mission_allocated_km_appro_2]])^2</f>
        <v>3.9581884780369488E-26</v>
      </c>
    </row>
    <row r="1235" spans="1:19" x14ac:dyDescent="0.3">
      <c r="A1235" s="2">
        <v>44160</v>
      </c>
      <c r="B1235">
        <v>13</v>
      </c>
      <c r="C1235">
        <v>226</v>
      </c>
      <c r="D1235">
        <v>42.407090099999998</v>
      </c>
      <c r="E1235">
        <v>14.1597591</v>
      </c>
      <c r="F1235">
        <v>41.955555699999998</v>
      </c>
      <c r="G1235">
        <v>12.7643387</v>
      </c>
      <c r="H1235">
        <v>1</v>
      </c>
      <c r="I1235">
        <v>362.72</v>
      </c>
      <c r="J1235">
        <v>362.72430000000003</v>
      </c>
      <c r="K1235">
        <v>362.72430000000003</v>
      </c>
      <c r="L1235">
        <v>362.72430000000003</v>
      </c>
      <c r="M1235">
        <f>AVERAGE(Tabella1[[#This Row],[allocated_km_SA]:[allocated_km_ENS]])</f>
        <v>362.72430000000003</v>
      </c>
      <c r="N1235">
        <v>362.72430000000003</v>
      </c>
      <c r="O1235">
        <f>(Tabella1[[#This Row],[mission_allocated_km_shapley]]-Tabella1[[#This Row],[allocated_km_mean]])^2</f>
        <v>0</v>
      </c>
      <c r="P1235">
        <v>362.72430000000003</v>
      </c>
      <c r="Q1235">
        <f>(Tabella1[[#This Row],[mission_allocated_km_shapley]]-Tabella1[[#This Row],[mission_allocated_km_appro_1]])^2</f>
        <v>0</v>
      </c>
      <c r="R1235">
        <v>362.72430000000003</v>
      </c>
      <c r="S1235">
        <f>(Tabella1[[#This Row],[mission_allocated_km_shapley]]-Tabella1[[#This Row],[mission_allocated_km_appro_2]])^2</f>
        <v>0</v>
      </c>
    </row>
    <row r="1236" spans="1:19" x14ac:dyDescent="0.3">
      <c r="A1236" s="2">
        <v>44161</v>
      </c>
      <c r="B1236">
        <v>14</v>
      </c>
      <c r="C1236">
        <v>226</v>
      </c>
      <c r="D1236">
        <v>41.968739300000003</v>
      </c>
      <c r="E1236">
        <v>12.686</v>
      </c>
      <c r="F1236">
        <v>41.955555699999998</v>
      </c>
      <c r="G1236">
        <v>12.7643387</v>
      </c>
      <c r="H1236">
        <v>8</v>
      </c>
      <c r="I1236">
        <v>120.66</v>
      </c>
      <c r="J1236">
        <v>17.800606120400719</v>
      </c>
      <c r="K1236">
        <v>27.868591925806012</v>
      </c>
      <c r="L1236">
        <v>5.5036327206311393</v>
      </c>
      <c r="M1236">
        <f>AVERAGE(Tabella1[[#This Row],[allocated_km_SA]:[allocated_km_ENS]])</f>
        <v>17.057610255612623</v>
      </c>
      <c r="N1236">
        <v>12.617825369548431</v>
      </c>
      <c r="O1236">
        <f>(Tabella1[[#This Row],[mission_allocated_km_shapley]]-Tabella1[[#This Row],[allocated_km_mean]])^2</f>
        <v>19.711689834524034</v>
      </c>
      <c r="P1236">
        <v>12.53482580611298</v>
      </c>
      <c r="Q1236">
        <f>(Tabella1[[#This Row],[mission_allocated_km_shapley]]-Tabella1[[#This Row],[mission_allocated_km_appro_1]])^2</f>
        <v>6.8889275304753455E-3</v>
      </c>
      <c r="R1236">
        <v>13.60499067750917</v>
      </c>
      <c r="S1236">
        <f>(Tabella1[[#This Row],[mission_allocated_km_shapley]]-Tabella1[[#This Row],[mission_allocated_km_appro_2]])^2</f>
        <v>0.97449534524122017</v>
      </c>
    </row>
    <row r="1237" spans="1:19" x14ac:dyDescent="0.3">
      <c r="A1237" s="2">
        <v>44161</v>
      </c>
      <c r="B1237">
        <v>186</v>
      </c>
      <c r="C1237">
        <v>226</v>
      </c>
      <c r="D1237">
        <v>41.945402799999997</v>
      </c>
      <c r="E1237">
        <v>12.7206413</v>
      </c>
      <c r="F1237">
        <v>41.955555699999998</v>
      </c>
      <c r="G1237">
        <v>12.7643387</v>
      </c>
      <c r="H1237">
        <v>8</v>
      </c>
      <c r="I1237">
        <v>120.66</v>
      </c>
      <c r="J1237">
        <v>7.9223702254156407</v>
      </c>
      <c r="K1237">
        <v>28.307288818069061</v>
      </c>
      <c r="L1237">
        <v>10.212938497700231</v>
      </c>
      <c r="M1237">
        <f>AVERAGE(Tabella1[[#This Row],[allocated_km_SA]:[allocated_km_ENS]])</f>
        <v>15.480865847061644</v>
      </c>
      <c r="N1237">
        <v>3.1523123148774879</v>
      </c>
      <c r="O1237">
        <f>(Tabella1[[#This Row],[mission_allocated_km_shapley]]-Tabella1[[#This Row],[allocated_km_mean]])^2</f>
        <v>151.99323219593043</v>
      </c>
      <c r="P1237">
        <v>3.1315765273457439</v>
      </c>
      <c r="Q1237">
        <f>(Tabella1[[#This Row],[mission_allocated_km_shapley]]-Tabella1[[#This Row],[mission_allocated_km_appro_1]])^2</f>
        <v>4.2997288456162944E-4</v>
      </c>
      <c r="R1237">
        <v>4.6719553872949344</v>
      </c>
      <c r="S1237">
        <f>(Tabella1[[#This Row],[mission_allocated_km_shapley]]-Tabella1[[#This Row],[mission_allocated_km_appro_2]])^2</f>
        <v>2.3093150675463368</v>
      </c>
    </row>
    <row r="1238" spans="1:19" x14ac:dyDescent="0.3">
      <c r="A1238" s="2">
        <v>44161</v>
      </c>
      <c r="B1238">
        <v>33</v>
      </c>
      <c r="C1238">
        <v>226</v>
      </c>
      <c r="D1238">
        <v>41.947489599999997</v>
      </c>
      <c r="E1238">
        <v>12.7203556</v>
      </c>
      <c r="F1238">
        <v>41.955555699999998</v>
      </c>
      <c r="G1238">
        <v>12.7643387</v>
      </c>
      <c r="H1238">
        <v>8</v>
      </c>
      <c r="I1238">
        <v>120.66</v>
      </c>
      <c r="J1238">
        <v>9.1978691681290901</v>
      </c>
      <c r="K1238">
        <v>28.46046221834251</v>
      </c>
      <c r="L1238">
        <v>11.857218162140009</v>
      </c>
      <c r="M1238">
        <f>AVERAGE(Tabella1[[#This Row],[allocated_km_SA]:[allocated_km_ENS]])</f>
        <v>16.505183182870535</v>
      </c>
      <c r="N1238">
        <v>4.8181745834104532</v>
      </c>
      <c r="O1238">
        <f>(Tabella1[[#This Row],[mission_allocated_km_shapley]]-Tabella1[[#This Row],[allocated_km_mean]])^2</f>
        <v>136.58617000385391</v>
      </c>
      <c r="P1238">
        <v>4.7864808188144359</v>
      </c>
      <c r="Q1238">
        <f>(Tabella1[[#This Row],[mission_allocated_km_shapley]]-Tabella1[[#This Row],[mission_allocated_km_appro_1]])^2</f>
        <v>1.0044947142677635E-3</v>
      </c>
      <c r="R1238">
        <v>6.2441053962283242</v>
      </c>
      <c r="S1238">
        <f>(Tabella1[[#This Row],[mission_allocated_km_shapley]]-Tabella1[[#This Row],[mission_allocated_km_appro_2]])^2</f>
        <v>2.0332786829434339</v>
      </c>
    </row>
    <row r="1239" spans="1:19" x14ac:dyDescent="0.3">
      <c r="A1239" s="2">
        <v>44161</v>
      </c>
      <c r="B1239">
        <v>228</v>
      </c>
      <c r="C1239">
        <v>226</v>
      </c>
      <c r="D1239">
        <v>42.130554500000002</v>
      </c>
      <c r="E1239">
        <v>12.582428</v>
      </c>
      <c r="F1239">
        <v>41.955555699999998</v>
      </c>
      <c r="G1239">
        <v>12.7643387</v>
      </c>
      <c r="H1239">
        <v>8</v>
      </c>
      <c r="I1239">
        <v>193.41</v>
      </c>
      <c r="J1239">
        <v>43.267711655849261</v>
      </c>
      <c r="K1239">
        <v>48.130518694203303</v>
      </c>
      <c r="L1239">
        <v>7.5856030190976096</v>
      </c>
      <c r="M1239">
        <f>AVERAGE(Tabella1[[#This Row],[allocated_km_SA]:[allocated_km_ENS]])</f>
        <v>32.994611123050056</v>
      </c>
      <c r="N1239">
        <v>41.13825630703537</v>
      </c>
      <c r="O1239">
        <f>(Tabella1[[#This Row],[mission_allocated_km_shapley]]-Tabella1[[#This Row],[allocated_km_mean]])^2</f>
        <v>66.318956882647186</v>
      </c>
      <c r="P1239">
        <v>39.928079084747758</v>
      </c>
      <c r="Q1239">
        <f>(Tabella1[[#This Row],[mission_allocated_km_shapley]]-Tabella1[[#This Row],[mission_allocated_km_appro_1]])^2</f>
        <v>1.4645289093437606</v>
      </c>
      <c r="R1239">
        <v>42.459152956295917</v>
      </c>
      <c r="S1239">
        <f>(Tabella1[[#This Row],[mission_allocated_km_shapley]]-Tabella1[[#This Row],[mission_allocated_km_appro_2]])^2</f>
        <v>1.7447679580277404</v>
      </c>
    </row>
    <row r="1240" spans="1:19" x14ac:dyDescent="0.3">
      <c r="A1240" s="2">
        <v>44161</v>
      </c>
      <c r="B1240">
        <v>32</v>
      </c>
      <c r="C1240">
        <v>226</v>
      </c>
      <c r="D1240">
        <v>41.851630499999999</v>
      </c>
      <c r="E1240">
        <v>12.4017032</v>
      </c>
      <c r="F1240">
        <v>41.955555699999998</v>
      </c>
      <c r="G1240">
        <v>12.7643387</v>
      </c>
      <c r="H1240">
        <v>8</v>
      </c>
      <c r="I1240">
        <v>193.41</v>
      </c>
      <c r="J1240">
        <v>55.044632960868213</v>
      </c>
      <c r="K1240">
        <v>48.839772442031951</v>
      </c>
      <c r="L1240">
        <v>137.21581820422909</v>
      </c>
      <c r="M1240">
        <f>AVERAGE(Tabella1[[#This Row],[allocated_km_SA]:[allocated_km_ENS]])</f>
        <v>80.366741202376417</v>
      </c>
      <c r="N1240">
        <v>54.490913929573303</v>
      </c>
      <c r="O1240">
        <f>(Tabella1[[#This Row],[mission_allocated_km_shapley]]-Tabella1[[#This Row],[allocated_km_mean]])^2</f>
        <v>669.5584370519415</v>
      </c>
      <c r="P1240">
        <v>58.827201081230577</v>
      </c>
      <c r="Q1240">
        <f>(Tabella1[[#This Row],[mission_allocated_km_shapley]]-Tabella1[[#This Row],[mission_allocated_km_appro_1]])^2</f>
        <v>18.803386261627953</v>
      </c>
      <c r="R1240">
        <v>53.367361281050307</v>
      </c>
      <c r="S1240">
        <f>(Tabella1[[#This Row],[mission_allocated_km_shapley]]-Tabella1[[#This Row],[mission_allocated_km_appro_2]])^2</f>
        <v>1.2623705540030377</v>
      </c>
    </row>
    <row r="1241" spans="1:19" x14ac:dyDescent="0.3">
      <c r="A1241" s="2">
        <v>44161</v>
      </c>
      <c r="B1241">
        <v>2</v>
      </c>
      <c r="C1241">
        <v>226</v>
      </c>
      <c r="D1241">
        <v>42.132071600000003</v>
      </c>
      <c r="E1241">
        <v>12.5839994</v>
      </c>
      <c r="F1241">
        <v>41.955555699999998</v>
      </c>
      <c r="G1241">
        <v>12.7643387</v>
      </c>
      <c r="H1241">
        <v>8</v>
      </c>
      <c r="I1241">
        <v>193.41</v>
      </c>
      <c r="J1241">
        <v>43.021716497958522</v>
      </c>
      <c r="K1241">
        <v>48.090192465419833</v>
      </c>
      <c r="L1241">
        <v>0.21518343258266431</v>
      </c>
      <c r="M1241">
        <f>AVERAGE(Tabella1[[#This Row],[allocated_km_SA]:[allocated_km_ENS]])</f>
        <v>30.442364131987006</v>
      </c>
      <c r="N1241">
        <v>40.693863148558059</v>
      </c>
      <c r="O1241">
        <f>(Tabella1[[#This Row],[mission_allocated_km_shapley]]-Tabella1[[#This Row],[allocated_km_mean]])^2</f>
        <v>105.09323208675727</v>
      </c>
      <c r="P1241">
        <v>39.392913914657143</v>
      </c>
      <c r="Q1241">
        <f>(Tabella1[[#This Row],[mission_allocated_km_shapley]]-Tabella1[[#This Row],[mission_allocated_km_appro_1]])^2</f>
        <v>1.6924689091873795</v>
      </c>
      <c r="R1241">
        <v>42.096114130040753</v>
      </c>
      <c r="S1241">
        <f>(Tabella1[[#This Row],[mission_allocated_km_shapley]]-Tabella1[[#This Row],[mission_allocated_km_appro_2]])^2</f>
        <v>1.9663078150691804</v>
      </c>
    </row>
    <row r="1242" spans="1:19" x14ac:dyDescent="0.3">
      <c r="A1242" s="2">
        <v>44161</v>
      </c>
      <c r="B1242">
        <v>64</v>
      </c>
      <c r="C1242">
        <v>226</v>
      </c>
      <c r="D1242">
        <v>41.699752500000002</v>
      </c>
      <c r="E1242">
        <v>12.535953900000001</v>
      </c>
      <c r="F1242">
        <v>41.955555699999998</v>
      </c>
      <c r="G1242">
        <v>12.7643387</v>
      </c>
      <c r="H1242">
        <v>8</v>
      </c>
      <c r="I1242">
        <v>120.66</v>
      </c>
      <c r="J1242">
        <v>85.743254486054539</v>
      </c>
      <c r="K1242">
        <v>36.027757037782429</v>
      </c>
      <c r="L1242">
        <v>93.090310619528623</v>
      </c>
      <c r="M1242">
        <f>AVERAGE(Tabella1[[#This Row],[allocated_km_SA]:[allocated_km_ENS]])</f>
        <v>71.620440714455199</v>
      </c>
      <c r="N1242">
        <v>100.0757877321636</v>
      </c>
      <c r="O1242">
        <f>(Tabella1[[#This Row],[mission_allocated_km_shapley]]-Tabella1[[#This Row],[allocated_km_mean]])^2</f>
        <v>809.70677389820662</v>
      </c>
      <c r="P1242">
        <v>100.2112168477268</v>
      </c>
      <c r="Q1242">
        <f>(Tabella1[[#This Row],[mission_allocated_km_shapley]]-Tabella1[[#This Row],[mission_allocated_km_appro_1]])^2</f>
        <v>1.8341045342230137E-2</v>
      </c>
      <c r="R1242">
        <v>96.143048538967577</v>
      </c>
      <c r="S1242">
        <f>(Tabella1[[#This Row],[mission_allocated_km_shapley]]-Tabella1[[#This Row],[mission_allocated_km_appro_2]])^2</f>
        <v>15.466437561700143</v>
      </c>
    </row>
    <row r="1243" spans="1:19" x14ac:dyDescent="0.3">
      <c r="A1243" s="2">
        <v>44161</v>
      </c>
      <c r="B1243">
        <v>39</v>
      </c>
      <c r="C1243">
        <v>226</v>
      </c>
      <c r="D1243">
        <v>41.831033900000001</v>
      </c>
      <c r="E1243">
        <v>12.442446500000001</v>
      </c>
      <c r="F1243">
        <v>41.955555699999998</v>
      </c>
      <c r="G1243">
        <v>12.7643387</v>
      </c>
      <c r="H1243">
        <v>8</v>
      </c>
      <c r="I1243">
        <v>193.41</v>
      </c>
      <c r="J1243">
        <v>52.080238885324057</v>
      </c>
      <c r="K1243">
        <v>48.353816398344946</v>
      </c>
      <c r="L1243">
        <v>48.39769534409065</v>
      </c>
      <c r="M1243">
        <f>AVERAGE(Tabella1[[#This Row],[allocated_km_SA]:[allocated_km_ENS]])</f>
        <v>49.610583542586561</v>
      </c>
      <c r="N1243">
        <v>57.091266614833287</v>
      </c>
      <c r="O1243">
        <f>(Tabella1[[#This Row],[mission_allocated_km_shapley]]-Tabella1[[#This Row],[allocated_km_mean]])^2</f>
        <v>55.96061922739873</v>
      </c>
      <c r="P1243">
        <v>55.266105919364527</v>
      </c>
      <c r="Q1243">
        <f>(Tabella1[[#This Row],[mission_allocated_km_shapley]]-Tabella1[[#This Row],[mission_allocated_km_appro_1]])^2</f>
        <v>3.3312115642840086</v>
      </c>
      <c r="R1243">
        <v>55.491671632613063</v>
      </c>
      <c r="S1243">
        <f>(Tabella1[[#This Row],[mission_allocated_km_shapley]]-Tabella1[[#This Row],[mission_allocated_km_appro_2]])^2</f>
        <v>2.5587041071441217</v>
      </c>
    </row>
    <row r="1244" spans="1:19" x14ac:dyDescent="0.3">
      <c r="A1244" t="s">
        <v>24</v>
      </c>
      <c r="O1244">
        <f>SUBTOTAL(109,Tabella1[MAR_0])</f>
        <v>1658525.6392348951</v>
      </c>
      <c r="P1244">
        <f>SUBTOTAL(103,Tabella1[mission_allocated_km_appro_1])</f>
        <v>1219</v>
      </c>
      <c r="Q1244">
        <f>SUM(Tabella1[MAR_1])</f>
        <v>913.30906816537674</v>
      </c>
      <c r="S1244">
        <f>SUBTOTAL(103,Tabella1[MAR_2])</f>
        <v>1219</v>
      </c>
    </row>
    <row r="1248" spans="1:19" ht="35.25" customHeight="1" x14ac:dyDescent="0.3"/>
    <row r="1249" spans="2:4" ht="38.25" customHeight="1" x14ac:dyDescent="0.3"/>
    <row r="1252" spans="2:4" x14ac:dyDescent="0.3">
      <c r="B1252">
        <v>10</v>
      </c>
      <c r="C1252">
        <f>B1252*9*8*7*6*5*4*3*2</f>
        <v>3628800</v>
      </c>
    </row>
    <row r="1253" spans="2:4" x14ac:dyDescent="0.3">
      <c r="C1253">
        <f>10*LOG(10)</f>
        <v>10</v>
      </c>
    </row>
    <row r="1259" spans="2:4" x14ac:dyDescent="0.3">
      <c r="C1259" t="s">
        <v>27</v>
      </c>
    </row>
    <row r="1260" spans="2:4" x14ac:dyDescent="0.3">
      <c r="B1260" t="s">
        <v>25</v>
      </c>
      <c r="C1260">
        <v>441.76675891876198</v>
      </c>
      <c r="D1260">
        <f>C1260/6</f>
        <v>73.627793153127001</v>
      </c>
    </row>
    <row r="1261" spans="2:4" x14ac:dyDescent="0.3">
      <c r="B1261" t="s">
        <v>26</v>
      </c>
      <c r="C1261">
        <v>10.6731212139129</v>
      </c>
      <c r="D1261">
        <f>C1261/6</f>
        <v>1.77885353565215</v>
      </c>
    </row>
  </sheetData>
  <phoneticPr fontId="4" type="noConversion"/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5DDA-55AA-FE4A-9136-1A9B7BA763B5}">
  <dimension ref="A3:M24"/>
  <sheetViews>
    <sheetView tabSelected="1" zoomScale="85" zoomScaleNormal="85" workbookViewId="0">
      <selection activeCell="S9" sqref="S9"/>
    </sheetView>
  </sheetViews>
  <sheetFormatPr defaultColWidth="11.44140625" defaultRowHeight="14.4" x14ac:dyDescent="0.3"/>
  <cols>
    <col min="1" max="1" width="15.6640625" bestFit="1" customWidth="1"/>
    <col min="2" max="2" width="13.33203125" customWidth="1"/>
    <col min="3" max="3" width="14.44140625" customWidth="1"/>
    <col min="8" max="8" width="14.6640625" customWidth="1"/>
    <col min="10" max="10" width="27.6640625" bestFit="1" customWidth="1"/>
    <col min="11" max="11" width="27.109375" customWidth="1"/>
    <col min="12" max="13" width="27.6640625" customWidth="1"/>
  </cols>
  <sheetData>
    <row r="3" spans="1:13" ht="60.75" customHeight="1" x14ac:dyDescent="0.3">
      <c r="A3" s="20" t="s">
        <v>33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5" spans="1:13" ht="45" customHeight="1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11</v>
      </c>
      <c r="J5" t="s">
        <v>21</v>
      </c>
      <c r="K5" t="s">
        <v>15</v>
      </c>
      <c r="L5" t="s">
        <v>16</v>
      </c>
      <c r="M5" t="s">
        <v>17</v>
      </c>
    </row>
    <row r="6" spans="1:13" x14ac:dyDescent="0.3">
      <c r="A6" s="2">
        <v>44116</v>
      </c>
      <c r="B6">
        <v>186</v>
      </c>
      <c r="C6">
        <v>226</v>
      </c>
      <c r="D6">
        <v>41.945402799999997</v>
      </c>
      <c r="E6">
        <v>12.7206413</v>
      </c>
      <c r="F6">
        <v>41.955555699999998</v>
      </c>
      <c r="G6">
        <v>12.7643387</v>
      </c>
      <c r="H6">
        <v>10</v>
      </c>
      <c r="I6">
        <v>34.9</v>
      </c>
      <c r="J6">
        <v>9.5480373906958622</v>
      </c>
      <c r="K6">
        <v>6.419359647424641</v>
      </c>
      <c r="L6">
        <v>6.2867769790257331</v>
      </c>
      <c r="M6">
        <v>6.5417740016667496</v>
      </c>
    </row>
    <row r="7" spans="1:13" x14ac:dyDescent="0.3">
      <c r="A7" s="2">
        <v>44116</v>
      </c>
      <c r="B7">
        <v>224</v>
      </c>
      <c r="C7">
        <v>226</v>
      </c>
      <c r="D7">
        <v>41.949019300000003</v>
      </c>
      <c r="E7">
        <v>12.763840500000001</v>
      </c>
      <c r="F7">
        <v>41.955555699999998</v>
      </c>
      <c r="G7">
        <v>12.7643387</v>
      </c>
      <c r="H7">
        <v>10</v>
      </c>
      <c r="I7">
        <v>34.9</v>
      </c>
      <c r="J7">
        <v>3.7258547924722705</v>
      </c>
      <c r="K7">
        <v>2.604161941245136</v>
      </c>
      <c r="L7">
        <v>2.5503758259753679</v>
      </c>
      <c r="M7">
        <v>2.699351402284131</v>
      </c>
    </row>
    <row r="8" spans="1:13" x14ac:dyDescent="0.3">
      <c r="A8" s="2">
        <v>44116</v>
      </c>
      <c r="B8">
        <v>14</v>
      </c>
      <c r="C8">
        <v>226</v>
      </c>
      <c r="D8">
        <v>41.968739300000003</v>
      </c>
      <c r="E8">
        <v>12.686</v>
      </c>
      <c r="F8">
        <v>41.955555699999998</v>
      </c>
      <c r="G8">
        <v>12.7643387</v>
      </c>
      <c r="H8">
        <v>10</v>
      </c>
      <c r="I8">
        <v>34.9</v>
      </c>
      <c r="J8">
        <v>10.726840861675003</v>
      </c>
      <c r="K8">
        <v>15.42012814489242</v>
      </c>
      <c r="L8">
        <v>15.673632086819589</v>
      </c>
      <c r="M8">
        <v>14.74744624417569</v>
      </c>
    </row>
    <row r="9" spans="1:13" x14ac:dyDescent="0.3">
      <c r="A9" s="2">
        <v>44116</v>
      </c>
      <c r="B9">
        <v>264</v>
      </c>
      <c r="C9">
        <v>226</v>
      </c>
      <c r="D9">
        <v>41.962296899999998</v>
      </c>
      <c r="E9">
        <v>12.757759999999999</v>
      </c>
      <c r="F9">
        <v>41.955555699999998</v>
      </c>
      <c r="G9">
        <v>12.7643387</v>
      </c>
      <c r="H9">
        <v>10</v>
      </c>
      <c r="I9">
        <v>34.9</v>
      </c>
      <c r="J9">
        <v>4.4382965514215789</v>
      </c>
      <c r="K9">
        <v>1.352914464955689</v>
      </c>
      <c r="L9">
        <v>1.324971496984751</v>
      </c>
      <c r="M9">
        <v>1.922865556557777</v>
      </c>
    </row>
    <row r="10" spans="1:13" x14ac:dyDescent="0.3">
      <c r="A10" s="2">
        <v>44116</v>
      </c>
      <c r="B10">
        <v>221</v>
      </c>
      <c r="C10">
        <v>226</v>
      </c>
      <c r="D10">
        <v>41.987892299999999</v>
      </c>
      <c r="E10">
        <v>12.7135701</v>
      </c>
      <c r="F10">
        <v>41.955555699999998</v>
      </c>
      <c r="G10">
        <v>12.7643387</v>
      </c>
      <c r="H10">
        <v>10</v>
      </c>
      <c r="I10">
        <v>34.9</v>
      </c>
      <c r="J10">
        <v>6.4630704037352897</v>
      </c>
      <c r="K10">
        <v>9.1055358014821213</v>
      </c>
      <c r="L10">
        <v>9.0663436111945668</v>
      </c>
      <c r="M10">
        <v>8.9906627953156608</v>
      </c>
    </row>
    <row r="11" spans="1:13" x14ac:dyDescent="0.3">
      <c r="A11" t="s">
        <v>24</v>
      </c>
      <c r="J11">
        <f>SUBTOTAL(109,Tabella3[allocated_km_mean])</f>
        <v>34.902100000000004</v>
      </c>
      <c r="K11">
        <f>SUBTOTAL(109,Tabella3[mission_allocated_km_shapley])</f>
        <v>34.902100000000004</v>
      </c>
      <c r="L11">
        <f>SUBTOTAL(109,Tabella3[mission_allocated_km_appro_1])</f>
        <v>34.902100000000011</v>
      </c>
      <c r="M11">
        <f>SUBTOTAL(109,Tabella3[mission_allocated_km_appro_2])</f>
        <v>34.902100000000004</v>
      </c>
    </row>
    <row r="15" spans="1:13" ht="27.9" customHeight="1" x14ac:dyDescent="0.3"/>
    <row r="16" spans="1:13" ht="15" thickBot="1" x14ac:dyDescent="0.35">
      <c r="A16" s="13" t="s">
        <v>0</v>
      </c>
      <c r="B16" s="14" t="s">
        <v>1</v>
      </c>
      <c r="C16" s="14" t="s">
        <v>2</v>
      </c>
      <c r="D16" s="14" t="s">
        <v>3</v>
      </c>
      <c r="E16" s="14" t="s">
        <v>4</v>
      </c>
      <c r="F16" s="14" t="s">
        <v>5</v>
      </c>
      <c r="G16" s="14" t="s">
        <v>6</v>
      </c>
      <c r="H16" s="14" t="s">
        <v>7</v>
      </c>
      <c r="I16" s="14" t="s">
        <v>11</v>
      </c>
      <c r="J16" s="14" t="s">
        <v>21</v>
      </c>
      <c r="K16" s="14" t="s">
        <v>15</v>
      </c>
      <c r="L16" s="14" t="s">
        <v>16</v>
      </c>
      <c r="M16" s="16" t="s">
        <v>17</v>
      </c>
    </row>
    <row r="17" spans="1:13" ht="15" thickTop="1" x14ac:dyDescent="0.3">
      <c r="A17" s="12">
        <v>44116</v>
      </c>
      <c r="B17" s="4">
        <v>11</v>
      </c>
      <c r="C17" s="4">
        <v>226</v>
      </c>
      <c r="D17" s="4">
        <v>41.904390300000003</v>
      </c>
      <c r="E17" s="4">
        <v>12.6096465</v>
      </c>
      <c r="F17" s="4">
        <v>41.955555699999998</v>
      </c>
      <c r="G17" s="4">
        <v>12.7643387</v>
      </c>
      <c r="H17" s="4">
        <v>10</v>
      </c>
      <c r="I17" s="4">
        <v>101.61</v>
      </c>
      <c r="J17" s="4">
        <v>27.155558361171554</v>
      </c>
      <c r="K17" s="4">
        <v>27.943716011328728</v>
      </c>
      <c r="L17" s="4">
        <v>27.55367324091393</v>
      </c>
      <c r="M17" s="9">
        <v>27.943716011328441</v>
      </c>
    </row>
    <row r="18" spans="1:13" x14ac:dyDescent="0.3">
      <c r="A18" s="11">
        <v>44116</v>
      </c>
      <c r="B18" s="3">
        <v>225</v>
      </c>
      <c r="C18" s="3">
        <v>226</v>
      </c>
      <c r="D18" s="3">
        <v>41.966743600000001</v>
      </c>
      <c r="E18" s="3">
        <v>12.755914900000001</v>
      </c>
      <c r="F18" s="3">
        <v>41.955555699999998</v>
      </c>
      <c r="G18" s="3">
        <v>12.7643387</v>
      </c>
      <c r="H18" s="3">
        <v>10</v>
      </c>
      <c r="I18" s="3">
        <v>101.61</v>
      </c>
      <c r="J18" s="3">
        <v>13.095419633986607</v>
      </c>
      <c r="K18" s="3">
        <v>2.4721981538013948</v>
      </c>
      <c r="L18" s="3">
        <v>2.437690824263278</v>
      </c>
      <c r="M18" s="8">
        <v>2.47219815380139</v>
      </c>
    </row>
    <row r="19" spans="1:13" x14ac:dyDescent="0.3">
      <c r="A19" s="18">
        <v>44116</v>
      </c>
      <c r="B19" s="15">
        <v>2</v>
      </c>
      <c r="C19" s="15">
        <v>226</v>
      </c>
      <c r="D19" s="15">
        <v>42.132071600000003</v>
      </c>
      <c r="E19" s="15">
        <v>12.5839994</v>
      </c>
      <c r="F19" s="15">
        <v>41.955555699999998</v>
      </c>
      <c r="G19" s="15">
        <v>12.7643387</v>
      </c>
      <c r="H19" s="15">
        <v>10</v>
      </c>
      <c r="I19" s="15">
        <v>101.61</v>
      </c>
      <c r="J19" s="15">
        <v>61.354622004841836</v>
      </c>
      <c r="K19" s="15">
        <v>71.189685834869877</v>
      </c>
      <c r="L19" s="15">
        <v>71.614235934822801</v>
      </c>
      <c r="M19" s="17">
        <v>71.189685834870161</v>
      </c>
    </row>
    <row r="21" spans="1:13" ht="33" customHeight="1" x14ac:dyDescent="0.3"/>
    <row r="22" spans="1:13" ht="15" thickBot="1" x14ac:dyDescent="0.35">
      <c r="A22" s="13" t="s">
        <v>0</v>
      </c>
      <c r="B22" s="14" t="s">
        <v>1</v>
      </c>
      <c r="C22" s="14" t="s">
        <v>2</v>
      </c>
      <c r="D22" s="14" t="s">
        <v>3</v>
      </c>
      <c r="E22" s="14" t="s">
        <v>4</v>
      </c>
      <c r="F22" s="14" t="s">
        <v>5</v>
      </c>
      <c r="G22" s="14" t="s">
        <v>6</v>
      </c>
      <c r="H22" s="14" t="s">
        <v>7</v>
      </c>
      <c r="I22" s="14" t="s">
        <v>11</v>
      </c>
      <c r="J22" s="14" t="s">
        <v>21</v>
      </c>
      <c r="K22" s="14" t="s">
        <v>15</v>
      </c>
      <c r="L22" s="14" t="s">
        <v>16</v>
      </c>
      <c r="M22" s="16" t="s">
        <v>17</v>
      </c>
    </row>
    <row r="23" spans="1:13" ht="15" thickTop="1" x14ac:dyDescent="0.3">
      <c r="A23" s="11">
        <v>44116</v>
      </c>
      <c r="B23" s="3">
        <v>249</v>
      </c>
      <c r="C23" s="3">
        <v>226</v>
      </c>
      <c r="D23" s="3">
        <v>41.806294399999999</v>
      </c>
      <c r="E23" s="3">
        <v>13.057991700000001</v>
      </c>
      <c r="F23" s="3">
        <v>41.955555699999998</v>
      </c>
      <c r="G23" s="3">
        <v>12.7643387</v>
      </c>
      <c r="H23" s="3">
        <v>10</v>
      </c>
      <c r="I23" s="3">
        <v>165.78</v>
      </c>
      <c r="J23" s="3">
        <v>82.128376996851273</v>
      </c>
      <c r="K23" s="3">
        <v>82.108257735375361</v>
      </c>
      <c r="L23" s="3">
        <v>82.108257735375403</v>
      </c>
      <c r="M23" s="8">
        <v>82.108257735375403</v>
      </c>
    </row>
    <row r="24" spans="1:13" x14ac:dyDescent="0.3">
      <c r="A24" s="18">
        <v>44116</v>
      </c>
      <c r="B24" s="15">
        <v>64</v>
      </c>
      <c r="C24" s="15">
        <v>226</v>
      </c>
      <c r="D24" s="15">
        <v>41.699752500000002</v>
      </c>
      <c r="E24" s="15">
        <v>12.535953900000001</v>
      </c>
      <c r="F24" s="15">
        <v>41.955555699999998</v>
      </c>
      <c r="G24" s="15">
        <v>12.7643387</v>
      </c>
      <c r="H24" s="15">
        <v>10</v>
      </c>
      <c r="I24" s="15">
        <v>165.78</v>
      </c>
      <c r="J24" s="15">
        <v>83.652423003148712</v>
      </c>
      <c r="K24" s="15">
        <v>83.672542264624624</v>
      </c>
      <c r="L24" s="15">
        <v>83.672542264624596</v>
      </c>
      <c r="M24" s="17">
        <v>83.672542264624596</v>
      </c>
    </row>
  </sheetData>
  <mergeCells count="1">
    <mergeCell ref="A3:M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D845-13C0-604C-97C3-E7D4A38569B4}">
  <dimension ref="A1:V1220"/>
  <sheetViews>
    <sheetView topLeftCell="J1" workbookViewId="0">
      <selection activeCell="K11" sqref="K11"/>
    </sheetView>
  </sheetViews>
  <sheetFormatPr defaultColWidth="8.88671875" defaultRowHeight="14.4" x14ac:dyDescent="0.3"/>
  <cols>
    <col min="1" max="1" width="18.109375" bestFit="1" customWidth="1"/>
    <col min="2" max="2" width="23" bestFit="1" customWidth="1"/>
    <col min="3" max="3" width="24.44140625" bestFit="1" customWidth="1"/>
    <col min="4" max="4" width="12.88671875" bestFit="1" customWidth="1"/>
    <col min="5" max="5" width="15.109375" bestFit="1" customWidth="1"/>
    <col min="6" max="6" width="13" bestFit="1" customWidth="1"/>
    <col min="7" max="7" width="15.33203125" bestFit="1" customWidth="1"/>
    <col min="8" max="8" width="24.44140625" bestFit="1" customWidth="1"/>
    <col min="9" max="9" width="17.33203125" bestFit="1" customWidth="1"/>
    <col min="10" max="10" width="28.6640625" bestFit="1" customWidth="1"/>
    <col min="11" max="11" width="28.88671875" bestFit="1" customWidth="1"/>
    <col min="12" max="12" width="30.33203125" bestFit="1" customWidth="1"/>
    <col min="13" max="14" width="40.88671875" bestFit="1" customWidth="1"/>
    <col min="15" max="15" width="41" bestFit="1" customWidth="1"/>
    <col min="16" max="16" width="42.6640625" bestFit="1" customWidth="1"/>
    <col min="17" max="17" width="46.44140625" bestFit="1" customWidth="1"/>
    <col min="18" max="20" width="47.44140625" bestFit="1" customWidth="1"/>
    <col min="21" max="22" width="48.33203125" bestFit="1" customWidth="1"/>
  </cols>
  <sheetData>
    <row r="1" spans="1:22" s="7" customFormat="1" ht="60.9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11</v>
      </c>
      <c r="J1" s="5" t="s">
        <v>8</v>
      </c>
      <c r="K1" s="5" t="s">
        <v>9</v>
      </c>
      <c r="L1" s="5" t="s">
        <v>10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/>
    </row>
    <row r="2" spans="1:22" x14ac:dyDescent="0.3">
      <c r="A2" s="2">
        <v>43837</v>
      </c>
      <c r="B2">
        <v>90</v>
      </c>
      <c r="C2">
        <v>226</v>
      </c>
      <c r="D2">
        <v>41.744211200000002</v>
      </c>
      <c r="E2">
        <v>12.998928100000001</v>
      </c>
      <c r="F2">
        <v>41.955555699999998</v>
      </c>
      <c r="G2">
        <v>12.7643387</v>
      </c>
      <c r="H2">
        <v>8</v>
      </c>
      <c r="I2">
        <v>595.80999999999995</v>
      </c>
      <c r="J2">
        <v>63.38709829868467</v>
      </c>
      <c r="K2">
        <v>136.84307835048801</v>
      </c>
      <c r="L2">
        <v>3.368539474596504</v>
      </c>
      <c r="M2">
        <v>1.1552754913349359</v>
      </c>
      <c r="N2">
        <v>2.3289802915321589</v>
      </c>
      <c r="O2">
        <v>0.1220249044277715</v>
      </c>
      <c r="P2">
        <v>35.871188795375318</v>
      </c>
      <c r="Q2">
        <v>35.440693625502632</v>
      </c>
      <c r="R2">
        <v>37.760335535906762</v>
      </c>
      <c r="S2">
        <v>0.66823156881209045</v>
      </c>
      <c r="T2">
        <v>0.66531712932311549</v>
      </c>
      <c r="U2">
        <v>0.74788141486818493</v>
      </c>
    </row>
    <row r="3" spans="1:22" x14ac:dyDescent="0.3">
      <c r="A3" s="2">
        <v>43837</v>
      </c>
      <c r="B3">
        <v>32</v>
      </c>
      <c r="C3">
        <v>226</v>
      </c>
      <c r="D3">
        <v>41.851630499999999</v>
      </c>
      <c r="E3">
        <v>12.4017032</v>
      </c>
      <c r="F3">
        <v>41.955555699999998</v>
      </c>
      <c r="G3">
        <v>12.7643387</v>
      </c>
      <c r="H3">
        <v>8</v>
      </c>
      <c r="I3">
        <v>595.80999999999995</v>
      </c>
      <c r="J3">
        <v>88.691736444935927</v>
      </c>
      <c r="K3">
        <v>142.82344919319721</v>
      </c>
      <c r="L3">
        <v>75.264055240609281</v>
      </c>
      <c r="M3">
        <v>1.674790761877079</v>
      </c>
      <c r="N3">
        <v>2.435089506952727</v>
      </c>
      <c r="O3">
        <v>1.441282026743923</v>
      </c>
      <c r="P3">
        <v>73.467829511921622</v>
      </c>
      <c r="Q3">
        <v>79.736550897420301</v>
      </c>
      <c r="R3">
        <v>74.728886106824802</v>
      </c>
      <c r="S3">
        <v>1.4920686966472649</v>
      </c>
      <c r="T3">
        <v>1.5295594180054211</v>
      </c>
      <c r="U3">
        <v>1.5363214522806601</v>
      </c>
    </row>
    <row r="4" spans="1:22" x14ac:dyDescent="0.3">
      <c r="A4" s="2">
        <v>43837</v>
      </c>
      <c r="B4">
        <v>14</v>
      </c>
      <c r="C4">
        <v>226</v>
      </c>
      <c r="D4">
        <v>41.968739300000003</v>
      </c>
      <c r="E4">
        <v>12.686</v>
      </c>
      <c r="F4">
        <v>41.955555699999998</v>
      </c>
      <c r="G4">
        <v>12.7643387</v>
      </c>
      <c r="H4">
        <v>8</v>
      </c>
      <c r="I4">
        <v>759.73</v>
      </c>
      <c r="J4">
        <v>19.55527276992478</v>
      </c>
      <c r="K4">
        <v>19.555272769924791</v>
      </c>
      <c r="L4">
        <v>0.89396608787463716</v>
      </c>
      <c r="M4">
        <v>0.62473538317848665</v>
      </c>
      <c r="N4">
        <v>0.62473538317848698</v>
      </c>
      <c r="O4">
        <v>0.1680566198073101</v>
      </c>
      <c r="P4">
        <v>10.63520765076783</v>
      </c>
      <c r="Q4">
        <v>10.63520765076783</v>
      </c>
      <c r="R4">
        <v>10.63520765076783</v>
      </c>
      <c r="S4">
        <v>0.3958974272715583</v>
      </c>
      <c r="T4">
        <v>0.39589742727155841</v>
      </c>
      <c r="U4">
        <v>0.39589742727155841</v>
      </c>
    </row>
    <row r="5" spans="1:22" x14ac:dyDescent="0.3">
      <c r="A5" s="2">
        <v>43837</v>
      </c>
      <c r="B5">
        <v>94</v>
      </c>
      <c r="C5">
        <v>226</v>
      </c>
      <c r="D5">
        <v>44.525238799999997</v>
      </c>
      <c r="E5">
        <v>11.1757875</v>
      </c>
      <c r="F5">
        <v>41.955555699999998</v>
      </c>
      <c r="G5">
        <v>12.7643387</v>
      </c>
      <c r="H5">
        <v>8</v>
      </c>
      <c r="I5">
        <v>759.73</v>
      </c>
      <c r="J5">
        <v>740.17032723007526</v>
      </c>
      <c r="K5">
        <v>740.17032723007526</v>
      </c>
      <c r="L5">
        <v>758.83163391212543</v>
      </c>
      <c r="M5">
        <v>10.793121759678661</v>
      </c>
      <c r="N5">
        <v>10.793121759678661</v>
      </c>
      <c r="O5">
        <v>11.24980052304984</v>
      </c>
      <c r="P5">
        <v>749.09039234923216</v>
      </c>
      <c r="Q5">
        <v>749.09039234923216</v>
      </c>
      <c r="R5">
        <v>749.09039234923216</v>
      </c>
      <c r="S5">
        <v>11.02195971558559</v>
      </c>
      <c r="T5">
        <v>11.02195971558559</v>
      </c>
      <c r="U5">
        <v>11.02195971558559</v>
      </c>
    </row>
    <row r="6" spans="1:22" x14ac:dyDescent="0.3">
      <c r="A6" s="2">
        <v>43837</v>
      </c>
      <c r="B6">
        <v>228</v>
      </c>
      <c r="C6">
        <v>226</v>
      </c>
      <c r="D6">
        <v>42.130554500000002</v>
      </c>
      <c r="E6">
        <v>12.582428</v>
      </c>
      <c r="F6">
        <v>41.955555699999998</v>
      </c>
      <c r="G6">
        <v>12.7643387</v>
      </c>
      <c r="H6">
        <v>8</v>
      </c>
      <c r="I6">
        <v>595.80999999999995</v>
      </c>
      <c r="J6">
        <v>69.715942723865112</v>
      </c>
      <c r="K6">
        <v>140.45003360698809</v>
      </c>
      <c r="L6">
        <v>46.731052491185068</v>
      </c>
      <c r="M6">
        <v>1.4774892238643851</v>
      </c>
      <c r="N6">
        <v>2.4101405007118681</v>
      </c>
      <c r="O6">
        <v>1.131090738951368</v>
      </c>
      <c r="P6">
        <v>61.263549644566837</v>
      </c>
      <c r="Q6">
        <v>60.528317189284749</v>
      </c>
      <c r="R6">
        <v>62.728491155078011</v>
      </c>
      <c r="S6">
        <v>1.3089357744976109</v>
      </c>
      <c r="T6">
        <v>1.3032269539508661</v>
      </c>
      <c r="U6">
        <v>1.361057042468673</v>
      </c>
    </row>
    <row r="7" spans="1:22" x14ac:dyDescent="0.3">
      <c r="A7" s="2">
        <v>43837</v>
      </c>
      <c r="B7">
        <v>9</v>
      </c>
      <c r="C7">
        <v>226</v>
      </c>
      <c r="D7">
        <v>41.012875399999999</v>
      </c>
      <c r="E7">
        <v>14.3201006</v>
      </c>
      <c r="F7">
        <v>41.955555699999998</v>
      </c>
      <c r="G7">
        <v>12.7643387</v>
      </c>
      <c r="H7">
        <v>8</v>
      </c>
      <c r="I7">
        <v>380.53</v>
      </c>
      <c r="J7">
        <v>188.6335352232081</v>
      </c>
      <c r="K7">
        <v>188.6335352232081</v>
      </c>
      <c r="L7">
        <v>1.6703545165922709E-12</v>
      </c>
      <c r="M7">
        <v>2.9136001232118609</v>
      </c>
      <c r="N7">
        <v>2.9136001232118609</v>
      </c>
      <c r="O7">
        <v>0</v>
      </c>
      <c r="P7">
        <v>187.02869999999999</v>
      </c>
      <c r="Q7">
        <v>187.02869999999999</v>
      </c>
      <c r="R7">
        <v>187.02869999999999</v>
      </c>
      <c r="S7">
        <v>2.861051587301588</v>
      </c>
      <c r="T7">
        <v>2.8610515873015872</v>
      </c>
      <c r="U7">
        <v>2.8610515873015872</v>
      </c>
    </row>
    <row r="8" spans="1:22" x14ac:dyDescent="0.3">
      <c r="A8" s="2">
        <v>43837</v>
      </c>
      <c r="B8">
        <v>223</v>
      </c>
      <c r="C8">
        <v>226</v>
      </c>
      <c r="D8">
        <v>41.015235699999998</v>
      </c>
      <c r="E8">
        <v>14.2977433</v>
      </c>
      <c r="F8">
        <v>41.955555699999998</v>
      </c>
      <c r="G8">
        <v>12.7643387</v>
      </c>
      <c r="H8">
        <v>8</v>
      </c>
      <c r="I8">
        <v>380.53</v>
      </c>
      <c r="J8">
        <v>191.89876477679189</v>
      </c>
      <c r="K8">
        <v>191.89876477679189</v>
      </c>
      <c r="L8">
        <v>380.53229999999832</v>
      </c>
      <c r="M8">
        <v>3.022630035518298</v>
      </c>
      <c r="N8">
        <v>3.0226300355182989</v>
      </c>
      <c r="O8">
        <v>5.9362301587301598</v>
      </c>
      <c r="P8">
        <v>193.50360000000001</v>
      </c>
      <c r="Q8">
        <v>193.50360000000001</v>
      </c>
      <c r="R8">
        <v>193.50360000000001</v>
      </c>
      <c r="S8">
        <v>3.0751785714285722</v>
      </c>
      <c r="T8">
        <v>3.0751785714285731</v>
      </c>
      <c r="U8">
        <v>3.0751785714285731</v>
      </c>
    </row>
    <row r="9" spans="1:22" x14ac:dyDescent="0.3">
      <c r="A9" s="2">
        <v>43837</v>
      </c>
      <c r="B9">
        <v>229</v>
      </c>
      <c r="C9">
        <v>226</v>
      </c>
      <c r="D9">
        <v>40.7283051</v>
      </c>
      <c r="E9">
        <v>14.475455800000001</v>
      </c>
      <c r="F9">
        <v>41.955555699999998</v>
      </c>
      <c r="G9">
        <v>12.7643387</v>
      </c>
      <c r="H9">
        <v>8</v>
      </c>
      <c r="I9">
        <v>595.80999999999995</v>
      </c>
      <c r="J9">
        <v>374.01722253251432</v>
      </c>
      <c r="K9">
        <v>175.69543884932671</v>
      </c>
      <c r="L9">
        <v>470.44835279360922</v>
      </c>
      <c r="M9">
        <v>5.7805000784791556</v>
      </c>
      <c r="N9">
        <v>2.9138452563588029</v>
      </c>
      <c r="O9">
        <v>7.3936578854324946</v>
      </c>
      <c r="P9">
        <v>425.20943204813619</v>
      </c>
      <c r="Q9">
        <v>420.10643828779229</v>
      </c>
      <c r="R9">
        <v>420.59428720219051</v>
      </c>
      <c r="S9">
        <v>6.6188195155985907</v>
      </c>
      <c r="T9">
        <v>6.5899520542761554</v>
      </c>
      <c r="U9">
        <v>6.4427956459380393</v>
      </c>
    </row>
    <row r="10" spans="1:22" x14ac:dyDescent="0.3">
      <c r="A10" s="2">
        <v>43838</v>
      </c>
      <c r="B10">
        <v>2</v>
      </c>
      <c r="C10">
        <v>226</v>
      </c>
      <c r="D10">
        <v>42.132071600000003</v>
      </c>
      <c r="E10">
        <v>12.5839994</v>
      </c>
      <c r="F10">
        <v>41.955555699999998</v>
      </c>
      <c r="G10">
        <v>12.7643387</v>
      </c>
      <c r="H10">
        <v>8</v>
      </c>
      <c r="I10">
        <v>121.66</v>
      </c>
      <c r="J10">
        <v>60.242395080206521</v>
      </c>
      <c r="K10">
        <v>60.242395080206521</v>
      </c>
      <c r="L10">
        <v>59.515366400681138</v>
      </c>
      <c r="M10">
        <v>1.321800764426442</v>
      </c>
      <c r="N10">
        <v>1.321800764426442</v>
      </c>
      <c r="O10">
        <v>1.3271954753833619</v>
      </c>
      <c r="P10">
        <v>60.018745667066213</v>
      </c>
      <c r="Q10">
        <v>60.018745667066213</v>
      </c>
      <c r="R10">
        <v>60.018745667066213</v>
      </c>
      <c r="S10">
        <v>1.323586906985436</v>
      </c>
      <c r="T10">
        <v>1.323586906985436</v>
      </c>
      <c r="U10">
        <v>1.323586906985436</v>
      </c>
    </row>
    <row r="11" spans="1:22" x14ac:dyDescent="0.3">
      <c r="A11" s="2">
        <v>43838</v>
      </c>
      <c r="B11">
        <v>33</v>
      </c>
      <c r="C11">
        <v>226</v>
      </c>
      <c r="D11">
        <v>41.947489599999997</v>
      </c>
      <c r="E11">
        <v>12.7203556</v>
      </c>
      <c r="F11">
        <v>41.955555699999998</v>
      </c>
      <c r="G11">
        <v>12.7643387</v>
      </c>
      <c r="H11">
        <v>8</v>
      </c>
      <c r="I11">
        <v>107.72</v>
      </c>
      <c r="J11">
        <v>7.5071523679910337</v>
      </c>
      <c r="K11">
        <v>25.440931728380111</v>
      </c>
      <c r="L11">
        <v>2.5854950300273538</v>
      </c>
      <c r="M11">
        <v>0.38064261310479669</v>
      </c>
      <c r="N11">
        <v>0.69547914998781812</v>
      </c>
      <c r="O11">
        <v>0.24449516384946779</v>
      </c>
      <c r="P11">
        <v>3.842294373159223</v>
      </c>
      <c r="Q11">
        <v>3.5649592700951831</v>
      </c>
      <c r="R11">
        <v>5.3015741236052589</v>
      </c>
      <c r="S11">
        <v>0.32129801152283521</v>
      </c>
      <c r="T11">
        <v>0.31348590904826679</v>
      </c>
      <c r="U11">
        <v>0.33076273333499728</v>
      </c>
    </row>
    <row r="12" spans="1:22" x14ac:dyDescent="0.3">
      <c r="A12" s="2">
        <v>43838</v>
      </c>
      <c r="B12">
        <v>94</v>
      </c>
      <c r="C12">
        <v>226</v>
      </c>
      <c r="D12">
        <v>44.525238799999997</v>
      </c>
      <c r="E12">
        <v>11.1757875</v>
      </c>
      <c r="F12">
        <v>41.955555699999998</v>
      </c>
      <c r="G12">
        <v>12.7643387</v>
      </c>
      <c r="H12">
        <v>8</v>
      </c>
      <c r="I12">
        <v>950.8</v>
      </c>
      <c r="J12">
        <v>643.3074345903741</v>
      </c>
      <c r="K12">
        <v>643.3074345903741</v>
      </c>
      <c r="L12">
        <v>716.82965650149276</v>
      </c>
      <c r="M12">
        <v>9.4852889615764724</v>
      </c>
      <c r="N12">
        <v>9.4852889615764724</v>
      </c>
      <c r="O12">
        <v>10.626239141259269</v>
      </c>
      <c r="P12">
        <v>673.82161508786749</v>
      </c>
      <c r="Q12">
        <v>673.82161508786749</v>
      </c>
      <c r="R12">
        <v>673.82161508786749</v>
      </c>
      <c r="S12">
        <v>9.9530662491752331</v>
      </c>
      <c r="T12">
        <v>9.9530662491752331</v>
      </c>
      <c r="U12">
        <v>9.9530662491752331</v>
      </c>
    </row>
    <row r="13" spans="1:22" x14ac:dyDescent="0.3">
      <c r="A13" s="2">
        <v>43838</v>
      </c>
      <c r="B13">
        <v>230</v>
      </c>
      <c r="C13">
        <v>226</v>
      </c>
      <c r="D13">
        <v>42.050539800000003</v>
      </c>
      <c r="E13">
        <v>12.402517700000001</v>
      </c>
      <c r="F13">
        <v>41.955555699999998</v>
      </c>
      <c r="G13">
        <v>12.7643387</v>
      </c>
      <c r="H13">
        <v>8</v>
      </c>
      <c r="I13">
        <v>121.66</v>
      </c>
      <c r="J13">
        <v>61.41780491979349</v>
      </c>
      <c r="K13">
        <v>61.41780491979349</v>
      </c>
      <c r="L13">
        <v>62.144833599318858</v>
      </c>
      <c r="M13">
        <v>1.3114928863672091</v>
      </c>
      <c r="N13">
        <v>1.3114928863672091</v>
      </c>
      <c r="O13">
        <v>1.3060981754102901</v>
      </c>
      <c r="P13">
        <v>61.64145433293379</v>
      </c>
      <c r="Q13">
        <v>61.64145433293379</v>
      </c>
      <c r="R13">
        <v>61.64145433293379</v>
      </c>
      <c r="S13">
        <v>1.3097067438082151</v>
      </c>
      <c r="T13">
        <v>1.3097067438082151</v>
      </c>
      <c r="U13">
        <v>1.3097067438082151</v>
      </c>
    </row>
    <row r="14" spans="1:22" x14ac:dyDescent="0.3">
      <c r="A14" s="2">
        <v>43838</v>
      </c>
      <c r="B14">
        <v>186</v>
      </c>
      <c r="C14">
        <v>226</v>
      </c>
      <c r="D14">
        <v>41.945402799999997</v>
      </c>
      <c r="E14">
        <v>12.7206413</v>
      </c>
      <c r="F14">
        <v>41.955555699999998</v>
      </c>
      <c r="G14">
        <v>12.7643387</v>
      </c>
      <c r="H14">
        <v>8</v>
      </c>
      <c r="I14">
        <v>107.72</v>
      </c>
      <c r="J14">
        <v>6.4661107165898288</v>
      </c>
      <c r="K14">
        <v>25.299253690725909</v>
      </c>
      <c r="L14">
        <v>0.26853279427331872</v>
      </c>
      <c r="M14">
        <v>0.27726990798301843</v>
      </c>
      <c r="N14">
        <v>0.6814057885871071</v>
      </c>
      <c r="O14">
        <v>1.397115221996964E-2</v>
      </c>
      <c r="P14">
        <v>2.3135034994903489</v>
      </c>
      <c r="Q14">
        <v>2.037954756334996</v>
      </c>
      <c r="R14">
        <v>3.8694138766504871</v>
      </c>
      <c r="S14">
        <v>0.16653197254967481</v>
      </c>
      <c r="T14">
        <v>0.1624828817112168</v>
      </c>
      <c r="U14">
        <v>0.17962694101327159</v>
      </c>
    </row>
    <row r="15" spans="1:22" x14ac:dyDescent="0.3">
      <c r="A15" s="2">
        <v>43838</v>
      </c>
      <c r="B15">
        <v>231</v>
      </c>
      <c r="C15">
        <v>226</v>
      </c>
      <c r="D15">
        <v>41.933749499999998</v>
      </c>
      <c r="E15">
        <v>12.620699</v>
      </c>
      <c r="F15">
        <v>41.955555699999998</v>
      </c>
      <c r="G15">
        <v>12.7643387</v>
      </c>
      <c r="H15">
        <v>8</v>
      </c>
      <c r="I15">
        <v>107.72</v>
      </c>
      <c r="J15">
        <v>23.762576438759989</v>
      </c>
      <c r="K15">
        <v>25.343879412595971</v>
      </c>
      <c r="L15">
        <v>0.99832912705815757</v>
      </c>
      <c r="M15">
        <v>0.70027320147410965</v>
      </c>
      <c r="N15">
        <v>0.70393020937773632</v>
      </c>
      <c r="O15">
        <v>0.38292492896476282</v>
      </c>
      <c r="P15">
        <v>15.97761566825324</v>
      </c>
      <c r="Q15">
        <v>16.90334887966188</v>
      </c>
      <c r="R15">
        <v>16.66985545114159</v>
      </c>
      <c r="S15">
        <v>0.518520372141276</v>
      </c>
      <c r="T15">
        <v>0.57640483499386974</v>
      </c>
      <c r="U15">
        <v>0.52335897688648758</v>
      </c>
    </row>
    <row r="16" spans="1:22" x14ac:dyDescent="0.3">
      <c r="A16" s="2">
        <v>43838</v>
      </c>
      <c r="B16">
        <v>64</v>
      </c>
      <c r="C16">
        <v>226</v>
      </c>
      <c r="D16">
        <v>41.699752500000002</v>
      </c>
      <c r="E16">
        <v>12.535953900000001</v>
      </c>
      <c r="F16">
        <v>41.955555699999998</v>
      </c>
      <c r="G16">
        <v>12.7643387</v>
      </c>
      <c r="H16">
        <v>8</v>
      </c>
      <c r="I16">
        <v>107.72</v>
      </c>
      <c r="J16">
        <v>69.98226047665915</v>
      </c>
      <c r="K16">
        <v>31.63403516829802</v>
      </c>
      <c r="L16">
        <v>103.86574304864121</v>
      </c>
      <c r="M16">
        <v>1.5410206266444251</v>
      </c>
      <c r="N16">
        <v>0.81839120125368836</v>
      </c>
      <c r="O16">
        <v>2.257815104172149</v>
      </c>
      <c r="P16">
        <v>85.584686459097185</v>
      </c>
      <c r="Q16">
        <v>85.211837093907945</v>
      </c>
      <c r="R16">
        <v>81.877256548602674</v>
      </c>
      <c r="S16">
        <v>1.8928559929925639</v>
      </c>
      <c r="T16">
        <v>1.846832723452996</v>
      </c>
      <c r="U16">
        <v>1.8654576979715931</v>
      </c>
    </row>
    <row r="17" spans="1:21" x14ac:dyDescent="0.3">
      <c r="A17" s="2">
        <v>43838</v>
      </c>
      <c r="B17">
        <v>13</v>
      </c>
      <c r="C17">
        <v>226</v>
      </c>
      <c r="D17">
        <v>42.407090099999998</v>
      </c>
      <c r="E17">
        <v>14.1597591</v>
      </c>
      <c r="F17">
        <v>41.955555699999998</v>
      </c>
      <c r="G17">
        <v>12.7643387</v>
      </c>
      <c r="H17">
        <v>8</v>
      </c>
      <c r="I17">
        <v>950.8</v>
      </c>
      <c r="J17">
        <v>307.49416540962579</v>
      </c>
      <c r="K17">
        <v>307.49416540962591</v>
      </c>
      <c r="L17">
        <v>233.97194349850719</v>
      </c>
      <c r="M17">
        <v>4.5179650066774943</v>
      </c>
      <c r="N17">
        <v>4.5179650066774943</v>
      </c>
      <c r="O17">
        <v>3.3770148269947029</v>
      </c>
      <c r="P17">
        <v>276.97998491213252</v>
      </c>
      <c r="Q17">
        <v>276.97998491213252</v>
      </c>
      <c r="R17">
        <v>276.97998491213252</v>
      </c>
      <c r="S17">
        <v>4.0501877190787354</v>
      </c>
      <c r="T17">
        <v>4.0501877190787354</v>
      </c>
      <c r="U17">
        <v>4.0501877190787354</v>
      </c>
    </row>
    <row r="18" spans="1:21" x14ac:dyDescent="0.3">
      <c r="A18" s="2">
        <v>43839</v>
      </c>
      <c r="B18">
        <v>12</v>
      </c>
      <c r="C18">
        <v>226</v>
      </c>
      <c r="D18">
        <v>41.857816900000003</v>
      </c>
      <c r="E18">
        <v>12.6519891</v>
      </c>
      <c r="F18">
        <v>41.955555699999998</v>
      </c>
      <c r="G18">
        <v>12.7643387</v>
      </c>
      <c r="H18">
        <v>5</v>
      </c>
      <c r="I18">
        <v>185.21</v>
      </c>
      <c r="J18">
        <v>27.707523619660272</v>
      </c>
      <c r="K18">
        <v>42.959578530557259</v>
      </c>
      <c r="L18">
        <v>0</v>
      </c>
      <c r="M18">
        <v>0.94429396684927658</v>
      </c>
      <c r="N18">
        <v>1.0265604115226341</v>
      </c>
      <c r="O18">
        <v>0.52681596997773461</v>
      </c>
      <c r="P18">
        <v>17.026369796343559</v>
      </c>
      <c r="Q18">
        <v>16.21310799424506</v>
      </c>
      <c r="R18">
        <v>18.468593180024101</v>
      </c>
      <c r="S18">
        <v>0.81925418072592504</v>
      </c>
      <c r="T18">
        <v>0.79263320264619574</v>
      </c>
      <c r="U18">
        <v>0.83943365731258091</v>
      </c>
    </row>
    <row r="19" spans="1:21" x14ac:dyDescent="0.3">
      <c r="A19" s="2">
        <v>43839</v>
      </c>
      <c r="B19">
        <v>39</v>
      </c>
      <c r="C19">
        <v>226</v>
      </c>
      <c r="D19">
        <v>41.831033900000001</v>
      </c>
      <c r="E19">
        <v>12.442446500000001</v>
      </c>
      <c r="F19">
        <v>41.955555699999998</v>
      </c>
      <c r="G19">
        <v>12.7643387</v>
      </c>
      <c r="H19">
        <v>5</v>
      </c>
      <c r="I19">
        <v>185.21</v>
      </c>
      <c r="J19">
        <v>77.778281441272895</v>
      </c>
      <c r="K19">
        <v>49.52207871079645</v>
      </c>
      <c r="L19">
        <v>91.218509902875056</v>
      </c>
      <c r="M19">
        <v>1.494816995013345</v>
      </c>
      <c r="N19">
        <v>1.1002897178130511</v>
      </c>
      <c r="O19">
        <v>1.652772570566688</v>
      </c>
      <c r="P19">
        <v>85.961155876191981</v>
      </c>
      <c r="Q19">
        <v>88.24865288057039</v>
      </c>
      <c r="R19">
        <v>84.00735317767014</v>
      </c>
      <c r="S19">
        <v>1.6309312950050281</v>
      </c>
      <c r="T19">
        <v>1.6267432632038481</v>
      </c>
      <c r="U19">
        <v>1.5835183194106091</v>
      </c>
    </row>
    <row r="20" spans="1:21" x14ac:dyDescent="0.3">
      <c r="A20" s="2">
        <v>43839</v>
      </c>
      <c r="B20">
        <v>221</v>
      </c>
      <c r="C20">
        <v>226</v>
      </c>
      <c r="D20">
        <v>41.987892299999999</v>
      </c>
      <c r="E20">
        <v>12.7135701</v>
      </c>
      <c r="F20">
        <v>41.955555699999998</v>
      </c>
      <c r="G20">
        <v>12.7643387</v>
      </c>
      <c r="H20">
        <v>5</v>
      </c>
      <c r="I20">
        <v>14.84</v>
      </c>
      <c r="J20">
        <v>14.8368</v>
      </c>
      <c r="K20">
        <v>14.8368</v>
      </c>
      <c r="L20">
        <v>14.8368</v>
      </c>
      <c r="M20">
        <v>0.44273809523809532</v>
      </c>
      <c r="N20">
        <v>0.44273809523809532</v>
      </c>
      <c r="O20">
        <v>0.44273809523809532</v>
      </c>
      <c r="P20">
        <v>14.8368</v>
      </c>
      <c r="Q20">
        <v>14.8368</v>
      </c>
      <c r="R20">
        <v>14.8368</v>
      </c>
      <c r="S20">
        <v>0.44273809523809532</v>
      </c>
      <c r="T20">
        <v>0.44273809523809532</v>
      </c>
      <c r="U20">
        <v>0.44273809523809532</v>
      </c>
    </row>
    <row r="21" spans="1:21" x14ac:dyDescent="0.3">
      <c r="A21" s="2">
        <v>43839</v>
      </c>
      <c r="B21">
        <v>14</v>
      </c>
      <c r="C21">
        <v>226</v>
      </c>
      <c r="D21">
        <v>41.968739300000003</v>
      </c>
      <c r="E21">
        <v>12.686</v>
      </c>
      <c r="F21">
        <v>41.955555699999998</v>
      </c>
      <c r="G21">
        <v>12.7643387</v>
      </c>
      <c r="H21">
        <v>5</v>
      </c>
      <c r="I21">
        <v>185.21</v>
      </c>
      <c r="J21">
        <v>15.470498289996121</v>
      </c>
      <c r="K21">
        <v>43.165690444418154</v>
      </c>
      <c r="L21">
        <v>2.2531896407723</v>
      </c>
      <c r="M21">
        <v>0.48508656412417472</v>
      </c>
      <c r="N21">
        <v>1.003679994121105</v>
      </c>
      <c r="O21">
        <v>0.17739783092724259</v>
      </c>
      <c r="P21">
        <v>9.1110240591849365</v>
      </c>
      <c r="Q21">
        <v>8.6758374672126042</v>
      </c>
      <c r="R21">
        <v>10.94319165102948</v>
      </c>
      <c r="S21">
        <v>0.37610398069120132</v>
      </c>
      <c r="T21">
        <v>0.36388279700842369</v>
      </c>
      <c r="U21">
        <v>0.43318681229202838</v>
      </c>
    </row>
    <row r="22" spans="1:21" x14ac:dyDescent="0.3">
      <c r="A22" s="2">
        <v>43839</v>
      </c>
      <c r="B22">
        <v>2</v>
      </c>
      <c r="C22">
        <v>226</v>
      </c>
      <c r="D22">
        <v>42.132071600000003</v>
      </c>
      <c r="E22">
        <v>12.5839994</v>
      </c>
      <c r="F22">
        <v>41.955555699999998</v>
      </c>
      <c r="G22">
        <v>12.7643387</v>
      </c>
      <c r="H22">
        <v>5</v>
      </c>
      <c r="I22">
        <v>185.21</v>
      </c>
      <c r="J22">
        <v>64.249996649070681</v>
      </c>
      <c r="K22">
        <v>49.558952314228087</v>
      </c>
      <c r="L22">
        <v>91.734600456352609</v>
      </c>
      <c r="M22">
        <v>1.322111997822728</v>
      </c>
      <c r="N22">
        <v>1.1157794003527339</v>
      </c>
      <c r="O22">
        <v>1.889323152337858</v>
      </c>
      <c r="P22">
        <v>73.107750268279503</v>
      </c>
      <c r="Q22">
        <v>72.068701657971914</v>
      </c>
      <c r="R22">
        <v>71.78716199127625</v>
      </c>
      <c r="S22">
        <v>1.4200200673873691</v>
      </c>
      <c r="T22">
        <v>1.4630502609510569</v>
      </c>
      <c r="U22">
        <v>1.3901707347943051</v>
      </c>
    </row>
    <row r="23" spans="1:21" x14ac:dyDescent="0.3">
      <c r="A23" s="2">
        <v>43843</v>
      </c>
      <c r="B23">
        <v>33</v>
      </c>
      <c r="C23">
        <v>226</v>
      </c>
      <c r="D23">
        <v>41.947489599999997</v>
      </c>
      <c r="E23">
        <v>12.7203556</v>
      </c>
      <c r="F23">
        <v>41.955555699999998</v>
      </c>
      <c r="G23">
        <v>12.7643387</v>
      </c>
      <c r="H23">
        <v>7</v>
      </c>
      <c r="I23">
        <v>796.68</v>
      </c>
      <c r="J23">
        <v>9.4590041247773282</v>
      </c>
      <c r="K23">
        <v>180.1935427229069</v>
      </c>
      <c r="L23">
        <v>4.430201391214351</v>
      </c>
      <c r="M23">
        <v>0.47483004310508181</v>
      </c>
      <c r="N23">
        <v>2.9434367547464908</v>
      </c>
      <c r="O23">
        <v>0.43362138538117428</v>
      </c>
      <c r="P23">
        <v>5.7680358695341019</v>
      </c>
      <c r="Q23">
        <v>5.7678831301352496</v>
      </c>
      <c r="R23">
        <v>7.2997476840299482</v>
      </c>
      <c r="S23">
        <v>0.44848669775039102</v>
      </c>
      <c r="T23">
        <v>0.44805710805849031</v>
      </c>
      <c r="U23">
        <v>0.47278778619244721</v>
      </c>
    </row>
    <row r="24" spans="1:21" x14ac:dyDescent="0.3">
      <c r="A24" s="2">
        <v>43843</v>
      </c>
      <c r="B24">
        <v>11</v>
      </c>
      <c r="C24">
        <v>226</v>
      </c>
      <c r="D24">
        <v>41.904390300000003</v>
      </c>
      <c r="E24">
        <v>12.6096465</v>
      </c>
      <c r="F24">
        <v>41.955555699999998</v>
      </c>
      <c r="G24">
        <v>12.7643387</v>
      </c>
      <c r="H24">
        <v>7</v>
      </c>
      <c r="I24">
        <v>124.13</v>
      </c>
      <c r="J24">
        <v>30.685197887685611</v>
      </c>
      <c r="K24">
        <v>36.115903027447622</v>
      </c>
      <c r="L24">
        <v>15.416312992476451</v>
      </c>
      <c r="M24">
        <v>0.71450046951688662</v>
      </c>
      <c r="N24">
        <v>0.79214006691249217</v>
      </c>
      <c r="O24">
        <v>0.41941052396195028</v>
      </c>
      <c r="P24">
        <v>21.46767511594458</v>
      </c>
      <c r="Q24">
        <v>21.352211255902748</v>
      </c>
      <c r="R24">
        <v>21.467675115944541</v>
      </c>
      <c r="S24">
        <v>0.55041227700900885</v>
      </c>
      <c r="T24">
        <v>0.54817059878207475</v>
      </c>
      <c r="U24">
        <v>0.55041227700900663</v>
      </c>
    </row>
    <row r="25" spans="1:21" x14ac:dyDescent="0.3">
      <c r="A25" s="2">
        <v>43843</v>
      </c>
      <c r="B25">
        <v>94</v>
      </c>
      <c r="C25">
        <v>226</v>
      </c>
      <c r="D25">
        <v>44.525238799999997</v>
      </c>
      <c r="E25">
        <v>11.1757875</v>
      </c>
      <c r="F25">
        <v>41.955555699999998</v>
      </c>
      <c r="G25">
        <v>12.7643387</v>
      </c>
      <c r="H25">
        <v>7</v>
      </c>
      <c r="I25">
        <v>796.68</v>
      </c>
      <c r="J25">
        <v>692.88437853822529</v>
      </c>
      <c r="K25">
        <v>254.0006085009542</v>
      </c>
      <c r="L25">
        <v>761.89384237067736</v>
      </c>
      <c r="M25">
        <v>10.1697517657924</v>
      </c>
      <c r="N25">
        <v>3.977217151235275</v>
      </c>
      <c r="O25">
        <v>11.222702636954139</v>
      </c>
      <c r="P25">
        <v>738.23269333789949</v>
      </c>
      <c r="Q25">
        <v>738.2236842656888</v>
      </c>
      <c r="R25">
        <v>733.96337003462588</v>
      </c>
      <c r="S25">
        <v>10.994502148372041</v>
      </c>
      <c r="T25">
        <v>10.98397090003315</v>
      </c>
      <c r="U25">
        <v>10.925979165898671</v>
      </c>
    </row>
    <row r="26" spans="1:21" x14ac:dyDescent="0.3">
      <c r="A26" s="2">
        <v>43843</v>
      </c>
      <c r="B26">
        <v>2</v>
      </c>
      <c r="C26">
        <v>226</v>
      </c>
      <c r="D26">
        <v>42.132071600000003</v>
      </c>
      <c r="E26">
        <v>12.5839994</v>
      </c>
      <c r="F26">
        <v>41.955555699999998</v>
      </c>
      <c r="G26">
        <v>12.7643387</v>
      </c>
      <c r="H26">
        <v>7</v>
      </c>
      <c r="I26">
        <v>796.68</v>
      </c>
      <c r="J26">
        <v>76.025937589010127</v>
      </c>
      <c r="K26">
        <v>181.24413365064831</v>
      </c>
      <c r="L26">
        <v>15.21215594960492</v>
      </c>
      <c r="M26">
        <v>1.6043842143512059</v>
      </c>
      <c r="N26">
        <v>2.9600109941264798</v>
      </c>
      <c r="O26">
        <v>0.60659895001780806</v>
      </c>
      <c r="P26">
        <v>45.51026019280043</v>
      </c>
      <c r="Q26">
        <v>45.519611717604683</v>
      </c>
      <c r="R26">
        <v>46.727218200972757</v>
      </c>
      <c r="S26">
        <v>1.0956131752131599</v>
      </c>
      <c r="T26">
        <v>1.0945637257455221</v>
      </c>
      <c r="U26">
        <v>1.114218376491773</v>
      </c>
    </row>
    <row r="27" spans="1:21" x14ac:dyDescent="0.3">
      <c r="A27" s="2">
        <v>43843</v>
      </c>
      <c r="B27">
        <v>32</v>
      </c>
      <c r="C27">
        <v>226</v>
      </c>
      <c r="D27">
        <v>41.851630499999999</v>
      </c>
      <c r="E27">
        <v>12.4017032</v>
      </c>
      <c r="F27">
        <v>41.955555699999998</v>
      </c>
      <c r="G27">
        <v>12.7643387</v>
      </c>
      <c r="H27">
        <v>7</v>
      </c>
      <c r="I27">
        <v>124.13</v>
      </c>
      <c r="J27">
        <v>82.021211515760498</v>
      </c>
      <c r="K27">
        <v>51.546578459026357</v>
      </c>
      <c r="L27">
        <v>91.564561160006008</v>
      </c>
      <c r="M27">
        <v>1.593258534977946</v>
      </c>
      <c r="N27">
        <v>1.0480261687753201</v>
      </c>
      <c r="O27">
        <v>1.712441367438905</v>
      </c>
      <c r="P27">
        <v>94.647695585256045</v>
      </c>
      <c r="Q27">
        <v>94.806262890469768</v>
      </c>
      <c r="R27">
        <v>94.647695585256102</v>
      </c>
      <c r="S27">
        <v>1.7621593689361319</v>
      </c>
      <c r="T27">
        <v>1.765784674026758</v>
      </c>
      <c r="U27">
        <v>1.762159368936135</v>
      </c>
    </row>
    <row r="28" spans="1:21" x14ac:dyDescent="0.3">
      <c r="A28" s="2">
        <v>43843</v>
      </c>
      <c r="B28">
        <v>14</v>
      </c>
      <c r="C28">
        <v>226</v>
      </c>
      <c r="D28">
        <v>41.968739300000003</v>
      </c>
      <c r="E28">
        <v>12.686</v>
      </c>
      <c r="F28">
        <v>41.955555699999998</v>
      </c>
      <c r="G28">
        <v>12.7643387</v>
      </c>
      <c r="H28">
        <v>7</v>
      </c>
      <c r="I28">
        <v>796.68</v>
      </c>
      <c r="J28">
        <v>18.305979747987202</v>
      </c>
      <c r="K28">
        <v>181.23701512549059</v>
      </c>
      <c r="L28">
        <v>15.13910028850335</v>
      </c>
      <c r="M28">
        <v>0.58865302437036182</v>
      </c>
      <c r="N28">
        <v>2.9569541475108019</v>
      </c>
      <c r="O28">
        <v>0.5746960752659197</v>
      </c>
      <c r="P28">
        <v>7.1643105997660346</v>
      </c>
      <c r="Q28">
        <v>7.1641208865713306</v>
      </c>
      <c r="R28">
        <v>8.684964080371536</v>
      </c>
      <c r="S28">
        <v>0.29901702628346027</v>
      </c>
      <c r="T28">
        <v>0.31102731378188481</v>
      </c>
      <c r="U28">
        <v>0.32463371903615379</v>
      </c>
    </row>
    <row r="29" spans="1:21" x14ac:dyDescent="0.3">
      <c r="A29" s="2">
        <v>43843</v>
      </c>
      <c r="B29">
        <v>221</v>
      </c>
      <c r="C29">
        <v>226</v>
      </c>
      <c r="D29">
        <v>41.987892299999999</v>
      </c>
      <c r="E29">
        <v>12.7135701</v>
      </c>
      <c r="F29">
        <v>41.955555699999998</v>
      </c>
      <c r="G29">
        <v>12.7643387</v>
      </c>
      <c r="H29">
        <v>7</v>
      </c>
      <c r="I29">
        <v>124.13</v>
      </c>
      <c r="J29">
        <v>11.422990596553911</v>
      </c>
      <c r="K29">
        <v>36.466918513526068</v>
      </c>
      <c r="L29">
        <v>17.1485258475176</v>
      </c>
      <c r="M29">
        <v>0.34454258280675548</v>
      </c>
      <c r="N29">
        <v>0.81213535161377592</v>
      </c>
      <c r="O29">
        <v>0.52044969590073187</v>
      </c>
      <c r="P29">
        <v>8.0140292987993913</v>
      </c>
      <c r="Q29">
        <v>7.9709258536275183</v>
      </c>
      <c r="R29">
        <v>8.0140292987993771</v>
      </c>
      <c r="S29">
        <v>0.33972994135644741</v>
      </c>
      <c r="T29">
        <v>0.33834631449275437</v>
      </c>
      <c r="U29">
        <v>0.33972994135644641</v>
      </c>
    </row>
    <row r="30" spans="1:21" x14ac:dyDescent="0.3">
      <c r="A30" s="2">
        <v>43844</v>
      </c>
      <c r="B30">
        <v>94</v>
      </c>
      <c r="C30">
        <v>226</v>
      </c>
      <c r="D30">
        <v>44.525238799999997</v>
      </c>
      <c r="E30">
        <v>11.1757875</v>
      </c>
      <c r="F30">
        <v>41.955555699999998</v>
      </c>
      <c r="G30">
        <v>12.7643387</v>
      </c>
      <c r="H30">
        <v>6</v>
      </c>
      <c r="I30">
        <v>761.48</v>
      </c>
      <c r="J30">
        <v>752.62652818481729</v>
      </c>
      <c r="K30">
        <v>752.62652818481729</v>
      </c>
      <c r="L30">
        <v>758.83232218209173</v>
      </c>
      <c r="M30">
        <v>11.179616779697479</v>
      </c>
      <c r="N30">
        <v>11.179616779697479</v>
      </c>
      <c r="O30">
        <v>11.25491250008985</v>
      </c>
      <c r="P30">
        <v>755.71611013097106</v>
      </c>
      <c r="Q30">
        <v>755.71611013097095</v>
      </c>
      <c r="R30">
        <v>755.71611013097095</v>
      </c>
      <c r="S30">
        <v>11.230747608704091</v>
      </c>
      <c r="T30">
        <v>11.230747608704091</v>
      </c>
      <c r="U30">
        <v>11.230747608704091</v>
      </c>
    </row>
    <row r="31" spans="1:21" x14ac:dyDescent="0.3">
      <c r="A31" s="2">
        <v>43844</v>
      </c>
      <c r="B31">
        <v>64</v>
      </c>
      <c r="C31">
        <v>226</v>
      </c>
      <c r="D31">
        <v>41.699752500000002</v>
      </c>
      <c r="E31">
        <v>12.535953900000001</v>
      </c>
      <c r="F31">
        <v>41.955555699999998</v>
      </c>
      <c r="G31">
        <v>12.7643387</v>
      </c>
      <c r="H31">
        <v>6</v>
      </c>
      <c r="I31">
        <v>305.86</v>
      </c>
      <c r="J31">
        <v>89.30208008035882</v>
      </c>
      <c r="K31">
        <v>89.302080080358834</v>
      </c>
      <c r="L31">
        <v>78.022329641611051</v>
      </c>
      <c r="M31">
        <v>1.9510463479560249</v>
      </c>
      <c r="N31">
        <v>1.9510463479560249</v>
      </c>
      <c r="O31">
        <v>1.802255398580406</v>
      </c>
      <c r="P31">
        <v>84.020747369396005</v>
      </c>
      <c r="Q31">
        <v>84.020747369395991</v>
      </c>
      <c r="R31">
        <v>84.020747369395991</v>
      </c>
      <c r="S31">
        <v>1.876550852221722</v>
      </c>
      <c r="T31">
        <v>1.876550852221722</v>
      </c>
      <c r="U31">
        <v>1.876550852221722</v>
      </c>
    </row>
    <row r="32" spans="1:21" x14ac:dyDescent="0.3">
      <c r="A32" s="2">
        <v>43844</v>
      </c>
      <c r="B32">
        <v>235</v>
      </c>
      <c r="C32">
        <v>226</v>
      </c>
      <c r="D32">
        <v>41.477688999999998</v>
      </c>
      <c r="E32">
        <v>13.8120029</v>
      </c>
      <c r="F32">
        <v>41.955555699999998</v>
      </c>
      <c r="G32">
        <v>12.7643387</v>
      </c>
      <c r="H32">
        <v>6</v>
      </c>
      <c r="I32">
        <v>305.86</v>
      </c>
      <c r="J32">
        <v>216.56121991964119</v>
      </c>
      <c r="K32">
        <v>216.56121991964119</v>
      </c>
      <c r="L32">
        <v>227.840970358389</v>
      </c>
      <c r="M32">
        <v>3.444112382202706</v>
      </c>
      <c r="N32">
        <v>3.4441123822027051</v>
      </c>
      <c r="O32">
        <v>3.5929033315783241</v>
      </c>
      <c r="P32">
        <v>221.84255263060399</v>
      </c>
      <c r="Q32">
        <v>221.84255263060399</v>
      </c>
      <c r="R32">
        <v>221.84255263060399</v>
      </c>
      <c r="S32">
        <v>3.5186078779370078</v>
      </c>
      <c r="T32">
        <v>3.5186078779370078</v>
      </c>
      <c r="U32">
        <v>3.5186078779370078</v>
      </c>
    </row>
    <row r="33" spans="1:21" x14ac:dyDescent="0.3">
      <c r="A33" s="2">
        <v>43844</v>
      </c>
      <c r="B33">
        <v>9</v>
      </c>
      <c r="C33">
        <v>226</v>
      </c>
      <c r="D33">
        <v>41.012875399999999</v>
      </c>
      <c r="E33">
        <v>14.3201006</v>
      </c>
      <c r="F33">
        <v>41.955555699999998</v>
      </c>
      <c r="G33">
        <v>12.7643387</v>
      </c>
      <c r="H33">
        <v>6</v>
      </c>
      <c r="I33">
        <v>380.53</v>
      </c>
      <c r="J33">
        <v>188.6335352232081</v>
      </c>
      <c r="K33">
        <v>188.6335352232081</v>
      </c>
      <c r="L33">
        <v>1.6703545165922709E-12</v>
      </c>
      <c r="M33">
        <v>2.9136001232118609</v>
      </c>
      <c r="N33">
        <v>2.9136001232118609</v>
      </c>
      <c r="O33">
        <v>0</v>
      </c>
      <c r="P33">
        <v>187.02869999999999</v>
      </c>
      <c r="Q33">
        <v>187.02869999999999</v>
      </c>
      <c r="R33">
        <v>187.02869999999999</v>
      </c>
      <c r="S33">
        <v>2.861051587301588</v>
      </c>
      <c r="T33">
        <v>2.8610515873015872</v>
      </c>
      <c r="U33">
        <v>2.8610515873015872</v>
      </c>
    </row>
    <row r="34" spans="1:21" x14ac:dyDescent="0.3">
      <c r="A34" s="2">
        <v>43844</v>
      </c>
      <c r="B34">
        <v>223</v>
      </c>
      <c r="C34">
        <v>226</v>
      </c>
      <c r="D34">
        <v>41.015235699999998</v>
      </c>
      <c r="E34">
        <v>14.2977433</v>
      </c>
      <c r="F34">
        <v>41.955555699999998</v>
      </c>
      <c r="G34">
        <v>12.7643387</v>
      </c>
      <c r="H34">
        <v>6</v>
      </c>
      <c r="I34">
        <v>380.53</v>
      </c>
      <c r="J34">
        <v>191.89876477679189</v>
      </c>
      <c r="K34">
        <v>191.89876477679189</v>
      </c>
      <c r="L34">
        <v>380.53229999999832</v>
      </c>
      <c r="M34">
        <v>3.022630035518298</v>
      </c>
      <c r="N34">
        <v>3.0226300355182989</v>
      </c>
      <c r="O34">
        <v>5.9362301587301598</v>
      </c>
      <c r="P34">
        <v>193.50360000000001</v>
      </c>
      <c r="Q34">
        <v>193.50360000000001</v>
      </c>
      <c r="R34">
        <v>193.50360000000001</v>
      </c>
      <c r="S34">
        <v>3.0751785714285722</v>
      </c>
      <c r="T34">
        <v>3.0751785714285731</v>
      </c>
      <c r="U34">
        <v>3.0751785714285731</v>
      </c>
    </row>
    <row r="35" spans="1:21" x14ac:dyDescent="0.3">
      <c r="A35" s="2">
        <v>43844</v>
      </c>
      <c r="B35">
        <v>186</v>
      </c>
      <c r="C35">
        <v>226</v>
      </c>
      <c r="D35">
        <v>41.945402799999997</v>
      </c>
      <c r="E35">
        <v>12.7206413</v>
      </c>
      <c r="F35">
        <v>41.955555699999998</v>
      </c>
      <c r="G35">
        <v>12.7643387</v>
      </c>
      <c r="H35">
        <v>6</v>
      </c>
      <c r="I35">
        <v>761.48</v>
      </c>
      <c r="J35">
        <v>8.8497718151828426</v>
      </c>
      <c r="K35">
        <v>8.8497718151828444</v>
      </c>
      <c r="L35">
        <v>2.64397781790831</v>
      </c>
      <c r="M35">
        <v>0.38022449014379472</v>
      </c>
      <c r="N35">
        <v>0.38022449014379428</v>
      </c>
      <c r="O35">
        <v>0.30492876975142191</v>
      </c>
      <c r="P35">
        <v>5.7601898690290234</v>
      </c>
      <c r="Q35">
        <v>5.7601898690290234</v>
      </c>
      <c r="R35">
        <v>5.7601898690290234</v>
      </c>
      <c r="S35">
        <v>0.32909366113718069</v>
      </c>
      <c r="T35">
        <v>0.32909366113718058</v>
      </c>
      <c r="U35">
        <v>0.32909366113718058</v>
      </c>
    </row>
    <row r="36" spans="1:21" x14ac:dyDescent="0.3">
      <c r="A36" s="2">
        <v>43846</v>
      </c>
      <c r="B36">
        <v>14</v>
      </c>
      <c r="C36">
        <v>226</v>
      </c>
      <c r="D36">
        <v>41.968739300000003</v>
      </c>
      <c r="E36">
        <v>12.686</v>
      </c>
      <c r="F36">
        <v>41.955555699999998</v>
      </c>
      <c r="G36">
        <v>12.7643387</v>
      </c>
      <c r="H36">
        <v>8</v>
      </c>
      <c r="I36">
        <v>799.98</v>
      </c>
      <c r="J36">
        <v>19.57953107437018</v>
      </c>
      <c r="K36">
        <v>202.57943934995151</v>
      </c>
      <c r="L36">
        <v>0.8928026484239262</v>
      </c>
      <c r="M36">
        <v>0.62673187145815334</v>
      </c>
      <c r="N36">
        <v>3.193179198001884</v>
      </c>
      <c r="O36">
        <v>0.16747519768389399</v>
      </c>
      <c r="P36">
        <v>8.2938863022621927</v>
      </c>
      <c r="Q36">
        <v>8.2812272976399068</v>
      </c>
      <c r="R36">
        <v>8.2938863022621998</v>
      </c>
      <c r="S36">
        <v>0.35435775404580311</v>
      </c>
      <c r="T36">
        <v>0.35289951594946911</v>
      </c>
      <c r="U36">
        <v>0.35435775404580561</v>
      </c>
    </row>
    <row r="37" spans="1:21" x14ac:dyDescent="0.3">
      <c r="A37" s="2">
        <v>43846</v>
      </c>
      <c r="B37">
        <v>236</v>
      </c>
      <c r="C37">
        <v>226</v>
      </c>
      <c r="D37">
        <v>41.903552900000001</v>
      </c>
      <c r="E37">
        <v>12.6140863</v>
      </c>
      <c r="F37">
        <v>41.955555699999998</v>
      </c>
      <c r="G37">
        <v>12.7643387</v>
      </c>
      <c r="H37">
        <v>8</v>
      </c>
      <c r="I37">
        <v>799.98</v>
      </c>
      <c r="J37">
        <v>39.313460837090233</v>
      </c>
      <c r="K37">
        <v>212.30894441351759</v>
      </c>
      <c r="L37">
        <v>41.244634076989868</v>
      </c>
      <c r="M37">
        <v>0.92005918157727073</v>
      </c>
      <c r="N37">
        <v>3.3882398346360061</v>
      </c>
      <c r="O37">
        <v>0.99604975084387759</v>
      </c>
      <c r="P37">
        <v>28.919326827884309</v>
      </c>
      <c r="Q37">
        <v>28.875187099095619</v>
      </c>
      <c r="R37">
        <v>28.919326827884529</v>
      </c>
      <c r="S37">
        <v>0.69049604232184048</v>
      </c>
      <c r="T37">
        <v>0.68765454210690635</v>
      </c>
      <c r="U37">
        <v>0.69049604232183648</v>
      </c>
    </row>
    <row r="38" spans="1:21" x14ac:dyDescent="0.3">
      <c r="A38" s="2">
        <v>43846</v>
      </c>
      <c r="B38">
        <v>237</v>
      </c>
      <c r="C38">
        <v>226</v>
      </c>
      <c r="D38">
        <v>42.401031400000001</v>
      </c>
      <c r="E38">
        <v>14.1329622</v>
      </c>
      <c r="F38">
        <v>41.955555699999998</v>
      </c>
      <c r="G38">
        <v>12.7643387</v>
      </c>
      <c r="H38">
        <v>8</v>
      </c>
      <c r="I38">
        <v>366.6</v>
      </c>
      <c r="J38">
        <v>181.28513030834111</v>
      </c>
      <c r="K38">
        <v>121.8912630785786</v>
      </c>
      <c r="L38">
        <v>69.518414526104735</v>
      </c>
      <c r="M38">
        <v>2.7246069091327811</v>
      </c>
      <c r="N38">
        <v>1.8504039009346189</v>
      </c>
      <c r="O38">
        <v>1.511948862791737</v>
      </c>
      <c r="P38">
        <v>179.44252458986139</v>
      </c>
      <c r="Q38">
        <v>179.44253311003359</v>
      </c>
      <c r="R38">
        <v>179.4425245898619</v>
      </c>
      <c r="S38">
        <v>2.6777342983141912</v>
      </c>
      <c r="T38">
        <v>2.6777342983142098</v>
      </c>
      <c r="U38">
        <v>2.6777342983142098</v>
      </c>
    </row>
    <row r="39" spans="1:21" x14ac:dyDescent="0.3">
      <c r="A39" s="2">
        <v>43846</v>
      </c>
      <c r="B39">
        <v>33</v>
      </c>
      <c r="C39">
        <v>226</v>
      </c>
      <c r="D39">
        <v>41.947489599999997</v>
      </c>
      <c r="E39">
        <v>12.7203556</v>
      </c>
      <c r="F39">
        <v>41.955555699999998</v>
      </c>
      <c r="G39">
        <v>12.7643387</v>
      </c>
      <c r="H39">
        <v>8</v>
      </c>
      <c r="I39">
        <v>19.82</v>
      </c>
      <c r="J39">
        <v>8.1486606181835501</v>
      </c>
      <c r="K39">
        <v>8.1486606181835519</v>
      </c>
      <c r="L39">
        <v>6.8373464020607164</v>
      </c>
      <c r="M39">
        <v>0.44557776782543201</v>
      </c>
      <c r="N39">
        <v>0.44557776782543201</v>
      </c>
      <c r="O39">
        <v>0.46095321799864569</v>
      </c>
      <c r="P39">
        <v>7.6871591164095348</v>
      </c>
      <c r="Q39">
        <v>7.6871591164095356</v>
      </c>
      <c r="R39">
        <v>7.6871591164095356</v>
      </c>
      <c r="S39">
        <v>0.45173625947982932</v>
      </c>
      <c r="T39">
        <v>0.45173625947982932</v>
      </c>
      <c r="U39">
        <v>0.45173625947982932</v>
      </c>
    </row>
    <row r="40" spans="1:21" x14ac:dyDescent="0.3">
      <c r="A40" s="2">
        <v>43846</v>
      </c>
      <c r="B40">
        <v>4</v>
      </c>
      <c r="C40">
        <v>226</v>
      </c>
      <c r="D40">
        <v>41.958616900000003</v>
      </c>
      <c r="E40">
        <v>12.769493000000001</v>
      </c>
      <c r="F40">
        <v>41.955555699999998</v>
      </c>
      <c r="G40">
        <v>12.7643387</v>
      </c>
      <c r="H40">
        <v>8</v>
      </c>
      <c r="I40">
        <v>366.6</v>
      </c>
      <c r="J40">
        <v>1.03243002466967</v>
      </c>
      <c r="K40">
        <v>121.8249924777958</v>
      </c>
      <c r="L40">
        <v>58.25259583460403</v>
      </c>
      <c r="M40">
        <v>5.4045985374788899E-2</v>
      </c>
      <c r="N40">
        <v>1.845128249977174</v>
      </c>
      <c r="O40">
        <v>1.1670480611999849</v>
      </c>
      <c r="P40">
        <v>1.8041199551099829</v>
      </c>
      <c r="Q40">
        <v>1.8041198729806349</v>
      </c>
      <c r="R40">
        <v>1.8041199551099989</v>
      </c>
      <c r="S40">
        <v>8.8817980373534666E-2</v>
      </c>
      <c r="T40">
        <v>8.881798037353586E-2</v>
      </c>
      <c r="U40">
        <v>8.881798037353586E-2</v>
      </c>
    </row>
    <row r="41" spans="1:21" x14ac:dyDescent="0.3">
      <c r="A41" s="2">
        <v>43846</v>
      </c>
      <c r="B41">
        <v>94</v>
      </c>
      <c r="C41">
        <v>226</v>
      </c>
      <c r="D41">
        <v>44.525238799999997</v>
      </c>
      <c r="E41">
        <v>11.1757875</v>
      </c>
      <c r="F41">
        <v>41.955555699999998</v>
      </c>
      <c r="G41">
        <v>12.7643387</v>
      </c>
      <c r="H41">
        <v>8</v>
      </c>
      <c r="I41">
        <v>799.98</v>
      </c>
      <c r="J41">
        <v>741.08850808853958</v>
      </c>
      <c r="K41">
        <v>385.09311623653099</v>
      </c>
      <c r="L41">
        <v>757.84406327458623</v>
      </c>
      <c r="M41">
        <v>10.82761370886934</v>
      </c>
      <c r="N41">
        <v>5.7929857292668734</v>
      </c>
      <c r="O41">
        <v>11.210879813376989</v>
      </c>
      <c r="P41">
        <v>762.76828686985345</v>
      </c>
      <c r="Q41">
        <v>762.82508560326448</v>
      </c>
      <c r="R41">
        <v>762.76828686985323</v>
      </c>
      <c r="S41">
        <v>11.32955096553712</v>
      </c>
      <c r="T41">
        <v>11.333850703848389</v>
      </c>
      <c r="U41">
        <v>11.32955096553712</v>
      </c>
    </row>
    <row r="42" spans="1:21" x14ac:dyDescent="0.3">
      <c r="A42" s="2">
        <v>43846</v>
      </c>
      <c r="B42">
        <v>13</v>
      </c>
      <c r="C42">
        <v>226</v>
      </c>
      <c r="D42">
        <v>42.407090099999998</v>
      </c>
      <c r="E42">
        <v>14.1597591</v>
      </c>
      <c r="F42">
        <v>41.955555699999998</v>
      </c>
      <c r="G42">
        <v>12.7643387</v>
      </c>
      <c r="H42">
        <v>8</v>
      </c>
      <c r="I42">
        <v>366.6</v>
      </c>
      <c r="J42">
        <v>184.28593966698929</v>
      </c>
      <c r="K42">
        <v>122.8872444436257</v>
      </c>
      <c r="L42">
        <v>238.83248963929131</v>
      </c>
      <c r="M42">
        <v>2.788331232476557</v>
      </c>
      <c r="N42">
        <v>1.871451976072334</v>
      </c>
      <c r="O42">
        <v>2.887987202992405</v>
      </c>
      <c r="P42">
        <v>185.35685545502861</v>
      </c>
      <c r="Q42">
        <v>185.35684701698591</v>
      </c>
      <c r="R42">
        <v>185.35685545502821</v>
      </c>
      <c r="S42">
        <v>2.8004318482964021</v>
      </c>
      <c r="T42">
        <v>2.8004318482963808</v>
      </c>
      <c r="U42">
        <v>2.8004318482963808</v>
      </c>
    </row>
    <row r="43" spans="1:21" x14ac:dyDescent="0.3">
      <c r="A43" s="2">
        <v>43846</v>
      </c>
      <c r="B43">
        <v>221</v>
      </c>
      <c r="C43">
        <v>226</v>
      </c>
      <c r="D43">
        <v>41.987892299999999</v>
      </c>
      <c r="E43">
        <v>12.7135701</v>
      </c>
      <c r="F43">
        <v>41.955555699999998</v>
      </c>
      <c r="G43">
        <v>12.7643387</v>
      </c>
      <c r="H43">
        <v>8</v>
      </c>
      <c r="I43">
        <v>19.82</v>
      </c>
      <c r="J43">
        <v>11.670339381816451</v>
      </c>
      <c r="K43">
        <v>11.670339381816451</v>
      </c>
      <c r="L43">
        <v>12.98165359793928</v>
      </c>
      <c r="M43">
        <v>0.37533493058726652</v>
      </c>
      <c r="N43">
        <v>0.37533493058726652</v>
      </c>
      <c r="O43">
        <v>0.35995948041405268</v>
      </c>
      <c r="P43">
        <v>12.131840883590471</v>
      </c>
      <c r="Q43">
        <v>12.13184088359046</v>
      </c>
      <c r="R43">
        <v>12.13184088359046</v>
      </c>
      <c r="S43">
        <v>0.36917643893286922</v>
      </c>
      <c r="T43">
        <v>0.36917643893286911</v>
      </c>
      <c r="U43">
        <v>0.36917643893286911</v>
      </c>
    </row>
    <row r="44" spans="1:21" x14ac:dyDescent="0.3">
      <c r="A44" s="2">
        <v>43850</v>
      </c>
      <c r="B44">
        <v>11</v>
      </c>
      <c r="C44">
        <v>226</v>
      </c>
      <c r="D44">
        <v>41.904390300000003</v>
      </c>
      <c r="E44">
        <v>12.6096465</v>
      </c>
      <c r="F44">
        <v>41.955555699999998</v>
      </c>
      <c r="G44">
        <v>12.7643387</v>
      </c>
      <c r="H44">
        <v>8</v>
      </c>
      <c r="I44">
        <v>146.66999999999999</v>
      </c>
      <c r="J44">
        <v>31.98086404343411</v>
      </c>
      <c r="K44">
        <v>28.62232413224984</v>
      </c>
      <c r="L44">
        <v>15.20056950927712</v>
      </c>
      <c r="M44">
        <v>0.74321910481815701</v>
      </c>
      <c r="N44">
        <v>0.75369798653804454</v>
      </c>
      <c r="O44">
        <v>0.35428874768803748</v>
      </c>
      <c r="P44">
        <v>21.614911441581551</v>
      </c>
      <c r="Q44">
        <v>25.49682085547488</v>
      </c>
      <c r="R44">
        <v>22.499519020681301</v>
      </c>
      <c r="S44">
        <v>0.54259885709353706</v>
      </c>
      <c r="T44">
        <v>0.52841531015438681</v>
      </c>
      <c r="U44">
        <v>0.57408986830929076</v>
      </c>
    </row>
    <row r="45" spans="1:21" x14ac:dyDescent="0.3">
      <c r="A45" s="2">
        <v>43850</v>
      </c>
      <c r="B45">
        <v>94</v>
      </c>
      <c r="C45">
        <v>226</v>
      </c>
      <c r="D45">
        <v>44.525238799999997</v>
      </c>
      <c r="E45">
        <v>11.1757875</v>
      </c>
      <c r="F45">
        <v>41.955555699999998</v>
      </c>
      <c r="G45">
        <v>12.7643387</v>
      </c>
      <c r="H45">
        <v>8</v>
      </c>
      <c r="I45">
        <v>909.42</v>
      </c>
      <c r="J45">
        <v>705.99874267469363</v>
      </c>
      <c r="K45">
        <v>402.02054565343133</v>
      </c>
      <c r="L45">
        <v>746.66941698352286</v>
      </c>
      <c r="M45">
        <v>10.55238309756672</v>
      </c>
      <c r="N45">
        <v>6.1398072228629514</v>
      </c>
      <c r="O45">
        <v>11.052011593684441</v>
      </c>
      <c r="P45">
        <v>727.05822545996739</v>
      </c>
      <c r="Q45">
        <v>727.46103106955411</v>
      </c>
      <c r="R45">
        <v>727.05822545996602</v>
      </c>
      <c r="S45">
        <v>10.81930575583122</v>
      </c>
      <c r="T45">
        <v>10.82611617004086</v>
      </c>
      <c r="U45">
        <v>10.819305755831209</v>
      </c>
    </row>
    <row r="46" spans="1:21" x14ac:dyDescent="0.3">
      <c r="A46" s="2">
        <v>43850</v>
      </c>
      <c r="B46">
        <v>2</v>
      </c>
      <c r="C46">
        <v>226</v>
      </c>
      <c r="D46">
        <v>42.132071600000003</v>
      </c>
      <c r="E46">
        <v>12.5839994</v>
      </c>
      <c r="F46">
        <v>41.955555699999998</v>
      </c>
      <c r="G46">
        <v>12.7643387</v>
      </c>
      <c r="H46">
        <v>8</v>
      </c>
      <c r="I46">
        <v>146.66999999999999</v>
      </c>
      <c r="J46">
        <v>66.812880901507313</v>
      </c>
      <c r="K46">
        <v>32.477162535566947</v>
      </c>
      <c r="L46">
        <v>91.71845412122822</v>
      </c>
      <c r="M46">
        <v>1.437579833078056</v>
      </c>
      <c r="N46">
        <v>0.83421081060328028</v>
      </c>
      <c r="O46">
        <v>1.932130798314027</v>
      </c>
      <c r="P46">
        <v>85.893164340721356</v>
      </c>
      <c r="Q46">
        <v>85.86734064343635</v>
      </c>
      <c r="R46">
        <v>83.758090343712226</v>
      </c>
      <c r="S46">
        <v>1.6685442681452869</v>
      </c>
      <c r="T46">
        <v>1.7149917092190201</v>
      </c>
      <c r="U46">
        <v>1.581946952382191</v>
      </c>
    </row>
    <row r="47" spans="1:21" x14ac:dyDescent="0.3">
      <c r="A47" s="2">
        <v>43850</v>
      </c>
      <c r="B47">
        <v>33</v>
      </c>
      <c r="C47">
        <v>226</v>
      </c>
      <c r="D47">
        <v>41.947489599999997</v>
      </c>
      <c r="E47">
        <v>12.7203556</v>
      </c>
      <c r="F47">
        <v>41.955555699999998</v>
      </c>
      <c r="G47">
        <v>12.7643387</v>
      </c>
      <c r="H47">
        <v>8</v>
      </c>
      <c r="I47">
        <v>909.42</v>
      </c>
      <c r="J47">
        <v>9.6380366276061409</v>
      </c>
      <c r="K47">
        <v>238.0558781057093</v>
      </c>
      <c r="L47">
        <v>11.197948043973749</v>
      </c>
      <c r="M47">
        <v>0.49269526301840222</v>
      </c>
      <c r="N47">
        <v>3.7717675702771598</v>
      </c>
      <c r="O47">
        <v>0.56320343175735876</v>
      </c>
      <c r="P47">
        <v>7.1973883889573607</v>
      </c>
      <c r="Q47">
        <v>7.1814909083391774</v>
      </c>
      <c r="R47">
        <v>7.1973883889575108</v>
      </c>
      <c r="S47">
        <v>0.47059355327002073</v>
      </c>
      <c r="T47">
        <v>0.46962320613572073</v>
      </c>
      <c r="U47">
        <v>0.47059355327002128</v>
      </c>
    </row>
    <row r="48" spans="1:21" x14ac:dyDescent="0.3">
      <c r="A48" s="2">
        <v>43850</v>
      </c>
      <c r="B48">
        <v>186</v>
      </c>
      <c r="C48">
        <v>226</v>
      </c>
      <c r="D48">
        <v>41.945402799999997</v>
      </c>
      <c r="E48">
        <v>12.7206413</v>
      </c>
      <c r="F48">
        <v>41.955555699999998</v>
      </c>
      <c r="G48">
        <v>12.7643387</v>
      </c>
      <c r="H48">
        <v>8</v>
      </c>
      <c r="I48">
        <v>146.66999999999999</v>
      </c>
      <c r="J48">
        <v>7.159978769848216</v>
      </c>
      <c r="K48">
        <v>28.01105435938193</v>
      </c>
      <c r="L48">
        <v>3.0669688097427552</v>
      </c>
      <c r="M48">
        <v>0.30991822290208659</v>
      </c>
      <c r="N48">
        <v>0.75034129461485</v>
      </c>
      <c r="O48">
        <v>0.28850631204621208</v>
      </c>
      <c r="P48">
        <v>5.7889475614693646</v>
      </c>
      <c r="Q48">
        <v>4.5570014542349604</v>
      </c>
      <c r="R48">
        <v>6.4701192381814128</v>
      </c>
      <c r="S48">
        <v>0.38192592501582973</v>
      </c>
      <c r="T48">
        <v>0.36815834126547048</v>
      </c>
      <c r="U48">
        <v>0.39754837690841588</v>
      </c>
    </row>
    <row r="49" spans="1:21" x14ac:dyDescent="0.3">
      <c r="A49" s="2">
        <v>43850</v>
      </c>
      <c r="B49">
        <v>12</v>
      </c>
      <c r="C49">
        <v>226</v>
      </c>
      <c r="D49">
        <v>41.857816900000003</v>
      </c>
      <c r="E49">
        <v>12.6519891</v>
      </c>
      <c r="F49">
        <v>41.955555699999998</v>
      </c>
      <c r="G49">
        <v>12.7643387</v>
      </c>
      <c r="H49">
        <v>8</v>
      </c>
      <c r="I49">
        <v>146.66999999999999</v>
      </c>
      <c r="J49">
        <v>28.812755987946641</v>
      </c>
      <c r="K49">
        <v>28.813382732608741</v>
      </c>
      <c r="L49">
        <v>18.993050128906521</v>
      </c>
      <c r="M49">
        <v>1.0267647260408681</v>
      </c>
      <c r="N49">
        <v>0.77534805216650649</v>
      </c>
      <c r="O49">
        <v>0.77857375251808869</v>
      </c>
      <c r="P49">
        <v>25.13562312554453</v>
      </c>
      <c r="Q49">
        <v>23.230280007640761</v>
      </c>
      <c r="R49">
        <v>23.94987935637279</v>
      </c>
      <c r="S49">
        <v>1.0224121818199401</v>
      </c>
      <c r="T49">
        <v>0.98555648700901066</v>
      </c>
      <c r="U49">
        <v>1.0008073528960131</v>
      </c>
    </row>
    <row r="50" spans="1:21" x14ac:dyDescent="0.3">
      <c r="A50" s="2">
        <v>43850</v>
      </c>
      <c r="B50">
        <v>91</v>
      </c>
      <c r="C50">
        <v>226</v>
      </c>
      <c r="D50">
        <v>42.336915300000001</v>
      </c>
      <c r="E50">
        <v>13.4628064</v>
      </c>
      <c r="F50">
        <v>41.955555699999998</v>
      </c>
      <c r="G50">
        <v>12.7643387</v>
      </c>
      <c r="H50">
        <v>8</v>
      </c>
      <c r="I50">
        <v>909.42</v>
      </c>
      <c r="J50">
        <v>193.78672069770019</v>
      </c>
      <c r="K50">
        <v>269.34707624085951</v>
      </c>
      <c r="L50">
        <v>151.55613497250329</v>
      </c>
      <c r="M50">
        <v>3.0771041790974132</v>
      </c>
      <c r="N50">
        <v>4.2106077465424301</v>
      </c>
      <c r="O50">
        <v>2.506967514240741</v>
      </c>
      <c r="P50">
        <v>175.16788615107509</v>
      </c>
      <c r="Q50">
        <v>174.78097802210669</v>
      </c>
      <c r="R50">
        <v>175.1678861510766</v>
      </c>
      <c r="S50">
        <v>2.832283230581301</v>
      </c>
      <c r="T50">
        <v>2.8264431635059681</v>
      </c>
      <c r="U50">
        <v>2.8322832305813139</v>
      </c>
    </row>
    <row r="51" spans="1:21" x14ac:dyDescent="0.3">
      <c r="A51" s="2">
        <v>43850</v>
      </c>
      <c r="B51">
        <v>221</v>
      </c>
      <c r="C51">
        <v>226</v>
      </c>
      <c r="D51">
        <v>41.987892299999999</v>
      </c>
      <c r="E51">
        <v>12.7135701</v>
      </c>
      <c r="F51">
        <v>41.955555699999998</v>
      </c>
      <c r="G51">
        <v>12.7643387</v>
      </c>
      <c r="H51">
        <v>8</v>
      </c>
      <c r="I51">
        <v>146.66999999999999</v>
      </c>
      <c r="J51">
        <v>11.9053202972637</v>
      </c>
      <c r="K51">
        <v>28.747876240192511</v>
      </c>
      <c r="L51">
        <v>17.692757430845369</v>
      </c>
      <c r="M51">
        <v>0.35839112903384951</v>
      </c>
      <c r="N51">
        <v>0.76227487195033528</v>
      </c>
      <c r="O51">
        <v>0.52237340530665177</v>
      </c>
      <c r="P51">
        <v>8.2391535306831738</v>
      </c>
      <c r="Q51">
        <v>7.5203570392130414</v>
      </c>
      <c r="R51">
        <v>9.9941920410522744</v>
      </c>
      <c r="S51">
        <v>0.26039178379842348</v>
      </c>
      <c r="T51">
        <v>0.27875116822512869</v>
      </c>
      <c r="U51">
        <v>0.32148046537710651</v>
      </c>
    </row>
    <row r="52" spans="1:21" x14ac:dyDescent="0.3">
      <c r="A52" s="2">
        <v>43851</v>
      </c>
      <c r="B52">
        <v>239</v>
      </c>
      <c r="C52">
        <v>226</v>
      </c>
      <c r="D52">
        <v>42.0757531</v>
      </c>
      <c r="E52">
        <v>13.0557344</v>
      </c>
      <c r="F52">
        <v>41.955555699999998</v>
      </c>
      <c r="G52">
        <v>12.7643387</v>
      </c>
      <c r="H52">
        <v>10</v>
      </c>
      <c r="I52">
        <v>285.08</v>
      </c>
      <c r="J52">
        <v>77.463338680597431</v>
      </c>
      <c r="K52">
        <v>77.463338680597445</v>
      </c>
      <c r="L52">
        <v>58.3595901534256</v>
      </c>
      <c r="M52">
        <v>1.4191984458830429</v>
      </c>
      <c r="N52">
        <v>1.419198445883044</v>
      </c>
      <c r="O52">
        <v>1.273305583019994</v>
      </c>
      <c r="P52">
        <v>72.572008043484701</v>
      </c>
      <c r="Q52">
        <v>72.572008043484686</v>
      </c>
      <c r="R52">
        <v>72.572008043484686</v>
      </c>
      <c r="S52">
        <v>1.351291798431594</v>
      </c>
      <c r="T52">
        <v>1.351291798431594</v>
      </c>
      <c r="U52">
        <v>1.351291798431594</v>
      </c>
    </row>
    <row r="53" spans="1:21" x14ac:dyDescent="0.3">
      <c r="A53" s="2">
        <v>43851</v>
      </c>
      <c r="B53">
        <v>240</v>
      </c>
      <c r="C53">
        <v>226</v>
      </c>
      <c r="D53">
        <v>41.945785800000003</v>
      </c>
      <c r="E53">
        <v>12.6790661</v>
      </c>
      <c r="F53">
        <v>41.955555699999998</v>
      </c>
      <c r="G53">
        <v>12.7643387</v>
      </c>
      <c r="H53">
        <v>10</v>
      </c>
      <c r="I53">
        <v>766.38</v>
      </c>
      <c r="J53">
        <v>16.96329382202515</v>
      </c>
      <c r="K53">
        <v>16.963293822025111</v>
      </c>
      <c r="L53">
        <v>7.6267935946211303</v>
      </c>
      <c r="M53">
        <v>0.68444103210055418</v>
      </c>
      <c r="N53">
        <v>0.68444103210055574</v>
      </c>
      <c r="O53">
        <v>0.4412701479628085</v>
      </c>
      <c r="P53">
        <v>12.49975345194761</v>
      </c>
      <c r="Q53">
        <v>12.49975345194763</v>
      </c>
      <c r="R53">
        <v>12.49975345194763</v>
      </c>
      <c r="S53">
        <v>0.55381846717335914</v>
      </c>
      <c r="T53">
        <v>0.5538184671733597</v>
      </c>
      <c r="U53">
        <v>0.5538184671733597</v>
      </c>
    </row>
    <row r="54" spans="1:21" x14ac:dyDescent="0.3">
      <c r="A54" s="2">
        <v>43851</v>
      </c>
      <c r="B54">
        <v>33</v>
      </c>
      <c r="C54">
        <v>226</v>
      </c>
      <c r="D54">
        <v>41.947489599999997</v>
      </c>
      <c r="E54">
        <v>12.7203556</v>
      </c>
      <c r="F54">
        <v>41.955555699999998</v>
      </c>
      <c r="G54">
        <v>12.7643387</v>
      </c>
      <c r="H54">
        <v>10</v>
      </c>
      <c r="I54">
        <v>146.91999999999999</v>
      </c>
      <c r="J54">
        <v>6.9257191749792728</v>
      </c>
      <c r="K54">
        <v>35.95222824392409</v>
      </c>
      <c r="L54">
        <v>20.54725138291899</v>
      </c>
      <c r="M54">
        <v>0.3970472028016751</v>
      </c>
      <c r="N54">
        <v>0.96301177762178292</v>
      </c>
      <c r="O54">
        <v>0.77723190365307093</v>
      </c>
      <c r="P54">
        <v>5.2445952174416339</v>
      </c>
      <c r="Q54">
        <v>5.2371259885156158</v>
      </c>
      <c r="R54">
        <v>6.8283665965789444</v>
      </c>
      <c r="S54">
        <v>0.43859959414211169</v>
      </c>
      <c r="T54">
        <v>0.42917709548132882</v>
      </c>
      <c r="U54">
        <v>0.4485319071938223</v>
      </c>
    </row>
    <row r="55" spans="1:21" x14ac:dyDescent="0.3">
      <c r="A55" s="2">
        <v>43851</v>
      </c>
      <c r="B55">
        <v>241</v>
      </c>
      <c r="C55">
        <v>226</v>
      </c>
      <c r="D55">
        <v>41.9477312</v>
      </c>
      <c r="E55">
        <v>12.699385400000001</v>
      </c>
      <c r="F55">
        <v>41.955555699999998</v>
      </c>
      <c r="G55">
        <v>12.7643387</v>
      </c>
      <c r="H55">
        <v>10</v>
      </c>
      <c r="I55">
        <v>146.91999999999999</v>
      </c>
      <c r="J55">
        <v>8.0475819252334055</v>
      </c>
      <c r="K55">
        <v>36.11223858272826</v>
      </c>
      <c r="L55">
        <v>23.875598282961111</v>
      </c>
      <c r="M55">
        <v>0.38481653018989082</v>
      </c>
      <c r="N55">
        <v>0.96138806674547939</v>
      </c>
      <c r="O55">
        <v>0.75328999223816351</v>
      </c>
      <c r="P55">
        <v>3.6854491489144952</v>
      </c>
      <c r="Q55">
        <v>3.680200419078008</v>
      </c>
      <c r="R55">
        <v>5.3476477641031641</v>
      </c>
      <c r="S55">
        <v>0.28286392757212342</v>
      </c>
      <c r="T55">
        <v>0.36070267204167838</v>
      </c>
      <c r="U55">
        <v>0.2956717460184668</v>
      </c>
    </row>
    <row r="56" spans="1:21" x14ac:dyDescent="0.3">
      <c r="A56" s="2">
        <v>43851</v>
      </c>
      <c r="B56">
        <v>94</v>
      </c>
      <c r="C56">
        <v>226</v>
      </c>
      <c r="D56">
        <v>44.525238799999997</v>
      </c>
      <c r="E56">
        <v>11.1757875</v>
      </c>
      <c r="F56">
        <v>41.955555699999998</v>
      </c>
      <c r="G56">
        <v>12.7643387</v>
      </c>
      <c r="H56">
        <v>10</v>
      </c>
      <c r="I56">
        <v>766.38</v>
      </c>
      <c r="J56">
        <v>749.4217061779749</v>
      </c>
      <c r="K56">
        <v>749.4217061779749</v>
      </c>
      <c r="L56">
        <v>758.75820640537881</v>
      </c>
      <c r="M56">
        <v>11.00369388853437</v>
      </c>
      <c r="N56">
        <v>11.00369388853437</v>
      </c>
      <c r="O56">
        <v>11.24686477267211</v>
      </c>
      <c r="P56">
        <v>753.88524654805235</v>
      </c>
      <c r="Q56">
        <v>753.88524654805235</v>
      </c>
      <c r="R56">
        <v>753.88524654805235</v>
      </c>
      <c r="S56">
        <v>11.13431645346156</v>
      </c>
      <c r="T56">
        <v>11.13431645346156</v>
      </c>
      <c r="U56">
        <v>11.13431645346156</v>
      </c>
    </row>
    <row r="57" spans="1:21" x14ac:dyDescent="0.3">
      <c r="A57" s="2">
        <v>43851</v>
      </c>
      <c r="B57">
        <v>39</v>
      </c>
      <c r="C57">
        <v>226</v>
      </c>
      <c r="D57">
        <v>41.831033900000001</v>
      </c>
      <c r="E57">
        <v>12.442446500000001</v>
      </c>
      <c r="F57">
        <v>41.955555699999998</v>
      </c>
      <c r="G57">
        <v>12.7643387</v>
      </c>
      <c r="H57">
        <v>10</v>
      </c>
      <c r="I57">
        <v>146.91999999999999</v>
      </c>
      <c r="J57">
        <v>67.385504042333991</v>
      </c>
      <c r="K57">
        <v>37.629566823212642</v>
      </c>
      <c r="L57">
        <v>55.437276005194697</v>
      </c>
      <c r="M57">
        <v>1.516813243832537</v>
      </c>
      <c r="N57">
        <v>0.98484034173091273</v>
      </c>
      <c r="O57">
        <v>1.099098041179466</v>
      </c>
      <c r="P57">
        <v>71.424952252403344</v>
      </c>
      <c r="Q57">
        <v>71.427841586277765</v>
      </c>
      <c r="R57">
        <v>69.679758765458303</v>
      </c>
      <c r="S57">
        <v>1.5237023409949071</v>
      </c>
      <c r="T57">
        <v>1.4909684227280999</v>
      </c>
      <c r="U57">
        <v>1.5135993026692001</v>
      </c>
    </row>
    <row r="58" spans="1:21" x14ac:dyDescent="0.3">
      <c r="A58" s="2">
        <v>43851</v>
      </c>
      <c r="B58">
        <v>64</v>
      </c>
      <c r="C58">
        <v>226</v>
      </c>
      <c r="D58">
        <v>41.699752500000002</v>
      </c>
      <c r="E58">
        <v>12.535953900000001</v>
      </c>
      <c r="F58">
        <v>41.955555699999998</v>
      </c>
      <c r="G58">
        <v>12.7643387</v>
      </c>
      <c r="H58">
        <v>10</v>
      </c>
      <c r="I58">
        <v>146.91999999999999</v>
      </c>
      <c r="J58">
        <v>64.562094857453317</v>
      </c>
      <c r="K58">
        <v>37.226866350134962</v>
      </c>
      <c r="L58">
        <v>47.060774328925199</v>
      </c>
      <c r="M58">
        <v>1.607434134287008</v>
      </c>
      <c r="N58">
        <v>0.9968709250129365</v>
      </c>
      <c r="O58">
        <v>1.2764911740404119</v>
      </c>
      <c r="P58">
        <v>66.565903381240517</v>
      </c>
      <c r="Q58">
        <v>66.575732006128632</v>
      </c>
      <c r="R58">
        <v>65.065126873859583</v>
      </c>
      <c r="S58">
        <v>1.66094524840197</v>
      </c>
      <c r="T58">
        <v>1.625262920860004</v>
      </c>
      <c r="U58">
        <v>1.6483081552296219</v>
      </c>
    </row>
    <row r="59" spans="1:21" x14ac:dyDescent="0.3">
      <c r="A59" s="2">
        <v>43851</v>
      </c>
      <c r="B59">
        <v>235</v>
      </c>
      <c r="C59">
        <v>226</v>
      </c>
      <c r="D59">
        <v>41.477688999999998</v>
      </c>
      <c r="E59">
        <v>13.8120029</v>
      </c>
      <c r="F59">
        <v>41.955555699999998</v>
      </c>
      <c r="G59">
        <v>12.7643387</v>
      </c>
      <c r="H59">
        <v>10</v>
      </c>
      <c r="I59">
        <v>285.08</v>
      </c>
      <c r="J59">
        <v>207.6203613194026</v>
      </c>
      <c r="K59">
        <v>207.6203613194026</v>
      </c>
      <c r="L59">
        <v>226.72410984657441</v>
      </c>
      <c r="M59">
        <v>3.527944411259814</v>
      </c>
      <c r="N59">
        <v>3.527944411259814</v>
      </c>
      <c r="O59">
        <v>3.6738372741228642</v>
      </c>
      <c r="P59">
        <v>212.51169195651531</v>
      </c>
      <c r="Q59">
        <v>212.51169195651531</v>
      </c>
      <c r="R59">
        <v>212.51169195651531</v>
      </c>
      <c r="S59">
        <v>3.595851058711264</v>
      </c>
      <c r="T59">
        <v>3.595851058711264</v>
      </c>
      <c r="U59">
        <v>3.595851058711264</v>
      </c>
    </row>
    <row r="60" spans="1:21" x14ac:dyDescent="0.3">
      <c r="A60" s="2">
        <v>43851</v>
      </c>
      <c r="B60">
        <v>9</v>
      </c>
      <c r="C60">
        <v>226</v>
      </c>
      <c r="D60">
        <v>41.012875399999999</v>
      </c>
      <c r="E60">
        <v>14.3201006</v>
      </c>
      <c r="F60">
        <v>41.955555699999998</v>
      </c>
      <c r="G60">
        <v>12.7643387</v>
      </c>
      <c r="H60">
        <v>10</v>
      </c>
      <c r="I60">
        <v>380.53</v>
      </c>
      <c r="J60">
        <v>188.6335352232081</v>
      </c>
      <c r="K60">
        <v>188.6335352232081</v>
      </c>
      <c r="L60">
        <v>1.6703545165922709E-12</v>
      </c>
      <c r="M60">
        <v>2.9136001232118609</v>
      </c>
      <c r="N60">
        <v>2.9136001232118609</v>
      </c>
      <c r="O60">
        <v>0</v>
      </c>
      <c r="P60">
        <v>187.02869999999999</v>
      </c>
      <c r="Q60">
        <v>187.02869999999999</v>
      </c>
      <c r="R60">
        <v>187.02869999999999</v>
      </c>
      <c r="S60">
        <v>2.861051587301588</v>
      </c>
      <c r="T60">
        <v>2.8610515873015872</v>
      </c>
      <c r="U60">
        <v>2.8610515873015872</v>
      </c>
    </row>
    <row r="61" spans="1:21" x14ac:dyDescent="0.3">
      <c r="A61" s="2">
        <v>43851</v>
      </c>
      <c r="B61">
        <v>223</v>
      </c>
      <c r="C61">
        <v>226</v>
      </c>
      <c r="D61">
        <v>41.015235699999998</v>
      </c>
      <c r="E61">
        <v>14.2977433</v>
      </c>
      <c r="F61">
        <v>41.955555699999998</v>
      </c>
      <c r="G61">
        <v>12.7643387</v>
      </c>
      <c r="H61">
        <v>10</v>
      </c>
      <c r="I61">
        <v>380.53</v>
      </c>
      <c r="J61">
        <v>191.89876477679189</v>
      </c>
      <c r="K61">
        <v>191.89876477679189</v>
      </c>
      <c r="L61">
        <v>380.53229999999832</v>
      </c>
      <c r="M61">
        <v>3.022630035518298</v>
      </c>
      <c r="N61">
        <v>3.0226300355182989</v>
      </c>
      <c r="O61">
        <v>5.9362301587301598</v>
      </c>
      <c r="P61">
        <v>193.50360000000001</v>
      </c>
      <c r="Q61">
        <v>193.50360000000001</v>
      </c>
      <c r="R61">
        <v>193.50360000000001</v>
      </c>
      <c r="S61">
        <v>3.0751785714285722</v>
      </c>
      <c r="T61">
        <v>3.0751785714285731</v>
      </c>
      <c r="U61">
        <v>3.0751785714285731</v>
      </c>
    </row>
    <row r="62" spans="1:21" x14ac:dyDescent="0.3">
      <c r="A62" s="2">
        <v>43852</v>
      </c>
      <c r="B62">
        <v>228</v>
      </c>
      <c r="C62">
        <v>226</v>
      </c>
      <c r="D62">
        <v>42.130554500000002</v>
      </c>
      <c r="E62">
        <v>12.582428</v>
      </c>
      <c r="F62">
        <v>41.955555699999998</v>
      </c>
      <c r="G62">
        <v>12.7643387</v>
      </c>
      <c r="H62">
        <v>8</v>
      </c>
      <c r="I62">
        <v>94.28</v>
      </c>
      <c r="J62">
        <v>42.381245173455007</v>
      </c>
      <c r="K62">
        <v>23.563554137204761</v>
      </c>
      <c r="L62">
        <v>20.31996701121642</v>
      </c>
      <c r="M62">
        <v>0.94199603830362233</v>
      </c>
      <c r="N62">
        <v>0.58410042812015783</v>
      </c>
      <c r="O62">
        <v>0.3856151566634437</v>
      </c>
      <c r="P62">
        <v>43.449068121432489</v>
      </c>
      <c r="Q62">
        <v>43.449080161618753</v>
      </c>
      <c r="R62">
        <v>42.115236336811968</v>
      </c>
      <c r="S62">
        <v>0.93492859315085308</v>
      </c>
      <c r="T62">
        <v>0.9349285931508533</v>
      </c>
      <c r="U62">
        <v>0.91865044276773067</v>
      </c>
    </row>
    <row r="63" spans="1:21" x14ac:dyDescent="0.3">
      <c r="A63" s="2">
        <v>43852</v>
      </c>
      <c r="B63">
        <v>2</v>
      </c>
      <c r="C63">
        <v>226</v>
      </c>
      <c r="D63">
        <v>42.132071600000003</v>
      </c>
      <c r="E63">
        <v>12.5839994</v>
      </c>
      <c r="F63">
        <v>41.955555699999998</v>
      </c>
      <c r="G63">
        <v>12.7643387</v>
      </c>
      <c r="H63">
        <v>8</v>
      </c>
      <c r="I63">
        <v>94.28</v>
      </c>
      <c r="J63">
        <v>42.140289950748183</v>
      </c>
      <c r="K63">
        <v>23.523638503688829</v>
      </c>
      <c r="L63">
        <v>0.57642355399191592</v>
      </c>
      <c r="M63">
        <v>0.92622539167751328</v>
      </c>
      <c r="N63">
        <v>0.58152743235625304</v>
      </c>
      <c r="O63">
        <v>1.9688943241846141E-2</v>
      </c>
      <c r="P63">
        <v>42.938760469198471</v>
      </c>
      <c r="Q63">
        <v>42.938750298509248</v>
      </c>
      <c r="R63">
        <v>41.639169165197643</v>
      </c>
      <c r="S63">
        <v>0.90323662716077668</v>
      </c>
      <c r="T63">
        <v>0.90323662716065356</v>
      </c>
      <c r="U63">
        <v>0.88843487391993869</v>
      </c>
    </row>
    <row r="64" spans="1:21" x14ac:dyDescent="0.3">
      <c r="A64" s="2">
        <v>43852</v>
      </c>
      <c r="B64">
        <v>33</v>
      </c>
      <c r="C64">
        <v>226</v>
      </c>
      <c r="D64">
        <v>41.947489599999997</v>
      </c>
      <c r="E64">
        <v>12.7203556</v>
      </c>
      <c r="F64">
        <v>41.955555699999998</v>
      </c>
      <c r="G64">
        <v>12.7643387</v>
      </c>
      <c r="H64">
        <v>8</v>
      </c>
      <c r="I64">
        <v>94.28</v>
      </c>
      <c r="J64">
        <v>5.2430155957860842</v>
      </c>
      <c r="K64">
        <v>23.656875060680068</v>
      </c>
      <c r="L64">
        <v>66.47946758302129</v>
      </c>
      <c r="M64">
        <v>0.27412364115855159</v>
      </c>
      <c r="N64">
        <v>0.59427085232078991</v>
      </c>
      <c r="O64">
        <v>1.832032157747248</v>
      </c>
      <c r="P64">
        <v>4.7162992670525998</v>
      </c>
      <c r="Q64">
        <v>4.716298149927181</v>
      </c>
      <c r="R64">
        <v>5.9813480108714696</v>
      </c>
      <c r="S64">
        <v>0.32672982063401429</v>
      </c>
      <c r="T64">
        <v>0.32672982063420181</v>
      </c>
      <c r="U64">
        <v>0.33878512643480763</v>
      </c>
    </row>
    <row r="65" spans="1:21" x14ac:dyDescent="0.3">
      <c r="A65" s="2">
        <v>43852</v>
      </c>
      <c r="B65">
        <v>32</v>
      </c>
      <c r="C65">
        <v>226</v>
      </c>
      <c r="D65">
        <v>41.851630499999999</v>
      </c>
      <c r="E65">
        <v>12.4017032</v>
      </c>
      <c r="F65">
        <v>41.955555699999998</v>
      </c>
      <c r="G65">
        <v>12.7643387</v>
      </c>
      <c r="H65">
        <v>8</v>
      </c>
      <c r="I65">
        <v>108.53</v>
      </c>
      <c r="J65">
        <v>91.340616341753403</v>
      </c>
      <c r="K65">
        <v>91.340616341753403</v>
      </c>
      <c r="L65">
        <v>106.1352182066158</v>
      </c>
      <c r="M65">
        <v>1.7805755289780041</v>
      </c>
      <c r="N65">
        <v>1.7805755289780041</v>
      </c>
      <c r="O65">
        <v>1.99448882364694</v>
      </c>
      <c r="P65">
        <v>97.109416165336995</v>
      </c>
      <c r="Q65">
        <v>97.109416165336995</v>
      </c>
      <c r="R65">
        <v>97.109416165336995</v>
      </c>
      <c r="S65">
        <v>1.8741251232293361</v>
      </c>
      <c r="T65">
        <v>1.8741251232293361</v>
      </c>
      <c r="U65">
        <v>1.8741251232293361</v>
      </c>
    </row>
    <row r="66" spans="1:21" x14ac:dyDescent="0.3">
      <c r="A66" s="2">
        <v>43852</v>
      </c>
      <c r="B66">
        <v>14</v>
      </c>
      <c r="C66">
        <v>226</v>
      </c>
      <c r="D66">
        <v>41.968739300000003</v>
      </c>
      <c r="E66">
        <v>12.686</v>
      </c>
      <c r="F66">
        <v>41.955555699999998</v>
      </c>
      <c r="G66">
        <v>12.7643387</v>
      </c>
      <c r="H66">
        <v>8</v>
      </c>
      <c r="I66">
        <v>108.53</v>
      </c>
      <c r="J66">
        <v>17.189683658246601</v>
      </c>
      <c r="K66">
        <v>17.189683658246601</v>
      </c>
      <c r="L66">
        <v>2.395081793384243</v>
      </c>
      <c r="M66">
        <v>0.56668637578390124</v>
      </c>
      <c r="N66">
        <v>0.56668637578390124</v>
      </c>
      <c r="O66">
        <v>0.35277308111496503</v>
      </c>
      <c r="P66">
        <v>11.420883834663</v>
      </c>
      <c r="Q66">
        <v>11.420883834663</v>
      </c>
      <c r="R66">
        <v>11.420883834663</v>
      </c>
      <c r="S66">
        <v>0.47313678153256877</v>
      </c>
      <c r="T66">
        <v>0.473136781532569</v>
      </c>
      <c r="U66">
        <v>0.473136781532569</v>
      </c>
    </row>
    <row r="67" spans="1:21" x14ac:dyDescent="0.3">
      <c r="A67" s="2">
        <v>43852</v>
      </c>
      <c r="B67">
        <v>94</v>
      </c>
      <c r="C67">
        <v>226</v>
      </c>
      <c r="D67">
        <v>44.525238799999997</v>
      </c>
      <c r="E67">
        <v>11.1757875</v>
      </c>
      <c r="F67">
        <v>41.955555699999998</v>
      </c>
      <c r="G67">
        <v>12.7643387</v>
      </c>
      <c r="H67">
        <v>8</v>
      </c>
      <c r="I67">
        <v>950.8</v>
      </c>
      <c r="J67">
        <v>643.3074345903741</v>
      </c>
      <c r="K67">
        <v>643.3074345903741</v>
      </c>
      <c r="L67">
        <v>716.82965650149276</v>
      </c>
      <c r="M67">
        <v>9.4852889615764724</v>
      </c>
      <c r="N67">
        <v>9.4852889615764724</v>
      </c>
      <c r="O67">
        <v>10.626239141259269</v>
      </c>
      <c r="P67">
        <v>673.82161508786749</v>
      </c>
      <c r="Q67">
        <v>673.82161508786749</v>
      </c>
      <c r="R67">
        <v>673.82161508786749</v>
      </c>
      <c r="S67">
        <v>9.9530662491752331</v>
      </c>
      <c r="T67">
        <v>9.9530662491752331</v>
      </c>
      <c r="U67">
        <v>9.9530662491752331</v>
      </c>
    </row>
    <row r="68" spans="1:21" x14ac:dyDescent="0.3">
      <c r="A68" s="2">
        <v>43852</v>
      </c>
      <c r="B68">
        <v>186</v>
      </c>
      <c r="C68">
        <v>226</v>
      </c>
      <c r="D68">
        <v>41.945402799999997</v>
      </c>
      <c r="E68">
        <v>12.7206413</v>
      </c>
      <c r="F68">
        <v>41.955555699999998</v>
      </c>
      <c r="G68">
        <v>12.7643387</v>
      </c>
      <c r="H68">
        <v>8</v>
      </c>
      <c r="I68">
        <v>94.28</v>
      </c>
      <c r="J68">
        <v>4.5159492800107364</v>
      </c>
      <c r="K68">
        <v>23.536432298426341</v>
      </c>
      <c r="L68">
        <v>6.9046418517703891</v>
      </c>
      <c r="M68">
        <v>0.19967873838412281</v>
      </c>
      <c r="N68">
        <v>0.58212509672660884</v>
      </c>
      <c r="O68">
        <v>0.1046875518712717</v>
      </c>
      <c r="P68">
        <v>3.1763721423164482</v>
      </c>
      <c r="Q68">
        <v>3.1763713899448209</v>
      </c>
      <c r="R68">
        <v>4.5447464871189194</v>
      </c>
      <c r="S68">
        <v>0.17712876857816531</v>
      </c>
      <c r="T68">
        <v>0.17712876857810059</v>
      </c>
      <c r="U68">
        <v>0.19615336640133249</v>
      </c>
    </row>
    <row r="69" spans="1:21" x14ac:dyDescent="0.3">
      <c r="A69" s="2">
        <v>43852</v>
      </c>
      <c r="B69">
        <v>13</v>
      </c>
      <c r="C69">
        <v>226</v>
      </c>
      <c r="D69">
        <v>42.407090099999998</v>
      </c>
      <c r="E69">
        <v>14.1597591</v>
      </c>
      <c r="F69">
        <v>41.955555699999998</v>
      </c>
      <c r="G69">
        <v>12.7643387</v>
      </c>
      <c r="H69">
        <v>8</v>
      </c>
      <c r="I69">
        <v>950.8</v>
      </c>
      <c r="J69">
        <v>307.49416540962579</v>
      </c>
      <c r="K69">
        <v>307.49416540962591</v>
      </c>
      <c r="L69">
        <v>233.97194349850719</v>
      </c>
      <c r="M69">
        <v>4.5179650066774943</v>
      </c>
      <c r="N69">
        <v>4.5179650066774943</v>
      </c>
      <c r="O69">
        <v>3.3770148269947029</v>
      </c>
      <c r="P69">
        <v>276.97998491213252</v>
      </c>
      <c r="Q69">
        <v>276.97998491213252</v>
      </c>
      <c r="R69">
        <v>276.97998491213252</v>
      </c>
      <c r="S69">
        <v>4.0501877190787354</v>
      </c>
      <c r="T69">
        <v>4.0501877190787354</v>
      </c>
      <c r="U69">
        <v>4.0501877190787354</v>
      </c>
    </row>
    <row r="70" spans="1:21" x14ac:dyDescent="0.3">
      <c r="A70" s="2">
        <v>43853</v>
      </c>
      <c r="B70">
        <v>221</v>
      </c>
      <c r="C70">
        <v>226</v>
      </c>
      <c r="D70">
        <v>41.987892299999999</v>
      </c>
      <c r="E70">
        <v>12.7135701</v>
      </c>
      <c r="F70">
        <v>41.955555699999998</v>
      </c>
      <c r="G70">
        <v>12.7643387</v>
      </c>
      <c r="H70">
        <v>3</v>
      </c>
      <c r="I70">
        <v>18.38</v>
      </c>
      <c r="J70">
        <v>11.47888417915976</v>
      </c>
      <c r="K70">
        <v>11.47888417915976</v>
      </c>
      <c r="L70">
        <v>13.370740066128411</v>
      </c>
      <c r="M70">
        <v>0.36368152115448438</v>
      </c>
      <c r="N70">
        <v>0.36368152115448438</v>
      </c>
      <c r="O70">
        <v>0.37734395490283351</v>
      </c>
      <c r="P70">
        <v>12.124958571629049</v>
      </c>
      <c r="Q70">
        <v>12.124958571629049</v>
      </c>
      <c r="R70">
        <v>12.124958571629049</v>
      </c>
      <c r="S70">
        <v>0.36889782552305489</v>
      </c>
      <c r="T70">
        <v>0.36889782552305489</v>
      </c>
      <c r="U70">
        <v>0.36889782552305489</v>
      </c>
    </row>
    <row r="71" spans="1:21" x14ac:dyDescent="0.3">
      <c r="A71" s="2">
        <v>43853</v>
      </c>
      <c r="B71">
        <v>94</v>
      </c>
      <c r="C71">
        <v>226</v>
      </c>
      <c r="D71">
        <v>44.525238799999997</v>
      </c>
      <c r="E71">
        <v>11.1757875</v>
      </c>
      <c r="F71">
        <v>41.955555699999998</v>
      </c>
      <c r="G71">
        <v>12.7643387</v>
      </c>
      <c r="H71">
        <v>3</v>
      </c>
      <c r="I71">
        <v>758.85</v>
      </c>
      <c r="J71">
        <v>758.85419999999999</v>
      </c>
      <c r="K71">
        <v>758.85419999999999</v>
      </c>
      <c r="L71">
        <v>758.85419999999999</v>
      </c>
      <c r="M71">
        <v>11.25702380952381</v>
      </c>
      <c r="N71">
        <v>11.25702380952381</v>
      </c>
      <c r="O71">
        <v>11.25702380952381</v>
      </c>
      <c r="P71">
        <v>758.85419999999999</v>
      </c>
      <c r="Q71">
        <v>758.85419999999999</v>
      </c>
      <c r="R71">
        <v>758.85419999999999</v>
      </c>
      <c r="S71">
        <v>11.25702380952381</v>
      </c>
      <c r="T71">
        <v>11.25702380952381</v>
      </c>
      <c r="U71">
        <v>11.25702380952381</v>
      </c>
    </row>
    <row r="72" spans="1:21" x14ac:dyDescent="0.3">
      <c r="A72" s="2">
        <v>43853</v>
      </c>
      <c r="B72">
        <v>186</v>
      </c>
      <c r="C72">
        <v>226</v>
      </c>
      <c r="D72">
        <v>41.945402799999997</v>
      </c>
      <c r="E72">
        <v>12.7206413</v>
      </c>
      <c r="F72">
        <v>41.955555699999998</v>
      </c>
      <c r="G72">
        <v>12.7643387</v>
      </c>
      <c r="H72">
        <v>3</v>
      </c>
      <c r="I72">
        <v>18.38</v>
      </c>
      <c r="J72">
        <v>6.9035158208402434</v>
      </c>
      <c r="K72">
        <v>6.9035158208402434</v>
      </c>
      <c r="L72">
        <v>5.0116599338715879</v>
      </c>
      <c r="M72">
        <v>0.31449308202011877</v>
      </c>
      <c r="N72">
        <v>0.31449308202011877</v>
      </c>
      <c r="O72">
        <v>0.30083064827176981</v>
      </c>
      <c r="P72">
        <v>6.257441428370953</v>
      </c>
      <c r="Q72">
        <v>6.2574414283709547</v>
      </c>
      <c r="R72">
        <v>6.2574414283709547</v>
      </c>
      <c r="S72">
        <v>0.30927677765154832</v>
      </c>
      <c r="T72">
        <v>0.30927677765154832</v>
      </c>
      <c r="U72">
        <v>0.30927677765154832</v>
      </c>
    </row>
    <row r="73" spans="1:21" x14ac:dyDescent="0.3">
      <c r="A73" s="2">
        <v>43857</v>
      </c>
      <c r="B73">
        <v>11</v>
      </c>
      <c r="C73">
        <v>226</v>
      </c>
      <c r="D73">
        <v>41.904390300000003</v>
      </c>
      <c r="E73">
        <v>12.6096465</v>
      </c>
      <c r="F73">
        <v>41.955555699999998</v>
      </c>
      <c r="G73">
        <v>12.7643387</v>
      </c>
      <c r="H73">
        <v>9</v>
      </c>
      <c r="I73">
        <v>134.49</v>
      </c>
      <c r="J73">
        <v>31.238867296556361</v>
      </c>
      <c r="K73">
        <v>31.904513660228162</v>
      </c>
      <c r="L73">
        <v>15.23348130280004</v>
      </c>
      <c r="M73">
        <v>0.74170801405405296</v>
      </c>
      <c r="N73">
        <v>0.75834389514019984</v>
      </c>
      <c r="O73">
        <v>0.40757842541892442</v>
      </c>
      <c r="P73">
        <v>22.006992046400001</v>
      </c>
      <c r="Q73">
        <v>21.886614624103331</v>
      </c>
      <c r="R73">
        <v>22.424778655469812</v>
      </c>
      <c r="S73">
        <v>0.56432306673124921</v>
      </c>
      <c r="T73">
        <v>0.55678231461799921</v>
      </c>
      <c r="U73">
        <v>0.56944805633647078</v>
      </c>
    </row>
    <row r="74" spans="1:21" x14ac:dyDescent="0.3">
      <c r="A74" s="2">
        <v>43857</v>
      </c>
      <c r="B74">
        <v>14</v>
      </c>
      <c r="C74">
        <v>226</v>
      </c>
      <c r="D74">
        <v>41.968739300000003</v>
      </c>
      <c r="E74">
        <v>12.686</v>
      </c>
      <c r="F74">
        <v>41.955555699999998</v>
      </c>
      <c r="G74">
        <v>12.7643387</v>
      </c>
      <c r="H74">
        <v>9</v>
      </c>
      <c r="I74">
        <v>779.65</v>
      </c>
      <c r="J74">
        <v>19.776970307849119</v>
      </c>
      <c r="K74">
        <v>198.56066375755771</v>
      </c>
      <c r="L74">
        <v>9.4588575457451505</v>
      </c>
      <c r="M74">
        <v>0.63593162275484982</v>
      </c>
      <c r="N74">
        <v>3.13811816021343</v>
      </c>
      <c r="O74">
        <v>0.3637567301770504</v>
      </c>
      <c r="P74">
        <v>9.090625512408959</v>
      </c>
      <c r="Q74">
        <v>9.0901340577979735</v>
      </c>
      <c r="R74">
        <v>9.0906255124089892</v>
      </c>
      <c r="S74">
        <v>0.35128592236815182</v>
      </c>
      <c r="T74">
        <v>0.36084075807466359</v>
      </c>
      <c r="U74">
        <v>0.35128592236815331</v>
      </c>
    </row>
    <row r="75" spans="1:21" x14ac:dyDescent="0.3">
      <c r="A75" s="2">
        <v>43857</v>
      </c>
      <c r="B75">
        <v>94</v>
      </c>
      <c r="C75">
        <v>226</v>
      </c>
      <c r="D75">
        <v>44.525238799999997</v>
      </c>
      <c r="E75">
        <v>11.1757875</v>
      </c>
      <c r="F75">
        <v>41.955555699999998</v>
      </c>
      <c r="G75">
        <v>12.7643387</v>
      </c>
      <c r="H75">
        <v>9</v>
      </c>
      <c r="I75">
        <v>779.65</v>
      </c>
      <c r="J75">
        <v>748.5616159184093</v>
      </c>
      <c r="K75">
        <v>384.66258025299288</v>
      </c>
      <c r="L75">
        <v>769.43377238127061</v>
      </c>
      <c r="M75">
        <v>10.986551458479139</v>
      </c>
      <c r="N75">
        <v>5.8305321272369302</v>
      </c>
      <c r="O75">
        <v>11.54114952985517</v>
      </c>
      <c r="P75">
        <v>766.12381424974183</v>
      </c>
      <c r="Q75">
        <v>766.12454571990418</v>
      </c>
      <c r="R75">
        <v>766.12381424974171</v>
      </c>
      <c r="S75">
        <v>11.44203135305788</v>
      </c>
      <c r="T75">
        <v>11.432690470129391</v>
      </c>
      <c r="U75">
        <v>11.44203135305788</v>
      </c>
    </row>
    <row r="76" spans="1:21" x14ac:dyDescent="0.3">
      <c r="A76" s="2">
        <v>43857</v>
      </c>
      <c r="B76">
        <v>33</v>
      </c>
      <c r="C76">
        <v>226</v>
      </c>
      <c r="D76">
        <v>41.947489599999997</v>
      </c>
      <c r="E76">
        <v>12.7203556</v>
      </c>
      <c r="F76">
        <v>41.955555699999998</v>
      </c>
      <c r="G76">
        <v>12.7643387</v>
      </c>
      <c r="H76">
        <v>9</v>
      </c>
      <c r="I76">
        <v>134.49</v>
      </c>
      <c r="J76">
        <v>8.119866960863849</v>
      </c>
      <c r="K76">
        <v>31.586748226957109</v>
      </c>
      <c r="L76">
        <v>11.83172812503185</v>
      </c>
      <c r="M76">
        <v>0.42459794468366391</v>
      </c>
      <c r="N76">
        <v>0.77635243011581301</v>
      </c>
      <c r="O76">
        <v>0.60042000274426144</v>
      </c>
      <c r="P76">
        <v>5.2371105000763274</v>
      </c>
      <c r="Q76">
        <v>4.9289584430112701</v>
      </c>
      <c r="R76">
        <v>6.2580892185087631</v>
      </c>
      <c r="S76">
        <v>0.48888670793448918</v>
      </c>
      <c r="T76">
        <v>0.48235397217849829</v>
      </c>
      <c r="U76">
        <v>0.49569150914236759</v>
      </c>
    </row>
    <row r="77" spans="1:21" x14ac:dyDescent="0.3">
      <c r="A77" s="2">
        <v>43857</v>
      </c>
      <c r="B77">
        <v>228</v>
      </c>
      <c r="C77">
        <v>226</v>
      </c>
      <c r="D77">
        <v>42.130554500000002</v>
      </c>
      <c r="E77">
        <v>12.582428</v>
      </c>
      <c r="F77">
        <v>41.955555699999998</v>
      </c>
      <c r="G77">
        <v>12.7643387</v>
      </c>
      <c r="H77">
        <v>9</v>
      </c>
      <c r="I77">
        <v>83.75</v>
      </c>
      <c r="J77">
        <v>41.996584131363811</v>
      </c>
      <c r="K77">
        <v>41.996584131363811</v>
      </c>
      <c r="L77">
        <v>81.444048422304974</v>
      </c>
      <c r="M77">
        <v>0.91151909376030882</v>
      </c>
      <c r="N77">
        <v>0.91151909376030882</v>
      </c>
      <c r="O77">
        <v>1.71995918904686</v>
      </c>
      <c r="P77">
        <v>42.115250142112018</v>
      </c>
      <c r="Q77">
        <v>42.115250142112018</v>
      </c>
      <c r="R77">
        <v>42.115250142112018</v>
      </c>
      <c r="S77">
        <v>0.91900246249870488</v>
      </c>
      <c r="T77">
        <v>0.91900246249870488</v>
      </c>
      <c r="U77">
        <v>0.91900246249870488</v>
      </c>
    </row>
    <row r="78" spans="1:21" x14ac:dyDescent="0.3">
      <c r="A78" s="2">
        <v>43857</v>
      </c>
      <c r="B78">
        <v>32</v>
      </c>
      <c r="C78">
        <v>226</v>
      </c>
      <c r="D78">
        <v>41.851630499999999</v>
      </c>
      <c r="E78">
        <v>12.4017032</v>
      </c>
      <c r="F78">
        <v>41.955555699999998</v>
      </c>
      <c r="G78">
        <v>12.7643387</v>
      </c>
      <c r="H78">
        <v>9</v>
      </c>
      <c r="I78">
        <v>134.49</v>
      </c>
      <c r="J78">
        <v>83.50116402775059</v>
      </c>
      <c r="K78">
        <v>38.933333549500048</v>
      </c>
      <c r="L78">
        <v>90.478639809062187</v>
      </c>
      <c r="M78">
        <v>1.653928407705872</v>
      </c>
      <c r="N78">
        <v>0.87568723810893978</v>
      </c>
      <c r="O78">
        <v>1.6641312420341141</v>
      </c>
      <c r="P78">
        <v>98.978875182326192</v>
      </c>
      <c r="Q78">
        <v>99.728013241673892</v>
      </c>
      <c r="R78">
        <v>96.628077384773107</v>
      </c>
      <c r="S78">
        <v>1.816056832020162</v>
      </c>
      <c r="T78">
        <v>1.804811011705908</v>
      </c>
      <c r="U78">
        <v>1.7933083010066111</v>
      </c>
    </row>
    <row r="79" spans="1:21" x14ac:dyDescent="0.3">
      <c r="A79" s="2">
        <v>43857</v>
      </c>
      <c r="B79">
        <v>242</v>
      </c>
      <c r="C79">
        <v>226</v>
      </c>
      <c r="D79">
        <v>41.958314899999998</v>
      </c>
      <c r="E79">
        <v>12.705252399999999</v>
      </c>
      <c r="F79">
        <v>41.955555699999998</v>
      </c>
      <c r="G79">
        <v>12.7643387</v>
      </c>
      <c r="H79">
        <v>9</v>
      </c>
      <c r="I79">
        <v>779.65</v>
      </c>
      <c r="J79">
        <v>11.3155137737416</v>
      </c>
      <c r="K79">
        <v>196.43085598944941</v>
      </c>
      <c r="L79">
        <v>0.7614700729841567</v>
      </c>
      <c r="M79">
        <v>0.43291374416283263</v>
      </c>
      <c r="N79">
        <v>3.086746537946464</v>
      </c>
      <c r="O79">
        <v>0.1504905653646024</v>
      </c>
      <c r="P79">
        <v>4.4396602378492247</v>
      </c>
      <c r="Q79">
        <v>4.4394202222978283</v>
      </c>
      <c r="R79">
        <v>4.4396602378492611</v>
      </c>
      <c r="S79">
        <v>0.26207954997079352</v>
      </c>
      <c r="T79">
        <v>0.26186559719277319</v>
      </c>
      <c r="U79">
        <v>0.26207954997079752</v>
      </c>
    </row>
    <row r="80" spans="1:21" x14ac:dyDescent="0.3">
      <c r="A80" s="2">
        <v>43857</v>
      </c>
      <c r="B80">
        <v>2</v>
      </c>
      <c r="C80">
        <v>226</v>
      </c>
      <c r="D80">
        <v>42.132071600000003</v>
      </c>
      <c r="E80">
        <v>12.5839994</v>
      </c>
      <c r="F80">
        <v>41.955555699999998</v>
      </c>
      <c r="G80">
        <v>12.7643387</v>
      </c>
      <c r="H80">
        <v>9</v>
      </c>
      <c r="I80">
        <v>83.75</v>
      </c>
      <c r="J80">
        <v>41.757815868636193</v>
      </c>
      <c r="K80">
        <v>41.757815868636193</v>
      </c>
      <c r="L80">
        <v>2.3103515776950259</v>
      </c>
      <c r="M80">
        <v>0.89625868401746911</v>
      </c>
      <c r="N80">
        <v>0.89625868401746911</v>
      </c>
      <c r="O80">
        <v>8.7818588730917677E-2</v>
      </c>
      <c r="P80">
        <v>41.639149857887993</v>
      </c>
      <c r="Q80">
        <v>41.639149857887979</v>
      </c>
      <c r="R80">
        <v>41.639149857887979</v>
      </c>
      <c r="S80">
        <v>0.88877531527907305</v>
      </c>
      <c r="T80">
        <v>0.88877531527907305</v>
      </c>
      <c r="U80">
        <v>0.88877531527907305</v>
      </c>
    </row>
    <row r="81" spans="1:21" x14ac:dyDescent="0.3">
      <c r="A81" s="2">
        <v>43857</v>
      </c>
      <c r="B81">
        <v>221</v>
      </c>
      <c r="C81">
        <v>226</v>
      </c>
      <c r="D81">
        <v>41.987892299999999</v>
      </c>
      <c r="E81">
        <v>12.7135701</v>
      </c>
      <c r="F81">
        <v>41.955555699999998</v>
      </c>
      <c r="G81">
        <v>12.7643387</v>
      </c>
      <c r="H81">
        <v>9</v>
      </c>
      <c r="I81">
        <v>134.49</v>
      </c>
      <c r="J81">
        <v>11.62910171482922</v>
      </c>
      <c r="K81">
        <v>32.064404563314717</v>
      </c>
      <c r="L81">
        <v>16.945150763105961</v>
      </c>
      <c r="M81">
        <v>0.357662458953238</v>
      </c>
      <c r="N81">
        <v>0.76751326203187309</v>
      </c>
      <c r="O81">
        <v>0.5057671551995262</v>
      </c>
      <c r="P81">
        <v>8.2660222711975209</v>
      </c>
      <c r="Q81">
        <v>7.9454136912115372</v>
      </c>
      <c r="R81">
        <v>9.1780547412483546</v>
      </c>
      <c r="S81">
        <v>0.30863021871092577</v>
      </c>
      <c r="T81">
        <v>0.3339495268944212</v>
      </c>
      <c r="U81">
        <v>0.31944895891137631</v>
      </c>
    </row>
    <row r="82" spans="1:21" x14ac:dyDescent="0.3">
      <c r="A82" s="2">
        <v>43858</v>
      </c>
      <c r="B82">
        <v>64</v>
      </c>
      <c r="C82">
        <v>226</v>
      </c>
      <c r="D82">
        <v>41.699752500000002</v>
      </c>
      <c r="E82">
        <v>12.535953900000001</v>
      </c>
      <c r="F82">
        <v>41.955555699999998</v>
      </c>
      <c r="G82">
        <v>12.7643387</v>
      </c>
      <c r="H82">
        <v>8</v>
      </c>
      <c r="I82">
        <v>128.05000000000001</v>
      </c>
      <c r="J82">
        <v>70.760052733038378</v>
      </c>
      <c r="K82">
        <v>47.493599780709488</v>
      </c>
      <c r="L82">
        <v>78.494560855255855</v>
      </c>
      <c r="M82">
        <v>1.724523811764326</v>
      </c>
      <c r="N82">
        <v>1.241229032666189</v>
      </c>
      <c r="O82">
        <v>1.73410622028711</v>
      </c>
      <c r="P82">
        <v>76.073764098924855</v>
      </c>
      <c r="Q82">
        <v>76.244608824721183</v>
      </c>
      <c r="R82">
        <v>76.073764098925182</v>
      </c>
      <c r="S82">
        <v>1.763333842488684</v>
      </c>
      <c r="T82">
        <v>1.759050355223212</v>
      </c>
      <c r="U82">
        <v>1.7633338424886811</v>
      </c>
    </row>
    <row r="83" spans="1:21" x14ac:dyDescent="0.3">
      <c r="A83" s="2">
        <v>43858</v>
      </c>
      <c r="B83">
        <v>186</v>
      </c>
      <c r="C83">
        <v>226</v>
      </c>
      <c r="D83">
        <v>41.945402799999997</v>
      </c>
      <c r="E83">
        <v>12.7206413</v>
      </c>
      <c r="F83">
        <v>41.955555699999998</v>
      </c>
      <c r="G83">
        <v>12.7643387</v>
      </c>
      <c r="H83">
        <v>8</v>
      </c>
      <c r="I83">
        <v>128.05000000000001</v>
      </c>
      <c r="J83">
        <v>6.5379759408623679</v>
      </c>
      <c r="K83">
        <v>38.838073250158921</v>
      </c>
      <c r="L83">
        <v>14.047444078761339</v>
      </c>
      <c r="M83">
        <v>0.31028692954202042</v>
      </c>
      <c r="N83">
        <v>1.0295627423167151</v>
      </c>
      <c r="O83">
        <v>0.49973585869739379</v>
      </c>
      <c r="P83">
        <v>4.1028053757645804</v>
      </c>
      <c r="Q83">
        <v>4.0893201429225394</v>
      </c>
      <c r="R83">
        <v>4.1028053757646283</v>
      </c>
      <c r="S83">
        <v>0.33795638731286848</v>
      </c>
      <c r="T83">
        <v>0.33713542429018117</v>
      </c>
      <c r="U83">
        <v>0.33795638731286959</v>
      </c>
    </row>
    <row r="84" spans="1:21" x14ac:dyDescent="0.3">
      <c r="A84" s="2">
        <v>43858</v>
      </c>
      <c r="B84">
        <v>243</v>
      </c>
      <c r="C84">
        <v>226</v>
      </c>
      <c r="D84">
        <v>41.927157000000001</v>
      </c>
      <c r="E84">
        <v>12.463062799999999</v>
      </c>
      <c r="F84">
        <v>41.955555699999998</v>
      </c>
      <c r="G84">
        <v>12.7643387</v>
      </c>
      <c r="H84">
        <v>8</v>
      </c>
      <c r="I84">
        <v>128.05000000000001</v>
      </c>
      <c r="J84">
        <v>50.75427132609925</v>
      </c>
      <c r="K84">
        <v>41.720626969131573</v>
      </c>
      <c r="L84">
        <v>35.510295065982788</v>
      </c>
      <c r="M84">
        <v>1.382847988852383</v>
      </c>
      <c r="N84">
        <v>1.146866955175827</v>
      </c>
      <c r="O84">
        <v>1.183816651174227</v>
      </c>
      <c r="P84">
        <v>47.875730525310551</v>
      </c>
      <c r="Q84">
        <v>47.718371032356274</v>
      </c>
      <c r="R84">
        <v>47.875730525310189</v>
      </c>
      <c r="S84">
        <v>1.316368500357179</v>
      </c>
      <c r="T84">
        <v>1.3214729506453371</v>
      </c>
      <c r="U84">
        <v>1.316368500357181</v>
      </c>
    </row>
    <row r="85" spans="1:21" x14ac:dyDescent="0.3">
      <c r="A85" s="2">
        <v>43858</v>
      </c>
      <c r="B85">
        <v>1</v>
      </c>
      <c r="C85">
        <v>226</v>
      </c>
      <c r="D85">
        <v>41.956526599999997</v>
      </c>
      <c r="E85">
        <v>12.778642899999999</v>
      </c>
      <c r="F85">
        <v>41.955555699999998</v>
      </c>
      <c r="G85">
        <v>12.7643387</v>
      </c>
      <c r="H85">
        <v>8</v>
      </c>
      <c r="I85">
        <v>665.28</v>
      </c>
      <c r="J85">
        <v>2.8320545175404859</v>
      </c>
      <c r="K85">
        <v>167.74084985955881</v>
      </c>
      <c r="L85">
        <v>2.885884046550673</v>
      </c>
      <c r="M85">
        <v>0.1080439221375173</v>
      </c>
      <c r="N85">
        <v>2.5988349230765002</v>
      </c>
      <c r="O85">
        <v>0.1148421094090681</v>
      </c>
      <c r="P85">
        <v>2.637212346684886</v>
      </c>
      <c r="Q85">
        <v>2.6371967946242592</v>
      </c>
      <c r="R85">
        <v>2.6372123466848301</v>
      </c>
      <c r="S85">
        <v>9.6992291219386684E-2</v>
      </c>
      <c r="T85">
        <v>9.6990450289877517E-2</v>
      </c>
      <c r="U85">
        <v>9.6992291219385421E-2</v>
      </c>
    </row>
    <row r="86" spans="1:21" x14ac:dyDescent="0.3">
      <c r="A86" s="2">
        <v>43858</v>
      </c>
      <c r="B86">
        <v>9</v>
      </c>
      <c r="C86">
        <v>226</v>
      </c>
      <c r="D86">
        <v>41.012875399999999</v>
      </c>
      <c r="E86">
        <v>14.3201006</v>
      </c>
      <c r="F86">
        <v>41.955555699999998</v>
      </c>
      <c r="G86">
        <v>12.7643387</v>
      </c>
      <c r="H86">
        <v>8</v>
      </c>
      <c r="I86">
        <v>380.53</v>
      </c>
      <c r="J86">
        <v>188.6335352232081</v>
      </c>
      <c r="K86">
        <v>188.6335352232081</v>
      </c>
      <c r="L86">
        <v>1.6703545165922709E-12</v>
      </c>
      <c r="M86">
        <v>2.9136001232118609</v>
      </c>
      <c r="N86">
        <v>2.9136001232118609</v>
      </c>
      <c r="O86">
        <v>0</v>
      </c>
      <c r="P86">
        <v>187.02869999999999</v>
      </c>
      <c r="Q86">
        <v>187.02869999999999</v>
      </c>
      <c r="R86">
        <v>187.02869999999999</v>
      </c>
      <c r="S86">
        <v>2.861051587301588</v>
      </c>
      <c r="T86">
        <v>2.8610515873015872</v>
      </c>
      <c r="U86">
        <v>2.8610515873015872</v>
      </c>
    </row>
    <row r="87" spans="1:21" x14ac:dyDescent="0.3">
      <c r="A87" s="2">
        <v>43858</v>
      </c>
      <c r="B87">
        <v>223</v>
      </c>
      <c r="C87">
        <v>226</v>
      </c>
      <c r="D87">
        <v>41.015235699999998</v>
      </c>
      <c r="E87">
        <v>14.2977433</v>
      </c>
      <c r="F87">
        <v>41.955555699999998</v>
      </c>
      <c r="G87">
        <v>12.7643387</v>
      </c>
      <c r="H87">
        <v>8</v>
      </c>
      <c r="I87">
        <v>380.53</v>
      </c>
      <c r="J87">
        <v>191.89876477679189</v>
      </c>
      <c r="K87">
        <v>191.89876477679189</v>
      </c>
      <c r="L87">
        <v>380.53229999999832</v>
      </c>
      <c r="M87">
        <v>3.022630035518298</v>
      </c>
      <c r="N87">
        <v>3.0226300355182989</v>
      </c>
      <c r="O87">
        <v>5.9362301587301598</v>
      </c>
      <c r="P87">
        <v>193.50360000000001</v>
      </c>
      <c r="Q87">
        <v>193.50360000000001</v>
      </c>
      <c r="R87">
        <v>193.50360000000001</v>
      </c>
      <c r="S87">
        <v>3.0751785714285722</v>
      </c>
      <c r="T87">
        <v>3.0751785714285731</v>
      </c>
      <c r="U87">
        <v>3.0751785714285731</v>
      </c>
    </row>
    <row r="88" spans="1:21" x14ac:dyDescent="0.3">
      <c r="A88" s="2">
        <v>43858</v>
      </c>
      <c r="B88">
        <v>72</v>
      </c>
      <c r="C88">
        <v>226</v>
      </c>
      <c r="D88">
        <v>40.4797668</v>
      </c>
      <c r="E88">
        <v>15.527226199999999</v>
      </c>
      <c r="F88">
        <v>41.955555699999998</v>
      </c>
      <c r="G88">
        <v>12.7643387</v>
      </c>
      <c r="H88">
        <v>8</v>
      </c>
      <c r="I88">
        <v>665.28</v>
      </c>
      <c r="J88">
        <v>642.60457268198513</v>
      </c>
      <c r="K88">
        <v>327.08142506594942</v>
      </c>
      <c r="L88">
        <v>648.49613015899706</v>
      </c>
      <c r="M88">
        <v>9.4101842309292394</v>
      </c>
      <c r="N88">
        <v>4.8942233588573956</v>
      </c>
      <c r="O88">
        <v>9.6830052668322892</v>
      </c>
      <c r="P88">
        <v>646.43575491058596</v>
      </c>
      <c r="Q88">
        <v>646.43586604576217</v>
      </c>
      <c r="R88">
        <v>646.43575491058596</v>
      </c>
      <c r="S88">
        <v>9.5838745510358194</v>
      </c>
      <c r="T88">
        <v>9.5838852668151251</v>
      </c>
      <c r="U88">
        <v>9.583874551035823</v>
      </c>
    </row>
    <row r="89" spans="1:21" x14ac:dyDescent="0.3">
      <c r="A89" s="2">
        <v>43858</v>
      </c>
      <c r="B89">
        <v>14</v>
      </c>
      <c r="C89">
        <v>226</v>
      </c>
      <c r="D89">
        <v>41.968739300000003</v>
      </c>
      <c r="E89">
        <v>12.686</v>
      </c>
      <c r="F89">
        <v>41.955555699999998</v>
      </c>
      <c r="G89">
        <v>12.7643387</v>
      </c>
      <c r="H89">
        <v>8</v>
      </c>
      <c r="I89">
        <v>665.28</v>
      </c>
      <c r="J89">
        <v>19.844672800474431</v>
      </c>
      <c r="K89">
        <v>170.4590250744919</v>
      </c>
      <c r="L89">
        <v>13.89928579445233</v>
      </c>
      <c r="M89">
        <v>0.63022422788562493</v>
      </c>
      <c r="N89">
        <v>2.6553940990184861</v>
      </c>
      <c r="O89">
        <v>0.35060500471102413</v>
      </c>
      <c r="P89">
        <v>16.20833274272939</v>
      </c>
      <c r="Q89">
        <v>16.208237159613741</v>
      </c>
      <c r="R89">
        <v>16.208332742729329</v>
      </c>
      <c r="S89">
        <v>0.46758553869717512</v>
      </c>
      <c r="T89">
        <v>0.46757666384737978</v>
      </c>
      <c r="U89">
        <v>0.46758553869717301</v>
      </c>
    </row>
    <row r="90" spans="1:21" x14ac:dyDescent="0.3">
      <c r="A90" s="2">
        <v>43859</v>
      </c>
      <c r="B90">
        <v>2</v>
      </c>
      <c r="C90">
        <v>226</v>
      </c>
      <c r="D90">
        <v>42.132071600000003</v>
      </c>
      <c r="E90">
        <v>12.5839994</v>
      </c>
      <c r="F90">
        <v>41.955555699999998</v>
      </c>
      <c r="G90">
        <v>12.7643387</v>
      </c>
      <c r="H90">
        <v>7</v>
      </c>
      <c r="I90">
        <v>772.62</v>
      </c>
      <c r="J90">
        <v>76.39253449478494</v>
      </c>
      <c r="K90">
        <v>76.392534494784968</v>
      </c>
      <c r="L90">
        <v>15.124301615064629</v>
      </c>
      <c r="M90">
        <v>1.6077409088888019</v>
      </c>
      <c r="N90">
        <v>1.6077409088888019</v>
      </c>
      <c r="O90">
        <v>0.60503330180527881</v>
      </c>
      <c r="P90">
        <v>48.115135961655383</v>
      </c>
      <c r="Q90">
        <v>48.115135961655362</v>
      </c>
      <c r="R90">
        <v>48.115135961655362</v>
      </c>
      <c r="S90">
        <v>1.1468492842278939</v>
      </c>
      <c r="T90">
        <v>1.1468492842278939</v>
      </c>
      <c r="U90">
        <v>1.1468492842278939</v>
      </c>
    </row>
    <row r="91" spans="1:21" x14ac:dyDescent="0.3">
      <c r="A91" s="2">
        <v>43859</v>
      </c>
      <c r="B91">
        <v>244</v>
      </c>
      <c r="C91">
        <v>226</v>
      </c>
      <c r="D91">
        <v>41.9404295</v>
      </c>
      <c r="E91">
        <v>12.632209</v>
      </c>
      <c r="F91">
        <v>41.955555699999998</v>
      </c>
      <c r="G91">
        <v>12.7643387</v>
      </c>
      <c r="H91">
        <v>7</v>
      </c>
      <c r="I91">
        <v>35.54</v>
      </c>
      <c r="J91">
        <v>23.473299999999998</v>
      </c>
      <c r="K91">
        <v>14.75235</v>
      </c>
      <c r="L91">
        <v>23.473299999999998</v>
      </c>
      <c r="M91">
        <v>0.86595238095238103</v>
      </c>
      <c r="N91">
        <v>0.56208333333333338</v>
      </c>
      <c r="O91">
        <v>0.86595238095238103</v>
      </c>
      <c r="P91">
        <v>25.036242046051349</v>
      </c>
      <c r="Q91">
        <v>25.036227373372011</v>
      </c>
      <c r="R91">
        <v>25.03624204605126</v>
      </c>
      <c r="S91">
        <v>0.91853361103719022</v>
      </c>
      <c r="T91">
        <v>0.91853361103719322</v>
      </c>
      <c r="U91">
        <v>0.91853361103719322</v>
      </c>
    </row>
    <row r="92" spans="1:21" x14ac:dyDescent="0.3">
      <c r="A92" s="2">
        <v>43859</v>
      </c>
      <c r="B92">
        <v>237</v>
      </c>
      <c r="C92">
        <v>226</v>
      </c>
      <c r="D92">
        <v>42.401031400000001</v>
      </c>
      <c r="E92">
        <v>14.1329622</v>
      </c>
      <c r="F92">
        <v>41.955555699999998</v>
      </c>
      <c r="G92">
        <v>12.7643387</v>
      </c>
      <c r="H92">
        <v>7</v>
      </c>
      <c r="I92">
        <v>364.57</v>
      </c>
      <c r="J92">
        <v>180.78939824246581</v>
      </c>
      <c r="K92">
        <v>180.78939824246581</v>
      </c>
      <c r="L92">
        <v>70.141432091743539</v>
      </c>
      <c r="M92">
        <v>2.6999539137396802</v>
      </c>
      <c r="N92">
        <v>2.6999539137396802</v>
      </c>
      <c r="O92">
        <v>1.7013668376485891</v>
      </c>
      <c r="P92">
        <v>179.33132942318079</v>
      </c>
      <c r="Q92">
        <v>179.3313294231807</v>
      </c>
      <c r="R92">
        <v>179.3313294231807</v>
      </c>
      <c r="S92">
        <v>2.6704332290338768</v>
      </c>
      <c r="T92">
        <v>2.6704332290338781</v>
      </c>
      <c r="U92">
        <v>2.6704332290338781</v>
      </c>
    </row>
    <row r="93" spans="1:21" x14ac:dyDescent="0.3">
      <c r="A93" s="2">
        <v>43859</v>
      </c>
      <c r="B93">
        <v>94</v>
      </c>
      <c r="C93">
        <v>226</v>
      </c>
      <c r="D93">
        <v>44.525238799999997</v>
      </c>
      <c r="E93">
        <v>11.1757875</v>
      </c>
      <c r="F93">
        <v>41.955555699999998</v>
      </c>
      <c r="G93">
        <v>12.7643387</v>
      </c>
      <c r="H93">
        <v>7</v>
      </c>
      <c r="I93">
        <v>772.62</v>
      </c>
      <c r="J93">
        <v>696.22546550521508</v>
      </c>
      <c r="K93">
        <v>696.22546550521508</v>
      </c>
      <c r="L93">
        <v>757.49369838493544</v>
      </c>
      <c r="M93">
        <v>10.191028932381039</v>
      </c>
      <c r="N93">
        <v>10.191028932381039</v>
      </c>
      <c r="O93">
        <v>11.19373653946456</v>
      </c>
      <c r="P93">
        <v>724.50286403834468</v>
      </c>
      <c r="Q93">
        <v>724.50286403834468</v>
      </c>
      <c r="R93">
        <v>724.50286403834468</v>
      </c>
      <c r="S93">
        <v>10.651920557041951</v>
      </c>
      <c r="T93">
        <v>10.651920557041951</v>
      </c>
      <c r="U93">
        <v>10.651920557041951</v>
      </c>
    </row>
    <row r="94" spans="1:21" x14ac:dyDescent="0.3">
      <c r="A94" s="2">
        <v>43859</v>
      </c>
      <c r="B94">
        <v>245</v>
      </c>
      <c r="C94">
        <v>226</v>
      </c>
      <c r="D94">
        <v>41.958368299999997</v>
      </c>
      <c r="E94">
        <v>12.7792379</v>
      </c>
      <c r="F94">
        <v>41.955555699999998</v>
      </c>
      <c r="G94">
        <v>12.7643387</v>
      </c>
      <c r="H94">
        <v>7</v>
      </c>
      <c r="I94">
        <v>35.54</v>
      </c>
      <c r="J94">
        <v>3.1398000000000001</v>
      </c>
      <c r="K94">
        <v>9.6689749999999997</v>
      </c>
      <c r="L94">
        <v>3.1398000000000001</v>
      </c>
      <c r="M94">
        <v>0.13357142857142859</v>
      </c>
      <c r="N94">
        <v>0.37898809523809529</v>
      </c>
      <c r="O94">
        <v>0.13357142857142859</v>
      </c>
      <c r="P94">
        <v>3.6453057320273539</v>
      </c>
      <c r="Q94">
        <v>3.6453035956683322</v>
      </c>
      <c r="R94">
        <v>3.6453057320273632</v>
      </c>
      <c r="S94">
        <v>0.1481617642041784</v>
      </c>
      <c r="T94">
        <v>0.14816176420417709</v>
      </c>
      <c r="U94">
        <v>0.14816176420417709</v>
      </c>
    </row>
    <row r="95" spans="1:21" x14ac:dyDescent="0.3">
      <c r="A95" s="2">
        <v>43859</v>
      </c>
      <c r="B95">
        <v>186</v>
      </c>
      <c r="C95">
        <v>226</v>
      </c>
      <c r="D95">
        <v>41.945402799999997</v>
      </c>
      <c r="E95">
        <v>12.7206413</v>
      </c>
      <c r="F95">
        <v>41.955555699999998</v>
      </c>
      <c r="G95">
        <v>12.7643387</v>
      </c>
      <c r="H95">
        <v>7</v>
      </c>
      <c r="I95">
        <v>35.54</v>
      </c>
      <c r="J95">
        <v>8.9229999999999983</v>
      </c>
      <c r="K95">
        <v>11.114775</v>
      </c>
      <c r="L95">
        <v>8.9229999999999983</v>
      </c>
      <c r="M95">
        <v>0.3828571428571429</v>
      </c>
      <c r="N95">
        <v>0.44130952380952382</v>
      </c>
      <c r="O95">
        <v>0.3828571428571429</v>
      </c>
      <c r="P95">
        <v>6.8545522219212911</v>
      </c>
      <c r="Q95">
        <v>6.854569030959663</v>
      </c>
      <c r="R95">
        <v>6.854552221921379</v>
      </c>
      <c r="S95">
        <v>0.31568557713958412</v>
      </c>
      <c r="T95">
        <v>0.31568557713958201</v>
      </c>
      <c r="U95">
        <v>0.31568557713958201</v>
      </c>
    </row>
    <row r="96" spans="1:21" x14ac:dyDescent="0.3">
      <c r="A96" s="2">
        <v>43859</v>
      </c>
      <c r="B96">
        <v>13</v>
      </c>
      <c r="C96">
        <v>226</v>
      </c>
      <c r="D96">
        <v>42.407090099999998</v>
      </c>
      <c r="E96">
        <v>14.1597591</v>
      </c>
      <c r="F96">
        <v>41.955555699999998</v>
      </c>
      <c r="G96">
        <v>12.7643387</v>
      </c>
      <c r="H96">
        <v>7</v>
      </c>
      <c r="I96">
        <v>364.57</v>
      </c>
      <c r="J96">
        <v>183.7820017575342</v>
      </c>
      <c r="K96">
        <v>183.7820017575342</v>
      </c>
      <c r="L96">
        <v>294.42996790825651</v>
      </c>
      <c r="M96">
        <v>2.7631016418158758</v>
      </c>
      <c r="N96">
        <v>2.7631016418158758</v>
      </c>
      <c r="O96">
        <v>3.7616887179069671</v>
      </c>
      <c r="P96">
        <v>185.24007057681931</v>
      </c>
      <c r="Q96">
        <v>185.24007057681931</v>
      </c>
      <c r="R96">
        <v>185.24007057681931</v>
      </c>
      <c r="S96">
        <v>2.7926223265216801</v>
      </c>
      <c r="T96">
        <v>2.7926223265216779</v>
      </c>
      <c r="U96">
        <v>2.7926223265216779</v>
      </c>
    </row>
    <row r="97" spans="1:21" x14ac:dyDescent="0.3">
      <c r="A97" s="2">
        <v>43861</v>
      </c>
      <c r="B97">
        <v>32</v>
      </c>
      <c r="C97">
        <v>226</v>
      </c>
      <c r="D97">
        <v>41.851630499999999</v>
      </c>
      <c r="E97">
        <v>12.4017032</v>
      </c>
      <c r="F97">
        <v>41.955555699999998</v>
      </c>
      <c r="G97">
        <v>12.7643387</v>
      </c>
      <c r="H97">
        <v>6</v>
      </c>
      <c r="I97">
        <v>161.11000000000001</v>
      </c>
      <c r="J97">
        <v>83.677462037171111</v>
      </c>
      <c r="K97">
        <v>60.517679653498469</v>
      </c>
      <c r="L97">
        <v>86.745525696934791</v>
      </c>
      <c r="M97">
        <v>1.6219125851544449</v>
      </c>
      <c r="N97">
        <v>1.2541025040504279</v>
      </c>
      <c r="O97">
        <v>1.688801827342941</v>
      </c>
      <c r="P97">
        <v>90.284286485269902</v>
      </c>
      <c r="Q97">
        <v>89.920742700174358</v>
      </c>
      <c r="R97">
        <v>90.284286485269689</v>
      </c>
      <c r="S97">
        <v>1.750177442719459</v>
      </c>
      <c r="T97">
        <v>1.721313299092474</v>
      </c>
      <c r="U97">
        <v>1.7501774427194521</v>
      </c>
    </row>
    <row r="98" spans="1:21" x14ac:dyDescent="0.3">
      <c r="A98" s="2">
        <v>43861</v>
      </c>
      <c r="B98">
        <v>228</v>
      </c>
      <c r="C98">
        <v>226</v>
      </c>
      <c r="D98">
        <v>42.130554500000002</v>
      </c>
      <c r="E98">
        <v>12.582428</v>
      </c>
      <c r="F98">
        <v>41.955555699999998</v>
      </c>
      <c r="G98">
        <v>12.7643387</v>
      </c>
      <c r="H98">
        <v>6</v>
      </c>
      <c r="I98">
        <v>161.11000000000001</v>
      </c>
      <c r="J98">
        <v>65.77448344675976</v>
      </c>
      <c r="K98">
        <v>54.47005747482924</v>
      </c>
      <c r="L98">
        <v>57.426123066329062</v>
      </c>
      <c r="M98">
        <v>1.4308404495436311</v>
      </c>
      <c r="N98">
        <v>1.154054933044518</v>
      </c>
      <c r="O98">
        <v>1.22513603775832</v>
      </c>
      <c r="P98">
        <v>64.194849945660479</v>
      </c>
      <c r="Q98">
        <v>64.585076221602193</v>
      </c>
      <c r="R98">
        <v>64.194849945660678</v>
      </c>
      <c r="S98">
        <v>1.3937426063513101</v>
      </c>
      <c r="T98">
        <v>1.426887643859639</v>
      </c>
      <c r="U98">
        <v>1.393742606351319</v>
      </c>
    </row>
    <row r="99" spans="1:21" x14ac:dyDescent="0.3">
      <c r="A99" s="2">
        <v>43861</v>
      </c>
      <c r="B99">
        <v>221</v>
      </c>
      <c r="C99">
        <v>226</v>
      </c>
      <c r="D99">
        <v>41.987892299999999</v>
      </c>
      <c r="E99">
        <v>12.7135701</v>
      </c>
      <c r="F99">
        <v>41.955555699999998</v>
      </c>
      <c r="G99">
        <v>12.7643387</v>
      </c>
      <c r="H99">
        <v>6</v>
      </c>
      <c r="I99">
        <v>161.11000000000001</v>
      </c>
      <c r="J99">
        <v>11.653654516069111</v>
      </c>
      <c r="K99">
        <v>46.117862871672273</v>
      </c>
      <c r="L99">
        <v>16.9339512367361</v>
      </c>
      <c r="M99">
        <v>0.3507390287939865</v>
      </c>
      <c r="N99">
        <v>0.99533462639711745</v>
      </c>
      <c r="O99">
        <v>0.48955419839080222</v>
      </c>
      <c r="P99">
        <v>6.6264635690695997</v>
      </c>
      <c r="Q99">
        <v>6.5997810782234554</v>
      </c>
      <c r="R99">
        <v>6.6264635690696227</v>
      </c>
      <c r="S99">
        <v>0.25957201442129502</v>
      </c>
      <c r="T99">
        <v>0.25529112053995101</v>
      </c>
      <c r="U99">
        <v>0.25957201442129268</v>
      </c>
    </row>
    <row r="100" spans="1:21" x14ac:dyDescent="0.3">
      <c r="A100" s="2">
        <v>43861</v>
      </c>
      <c r="B100">
        <v>9</v>
      </c>
      <c r="C100">
        <v>226</v>
      </c>
      <c r="D100">
        <v>41.012875399999999</v>
      </c>
      <c r="E100">
        <v>14.3201006</v>
      </c>
      <c r="F100">
        <v>41.955555699999998</v>
      </c>
      <c r="G100">
        <v>12.7643387</v>
      </c>
      <c r="H100">
        <v>6</v>
      </c>
      <c r="I100">
        <v>857.41</v>
      </c>
      <c r="J100">
        <v>260.43743786811871</v>
      </c>
      <c r="K100">
        <v>252.73604607990711</v>
      </c>
      <c r="L100">
        <v>5.0416867248042428E-14</v>
      </c>
      <c r="M100">
        <v>4.0202451762815929</v>
      </c>
      <c r="N100">
        <v>3.9696017463488378</v>
      </c>
      <c r="O100">
        <v>0</v>
      </c>
      <c r="P100">
        <v>220.2713833770128</v>
      </c>
      <c r="Q100">
        <v>220.07640555718109</v>
      </c>
      <c r="R100">
        <v>220.27138337701231</v>
      </c>
      <c r="S100">
        <v>3.274014235493639</v>
      </c>
      <c r="T100">
        <v>3.2713997718428929</v>
      </c>
      <c r="U100">
        <v>3.274014235493615</v>
      </c>
    </row>
    <row r="101" spans="1:21" x14ac:dyDescent="0.3">
      <c r="A101" s="2">
        <v>43861</v>
      </c>
      <c r="B101">
        <v>41</v>
      </c>
      <c r="C101">
        <v>226</v>
      </c>
      <c r="D101">
        <v>40.932065199999997</v>
      </c>
      <c r="E101">
        <v>14.818706499999999</v>
      </c>
      <c r="F101">
        <v>41.955555699999998</v>
      </c>
      <c r="G101">
        <v>12.7643387</v>
      </c>
      <c r="H101">
        <v>6</v>
      </c>
      <c r="I101">
        <v>857.41</v>
      </c>
      <c r="J101">
        <v>332.02397560408582</v>
      </c>
      <c r="K101">
        <v>350.60605040446723</v>
      </c>
      <c r="L101">
        <v>845.9212667247474</v>
      </c>
      <c r="M101">
        <v>5.3262107965606731</v>
      </c>
      <c r="N101">
        <v>5.5337588987071644</v>
      </c>
      <c r="O101">
        <v>13.14583172187092</v>
      </c>
      <c r="P101">
        <v>406.70675040763871</v>
      </c>
      <c r="Q101">
        <v>406.34674542519667</v>
      </c>
      <c r="R101">
        <v>406.70675040763842</v>
      </c>
      <c r="S101">
        <v>6.6277014342658713</v>
      </c>
      <c r="T101">
        <v>6.6224088841297863</v>
      </c>
      <c r="U101">
        <v>6.6277014342659086</v>
      </c>
    </row>
    <row r="102" spans="1:21" x14ac:dyDescent="0.3">
      <c r="A102" s="2">
        <v>43861</v>
      </c>
      <c r="B102">
        <v>223</v>
      </c>
      <c r="C102">
        <v>226</v>
      </c>
      <c r="D102">
        <v>41.015235699999998</v>
      </c>
      <c r="E102">
        <v>14.2977433</v>
      </c>
      <c r="F102">
        <v>41.955555699999998</v>
      </c>
      <c r="G102">
        <v>12.7643387</v>
      </c>
      <c r="H102">
        <v>6</v>
      </c>
      <c r="I102">
        <v>857.41</v>
      </c>
      <c r="J102">
        <v>264.94558652779568</v>
      </c>
      <c r="K102">
        <v>254.0649035156257</v>
      </c>
      <c r="L102">
        <v>11.48573327525251</v>
      </c>
      <c r="M102">
        <v>4.1706868843005918</v>
      </c>
      <c r="N102">
        <v>4.0137822120868574</v>
      </c>
      <c r="O102">
        <v>0.37131113527193887</v>
      </c>
      <c r="P102">
        <v>230.42886621534859</v>
      </c>
      <c r="Q102">
        <v>230.98384901762219</v>
      </c>
      <c r="R102">
        <v>230.42886621534939</v>
      </c>
      <c r="S102">
        <v>3.615427187383351</v>
      </c>
      <c r="T102">
        <v>3.6233342011701808</v>
      </c>
      <c r="U102">
        <v>3.6154271873833359</v>
      </c>
    </row>
    <row r="103" spans="1:21" x14ac:dyDescent="0.3">
      <c r="A103" s="2">
        <v>43864</v>
      </c>
      <c r="B103">
        <v>11</v>
      </c>
      <c r="C103">
        <v>226</v>
      </c>
      <c r="D103">
        <v>41.904390300000003</v>
      </c>
      <c r="E103">
        <v>12.6096465</v>
      </c>
      <c r="F103">
        <v>41.955555699999998</v>
      </c>
      <c r="G103">
        <v>12.7643387</v>
      </c>
      <c r="H103">
        <v>7</v>
      </c>
      <c r="I103">
        <v>144.1</v>
      </c>
      <c r="J103">
        <v>33.032608061003927</v>
      </c>
      <c r="K103">
        <v>34.000877697869093</v>
      </c>
      <c r="L103">
        <v>14.488839823766931</v>
      </c>
      <c r="M103">
        <v>0.75684865992830996</v>
      </c>
      <c r="N103">
        <v>0.85509226784232562</v>
      </c>
      <c r="O103">
        <v>0.3430257339580613</v>
      </c>
      <c r="P103">
        <v>23.164511226204869</v>
      </c>
      <c r="Q103">
        <v>26.114966787214101</v>
      </c>
      <c r="R103">
        <v>23.48906053850148</v>
      </c>
      <c r="S103">
        <v>0.55897864519421592</v>
      </c>
      <c r="T103">
        <v>0.54757624546673889</v>
      </c>
      <c r="U103">
        <v>0.57931418405999657</v>
      </c>
    </row>
    <row r="104" spans="1:21" x14ac:dyDescent="0.3">
      <c r="A104" s="2">
        <v>43864</v>
      </c>
      <c r="B104">
        <v>2</v>
      </c>
      <c r="C104">
        <v>226</v>
      </c>
      <c r="D104">
        <v>42.132071600000003</v>
      </c>
      <c r="E104">
        <v>12.5839994</v>
      </c>
      <c r="F104">
        <v>41.955555699999998</v>
      </c>
      <c r="G104">
        <v>12.7643387</v>
      </c>
      <c r="H104">
        <v>7</v>
      </c>
      <c r="I104">
        <v>144.1</v>
      </c>
      <c r="J104">
        <v>69.010133849061503</v>
      </c>
      <c r="K104">
        <v>41.534252190195232</v>
      </c>
      <c r="L104">
        <v>94.642976301850581</v>
      </c>
      <c r="M104">
        <v>1.4639429518853631</v>
      </c>
      <c r="N104">
        <v>1.0125124552367379</v>
      </c>
      <c r="O104">
        <v>2.0287340652603549</v>
      </c>
      <c r="P104">
        <v>88.019143860115449</v>
      </c>
      <c r="Q104">
        <v>86.626137219186319</v>
      </c>
      <c r="R104">
        <v>86.70700830699748</v>
      </c>
      <c r="S104">
        <v>1.7191763297346081</v>
      </c>
      <c r="T104">
        <v>1.7705717369749661</v>
      </c>
      <c r="U104">
        <v>1.6718820572896509</v>
      </c>
    </row>
    <row r="105" spans="1:21" x14ac:dyDescent="0.3">
      <c r="A105" s="2">
        <v>43864</v>
      </c>
      <c r="B105">
        <v>12</v>
      </c>
      <c r="C105">
        <v>226</v>
      </c>
      <c r="D105">
        <v>41.857816900000003</v>
      </c>
      <c r="E105">
        <v>12.6519891</v>
      </c>
      <c r="F105">
        <v>41.955555699999998</v>
      </c>
      <c r="G105">
        <v>12.7643387</v>
      </c>
      <c r="H105">
        <v>7</v>
      </c>
      <c r="I105">
        <v>144.1</v>
      </c>
      <c r="J105">
        <v>29.76031149172745</v>
      </c>
      <c r="K105">
        <v>34.340628694401083</v>
      </c>
      <c r="L105">
        <v>18.10374676518218</v>
      </c>
      <c r="M105">
        <v>1.0455940945649169</v>
      </c>
      <c r="N105">
        <v>0.89345460146702749</v>
      </c>
      <c r="O105">
        <v>0.75382250957956931</v>
      </c>
      <c r="P105">
        <v>24.51366628436968</v>
      </c>
      <c r="Q105">
        <v>23.35378965864928</v>
      </c>
      <c r="R105">
        <v>24.804168041775881</v>
      </c>
      <c r="S105">
        <v>1.047952830915073</v>
      </c>
      <c r="T105">
        <v>1.016981086824958</v>
      </c>
      <c r="U105">
        <v>1.039785268665848</v>
      </c>
    </row>
    <row r="106" spans="1:21" x14ac:dyDescent="0.3">
      <c r="A106" s="2">
        <v>43864</v>
      </c>
      <c r="B106">
        <v>94</v>
      </c>
      <c r="C106">
        <v>226</v>
      </c>
      <c r="D106">
        <v>44.525238799999997</v>
      </c>
      <c r="E106">
        <v>11.1757875</v>
      </c>
      <c r="F106">
        <v>41.955555699999998</v>
      </c>
      <c r="G106">
        <v>12.7643387</v>
      </c>
      <c r="H106">
        <v>7</v>
      </c>
      <c r="I106">
        <v>824.24</v>
      </c>
      <c r="J106">
        <v>724.10296319364352</v>
      </c>
      <c r="K106">
        <v>386.49794694071608</v>
      </c>
      <c r="L106">
        <v>755.55824236068656</v>
      </c>
      <c r="M106">
        <v>10.62346270333585</v>
      </c>
      <c r="N106">
        <v>5.8646943573353756</v>
      </c>
      <c r="O106">
        <v>11.152745471585471</v>
      </c>
      <c r="P106">
        <v>752.80335573761897</v>
      </c>
      <c r="Q106">
        <v>752.81603807726901</v>
      </c>
      <c r="R106">
        <v>752.80335573761886</v>
      </c>
      <c r="S106">
        <v>11.18177851988624</v>
      </c>
      <c r="T106">
        <v>11.188230094491731</v>
      </c>
      <c r="U106">
        <v>11.18177851988621</v>
      </c>
    </row>
    <row r="107" spans="1:21" x14ac:dyDescent="0.3">
      <c r="A107" s="2">
        <v>43864</v>
      </c>
      <c r="B107">
        <v>221</v>
      </c>
      <c r="C107">
        <v>226</v>
      </c>
      <c r="D107">
        <v>41.987892299999999</v>
      </c>
      <c r="E107">
        <v>12.7135701</v>
      </c>
      <c r="F107">
        <v>41.955555699999998</v>
      </c>
      <c r="G107">
        <v>12.7643387</v>
      </c>
      <c r="H107">
        <v>7</v>
      </c>
      <c r="I107">
        <v>144.1</v>
      </c>
      <c r="J107">
        <v>12.296846598207109</v>
      </c>
      <c r="K107">
        <v>34.224141417534589</v>
      </c>
      <c r="L107">
        <v>16.864337109200289</v>
      </c>
      <c r="M107">
        <v>0.36496349997061639</v>
      </c>
      <c r="N107">
        <v>0.87028988180311573</v>
      </c>
      <c r="O107">
        <v>0.50576689755122084</v>
      </c>
      <c r="P107">
        <v>8.4025786293100104</v>
      </c>
      <c r="Q107">
        <v>8.0050063349502878</v>
      </c>
      <c r="R107">
        <v>9.0996631127251444</v>
      </c>
      <c r="S107">
        <v>0.30524140050531012</v>
      </c>
      <c r="T107">
        <v>0.29622013708254352</v>
      </c>
      <c r="U107">
        <v>0.34036769633371178</v>
      </c>
    </row>
    <row r="108" spans="1:21" x14ac:dyDescent="0.3">
      <c r="A108" s="2">
        <v>43864</v>
      </c>
      <c r="B108">
        <v>230</v>
      </c>
      <c r="C108">
        <v>226</v>
      </c>
      <c r="D108">
        <v>42.050539800000003</v>
      </c>
      <c r="E108">
        <v>12.402517700000001</v>
      </c>
      <c r="F108">
        <v>41.955555699999998</v>
      </c>
      <c r="G108">
        <v>12.7643387</v>
      </c>
      <c r="H108">
        <v>7</v>
      </c>
      <c r="I108">
        <v>824.24</v>
      </c>
      <c r="J108">
        <v>81.001563202187199</v>
      </c>
      <c r="K108">
        <v>221.95502873584579</v>
      </c>
      <c r="L108">
        <v>47.617463033153129</v>
      </c>
      <c r="M108">
        <v>1.6628920845853741</v>
      </c>
      <c r="N108">
        <v>3.5596871824969551</v>
      </c>
      <c r="O108">
        <v>1.0556133005346819</v>
      </c>
      <c r="P108">
        <v>63.683550571742153</v>
      </c>
      <c r="Q108">
        <v>63.672243915780207</v>
      </c>
      <c r="R108">
        <v>63.683550571742288</v>
      </c>
      <c r="S108">
        <v>1.3729416657297899</v>
      </c>
      <c r="T108">
        <v>1.367790354132409</v>
      </c>
      <c r="U108">
        <v>1.3729416657298219</v>
      </c>
    </row>
    <row r="109" spans="1:21" x14ac:dyDescent="0.3">
      <c r="A109" s="2">
        <v>43864</v>
      </c>
      <c r="B109">
        <v>14</v>
      </c>
      <c r="C109">
        <v>226</v>
      </c>
      <c r="D109">
        <v>41.968739300000003</v>
      </c>
      <c r="E109">
        <v>12.686</v>
      </c>
      <c r="F109">
        <v>41.955555699999998</v>
      </c>
      <c r="G109">
        <v>12.7643387</v>
      </c>
      <c r="H109">
        <v>7</v>
      </c>
      <c r="I109">
        <v>824.24</v>
      </c>
      <c r="J109">
        <v>19.130773604169342</v>
      </c>
      <c r="K109">
        <v>215.7823243234381</v>
      </c>
      <c r="L109">
        <v>21.05959460616036</v>
      </c>
      <c r="M109">
        <v>0.61491505334861374</v>
      </c>
      <c r="N109">
        <v>3.476888301437512</v>
      </c>
      <c r="O109">
        <v>0.69291106914969047</v>
      </c>
      <c r="P109">
        <v>7.7483936906389221</v>
      </c>
      <c r="Q109">
        <v>7.7470180069508814</v>
      </c>
      <c r="R109">
        <v>7.7483936906389346</v>
      </c>
      <c r="S109">
        <v>0.34654965565380841</v>
      </c>
      <c r="T109">
        <v>0.34524939264569782</v>
      </c>
      <c r="U109">
        <v>0.34654965565381318</v>
      </c>
    </row>
    <row r="110" spans="1:21" x14ac:dyDescent="0.3">
      <c r="A110" s="2">
        <v>43865</v>
      </c>
      <c r="B110">
        <v>49</v>
      </c>
      <c r="C110">
        <v>226</v>
      </c>
      <c r="D110">
        <v>42.018369700000001</v>
      </c>
      <c r="E110">
        <v>12.687785699999999</v>
      </c>
      <c r="F110">
        <v>41.955555699999998</v>
      </c>
      <c r="G110">
        <v>12.7643387</v>
      </c>
      <c r="H110">
        <v>7</v>
      </c>
      <c r="I110">
        <v>768.07</v>
      </c>
      <c r="J110">
        <v>27.122205420122231</v>
      </c>
      <c r="K110">
        <v>196.05238942439399</v>
      </c>
      <c r="L110">
        <v>4.9715276201427594</v>
      </c>
      <c r="M110">
        <v>0.84918735138766999</v>
      </c>
      <c r="N110">
        <v>3.1673462067098539</v>
      </c>
      <c r="O110">
        <v>0.56024872168332562</v>
      </c>
      <c r="P110">
        <v>17.15390738159233</v>
      </c>
      <c r="Q110">
        <v>17.329389702926619</v>
      </c>
      <c r="R110">
        <v>17.153907381592319</v>
      </c>
      <c r="S110">
        <v>0.68953618180778808</v>
      </c>
      <c r="T110">
        <v>0.69554021040696767</v>
      </c>
      <c r="U110">
        <v>0.68953618180779463</v>
      </c>
    </row>
    <row r="111" spans="1:21" x14ac:dyDescent="0.3">
      <c r="A111" s="2">
        <v>43865</v>
      </c>
      <c r="B111">
        <v>94</v>
      </c>
      <c r="C111">
        <v>226</v>
      </c>
      <c r="D111">
        <v>44.525238799999997</v>
      </c>
      <c r="E111">
        <v>11.1757875</v>
      </c>
      <c r="F111">
        <v>41.955555699999998</v>
      </c>
      <c r="G111">
        <v>12.7643387</v>
      </c>
      <c r="H111">
        <v>7</v>
      </c>
      <c r="I111">
        <v>768.07</v>
      </c>
      <c r="J111">
        <v>736.68233786074836</v>
      </c>
      <c r="K111">
        <v>376.07229299202629</v>
      </c>
      <c r="L111">
        <v>758.56815769251216</v>
      </c>
      <c r="M111">
        <v>10.95723994903798</v>
      </c>
      <c r="N111">
        <v>5.7284616682973004</v>
      </c>
      <c r="O111">
        <v>11.23696067003411</v>
      </c>
      <c r="P111">
        <v>747.59183773408722</v>
      </c>
      <c r="Q111">
        <v>747.41713277299402</v>
      </c>
      <c r="R111">
        <v>747.59183773408711</v>
      </c>
      <c r="S111">
        <v>11.1576194125229</v>
      </c>
      <c r="T111">
        <v>11.1516809141111</v>
      </c>
      <c r="U111">
        <v>11.157619412522889</v>
      </c>
    </row>
    <row r="112" spans="1:21" x14ac:dyDescent="0.3">
      <c r="A112" s="2">
        <v>43865</v>
      </c>
      <c r="B112">
        <v>179</v>
      </c>
      <c r="C112">
        <v>226</v>
      </c>
      <c r="D112">
        <v>41.953843800000001</v>
      </c>
      <c r="E112">
        <v>12.741671500000001</v>
      </c>
      <c r="F112">
        <v>41.955555699999998</v>
      </c>
      <c r="G112">
        <v>12.7643387</v>
      </c>
      <c r="H112">
        <v>7</v>
      </c>
      <c r="I112">
        <v>768.07</v>
      </c>
      <c r="J112">
        <v>4.2676567191294934</v>
      </c>
      <c r="K112">
        <v>195.9475175835797</v>
      </c>
      <c r="L112">
        <v>4.5325146873451274</v>
      </c>
      <c r="M112">
        <v>0.16385047735212621</v>
      </c>
      <c r="N112">
        <v>3.0744699027706242</v>
      </c>
      <c r="O112">
        <v>0.1730683860603458</v>
      </c>
      <c r="P112">
        <v>3.3264548843204991</v>
      </c>
      <c r="Q112">
        <v>3.3256775240795511</v>
      </c>
      <c r="R112">
        <v>3.326454884320543</v>
      </c>
      <c r="S112">
        <v>0.12312218344708981</v>
      </c>
      <c r="T112">
        <v>0.1230566532597062</v>
      </c>
      <c r="U112">
        <v>0.12312218344708969</v>
      </c>
    </row>
    <row r="113" spans="1:21" x14ac:dyDescent="0.3">
      <c r="A113" s="2">
        <v>43865</v>
      </c>
      <c r="B113">
        <v>64</v>
      </c>
      <c r="C113">
        <v>226</v>
      </c>
      <c r="D113">
        <v>41.699752500000002</v>
      </c>
      <c r="E113">
        <v>12.535953900000001</v>
      </c>
      <c r="F113">
        <v>41.955555699999998</v>
      </c>
      <c r="G113">
        <v>12.7643387</v>
      </c>
      <c r="H113">
        <v>7</v>
      </c>
      <c r="I113">
        <v>597.26</v>
      </c>
      <c r="J113">
        <v>92.707500226869271</v>
      </c>
      <c r="K113">
        <v>92.707500226869243</v>
      </c>
      <c r="L113">
        <v>74.788140359575593</v>
      </c>
      <c r="M113">
        <v>2.0241033917603639</v>
      </c>
      <c r="N113">
        <v>2.0241033917603648</v>
      </c>
      <c r="O113">
        <v>1.7274775436910601</v>
      </c>
      <c r="P113">
        <v>83.96082749479298</v>
      </c>
      <c r="Q113">
        <v>83.960827494792994</v>
      </c>
      <c r="R113">
        <v>83.960827494792994</v>
      </c>
      <c r="S113">
        <v>1.8697258858664121</v>
      </c>
      <c r="T113">
        <v>1.8697258858664121</v>
      </c>
      <c r="U113">
        <v>1.8697258858664121</v>
      </c>
    </row>
    <row r="114" spans="1:21" x14ac:dyDescent="0.3">
      <c r="A114" s="2">
        <v>43865</v>
      </c>
      <c r="B114">
        <v>9</v>
      </c>
      <c r="C114">
        <v>226</v>
      </c>
      <c r="D114">
        <v>41.012875399999999</v>
      </c>
      <c r="E114">
        <v>14.3201006</v>
      </c>
      <c r="F114">
        <v>41.955555699999998</v>
      </c>
      <c r="G114">
        <v>12.7643387</v>
      </c>
      <c r="H114">
        <v>7</v>
      </c>
      <c r="I114">
        <v>380.53</v>
      </c>
      <c r="J114">
        <v>188.6335352232081</v>
      </c>
      <c r="K114">
        <v>188.6335352232081</v>
      </c>
      <c r="L114">
        <v>1.6703545165922709E-12</v>
      </c>
      <c r="M114">
        <v>2.9136001232118609</v>
      </c>
      <c r="N114">
        <v>2.9136001232118609</v>
      </c>
      <c r="O114">
        <v>0</v>
      </c>
      <c r="P114">
        <v>187.02869999999999</v>
      </c>
      <c r="Q114">
        <v>187.02869999999999</v>
      </c>
      <c r="R114">
        <v>187.02869999999999</v>
      </c>
      <c r="S114">
        <v>2.861051587301588</v>
      </c>
      <c r="T114">
        <v>2.8610515873015872</v>
      </c>
      <c r="U114">
        <v>2.8610515873015872</v>
      </c>
    </row>
    <row r="115" spans="1:21" x14ac:dyDescent="0.3">
      <c r="A115" s="2">
        <v>43865</v>
      </c>
      <c r="B115">
        <v>44</v>
      </c>
      <c r="C115">
        <v>226</v>
      </c>
      <c r="D115">
        <v>40.640787899999999</v>
      </c>
      <c r="E115">
        <v>14.9305062</v>
      </c>
      <c r="F115">
        <v>41.955555699999998</v>
      </c>
      <c r="G115">
        <v>12.7643387</v>
      </c>
      <c r="H115">
        <v>7</v>
      </c>
      <c r="I115">
        <v>597.26</v>
      </c>
      <c r="J115">
        <v>504.55379977313072</v>
      </c>
      <c r="K115">
        <v>504.55379977313072</v>
      </c>
      <c r="L115">
        <v>522.47315964042446</v>
      </c>
      <c r="M115">
        <v>7.5142696241126528</v>
      </c>
      <c r="N115">
        <v>7.5142696241126528</v>
      </c>
      <c r="O115">
        <v>7.810895472181957</v>
      </c>
      <c r="P115">
        <v>513.30047250520704</v>
      </c>
      <c r="Q115">
        <v>513.30047250520693</v>
      </c>
      <c r="R115">
        <v>513.30047250520693</v>
      </c>
      <c r="S115">
        <v>7.6686471300066046</v>
      </c>
      <c r="T115">
        <v>7.6686471300066046</v>
      </c>
      <c r="U115">
        <v>7.6686471300066046</v>
      </c>
    </row>
    <row r="116" spans="1:21" x14ac:dyDescent="0.3">
      <c r="A116" s="2">
        <v>43865</v>
      </c>
      <c r="B116">
        <v>223</v>
      </c>
      <c r="C116">
        <v>226</v>
      </c>
      <c r="D116">
        <v>41.015235699999998</v>
      </c>
      <c r="E116">
        <v>14.2977433</v>
      </c>
      <c r="F116">
        <v>41.955555699999998</v>
      </c>
      <c r="G116">
        <v>12.7643387</v>
      </c>
      <c r="H116">
        <v>7</v>
      </c>
      <c r="I116">
        <v>380.53</v>
      </c>
      <c r="J116">
        <v>191.89876477679189</v>
      </c>
      <c r="K116">
        <v>191.89876477679189</v>
      </c>
      <c r="L116">
        <v>380.53229999999832</v>
      </c>
      <c r="M116">
        <v>3.022630035518298</v>
      </c>
      <c r="N116">
        <v>3.0226300355182989</v>
      </c>
      <c r="O116">
        <v>5.9362301587301598</v>
      </c>
      <c r="P116">
        <v>193.50360000000001</v>
      </c>
      <c r="Q116">
        <v>193.50360000000001</v>
      </c>
      <c r="R116">
        <v>193.50360000000001</v>
      </c>
      <c r="S116">
        <v>3.0751785714285722</v>
      </c>
      <c r="T116">
        <v>3.0751785714285731</v>
      </c>
      <c r="U116">
        <v>3.0751785714285731</v>
      </c>
    </row>
    <row r="117" spans="1:21" x14ac:dyDescent="0.3">
      <c r="A117" s="2">
        <v>43866</v>
      </c>
      <c r="B117">
        <v>94</v>
      </c>
      <c r="C117">
        <v>226</v>
      </c>
      <c r="D117">
        <v>44.525238799999997</v>
      </c>
      <c r="E117">
        <v>11.1757875</v>
      </c>
      <c r="F117">
        <v>41.955555699999998</v>
      </c>
      <c r="G117">
        <v>12.7643387</v>
      </c>
      <c r="H117">
        <v>8</v>
      </c>
      <c r="I117">
        <v>950.8</v>
      </c>
      <c r="J117">
        <v>643.3074345903741</v>
      </c>
      <c r="K117">
        <v>643.3074345903741</v>
      </c>
      <c r="L117">
        <v>716.82965650149276</v>
      </c>
      <c r="M117">
        <v>9.4852889615764724</v>
      </c>
      <c r="N117">
        <v>9.4852889615764724</v>
      </c>
      <c r="O117">
        <v>10.626239141259269</v>
      </c>
      <c r="P117">
        <v>673.82161508786749</v>
      </c>
      <c r="Q117">
        <v>673.82161508786749</v>
      </c>
      <c r="R117">
        <v>673.82161508786749</v>
      </c>
      <c r="S117">
        <v>9.9530662491752331</v>
      </c>
      <c r="T117">
        <v>9.9530662491752331</v>
      </c>
      <c r="U117">
        <v>9.9530662491752331</v>
      </c>
    </row>
    <row r="118" spans="1:21" x14ac:dyDescent="0.3">
      <c r="A118" s="2">
        <v>43866</v>
      </c>
      <c r="B118">
        <v>39</v>
      </c>
      <c r="C118">
        <v>226</v>
      </c>
      <c r="D118">
        <v>41.831033900000001</v>
      </c>
      <c r="E118">
        <v>12.442446500000001</v>
      </c>
      <c r="F118">
        <v>41.955555699999998</v>
      </c>
      <c r="G118">
        <v>12.7643387</v>
      </c>
      <c r="H118">
        <v>8</v>
      </c>
      <c r="I118">
        <v>158.71</v>
      </c>
      <c r="J118">
        <v>82.06497866395199</v>
      </c>
      <c r="K118">
        <v>43.192825406873119</v>
      </c>
      <c r="L118">
        <v>83.783206667581084</v>
      </c>
      <c r="M118">
        <v>1.632838852510847</v>
      </c>
      <c r="N118">
        <v>0.90229936643186315</v>
      </c>
      <c r="O118">
        <v>1.618565036263214</v>
      </c>
      <c r="P118">
        <v>87.216467092697116</v>
      </c>
      <c r="Q118">
        <v>86.056277479490959</v>
      </c>
      <c r="R118">
        <v>87.111851399874084</v>
      </c>
      <c r="S118">
        <v>1.747941235153758</v>
      </c>
      <c r="T118">
        <v>1.718500543010653</v>
      </c>
      <c r="U118">
        <v>1.7414643775695631</v>
      </c>
    </row>
    <row r="119" spans="1:21" x14ac:dyDescent="0.3">
      <c r="A119" s="2">
        <v>43866</v>
      </c>
      <c r="B119">
        <v>2</v>
      </c>
      <c r="C119">
        <v>226</v>
      </c>
      <c r="D119">
        <v>42.132071600000003</v>
      </c>
      <c r="E119">
        <v>12.5839994</v>
      </c>
      <c r="F119">
        <v>41.955555699999998</v>
      </c>
      <c r="G119">
        <v>12.7643387</v>
      </c>
      <c r="H119">
        <v>8</v>
      </c>
      <c r="I119">
        <v>158.71</v>
      </c>
      <c r="J119">
        <v>67.791091632002008</v>
      </c>
      <c r="K119">
        <v>41.382566942310063</v>
      </c>
      <c r="L119">
        <v>61.066138679709731</v>
      </c>
      <c r="M119">
        <v>1.4441873785335271</v>
      </c>
      <c r="N119">
        <v>0.87835654905561744</v>
      </c>
      <c r="O119">
        <v>1.317405508525388</v>
      </c>
      <c r="P119">
        <v>65.980197561640637</v>
      </c>
      <c r="Q119">
        <v>67.23515617583034</v>
      </c>
      <c r="R119">
        <v>65.922315760359709</v>
      </c>
      <c r="S119">
        <v>1.4215274916379059</v>
      </c>
      <c r="T119">
        <v>1.4547779953508491</v>
      </c>
      <c r="U119">
        <v>1.4173802476270849</v>
      </c>
    </row>
    <row r="120" spans="1:21" x14ac:dyDescent="0.3">
      <c r="A120" s="2">
        <v>43866</v>
      </c>
      <c r="B120">
        <v>235</v>
      </c>
      <c r="C120">
        <v>226</v>
      </c>
      <c r="D120">
        <v>41.477688999999998</v>
      </c>
      <c r="E120">
        <v>13.8120029</v>
      </c>
      <c r="F120">
        <v>41.955555699999998</v>
      </c>
      <c r="G120">
        <v>12.7643387</v>
      </c>
      <c r="H120">
        <v>8</v>
      </c>
      <c r="I120">
        <v>246.11</v>
      </c>
      <c r="J120">
        <v>223.8929701912204</v>
      </c>
      <c r="K120">
        <v>223.8929701912204</v>
      </c>
      <c r="L120">
        <v>233.6186753718957</v>
      </c>
      <c r="M120">
        <v>3.441012857691653</v>
      </c>
      <c r="N120">
        <v>3.4410128576916539</v>
      </c>
      <c r="O120">
        <v>3.725744898666993</v>
      </c>
      <c r="P120">
        <v>228.16966909783989</v>
      </c>
      <c r="Q120">
        <v>228.16966909783989</v>
      </c>
      <c r="R120">
        <v>228.16966909783989</v>
      </c>
      <c r="S120">
        <v>3.5565022054058382</v>
      </c>
      <c r="T120">
        <v>3.5565022054058368</v>
      </c>
      <c r="U120">
        <v>3.5565022054058368</v>
      </c>
    </row>
    <row r="121" spans="1:21" x14ac:dyDescent="0.3">
      <c r="A121" s="2">
        <v>43866</v>
      </c>
      <c r="B121">
        <v>247</v>
      </c>
      <c r="C121">
        <v>226</v>
      </c>
      <c r="D121">
        <v>41.980505299999997</v>
      </c>
      <c r="E121">
        <v>12.749405599999999</v>
      </c>
      <c r="F121">
        <v>41.955555699999998</v>
      </c>
      <c r="G121">
        <v>12.7643387</v>
      </c>
      <c r="H121">
        <v>8</v>
      </c>
      <c r="I121">
        <v>158.71</v>
      </c>
      <c r="J121">
        <v>6.0267866783010708</v>
      </c>
      <c r="K121">
        <v>37.271464279930193</v>
      </c>
      <c r="L121">
        <v>9.4756058830877148</v>
      </c>
      <c r="M121">
        <v>0.1809066307076386</v>
      </c>
      <c r="N121">
        <v>0.79543724002389171</v>
      </c>
      <c r="O121">
        <v>0.27442299080728683</v>
      </c>
      <c r="P121">
        <v>4.1326191898343358</v>
      </c>
      <c r="Q121">
        <v>4.061617516683544</v>
      </c>
      <c r="R121">
        <v>4.2108431210299226</v>
      </c>
      <c r="S121">
        <v>0.14081310778959119</v>
      </c>
      <c r="T121">
        <v>0.13802301559765409</v>
      </c>
      <c r="U121">
        <v>0.14580631717942549</v>
      </c>
    </row>
    <row r="122" spans="1:21" x14ac:dyDescent="0.3">
      <c r="A122" s="2">
        <v>43866</v>
      </c>
      <c r="B122">
        <v>217</v>
      </c>
      <c r="C122">
        <v>226</v>
      </c>
      <c r="D122">
        <v>41.9202522</v>
      </c>
      <c r="E122">
        <v>12.6785967</v>
      </c>
      <c r="F122">
        <v>41.955555699999998</v>
      </c>
      <c r="G122">
        <v>12.7643387</v>
      </c>
      <c r="H122">
        <v>8</v>
      </c>
      <c r="I122">
        <v>246.11</v>
      </c>
      <c r="J122">
        <v>22.220129808779589</v>
      </c>
      <c r="K122">
        <v>22.220129808779578</v>
      </c>
      <c r="L122">
        <v>12.494424628104319</v>
      </c>
      <c r="M122">
        <v>0.61751888834009228</v>
      </c>
      <c r="N122">
        <v>0.6175188883400925</v>
      </c>
      <c r="O122">
        <v>0.33278684736475361</v>
      </c>
      <c r="P122">
        <v>17.94343090216012</v>
      </c>
      <c r="Q122">
        <v>17.943430902160141</v>
      </c>
      <c r="R122">
        <v>17.943430902160141</v>
      </c>
      <c r="S122">
        <v>0.50202954062590877</v>
      </c>
      <c r="T122">
        <v>0.50202954062590899</v>
      </c>
      <c r="U122">
        <v>0.50202954062590899</v>
      </c>
    </row>
    <row r="123" spans="1:21" x14ac:dyDescent="0.3">
      <c r="A123" s="2">
        <v>43866</v>
      </c>
      <c r="B123">
        <v>248</v>
      </c>
      <c r="C123">
        <v>226</v>
      </c>
      <c r="D123">
        <v>41.943139199999997</v>
      </c>
      <c r="E123">
        <v>12.7570923</v>
      </c>
      <c r="F123">
        <v>41.955555699999998</v>
      </c>
      <c r="G123">
        <v>12.7643387</v>
      </c>
      <c r="H123">
        <v>8</v>
      </c>
      <c r="I123">
        <v>158.71</v>
      </c>
      <c r="J123">
        <v>2.8300430257449638</v>
      </c>
      <c r="K123">
        <v>36.866043370886651</v>
      </c>
      <c r="L123">
        <v>4.3879487696215156</v>
      </c>
      <c r="M123">
        <v>0.1038131699940195</v>
      </c>
      <c r="N123">
        <v>0.78565287623465985</v>
      </c>
      <c r="O123">
        <v>0.1513524961501424</v>
      </c>
      <c r="P123">
        <v>1.3836161558279241</v>
      </c>
      <c r="Q123">
        <v>1.359848827995177</v>
      </c>
      <c r="R123">
        <v>1.4678897187363</v>
      </c>
      <c r="S123">
        <v>5.1464197164777022E-2</v>
      </c>
      <c r="T123">
        <v>5.0444477786875913E-2</v>
      </c>
      <c r="U123">
        <v>5.7095089369959107E-2</v>
      </c>
    </row>
    <row r="124" spans="1:21" x14ac:dyDescent="0.3">
      <c r="A124" s="2">
        <v>43866</v>
      </c>
      <c r="B124">
        <v>13</v>
      </c>
      <c r="C124">
        <v>226</v>
      </c>
      <c r="D124">
        <v>42.407090099999998</v>
      </c>
      <c r="E124">
        <v>14.1597591</v>
      </c>
      <c r="F124">
        <v>41.955555699999998</v>
      </c>
      <c r="G124">
        <v>12.7643387</v>
      </c>
      <c r="H124">
        <v>8</v>
      </c>
      <c r="I124">
        <v>950.8</v>
      </c>
      <c r="J124">
        <v>307.49416540962579</v>
      </c>
      <c r="K124">
        <v>307.49416540962591</v>
      </c>
      <c r="L124">
        <v>233.97194349850719</v>
      </c>
      <c r="M124">
        <v>4.5179650066774943</v>
      </c>
      <c r="N124">
        <v>4.5179650066774943</v>
      </c>
      <c r="O124">
        <v>3.3770148269947029</v>
      </c>
      <c r="P124">
        <v>276.97998491213252</v>
      </c>
      <c r="Q124">
        <v>276.97998491213252</v>
      </c>
      <c r="R124">
        <v>276.97998491213252</v>
      </c>
      <c r="S124">
        <v>4.0501877190787354</v>
      </c>
      <c r="T124">
        <v>4.0501877190787354</v>
      </c>
      <c r="U124">
        <v>4.0501877190787354</v>
      </c>
    </row>
    <row r="125" spans="1:21" x14ac:dyDescent="0.3">
      <c r="A125" s="2">
        <v>43867</v>
      </c>
      <c r="B125">
        <v>186</v>
      </c>
      <c r="C125">
        <v>226</v>
      </c>
      <c r="D125">
        <v>41.945402799999997</v>
      </c>
      <c r="E125">
        <v>12.7206413</v>
      </c>
      <c r="F125">
        <v>41.955555699999998</v>
      </c>
      <c r="G125">
        <v>12.7643387</v>
      </c>
      <c r="H125">
        <v>6</v>
      </c>
      <c r="I125">
        <v>116.16</v>
      </c>
      <c r="J125">
        <v>7.5704761450534983</v>
      </c>
      <c r="K125">
        <v>27.284871431860051</v>
      </c>
      <c r="L125">
        <v>8.5005769071655699</v>
      </c>
      <c r="M125">
        <v>0.3256140108394997</v>
      </c>
      <c r="N125">
        <v>0.66948081671506132</v>
      </c>
      <c r="O125">
        <v>0.37193379620615158</v>
      </c>
      <c r="P125">
        <v>3.338603179208766</v>
      </c>
      <c r="Q125">
        <v>3.4343295903298738</v>
      </c>
      <c r="R125">
        <v>3.4174501912006781</v>
      </c>
      <c r="S125">
        <v>0.25590137611608921</v>
      </c>
      <c r="T125">
        <v>0.25417984613777239</v>
      </c>
      <c r="U125">
        <v>0.25975376146387558</v>
      </c>
    </row>
    <row r="126" spans="1:21" x14ac:dyDescent="0.3">
      <c r="A126" s="2">
        <v>43867</v>
      </c>
      <c r="B126">
        <v>32</v>
      </c>
      <c r="C126">
        <v>226</v>
      </c>
      <c r="D126">
        <v>41.851630499999999</v>
      </c>
      <c r="E126">
        <v>12.4017032</v>
      </c>
      <c r="F126">
        <v>41.955555699999998</v>
      </c>
      <c r="G126">
        <v>12.7643387</v>
      </c>
      <c r="H126">
        <v>6</v>
      </c>
      <c r="I126">
        <v>116.16</v>
      </c>
      <c r="J126">
        <v>90.385529244275645</v>
      </c>
      <c r="K126">
        <v>35.724639367390083</v>
      </c>
      <c r="L126">
        <v>104.7090328622148</v>
      </c>
      <c r="M126">
        <v>1.7412317227655789</v>
      </c>
      <c r="N126">
        <v>0.80871163458505335</v>
      </c>
      <c r="O126">
        <v>1.9813840149219111</v>
      </c>
      <c r="P126">
        <v>102.1615017599738</v>
      </c>
      <c r="Q126">
        <v>102.0318289687648</v>
      </c>
      <c r="R126">
        <v>101.9371841657903</v>
      </c>
      <c r="S126">
        <v>2.0060352915805089</v>
      </c>
      <c r="T126">
        <v>1.956284174510428</v>
      </c>
      <c r="U126">
        <v>1.994625474294061</v>
      </c>
    </row>
    <row r="127" spans="1:21" x14ac:dyDescent="0.3">
      <c r="A127" s="2">
        <v>43867</v>
      </c>
      <c r="B127">
        <v>14</v>
      </c>
      <c r="C127">
        <v>226</v>
      </c>
      <c r="D127">
        <v>41.968739300000003</v>
      </c>
      <c r="E127">
        <v>12.686</v>
      </c>
      <c r="F127">
        <v>41.955555699999998</v>
      </c>
      <c r="G127">
        <v>12.7643387</v>
      </c>
      <c r="H127">
        <v>6</v>
      </c>
      <c r="I127">
        <v>21.25</v>
      </c>
      <c r="J127">
        <v>12.214267779634641</v>
      </c>
      <c r="K127">
        <v>12.214267779634641</v>
      </c>
      <c r="L127">
        <v>17.894554631464299</v>
      </c>
      <c r="M127">
        <v>0.4164894428356733</v>
      </c>
      <c r="N127">
        <v>0.41648944283567352</v>
      </c>
      <c r="O127">
        <v>0.58950922255924221</v>
      </c>
      <c r="P127">
        <v>13.22299287276307</v>
      </c>
      <c r="Q127">
        <v>13.22299287276307</v>
      </c>
      <c r="R127">
        <v>13.22299287276307</v>
      </c>
      <c r="S127">
        <v>0.45253958835293312</v>
      </c>
      <c r="T127">
        <v>0.45253958835293301</v>
      </c>
      <c r="U127">
        <v>0.45253958835293301</v>
      </c>
    </row>
    <row r="128" spans="1:21" x14ac:dyDescent="0.3">
      <c r="A128" s="2">
        <v>43867</v>
      </c>
      <c r="B128">
        <v>43</v>
      </c>
      <c r="C128">
        <v>226</v>
      </c>
      <c r="D128">
        <v>41.966643599999998</v>
      </c>
      <c r="E128">
        <v>12.756942</v>
      </c>
      <c r="F128">
        <v>41.955555699999998</v>
      </c>
      <c r="G128">
        <v>12.7643387</v>
      </c>
      <c r="H128">
        <v>6</v>
      </c>
      <c r="I128">
        <v>116.16</v>
      </c>
      <c r="J128">
        <v>3.6326068208742641</v>
      </c>
      <c r="K128">
        <v>26.798146065552189</v>
      </c>
      <c r="L128">
        <v>2.9521902306196179</v>
      </c>
      <c r="M128">
        <v>0.1282813904644422</v>
      </c>
      <c r="N128">
        <v>0.64512750236523941</v>
      </c>
      <c r="O128">
        <v>9.0419633563126545E-2</v>
      </c>
      <c r="P128">
        <v>3.3166449362207922</v>
      </c>
      <c r="Q128">
        <v>3.2886646199294298</v>
      </c>
      <c r="R128">
        <v>3.3955593107586508</v>
      </c>
      <c r="S128">
        <v>0.10998303600132429</v>
      </c>
      <c r="T128">
        <v>0.1072553776581074</v>
      </c>
      <c r="U128">
        <v>0.11510791555956761</v>
      </c>
    </row>
    <row r="129" spans="1:21" x14ac:dyDescent="0.3">
      <c r="A129" s="2">
        <v>43867</v>
      </c>
      <c r="B129">
        <v>240</v>
      </c>
      <c r="C129">
        <v>226</v>
      </c>
      <c r="D129">
        <v>41.945785800000003</v>
      </c>
      <c r="E129">
        <v>12.6790661</v>
      </c>
      <c r="F129">
        <v>41.955555699999998</v>
      </c>
      <c r="G129">
        <v>12.7643387</v>
      </c>
      <c r="H129">
        <v>6</v>
      </c>
      <c r="I129">
        <v>116.16</v>
      </c>
      <c r="J129">
        <v>14.57318778979659</v>
      </c>
      <c r="K129">
        <v>26.35414313519767</v>
      </c>
      <c r="L129">
        <v>0</v>
      </c>
      <c r="M129">
        <v>0.59550779656539932</v>
      </c>
      <c r="N129">
        <v>0.6673149669695666</v>
      </c>
      <c r="O129">
        <v>0.34689747594373121</v>
      </c>
      <c r="P129">
        <v>7.3450501245966056</v>
      </c>
      <c r="Q129">
        <v>7.4069768209759204</v>
      </c>
      <c r="R129">
        <v>7.4116063322504049</v>
      </c>
      <c r="S129">
        <v>0.41871521693699798</v>
      </c>
      <c r="T129">
        <v>0.47291552232861278</v>
      </c>
      <c r="U129">
        <v>0.42114776931741671</v>
      </c>
    </row>
    <row r="130" spans="1:21" x14ac:dyDescent="0.3">
      <c r="A130" s="2">
        <v>43867</v>
      </c>
      <c r="B130">
        <v>221</v>
      </c>
      <c r="C130">
        <v>226</v>
      </c>
      <c r="D130">
        <v>41.987892299999999</v>
      </c>
      <c r="E130">
        <v>12.7135701</v>
      </c>
      <c r="F130">
        <v>41.955555699999998</v>
      </c>
      <c r="G130">
        <v>12.7643387</v>
      </c>
      <c r="H130">
        <v>6</v>
      </c>
      <c r="I130">
        <v>21.25</v>
      </c>
      <c r="J130">
        <v>9.0389322203653641</v>
      </c>
      <c r="K130">
        <v>9.0389322203653641</v>
      </c>
      <c r="L130">
        <v>3.3586453685356981</v>
      </c>
      <c r="M130">
        <v>0.28299468414845358</v>
      </c>
      <c r="N130">
        <v>0.28299468414845358</v>
      </c>
      <c r="O130">
        <v>0.10997490442488481</v>
      </c>
      <c r="P130">
        <v>8.0302071272369311</v>
      </c>
      <c r="Q130">
        <v>8.0302071272369311</v>
      </c>
      <c r="R130">
        <v>8.0302071272369311</v>
      </c>
      <c r="S130">
        <v>0.24694453863119389</v>
      </c>
      <c r="T130">
        <v>0.24694453863119389</v>
      </c>
      <c r="U130">
        <v>0.24694453863119389</v>
      </c>
    </row>
    <row r="131" spans="1:21" x14ac:dyDescent="0.3">
      <c r="A131" s="2">
        <v>43868</v>
      </c>
      <c r="B131">
        <v>249</v>
      </c>
      <c r="C131">
        <v>226</v>
      </c>
      <c r="D131">
        <v>41.806294399999999</v>
      </c>
      <c r="E131">
        <v>13.057991700000001</v>
      </c>
      <c r="F131">
        <v>41.955555699999998</v>
      </c>
      <c r="G131">
        <v>12.7643387</v>
      </c>
      <c r="H131">
        <v>5</v>
      </c>
      <c r="I131">
        <v>168.64</v>
      </c>
      <c r="J131">
        <v>89.874374563931227</v>
      </c>
      <c r="K131">
        <v>89.874374563931227</v>
      </c>
      <c r="L131">
        <v>90.546702641930423</v>
      </c>
      <c r="M131">
        <v>1.7433425197543251</v>
      </c>
      <c r="N131">
        <v>1.7433425197543251</v>
      </c>
      <c r="O131">
        <v>1.772152797790467</v>
      </c>
      <c r="P131">
        <v>90.193954766390718</v>
      </c>
      <c r="Q131">
        <v>90.193954766390732</v>
      </c>
      <c r="R131">
        <v>90.193954766390732</v>
      </c>
      <c r="S131">
        <v>1.7550745114974109</v>
      </c>
      <c r="T131">
        <v>1.7550745114974109</v>
      </c>
      <c r="U131">
        <v>1.7550745114974109</v>
      </c>
    </row>
    <row r="132" spans="1:21" x14ac:dyDescent="0.3">
      <c r="A132" s="2">
        <v>43868</v>
      </c>
      <c r="B132">
        <v>9</v>
      </c>
      <c r="C132">
        <v>226</v>
      </c>
      <c r="D132">
        <v>41.012875399999999</v>
      </c>
      <c r="E132">
        <v>14.3201006</v>
      </c>
      <c r="F132">
        <v>41.955555699999998</v>
      </c>
      <c r="G132">
        <v>12.7643387</v>
      </c>
      <c r="H132">
        <v>5</v>
      </c>
      <c r="I132">
        <v>380.53</v>
      </c>
      <c r="J132">
        <v>188.6335352232081</v>
      </c>
      <c r="K132">
        <v>188.6335352232081</v>
      </c>
      <c r="L132">
        <v>1.6703545165922709E-12</v>
      </c>
      <c r="M132">
        <v>2.9136001232118609</v>
      </c>
      <c r="N132">
        <v>2.9136001232118609</v>
      </c>
      <c r="O132">
        <v>0</v>
      </c>
      <c r="P132">
        <v>187.02869999999999</v>
      </c>
      <c r="Q132">
        <v>187.02869999999999</v>
      </c>
      <c r="R132">
        <v>187.02869999999999</v>
      </c>
      <c r="S132">
        <v>2.861051587301588</v>
      </c>
      <c r="T132">
        <v>2.8610515873015872</v>
      </c>
      <c r="U132">
        <v>2.8610515873015872</v>
      </c>
    </row>
    <row r="133" spans="1:21" x14ac:dyDescent="0.3">
      <c r="A133" s="2">
        <v>43868</v>
      </c>
      <c r="B133">
        <v>223</v>
      </c>
      <c r="C133">
        <v>226</v>
      </c>
      <c r="D133">
        <v>41.015235699999998</v>
      </c>
      <c r="E133">
        <v>14.2977433</v>
      </c>
      <c r="F133">
        <v>41.955555699999998</v>
      </c>
      <c r="G133">
        <v>12.7643387</v>
      </c>
      <c r="H133">
        <v>5</v>
      </c>
      <c r="I133">
        <v>380.53</v>
      </c>
      <c r="J133">
        <v>191.89876477679189</v>
      </c>
      <c r="K133">
        <v>191.89876477679189</v>
      </c>
      <c r="L133">
        <v>380.53229999999832</v>
      </c>
      <c r="M133">
        <v>3.022630035518298</v>
      </c>
      <c r="N133">
        <v>3.0226300355182989</v>
      </c>
      <c r="O133">
        <v>5.9362301587301598</v>
      </c>
      <c r="P133">
        <v>193.50360000000001</v>
      </c>
      <c r="Q133">
        <v>193.50360000000001</v>
      </c>
      <c r="R133">
        <v>193.50360000000001</v>
      </c>
      <c r="S133">
        <v>3.0751785714285722</v>
      </c>
      <c r="T133">
        <v>3.0751785714285731</v>
      </c>
      <c r="U133">
        <v>3.0751785714285731</v>
      </c>
    </row>
    <row r="134" spans="1:21" x14ac:dyDescent="0.3">
      <c r="A134" s="2">
        <v>43868</v>
      </c>
      <c r="B134">
        <v>238</v>
      </c>
      <c r="C134">
        <v>226</v>
      </c>
      <c r="D134">
        <v>40.960150800000001</v>
      </c>
      <c r="E134">
        <v>14.488986000000001</v>
      </c>
      <c r="F134">
        <v>41.955555699999998</v>
      </c>
      <c r="G134">
        <v>12.7643387</v>
      </c>
      <c r="H134">
        <v>5</v>
      </c>
      <c r="I134">
        <v>412.35</v>
      </c>
      <c r="J134">
        <v>412.3537</v>
      </c>
      <c r="K134">
        <v>412.3537</v>
      </c>
      <c r="L134">
        <v>412.3537</v>
      </c>
      <c r="M134">
        <v>6.305714285714286</v>
      </c>
      <c r="N134">
        <v>6.305714285714286</v>
      </c>
      <c r="O134">
        <v>6.305714285714286</v>
      </c>
      <c r="P134">
        <v>412.3537</v>
      </c>
      <c r="Q134">
        <v>412.3537</v>
      </c>
      <c r="R134">
        <v>412.3537</v>
      </c>
      <c r="S134">
        <v>6.305714285714286</v>
      </c>
      <c r="T134">
        <v>6.305714285714286</v>
      </c>
      <c r="U134">
        <v>6.305714285714286</v>
      </c>
    </row>
    <row r="135" spans="1:21" x14ac:dyDescent="0.3">
      <c r="A135" s="2">
        <v>43868</v>
      </c>
      <c r="B135">
        <v>2</v>
      </c>
      <c r="C135">
        <v>226</v>
      </c>
      <c r="D135">
        <v>42.132071600000003</v>
      </c>
      <c r="E135">
        <v>12.5839994</v>
      </c>
      <c r="F135">
        <v>41.955555699999998</v>
      </c>
      <c r="G135">
        <v>12.7643387</v>
      </c>
      <c r="H135">
        <v>5</v>
      </c>
      <c r="I135">
        <v>168.64</v>
      </c>
      <c r="J135">
        <v>78.768225436068761</v>
      </c>
      <c r="K135">
        <v>78.768225436068761</v>
      </c>
      <c r="L135">
        <v>78.095897358069564</v>
      </c>
      <c r="M135">
        <v>1.5618955754837709</v>
      </c>
      <c r="N135">
        <v>1.5618955754837709</v>
      </c>
      <c r="O135">
        <v>1.533085297447629</v>
      </c>
      <c r="P135">
        <v>78.448645233609255</v>
      </c>
      <c r="Q135">
        <v>78.448645233609255</v>
      </c>
      <c r="R135">
        <v>78.448645233609255</v>
      </c>
      <c r="S135">
        <v>1.5501635837406851</v>
      </c>
      <c r="T135">
        <v>1.5501635837406851</v>
      </c>
      <c r="U135">
        <v>1.5501635837406851</v>
      </c>
    </row>
    <row r="136" spans="1:21" x14ac:dyDescent="0.3">
      <c r="A136" s="2">
        <v>43872</v>
      </c>
      <c r="B136">
        <v>64</v>
      </c>
      <c r="C136">
        <v>226</v>
      </c>
      <c r="D136">
        <v>41.699752500000002</v>
      </c>
      <c r="E136">
        <v>12.535953900000001</v>
      </c>
      <c r="F136">
        <v>41.955555699999998</v>
      </c>
      <c r="G136">
        <v>12.7643387</v>
      </c>
      <c r="H136">
        <v>6</v>
      </c>
      <c r="I136">
        <v>189.46</v>
      </c>
      <c r="J136">
        <v>70.285544413584887</v>
      </c>
      <c r="K136">
        <v>70.285544413584887</v>
      </c>
      <c r="L136">
        <v>41.076336856891828</v>
      </c>
      <c r="M136">
        <v>1.623064079553723</v>
      </c>
      <c r="N136">
        <v>1.623064079553723</v>
      </c>
      <c r="O136">
        <v>1.277639517056649</v>
      </c>
      <c r="P136">
        <v>62.015534464715188</v>
      </c>
      <c r="Q136">
        <v>62.015534464715188</v>
      </c>
      <c r="R136">
        <v>62.015534464715188</v>
      </c>
      <c r="S136">
        <v>1.5061355714779081</v>
      </c>
      <c r="T136">
        <v>1.5061355714779081</v>
      </c>
      <c r="U136">
        <v>1.5061355714779081</v>
      </c>
    </row>
    <row r="137" spans="1:21" x14ac:dyDescent="0.3">
      <c r="A137" s="2">
        <v>43872</v>
      </c>
      <c r="B137">
        <v>94</v>
      </c>
      <c r="C137">
        <v>226</v>
      </c>
      <c r="D137">
        <v>44.525238799999997</v>
      </c>
      <c r="E137">
        <v>11.1757875</v>
      </c>
      <c r="F137">
        <v>41.955555699999998</v>
      </c>
      <c r="G137">
        <v>12.7643387</v>
      </c>
      <c r="H137">
        <v>6</v>
      </c>
      <c r="I137">
        <v>761.48</v>
      </c>
      <c r="J137">
        <v>752.62652818481729</v>
      </c>
      <c r="K137">
        <v>752.62652818481729</v>
      </c>
      <c r="L137">
        <v>758.83232218209173</v>
      </c>
      <c r="M137">
        <v>11.179616779697479</v>
      </c>
      <c r="N137">
        <v>11.179616779697479</v>
      </c>
      <c r="O137">
        <v>11.25491250008985</v>
      </c>
      <c r="P137">
        <v>755.71611013097106</v>
      </c>
      <c r="Q137">
        <v>755.71611013097095</v>
      </c>
      <c r="R137">
        <v>755.71611013097095</v>
      </c>
      <c r="S137">
        <v>11.230747608704091</v>
      </c>
      <c r="T137">
        <v>11.230747608704091</v>
      </c>
      <c r="U137">
        <v>11.230747608704091</v>
      </c>
    </row>
    <row r="138" spans="1:21" x14ac:dyDescent="0.3">
      <c r="A138" s="2">
        <v>43872</v>
      </c>
      <c r="B138">
        <v>186</v>
      </c>
      <c r="C138">
        <v>226</v>
      </c>
      <c r="D138">
        <v>41.945402799999997</v>
      </c>
      <c r="E138">
        <v>12.7206413</v>
      </c>
      <c r="F138">
        <v>41.955555699999998</v>
      </c>
      <c r="G138">
        <v>12.7643387</v>
      </c>
      <c r="H138">
        <v>6</v>
      </c>
      <c r="I138">
        <v>761.48</v>
      </c>
      <c r="J138">
        <v>8.8497718151828426</v>
      </c>
      <c r="K138">
        <v>8.8497718151828444</v>
      </c>
      <c r="L138">
        <v>2.64397781790831</v>
      </c>
      <c r="M138">
        <v>0.38022449014379472</v>
      </c>
      <c r="N138">
        <v>0.38022449014379428</v>
      </c>
      <c r="O138">
        <v>0.30492876975142191</v>
      </c>
      <c r="P138">
        <v>5.7601898690290234</v>
      </c>
      <c r="Q138">
        <v>5.7601898690290234</v>
      </c>
      <c r="R138">
        <v>5.7601898690290234</v>
      </c>
      <c r="S138">
        <v>0.32909366113718069</v>
      </c>
      <c r="T138">
        <v>0.32909366113718058</v>
      </c>
      <c r="U138">
        <v>0.32909366113718058</v>
      </c>
    </row>
    <row r="139" spans="1:21" x14ac:dyDescent="0.3">
      <c r="A139" s="2">
        <v>43872</v>
      </c>
      <c r="B139">
        <v>222</v>
      </c>
      <c r="C139">
        <v>226</v>
      </c>
      <c r="D139">
        <v>40.922591399999988</v>
      </c>
      <c r="E139">
        <v>14.2501319</v>
      </c>
      <c r="F139">
        <v>41.955555699999998</v>
      </c>
      <c r="G139">
        <v>12.7643387</v>
      </c>
      <c r="H139">
        <v>6</v>
      </c>
      <c r="I139">
        <v>411.05</v>
      </c>
      <c r="J139">
        <v>205.52645000000001</v>
      </c>
      <c r="K139">
        <v>205.52645000000001</v>
      </c>
      <c r="L139">
        <v>205.52645000000001</v>
      </c>
      <c r="M139">
        <v>3.192876984126984</v>
      </c>
      <c r="N139">
        <v>3.192876984126984</v>
      </c>
      <c r="O139">
        <v>3.192876984126984</v>
      </c>
      <c r="P139">
        <v>205.52645000000001</v>
      </c>
      <c r="Q139">
        <v>205.52645000000001</v>
      </c>
      <c r="R139">
        <v>205.52645000000001</v>
      </c>
      <c r="S139">
        <v>3.192876984126984</v>
      </c>
      <c r="T139">
        <v>3.192876984126984</v>
      </c>
      <c r="U139">
        <v>3.192876984126984</v>
      </c>
    </row>
    <row r="140" spans="1:21" x14ac:dyDescent="0.3">
      <c r="A140" s="2">
        <v>43872</v>
      </c>
      <c r="B140">
        <v>222</v>
      </c>
      <c r="C140">
        <v>226</v>
      </c>
      <c r="D140">
        <v>40.922591399999988</v>
      </c>
      <c r="E140">
        <v>14.2501319</v>
      </c>
      <c r="F140">
        <v>41.955555699999998</v>
      </c>
      <c r="G140">
        <v>12.7643387</v>
      </c>
      <c r="H140">
        <v>6</v>
      </c>
      <c r="I140">
        <v>411.05</v>
      </c>
      <c r="J140">
        <v>205.52645000000001</v>
      </c>
      <c r="K140">
        <v>205.52645000000001</v>
      </c>
      <c r="L140">
        <v>205.52645000000001</v>
      </c>
      <c r="M140">
        <v>3.192876984126984</v>
      </c>
      <c r="N140">
        <v>3.192876984126984</v>
      </c>
      <c r="O140">
        <v>3.192876984126984</v>
      </c>
      <c r="P140">
        <v>205.52645000000001</v>
      </c>
      <c r="Q140">
        <v>205.52645000000001</v>
      </c>
      <c r="R140">
        <v>205.52645000000001</v>
      </c>
      <c r="S140">
        <v>3.192876984126984</v>
      </c>
      <c r="T140">
        <v>3.192876984126984</v>
      </c>
      <c r="U140">
        <v>3.192876984126984</v>
      </c>
    </row>
    <row r="141" spans="1:21" x14ac:dyDescent="0.3">
      <c r="A141" s="2">
        <v>43872</v>
      </c>
      <c r="B141">
        <v>250</v>
      </c>
      <c r="C141">
        <v>226</v>
      </c>
      <c r="D141">
        <v>41.956195899999997</v>
      </c>
      <c r="E141">
        <v>12.064105100000001</v>
      </c>
      <c r="F141">
        <v>41.955555699999998</v>
      </c>
      <c r="G141">
        <v>12.7643387</v>
      </c>
      <c r="H141">
        <v>6</v>
      </c>
      <c r="I141">
        <v>189.46</v>
      </c>
      <c r="J141">
        <v>119.1738555864151</v>
      </c>
      <c r="K141">
        <v>119.1738555864151</v>
      </c>
      <c r="L141">
        <v>148.38306314310819</v>
      </c>
      <c r="M141">
        <v>2.3882851267954832</v>
      </c>
      <c r="N141">
        <v>2.3882851267954832</v>
      </c>
      <c r="O141">
        <v>2.733709689292557</v>
      </c>
      <c r="P141">
        <v>127.4438655352848</v>
      </c>
      <c r="Q141">
        <v>127.4438655352848</v>
      </c>
      <c r="R141">
        <v>127.4438655352848</v>
      </c>
      <c r="S141">
        <v>2.5052136348712981</v>
      </c>
      <c r="T141">
        <v>2.5052136348712981</v>
      </c>
      <c r="U141">
        <v>2.5052136348712981</v>
      </c>
    </row>
    <row r="142" spans="1:21" x14ac:dyDescent="0.3">
      <c r="A142" s="2">
        <v>43873</v>
      </c>
      <c r="B142">
        <v>186</v>
      </c>
      <c r="C142">
        <v>226</v>
      </c>
      <c r="D142">
        <v>41.945402799999997</v>
      </c>
      <c r="E142">
        <v>12.7206413</v>
      </c>
      <c r="F142">
        <v>41.955555699999998</v>
      </c>
      <c r="G142">
        <v>12.7643387</v>
      </c>
      <c r="H142">
        <v>7</v>
      </c>
      <c r="I142">
        <v>639.96</v>
      </c>
      <c r="J142">
        <v>7.1771312884690914</v>
      </c>
      <c r="K142">
        <v>122.81204514158659</v>
      </c>
      <c r="L142">
        <v>11.7912808633002</v>
      </c>
      <c r="M142">
        <v>0.31918520756129842</v>
      </c>
      <c r="N142">
        <v>2.1385759352834182</v>
      </c>
      <c r="O142">
        <v>0.47826218781397128</v>
      </c>
      <c r="P142">
        <v>4.2988718673020054</v>
      </c>
      <c r="Q142">
        <v>3.517458382233694</v>
      </c>
      <c r="R142">
        <v>3.835682854151989</v>
      </c>
      <c r="S142">
        <v>0.33059885734851407</v>
      </c>
      <c r="T142">
        <v>0.32586457121821949</v>
      </c>
      <c r="U142">
        <v>0.33831653385909671</v>
      </c>
    </row>
    <row r="143" spans="1:21" x14ac:dyDescent="0.3">
      <c r="A143" s="2">
        <v>43873</v>
      </c>
      <c r="B143">
        <v>2</v>
      </c>
      <c r="C143">
        <v>226</v>
      </c>
      <c r="D143">
        <v>42.132071600000003</v>
      </c>
      <c r="E143">
        <v>12.5839994</v>
      </c>
      <c r="F143">
        <v>41.955555699999998</v>
      </c>
      <c r="G143">
        <v>12.7643387</v>
      </c>
      <c r="H143">
        <v>7</v>
      </c>
      <c r="I143">
        <v>639.96</v>
      </c>
      <c r="J143">
        <v>66.972938524667228</v>
      </c>
      <c r="K143">
        <v>124.469487601887</v>
      </c>
      <c r="L143">
        <v>48.965992842476332</v>
      </c>
      <c r="M143">
        <v>1.480565463722096</v>
      </c>
      <c r="N143">
        <v>2.166950083674283</v>
      </c>
      <c r="O143">
        <v>1.0736609375894279</v>
      </c>
      <c r="P143">
        <v>61.314372460740358</v>
      </c>
      <c r="Q143">
        <v>60.143679015924228</v>
      </c>
      <c r="R143">
        <v>62.030492706724132</v>
      </c>
      <c r="S143">
        <v>1.283855302532007</v>
      </c>
      <c r="T143">
        <v>1.2845086830479171</v>
      </c>
      <c r="U143">
        <v>1.32715439957991</v>
      </c>
    </row>
    <row r="144" spans="1:21" x14ac:dyDescent="0.3">
      <c r="A144" s="2">
        <v>43873</v>
      </c>
      <c r="B144">
        <v>32</v>
      </c>
      <c r="C144">
        <v>226</v>
      </c>
      <c r="D144">
        <v>41.851630499999999</v>
      </c>
      <c r="E144">
        <v>12.4017032</v>
      </c>
      <c r="F144">
        <v>41.955555699999998</v>
      </c>
      <c r="G144">
        <v>12.7643387</v>
      </c>
      <c r="H144">
        <v>7</v>
      </c>
      <c r="I144">
        <v>639.96</v>
      </c>
      <c r="J144">
        <v>85.689301113218733</v>
      </c>
      <c r="K144">
        <v>125.8404400506185</v>
      </c>
      <c r="L144">
        <v>79.715031581051392</v>
      </c>
      <c r="M144">
        <v>1.706853484008092</v>
      </c>
      <c r="N144">
        <v>2.183108536342131</v>
      </c>
      <c r="O144">
        <v>1.4127274140247059</v>
      </c>
      <c r="P144">
        <v>75.555964057244381</v>
      </c>
      <c r="Q144">
        <v>81.04472303219157</v>
      </c>
      <c r="R144">
        <v>76.1512550619629</v>
      </c>
      <c r="S144">
        <v>1.5289544432742299</v>
      </c>
      <c r="T144">
        <v>1.5511972257120741</v>
      </c>
      <c r="U144">
        <v>1.564394672601837</v>
      </c>
    </row>
    <row r="145" spans="1:21" x14ac:dyDescent="0.3">
      <c r="A145" s="2">
        <v>43873</v>
      </c>
      <c r="B145">
        <v>235</v>
      </c>
      <c r="C145">
        <v>226</v>
      </c>
      <c r="D145">
        <v>41.477688999999998</v>
      </c>
      <c r="E145">
        <v>13.8120029</v>
      </c>
      <c r="F145">
        <v>41.955555699999998</v>
      </c>
      <c r="G145">
        <v>12.7643387</v>
      </c>
      <c r="H145">
        <v>7</v>
      </c>
      <c r="I145">
        <v>639.96</v>
      </c>
      <c r="J145">
        <v>188.37134331571059</v>
      </c>
      <c r="K145">
        <v>129.63498629051071</v>
      </c>
      <c r="L145">
        <v>164.82276046962721</v>
      </c>
      <c r="M145">
        <v>3.1315416865806198</v>
      </c>
      <c r="N145">
        <v>2.2620369079920519</v>
      </c>
      <c r="O145">
        <v>3.0689481807175532</v>
      </c>
      <c r="P145">
        <v>176.7744365696548</v>
      </c>
      <c r="Q145">
        <v>179.56268234697851</v>
      </c>
      <c r="R145">
        <v>176.76789828063161</v>
      </c>
      <c r="S145">
        <v>3.0530423948517629</v>
      </c>
      <c r="T145">
        <v>3.105219746655115</v>
      </c>
      <c r="U145">
        <v>3.0396142129013231</v>
      </c>
    </row>
    <row r="146" spans="1:21" x14ac:dyDescent="0.3">
      <c r="A146" s="2">
        <v>43873</v>
      </c>
      <c r="B146">
        <v>9</v>
      </c>
      <c r="C146">
        <v>226</v>
      </c>
      <c r="D146">
        <v>41.012875399999999</v>
      </c>
      <c r="E146">
        <v>14.3201006</v>
      </c>
      <c r="F146">
        <v>41.955555699999998</v>
      </c>
      <c r="G146">
        <v>12.7643387</v>
      </c>
      <c r="H146">
        <v>7</v>
      </c>
      <c r="I146">
        <v>380.53</v>
      </c>
      <c r="J146">
        <v>188.6335352232081</v>
      </c>
      <c r="K146">
        <v>188.6335352232081</v>
      </c>
      <c r="L146">
        <v>1.6703545165922709E-12</v>
      </c>
      <c r="M146">
        <v>2.9136001232118609</v>
      </c>
      <c r="N146">
        <v>2.9136001232118609</v>
      </c>
      <c r="O146">
        <v>0</v>
      </c>
      <c r="P146">
        <v>187.02869999999999</v>
      </c>
      <c r="Q146">
        <v>187.02869999999999</v>
      </c>
      <c r="R146">
        <v>187.02869999999999</v>
      </c>
      <c r="S146">
        <v>2.861051587301588</v>
      </c>
      <c r="T146">
        <v>2.8610515873015872</v>
      </c>
      <c r="U146">
        <v>2.8610515873015872</v>
      </c>
    </row>
    <row r="147" spans="1:21" x14ac:dyDescent="0.3">
      <c r="A147" s="2">
        <v>43873</v>
      </c>
      <c r="B147">
        <v>223</v>
      </c>
      <c r="C147">
        <v>226</v>
      </c>
      <c r="D147">
        <v>41.015235699999998</v>
      </c>
      <c r="E147">
        <v>14.2977433</v>
      </c>
      <c r="F147">
        <v>41.955555699999998</v>
      </c>
      <c r="G147">
        <v>12.7643387</v>
      </c>
      <c r="H147">
        <v>7</v>
      </c>
      <c r="I147">
        <v>380.53</v>
      </c>
      <c r="J147">
        <v>191.89876477679189</v>
      </c>
      <c r="K147">
        <v>191.89876477679189</v>
      </c>
      <c r="L147">
        <v>380.53229999999832</v>
      </c>
      <c r="M147">
        <v>3.022630035518298</v>
      </c>
      <c r="N147">
        <v>3.0226300355182989</v>
      </c>
      <c r="O147">
        <v>5.9362301587301598</v>
      </c>
      <c r="P147">
        <v>193.50360000000001</v>
      </c>
      <c r="Q147">
        <v>193.50360000000001</v>
      </c>
      <c r="R147">
        <v>193.50360000000001</v>
      </c>
      <c r="S147">
        <v>3.0751785714285722</v>
      </c>
      <c r="T147">
        <v>3.0751785714285731</v>
      </c>
      <c r="U147">
        <v>3.0751785714285731</v>
      </c>
    </row>
    <row r="148" spans="1:21" x14ac:dyDescent="0.3">
      <c r="A148" s="2">
        <v>43873</v>
      </c>
      <c r="B148">
        <v>13</v>
      </c>
      <c r="C148">
        <v>226</v>
      </c>
      <c r="D148">
        <v>42.407090099999998</v>
      </c>
      <c r="E148">
        <v>14.1597591</v>
      </c>
      <c r="F148">
        <v>41.955555699999998</v>
      </c>
      <c r="G148">
        <v>12.7643387</v>
      </c>
      <c r="H148">
        <v>7</v>
      </c>
      <c r="I148">
        <v>639.96</v>
      </c>
      <c r="J148">
        <v>291.75388575793443</v>
      </c>
      <c r="K148">
        <v>137.20764091539721</v>
      </c>
      <c r="L148">
        <v>334.66953424354477</v>
      </c>
      <c r="M148">
        <v>4.4701478089215456</v>
      </c>
      <c r="N148">
        <v>2.357622187501768</v>
      </c>
      <c r="O148">
        <v>5.0746949306479943</v>
      </c>
      <c r="P148">
        <v>322.02095504505837</v>
      </c>
      <c r="Q148">
        <v>315.69605722267198</v>
      </c>
      <c r="R148">
        <v>321.17927109652948</v>
      </c>
      <c r="S148">
        <v>4.9118426527871373</v>
      </c>
      <c r="T148">
        <v>4.8415034241603268</v>
      </c>
      <c r="U148">
        <v>4.8388138318514864</v>
      </c>
    </row>
    <row r="149" spans="1:21" x14ac:dyDescent="0.3">
      <c r="A149" s="2">
        <v>43874</v>
      </c>
      <c r="B149">
        <v>33</v>
      </c>
      <c r="C149">
        <v>226</v>
      </c>
      <c r="D149">
        <v>41.947489599999997</v>
      </c>
      <c r="E149">
        <v>12.7203556</v>
      </c>
      <c r="F149">
        <v>41.955555699999998</v>
      </c>
      <c r="G149">
        <v>12.7643387</v>
      </c>
      <c r="H149">
        <v>7</v>
      </c>
      <c r="I149">
        <v>777.5</v>
      </c>
      <c r="J149">
        <v>10.161081114099121</v>
      </c>
      <c r="K149">
        <v>198.8194887815703</v>
      </c>
      <c r="L149">
        <v>10.566030454663339</v>
      </c>
      <c r="M149">
        <v>0.50620844739710502</v>
      </c>
      <c r="N149">
        <v>3.2316585741316959</v>
      </c>
      <c r="O149">
        <v>0.5465261164419023</v>
      </c>
      <c r="P149">
        <v>5.9729311451904232</v>
      </c>
      <c r="Q149">
        <v>5.9718012824264282</v>
      </c>
      <c r="R149">
        <v>5.9729311451905343</v>
      </c>
      <c r="S149">
        <v>0.39011992962890402</v>
      </c>
      <c r="T149">
        <v>0.38856238495921841</v>
      </c>
      <c r="U149">
        <v>0.39011992962890119</v>
      </c>
    </row>
    <row r="150" spans="1:21" x14ac:dyDescent="0.3">
      <c r="A150" s="2">
        <v>43874</v>
      </c>
      <c r="B150">
        <v>244</v>
      </c>
      <c r="C150">
        <v>226</v>
      </c>
      <c r="D150">
        <v>41.9404295</v>
      </c>
      <c r="E150">
        <v>12.632209</v>
      </c>
      <c r="F150">
        <v>41.955555699999998</v>
      </c>
      <c r="G150">
        <v>12.7643387</v>
      </c>
      <c r="H150">
        <v>7</v>
      </c>
      <c r="I150">
        <v>777.5</v>
      </c>
      <c r="J150">
        <v>23.023485975866141</v>
      </c>
      <c r="K150">
        <v>198.30541060092889</v>
      </c>
      <c r="L150">
        <v>8.4482550930603697</v>
      </c>
      <c r="M150">
        <v>0.83401138083047377</v>
      </c>
      <c r="N150">
        <v>3.200703710368924</v>
      </c>
      <c r="O150">
        <v>0.41531033310590598</v>
      </c>
      <c r="P150">
        <v>14.88925850635975</v>
      </c>
      <c r="Q150">
        <v>15.03351633719492</v>
      </c>
      <c r="R150">
        <v>14.88925850635982</v>
      </c>
      <c r="S150">
        <v>0.54259369999651208</v>
      </c>
      <c r="T150">
        <v>0.589063851732889</v>
      </c>
      <c r="U150">
        <v>0.54259369999651352</v>
      </c>
    </row>
    <row r="151" spans="1:21" x14ac:dyDescent="0.3">
      <c r="A151" s="2">
        <v>43874</v>
      </c>
      <c r="B151">
        <v>94</v>
      </c>
      <c r="C151">
        <v>226</v>
      </c>
      <c r="D151">
        <v>44.525238799999997</v>
      </c>
      <c r="E151">
        <v>11.1757875</v>
      </c>
      <c r="F151">
        <v>41.955555699999998</v>
      </c>
      <c r="G151">
        <v>12.7643387</v>
      </c>
      <c r="H151">
        <v>7</v>
      </c>
      <c r="I151">
        <v>777.5</v>
      </c>
      <c r="J151">
        <v>744.31243291003489</v>
      </c>
      <c r="K151">
        <v>380.37210061750079</v>
      </c>
      <c r="L151">
        <v>758.48271445227635</v>
      </c>
      <c r="M151">
        <v>10.841803981296231</v>
      </c>
      <c r="N151">
        <v>5.7496615250231899</v>
      </c>
      <c r="O151">
        <v>11.220187359976</v>
      </c>
      <c r="P151">
        <v>756.63481034844995</v>
      </c>
      <c r="Q151">
        <v>756.49168238037862</v>
      </c>
      <c r="R151">
        <v>756.63481034844972</v>
      </c>
      <c r="S151">
        <v>11.249310179898391</v>
      </c>
      <c r="T151">
        <v>11.2043975728317</v>
      </c>
      <c r="U151">
        <v>11.249310179898391</v>
      </c>
    </row>
    <row r="152" spans="1:21" x14ac:dyDescent="0.3">
      <c r="A152" s="2">
        <v>43874</v>
      </c>
      <c r="B152">
        <v>14</v>
      </c>
      <c r="C152">
        <v>226</v>
      </c>
      <c r="D152">
        <v>41.968739300000003</v>
      </c>
      <c r="E152">
        <v>12.686</v>
      </c>
      <c r="F152">
        <v>41.955555699999998</v>
      </c>
      <c r="G152">
        <v>12.7643387</v>
      </c>
      <c r="H152">
        <v>7</v>
      </c>
      <c r="I152">
        <v>202.15</v>
      </c>
      <c r="J152">
        <v>16.07412366189865</v>
      </c>
      <c r="K152">
        <v>47.290202971379863</v>
      </c>
      <c r="L152">
        <v>8.4993381271317237</v>
      </c>
      <c r="M152">
        <v>0.51806399474002407</v>
      </c>
      <c r="N152">
        <v>1.20695644387774</v>
      </c>
      <c r="O152">
        <v>0.34589545145115241</v>
      </c>
      <c r="P152">
        <v>8.1457395281358416</v>
      </c>
      <c r="Q152">
        <v>8.7884728872550522</v>
      </c>
      <c r="R152">
        <v>8.7585762065968993</v>
      </c>
      <c r="S152">
        <v>0.32808616677865338</v>
      </c>
      <c r="T152">
        <v>0.39387234532992249</v>
      </c>
      <c r="U152">
        <v>0.35954761577870992</v>
      </c>
    </row>
    <row r="153" spans="1:21" x14ac:dyDescent="0.3">
      <c r="A153" s="2">
        <v>43874</v>
      </c>
      <c r="B153">
        <v>12</v>
      </c>
      <c r="C153">
        <v>226</v>
      </c>
      <c r="D153">
        <v>41.857816900000003</v>
      </c>
      <c r="E153">
        <v>12.6519891</v>
      </c>
      <c r="F153">
        <v>41.955555699999998</v>
      </c>
      <c r="G153">
        <v>12.7643387</v>
      </c>
      <c r="H153">
        <v>7</v>
      </c>
      <c r="I153">
        <v>202.15</v>
      </c>
      <c r="J153">
        <v>28.7886112443705</v>
      </c>
      <c r="K153">
        <v>46.585756549190982</v>
      </c>
      <c r="L153">
        <v>0</v>
      </c>
      <c r="M153">
        <v>1.0084894962162081</v>
      </c>
      <c r="N153">
        <v>1.2160881491216591</v>
      </c>
      <c r="O153">
        <v>0.46613020729561011</v>
      </c>
      <c r="P153">
        <v>17.728893163669049</v>
      </c>
      <c r="Q153">
        <v>17.266697789704541</v>
      </c>
      <c r="R153">
        <v>18.20318717953791</v>
      </c>
      <c r="S153">
        <v>0.79615458656331994</v>
      </c>
      <c r="T153">
        <v>0.78320377423556287</v>
      </c>
      <c r="U153">
        <v>0.81210902281948993</v>
      </c>
    </row>
    <row r="154" spans="1:21" x14ac:dyDescent="0.3">
      <c r="A154" s="2">
        <v>43874</v>
      </c>
      <c r="B154">
        <v>51</v>
      </c>
      <c r="C154">
        <v>226</v>
      </c>
      <c r="D154">
        <v>41.443165399999998</v>
      </c>
      <c r="E154">
        <v>12.941303899999999</v>
      </c>
      <c r="F154">
        <v>41.955555699999998</v>
      </c>
      <c r="G154">
        <v>12.7643387</v>
      </c>
      <c r="H154">
        <v>7</v>
      </c>
      <c r="I154">
        <v>202.15</v>
      </c>
      <c r="J154">
        <v>145.38732131193439</v>
      </c>
      <c r="K154">
        <v>61.514259977243313</v>
      </c>
      <c r="L154">
        <v>192.05081330568029</v>
      </c>
      <c r="M154">
        <v>3.232347027839265</v>
      </c>
      <c r="N154">
        <v>1.5022812323220169</v>
      </c>
      <c r="O154">
        <v>4.2343590937769804</v>
      </c>
      <c r="P154">
        <v>169.95264302929721</v>
      </c>
      <c r="Q154">
        <v>169.9368196592564</v>
      </c>
      <c r="R154">
        <v>168.22625401156489</v>
      </c>
      <c r="S154">
        <v>3.7663479020615078</v>
      </c>
      <c r="T154">
        <v>3.717096482197868</v>
      </c>
      <c r="U154">
        <v>3.6839004302871392</v>
      </c>
    </row>
    <row r="155" spans="1:21" x14ac:dyDescent="0.3">
      <c r="A155" s="2">
        <v>43874</v>
      </c>
      <c r="B155">
        <v>221</v>
      </c>
      <c r="C155">
        <v>226</v>
      </c>
      <c r="D155">
        <v>41.987892299999999</v>
      </c>
      <c r="E155">
        <v>12.7135701</v>
      </c>
      <c r="F155">
        <v>41.955555699999998</v>
      </c>
      <c r="G155">
        <v>12.7643387</v>
      </c>
      <c r="H155">
        <v>7</v>
      </c>
      <c r="I155">
        <v>202.15</v>
      </c>
      <c r="J155">
        <v>11.895343781796401</v>
      </c>
      <c r="K155">
        <v>46.755180502185873</v>
      </c>
      <c r="L155">
        <v>1.5952485671879451</v>
      </c>
      <c r="M155">
        <v>0.35201217961720149</v>
      </c>
      <c r="N155">
        <v>1.185586873091282</v>
      </c>
      <c r="O155">
        <v>6.4527945888955288E-2</v>
      </c>
      <c r="P155">
        <v>6.3181242788978897</v>
      </c>
      <c r="Q155">
        <v>6.1534096637839717</v>
      </c>
      <c r="R155">
        <v>6.9573826023002212</v>
      </c>
      <c r="S155">
        <v>0.2203240430092161</v>
      </c>
      <c r="T155">
        <v>0.21674009664934429</v>
      </c>
      <c r="U155">
        <v>0.25535562952735952</v>
      </c>
    </row>
    <row r="156" spans="1:21" x14ac:dyDescent="0.3">
      <c r="A156" s="2">
        <v>43875</v>
      </c>
      <c r="B156">
        <v>251</v>
      </c>
      <c r="C156">
        <v>226</v>
      </c>
      <c r="D156">
        <v>41.9127309</v>
      </c>
      <c r="E156">
        <v>12.478132499999999</v>
      </c>
      <c r="F156">
        <v>41.955555699999998</v>
      </c>
      <c r="G156">
        <v>12.7643387</v>
      </c>
      <c r="H156">
        <v>8</v>
      </c>
      <c r="I156">
        <v>593.87</v>
      </c>
      <c r="J156">
        <v>24.792201350207769</v>
      </c>
      <c r="K156">
        <v>99.197946526760632</v>
      </c>
      <c r="L156">
        <v>115.7781829296417</v>
      </c>
      <c r="M156">
        <v>0.73651996241097695</v>
      </c>
      <c r="N156">
        <v>1.826802878150628</v>
      </c>
      <c r="O156">
        <v>2.7229420025506679</v>
      </c>
      <c r="P156">
        <v>28.09671426293853</v>
      </c>
      <c r="Q156">
        <v>28.556981395274079</v>
      </c>
      <c r="R156">
        <v>31.580466015139461</v>
      </c>
      <c r="S156">
        <v>0.94371845678665267</v>
      </c>
      <c r="T156">
        <v>0.92529600809097501</v>
      </c>
      <c r="U156">
        <v>1.019085573211824</v>
      </c>
    </row>
    <row r="157" spans="1:21" x14ac:dyDescent="0.3">
      <c r="A157" s="2">
        <v>43875</v>
      </c>
      <c r="B157">
        <v>2</v>
      </c>
      <c r="C157">
        <v>226</v>
      </c>
      <c r="D157">
        <v>42.132071600000003</v>
      </c>
      <c r="E157">
        <v>12.5839994</v>
      </c>
      <c r="F157">
        <v>41.955555699999998</v>
      </c>
      <c r="G157">
        <v>12.7643387</v>
      </c>
      <c r="H157">
        <v>8</v>
      </c>
      <c r="I157">
        <v>593.87</v>
      </c>
      <c r="J157">
        <v>34.469414960638922</v>
      </c>
      <c r="K157">
        <v>100.0104933377889</v>
      </c>
      <c r="L157">
        <v>178.14147364864209</v>
      </c>
      <c r="M157">
        <v>0.80732531296606369</v>
      </c>
      <c r="N157">
        <v>1.8246360203557299</v>
      </c>
      <c r="O157">
        <v>2.6071346344335549</v>
      </c>
      <c r="P157">
        <v>46.154711164888482</v>
      </c>
      <c r="Q157">
        <v>46.469492590304611</v>
      </c>
      <c r="R157">
        <v>48.767058394160593</v>
      </c>
      <c r="S157">
        <v>0.95476172751565569</v>
      </c>
      <c r="T157">
        <v>1.0170197325138</v>
      </c>
      <c r="U157">
        <v>1.0390906835475231</v>
      </c>
    </row>
    <row r="158" spans="1:21" x14ac:dyDescent="0.3">
      <c r="A158" s="2">
        <v>43875</v>
      </c>
      <c r="B158">
        <v>14</v>
      </c>
      <c r="C158">
        <v>226</v>
      </c>
      <c r="D158">
        <v>41.968739300000003</v>
      </c>
      <c r="E158">
        <v>12.686</v>
      </c>
      <c r="F158">
        <v>41.955555699999998</v>
      </c>
      <c r="G158">
        <v>12.7643387</v>
      </c>
      <c r="H158">
        <v>8</v>
      </c>
      <c r="I158">
        <v>593.87</v>
      </c>
      <c r="J158">
        <v>8.2997517979394999</v>
      </c>
      <c r="K158">
        <v>98.401277495719313</v>
      </c>
      <c r="L158">
        <v>54.633518135770132</v>
      </c>
      <c r="M158">
        <v>0.29620989964701278</v>
      </c>
      <c r="N158">
        <v>1.799605775173549</v>
      </c>
      <c r="O158">
        <v>1.269397185903185</v>
      </c>
      <c r="P158">
        <v>5.0830504310722127</v>
      </c>
      <c r="Q158">
        <v>5.0754684463137076</v>
      </c>
      <c r="R158">
        <v>9.2977778041039372</v>
      </c>
      <c r="S158">
        <v>0.25274731552297441</v>
      </c>
      <c r="T158">
        <v>0.23599861796785271</v>
      </c>
      <c r="U158">
        <v>0.40460536361916388</v>
      </c>
    </row>
    <row r="159" spans="1:21" x14ac:dyDescent="0.3">
      <c r="A159" s="2">
        <v>43875</v>
      </c>
      <c r="B159">
        <v>222</v>
      </c>
      <c r="C159">
        <v>226</v>
      </c>
      <c r="D159">
        <v>40.922591399999988</v>
      </c>
      <c r="E159">
        <v>14.2501319</v>
      </c>
      <c r="F159">
        <v>41.955555699999998</v>
      </c>
      <c r="G159">
        <v>12.7643387</v>
      </c>
      <c r="H159">
        <v>8</v>
      </c>
      <c r="I159">
        <v>593.87</v>
      </c>
      <c r="J159">
        <v>170.16579691769849</v>
      </c>
      <c r="K159">
        <v>98.302747917808176</v>
      </c>
      <c r="L159">
        <v>47.071333867377632</v>
      </c>
      <c r="M159">
        <v>2.9029472144395219</v>
      </c>
      <c r="N159">
        <v>1.7941466821709171</v>
      </c>
      <c r="O159">
        <v>0.9776368339178847</v>
      </c>
      <c r="P159">
        <v>161.72966989797879</v>
      </c>
      <c r="Q159">
        <v>161.48844651801389</v>
      </c>
      <c r="R159">
        <v>158.76484584751751</v>
      </c>
      <c r="S159">
        <v>2.7163240659576</v>
      </c>
      <c r="T159">
        <v>2.7077457399148499</v>
      </c>
      <c r="U159">
        <v>2.631602564258499</v>
      </c>
    </row>
    <row r="160" spans="1:21" x14ac:dyDescent="0.3">
      <c r="A160" s="2">
        <v>43875</v>
      </c>
      <c r="B160">
        <v>9</v>
      </c>
      <c r="C160">
        <v>226</v>
      </c>
      <c r="D160">
        <v>41.012875399999999</v>
      </c>
      <c r="E160">
        <v>14.3201006</v>
      </c>
      <c r="F160">
        <v>41.955555699999998</v>
      </c>
      <c r="G160">
        <v>12.7643387</v>
      </c>
      <c r="H160">
        <v>8</v>
      </c>
      <c r="I160">
        <v>380.53</v>
      </c>
      <c r="J160">
        <v>188.6335352232081</v>
      </c>
      <c r="K160">
        <v>188.6335352232081</v>
      </c>
      <c r="L160">
        <v>1.6703545165922709E-12</v>
      </c>
      <c r="M160">
        <v>2.9136001232118609</v>
      </c>
      <c r="N160">
        <v>2.9136001232118609</v>
      </c>
      <c r="O160">
        <v>0</v>
      </c>
      <c r="P160">
        <v>187.02869999999999</v>
      </c>
      <c r="Q160">
        <v>187.02869999999999</v>
      </c>
      <c r="R160">
        <v>187.02869999999999</v>
      </c>
      <c r="S160">
        <v>2.861051587301588</v>
      </c>
      <c r="T160">
        <v>2.8610515873015872</v>
      </c>
      <c r="U160">
        <v>2.8610515873015872</v>
      </c>
    </row>
    <row r="161" spans="1:21" x14ac:dyDescent="0.3">
      <c r="A161" s="2">
        <v>43875</v>
      </c>
      <c r="B161">
        <v>223</v>
      </c>
      <c r="C161">
        <v>226</v>
      </c>
      <c r="D161">
        <v>41.015235699999998</v>
      </c>
      <c r="E161">
        <v>14.2977433</v>
      </c>
      <c r="F161">
        <v>41.955555699999998</v>
      </c>
      <c r="G161">
        <v>12.7643387</v>
      </c>
      <c r="H161">
        <v>8</v>
      </c>
      <c r="I161">
        <v>380.53</v>
      </c>
      <c r="J161">
        <v>191.89876477679189</v>
      </c>
      <c r="K161">
        <v>191.89876477679189</v>
      </c>
      <c r="L161">
        <v>380.53229999999832</v>
      </c>
      <c r="M161">
        <v>3.022630035518298</v>
      </c>
      <c r="N161">
        <v>3.0226300355182989</v>
      </c>
      <c r="O161">
        <v>5.9362301587301598</v>
      </c>
      <c r="P161">
        <v>193.50360000000001</v>
      </c>
      <c r="Q161">
        <v>193.50360000000001</v>
      </c>
      <c r="R161">
        <v>193.50360000000001</v>
      </c>
      <c r="S161">
        <v>3.0751785714285722</v>
      </c>
      <c r="T161">
        <v>3.0751785714285731</v>
      </c>
      <c r="U161">
        <v>3.0751785714285731</v>
      </c>
    </row>
    <row r="162" spans="1:21" x14ac:dyDescent="0.3">
      <c r="A162" s="2">
        <v>43875</v>
      </c>
      <c r="B162">
        <v>222</v>
      </c>
      <c r="C162">
        <v>226</v>
      </c>
      <c r="D162">
        <v>40.922591399999988</v>
      </c>
      <c r="E162">
        <v>14.2501319</v>
      </c>
      <c r="F162">
        <v>41.955555699999998</v>
      </c>
      <c r="G162">
        <v>12.7643387</v>
      </c>
      <c r="H162">
        <v>8</v>
      </c>
      <c r="I162">
        <v>593.87</v>
      </c>
      <c r="J162">
        <v>170.16579691769849</v>
      </c>
      <c r="K162">
        <v>98.302747917808176</v>
      </c>
      <c r="L162">
        <v>47.071333867377632</v>
      </c>
      <c r="M162">
        <v>2.9029472144395219</v>
      </c>
      <c r="N162">
        <v>1.7941466821709171</v>
      </c>
      <c r="O162">
        <v>0.9776368339178847</v>
      </c>
      <c r="P162">
        <v>161.72966989797879</v>
      </c>
      <c r="Q162">
        <v>161.48844651801389</v>
      </c>
      <c r="R162">
        <v>158.76484584751751</v>
      </c>
      <c r="S162">
        <v>2.7163240659576</v>
      </c>
      <c r="T162">
        <v>2.7077457399148499</v>
      </c>
      <c r="U162">
        <v>2.631602564258499</v>
      </c>
    </row>
    <row r="163" spans="1:21" x14ac:dyDescent="0.3">
      <c r="A163" s="2">
        <v>43875</v>
      </c>
      <c r="B163">
        <v>229</v>
      </c>
      <c r="C163">
        <v>226</v>
      </c>
      <c r="D163">
        <v>40.7283051</v>
      </c>
      <c r="E163">
        <v>14.475455800000001</v>
      </c>
      <c r="F163">
        <v>41.955555699999998</v>
      </c>
      <c r="G163">
        <v>12.7643387</v>
      </c>
      <c r="H163">
        <v>8</v>
      </c>
      <c r="I163">
        <v>593.87</v>
      </c>
      <c r="J163">
        <v>185.9814380558168</v>
      </c>
      <c r="K163">
        <v>99.659186804114739</v>
      </c>
      <c r="L163">
        <v>151.17855755119089</v>
      </c>
      <c r="M163">
        <v>3.2123440468905531</v>
      </c>
      <c r="N163">
        <v>1.81895561277191</v>
      </c>
      <c r="O163">
        <v>2.303546160070475</v>
      </c>
      <c r="P163">
        <v>191.08058434514331</v>
      </c>
      <c r="Q163">
        <v>190.79556453207991</v>
      </c>
      <c r="R163">
        <v>186.69940609156109</v>
      </c>
      <c r="S163">
        <v>3.27441801905317</v>
      </c>
      <c r="T163">
        <v>3.264487812391323</v>
      </c>
      <c r="U163">
        <v>3.1323069018981449</v>
      </c>
    </row>
    <row r="164" spans="1:21" x14ac:dyDescent="0.3">
      <c r="A164" s="2">
        <v>43878</v>
      </c>
      <c r="B164">
        <v>11</v>
      </c>
      <c r="C164">
        <v>226</v>
      </c>
      <c r="D164">
        <v>41.904390300000003</v>
      </c>
      <c r="E164">
        <v>12.6096465</v>
      </c>
      <c r="F164">
        <v>41.955555699999998</v>
      </c>
      <c r="G164">
        <v>12.7643387</v>
      </c>
      <c r="H164">
        <v>5</v>
      </c>
      <c r="I164">
        <v>253.2</v>
      </c>
      <c r="J164">
        <v>38.372823743360897</v>
      </c>
      <c r="K164">
        <v>70.960143690929087</v>
      </c>
      <c r="L164">
        <v>30.21131027513567</v>
      </c>
      <c r="M164">
        <v>0.8854472303442309</v>
      </c>
      <c r="N164">
        <v>1.3016817053326299</v>
      </c>
      <c r="O164">
        <v>0.7822087900175656</v>
      </c>
      <c r="P164">
        <v>31.955759741159799</v>
      </c>
      <c r="Q164">
        <v>34.257953338345708</v>
      </c>
      <c r="R164">
        <v>31.915953618387231</v>
      </c>
      <c r="S164">
        <v>0.75413560492975584</v>
      </c>
      <c r="T164">
        <v>0.78852234584291814</v>
      </c>
      <c r="U164">
        <v>0.75413560492975851</v>
      </c>
    </row>
    <row r="165" spans="1:21" x14ac:dyDescent="0.3">
      <c r="A165" s="2">
        <v>43878</v>
      </c>
      <c r="B165">
        <v>2</v>
      </c>
      <c r="C165">
        <v>226</v>
      </c>
      <c r="D165">
        <v>42.132071600000003</v>
      </c>
      <c r="E165">
        <v>12.5839994</v>
      </c>
      <c r="F165">
        <v>41.955555699999998</v>
      </c>
      <c r="G165">
        <v>12.7643387</v>
      </c>
      <c r="H165">
        <v>5</v>
      </c>
      <c r="I165">
        <v>83.75</v>
      </c>
      <c r="J165">
        <v>41.757815868636193</v>
      </c>
      <c r="K165">
        <v>41.757815868636193</v>
      </c>
      <c r="L165">
        <v>2.3103515776950259</v>
      </c>
      <c r="M165">
        <v>0.89625868401746911</v>
      </c>
      <c r="N165">
        <v>0.89625868401746911</v>
      </c>
      <c r="O165">
        <v>8.7818588730917677E-2</v>
      </c>
      <c r="P165">
        <v>41.639149857887993</v>
      </c>
      <c r="Q165">
        <v>41.639149857887979</v>
      </c>
      <c r="R165">
        <v>41.639149857887979</v>
      </c>
      <c r="S165">
        <v>0.88877531527907305</v>
      </c>
      <c r="T165">
        <v>0.88877531527907305</v>
      </c>
      <c r="U165">
        <v>0.88877531527907305</v>
      </c>
    </row>
    <row r="166" spans="1:21" x14ac:dyDescent="0.3">
      <c r="A166" s="2">
        <v>43878</v>
      </c>
      <c r="B166">
        <v>228</v>
      </c>
      <c r="C166">
        <v>226</v>
      </c>
      <c r="D166">
        <v>42.130554500000002</v>
      </c>
      <c r="E166">
        <v>12.582428</v>
      </c>
      <c r="F166">
        <v>41.955555699999998</v>
      </c>
      <c r="G166">
        <v>12.7643387</v>
      </c>
      <c r="H166">
        <v>5</v>
      </c>
      <c r="I166">
        <v>83.75</v>
      </c>
      <c r="J166">
        <v>41.996584131363811</v>
      </c>
      <c r="K166">
        <v>41.996584131363811</v>
      </c>
      <c r="L166">
        <v>81.444048422304974</v>
      </c>
      <c r="M166">
        <v>0.91151909376030882</v>
      </c>
      <c r="N166">
        <v>0.91151909376030882</v>
      </c>
      <c r="O166">
        <v>1.71995918904686</v>
      </c>
      <c r="P166">
        <v>42.115250142112018</v>
      </c>
      <c r="Q166">
        <v>42.115250142112018</v>
      </c>
      <c r="R166">
        <v>42.115250142112018</v>
      </c>
      <c r="S166">
        <v>0.91900246249870488</v>
      </c>
      <c r="T166">
        <v>0.91900246249870488</v>
      </c>
      <c r="U166">
        <v>0.91900246249870488</v>
      </c>
    </row>
    <row r="167" spans="1:21" x14ac:dyDescent="0.3">
      <c r="A167" s="2">
        <v>43878</v>
      </c>
      <c r="B167">
        <v>221</v>
      </c>
      <c r="C167">
        <v>226</v>
      </c>
      <c r="D167">
        <v>41.987892299999999</v>
      </c>
      <c r="E167">
        <v>12.7135701</v>
      </c>
      <c r="F167">
        <v>41.955555699999998</v>
      </c>
      <c r="G167">
        <v>12.7643387</v>
      </c>
      <c r="H167">
        <v>5</v>
      </c>
      <c r="I167">
        <v>253.2</v>
      </c>
      <c r="J167">
        <v>14.284815968533829</v>
      </c>
      <c r="K167">
        <v>66.83905026319718</v>
      </c>
      <c r="L167">
        <v>13.596270833014071</v>
      </c>
      <c r="M167">
        <v>0.42697561260969807</v>
      </c>
      <c r="N167">
        <v>1.2437930244454249</v>
      </c>
      <c r="O167">
        <v>0.56690183935360772</v>
      </c>
      <c r="P167">
        <v>10.11830780906258</v>
      </c>
      <c r="Q167">
        <v>10.02090784284033</v>
      </c>
      <c r="R167">
        <v>10.263406729482879</v>
      </c>
      <c r="S167">
        <v>0.3718871891432014</v>
      </c>
      <c r="T167">
        <v>0.36845324962337361</v>
      </c>
      <c r="U167">
        <v>0.37188718914319568</v>
      </c>
    </row>
    <row r="168" spans="1:21" x14ac:dyDescent="0.3">
      <c r="A168" s="2">
        <v>43878</v>
      </c>
      <c r="B168">
        <v>91</v>
      </c>
      <c r="C168">
        <v>226</v>
      </c>
      <c r="D168">
        <v>42.336915300000001</v>
      </c>
      <c r="E168">
        <v>13.4628064</v>
      </c>
      <c r="F168">
        <v>41.955555699999998</v>
      </c>
      <c r="G168">
        <v>12.7643387</v>
      </c>
      <c r="H168">
        <v>5</v>
      </c>
      <c r="I168">
        <v>253.2</v>
      </c>
      <c r="J168">
        <v>200.54546028810529</v>
      </c>
      <c r="K168">
        <v>115.4039060458737</v>
      </c>
      <c r="L168">
        <v>209.39551889185029</v>
      </c>
      <c r="M168">
        <v>3.1657120776809919</v>
      </c>
      <c r="N168">
        <v>1.9326601908568659</v>
      </c>
      <c r="O168">
        <v>3.129024291263748</v>
      </c>
      <c r="P168">
        <v>211.12903244977761</v>
      </c>
      <c r="Q168">
        <v>208.92423881881399</v>
      </c>
      <c r="R168">
        <v>211.0237396521299</v>
      </c>
      <c r="S168">
        <v>3.352112126561964</v>
      </c>
      <c r="T168">
        <v>3.32115932516863</v>
      </c>
      <c r="U168">
        <v>3.3521121265619671</v>
      </c>
    </row>
    <row r="169" spans="1:21" x14ac:dyDescent="0.3">
      <c r="A169" s="2">
        <v>43879</v>
      </c>
      <c r="B169">
        <v>94</v>
      </c>
      <c r="C169">
        <v>226</v>
      </c>
      <c r="D169">
        <v>44.525238799999997</v>
      </c>
      <c r="E169">
        <v>11.1757875</v>
      </c>
      <c r="F169">
        <v>41.955555699999998</v>
      </c>
      <c r="G169">
        <v>12.7643387</v>
      </c>
      <c r="H169">
        <v>7</v>
      </c>
      <c r="I169">
        <v>769.25</v>
      </c>
      <c r="J169">
        <v>749.45635571140656</v>
      </c>
      <c r="K169">
        <v>379.64481273718172</v>
      </c>
      <c r="L169">
        <v>758.72223422116008</v>
      </c>
      <c r="M169">
        <v>11.00603863359197</v>
      </c>
      <c r="N169">
        <v>5.6992327196988839</v>
      </c>
      <c r="O169">
        <v>11.24435635637604</v>
      </c>
      <c r="P169">
        <v>754.16354856403518</v>
      </c>
      <c r="Q169">
        <v>754.1636253623152</v>
      </c>
      <c r="R169">
        <v>754.1635485640353</v>
      </c>
      <c r="S169">
        <v>11.151704041662009</v>
      </c>
      <c r="T169">
        <v>11.151714620468811</v>
      </c>
      <c r="U169">
        <v>11.151704041662009</v>
      </c>
    </row>
    <row r="170" spans="1:21" x14ac:dyDescent="0.3">
      <c r="A170" s="2">
        <v>43879</v>
      </c>
      <c r="B170">
        <v>64</v>
      </c>
      <c r="C170">
        <v>226</v>
      </c>
      <c r="D170">
        <v>41.699752500000002</v>
      </c>
      <c r="E170">
        <v>12.535953900000001</v>
      </c>
      <c r="F170">
        <v>41.955555699999998</v>
      </c>
      <c r="G170">
        <v>12.7643387</v>
      </c>
      <c r="H170">
        <v>7</v>
      </c>
      <c r="I170">
        <v>597.26</v>
      </c>
      <c r="J170">
        <v>92.707500226869271</v>
      </c>
      <c r="K170">
        <v>92.707500226869243</v>
      </c>
      <c r="L170">
        <v>74.788140359575593</v>
      </c>
      <c r="M170">
        <v>2.0241033917603639</v>
      </c>
      <c r="N170">
        <v>2.0241033917603648</v>
      </c>
      <c r="O170">
        <v>1.7274775436910601</v>
      </c>
      <c r="P170">
        <v>83.96082749479298</v>
      </c>
      <c r="Q170">
        <v>83.960827494792994</v>
      </c>
      <c r="R170">
        <v>83.960827494792994</v>
      </c>
      <c r="S170">
        <v>1.8697258858664121</v>
      </c>
      <c r="T170">
        <v>1.8697258858664121</v>
      </c>
      <c r="U170">
        <v>1.8697258858664121</v>
      </c>
    </row>
    <row r="171" spans="1:21" x14ac:dyDescent="0.3">
      <c r="A171" s="2">
        <v>43879</v>
      </c>
      <c r="B171">
        <v>240</v>
      </c>
      <c r="C171">
        <v>226</v>
      </c>
      <c r="D171">
        <v>41.945785800000003</v>
      </c>
      <c r="E171">
        <v>12.6790661</v>
      </c>
      <c r="F171">
        <v>41.955555699999998</v>
      </c>
      <c r="G171">
        <v>12.7643387</v>
      </c>
      <c r="H171">
        <v>7</v>
      </c>
      <c r="I171">
        <v>769.25</v>
      </c>
      <c r="J171">
        <v>16.96407812038688</v>
      </c>
      <c r="K171">
        <v>195.38075676651391</v>
      </c>
      <c r="L171">
        <v>7.626432013788305</v>
      </c>
      <c r="M171">
        <v>0.68458687764510473</v>
      </c>
      <c r="N171">
        <v>3.0897797645535938</v>
      </c>
      <c r="O171">
        <v>0.44117173038133201</v>
      </c>
      <c r="P171">
        <v>12.44974301669783</v>
      </c>
      <c r="Q171">
        <v>12.449679624736991</v>
      </c>
      <c r="R171">
        <v>12.449743016697759</v>
      </c>
      <c r="S171">
        <v>0.55115722608392081</v>
      </c>
      <c r="T171">
        <v>0.55114823017138936</v>
      </c>
      <c r="U171">
        <v>0.55115722608392015</v>
      </c>
    </row>
    <row r="172" spans="1:21" x14ac:dyDescent="0.3">
      <c r="A172" s="2">
        <v>43879</v>
      </c>
      <c r="B172">
        <v>9</v>
      </c>
      <c r="C172">
        <v>226</v>
      </c>
      <c r="D172">
        <v>41.012875399999999</v>
      </c>
      <c r="E172">
        <v>14.3201006</v>
      </c>
      <c r="F172">
        <v>41.955555699999998</v>
      </c>
      <c r="G172">
        <v>12.7643387</v>
      </c>
      <c r="H172">
        <v>7</v>
      </c>
      <c r="I172">
        <v>380.53</v>
      </c>
      <c r="J172">
        <v>188.6335352232081</v>
      </c>
      <c r="K172">
        <v>188.6335352232081</v>
      </c>
      <c r="L172">
        <v>1.6703545165922709E-12</v>
      </c>
      <c r="M172">
        <v>2.9136001232118609</v>
      </c>
      <c r="N172">
        <v>2.9136001232118609</v>
      </c>
      <c r="O172">
        <v>0</v>
      </c>
      <c r="P172">
        <v>187.02869999999999</v>
      </c>
      <c r="Q172">
        <v>187.02869999999999</v>
      </c>
      <c r="R172">
        <v>187.02869999999999</v>
      </c>
      <c r="S172">
        <v>2.861051587301588</v>
      </c>
      <c r="T172">
        <v>2.8610515873015872</v>
      </c>
      <c r="U172">
        <v>2.8610515873015872</v>
      </c>
    </row>
    <row r="173" spans="1:21" x14ac:dyDescent="0.3">
      <c r="A173" s="2">
        <v>43879</v>
      </c>
      <c r="B173">
        <v>44</v>
      </c>
      <c r="C173">
        <v>226</v>
      </c>
      <c r="D173">
        <v>40.640787899999999</v>
      </c>
      <c r="E173">
        <v>14.9305062</v>
      </c>
      <c r="F173">
        <v>41.955555699999998</v>
      </c>
      <c r="G173">
        <v>12.7643387</v>
      </c>
      <c r="H173">
        <v>7</v>
      </c>
      <c r="I173">
        <v>597.26</v>
      </c>
      <c r="J173">
        <v>504.55379977313072</v>
      </c>
      <c r="K173">
        <v>504.55379977313072</v>
      </c>
      <c r="L173">
        <v>522.47315964042446</v>
      </c>
      <c r="M173">
        <v>7.5142696241126528</v>
      </c>
      <c r="N173">
        <v>7.5142696241126528</v>
      </c>
      <c r="O173">
        <v>7.810895472181957</v>
      </c>
      <c r="P173">
        <v>513.30047250520704</v>
      </c>
      <c r="Q173">
        <v>513.30047250520693</v>
      </c>
      <c r="R173">
        <v>513.30047250520693</v>
      </c>
      <c r="S173">
        <v>7.6686471300066046</v>
      </c>
      <c r="T173">
        <v>7.6686471300066046</v>
      </c>
      <c r="U173">
        <v>7.6686471300066046</v>
      </c>
    </row>
    <row r="174" spans="1:21" x14ac:dyDescent="0.3">
      <c r="A174" s="2">
        <v>43879</v>
      </c>
      <c r="B174">
        <v>223</v>
      </c>
      <c r="C174">
        <v>226</v>
      </c>
      <c r="D174">
        <v>41.015235699999998</v>
      </c>
      <c r="E174">
        <v>14.2977433</v>
      </c>
      <c r="F174">
        <v>41.955555699999998</v>
      </c>
      <c r="G174">
        <v>12.7643387</v>
      </c>
      <c r="H174">
        <v>7</v>
      </c>
      <c r="I174">
        <v>380.53</v>
      </c>
      <c r="J174">
        <v>191.89876477679189</v>
      </c>
      <c r="K174">
        <v>191.89876477679189</v>
      </c>
      <c r="L174">
        <v>380.53229999999832</v>
      </c>
      <c r="M174">
        <v>3.022630035518298</v>
      </c>
      <c r="N174">
        <v>3.0226300355182989</v>
      </c>
      <c r="O174">
        <v>5.9362301587301598</v>
      </c>
      <c r="P174">
        <v>193.50360000000001</v>
      </c>
      <c r="Q174">
        <v>193.50360000000001</v>
      </c>
      <c r="R174">
        <v>193.50360000000001</v>
      </c>
      <c r="S174">
        <v>3.0751785714285722</v>
      </c>
      <c r="T174">
        <v>3.0751785714285731</v>
      </c>
      <c r="U174">
        <v>3.0751785714285731</v>
      </c>
    </row>
    <row r="175" spans="1:21" x14ac:dyDescent="0.3">
      <c r="A175" s="2">
        <v>43879</v>
      </c>
      <c r="B175">
        <v>1</v>
      </c>
      <c r="C175">
        <v>226</v>
      </c>
      <c r="D175">
        <v>41.956526599999997</v>
      </c>
      <c r="E175">
        <v>12.778642899999999</v>
      </c>
      <c r="F175">
        <v>41.955555699999998</v>
      </c>
      <c r="G175">
        <v>12.7643387</v>
      </c>
      <c r="H175">
        <v>7</v>
      </c>
      <c r="I175">
        <v>769.25</v>
      </c>
      <c r="J175">
        <v>2.8257661682065889</v>
      </c>
      <c r="K175">
        <v>194.22063049630449</v>
      </c>
      <c r="L175">
        <v>2.8975337650516679</v>
      </c>
      <c r="M175">
        <v>0.1092157586041921</v>
      </c>
      <c r="N175">
        <v>3.010828785588791</v>
      </c>
      <c r="O175">
        <v>0.1143131830838964</v>
      </c>
      <c r="P175">
        <v>2.632908419267042</v>
      </c>
      <c r="Q175">
        <v>2.632895012947956</v>
      </c>
      <c r="R175">
        <v>2.6329084192670269</v>
      </c>
      <c r="S175">
        <v>9.6980002095343645E-2</v>
      </c>
      <c r="T175">
        <v>9.6978419201071267E-2</v>
      </c>
      <c r="U175">
        <v>9.6980002095343174E-2</v>
      </c>
    </row>
    <row r="176" spans="1:21" x14ac:dyDescent="0.3">
      <c r="A176" s="2">
        <v>43880</v>
      </c>
      <c r="B176">
        <v>14</v>
      </c>
      <c r="C176">
        <v>226</v>
      </c>
      <c r="D176">
        <v>41.968739300000003</v>
      </c>
      <c r="E176">
        <v>12.686</v>
      </c>
      <c r="F176">
        <v>41.955555699999998</v>
      </c>
      <c r="G176">
        <v>12.7643387</v>
      </c>
      <c r="H176">
        <v>8</v>
      </c>
      <c r="I176">
        <v>58.37</v>
      </c>
      <c r="J176">
        <v>15.554006269894961</v>
      </c>
      <c r="K176">
        <v>14.75090798466438</v>
      </c>
      <c r="L176">
        <v>16.788845178700939</v>
      </c>
      <c r="M176">
        <v>0.4892138339779234</v>
      </c>
      <c r="N176">
        <v>0.52752732542645453</v>
      </c>
      <c r="O176">
        <v>0.4804007122945394</v>
      </c>
      <c r="P176">
        <v>13.565507696286289</v>
      </c>
      <c r="Q176">
        <v>15.5185735110637</v>
      </c>
      <c r="R176">
        <v>13.57457588752694</v>
      </c>
      <c r="S176">
        <v>0.44907107206318753</v>
      </c>
      <c r="T176">
        <v>0.47740703207960428</v>
      </c>
      <c r="U176">
        <v>0.45126487943324911</v>
      </c>
    </row>
    <row r="177" spans="1:21" x14ac:dyDescent="0.3">
      <c r="A177" s="2">
        <v>43880</v>
      </c>
      <c r="B177">
        <v>2</v>
      </c>
      <c r="C177">
        <v>226</v>
      </c>
      <c r="D177">
        <v>42.132071600000003</v>
      </c>
      <c r="E177">
        <v>12.5839994</v>
      </c>
      <c r="F177">
        <v>41.955555699999998</v>
      </c>
      <c r="G177">
        <v>12.7643387</v>
      </c>
      <c r="H177">
        <v>8</v>
      </c>
      <c r="I177">
        <v>83.75</v>
      </c>
      <c r="J177">
        <v>41.757815868636193</v>
      </c>
      <c r="K177">
        <v>41.757815868636193</v>
      </c>
      <c r="L177">
        <v>2.3103515776950259</v>
      </c>
      <c r="M177">
        <v>0.89625868401746911</v>
      </c>
      <c r="N177">
        <v>0.89625868401746911</v>
      </c>
      <c r="O177">
        <v>8.7818588730917677E-2</v>
      </c>
      <c r="P177">
        <v>41.639149857887993</v>
      </c>
      <c r="Q177">
        <v>41.639149857887979</v>
      </c>
      <c r="R177">
        <v>41.639149857887979</v>
      </c>
      <c r="S177">
        <v>0.88877531527907305</v>
      </c>
      <c r="T177">
        <v>0.88877531527907305</v>
      </c>
      <c r="U177">
        <v>0.88877531527907305</v>
      </c>
    </row>
    <row r="178" spans="1:21" x14ac:dyDescent="0.3">
      <c r="A178" s="2">
        <v>43880</v>
      </c>
      <c r="B178">
        <v>228</v>
      </c>
      <c r="C178">
        <v>226</v>
      </c>
      <c r="D178">
        <v>42.130554500000002</v>
      </c>
      <c r="E178">
        <v>12.582428</v>
      </c>
      <c r="F178">
        <v>41.955555699999998</v>
      </c>
      <c r="G178">
        <v>12.7643387</v>
      </c>
      <c r="H178">
        <v>8</v>
      </c>
      <c r="I178">
        <v>83.75</v>
      </c>
      <c r="J178">
        <v>41.996584131363811</v>
      </c>
      <c r="K178">
        <v>41.996584131363811</v>
      </c>
      <c r="L178">
        <v>81.444048422304974</v>
      </c>
      <c r="M178">
        <v>0.91151909376030882</v>
      </c>
      <c r="N178">
        <v>0.91151909376030882</v>
      </c>
      <c r="O178">
        <v>1.71995918904686</v>
      </c>
      <c r="P178">
        <v>42.115250142112018</v>
      </c>
      <c r="Q178">
        <v>42.115250142112018</v>
      </c>
      <c r="R178">
        <v>42.115250142112018</v>
      </c>
      <c r="S178">
        <v>0.91900246249870488</v>
      </c>
      <c r="T178">
        <v>0.91900246249870488</v>
      </c>
      <c r="U178">
        <v>0.91900246249870488</v>
      </c>
    </row>
    <row r="179" spans="1:21" x14ac:dyDescent="0.3">
      <c r="A179" s="2">
        <v>43880</v>
      </c>
      <c r="B179">
        <v>94</v>
      </c>
      <c r="C179">
        <v>226</v>
      </c>
      <c r="D179">
        <v>44.525238799999997</v>
      </c>
      <c r="E179">
        <v>11.1757875</v>
      </c>
      <c r="F179">
        <v>41.955555699999998</v>
      </c>
      <c r="G179">
        <v>12.7643387</v>
      </c>
      <c r="H179">
        <v>8</v>
      </c>
      <c r="I179">
        <v>950.8</v>
      </c>
      <c r="J179">
        <v>643.3074345903741</v>
      </c>
      <c r="K179">
        <v>643.3074345903741</v>
      </c>
      <c r="L179">
        <v>716.82965650149276</v>
      </c>
      <c r="M179">
        <v>9.4852889615764724</v>
      </c>
      <c r="N179">
        <v>9.4852889615764724</v>
      </c>
      <c r="O179">
        <v>10.626239141259269</v>
      </c>
      <c r="P179">
        <v>673.82161508786749</v>
      </c>
      <c r="Q179">
        <v>673.82161508786749</v>
      </c>
      <c r="R179">
        <v>673.82161508786749</v>
      </c>
      <c r="S179">
        <v>9.9530662491752331</v>
      </c>
      <c r="T179">
        <v>9.9530662491752331</v>
      </c>
      <c r="U179">
        <v>9.9530662491752331</v>
      </c>
    </row>
    <row r="180" spans="1:21" x14ac:dyDescent="0.3">
      <c r="A180" s="2">
        <v>43880</v>
      </c>
      <c r="B180">
        <v>12</v>
      </c>
      <c r="C180">
        <v>226</v>
      </c>
      <c r="D180">
        <v>41.857816900000003</v>
      </c>
      <c r="E180">
        <v>12.6519891</v>
      </c>
      <c r="F180">
        <v>41.955555699999998</v>
      </c>
      <c r="G180">
        <v>12.7643387</v>
      </c>
      <c r="H180">
        <v>8</v>
      </c>
      <c r="I180">
        <v>58.37</v>
      </c>
      <c r="J180">
        <v>27.8570856623369</v>
      </c>
      <c r="K180">
        <v>16.358140817824349</v>
      </c>
      <c r="L180">
        <v>39.092914112229927</v>
      </c>
      <c r="M180">
        <v>0.95232831846957022</v>
      </c>
      <c r="N180">
        <v>0.58923627144112045</v>
      </c>
      <c r="O180">
        <v>1.4036634066449749</v>
      </c>
      <c r="P180">
        <v>35.475712292200839</v>
      </c>
      <c r="Q180">
        <v>33.929316617728063</v>
      </c>
      <c r="R180">
        <v>35.291344846948569</v>
      </c>
      <c r="S180">
        <v>1.163631343973444</v>
      </c>
      <c r="T180">
        <v>1.1439407958420891</v>
      </c>
      <c r="U180">
        <v>1.1466686694262029</v>
      </c>
    </row>
    <row r="181" spans="1:21" x14ac:dyDescent="0.3">
      <c r="A181" s="2">
        <v>43880</v>
      </c>
      <c r="B181">
        <v>33</v>
      </c>
      <c r="C181">
        <v>226</v>
      </c>
      <c r="D181">
        <v>41.947489599999997</v>
      </c>
      <c r="E181">
        <v>12.7203556</v>
      </c>
      <c r="F181">
        <v>41.955555699999998</v>
      </c>
      <c r="G181">
        <v>12.7643387</v>
      </c>
      <c r="H181">
        <v>8</v>
      </c>
      <c r="I181">
        <v>58.37</v>
      </c>
      <c r="J181">
        <v>8.0370136692588545</v>
      </c>
      <c r="K181">
        <v>13.70357411967872</v>
      </c>
      <c r="L181">
        <v>2.254668027073198</v>
      </c>
      <c r="M181">
        <v>0.39461858897914709</v>
      </c>
      <c r="N181">
        <v>0.51056371719686966</v>
      </c>
      <c r="O181">
        <v>0.22659850610826751</v>
      </c>
      <c r="P181">
        <v>5.4642994654496064</v>
      </c>
      <c r="Q181">
        <v>5.2261092076263349</v>
      </c>
      <c r="R181">
        <v>5.5448896894234592</v>
      </c>
      <c r="S181">
        <v>0.33136468141052472</v>
      </c>
      <c r="T181">
        <v>0.32575744829318648</v>
      </c>
      <c r="U181">
        <v>0.33671405232445473</v>
      </c>
    </row>
    <row r="182" spans="1:21" x14ac:dyDescent="0.3">
      <c r="A182" s="2">
        <v>43880</v>
      </c>
      <c r="B182">
        <v>186</v>
      </c>
      <c r="C182">
        <v>226</v>
      </c>
      <c r="D182">
        <v>41.945402799999997</v>
      </c>
      <c r="E182">
        <v>12.7206413</v>
      </c>
      <c r="F182">
        <v>41.955555699999998</v>
      </c>
      <c r="G182">
        <v>12.7643387</v>
      </c>
      <c r="H182">
        <v>8</v>
      </c>
      <c r="I182">
        <v>58.37</v>
      </c>
      <c r="J182">
        <v>6.9224943985092819</v>
      </c>
      <c r="K182">
        <v>13.55797707783255</v>
      </c>
      <c r="L182">
        <v>0.23417268199593899</v>
      </c>
      <c r="M182">
        <v>0.28745036968447052</v>
      </c>
      <c r="N182">
        <v>0.49628379704666681</v>
      </c>
      <c r="O182">
        <v>1.294848606332962E-2</v>
      </c>
      <c r="P182">
        <v>3.8650805460632638</v>
      </c>
      <c r="Q182">
        <v>3.696600663581898</v>
      </c>
      <c r="R182">
        <v>3.9597895761010329</v>
      </c>
      <c r="S182">
        <v>0.1795440136639552</v>
      </c>
      <c r="T182">
        <v>0.17650583489623181</v>
      </c>
      <c r="U182">
        <v>0.18896350992720401</v>
      </c>
    </row>
    <row r="183" spans="1:21" x14ac:dyDescent="0.3">
      <c r="A183" s="2">
        <v>43880</v>
      </c>
      <c r="B183">
        <v>13</v>
      </c>
      <c r="C183">
        <v>226</v>
      </c>
      <c r="D183">
        <v>42.407090099999998</v>
      </c>
      <c r="E183">
        <v>14.1597591</v>
      </c>
      <c r="F183">
        <v>41.955555699999998</v>
      </c>
      <c r="G183">
        <v>12.7643387</v>
      </c>
      <c r="H183">
        <v>8</v>
      </c>
      <c r="I183">
        <v>950.8</v>
      </c>
      <c r="J183">
        <v>307.49416540962579</v>
      </c>
      <c r="K183">
        <v>307.49416540962591</v>
      </c>
      <c r="L183">
        <v>233.97194349850719</v>
      </c>
      <c r="M183">
        <v>4.5179650066774943</v>
      </c>
      <c r="N183">
        <v>4.5179650066774943</v>
      </c>
      <c r="O183">
        <v>3.3770148269947029</v>
      </c>
      <c r="P183">
        <v>276.97998491213252</v>
      </c>
      <c r="Q183">
        <v>276.97998491213252</v>
      </c>
      <c r="R183">
        <v>276.97998491213252</v>
      </c>
      <c r="S183">
        <v>4.0501877190787354</v>
      </c>
      <c r="T183">
        <v>4.0501877190787354</v>
      </c>
      <c r="U183">
        <v>4.0501877190787354</v>
      </c>
    </row>
    <row r="184" spans="1:21" x14ac:dyDescent="0.3">
      <c r="A184" s="2">
        <v>43881</v>
      </c>
      <c r="B184">
        <v>252</v>
      </c>
      <c r="C184">
        <v>226</v>
      </c>
      <c r="D184">
        <v>42.092639200000001</v>
      </c>
      <c r="E184">
        <v>13.063298</v>
      </c>
      <c r="F184">
        <v>41.955555699999998</v>
      </c>
      <c r="G184">
        <v>12.7643387</v>
      </c>
      <c r="H184">
        <v>5</v>
      </c>
      <c r="I184">
        <v>363.86</v>
      </c>
      <c r="J184">
        <v>74.159801141399882</v>
      </c>
      <c r="K184">
        <v>74.159801141399939</v>
      </c>
      <c r="L184">
        <v>9.1609522290633496</v>
      </c>
      <c r="M184">
        <v>1.298851031925973</v>
      </c>
      <c r="N184">
        <v>1.2988510319259741</v>
      </c>
      <c r="O184">
        <v>0.34064547158115871</v>
      </c>
      <c r="P184">
        <v>49.364736091617047</v>
      </c>
      <c r="Q184">
        <v>49.364736091617061</v>
      </c>
      <c r="R184">
        <v>49.364736091617061</v>
      </c>
      <c r="S184">
        <v>0.94520678217115872</v>
      </c>
      <c r="T184">
        <v>0.94520678217115872</v>
      </c>
      <c r="U184">
        <v>0.94520678217115872</v>
      </c>
    </row>
    <row r="185" spans="1:21" x14ac:dyDescent="0.3">
      <c r="A185" s="2">
        <v>43881</v>
      </c>
      <c r="B185">
        <v>33</v>
      </c>
      <c r="C185">
        <v>226</v>
      </c>
      <c r="D185">
        <v>41.947489599999997</v>
      </c>
      <c r="E185">
        <v>12.7203556</v>
      </c>
      <c r="F185">
        <v>41.955555699999998</v>
      </c>
      <c r="G185">
        <v>12.7643387</v>
      </c>
      <c r="H185">
        <v>5</v>
      </c>
      <c r="I185">
        <v>118.5</v>
      </c>
      <c r="J185">
        <v>9.3193461097699846</v>
      </c>
      <c r="K185">
        <v>33.644641171646839</v>
      </c>
      <c r="L185">
        <v>11.66126616284239</v>
      </c>
      <c r="M185">
        <v>0.48874582131029909</v>
      </c>
      <c r="N185">
        <v>0.85315526814381304</v>
      </c>
      <c r="O185">
        <v>0.56845434871173695</v>
      </c>
      <c r="P185">
        <v>5.4142356032917842</v>
      </c>
      <c r="Q185">
        <v>5.356321443427702</v>
      </c>
      <c r="R185">
        <v>5.4142356032918899</v>
      </c>
      <c r="S185">
        <v>0.46157377815226008</v>
      </c>
      <c r="T185">
        <v>0.45817466756657238</v>
      </c>
      <c r="U185">
        <v>0.46157377815226108</v>
      </c>
    </row>
    <row r="186" spans="1:21" x14ac:dyDescent="0.3">
      <c r="A186" s="2">
        <v>43881</v>
      </c>
      <c r="B186">
        <v>32</v>
      </c>
      <c r="C186">
        <v>226</v>
      </c>
      <c r="D186">
        <v>41.851630499999999</v>
      </c>
      <c r="E186">
        <v>12.4017032</v>
      </c>
      <c r="F186">
        <v>41.955555699999998</v>
      </c>
      <c r="G186">
        <v>12.7643387</v>
      </c>
      <c r="H186">
        <v>5</v>
      </c>
      <c r="I186">
        <v>118.5</v>
      </c>
      <c r="J186">
        <v>95.836083508995685</v>
      </c>
      <c r="K186">
        <v>53.28507836395287</v>
      </c>
      <c r="L186">
        <v>105.02974058749101</v>
      </c>
      <c r="M186">
        <v>1.9038024280001711</v>
      </c>
      <c r="N186">
        <v>1.168834189637636</v>
      </c>
      <c r="O186">
        <v>1.9856202675083821</v>
      </c>
      <c r="P186">
        <v>104.5330436550821</v>
      </c>
      <c r="Q186">
        <v>104.6824689102497</v>
      </c>
      <c r="R186">
        <v>104.5330436550821</v>
      </c>
      <c r="S186">
        <v>2.030144033167717</v>
      </c>
      <c r="T186">
        <v>2.0151936949980791</v>
      </c>
      <c r="U186">
        <v>2.0301440331677152</v>
      </c>
    </row>
    <row r="187" spans="1:21" x14ac:dyDescent="0.3">
      <c r="A187" s="2">
        <v>43881</v>
      </c>
      <c r="B187">
        <v>237</v>
      </c>
      <c r="C187">
        <v>226</v>
      </c>
      <c r="D187">
        <v>42.401031400000001</v>
      </c>
      <c r="E187">
        <v>14.1329622</v>
      </c>
      <c r="F187">
        <v>41.955555699999998</v>
      </c>
      <c r="G187">
        <v>12.7643387</v>
      </c>
      <c r="H187">
        <v>5</v>
      </c>
      <c r="I187">
        <v>363.86</v>
      </c>
      <c r="J187">
        <v>289.69649885860008</v>
      </c>
      <c r="K187">
        <v>289.69649885860008</v>
      </c>
      <c r="L187">
        <v>354.69534777093668</v>
      </c>
      <c r="M187">
        <v>4.1964664283914876</v>
      </c>
      <c r="N187">
        <v>4.1964664283914868</v>
      </c>
      <c r="O187">
        <v>5.1546719887363022</v>
      </c>
      <c r="P187">
        <v>314.491563908383</v>
      </c>
      <c r="Q187">
        <v>314.491563908383</v>
      </c>
      <c r="R187">
        <v>314.491563908383</v>
      </c>
      <c r="S187">
        <v>4.5501106781463019</v>
      </c>
      <c r="T187">
        <v>4.5501106781463019</v>
      </c>
      <c r="U187">
        <v>4.5501106781463019</v>
      </c>
    </row>
    <row r="188" spans="1:21" x14ac:dyDescent="0.3">
      <c r="A188" s="2">
        <v>43881</v>
      </c>
      <c r="B188">
        <v>221</v>
      </c>
      <c r="C188">
        <v>226</v>
      </c>
      <c r="D188">
        <v>41.987892299999999</v>
      </c>
      <c r="E188">
        <v>12.7135701</v>
      </c>
      <c r="F188">
        <v>41.955555699999998</v>
      </c>
      <c r="G188">
        <v>12.7643387</v>
      </c>
      <c r="H188">
        <v>5</v>
      </c>
      <c r="I188">
        <v>118.5</v>
      </c>
      <c r="J188">
        <v>13.346970381234341</v>
      </c>
      <c r="K188">
        <v>31.572680464400289</v>
      </c>
      <c r="L188">
        <v>1.811393249666573</v>
      </c>
      <c r="M188">
        <v>0.41169778243556132</v>
      </c>
      <c r="N188">
        <v>0.7822565739645827</v>
      </c>
      <c r="O188">
        <v>0.25017141552591282</v>
      </c>
      <c r="P188">
        <v>8.5551207416260908</v>
      </c>
      <c r="Q188">
        <v>8.4636096463226007</v>
      </c>
      <c r="R188">
        <v>8.5551207416260109</v>
      </c>
      <c r="S188">
        <v>0.3125282204260546</v>
      </c>
      <c r="T188">
        <v>0.33087766918138051</v>
      </c>
      <c r="U188">
        <v>0.31252822042605499</v>
      </c>
    </row>
    <row r="189" spans="1:21" x14ac:dyDescent="0.3">
      <c r="A189" s="2">
        <v>43885</v>
      </c>
      <c r="B189">
        <v>11</v>
      </c>
      <c r="C189">
        <v>226</v>
      </c>
      <c r="D189">
        <v>41.904390300000003</v>
      </c>
      <c r="E189">
        <v>12.6096465</v>
      </c>
      <c r="F189">
        <v>41.955555699999998</v>
      </c>
      <c r="G189">
        <v>12.7643387</v>
      </c>
      <c r="H189">
        <v>6</v>
      </c>
      <c r="I189">
        <v>368</v>
      </c>
      <c r="J189">
        <v>39.120842265392618</v>
      </c>
      <c r="K189">
        <v>39.120842265392596</v>
      </c>
      <c r="L189">
        <v>33.574589420744218</v>
      </c>
      <c r="M189">
        <v>0.87824217155420625</v>
      </c>
      <c r="N189">
        <v>0.87824217155420625</v>
      </c>
      <c r="O189">
        <v>0.67793706648722274</v>
      </c>
      <c r="P189">
        <v>36.086187457659392</v>
      </c>
      <c r="Q189">
        <v>36.086187457659378</v>
      </c>
      <c r="R189">
        <v>36.086187457659378</v>
      </c>
      <c r="S189">
        <v>0.77406579413172982</v>
      </c>
      <c r="T189">
        <v>0.77406579413172993</v>
      </c>
      <c r="U189">
        <v>0.77406579413172993</v>
      </c>
    </row>
    <row r="190" spans="1:21" x14ac:dyDescent="0.3">
      <c r="A190" s="2">
        <v>43885</v>
      </c>
      <c r="B190">
        <v>2</v>
      </c>
      <c r="C190">
        <v>226</v>
      </c>
      <c r="D190">
        <v>42.132071600000003</v>
      </c>
      <c r="E190">
        <v>12.5839994</v>
      </c>
      <c r="F190">
        <v>41.955555699999998</v>
      </c>
      <c r="G190">
        <v>12.7643387</v>
      </c>
      <c r="H190">
        <v>6</v>
      </c>
      <c r="I190">
        <v>163.41</v>
      </c>
      <c r="J190">
        <v>63.285458209888247</v>
      </c>
      <c r="K190">
        <v>41.766660550639102</v>
      </c>
      <c r="L190">
        <v>54.149587423403943</v>
      </c>
      <c r="M190">
        <v>1.381616780204977</v>
      </c>
      <c r="N190">
        <v>0.95156812005160818</v>
      </c>
      <c r="O190">
        <v>1.202727236775837</v>
      </c>
      <c r="P190">
        <v>63.458053143202108</v>
      </c>
      <c r="Q190">
        <v>63.432162671404299</v>
      </c>
      <c r="R190">
        <v>62.683482405692693</v>
      </c>
      <c r="S190">
        <v>1.324410313952203</v>
      </c>
      <c r="T190">
        <v>1.3546879483491749</v>
      </c>
      <c r="U190">
        <v>1.3148111433558201</v>
      </c>
    </row>
    <row r="191" spans="1:21" x14ac:dyDescent="0.3">
      <c r="A191" s="2">
        <v>43885</v>
      </c>
      <c r="B191">
        <v>32</v>
      </c>
      <c r="C191">
        <v>226</v>
      </c>
      <c r="D191">
        <v>41.851630499999999</v>
      </c>
      <c r="E191">
        <v>12.4017032</v>
      </c>
      <c r="F191">
        <v>41.955555699999998</v>
      </c>
      <c r="G191">
        <v>12.7643387</v>
      </c>
      <c r="H191">
        <v>6</v>
      </c>
      <c r="I191">
        <v>163.41</v>
      </c>
      <c r="J191">
        <v>80.971311758073696</v>
      </c>
      <c r="K191">
        <v>44.1059585126523</v>
      </c>
      <c r="L191">
        <v>88.153753676431137</v>
      </c>
      <c r="M191">
        <v>1.5927815909797189</v>
      </c>
      <c r="N191">
        <v>0.97910709232595605</v>
      </c>
      <c r="O191">
        <v>1.5825533736956729</v>
      </c>
      <c r="P191">
        <v>88.834506275259059</v>
      </c>
      <c r="Q191">
        <v>88.995737465220685</v>
      </c>
      <c r="R191">
        <v>87.190445960306022</v>
      </c>
      <c r="S191">
        <v>1.710734343455766</v>
      </c>
      <c r="T191">
        <v>1.6763800832156079</v>
      </c>
      <c r="U191">
        <v>1.691686461989043</v>
      </c>
    </row>
    <row r="192" spans="1:21" x14ac:dyDescent="0.3">
      <c r="A192" s="2">
        <v>43885</v>
      </c>
      <c r="B192">
        <v>33</v>
      </c>
      <c r="C192">
        <v>226</v>
      </c>
      <c r="D192">
        <v>41.947489599999997</v>
      </c>
      <c r="E192">
        <v>12.7203556</v>
      </c>
      <c r="F192">
        <v>41.955555699999998</v>
      </c>
      <c r="G192">
        <v>12.7643387</v>
      </c>
      <c r="H192">
        <v>6</v>
      </c>
      <c r="I192">
        <v>163.41</v>
      </c>
      <c r="J192">
        <v>7.8738576495015673</v>
      </c>
      <c r="K192">
        <v>38.542339653639438</v>
      </c>
      <c r="L192">
        <v>7.280678197180479</v>
      </c>
      <c r="M192">
        <v>0.40890028051337152</v>
      </c>
      <c r="N192">
        <v>0.90273475825108707</v>
      </c>
      <c r="O192">
        <v>0.52920220538684715</v>
      </c>
      <c r="P192">
        <v>4.9338617390233646</v>
      </c>
      <c r="Q192">
        <v>4.8737841889974236</v>
      </c>
      <c r="R192">
        <v>6.1645426490952344</v>
      </c>
      <c r="S192">
        <v>0.47023644211797472</v>
      </c>
      <c r="T192">
        <v>0.46079334818069367</v>
      </c>
      <c r="U192">
        <v>0.4815286511191309</v>
      </c>
    </row>
    <row r="193" spans="1:21" x14ac:dyDescent="0.3">
      <c r="A193" s="2">
        <v>43885</v>
      </c>
      <c r="B193">
        <v>221</v>
      </c>
      <c r="C193">
        <v>226</v>
      </c>
      <c r="D193">
        <v>41.987892299999999</v>
      </c>
      <c r="E193">
        <v>12.7135701</v>
      </c>
      <c r="F193">
        <v>41.955555699999998</v>
      </c>
      <c r="G193">
        <v>12.7643387</v>
      </c>
      <c r="H193">
        <v>6</v>
      </c>
      <c r="I193">
        <v>163.41</v>
      </c>
      <c r="J193">
        <v>11.276772382536469</v>
      </c>
      <c r="K193">
        <v>38.992441283069141</v>
      </c>
      <c r="L193">
        <v>13.823380702984419</v>
      </c>
      <c r="M193">
        <v>0.34443944354002909</v>
      </c>
      <c r="N193">
        <v>0.89432812460944411</v>
      </c>
      <c r="O193">
        <v>0.41325527937973938</v>
      </c>
      <c r="P193">
        <v>6.1809788425154624</v>
      </c>
      <c r="Q193">
        <v>6.105715674377568</v>
      </c>
      <c r="R193">
        <v>7.3689289849060327</v>
      </c>
      <c r="S193">
        <v>0.22235699571215059</v>
      </c>
      <c r="T193">
        <v>0.2358767154926194</v>
      </c>
      <c r="U193">
        <v>0.23971183877410179</v>
      </c>
    </row>
    <row r="194" spans="1:21" x14ac:dyDescent="0.3">
      <c r="A194" s="2">
        <v>43885</v>
      </c>
      <c r="B194">
        <v>45</v>
      </c>
      <c r="C194">
        <v>226</v>
      </c>
      <c r="D194">
        <v>42.707535399999998</v>
      </c>
      <c r="E194">
        <v>13.904785499999999</v>
      </c>
      <c r="F194">
        <v>41.955555699999998</v>
      </c>
      <c r="G194">
        <v>12.7643387</v>
      </c>
      <c r="H194">
        <v>6</v>
      </c>
      <c r="I194">
        <v>368</v>
      </c>
      <c r="J194">
        <v>328.87475773460739</v>
      </c>
      <c r="K194">
        <v>328.87475773460739</v>
      </c>
      <c r="L194">
        <v>334.42101057925578</v>
      </c>
      <c r="M194">
        <v>5.0876705268584921</v>
      </c>
      <c r="N194">
        <v>5.0876705268584921</v>
      </c>
      <c r="O194">
        <v>5.2879756319254758</v>
      </c>
      <c r="P194">
        <v>331.90941254234059</v>
      </c>
      <c r="Q194">
        <v>331.90941254234059</v>
      </c>
      <c r="R194">
        <v>331.90941254234059</v>
      </c>
      <c r="S194">
        <v>5.1918469042809683</v>
      </c>
      <c r="T194">
        <v>5.1918469042809683</v>
      </c>
      <c r="U194">
        <v>5.1918469042809683</v>
      </c>
    </row>
    <row r="195" spans="1:21" x14ac:dyDescent="0.3">
      <c r="A195" s="2">
        <v>43887</v>
      </c>
      <c r="B195">
        <v>12</v>
      </c>
      <c r="C195">
        <v>226</v>
      </c>
      <c r="D195">
        <v>41.857816900000003</v>
      </c>
      <c r="E195">
        <v>12.6519891</v>
      </c>
      <c r="F195">
        <v>41.955555699999998</v>
      </c>
      <c r="G195">
        <v>12.7643387</v>
      </c>
      <c r="H195">
        <v>4</v>
      </c>
      <c r="I195">
        <v>397.29</v>
      </c>
      <c r="J195">
        <v>35.786382048091014</v>
      </c>
      <c r="K195">
        <v>35.786382048090992</v>
      </c>
      <c r="L195">
        <v>34.68118051834</v>
      </c>
      <c r="M195">
        <v>1.2094949691860211</v>
      </c>
      <c r="N195">
        <v>1.209494969186022</v>
      </c>
      <c r="O195">
        <v>1.009617680785033</v>
      </c>
      <c r="P195">
        <v>35.662683838792603</v>
      </c>
      <c r="Q195">
        <v>35.662683838792617</v>
      </c>
      <c r="R195">
        <v>35.662683838792617</v>
      </c>
      <c r="S195">
        <v>1.1218612861428201</v>
      </c>
      <c r="T195">
        <v>1.1218612861428201</v>
      </c>
      <c r="U195">
        <v>1.1218612861428201</v>
      </c>
    </row>
    <row r="196" spans="1:21" x14ac:dyDescent="0.3">
      <c r="A196" s="2">
        <v>43887</v>
      </c>
      <c r="B196">
        <v>2</v>
      </c>
      <c r="C196">
        <v>226</v>
      </c>
      <c r="D196">
        <v>42.132071600000003</v>
      </c>
      <c r="E196">
        <v>12.5839994</v>
      </c>
      <c r="F196">
        <v>41.955555699999998</v>
      </c>
      <c r="G196">
        <v>12.7643387</v>
      </c>
      <c r="H196">
        <v>4</v>
      </c>
      <c r="I196">
        <v>83.75</v>
      </c>
      <c r="J196">
        <v>41.757815868636193</v>
      </c>
      <c r="K196">
        <v>41.757815868636193</v>
      </c>
      <c r="L196">
        <v>2.3103515776950259</v>
      </c>
      <c r="M196">
        <v>0.89625868401746911</v>
      </c>
      <c r="N196">
        <v>0.89625868401746911</v>
      </c>
      <c r="O196">
        <v>8.7818588730917677E-2</v>
      </c>
      <c r="P196">
        <v>41.639149857887993</v>
      </c>
      <c r="Q196">
        <v>41.639149857887979</v>
      </c>
      <c r="R196">
        <v>41.639149857887979</v>
      </c>
      <c r="S196">
        <v>0.88877531527907305</v>
      </c>
      <c r="T196">
        <v>0.88877531527907305</v>
      </c>
      <c r="U196">
        <v>0.88877531527907305</v>
      </c>
    </row>
    <row r="197" spans="1:21" x14ac:dyDescent="0.3">
      <c r="A197" s="2">
        <v>43887</v>
      </c>
      <c r="B197">
        <v>228</v>
      </c>
      <c r="C197">
        <v>226</v>
      </c>
      <c r="D197">
        <v>42.130554500000002</v>
      </c>
      <c r="E197">
        <v>12.582428</v>
      </c>
      <c r="F197">
        <v>41.955555699999998</v>
      </c>
      <c r="G197">
        <v>12.7643387</v>
      </c>
      <c r="H197">
        <v>4</v>
      </c>
      <c r="I197">
        <v>83.75</v>
      </c>
      <c r="J197">
        <v>41.996584131363811</v>
      </c>
      <c r="K197">
        <v>41.996584131363811</v>
      </c>
      <c r="L197">
        <v>81.444048422304974</v>
      </c>
      <c r="M197">
        <v>0.91151909376030882</v>
      </c>
      <c r="N197">
        <v>0.91151909376030882</v>
      </c>
      <c r="O197">
        <v>1.71995918904686</v>
      </c>
      <c r="P197">
        <v>42.115250142112018</v>
      </c>
      <c r="Q197">
        <v>42.115250142112018</v>
      </c>
      <c r="R197">
        <v>42.115250142112018</v>
      </c>
      <c r="S197">
        <v>0.91900246249870488</v>
      </c>
      <c r="T197">
        <v>0.91900246249870488</v>
      </c>
      <c r="U197">
        <v>0.91900246249870488</v>
      </c>
    </row>
    <row r="198" spans="1:21" x14ac:dyDescent="0.3">
      <c r="A198" s="2">
        <v>43887</v>
      </c>
      <c r="B198">
        <v>13</v>
      </c>
      <c r="C198">
        <v>226</v>
      </c>
      <c r="D198">
        <v>42.407090099999998</v>
      </c>
      <c r="E198">
        <v>14.1597591</v>
      </c>
      <c r="F198">
        <v>41.955555699999998</v>
      </c>
      <c r="G198">
        <v>12.7643387</v>
      </c>
      <c r="H198">
        <v>4</v>
      </c>
      <c r="I198">
        <v>397.29</v>
      </c>
      <c r="J198">
        <v>361.501817951909</v>
      </c>
      <c r="K198">
        <v>361.501817951909</v>
      </c>
      <c r="L198">
        <v>362.60701948166002</v>
      </c>
      <c r="M198">
        <v>5.1128066181155676</v>
      </c>
      <c r="N198">
        <v>5.1128066181155667</v>
      </c>
      <c r="O198">
        <v>5.312683906516555</v>
      </c>
      <c r="P198">
        <v>361.62551616120737</v>
      </c>
      <c r="Q198">
        <v>361.62551616120737</v>
      </c>
      <c r="R198">
        <v>361.62551616120737</v>
      </c>
      <c r="S198">
        <v>5.2004403011587694</v>
      </c>
      <c r="T198">
        <v>5.2004403011587694</v>
      </c>
      <c r="U198">
        <v>5.2004403011587694</v>
      </c>
    </row>
    <row r="199" spans="1:21" x14ac:dyDescent="0.3">
      <c r="A199" s="2">
        <v>43888</v>
      </c>
      <c r="B199">
        <v>94</v>
      </c>
      <c r="C199">
        <v>226</v>
      </c>
      <c r="D199">
        <v>44.525238799999997</v>
      </c>
      <c r="E199">
        <v>11.1757875</v>
      </c>
      <c r="F199">
        <v>41.955555699999998</v>
      </c>
      <c r="G199">
        <v>12.7643387</v>
      </c>
      <c r="H199">
        <v>5</v>
      </c>
      <c r="I199">
        <v>770</v>
      </c>
      <c r="J199">
        <v>744.17356185095377</v>
      </c>
      <c r="K199">
        <v>378.47997974458769</v>
      </c>
      <c r="L199">
        <v>758.62992516679378</v>
      </c>
      <c r="M199">
        <v>10.827757448189031</v>
      </c>
      <c r="N199">
        <v>5.6444035154104606</v>
      </c>
      <c r="O199">
        <v>11.235924324505079</v>
      </c>
      <c r="P199">
        <v>751.38183640285013</v>
      </c>
      <c r="Q199">
        <v>751.38193150412076</v>
      </c>
      <c r="R199">
        <v>751.38183640285024</v>
      </c>
      <c r="S199">
        <v>11.0523364231345</v>
      </c>
      <c r="T199">
        <v>11.05234813711445</v>
      </c>
      <c r="U199">
        <v>11.052336423134509</v>
      </c>
    </row>
    <row r="200" spans="1:21" x14ac:dyDescent="0.3">
      <c r="A200" s="2">
        <v>43888</v>
      </c>
      <c r="B200">
        <v>244</v>
      </c>
      <c r="C200">
        <v>226</v>
      </c>
      <c r="D200">
        <v>41.9404295</v>
      </c>
      <c r="E200">
        <v>12.632209</v>
      </c>
      <c r="F200">
        <v>41.955555699999998</v>
      </c>
      <c r="G200">
        <v>12.7643387</v>
      </c>
      <c r="H200">
        <v>5</v>
      </c>
      <c r="I200">
        <v>770</v>
      </c>
      <c r="J200">
        <v>23.019190339061169</v>
      </c>
      <c r="K200">
        <v>196.43044028823411</v>
      </c>
      <c r="L200">
        <v>8.4498947792984058</v>
      </c>
      <c r="M200">
        <v>0.83293084400350059</v>
      </c>
      <c r="N200">
        <v>3.0971289976679541</v>
      </c>
      <c r="O200">
        <v>0.41589282997257732</v>
      </c>
      <c r="P200">
        <v>15.98391486751648</v>
      </c>
      <c r="Q200">
        <v>15.98383321580482</v>
      </c>
      <c r="R200">
        <v>15.98391486751642</v>
      </c>
      <c r="S200">
        <v>0.61882397347121487</v>
      </c>
      <c r="T200">
        <v>0.61881384647089199</v>
      </c>
      <c r="U200">
        <v>0.61882397347120954</v>
      </c>
    </row>
    <row r="201" spans="1:21" x14ac:dyDescent="0.3">
      <c r="A201" s="2">
        <v>43888</v>
      </c>
      <c r="B201">
        <v>14</v>
      </c>
      <c r="C201">
        <v>226</v>
      </c>
      <c r="D201">
        <v>41.968739300000003</v>
      </c>
      <c r="E201">
        <v>12.686</v>
      </c>
      <c r="F201">
        <v>41.955555699999998</v>
      </c>
      <c r="G201">
        <v>12.7643387</v>
      </c>
      <c r="H201">
        <v>5</v>
      </c>
      <c r="I201">
        <v>21.25</v>
      </c>
      <c r="J201">
        <v>12.214267779634641</v>
      </c>
      <c r="K201">
        <v>12.214267779634641</v>
      </c>
      <c r="L201">
        <v>17.894554631464299</v>
      </c>
      <c r="M201">
        <v>0.4164894428356733</v>
      </c>
      <c r="N201">
        <v>0.41648944283567352</v>
      </c>
      <c r="O201">
        <v>0.58950922255924221</v>
      </c>
      <c r="P201">
        <v>13.22299287276307</v>
      </c>
      <c r="Q201">
        <v>13.22299287276307</v>
      </c>
      <c r="R201">
        <v>13.22299287276307</v>
      </c>
      <c r="S201">
        <v>0.45253958835293312</v>
      </c>
      <c r="T201">
        <v>0.45253958835293301</v>
      </c>
      <c r="U201">
        <v>0.45253958835293301</v>
      </c>
    </row>
    <row r="202" spans="1:21" x14ac:dyDescent="0.3">
      <c r="A202" s="2">
        <v>43888</v>
      </c>
      <c r="B202">
        <v>221</v>
      </c>
      <c r="C202">
        <v>226</v>
      </c>
      <c r="D202">
        <v>41.987892299999999</v>
      </c>
      <c r="E202">
        <v>12.7135701</v>
      </c>
      <c r="F202">
        <v>41.955555699999998</v>
      </c>
      <c r="G202">
        <v>12.7643387</v>
      </c>
      <c r="H202">
        <v>5</v>
      </c>
      <c r="I202">
        <v>21.25</v>
      </c>
      <c r="J202">
        <v>9.0389322203653641</v>
      </c>
      <c r="K202">
        <v>9.0389322203653641</v>
      </c>
      <c r="L202">
        <v>3.3586453685356981</v>
      </c>
      <c r="M202">
        <v>0.28299468414845358</v>
      </c>
      <c r="N202">
        <v>0.28299468414845358</v>
      </c>
      <c r="O202">
        <v>0.10997490442488481</v>
      </c>
      <c r="P202">
        <v>8.0302071272369311</v>
      </c>
      <c r="Q202">
        <v>8.0302071272369311</v>
      </c>
      <c r="R202">
        <v>8.0302071272369311</v>
      </c>
      <c r="S202">
        <v>0.24694453863119389</v>
      </c>
      <c r="T202">
        <v>0.24694453863119389</v>
      </c>
      <c r="U202">
        <v>0.24694453863119389</v>
      </c>
    </row>
    <row r="203" spans="1:21" x14ac:dyDescent="0.3">
      <c r="A203" s="2">
        <v>43888</v>
      </c>
      <c r="B203">
        <v>1</v>
      </c>
      <c r="C203">
        <v>226</v>
      </c>
      <c r="D203">
        <v>41.956526599999997</v>
      </c>
      <c r="E203">
        <v>12.778642899999999</v>
      </c>
      <c r="F203">
        <v>41.955555699999998</v>
      </c>
      <c r="G203">
        <v>12.7643387</v>
      </c>
      <c r="H203">
        <v>5</v>
      </c>
      <c r="I203">
        <v>770</v>
      </c>
      <c r="J203">
        <v>2.805847809985039</v>
      </c>
      <c r="K203">
        <v>195.08817996717821</v>
      </c>
      <c r="L203">
        <v>2.9187800539077129</v>
      </c>
      <c r="M203">
        <v>0.1074466284423909</v>
      </c>
      <c r="N203">
        <v>3.0266024075565059</v>
      </c>
      <c r="O203">
        <v>0.11631776615725881</v>
      </c>
      <c r="P203">
        <v>2.632848729633396</v>
      </c>
      <c r="Q203">
        <v>2.6328352800744508</v>
      </c>
      <c r="R203">
        <v>2.632848729633396</v>
      </c>
      <c r="S203">
        <v>9.697452402920427E-2</v>
      </c>
      <c r="T203">
        <v>9.6972937049581862E-2</v>
      </c>
      <c r="U203">
        <v>9.697452402920409E-2</v>
      </c>
    </row>
    <row r="204" spans="1:21" x14ac:dyDescent="0.3">
      <c r="A204" s="2">
        <v>43889</v>
      </c>
      <c r="B204">
        <v>33</v>
      </c>
      <c r="C204">
        <v>226</v>
      </c>
      <c r="D204">
        <v>41.947489599999997</v>
      </c>
      <c r="E204">
        <v>12.7203556</v>
      </c>
      <c r="F204">
        <v>41.955555699999998</v>
      </c>
      <c r="G204">
        <v>12.7643387</v>
      </c>
      <c r="H204">
        <v>6</v>
      </c>
      <c r="I204">
        <v>498.33</v>
      </c>
      <c r="J204">
        <v>5.6375318982520826</v>
      </c>
      <c r="K204">
        <v>123.1724186196645</v>
      </c>
      <c r="L204">
        <v>4.060247344629726</v>
      </c>
      <c r="M204">
        <v>0.29810067114724997</v>
      </c>
      <c r="N204">
        <v>2.12669588869807</v>
      </c>
      <c r="O204">
        <v>0.39363139807863018</v>
      </c>
      <c r="P204">
        <v>7.2539755590314927</v>
      </c>
      <c r="Q204">
        <v>7.2171004903475744</v>
      </c>
      <c r="R204">
        <v>7.3340920204088622</v>
      </c>
      <c r="S204">
        <v>0.48835436465613752</v>
      </c>
      <c r="T204">
        <v>0.48619312351196398</v>
      </c>
      <c r="U204">
        <v>0.4928472851043722</v>
      </c>
    </row>
    <row r="205" spans="1:21" x14ac:dyDescent="0.3">
      <c r="A205" s="2">
        <v>43889</v>
      </c>
      <c r="B205">
        <v>222</v>
      </c>
      <c r="C205">
        <v>226</v>
      </c>
      <c r="D205">
        <v>40.922591399999988</v>
      </c>
      <c r="E205">
        <v>14.2501319</v>
      </c>
      <c r="F205">
        <v>41.955555699999998</v>
      </c>
      <c r="G205">
        <v>12.7643387</v>
      </c>
      <c r="H205">
        <v>6</v>
      </c>
      <c r="I205">
        <v>498.33</v>
      </c>
      <c r="J205">
        <v>223.68854353633569</v>
      </c>
      <c r="K205">
        <v>122.8242420879851</v>
      </c>
      <c r="L205">
        <v>208.17967390886159</v>
      </c>
      <c r="M205">
        <v>3.6217937411616918</v>
      </c>
      <c r="N205">
        <v>2.092392868068079</v>
      </c>
      <c r="O205">
        <v>3.2453918541967028</v>
      </c>
      <c r="P205">
        <v>207.91894037874351</v>
      </c>
      <c r="Q205">
        <v>206.86199923738641</v>
      </c>
      <c r="R205">
        <v>207.862033802865</v>
      </c>
      <c r="S205">
        <v>3.2728916338091238</v>
      </c>
      <c r="T205">
        <v>3.2584072581768231</v>
      </c>
      <c r="U205">
        <v>3.2697971486891371</v>
      </c>
    </row>
    <row r="206" spans="1:21" x14ac:dyDescent="0.3">
      <c r="A206" s="2">
        <v>43889</v>
      </c>
      <c r="B206">
        <v>9</v>
      </c>
      <c r="C206">
        <v>226</v>
      </c>
      <c r="D206">
        <v>41.012875399999999</v>
      </c>
      <c r="E206">
        <v>14.3201006</v>
      </c>
      <c r="F206">
        <v>41.955555699999998</v>
      </c>
      <c r="G206">
        <v>12.7643387</v>
      </c>
      <c r="H206">
        <v>6</v>
      </c>
      <c r="I206">
        <v>380.53</v>
      </c>
      <c r="J206">
        <v>188.6335352232081</v>
      </c>
      <c r="K206">
        <v>188.6335352232081</v>
      </c>
      <c r="L206">
        <v>1.6703545165922709E-12</v>
      </c>
      <c r="M206">
        <v>2.9136001232118609</v>
      </c>
      <c r="N206">
        <v>2.9136001232118609</v>
      </c>
      <c r="O206">
        <v>0</v>
      </c>
      <c r="P206">
        <v>187.02869999999999</v>
      </c>
      <c r="Q206">
        <v>187.02869999999999</v>
      </c>
      <c r="R206">
        <v>187.02869999999999</v>
      </c>
      <c r="S206">
        <v>2.861051587301588</v>
      </c>
      <c r="T206">
        <v>2.8610515873015872</v>
      </c>
      <c r="U206">
        <v>2.8610515873015872</v>
      </c>
    </row>
    <row r="207" spans="1:21" x14ac:dyDescent="0.3">
      <c r="A207" s="2">
        <v>43889</v>
      </c>
      <c r="B207">
        <v>223</v>
      </c>
      <c r="C207">
        <v>226</v>
      </c>
      <c r="D207">
        <v>41.015235699999998</v>
      </c>
      <c r="E207">
        <v>14.2977433</v>
      </c>
      <c r="F207">
        <v>41.955555699999998</v>
      </c>
      <c r="G207">
        <v>12.7643387</v>
      </c>
      <c r="H207">
        <v>6</v>
      </c>
      <c r="I207">
        <v>380.53</v>
      </c>
      <c r="J207">
        <v>191.89876477679189</v>
      </c>
      <c r="K207">
        <v>191.89876477679189</v>
      </c>
      <c r="L207">
        <v>380.53229999999832</v>
      </c>
      <c r="M207">
        <v>3.022630035518298</v>
      </c>
      <c r="N207">
        <v>3.0226300355182989</v>
      </c>
      <c r="O207">
        <v>5.9362301587301598</v>
      </c>
      <c r="P207">
        <v>193.50360000000001</v>
      </c>
      <c r="Q207">
        <v>193.50360000000001</v>
      </c>
      <c r="R207">
        <v>193.50360000000001</v>
      </c>
      <c r="S207">
        <v>3.0751785714285722</v>
      </c>
      <c r="T207">
        <v>3.0751785714285731</v>
      </c>
      <c r="U207">
        <v>3.0751785714285731</v>
      </c>
    </row>
    <row r="208" spans="1:21" x14ac:dyDescent="0.3">
      <c r="A208" s="2">
        <v>43889</v>
      </c>
      <c r="B208">
        <v>222</v>
      </c>
      <c r="C208">
        <v>226</v>
      </c>
      <c r="D208">
        <v>40.922591399999988</v>
      </c>
      <c r="E208">
        <v>14.2501319</v>
      </c>
      <c r="F208">
        <v>41.955555699999998</v>
      </c>
      <c r="G208">
        <v>12.7643387</v>
      </c>
      <c r="H208">
        <v>6</v>
      </c>
      <c r="I208">
        <v>498.33</v>
      </c>
      <c r="J208">
        <v>223.68854353633569</v>
      </c>
      <c r="K208">
        <v>122.8242420879851</v>
      </c>
      <c r="L208">
        <v>208.17967390886159</v>
      </c>
      <c r="M208">
        <v>3.6217937411616918</v>
      </c>
      <c r="N208">
        <v>2.092392868068079</v>
      </c>
      <c r="O208">
        <v>3.2453918541967028</v>
      </c>
      <c r="P208">
        <v>207.91894037874351</v>
      </c>
      <c r="Q208">
        <v>206.86199923738641</v>
      </c>
      <c r="R208">
        <v>207.862033802865</v>
      </c>
      <c r="S208">
        <v>3.2728916338091238</v>
      </c>
      <c r="T208">
        <v>3.2584072581768231</v>
      </c>
      <c r="U208">
        <v>3.2697971486891371</v>
      </c>
    </row>
    <row r="209" spans="1:21" x14ac:dyDescent="0.3">
      <c r="A209" s="2">
        <v>43889</v>
      </c>
      <c r="B209">
        <v>2</v>
      </c>
      <c r="C209">
        <v>226</v>
      </c>
      <c r="D209">
        <v>42.132071600000003</v>
      </c>
      <c r="E209">
        <v>12.5839994</v>
      </c>
      <c r="F209">
        <v>41.955555699999998</v>
      </c>
      <c r="G209">
        <v>12.7643387</v>
      </c>
      <c r="H209">
        <v>6</v>
      </c>
      <c r="I209">
        <v>498.33</v>
      </c>
      <c r="J209">
        <v>45.311181029076472</v>
      </c>
      <c r="K209">
        <v>129.50489720436519</v>
      </c>
      <c r="L209">
        <v>77.906204837647124</v>
      </c>
      <c r="M209">
        <v>1.0072404179579371</v>
      </c>
      <c r="N209">
        <v>2.2374469465943441</v>
      </c>
      <c r="O209">
        <v>1.6645134649565361</v>
      </c>
      <c r="P209">
        <v>75.233943683481584</v>
      </c>
      <c r="Q209">
        <v>77.384701034879583</v>
      </c>
      <c r="R209">
        <v>75.267640373861113</v>
      </c>
      <c r="S209">
        <v>1.5147909391541861</v>
      </c>
      <c r="T209">
        <v>1.5459209315629641</v>
      </c>
      <c r="U209">
        <v>1.5164869889459249</v>
      </c>
    </row>
    <row r="210" spans="1:21" x14ac:dyDescent="0.3">
      <c r="A210" s="2">
        <v>43892</v>
      </c>
      <c r="B210">
        <v>94</v>
      </c>
      <c r="C210">
        <v>226</v>
      </c>
      <c r="D210">
        <v>44.525238799999997</v>
      </c>
      <c r="E210">
        <v>11.1757875</v>
      </c>
      <c r="F210">
        <v>41.955555699999998</v>
      </c>
      <c r="G210">
        <v>12.7643387</v>
      </c>
      <c r="H210">
        <v>5</v>
      </c>
      <c r="I210">
        <v>772.62</v>
      </c>
      <c r="J210">
        <v>696.22546550521508</v>
      </c>
      <c r="K210">
        <v>696.22546550521508</v>
      </c>
      <c r="L210">
        <v>757.49369838493544</v>
      </c>
      <c r="M210">
        <v>10.191028932381039</v>
      </c>
      <c r="N210">
        <v>10.191028932381039</v>
      </c>
      <c r="O210">
        <v>11.19373653946456</v>
      </c>
      <c r="P210">
        <v>724.50286403834468</v>
      </c>
      <c r="Q210">
        <v>724.50286403834468</v>
      </c>
      <c r="R210">
        <v>724.50286403834468</v>
      </c>
      <c r="S210">
        <v>10.651920557041951</v>
      </c>
      <c r="T210">
        <v>10.651920557041951</v>
      </c>
      <c r="U210">
        <v>10.651920557041951</v>
      </c>
    </row>
    <row r="211" spans="1:21" x14ac:dyDescent="0.3">
      <c r="A211" s="2">
        <v>43892</v>
      </c>
      <c r="B211">
        <v>2</v>
      </c>
      <c r="C211">
        <v>226</v>
      </c>
      <c r="D211">
        <v>42.132071600000003</v>
      </c>
      <c r="E211">
        <v>12.5839994</v>
      </c>
      <c r="F211">
        <v>41.955555699999998</v>
      </c>
      <c r="G211">
        <v>12.7643387</v>
      </c>
      <c r="H211">
        <v>5</v>
      </c>
      <c r="I211">
        <v>772.62</v>
      </c>
      <c r="J211">
        <v>76.39253449478494</v>
      </c>
      <c r="K211">
        <v>76.392534494784968</v>
      </c>
      <c r="L211">
        <v>15.124301615064629</v>
      </c>
      <c r="M211">
        <v>1.6077409088888019</v>
      </c>
      <c r="N211">
        <v>1.6077409088888019</v>
      </c>
      <c r="O211">
        <v>0.60503330180527881</v>
      </c>
      <c r="P211">
        <v>48.115135961655383</v>
      </c>
      <c r="Q211">
        <v>48.115135961655362</v>
      </c>
      <c r="R211">
        <v>48.115135961655362</v>
      </c>
      <c r="S211">
        <v>1.1468492842278939</v>
      </c>
      <c r="T211">
        <v>1.1468492842278939</v>
      </c>
      <c r="U211">
        <v>1.1468492842278939</v>
      </c>
    </row>
    <row r="212" spans="1:21" x14ac:dyDescent="0.3">
      <c r="A212" s="2">
        <v>43892</v>
      </c>
      <c r="B212">
        <v>32</v>
      </c>
      <c r="C212">
        <v>226</v>
      </c>
      <c r="D212">
        <v>41.851630499999999</v>
      </c>
      <c r="E212">
        <v>12.4017032</v>
      </c>
      <c r="F212">
        <v>41.955555699999998</v>
      </c>
      <c r="G212">
        <v>12.7643387</v>
      </c>
      <c r="H212">
        <v>5</v>
      </c>
      <c r="I212">
        <v>124.13</v>
      </c>
      <c r="J212">
        <v>82.021211515760498</v>
      </c>
      <c r="K212">
        <v>51.546578459026357</v>
      </c>
      <c r="L212">
        <v>91.564561160006008</v>
      </c>
      <c r="M212">
        <v>1.593258534977946</v>
      </c>
      <c r="N212">
        <v>1.0480261687753201</v>
      </c>
      <c r="O212">
        <v>1.712441367438905</v>
      </c>
      <c r="P212">
        <v>94.647695585256045</v>
      </c>
      <c r="Q212">
        <v>94.806262890469768</v>
      </c>
      <c r="R212">
        <v>94.647695585256102</v>
      </c>
      <c r="S212">
        <v>1.7621593689361319</v>
      </c>
      <c r="T212">
        <v>1.765784674026758</v>
      </c>
      <c r="U212">
        <v>1.762159368936135</v>
      </c>
    </row>
    <row r="213" spans="1:21" x14ac:dyDescent="0.3">
      <c r="A213" s="2">
        <v>43892</v>
      </c>
      <c r="B213">
        <v>11</v>
      </c>
      <c r="C213">
        <v>226</v>
      </c>
      <c r="D213">
        <v>41.904390300000003</v>
      </c>
      <c r="E213">
        <v>12.6096465</v>
      </c>
      <c r="F213">
        <v>41.955555699999998</v>
      </c>
      <c r="G213">
        <v>12.7643387</v>
      </c>
      <c r="H213">
        <v>5</v>
      </c>
      <c r="I213">
        <v>124.13</v>
      </c>
      <c r="J213">
        <v>30.685197887685611</v>
      </c>
      <c r="K213">
        <v>36.115903027447622</v>
      </c>
      <c r="L213">
        <v>15.416312992476451</v>
      </c>
      <c r="M213">
        <v>0.71450046951688662</v>
      </c>
      <c r="N213">
        <v>0.79214006691249217</v>
      </c>
      <c r="O213">
        <v>0.41941052396195028</v>
      </c>
      <c r="P213">
        <v>21.46767511594458</v>
      </c>
      <c r="Q213">
        <v>21.352211255902748</v>
      </c>
      <c r="R213">
        <v>21.467675115944541</v>
      </c>
      <c r="S213">
        <v>0.55041227700900885</v>
      </c>
      <c r="T213">
        <v>0.54817059878207475</v>
      </c>
      <c r="U213">
        <v>0.55041227700900663</v>
      </c>
    </row>
    <row r="214" spans="1:21" x14ac:dyDescent="0.3">
      <c r="A214" s="2">
        <v>43892</v>
      </c>
      <c r="B214">
        <v>221</v>
      </c>
      <c r="C214">
        <v>226</v>
      </c>
      <c r="D214">
        <v>41.987892299999999</v>
      </c>
      <c r="E214">
        <v>12.7135701</v>
      </c>
      <c r="F214">
        <v>41.955555699999998</v>
      </c>
      <c r="G214">
        <v>12.7643387</v>
      </c>
      <c r="H214">
        <v>5</v>
      </c>
      <c r="I214">
        <v>124.13</v>
      </c>
      <c r="J214">
        <v>11.422990596553911</v>
      </c>
      <c r="K214">
        <v>36.466918513526068</v>
      </c>
      <c r="L214">
        <v>17.1485258475176</v>
      </c>
      <c r="M214">
        <v>0.34454258280675548</v>
      </c>
      <c r="N214">
        <v>0.81213535161377592</v>
      </c>
      <c r="O214">
        <v>0.52044969590073187</v>
      </c>
      <c r="P214">
        <v>8.0140292987993913</v>
      </c>
      <c r="Q214">
        <v>7.9709258536275183</v>
      </c>
      <c r="R214">
        <v>8.0140292987993771</v>
      </c>
      <c r="S214">
        <v>0.33972994135644741</v>
      </c>
      <c r="T214">
        <v>0.33834631449275437</v>
      </c>
      <c r="U214">
        <v>0.33972994135644641</v>
      </c>
    </row>
    <row r="215" spans="1:21" x14ac:dyDescent="0.3">
      <c r="A215" s="2">
        <v>43893</v>
      </c>
      <c r="B215">
        <v>64</v>
      </c>
      <c r="C215">
        <v>226</v>
      </c>
      <c r="D215">
        <v>41.699752500000002</v>
      </c>
      <c r="E215">
        <v>12.535953900000001</v>
      </c>
      <c r="F215">
        <v>41.955555699999998</v>
      </c>
      <c r="G215">
        <v>12.7643387</v>
      </c>
      <c r="H215">
        <v>9</v>
      </c>
      <c r="I215">
        <v>632.15</v>
      </c>
      <c r="J215">
        <v>91.141076566107287</v>
      </c>
      <c r="K215">
        <v>122.81676499576351</v>
      </c>
      <c r="L215">
        <v>63.98773396227908</v>
      </c>
      <c r="M215">
        <v>1.951647191348753</v>
      </c>
      <c r="N215">
        <v>2.133356397209567</v>
      </c>
      <c r="O215">
        <v>1.325074591358163</v>
      </c>
      <c r="P215">
        <v>73.135603290118766</v>
      </c>
      <c r="Q215">
        <v>76.869574780183513</v>
      </c>
      <c r="R215">
        <v>72.6589759410883</v>
      </c>
      <c r="S215">
        <v>1.665162166944776</v>
      </c>
      <c r="T215">
        <v>1.667987090008106</v>
      </c>
      <c r="U215">
        <v>1.6728528147617281</v>
      </c>
    </row>
    <row r="216" spans="1:21" x14ac:dyDescent="0.3">
      <c r="A216" s="2">
        <v>43893</v>
      </c>
      <c r="B216">
        <v>233</v>
      </c>
      <c r="C216">
        <v>226</v>
      </c>
      <c r="D216">
        <v>41.952065400000002</v>
      </c>
      <c r="E216">
        <v>12.7621004</v>
      </c>
      <c r="F216">
        <v>41.955555699999998</v>
      </c>
      <c r="G216">
        <v>12.7643387</v>
      </c>
      <c r="H216">
        <v>9</v>
      </c>
      <c r="I216">
        <v>632.15</v>
      </c>
      <c r="J216">
        <v>1.31644132109454</v>
      </c>
      <c r="K216">
        <v>119.1128093244195</v>
      </c>
      <c r="L216">
        <v>7.7568231102736723E-2</v>
      </c>
      <c r="M216">
        <v>6.2347015008399807E-2</v>
      </c>
      <c r="N216">
        <v>2.0600361792799231</v>
      </c>
      <c r="O216">
        <v>6.4122844563205949E-3</v>
      </c>
      <c r="P216">
        <v>0.51886712604700702</v>
      </c>
      <c r="Q216">
        <v>0.519070844209505</v>
      </c>
      <c r="R216">
        <v>1.023680804415612</v>
      </c>
      <c r="S216">
        <v>2.7836877509107759E-2</v>
      </c>
      <c r="T216">
        <v>2.7748836005476629E-2</v>
      </c>
      <c r="U216">
        <v>5.461218267239995E-2</v>
      </c>
    </row>
    <row r="217" spans="1:21" x14ac:dyDescent="0.3">
      <c r="A217" s="2">
        <v>43893</v>
      </c>
      <c r="B217">
        <v>33</v>
      </c>
      <c r="C217">
        <v>226</v>
      </c>
      <c r="D217">
        <v>41.947489599999997</v>
      </c>
      <c r="E217">
        <v>12.7203556</v>
      </c>
      <c r="F217">
        <v>41.955555699999998</v>
      </c>
      <c r="G217">
        <v>12.7643387</v>
      </c>
      <c r="H217">
        <v>9</v>
      </c>
      <c r="I217">
        <v>632.15</v>
      </c>
      <c r="J217">
        <v>9.7769055201168538</v>
      </c>
      <c r="K217">
        <v>119.7462832107408</v>
      </c>
      <c r="L217">
        <v>11.007888314138929</v>
      </c>
      <c r="M217">
        <v>0.48207017734165519</v>
      </c>
      <c r="N217">
        <v>2.0918042313620431</v>
      </c>
      <c r="O217">
        <v>0.57775991580929198</v>
      </c>
      <c r="P217">
        <v>7.9249142369988439</v>
      </c>
      <c r="Q217">
        <v>6.6047854221901154</v>
      </c>
      <c r="R217">
        <v>6.9146230274791156</v>
      </c>
      <c r="S217">
        <v>0.51154782769218321</v>
      </c>
      <c r="T217">
        <v>0.50992992206132959</v>
      </c>
      <c r="U217">
        <v>0.52429154191219407</v>
      </c>
    </row>
    <row r="218" spans="1:21" x14ac:dyDescent="0.3">
      <c r="A218" s="2">
        <v>43893</v>
      </c>
      <c r="B218">
        <v>12</v>
      </c>
      <c r="C218">
        <v>226</v>
      </c>
      <c r="D218">
        <v>41.857816900000003</v>
      </c>
      <c r="E218">
        <v>12.6519891</v>
      </c>
      <c r="F218">
        <v>41.955555699999998</v>
      </c>
      <c r="G218">
        <v>12.7643387</v>
      </c>
      <c r="H218">
        <v>9</v>
      </c>
      <c r="I218">
        <v>632.15</v>
      </c>
      <c r="J218">
        <v>33.887723200996561</v>
      </c>
      <c r="K218">
        <v>119.0808295653964</v>
      </c>
      <c r="L218">
        <v>0</v>
      </c>
      <c r="M218">
        <v>1.1633741901509</v>
      </c>
      <c r="N218">
        <v>2.0808268146782991</v>
      </c>
      <c r="O218">
        <v>0.3803313481269322</v>
      </c>
      <c r="P218">
        <v>16.163400026003611</v>
      </c>
      <c r="Q218">
        <v>14.86277413183371</v>
      </c>
      <c r="R218">
        <v>15.41405033928018</v>
      </c>
      <c r="S218">
        <v>0.72302255730368625</v>
      </c>
      <c r="T218">
        <v>0.74713344202497323</v>
      </c>
      <c r="U218">
        <v>0.7416947808391291</v>
      </c>
    </row>
    <row r="219" spans="1:21" x14ac:dyDescent="0.3">
      <c r="A219" s="2">
        <v>43893</v>
      </c>
      <c r="B219">
        <v>94</v>
      </c>
      <c r="C219">
        <v>226</v>
      </c>
      <c r="D219">
        <v>44.525238799999997</v>
      </c>
      <c r="E219">
        <v>11.1757875</v>
      </c>
      <c r="F219">
        <v>41.955555699999998</v>
      </c>
      <c r="G219">
        <v>12.7643387</v>
      </c>
      <c r="H219">
        <v>9</v>
      </c>
      <c r="I219">
        <v>759.73</v>
      </c>
      <c r="J219">
        <v>740.17032723007526</v>
      </c>
      <c r="K219">
        <v>740.17032723007526</v>
      </c>
      <c r="L219">
        <v>758.83163391212543</v>
      </c>
      <c r="M219">
        <v>10.793121759678661</v>
      </c>
      <c r="N219">
        <v>10.793121759678661</v>
      </c>
      <c r="O219">
        <v>11.24980052304984</v>
      </c>
      <c r="P219">
        <v>749.09039234923216</v>
      </c>
      <c r="Q219">
        <v>749.09039234923216</v>
      </c>
      <c r="R219">
        <v>749.09039234923216</v>
      </c>
      <c r="S219">
        <v>11.02195971558559</v>
      </c>
      <c r="T219">
        <v>11.02195971558559</v>
      </c>
      <c r="U219">
        <v>11.02195971558559</v>
      </c>
    </row>
    <row r="220" spans="1:21" x14ac:dyDescent="0.3">
      <c r="A220" s="2">
        <v>43893</v>
      </c>
      <c r="B220">
        <v>14</v>
      </c>
      <c r="C220">
        <v>226</v>
      </c>
      <c r="D220">
        <v>41.968739300000003</v>
      </c>
      <c r="E220">
        <v>12.686</v>
      </c>
      <c r="F220">
        <v>41.955555699999998</v>
      </c>
      <c r="G220">
        <v>12.7643387</v>
      </c>
      <c r="H220">
        <v>9</v>
      </c>
      <c r="I220">
        <v>759.73</v>
      </c>
      <c r="J220">
        <v>19.55527276992478</v>
      </c>
      <c r="K220">
        <v>19.555272769924791</v>
      </c>
      <c r="L220">
        <v>0.89396608787463716</v>
      </c>
      <c r="M220">
        <v>0.62473538317848665</v>
      </c>
      <c r="N220">
        <v>0.62473538317848698</v>
      </c>
      <c r="O220">
        <v>0.1680566198073101</v>
      </c>
      <c r="P220">
        <v>10.63520765076783</v>
      </c>
      <c r="Q220">
        <v>10.63520765076783</v>
      </c>
      <c r="R220">
        <v>10.63520765076783</v>
      </c>
      <c r="S220">
        <v>0.3958974272715583</v>
      </c>
      <c r="T220">
        <v>0.39589742727155841</v>
      </c>
      <c r="U220">
        <v>0.39589742727155841</v>
      </c>
    </row>
    <row r="221" spans="1:21" x14ac:dyDescent="0.3">
      <c r="A221" s="2">
        <v>43893</v>
      </c>
      <c r="B221">
        <v>9</v>
      </c>
      <c r="C221">
        <v>226</v>
      </c>
      <c r="D221">
        <v>41.012875399999999</v>
      </c>
      <c r="E221">
        <v>14.3201006</v>
      </c>
      <c r="F221">
        <v>41.955555699999998</v>
      </c>
      <c r="G221">
        <v>12.7643387</v>
      </c>
      <c r="H221">
        <v>9</v>
      </c>
      <c r="I221">
        <v>380.53</v>
      </c>
      <c r="J221">
        <v>188.6335352232081</v>
      </c>
      <c r="K221">
        <v>188.6335352232081</v>
      </c>
      <c r="L221">
        <v>1.6703545165922709E-12</v>
      </c>
      <c r="M221">
        <v>2.9136001232118609</v>
      </c>
      <c r="N221">
        <v>2.9136001232118609</v>
      </c>
      <c r="O221">
        <v>0</v>
      </c>
      <c r="P221">
        <v>187.02869999999999</v>
      </c>
      <c r="Q221">
        <v>187.02869999999999</v>
      </c>
      <c r="R221">
        <v>187.02869999999999</v>
      </c>
      <c r="S221">
        <v>2.861051587301588</v>
      </c>
      <c r="T221">
        <v>2.8610515873015872</v>
      </c>
      <c r="U221">
        <v>2.8610515873015872</v>
      </c>
    </row>
    <row r="222" spans="1:21" x14ac:dyDescent="0.3">
      <c r="A222" s="2">
        <v>43893</v>
      </c>
      <c r="B222">
        <v>44</v>
      </c>
      <c r="C222">
        <v>226</v>
      </c>
      <c r="D222">
        <v>40.640787899999999</v>
      </c>
      <c r="E222">
        <v>14.9305062</v>
      </c>
      <c r="F222">
        <v>41.955555699999998</v>
      </c>
      <c r="G222">
        <v>12.7643387</v>
      </c>
      <c r="H222">
        <v>9</v>
      </c>
      <c r="I222">
        <v>632.15</v>
      </c>
      <c r="J222">
        <v>496.02865339168483</v>
      </c>
      <c r="K222">
        <v>151.39411290367991</v>
      </c>
      <c r="L222">
        <v>557.07760949247927</v>
      </c>
      <c r="M222">
        <v>7.2452836483725136</v>
      </c>
      <c r="N222">
        <v>2.5386985996923901</v>
      </c>
      <c r="O222">
        <v>8.6151440824715149</v>
      </c>
      <c r="P222">
        <v>534.40801532083185</v>
      </c>
      <c r="Q222">
        <v>533.29459482158325</v>
      </c>
      <c r="R222">
        <v>536.13946988773682</v>
      </c>
      <c r="S222">
        <v>7.9771527927724684</v>
      </c>
      <c r="T222">
        <v>7.9519229321223381</v>
      </c>
      <c r="U222">
        <v>7.9112709020367724</v>
      </c>
    </row>
    <row r="223" spans="1:21" x14ac:dyDescent="0.3">
      <c r="A223" s="2">
        <v>43893</v>
      </c>
      <c r="B223">
        <v>223</v>
      </c>
      <c r="C223">
        <v>226</v>
      </c>
      <c r="D223">
        <v>41.015235699999998</v>
      </c>
      <c r="E223">
        <v>14.2977433</v>
      </c>
      <c r="F223">
        <v>41.955555699999998</v>
      </c>
      <c r="G223">
        <v>12.7643387</v>
      </c>
      <c r="H223">
        <v>9</v>
      </c>
      <c r="I223">
        <v>380.53</v>
      </c>
      <c r="J223">
        <v>191.89876477679189</v>
      </c>
      <c r="K223">
        <v>191.89876477679189</v>
      </c>
      <c r="L223">
        <v>380.53229999999832</v>
      </c>
      <c r="M223">
        <v>3.022630035518298</v>
      </c>
      <c r="N223">
        <v>3.0226300355182989</v>
      </c>
      <c r="O223">
        <v>5.9362301587301598</v>
      </c>
      <c r="P223">
        <v>193.50360000000001</v>
      </c>
      <c r="Q223">
        <v>193.50360000000001</v>
      </c>
      <c r="R223">
        <v>193.50360000000001</v>
      </c>
      <c r="S223">
        <v>3.0751785714285722</v>
      </c>
      <c r="T223">
        <v>3.0751785714285731</v>
      </c>
      <c r="U223">
        <v>3.0751785714285731</v>
      </c>
    </row>
    <row r="224" spans="1:21" x14ac:dyDescent="0.3">
      <c r="A224" s="2">
        <v>43894</v>
      </c>
      <c r="B224">
        <v>242</v>
      </c>
      <c r="C224">
        <v>226</v>
      </c>
      <c r="D224">
        <v>41.958314899999998</v>
      </c>
      <c r="E224">
        <v>12.705252399999999</v>
      </c>
      <c r="F224">
        <v>41.955555699999998</v>
      </c>
      <c r="G224">
        <v>12.7643387</v>
      </c>
      <c r="H224">
        <v>9</v>
      </c>
      <c r="I224">
        <v>191.8</v>
      </c>
      <c r="J224">
        <v>7.9990829755788972</v>
      </c>
      <c r="K224">
        <v>44.911518725090787</v>
      </c>
      <c r="L224">
        <v>13.65759222851673</v>
      </c>
      <c r="M224">
        <v>0.31567292137274339</v>
      </c>
      <c r="N224">
        <v>1.037588399080646</v>
      </c>
      <c r="O224">
        <v>0.49707313888816351</v>
      </c>
      <c r="P224">
        <v>3.6723422113007538</v>
      </c>
      <c r="Q224">
        <v>3.6613607522120879</v>
      </c>
      <c r="R224">
        <v>6.5631493779790073</v>
      </c>
      <c r="S224">
        <v>0.31289812400173739</v>
      </c>
      <c r="T224">
        <v>0.31158026668527672</v>
      </c>
      <c r="U224">
        <v>0.35600805740962888</v>
      </c>
    </row>
    <row r="225" spans="1:21" x14ac:dyDescent="0.3">
      <c r="A225" s="2">
        <v>43894</v>
      </c>
      <c r="B225">
        <v>2</v>
      </c>
      <c r="C225">
        <v>226</v>
      </c>
      <c r="D225">
        <v>42.132071600000003</v>
      </c>
      <c r="E225">
        <v>12.5839994</v>
      </c>
      <c r="F225">
        <v>41.955555699999998</v>
      </c>
      <c r="G225">
        <v>12.7643387</v>
      </c>
      <c r="H225">
        <v>9</v>
      </c>
      <c r="I225">
        <v>191.8</v>
      </c>
      <c r="J225">
        <v>58.062334432773788</v>
      </c>
      <c r="K225">
        <v>46.484837133936267</v>
      </c>
      <c r="L225">
        <v>31.41611729450354</v>
      </c>
      <c r="M225">
        <v>1.263849548237107</v>
      </c>
      <c r="N225">
        <v>1.0606115836275389</v>
      </c>
      <c r="O225">
        <v>0.73760530996045515</v>
      </c>
      <c r="P225">
        <v>45.388081359974329</v>
      </c>
      <c r="Q225">
        <v>45.252356710707282</v>
      </c>
      <c r="R225">
        <v>45.555321268254048</v>
      </c>
      <c r="S225">
        <v>0.95419003293608784</v>
      </c>
      <c r="T225">
        <v>0.95697310817554093</v>
      </c>
      <c r="U225">
        <v>0.96194259451148556</v>
      </c>
    </row>
    <row r="226" spans="1:21" x14ac:dyDescent="0.3">
      <c r="A226" s="2">
        <v>43894</v>
      </c>
      <c r="B226">
        <v>228</v>
      </c>
      <c r="C226">
        <v>226</v>
      </c>
      <c r="D226">
        <v>42.130554500000002</v>
      </c>
      <c r="E226">
        <v>12.582428</v>
      </c>
      <c r="F226">
        <v>41.955555699999998</v>
      </c>
      <c r="G226">
        <v>12.7643387</v>
      </c>
      <c r="H226">
        <v>9</v>
      </c>
      <c r="I226">
        <v>191.8</v>
      </c>
      <c r="J226">
        <v>58.394330789241188</v>
      </c>
      <c r="K226">
        <v>46.513897455188463</v>
      </c>
      <c r="L226">
        <v>31.744130009845261</v>
      </c>
      <c r="M226">
        <v>1.2853688509823229</v>
      </c>
      <c r="N226">
        <v>1.062756838760029</v>
      </c>
      <c r="O226">
        <v>0.76001762540146744</v>
      </c>
      <c r="P226">
        <v>45.856958024479937</v>
      </c>
      <c r="Q226">
        <v>45.802957225299728</v>
      </c>
      <c r="R226">
        <v>45.993585574964733</v>
      </c>
      <c r="S226">
        <v>0.98501876917349385</v>
      </c>
      <c r="T226">
        <v>0.99251242099653647</v>
      </c>
      <c r="U226">
        <v>0.99107160075782574</v>
      </c>
    </row>
    <row r="227" spans="1:21" x14ac:dyDescent="0.3">
      <c r="A227" s="2">
        <v>43894</v>
      </c>
      <c r="B227">
        <v>13</v>
      </c>
      <c r="C227">
        <v>226</v>
      </c>
      <c r="D227">
        <v>42.407090099999998</v>
      </c>
      <c r="E227">
        <v>14.1597591</v>
      </c>
      <c r="F227">
        <v>41.955555699999998</v>
      </c>
      <c r="G227">
        <v>12.7643387</v>
      </c>
      <c r="H227">
        <v>9</v>
      </c>
      <c r="I227">
        <v>773.78</v>
      </c>
      <c r="J227">
        <v>773.77719999999999</v>
      </c>
      <c r="K227">
        <v>773.77719999999999</v>
      </c>
      <c r="L227">
        <v>773.77719999999999</v>
      </c>
      <c r="M227">
        <v>11.74761904761905</v>
      </c>
      <c r="N227">
        <v>11.74761904761905</v>
      </c>
      <c r="O227">
        <v>11.74761904761905</v>
      </c>
      <c r="P227">
        <v>773.77719999999999</v>
      </c>
      <c r="Q227">
        <v>773.77719999999999</v>
      </c>
      <c r="R227">
        <v>773.77719999999999</v>
      </c>
      <c r="S227">
        <v>11.74761904761905</v>
      </c>
      <c r="T227">
        <v>11.74761904761905</v>
      </c>
      <c r="U227">
        <v>11.74761904761905</v>
      </c>
    </row>
    <row r="228" spans="1:21" x14ac:dyDescent="0.3">
      <c r="A228" s="2">
        <v>43894</v>
      </c>
      <c r="B228">
        <v>222</v>
      </c>
      <c r="C228">
        <v>226</v>
      </c>
      <c r="D228">
        <v>40.922591399999988</v>
      </c>
      <c r="E228">
        <v>14.2501319</v>
      </c>
      <c r="F228">
        <v>41.955555699999998</v>
      </c>
      <c r="G228">
        <v>12.7643387</v>
      </c>
      <c r="H228">
        <v>9</v>
      </c>
      <c r="I228">
        <v>740.41</v>
      </c>
      <c r="J228">
        <v>198.5085115857039</v>
      </c>
      <c r="K228">
        <v>178.61349781641181</v>
      </c>
      <c r="L228">
        <v>55.987848509845698</v>
      </c>
      <c r="M228">
        <v>3.188462418014796</v>
      </c>
      <c r="N228">
        <v>2.9056567255926549</v>
      </c>
      <c r="O228">
        <v>1.1956113605921881</v>
      </c>
      <c r="P228">
        <v>193.94274102826591</v>
      </c>
      <c r="Q228">
        <v>193.94274948423799</v>
      </c>
      <c r="R228">
        <v>193.9427410282652</v>
      </c>
      <c r="S228">
        <v>3.0935806426808492</v>
      </c>
      <c r="T228">
        <v>3.0935806426808399</v>
      </c>
      <c r="U228">
        <v>3.0935806426808399</v>
      </c>
    </row>
    <row r="229" spans="1:21" x14ac:dyDescent="0.3">
      <c r="A229" s="2">
        <v>43894</v>
      </c>
      <c r="B229">
        <v>41</v>
      </c>
      <c r="C229">
        <v>226</v>
      </c>
      <c r="D229">
        <v>40.932065199999997</v>
      </c>
      <c r="E229">
        <v>14.818706499999999</v>
      </c>
      <c r="F229">
        <v>41.955555699999998</v>
      </c>
      <c r="G229">
        <v>12.7643387</v>
      </c>
      <c r="H229">
        <v>9</v>
      </c>
      <c r="I229">
        <v>740.41</v>
      </c>
      <c r="J229">
        <v>230.29563082970361</v>
      </c>
      <c r="K229">
        <v>184.92569073409209</v>
      </c>
      <c r="L229">
        <v>181.5798495133408</v>
      </c>
      <c r="M229">
        <v>3.7852155521972191</v>
      </c>
      <c r="N229">
        <v>3.0223454411629609</v>
      </c>
      <c r="O229">
        <v>3.2354585796663149</v>
      </c>
      <c r="P229">
        <v>264.08295229222381</v>
      </c>
      <c r="Q229">
        <v>264.08293962319578</v>
      </c>
      <c r="R229">
        <v>264.0829522922262</v>
      </c>
      <c r="S229">
        <v>4.3497693935868318</v>
      </c>
      <c r="T229">
        <v>4.3497693935868451</v>
      </c>
      <c r="U229">
        <v>4.3497693935868451</v>
      </c>
    </row>
    <row r="230" spans="1:21" x14ac:dyDescent="0.3">
      <c r="A230" s="2">
        <v>43894</v>
      </c>
      <c r="B230">
        <v>222</v>
      </c>
      <c r="C230">
        <v>226</v>
      </c>
      <c r="D230">
        <v>40.922591399999988</v>
      </c>
      <c r="E230">
        <v>14.2501319</v>
      </c>
      <c r="F230">
        <v>41.955555699999998</v>
      </c>
      <c r="G230">
        <v>12.7643387</v>
      </c>
      <c r="H230">
        <v>9</v>
      </c>
      <c r="I230">
        <v>740.41</v>
      </c>
      <c r="J230">
        <v>198.5085115857039</v>
      </c>
      <c r="K230">
        <v>178.61349781641181</v>
      </c>
      <c r="L230">
        <v>55.987848509845698</v>
      </c>
      <c r="M230">
        <v>3.188462418014796</v>
      </c>
      <c r="N230">
        <v>2.9056567255926549</v>
      </c>
      <c r="O230">
        <v>1.1956113605921881</v>
      </c>
      <c r="P230">
        <v>193.94274102826591</v>
      </c>
      <c r="Q230">
        <v>193.94274948423799</v>
      </c>
      <c r="R230">
        <v>193.9427410282652</v>
      </c>
      <c r="S230">
        <v>3.0935806426808492</v>
      </c>
      <c r="T230">
        <v>3.0935806426808399</v>
      </c>
      <c r="U230">
        <v>3.0935806426808399</v>
      </c>
    </row>
    <row r="231" spans="1:21" x14ac:dyDescent="0.3">
      <c r="A231" s="2">
        <v>43894</v>
      </c>
      <c r="B231">
        <v>64</v>
      </c>
      <c r="C231">
        <v>226</v>
      </c>
      <c r="D231">
        <v>41.699752500000002</v>
      </c>
      <c r="E231">
        <v>12.535953900000001</v>
      </c>
      <c r="F231">
        <v>41.955555699999998</v>
      </c>
      <c r="G231">
        <v>12.7643387</v>
      </c>
      <c r="H231">
        <v>9</v>
      </c>
      <c r="I231">
        <v>191.8</v>
      </c>
      <c r="J231">
        <v>67.342751802406127</v>
      </c>
      <c r="K231">
        <v>53.888246685784488</v>
      </c>
      <c r="L231">
        <v>114.9806604671345</v>
      </c>
      <c r="M231">
        <v>1.5143150286141751</v>
      </c>
      <c r="N231">
        <v>1.2182495277381351</v>
      </c>
      <c r="O231">
        <v>2.3845102749562632</v>
      </c>
      <c r="P231">
        <v>96.881118404244958</v>
      </c>
      <c r="Q231">
        <v>97.081825311780918</v>
      </c>
      <c r="R231">
        <v>93.6864437788022</v>
      </c>
      <c r="S231">
        <v>2.12709942309503</v>
      </c>
      <c r="T231">
        <v>2.118140553348995</v>
      </c>
      <c r="U231">
        <v>2.070184096527409</v>
      </c>
    </row>
    <row r="232" spans="1:21" x14ac:dyDescent="0.3">
      <c r="A232" s="2">
        <v>43894</v>
      </c>
      <c r="B232">
        <v>235</v>
      </c>
      <c r="C232">
        <v>226</v>
      </c>
      <c r="D232">
        <v>41.477688999999998</v>
      </c>
      <c r="E232">
        <v>13.8120029</v>
      </c>
      <c r="F232">
        <v>41.955555699999998</v>
      </c>
      <c r="G232">
        <v>12.7643387</v>
      </c>
      <c r="H232">
        <v>9</v>
      </c>
      <c r="I232">
        <v>740.41</v>
      </c>
      <c r="J232">
        <v>113.0983459988886</v>
      </c>
      <c r="K232">
        <v>198.25831363308441</v>
      </c>
      <c r="L232">
        <v>446.85545346696779</v>
      </c>
      <c r="M232">
        <v>1.8755183419319199</v>
      </c>
      <c r="N232">
        <v>3.2039998378104588</v>
      </c>
      <c r="O232">
        <v>6.4109774293080406</v>
      </c>
      <c r="P232">
        <v>88.442565651244564</v>
      </c>
      <c r="Q232">
        <v>88.442561408328231</v>
      </c>
      <c r="R232">
        <v>88.442565651243342</v>
      </c>
      <c r="S232">
        <v>1.500728051210201</v>
      </c>
      <c r="T232">
        <v>1.500728051210205</v>
      </c>
      <c r="U232">
        <v>1.500728051210205</v>
      </c>
    </row>
    <row r="233" spans="1:21" x14ac:dyDescent="0.3">
      <c r="A233" s="2">
        <v>43895</v>
      </c>
      <c r="B233">
        <v>32</v>
      </c>
      <c r="C233">
        <v>226</v>
      </c>
      <c r="D233">
        <v>41.851630499999999</v>
      </c>
      <c r="E233">
        <v>12.4017032</v>
      </c>
      <c r="F233">
        <v>41.955555699999998</v>
      </c>
      <c r="G233">
        <v>12.7643387</v>
      </c>
      <c r="H233">
        <v>5</v>
      </c>
      <c r="I233">
        <v>828.52</v>
      </c>
      <c r="J233">
        <v>101.9949264424574</v>
      </c>
      <c r="K233">
        <v>101.9949264424573</v>
      </c>
      <c r="L233">
        <v>72.9097101392002</v>
      </c>
      <c r="M233">
        <v>1.932764170052945</v>
      </c>
      <c r="N233">
        <v>1.932764170052945</v>
      </c>
      <c r="O233">
        <v>1.3848752153229329</v>
      </c>
      <c r="P233">
        <v>87.740957750427313</v>
      </c>
      <c r="Q233">
        <v>87.740957750427341</v>
      </c>
      <c r="R233">
        <v>87.740957750427341</v>
      </c>
      <c r="S233">
        <v>1.673429465742164</v>
      </c>
      <c r="T233">
        <v>1.673429465742164</v>
      </c>
      <c r="U233">
        <v>1.673429465742164</v>
      </c>
    </row>
    <row r="234" spans="1:21" x14ac:dyDescent="0.3">
      <c r="A234" s="2">
        <v>43895</v>
      </c>
      <c r="B234">
        <v>253</v>
      </c>
      <c r="C234">
        <v>346</v>
      </c>
      <c r="D234">
        <v>41.820281899999998</v>
      </c>
      <c r="E234">
        <v>12.7766026</v>
      </c>
      <c r="F234">
        <v>41.886348099999999</v>
      </c>
      <c r="G234">
        <v>12.693674</v>
      </c>
      <c r="H234">
        <v>5</v>
      </c>
      <c r="I234">
        <v>64.27</v>
      </c>
      <c r="J234">
        <v>46.311035954837813</v>
      </c>
      <c r="K234">
        <v>28.48737609252386</v>
      </c>
      <c r="L234">
        <v>52.551263169567576</v>
      </c>
      <c r="M234">
        <v>1.207377897331813</v>
      </c>
      <c r="N234">
        <v>0.76755785113617414</v>
      </c>
      <c r="O234">
        <v>1.4085590425641701</v>
      </c>
      <c r="P234">
        <v>50.030331858352241</v>
      </c>
      <c r="Q234">
        <v>49.572300780097272</v>
      </c>
      <c r="R234">
        <v>49.934522638793801</v>
      </c>
      <c r="S234">
        <v>1.3593497107460799</v>
      </c>
      <c r="T234">
        <v>1.3430229257623569</v>
      </c>
      <c r="U234">
        <v>1.352615133754959</v>
      </c>
    </row>
    <row r="235" spans="1:21" x14ac:dyDescent="0.3">
      <c r="A235" s="2">
        <v>43895</v>
      </c>
      <c r="B235">
        <v>94</v>
      </c>
      <c r="C235">
        <v>226</v>
      </c>
      <c r="D235">
        <v>44.525238799999997</v>
      </c>
      <c r="E235">
        <v>11.1757875</v>
      </c>
      <c r="F235">
        <v>41.955555699999998</v>
      </c>
      <c r="G235">
        <v>12.7643387</v>
      </c>
      <c r="H235">
        <v>5</v>
      </c>
      <c r="I235">
        <v>828.52</v>
      </c>
      <c r="J235">
        <v>726.52457355754268</v>
      </c>
      <c r="K235">
        <v>726.52457355754268</v>
      </c>
      <c r="L235">
        <v>755.60978986079988</v>
      </c>
      <c r="M235">
        <v>10.627037417248641</v>
      </c>
      <c r="N235">
        <v>10.627037417248641</v>
      </c>
      <c r="O235">
        <v>11.17492637197866</v>
      </c>
      <c r="P235">
        <v>740.77854224957264</v>
      </c>
      <c r="Q235">
        <v>740.77854224957264</v>
      </c>
      <c r="R235">
        <v>740.77854224957264</v>
      </c>
      <c r="S235">
        <v>10.886372121559431</v>
      </c>
      <c r="T235">
        <v>10.88637212155942</v>
      </c>
      <c r="U235">
        <v>10.88637212155942</v>
      </c>
    </row>
    <row r="236" spans="1:21" x14ac:dyDescent="0.3">
      <c r="A236" s="2">
        <v>43895</v>
      </c>
      <c r="B236">
        <v>43</v>
      </c>
      <c r="C236">
        <v>226</v>
      </c>
      <c r="D236">
        <v>41.966643599999998</v>
      </c>
      <c r="E236">
        <v>12.756942</v>
      </c>
      <c r="F236">
        <v>41.955555699999998</v>
      </c>
      <c r="G236">
        <v>12.7643387</v>
      </c>
      <c r="H236">
        <v>5</v>
      </c>
      <c r="I236">
        <v>64.27</v>
      </c>
      <c r="J236">
        <v>4.0211584052936704</v>
      </c>
      <c r="K236">
        <v>16.610685462664531</v>
      </c>
      <c r="L236">
        <v>0.22292773496230059</v>
      </c>
      <c r="M236">
        <v>0.13907641032057161</v>
      </c>
      <c r="N236">
        <v>0.45844768960779081</v>
      </c>
      <c r="O236">
        <v>1.472316368339332E-2</v>
      </c>
      <c r="P236">
        <v>2.2397135381527411</v>
      </c>
      <c r="Q236">
        <v>2.1923831846760602</v>
      </c>
      <c r="R236">
        <v>2.3137337391301549</v>
      </c>
      <c r="S236">
        <v>8.6324743418115704E-2</v>
      </c>
      <c r="T236">
        <v>8.1188071673689327E-2</v>
      </c>
      <c r="U236">
        <v>9.1247687359462593E-2</v>
      </c>
    </row>
    <row r="237" spans="1:21" x14ac:dyDescent="0.3">
      <c r="A237" s="2">
        <v>43895</v>
      </c>
      <c r="B237">
        <v>221</v>
      </c>
      <c r="C237">
        <v>226</v>
      </c>
      <c r="D237">
        <v>41.987892299999999</v>
      </c>
      <c r="E237">
        <v>12.7135701</v>
      </c>
      <c r="F237">
        <v>41.955555699999998</v>
      </c>
      <c r="G237">
        <v>12.7643387</v>
      </c>
      <c r="H237">
        <v>5</v>
      </c>
      <c r="I237">
        <v>64.27</v>
      </c>
      <c r="J237">
        <v>13.934305639868541</v>
      </c>
      <c r="K237">
        <v>19.168438444811621</v>
      </c>
      <c r="L237">
        <v>11.492309095470119</v>
      </c>
      <c r="M237">
        <v>0.40822823203015463</v>
      </c>
      <c r="N237">
        <v>0.52867699893857456</v>
      </c>
      <c r="O237">
        <v>0.3314003334349761</v>
      </c>
      <c r="P237">
        <v>11.99645460349503</v>
      </c>
      <c r="Q237">
        <v>12.50181603522668</v>
      </c>
      <c r="R237">
        <v>12.018243622076049</v>
      </c>
      <c r="S237">
        <v>0.30900808551834358</v>
      </c>
      <c r="T237">
        <v>0.33047154224649339</v>
      </c>
      <c r="U237">
        <v>0.31081971856811852</v>
      </c>
    </row>
    <row r="238" spans="1:21" x14ac:dyDescent="0.3">
      <c r="A238" s="2">
        <v>43896</v>
      </c>
      <c r="B238">
        <v>33</v>
      </c>
      <c r="C238">
        <v>226</v>
      </c>
      <c r="D238">
        <v>41.947489599999997</v>
      </c>
      <c r="E238">
        <v>12.7203556</v>
      </c>
      <c r="F238">
        <v>41.955555699999998</v>
      </c>
      <c r="G238">
        <v>12.7643387</v>
      </c>
      <c r="H238">
        <v>9</v>
      </c>
      <c r="I238">
        <v>29.79</v>
      </c>
      <c r="J238">
        <v>8.4384005249932326</v>
      </c>
      <c r="K238">
        <v>9.0114645413379755</v>
      </c>
      <c r="L238">
        <v>4.6318488514514939</v>
      </c>
      <c r="M238">
        <v>0.43973206315198821</v>
      </c>
      <c r="N238">
        <v>0.41618301184574152</v>
      </c>
      <c r="O238">
        <v>0.33728832821911581</v>
      </c>
      <c r="P238">
        <v>6.8688328818269069</v>
      </c>
      <c r="Q238">
        <v>6.8688328818269282</v>
      </c>
      <c r="R238">
        <v>6.8688328818269282</v>
      </c>
      <c r="S238">
        <v>0.41549827732874489</v>
      </c>
      <c r="T238">
        <v>0.41549827732874578</v>
      </c>
      <c r="U238">
        <v>0.41549827732874589</v>
      </c>
    </row>
    <row r="239" spans="1:21" x14ac:dyDescent="0.3">
      <c r="A239" s="2">
        <v>43896</v>
      </c>
      <c r="B239">
        <v>254</v>
      </c>
      <c r="C239">
        <v>226</v>
      </c>
      <c r="D239">
        <v>41.944053799999999</v>
      </c>
      <c r="E239">
        <v>12.6739616</v>
      </c>
      <c r="F239">
        <v>41.955555699999998</v>
      </c>
      <c r="G239">
        <v>12.7643387</v>
      </c>
      <c r="H239">
        <v>9</v>
      </c>
      <c r="I239">
        <v>29.79</v>
      </c>
      <c r="J239">
        <v>14.08297986377519</v>
      </c>
      <c r="K239">
        <v>10.566831667759169</v>
      </c>
      <c r="L239">
        <v>13.60434849808539</v>
      </c>
      <c r="M239">
        <v>0.54162241436478176</v>
      </c>
      <c r="N239">
        <v>0.44392131539113172</v>
      </c>
      <c r="O239">
        <v>0.48862427548585069</v>
      </c>
      <c r="P239">
        <v>18.084816982911171</v>
      </c>
      <c r="Q239">
        <v>18.08481698291116</v>
      </c>
      <c r="R239">
        <v>18.08481698291116</v>
      </c>
      <c r="S239">
        <v>0.67037133399206961</v>
      </c>
      <c r="T239">
        <v>0.67037133399207127</v>
      </c>
      <c r="U239">
        <v>0.67037133399207149</v>
      </c>
    </row>
    <row r="240" spans="1:21" x14ac:dyDescent="0.3">
      <c r="A240" s="2">
        <v>43896</v>
      </c>
      <c r="B240">
        <v>94</v>
      </c>
      <c r="C240">
        <v>226</v>
      </c>
      <c r="D240">
        <v>44.525238799999997</v>
      </c>
      <c r="E240">
        <v>11.1757875</v>
      </c>
      <c r="F240">
        <v>41.955555699999998</v>
      </c>
      <c r="G240">
        <v>12.7643387</v>
      </c>
      <c r="H240">
        <v>9</v>
      </c>
      <c r="I240">
        <v>860.4</v>
      </c>
      <c r="J240">
        <v>695.85013242714001</v>
      </c>
      <c r="K240">
        <v>268.35228595017452</v>
      </c>
      <c r="L240">
        <v>757.98337145318123</v>
      </c>
      <c r="M240">
        <v>10.04956250667305</v>
      </c>
      <c r="N240">
        <v>4.1234230551380353</v>
      </c>
      <c r="O240">
        <v>11.39156033512208</v>
      </c>
      <c r="P240">
        <v>737.55558552244702</v>
      </c>
      <c r="Q240">
        <v>737.42889778447284</v>
      </c>
      <c r="R240">
        <v>732.85253624673328</v>
      </c>
      <c r="S240">
        <v>10.97701966119636</v>
      </c>
      <c r="T240">
        <v>10.973419250594519</v>
      </c>
      <c r="U240">
        <v>10.76775597590095</v>
      </c>
    </row>
    <row r="241" spans="1:21" x14ac:dyDescent="0.3">
      <c r="A241" s="2">
        <v>43896</v>
      </c>
      <c r="B241">
        <v>186</v>
      </c>
      <c r="C241">
        <v>226</v>
      </c>
      <c r="D241">
        <v>41.945402799999997</v>
      </c>
      <c r="E241">
        <v>12.7206413</v>
      </c>
      <c r="F241">
        <v>41.955555699999998</v>
      </c>
      <c r="G241">
        <v>12.7643387</v>
      </c>
      <c r="H241">
        <v>9</v>
      </c>
      <c r="I241">
        <v>29.79</v>
      </c>
      <c r="J241">
        <v>7.268219611231574</v>
      </c>
      <c r="K241">
        <v>10.211303790902861</v>
      </c>
      <c r="L241">
        <v>11.55340265046312</v>
      </c>
      <c r="M241">
        <v>0.32031218914989668</v>
      </c>
      <c r="N241">
        <v>0.4415623394297935</v>
      </c>
      <c r="O241">
        <v>0.47575406296170009</v>
      </c>
      <c r="P241">
        <v>4.8359501352619176</v>
      </c>
      <c r="Q241">
        <v>4.835950135261915</v>
      </c>
      <c r="R241">
        <v>4.8359501352619132</v>
      </c>
      <c r="S241">
        <v>0.21579705534585211</v>
      </c>
      <c r="T241">
        <v>0.21579705534584939</v>
      </c>
      <c r="U241">
        <v>0.21579705534584939</v>
      </c>
    </row>
    <row r="242" spans="1:21" x14ac:dyDescent="0.3">
      <c r="A242" s="2">
        <v>43896</v>
      </c>
      <c r="B242">
        <v>9</v>
      </c>
      <c r="C242">
        <v>226</v>
      </c>
      <c r="D242">
        <v>41.012875399999999</v>
      </c>
      <c r="E242">
        <v>14.3201006</v>
      </c>
      <c r="F242">
        <v>41.955555699999998</v>
      </c>
      <c r="G242">
        <v>12.7643387</v>
      </c>
      <c r="H242">
        <v>9</v>
      </c>
      <c r="I242">
        <v>380.53</v>
      </c>
      <c r="J242">
        <v>188.6335352232081</v>
      </c>
      <c r="K242">
        <v>188.6335352232081</v>
      </c>
      <c r="L242">
        <v>1.6703545165922709E-12</v>
      </c>
      <c r="M242">
        <v>2.9136001232118609</v>
      </c>
      <c r="N242">
        <v>2.9136001232118609</v>
      </c>
      <c r="O242">
        <v>0</v>
      </c>
      <c r="P242">
        <v>187.02869999999999</v>
      </c>
      <c r="Q242">
        <v>187.02869999999999</v>
      </c>
      <c r="R242">
        <v>187.02869999999999</v>
      </c>
      <c r="S242">
        <v>2.861051587301588</v>
      </c>
      <c r="T242">
        <v>2.8610515873015872</v>
      </c>
      <c r="U242">
        <v>2.8610515873015872</v>
      </c>
    </row>
    <row r="243" spans="1:21" x14ac:dyDescent="0.3">
      <c r="A243" s="2">
        <v>43896</v>
      </c>
      <c r="B243">
        <v>223</v>
      </c>
      <c r="C243">
        <v>226</v>
      </c>
      <c r="D243">
        <v>41.015235699999998</v>
      </c>
      <c r="E243">
        <v>14.2977433</v>
      </c>
      <c r="F243">
        <v>41.955555699999998</v>
      </c>
      <c r="G243">
        <v>12.7643387</v>
      </c>
      <c r="H243">
        <v>9</v>
      </c>
      <c r="I243">
        <v>380.53</v>
      </c>
      <c r="J243">
        <v>191.89876477679189</v>
      </c>
      <c r="K243">
        <v>191.89876477679189</v>
      </c>
      <c r="L243">
        <v>380.53229999999832</v>
      </c>
      <c r="M243">
        <v>3.022630035518298</v>
      </c>
      <c r="N243">
        <v>3.0226300355182989</v>
      </c>
      <c r="O243">
        <v>5.9362301587301598</v>
      </c>
      <c r="P243">
        <v>193.50360000000001</v>
      </c>
      <c r="Q243">
        <v>193.50360000000001</v>
      </c>
      <c r="R243">
        <v>193.50360000000001</v>
      </c>
      <c r="S243">
        <v>3.0751785714285722</v>
      </c>
      <c r="T243">
        <v>3.0751785714285731</v>
      </c>
      <c r="U243">
        <v>3.0751785714285731</v>
      </c>
    </row>
    <row r="244" spans="1:21" x14ac:dyDescent="0.3">
      <c r="A244" s="2">
        <v>43896</v>
      </c>
      <c r="B244">
        <v>90</v>
      </c>
      <c r="C244">
        <v>226</v>
      </c>
      <c r="D244">
        <v>41.744211200000002</v>
      </c>
      <c r="E244">
        <v>12.998928100000001</v>
      </c>
      <c r="F244">
        <v>41.955555699999998</v>
      </c>
      <c r="G244">
        <v>12.7643387</v>
      </c>
      <c r="H244">
        <v>9</v>
      </c>
      <c r="I244">
        <v>860.4</v>
      </c>
      <c r="J244">
        <v>69.817081209807881</v>
      </c>
      <c r="K244">
        <v>201.30714381774769</v>
      </c>
      <c r="L244">
        <v>74.479572818293377</v>
      </c>
      <c r="M244">
        <v>1.2607785617092231</v>
      </c>
      <c r="N244">
        <v>3.16238462841343</v>
      </c>
      <c r="O244">
        <v>1.167362521197441</v>
      </c>
      <c r="P244">
        <v>70.765181435987145</v>
      </c>
      <c r="Q244">
        <v>70.736014831446937</v>
      </c>
      <c r="R244">
        <v>72.064465307012171</v>
      </c>
      <c r="S244">
        <v>1.1449258865305569</v>
      </c>
      <c r="T244">
        <v>1.1439532764017679</v>
      </c>
      <c r="U244">
        <v>1.2061135151486519</v>
      </c>
    </row>
    <row r="245" spans="1:21" x14ac:dyDescent="0.3">
      <c r="A245" s="2">
        <v>43896</v>
      </c>
      <c r="B245">
        <v>2</v>
      </c>
      <c r="C245">
        <v>226</v>
      </c>
      <c r="D245">
        <v>42.132071600000003</v>
      </c>
      <c r="E245">
        <v>12.5839994</v>
      </c>
      <c r="F245">
        <v>41.955555699999998</v>
      </c>
      <c r="G245">
        <v>12.7643387</v>
      </c>
      <c r="H245">
        <v>9</v>
      </c>
      <c r="I245">
        <v>860.4</v>
      </c>
      <c r="J245">
        <v>76.351351506608722</v>
      </c>
      <c r="K245">
        <v>195.48592218534901</v>
      </c>
      <c r="L245">
        <v>15.13407854547701</v>
      </c>
      <c r="M245">
        <v>1.585423107481887</v>
      </c>
      <c r="N245">
        <v>3.1105327362188389</v>
      </c>
      <c r="O245">
        <v>0.61572588723824351</v>
      </c>
      <c r="P245">
        <v>45.041436592854822</v>
      </c>
      <c r="Q245">
        <v>45.200192831534807</v>
      </c>
      <c r="R245">
        <v>46.57228121430466</v>
      </c>
      <c r="S245">
        <v>1.0635180321660369</v>
      </c>
      <c r="T245">
        <v>1.0683391029999041</v>
      </c>
      <c r="U245">
        <v>1.1269449458928389</v>
      </c>
    </row>
    <row r="246" spans="1:21" x14ac:dyDescent="0.3">
      <c r="A246" s="2">
        <v>43896</v>
      </c>
      <c r="B246">
        <v>14</v>
      </c>
      <c r="C246">
        <v>226</v>
      </c>
      <c r="D246">
        <v>41.968739300000003</v>
      </c>
      <c r="E246">
        <v>12.686</v>
      </c>
      <c r="F246">
        <v>41.955555699999998</v>
      </c>
      <c r="G246">
        <v>12.7643387</v>
      </c>
      <c r="H246">
        <v>9</v>
      </c>
      <c r="I246">
        <v>860.4</v>
      </c>
      <c r="J246">
        <v>18.38433485644342</v>
      </c>
      <c r="K246">
        <v>195.25754804672869</v>
      </c>
      <c r="L246">
        <v>12.80587718304848</v>
      </c>
      <c r="M246">
        <v>0.58169614159615168</v>
      </c>
      <c r="N246">
        <v>3.0811198976900118</v>
      </c>
      <c r="O246">
        <v>0.30281157390254693</v>
      </c>
      <c r="P246">
        <v>7.0406964487110884</v>
      </c>
      <c r="Q246">
        <v>7.0377945525455683</v>
      </c>
      <c r="R246">
        <v>8.9136172319499423</v>
      </c>
      <c r="S246">
        <v>0.29199673756736882</v>
      </c>
      <c r="T246">
        <v>0.29174868746412519</v>
      </c>
      <c r="U246">
        <v>0.37664588051787679</v>
      </c>
    </row>
    <row r="247" spans="1:21" x14ac:dyDescent="0.3">
      <c r="A247" s="2">
        <v>43899</v>
      </c>
      <c r="B247">
        <v>11</v>
      </c>
      <c r="C247">
        <v>226</v>
      </c>
      <c r="D247">
        <v>41.904390300000003</v>
      </c>
      <c r="E247">
        <v>12.6096465</v>
      </c>
      <c r="F247">
        <v>41.955555699999998</v>
      </c>
      <c r="G247">
        <v>12.7643387</v>
      </c>
      <c r="H247">
        <v>9</v>
      </c>
      <c r="I247">
        <v>123.35</v>
      </c>
      <c r="J247">
        <v>32.754294645630367</v>
      </c>
      <c r="K247">
        <v>24.868563700348201</v>
      </c>
      <c r="L247">
        <v>27.95437664523191</v>
      </c>
      <c r="M247">
        <v>0.74811843417957469</v>
      </c>
      <c r="N247">
        <v>0.60009744715573099</v>
      </c>
      <c r="O247">
        <v>0.67962358861756778</v>
      </c>
      <c r="P247">
        <v>28.63182537687193</v>
      </c>
      <c r="Q247">
        <v>28.94479942938132</v>
      </c>
      <c r="R247">
        <v>28.685217145248419</v>
      </c>
      <c r="S247">
        <v>0.67753277687154534</v>
      </c>
      <c r="T247">
        <v>0.65583858160285757</v>
      </c>
      <c r="U247">
        <v>0.67580448396711246</v>
      </c>
    </row>
    <row r="248" spans="1:21" x14ac:dyDescent="0.3">
      <c r="A248" s="2">
        <v>43899</v>
      </c>
      <c r="B248">
        <v>240</v>
      </c>
      <c r="C248">
        <v>226</v>
      </c>
      <c r="D248">
        <v>41.945785800000003</v>
      </c>
      <c r="E248">
        <v>12.6790661</v>
      </c>
      <c r="F248">
        <v>41.955555699999998</v>
      </c>
      <c r="G248">
        <v>12.7643387</v>
      </c>
      <c r="H248">
        <v>9</v>
      </c>
      <c r="I248">
        <v>791.25</v>
      </c>
      <c r="J248">
        <v>15.77927571744778</v>
      </c>
      <c r="K248">
        <v>180.14558854476769</v>
      </c>
      <c r="L248">
        <v>18.211762521723369</v>
      </c>
      <c r="M248">
        <v>0.63605294964129644</v>
      </c>
      <c r="N248">
        <v>2.9103052942169749</v>
      </c>
      <c r="O248">
        <v>0.74152863898778665</v>
      </c>
      <c r="P248">
        <v>9.4954288341270967</v>
      </c>
      <c r="Q248">
        <v>9.4825364328665742</v>
      </c>
      <c r="R248">
        <v>9.5761849575840827</v>
      </c>
      <c r="S248">
        <v>0.50604667093653222</v>
      </c>
      <c r="T248">
        <v>0.50579914223229727</v>
      </c>
      <c r="U248">
        <v>0.51083386471420611</v>
      </c>
    </row>
    <row r="249" spans="1:21" x14ac:dyDescent="0.3">
      <c r="A249" s="2">
        <v>43899</v>
      </c>
      <c r="B249">
        <v>1</v>
      </c>
      <c r="C249">
        <v>226</v>
      </c>
      <c r="D249">
        <v>41.956526599999997</v>
      </c>
      <c r="E249">
        <v>12.778642899999999</v>
      </c>
      <c r="F249">
        <v>41.955555699999998</v>
      </c>
      <c r="G249">
        <v>12.7643387</v>
      </c>
      <c r="H249">
        <v>9</v>
      </c>
      <c r="I249">
        <v>123.35</v>
      </c>
      <c r="J249">
        <v>2.3514032617769551</v>
      </c>
      <c r="K249">
        <v>23.32437667582553</v>
      </c>
      <c r="L249">
        <v>2.3494782665207272</v>
      </c>
      <c r="M249">
        <v>9.1021022268034005E-2</v>
      </c>
      <c r="N249">
        <v>0.56489364584221036</v>
      </c>
      <c r="O249">
        <v>8.2065869619364684E-2</v>
      </c>
      <c r="P249">
        <v>3.1298665606270339</v>
      </c>
      <c r="Q249">
        <v>3.0653808746495508</v>
      </c>
      <c r="R249">
        <v>3.2502422613135939</v>
      </c>
      <c r="S249">
        <v>0.1111336592715195</v>
      </c>
      <c r="T249">
        <v>0.10756256043919329</v>
      </c>
      <c r="U249">
        <v>0.12572064472211311</v>
      </c>
    </row>
    <row r="250" spans="1:21" x14ac:dyDescent="0.3">
      <c r="A250" s="2">
        <v>43899</v>
      </c>
      <c r="B250">
        <v>255</v>
      </c>
      <c r="C250">
        <v>226</v>
      </c>
      <c r="D250">
        <v>42.130411899999999</v>
      </c>
      <c r="E250">
        <v>12.5833695</v>
      </c>
      <c r="F250">
        <v>41.955555699999998</v>
      </c>
      <c r="G250">
        <v>12.7643387</v>
      </c>
      <c r="H250">
        <v>9</v>
      </c>
      <c r="I250">
        <v>123.35</v>
      </c>
      <c r="J250">
        <v>68.720524621892224</v>
      </c>
      <c r="K250">
        <v>27.355597566711221</v>
      </c>
      <c r="L250">
        <v>69.193066260774401</v>
      </c>
      <c r="M250">
        <v>1.4637409083664761</v>
      </c>
      <c r="N250">
        <v>0.64154570016822354</v>
      </c>
      <c r="O250">
        <v>1.3831761199486929</v>
      </c>
      <c r="P250">
        <v>80.281188973250906</v>
      </c>
      <c r="Q250">
        <v>80.258977419185882</v>
      </c>
      <c r="R250">
        <v>77.36688903593685</v>
      </c>
      <c r="S250">
        <v>1.603983272732171</v>
      </c>
      <c r="T250">
        <v>1.626763529711224</v>
      </c>
      <c r="U250">
        <v>1.556188843108814</v>
      </c>
    </row>
    <row r="251" spans="1:21" x14ac:dyDescent="0.3">
      <c r="A251" s="2">
        <v>43899</v>
      </c>
      <c r="B251">
        <v>2</v>
      </c>
      <c r="C251">
        <v>226</v>
      </c>
      <c r="D251">
        <v>42.132071600000003</v>
      </c>
      <c r="E251">
        <v>12.5839994</v>
      </c>
      <c r="F251">
        <v>41.955555699999998</v>
      </c>
      <c r="G251">
        <v>12.7643387</v>
      </c>
      <c r="H251">
        <v>9</v>
      </c>
      <c r="I251">
        <v>791.25</v>
      </c>
      <c r="J251">
        <v>76.489912268167444</v>
      </c>
      <c r="K251">
        <v>179.83962141589811</v>
      </c>
      <c r="L251">
        <v>15.10127581490814</v>
      </c>
      <c r="M251">
        <v>1.6132206095379391</v>
      </c>
      <c r="N251">
        <v>2.8968681151396569</v>
      </c>
      <c r="O251">
        <v>0.60250856918588591</v>
      </c>
      <c r="P251">
        <v>45.649744883023679</v>
      </c>
      <c r="Q251">
        <v>46.660131879413633</v>
      </c>
      <c r="R251">
        <v>45.714996906677897</v>
      </c>
      <c r="S251">
        <v>1.1133733254544049</v>
      </c>
      <c r="T251">
        <v>1.1189277448306889</v>
      </c>
      <c r="U251">
        <v>1.1170576954050511</v>
      </c>
    </row>
    <row r="252" spans="1:21" x14ac:dyDescent="0.3">
      <c r="A252" s="2">
        <v>43899</v>
      </c>
      <c r="B252">
        <v>186</v>
      </c>
      <c r="C252">
        <v>226</v>
      </c>
      <c r="D252">
        <v>41.945402799999997</v>
      </c>
      <c r="E252">
        <v>12.7206413</v>
      </c>
      <c r="F252">
        <v>41.955555699999998</v>
      </c>
      <c r="G252">
        <v>12.7643387</v>
      </c>
      <c r="H252">
        <v>9</v>
      </c>
      <c r="I252">
        <v>123.35</v>
      </c>
      <c r="J252">
        <v>7.3331369022912636</v>
      </c>
      <c r="K252">
        <v>23.700582005297289</v>
      </c>
      <c r="L252">
        <v>8.5875174921329851</v>
      </c>
      <c r="M252">
        <v>0.3119612159296597</v>
      </c>
      <c r="N252">
        <v>0.58164603628550626</v>
      </c>
      <c r="O252">
        <v>0.366424940161514</v>
      </c>
      <c r="P252">
        <v>4.2193518311186757</v>
      </c>
      <c r="Q252">
        <v>4.1338734442060039</v>
      </c>
      <c r="R252">
        <v>5.672100094699025</v>
      </c>
      <c r="S252">
        <v>0.33984497255291107</v>
      </c>
      <c r="T252">
        <v>0.32892460880824942</v>
      </c>
      <c r="U252">
        <v>0.35490761733236031</v>
      </c>
    </row>
    <row r="253" spans="1:21" x14ac:dyDescent="0.3">
      <c r="A253" s="2">
        <v>43899</v>
      </c>
      <c r="B253">
        <v>4</v>
      </c>
      <c r="C253">
        <v>226</v>
      </c>
      <c r="D253">
        <v>41.958616900000003</v>
      </c>
      <c r="E253">
        <v>12.769493000000001</v>
      </c>
      <c r="F253">
        <v>41.955555699999998</v>
      </c>
      <c r="G253">
        <v>12.7643387</v>
      </c>
      <c r="H253">
        <v>9</v>
      </c>
      <c r="I253">
        <v>791.25</v>
      </c>
      <c r="J253">
        <v>1.8667659974748281</v>
      </c>
      <c r="K253">
        <v>178.51109811210731</v>
      </c>
      <c r="L253">
        <v>1.5953999013686511</v>
      </c>
      <c r="M253">
        <v>9.4407632480054127E-2</v>
      </c>
      <c r="N253">
        <v>2.846207817132604</v>
      </c>
      <c r="O253">
        <v>7.8380839354976251E-2</v>
      </c>
      <c r="P253">
        <v>1.803967071616325</v>
      </c>
      <c r="Q253">
        <v>1.801507455730651</v>
      </c>
      <c r="R253">
        <v>1.888021534078842</v>
      </c>
      <c r="S253">
        <v>8.9205050936275607E-2</v>
      </c>
      <c r="T253">
        <v>8.9161416995199638E-2</v>
      </c>
      <c r="U253">
        <v>9.4749173242692192E-2</v>
      </c>
    </row>
    <row r="254" spans="1:21" x14ac:dyDescent="0.3">
      <c r="A254" s="2">
        <v>43899</v>
      </c>
      <c r="B254">
        <v>94</v>
      </c>
      <c r="C254">
        <v>226</v>
      </c>
      <c r="D254">
        <v>44.525238799999997</v>
      </c>
      <c r="E254">
        <v>11.1757875</v>
      </c>
      <c r="F254">
        <v>41.955555699999998</v>
      </c>
      <c r="G254">
        <v>12.7643387</v>
      </c>
      <c r="H254">
        <v>9</v>
      </c>
      <c r="I254">
        <v>791.25</v>
      </c>
      <c r="J254">
        <v>697.11294601690997</v>
      </c>
      <c r="K254">
        <v>252.75259192722709</v>
      </c>
      <c r="L254">
        <v>756.3404617619999</v>
      </c>
      <c r="M254">
        <v>10.22576325278515</v>
      </c>
      <c r="N254">
        <v>3.9160632179552062</v>
      </c>
      <c r="O254">
        <v>11.147026396915789</v>
      </c>
      <c r="P254">
        <v>734.29975921123298</v>
      </c>
      <c r="Q254">
        <v>733.30472423198921</v>
      </c>
      <c r="R254">
        <v>734.06969660165919</v>
      </c>
      <c r="S254">
        <v>10.860819397117231</v>
      </c>
      <c r="T254">
        <v>10.855556140386261</v>
      </c>
      <c r="U254">
        <v>10.846803711082501</v>
      </c>
    </row>
    <row r="255" spans="1:21" x14ac:dyDescent="0.3">
      <c r="A255" s="2">
        <v>43899</v>
      </c>
      <c r="B255">
        <v>221</v>
      </c>
      <c r="C255">
        <v>226</v>
      </c>
      <c r="D255">
        <v>41.987892299999999</v>
      </c>
      <c r="E255">
        <v>12.7135701</v>
      </c>
      <c r="F255">
        <v>41.955555699999998</v>
      </c>
      <c r="G255">
        <v>12.7643387</v>
      </c>
      <c r="H255">
        <v>9</v>
      </c>
      <c r="I255">
        <v>123.35</v>
      </c>
      <c r="J255">
        <v>12.19324056840917</v>
      </c>
      <c r="K255">
        <v>24.103480051817741</v>
      </c>
      <c r="L255">
        <v>15.26816133533999</v>
      </c>
      <c r="M255">
        <v>0.36075365735149389</v>
      </c>
      <c r="N255">
        <v>0.58741240864356747</v>
      </c>
      <c r="O255">
        <v>0.464304719748099</v>
      </c>
      <c r="P255">
        <v>7.0903672581314554</v>
      </c>
      <c r="Q255">
        <v>6.9495688325772402</v>
      </c>
      <c r="R255">
        <v>8.3781514628021245</v>
      </c>
      <c r="S255">
        <v>0.2431005566670916</v>
      </c>
      <c r="T255">
        <v>0.2565059575337148</v>
      </c>
      <c r="U255">
        <v>0.26297364896483838</v>
      </c>
    </row>
    <row r="256" spans="1:21" x14ac:dyDescent="0.3">
      <c r="A256" s="2">
        <v>43900</v>
      </c>
      <c r="B256">
        <v>64</v>
      </c>
      <c r="C256">
        <v>226</v>
      </c>
      <c r="D256">
        <v>41.699752500000002</v>
      </c>
      <c r="E256">
        <v>12.535953900000001</v>
      </c>
      <c r="F256">
        <v>41.955555699999998</v>
      </c>
      <c r="G256">
        <v>12.7643387</v>
      </c>
      <c r="H256">
        <v>6</v>
      </c>
      <c r="I256">
        <v>98.95</v>
      </c>
      <c r="J256">
        <v>89.367635444195699</v>
      </c>
      <c r="K256">
        <v>89.367635444195699</v>
      </c>
      <c r="L256">
        <v>96.364167716870398</v>
      </c>
      <c r="M256">
        <v>2.0631307243162871</v>
      </c>
      <c r="N256">
        <v>2.0631307243162871</v>
      </c>
      <c r="O256">
        <v>2.1134478710989488</v>
      </c>
      <c r="P256">
        <v>92.530769521621224</v>
      </c>
      <c r="Q256">
        <v>92.530769521621224</v>
      </c>
      <c r="R256">
        <v>92.530769521621224</v>
      </c>
      <c r="S256">
        <v>2.0823984281521528</v>
      </c>
      <c r="T256">
        <v>2.0823984281521528</v>
      </c>
      <c r="U256">
        <v>2.0823984281521528</v>
      </c>
    </row>
    <row r="257" spans="1:21" x14ac:dyDescent="0.3">
      <c r="A257" s="2">
        <v>43900</v>
      </c>
      <c r="B257">
        <v>33</v>
      </c>
      <c r="C257">
        <v>226</v>
      </c>
      <c r="D257">
        <v>41.947489599999997</v>
      </c>
      <c r="E257">
        <v>12.7203556</v>
      </c>
      <c r="F257">
        <v>41.955555699999998</v>
      </c>
      <c r="G257">
        <v>12.7643387</v>
      </c>
      <c r="H257">
        <v>6</v>
      </c>
      <c r="I257">
        <v>98.95</v>
      </c>
      <c r="J257">
        <v>9.58666455580431</v>
      </c>
      <c r="K257">
        <v>9.58666455580431</v>
      </c>
      <c r="L257">
        <v>2.5901322831296199</v>
      </c>
      <c r="M257">
        <v>0.50960737092180863</v>
      </c>
      <c r="N257">
        <v>0.50960737092180863</v>
      </c>
      <c r="O257">
        <v>0.45929022413914689</v>
      </c>
      <c r="P257">
        <v>6.4235304783787832</v>
      </c>
      <c r="Q257">
        <v>6.4235304783787832</v>
      </c>
      <c r="R257">
        <v>6.4235304783787832</v>
      </c>
      <c r="S257">
        <v>0.49033966708594279</v>
      </c>
      <c r="T257">
        <v>0.4903396670859429</v>
      </c>
      <c r="U257">
        <v>0.4903396670859429</v>
      </c>
    </row>
    <row r="258" spans="1:21" x14ac:dyDescent="0.3">
      <c r="A258" s="2">
        <v>43900</v>
      </c>
      <c r="B258">
        <v>222</v>
      </c>
      <c r="C258">
        <v>226</v>
      </c>
      <c r="D258">
        <v>40.922591399999988</v>
      </c>
      <c r="E258">
        <v>14.2501319</v>
      </c>
      <c r="F258">
        <v>41.955555699999998</v>
      </c>
      <c r="G258">
        <v>12.7643387</v>
      </c>
      <c r="H258">
        <v>6</v>
      </c>
      <c r="I258">
        <v>411.05</v>
      </c>
      <c r="J258">
        <v>205.52645000000001</v>
      </c>
      <c r="K258">
        <v>205.52645000000001</v>
      </c>
      <c r="L258">
        <v>205.52645000000001</v>
      </c>
      <c r="M258">
        <v>3.192876984126984</v>
      </c>
      <c r="N258">
        <v>3.192876984126984</v>
      </c>
      <c r="O258">
        <v>3.192876984126984</v>
      </c>
      <c r="P258">
        <v>205.52645000000001</v>
      </c>
      <c r="Q258">
        <v>205.52645000000001</v>
      </c>
      <c r="R258">
        <v>205.52645000000001</v>
      </c>
      <c r="S258">
        <v>3.192876984126984</v>
      </c>
      <c r="T258">
        <v>3.192876984126984</v>
      </c>
      <c r="U258">
        <v>3.192876984126984</v>
      </c>
    </row>
    <row r="259" spans="1:21" x14ac:dyDescent="0.3">
      <c r="A259" s="2">
        <v>43900</v>
      </c>
      <c r="B259">
        <v>9</v>
      </c>
      <c r="C259">
        <v>226</v>
      </c>
      <c r="D259">
        <v>41.012875399999999</v>
      </c>
      <c r="E259">
        <v>14.3201006</v>
      </c>
      <c r="F259">
        <v>41.955555699999998</v>
      </c>
      <c r="G259">
        <v>12.7643387</v>
      </c>
      <c r="H259">
        <v>6</v>
      </c>
      <c r="I259">
        <v>380.53</v>
      </c>
      <c r="J259">
        <v>188.6335352232081</v>
      </c>
      <c r="K259">
        <v>188.6335352232081</v>
      </c>
      <c r="L259">
        <v>1.6703545165922709E-12</v>
      </c>
      <c r="M259">
        <v>2.9136001232118609</v>
      </c>
      <c r="N259">
        <v>2.9136001232118609</v>
      </c>
      <c r="O259">
        <v>0</v>
      </c>
      <c r="P259">
        <v>187.02869999999999</v>
      </c>
      <c r="Q259">
        <v>187.02869999999999</v>
      </c>
      <c r="R259">
        <v>187.02869999999999</v>
      </c>
      <c r="S259">
        <v>2.861051587301588</v>
      </c>
      <c r="T259">
        <v>2.8610515873015872</v>
      </c>
      <c r="U259">
        <v>2.8610515873015872</v>
      </c>
    </row>
    <row r="260" spans="1:21" x14ac:dyDescent="0.3">
      <c r="A260" s="2">
        <v>43900</v>
      </c>
      <c r="B260">
        <v>223</v>
      </c>
      <c r="C260">
        <v>226</v>
      </c>
      <c r="D260">
        <v>41.015235699999998</v>
      </c>
      <c r="E260">
        <v>14.2977433</v>
      </c>
      <c r="F260">
        <v>41.955555699999998</v>
      </c>
      <c r="G260">
        <v>12.7643387</v>
      </c>
      <c r="H260">
        <v>6</v>
      </c>
      <c r="I260">
        <v>380.53</v>
      </c>
      <c r="J260">
        <v>191.89876477679189</v>
      </c>
      <c r="K260">
        <v>191.89876477679189</v>
      </c>
      <c r="L260">
        <v>380.53229999999832</v>
      </c>
      <c r="M260">
        <v>3.022630035518298</v>
      </c>
      <c r="N260">
        <v>3.0226300355182989</v>
      </c>
      <c r="O260">
        <v>5.9362301587301598</v>
      </c>
      <c r="P260">
        <v>193.50360000000001</v>
      </c>
      <c r="Q260">
        <v>193.50360000000001</v>
      </c>
      <c r="R260">
        <v>193.50360000000001</v>
      </c>
      <c r="S260">
        <v>3.0751785714285722</v>
      </c>
      <c r="T260">
        <v>3.0751785714285731</v>
      </c>
      <c r="U260">
        <v>3.0751785714285731</v>
      </c>
    </row>
    <row r="261" spans="1:21" x14ac:dyDescent="0.3">
      <c r="A261" s="2">
        <v>43900</v>
      </c>
      <c r="B261">
        <v>222</v>
      </c>
      <c r="C261">
        <v>226</v>
      </c>
      <c r="D261">
        <v>40.922591399999988</v>
      </c>
      <c r="E261">
        <v>14.2501319</v>
      </c>
      <c r="F261">
        <v>41.955555699999998</v>
      </c>
      <c r="G261">
        <v>12.7643387</v>
      </c>
      <c r="H261">
        <v>6</v>
      </c>
      <c r="I261">
        <v>411.05</v>
      </c>
      <c r="J261">
        <v>205.52645000000001</v>
      </c>
      <c r="K261">
        <v>205.52645000000001</v>
      </c>
      <c r="L261">
        <v>205.52645000000001</v>
      </c>
      <c r="M261">
        <v>3.192876984126984</v>
      </c>
      <c r="N261">
        <v>3.192876984126984</v>
      </c>
      <c r="O261">
        <v>3.192876984126984</v>
      </c>
      <c r="P261">
        <v>205.52645000000001</v>
      </c>
      <c r="Q261">
        <v>205.52645000000001</v>
      </c>
      <c r="R261">
        <v>205.52645000000001</v>
      </c>
      <c r="S261">
        <v>3.192876984126984</v>
      </c>
      <c r="T261">
        <v>3.192876984126984</v>
      </c>
      <c r="U261">
        <v>3.192876984126984</v>
      </c>
    </row>
    <row r="262" spans="1:21" x14ac:dyDescent="0.3">
      <c r="A262" s="2">
        <v>43901</v>
      </c>
      <c r="B262">
        <v>2</v>
      </c>
      <c r="C262">
        <v>226</v>
      </c>
      <c r="D262">
        <v>42.132071600000003</v>
      </c>
      <c r="E262">
        <v>12.5839994</v>
      </c>
      <c r="F262">
        <v>41.955555699999998</v>
      </c>
      <c r="G262">
        <v>12.7643387</v>
      </c>
      <c r="H262">
        <v>6</v>
      </c>
      <c r="I262">
        <v>183.47</v>
      </c>
      <c r="J262">
        <v>54.707942299039757</v>
      </c>
      <c r="K262">
        <v>49.926630629049917</v>
      </c>
      <c r="L262">
        <v>124.34933346764871</v>
      </c>
      <c r="M262">
        <v>1.2257760323287119</v>
      </c>
      <c r="N262">
        <v>1.131826908104854</v>
      </c>
      <c r="O262">
        <v>2.2511769386208642</v>
      </c>
      <c r="P262">
        <v>66.852323486169652</v>
      </c>
      <c r="Q262">
        <v>67.180920387547829</v>
      </c>
      <c r="R262">
        <v>64.842128218209595</v>
      </c>
      <c r="S262">
        <v>1.3435417958620439</v>
      </c>
      <c r="T262">
        <v>1.3951252927880431</v>
      </c>
      <c r="U262">
        <v>1.317247867408752</v>
      </c>
    </row>
    <row r="263" spans="1:21" x14ac:dyDescent="0.3">
      <c r="A263" s="2">
        <v>43901</v>
      </c>
      <c r="B263">
        <v>14</v>
      </c>
      <c r="C263">
        <v>226</v>
      </c>
      <c r="D263">
        <v>41.968739300000003</v>
      </c>
      <c r="E263">
        <v>12.686</v>
      </c>
      <c r="F263">
        <v>41.955555699999998</v>
      </c>
      <c r="G263">
        <v>12.7643387</v>
      </c>
      <c r="H263">
        <v>6</v>
      </c>
      <c r="I263">
        <v>183.47</v>
      </c>
      <c r="J263">
        <v>13.172905399657219</v>
      </c>
      <c r="K263">
        <v>43.943679936716997</v>
      </c>
      <c r="L263">
        <v>3.054274271784259</v>
      </c>
      <c r="M263">
        <v>0.44974063081441362</v>
      </c>
      <c r="N263">
        <v>1.0231588528040081</v>
      </c>
      <c r="O263">
        <v>0.2113740603086397</v>
      </c>
      <c r="P263">
        <v>8.5773423895599379</v>
      </c>
      <c r="Q263">
        <v>8.467108965139003</v>
      </c>
      <c r="R263">
        <v>12.149651044403351</v>
      </c>
      <c r="S263">
        <v>0.38196987007072142</v>
      </c>
      <c r="T263">
        <v>0.37493076547072568</v>
      </c>
      <c r="U263">
        <v>0.44771552074543708</v>
      </c>
    </row>
    <row r="264" spans="1:21" x14ac:dyDescent="0.3">
      <c r="A264" s="2">
        <v>43901</v>
      </c>
      <c r="B264">
        <v>32</v>
      </c>
      <c r="C264">
        <v>226</v>
      </c>
      <c r="D264">
        <v>41.851630499999999</v>
      </c>
      <c r="E264">
        <v>12.4017032</v>
      </c>
      <c r="F264">
        <v>41.955555699999998</v>
      </c>
      <c r="G264">
        <v>12.7643387</v>
      </c>
      <c r="H264">
        <v>6</v>
      </c>
      <c r="I264">
        <v>183.47</v>
      </c>
      <c r="J264">
        <v>69.996709778836831</v>
      </c>
      <c r="K264">
        <v>46.558667258481748</v>
      </c>
      <c r="L264">
        <v>56.069092260566997</v>
      </c>
      <c r="M264">
        <v>1.4131223121563969</v>
      </c>
      <c r="N264">
        <v>1.076037350613374</v>
      </c>
      <c r="O264">
        <v>1.2039538183042851</v>
      </c>
      <c r="P264">
        <v>77.35073588969658</v>
      </c>
      <c r="Q264">
        <v>77.526820597761144</v>
      </c>
      <c r="R264">
        <v>74.33483581802237</v>
      </c>
      <c r="S264">
        <v>1.4828351193141309</v>
      </c>
      <c r="T264">
        <v>1.455508797718553</v>
      </c>
      <c r="U264">
        <v>1.4432083360619561</v>
      </c>
    </row>
    <row r="265" spans="1:21" x14ac:dyDescent="0.3">
      <c r="A265" s="2">
        <v>43901</v>
      </c>
      <c r="B265">
        <v>94</v>
      </c>
      <c r="C265">
        <v>226</v>
      </c>
      <c r="D265">
        <v>44.525238799999997</v>
      </c>
      <c r="E265">
        <v>11.1757875</v>
      </c>
      <c r="F265">
        <v>41.955555699999998</v>
      </c>
      <c r="G265">
        <v>12.7643387</v>
      </c>
      <c r="H265">
        <v>6</v>
      </c>
      <c r="I265">
        <v>950.8</v>
      </c>
      <c r="J265">
        <v>643.3074345903741</v>
      </c>
      <c r="K265">
        <v>643.3074345903741</v>
      </c>
      <c r="L265">
        <v>716.82965650149276</v>
      </c>
      <c r="M265">
        <v>9.4852889615764724</v>
      </c>
      <c r="N265">
        <v>9.4852889615764724</v>
      </c>
      <c r="O265">
        <v>10.626239141259269</v>
      </c>
      <c r="P265">
        <v>673.82161508786749</v>
      </c>
      <c r="Q265">
        <v>673.82161508786749</v>
      </c>
      <c r="R265">
        <v>673.82161508786749</v>
      </c>
      <c r="S265">
        <v>9.9530662491752331</v>
      </c>
      <c r="T265">
        <v>9.9530662491752331</v>
      </c>
      <c r="U265">
        <v>9.9530662491752331</v>
      </c>
    </row>
    <row r="266" spans="1:21" x14ac:dyDescent="0.3">
      <c r="A266" s="2">
        <v>43901</v>
      </c>
      <c r="B266">
        <v>256</v>
      </c>
      <c r="C266">
        <v>226</v>
      </c>
      <c r="D266">
        <v>41.926755200000002</v>
      </c>
      <c r="E266">
        <v>12.4632293</v>
      </c>
      <c r="F266">
        <v>41.955555699999998</v>
      </c>
      <c r="G266">
        <v>12.7643387</v>
      </c>
      <c r="H266">
        <v>6</v>
      </c>
      <c r="I266">
        <v>183.47</v>
      </c>
      <c r="J266">
        <v>45.595142522466197</v>
      </c>
      <c r="K266">
        <v>43.043722175751327</v>
      </c>
      <c r="L266">
        <v>0</v>
      </c>
      <c r="M266">
        <v>1.1867181675576191</v>
      </c>
      <c r="N266">
        <v>1.044334031334907</v>
      </c>
      <c r="O266">
        <v>0.60885232562335379</v>
      </c>
      <c r="P266">
        <v>30.692298234573819</v>
      </c>
      <c r="Q266">
        <v>30.297850049552039</v>
      </c>
      <c r="R266">
        <v>32.146084919364696</v>
      </c>
      <c r="S266">
        <v>1.0670103576102461</v>
      </c>
      <c r="T266">
        <v>1.0497922868798211</v>
      </c>
      <c r="U266">
        <v>1.0671854186409979</v>
      </c>
    </row>
    <row r="267" spans="1:21" x14ac:dyDescent="0.3">
      <c r="A267" s="2">
        <v>43901</v>
      </c>
      <c r="B267">
        <v>13</v>
      </c>
      <c r="C267">
        <v>226</v>
      </c>
      <c r="D267">
        <v>42.407090099999998</v>
      </c>
      <c r="E267">
        <v>14.1597591</v>
      </c>
      <c r="F267">
        <v>41.955555699999998</v>
      </c>
      <c r="G267">
        <v>12.7643387</v>
      </c>
      <c r="H267">
        <v>6</v>
      </c>
      <c r="I267">
        <v>950.8</v>
      </c>
      <c r="J267">
        <v>307.49416540962579</v>
      </c>
      <c r="K267">
        <v>307.49416540962591</v>
      </c>
      <c r="L267">
        <v>233.97194349850719</v>
      </c>
      <c r="M267">
        <v>4.5179650066774943</v>
      </c>
      <c r="N267">
        <v>4.5179650066774943</v>
      </c>
      <c r="O267">
        <v>3.3770148269947029</v>
      </c>
      <c r="P267">
        <v>276.97998491213252</v>
      </c>
      <c r="Q267">
        <v>276.97998491213252</v>
      </c>
      <c r="R267">
        <v>276.97998491213252</v>
      </c>
      <c r="S267">
        <v>4.0501877190787354</v>
      </c>
      <c r="T267">
        <v>4.0501877190787354</v>
      </c>
      <c r="U267">
        <v>4.0501877190787354</v>
      </c>
    </row>
    <row r="268" spans="1:21" x14ac:dyDescent="0.3">
      <c r="A268" s="2">
        <v>43902</v>
      </c>
      <c r="B268">
        <v>228</v>
      </c>
      <c r="C268">
        <v>226</v>
      </c>
      <c r="D268">
        <v>42.130554500000002</v>
      </c>
      <c r="E268">
        <v>12.582428</v>
      </c>
      <c r="F268">
        <v>41.955555699999998</v>
      </c>
      <c r="G268">
        <v>12.7643387</v>
      </c>
      <c r="H268">
        <v>5</v>
      </c>
      <c r="I268">
        <v>97.73</v>
      </c>
      <c r="J268">
        <v>65.950576473185805</v>
      </c>
      <c r="K268">
        <v>65.950576473185805</v>
      </c>
      <c r="L268">
        <v>78.571186222453875</v>
      </c>
      <c r="M268">
        <v>1.402966799466985</v>
      </c>
      <c r="N268">
        <v>1.402966799466985</v>
      </c>
      <c r="O268">
        <v>1.6641575891756499</v>
      </c>
      <c r="P268">
        <v>70.530240242706142</v>
      </c>
      <c r="Q268">
        <v>70.530240242706142</v>
      </c>
      <c r="R268">
        <v>70.530240242706142</v>
      </c>
      <c r="S268">
        <v>1.498708712638229</v>
      </c>
      <c r="T268">
        <v>1.498708712638229</v>
      </c>
      <c r="U268">
        <v>1.498708712638229</v>
      </c>
    </row>
    <row r="269" spans="1:21" x14ac:dyDescent="0.3">
      <c r="A269" s="2">
        <v>43902</v>
      </c>
      <c r="B269">
        <v>12</v>
      </c>
      <c r="C269">
        <v>226</v>
      </c>
      <c r="D269">
        <v>41.857816900000003</v>
      </c>
      <c r="E269">
        <v>12.6519891</v>
      </c>
      <c r="F269">
        <v>41.955555699999998</v>
      </c>
      <c r="G269">
        <v>12.7643387</v>
      </c>
      <c r="H269">
        <v>5</v>
      </c>
      <c r="I269">
        <v>264.41000000000003</v>
      </c>
      <c r="J269">
        <v>33.320203941984524</v>
      </c>
      <c r="K269">
        <v>72.272834916994796</v>
      </c>
      <c r="L269">
        <v>16.671590036702899</v>
      </c>
      <c r="M269">
        <v>1.127309173694881</v>
      </c>
      <c r="N269">
        <v>1.441669108426296</v>
      </c>
      <c r="O269">
        <v>0.7546577408735049</v>
      </c>
      <c r="P269">
        <v>25.474117836332439</v>
      </c>
      <c r="Q269">
        <v>25.54102194944371</v>
      </c>
      <c r="R269">
        <v>25.474117836332439</v>
      </c>
      <c r="S269">
        <v>0.98212726097640646</v>
      </c>
      <c r="T269">
        <v>0.97909710124844906</v>
      </c>
      <c r="U269">
        <v>0.98212726097641434</v>
      </c>
    </row>
    <row r="270" spans="1:21" x14ac:dyDescent="0.3">
      <c r="A270" s="2">
        <v>43902</v>
      </c>
      <c r="B270">
        <v>235</v>
      </c>
      <c r="C270">
        <v>226</v>
      </c>
      <c r="D270">
        <v>41.477688999999998</v>
      </c>
      <c r="E270">
        <v>13.8120029</v>
      </c>
      <c r="F270">
        <v>41.955555699999998</v>
      </c>
      <c r="G270">
        <v>12.7643387</v>
      </c>
      <c r="H270">
        <v>5</v>
      </c>
      <c r="I270">
        <v>264.41000000000003</v>
      </c>
      <c r="J270">
        <v>217.3194155490832</v>
      </c>
      <c r="K270">
        <v>119.9917571000997</v>
      </c>
      <c r="L270">
        <v>231.65000398840229</v>
      </c>
      <c r="M270">
        <v>3.338371432062206</v>
      </c>
      <c r="N270">
        <v>2.0269915279747202</v>
      </c>
      <c r="O270">
        <v>3.5984251117085502</v>
      </c>
      <c r="P270">
        <v>225.73948518837369</v>
      </c>
      <c r="Q270">
        <v>225.6762754927048</v>
      </c>
      <c r="R270">
        <v>225.73948518837369</v>
      </c>
      <c r="S270">
        <v>3.5520597791810098</v>
      </c>
      <c r="T270">
        <v>3.5560925993744559</v>
      </c>
      <c r="U270">
        <v>3.552059779181004</v>
      </c>
    </row>
    <row r="271" spans="1:21" x14ac:dyDescent="0.3">
      <c r="A271" s="2">
        <v>43902</v>
      </c>
      <c r="B271">
        <v>257</v>
      </c>
      <c r="C271">
        <v>226</v>
      </c>
      <c r="D271">
        <v>41.918789199999999</v>
      </c>
      <c r="E271">
        <v>12.609915600000001</v>
      </c>
      <c r="F271">
        <v>41.955555699999998</v>
      </c>
      <c r="G271">
        <v>12.7643387</v>
      </c>
      <c r="H271">
        <v>5</v>
      </c>
      <c r="I271">
        <v>97.73</v>
      </c>
      <c r="J271">
        <v>31.784223526814209</v>
      </c>
      <c r="K271">
        <v>31.784223526814209</v>
      </c>
      <c r="L271">
        <v>19.163613777546139</v>
      </c>
      <c r="M271">
        <v>0.7552871687869831</v>
      </c>
      <c r="N271">
        <v>0.7552871687869831</v>
      </c>
      <c r="O271">
        <v>0.49409637907831833</v>
      </c>
      <c r="P271">
        <v>27.204559757293861</v>
      </c>
      <c r="Q271">
        <v>27.204559757293861</v>
      </c>
      <c r="R271">
        <v>27.204559757293861</v>
      </c>
      <c r="S271">
        <v>0.65954525561573885</v>
      </c>
      <c r="T271">
        <v>0.65954525561573918</v>
      </c>
      <c r="U271">
        <v>0.65954525561573918</v>
      </c>
    </row>
    <row r="272" spans="1:21" x14ac:dyDescent="0.3">
      <c r="A272" s="2">
        <v>43902</v>
      </c>
      <c r="B272">
        <v>221</v>
      </c>
      <c r="C272">
        <v>226</v>
      </c>
      <c r="D272">
        <v>41.987892299999999</v>
      </c>
      <c r="E272">
        <v>12.7135701</v>
      </c>
      <c r="F272">
        <v>41.955555699999998</v>
      </c>
      <c r="G272">
        <v>12.7643387</v>
      </c>
      <c r="H272">
        <v>5</v>
      </c>
      <c r="I272">
        <v>264.41000000000003</v>
      </c>
      <c r="J272">
        <v>13.767780508932301</v>
      </c>
      <c r="K272">
        <v>72.142807982905467</v>
      </c>
      <c r="L272">
        <v>16.085805974894729</v>
      </c>
      <c r="M272">
        <v>0.39348606090957922</v>
      </c>
      <c r="N272">
        <v>1.3905060302656509</v>
      </c>
      <c r="O272">
        <v>0.50608381408461234</v>
      </c>
      <c r="P272">
        <v>13.1937969752939</v>
      </c>
      <c r="Q272">
        <v>13.190102557851491</v>
      </c>
      <c r="R272">
        <v>13.19379697529391</v>
      </c>
      <c r="S272">
        <v>0.32497962650925011</v>
      </c>
      <c r="T272">
        <v>0.3239769660437618</v>
      </c>
      <c r="U272">
        <v>0.32497962650924822</v>
      </c>
    </row>
    <row r="273" spans="1:21" x14ac:dyDescent="0.3">
      <c r="A273" s="2">
        <v>43903</v>
      </c>
      <c r="B273">
        <v>2</v>
      </c>
      <c r="C273">
        <v>226</v>
      </c>
      <c r="D273">
        <v>42.132071600000003</v>
      </c>
      <c r="E273">
        <v>12.5839994</v>
      </c>
      <c r="F273">
        <v>41.955555699999998</v>
      </c>
      <c r="G273">
        <v>12.7643387</v>
      </c>
      <c r="H273">
        <v>7</v>
      </c>
      <c r="I273">
        <v>84.86</v>
      </c>
      <c r="J273">
        <v>68.389070712870463</v>
      </c>
      <c r="K273">
        <v>68.389070712870463</v>
      </c>
      <c r="L273">
        <v>82.821923945655882</v>
      </c>
      <c r="M273">
        <v>1.3844588409037191</v>
      </c>
      <c r="N273">
        <v>1.3844588409037191</v>
      </c>
      <c r="O273">
        <v>1.7299839448423719</v>
      </c>
      <c r="P273">
        <v>74.170610209660936</v>
      </c>
      <c r="Q273">
        <v>74.170610209660936</v>
      </c>
      <c r="R273">
        <v>74.170610209660936</v>
      </c>
      <c r="S273">
        <v>1.5018655726466621</v>
      </c>
      <c r="T273">
        <v>1.5018655726466621</v>
      </c>
      <c r="U273">
        <v>1.5018655726466621</v>
      </c>
    </row>
    <row r="274" spans="1:21" x14ac:dyDescent="0.3">
      <c r="A274" s="2">
        <v>43903</v>
      </c>
      <c r="B274">
        <v>14</v>
      </c>
      <c r="C274">
        <v>226</v>
      </c>
      <c r="D274">
        <v>41.968739300000003</v>
      </c>
      <c r="E274">
        <v>12.686</v>
      </c>
      <c r="F274">
        <v>41.955555699999998</v>
      </c>
      <c r="G274">
        <v>12.7643387</v>
      </c>
      <c r="H274">
        <v>7</v>
      </c>
      <c r="I274">
        <v>84.86</v>
      </c>
      <c r="J274">
        <v>16.467129287129541</v>
      </c>
      <c r="K274">
        <v>16.467129287129541</v>
      </c>
      <c r="L274">
        <v>2.0342760543441178</v>
      </c>
      <c r="M274">
        <v>0.50796179401691632</v>
      </c>
      <c r="N274">
        <v>0.50796179401691643</v>
      </c>
      <c r="O274">
        <v>0.16243669007826289</v>
      </c>
      <c r="P274">
        <v>10.68558979033906</v>
      </c>
      <c r="Q274">
        <v>10.68558979033906</v>
      </c>
      <c r="R274">
        <v>10.68558979033906</v>
      </c>
      <c r="S274">
        <v>0.39055506227397252</v>
      </c>
      <c r="T274">
        <v>0.39055506227397258</v>
      </c>
      <c r="U274">
        <v>0.39055506227397258</v>
      </c>
    </row>
    <row r="275" spans="1:21" x14ac:dyDescent="0.3">
      <c r="A275" s="2">
        <v>43903</v>
      </c>
      <c r="B275">
        <v>94</v>
      </c>
      <c r="C275">
        <v>226</v>
      </c>
      <c r="D275">
        <v>44.525238799999997</v>
      </c>
      <c r="E275">
        <v>11.1757875</v>
      </c>
      <c r="F275">
        <v>41.955555699999998</v>
      </c>
      <c r="G275">
        <v>12.7643387</v>
      </c>
      <c r="H275">
        <v>7</v>
      </c>
      <c r="I275">
        <v>899.06</v>
      </c>
      <c r="J275">
        <v>705.43258234602945</v>
      </c>
      <c r="K275">
        <v>705.43258234602956</v>
      </c>
      <c r="L275">
        <v>747.36631192695893</v>
      </c>
      <c r="M275">
        <v>10.526910889121609</v>
      </c>
      <c r="N275">
        <v>10.526910889121609</v>
      </c>
      <c r="O275">
        <v>11.08266627565296</v>
      </c>
      <c r="P275">
        <v>725.05810426566507</v>
      </c>
      <c r="Q275">
        <v>725.05810426566507</v>
      </c>
      <c r="R275">
        <v>725.05810426566507</v>
      </c>
      <c r="S275">
        <v>10.78255646184998</v>
      </c>
      <c r="T275">
        <v>10.78255646184998</v>
      </c>
      <c r="U275">
        <v>10.78255646184998</v>
      </c>
    </row>
    <row r="276" spans="1:21" x14ac:dyDescent="0.3">
      <c r="A276" s="2">
        <v>43903</v>
      </c>
      <c r="B276">
        <v>91</v>
      </c>
      <c r="C276">
        <v>226</v>
      </c>
      <c r="D276">
        <v>42.336915300000001</v>
      </c>
      <c r="E276">
        <v>13.4628064</v>
      </c>
      <c r="F276">
        <v>41.955555699999998</v>
      </c>
      <c r="G276">
        <v>12.7643387</v>
      </c>
      <c r="H276">
        <v>7</v>
      </c>
      <c r="I276">
        <v>899.06</v>
      </c>
      <c r="J276">
        <v>193.6313176539706</v>
      </c>
      <c r="K276">
        <v>193.63131765397051</v>
      </c>
      <c r="L276">
        <v>151.69758807304109</v>
      </c>
      <c r="M276">
        <v>3.0696764124656881</v>
      </c>
      <c r="N276">
        <v>3.069676412465689</v>
      </c>
      <c r="O276">
        <v>2.513921025934339</v>
      </c>
      <c r="P276">
        <v>174.00579573433501</v>
      </c>
      <c r="Q276">
        <v>174.00579573433501</v>
      </c>
      <c r="R276">
        <v>174.00579573433501</v>
      </c>
      <c r="S276">
        <v>2.814030839737319</v>
      </c>
      <c r="T276">
        <v>2.814030839737319</v>
      </c>
      <c r="U276">
        <v>2.814030839737319</v>
      </c>
    </row>
    <row r="277" spans="1:21" x14ac:dyDescent="0.3">
      <c r="A277" s="2">
        <v>43903</v>
      </c>
      <c r="B277">
        <v>238</v>
      </c>
      <c r="C277">
        <v>226</v>
      </c>
      <c r="D277">
        <v>40.960150800000001</v>
      </c>
      <c r="E277">
        <v>14.488986000000001</v>
      </c>
      <c r="F277">
        <v>41.955555699999998</v>
      </c>
      <c r="G277">
        <v>12.7643387</v>
      </c>
      <c r="H277">
        <v>7</v>
      </c>
      <c r="I277">
        <v>412.35</v>
      </c>
      <c r="J277">
        <v>412.3537</v>
      </c>
      <c r="K277">
        <v>412.3537</v>
      </c>
      <c r="L277">
        <v>412.3537</v>
      </c>
      <c r="M277">
        <v>6.305714285714286</v>
      </c>
      <c r="N277">
        <v>6.305714285714286</v>
      </c>
      <c r="O277">
        <v>6.305714285714286</v>
      </c>
      <c r="P277">
        <v>412.3537</v>
      </c>
      <c r="Q277">
        <v>412.3537</v>
      </c>
      <c r="R277">
        <v>412.3537</v>
      </c>
      <c r="S277">
        <v>6.305714285714286</v>
      </c>
      <c r="T277">
        <v>6.305714285714286</v>
      </c>
      <c r="U277">
        <v>6.305714285714286</v>
      </c>
    </row>
    <row r="278" spans="1:21" x14ac:dyDescent="0.3">
      <c r="A278" s="2">
        <v>43903</v>
      </c>
      <c r="B278">
        <v>9</v>
      </c>
      <c r="C278">
        <v>226</v>
      </c>
      <c r="D278">
        <v>41.012875399999999</v>
      </c>
      <c r="E278">
        <v>14.3201006</v>
      </c>
      <c r="F278">
        <v>41.955555699999998</v>
      </c>
      <c r="G278">
        <v>12.7643387</v>
      </c>
      <c r="H278">
        <v>7</v>
      </c>
      <c r="I278">
        <v>380.53</v>
      </c>
      <c r="J278">
        <v>188.6335352232081</v>
      </c>
      <c r="K278">
        <v>188.6335352232081</v>
      </c>
      <c r="L278">
        <v>1.6703545165922709E-12</v>
      </c>
      <c r="M278">
        <v>2.9136001232118609</v>
      </c>
      <c r="N278">
        <v>2.9136001232118609</v>
      </c>
      <c r="O278">
        <v>0</v>
      </c>
      <c r="P278">
        <v>187.02869999999999</v>
      </c>
      <c r="Q278">
        <v>187.02869999999999</v>
      </c>
      <c r="R278">
        <v>187.02869999999999</v>
      </c>
      <c r="S278">
        <v>2.861051587301588</v>
      </c>
      <c r="T278">
        <v>2.8610515873015872</v>
      </c>
      <c r="U278">
        <v>2.8610515873015872</v>
      </c>
    </row>
    <row r="279" spans="1:21" x14ac:dyDescent="0.3">
      <c r="A279" s="2">
        <v>43903</v>
      </c>
      <c r="B279">
        <v>223</v>
      </c>
      <c r="C279">
        <v>226</v>
      </c>
      <c r="D279">
        <v>41.015235699999998</v>
      </c>
      <c r="E279">
        <v>14.2977433</v>
      </c>
      <c r="F279">
        <v>41.955555699999998</v>
      </c>
      <c r="G279">
        <v>12.7643387</v>
      </c>
      <c r="H279">
        <v>7</v>
      </c>
      <c r="I279">
        <v>380.53</v>
      </c>
      <c r="J279">
        <v>191.89876477679189</v>
      </c>
      <c r="K279">
        <v>191.89876477679189</v>
      </c>
      <c r="L279">
        <v>380.53229999999832</v>
      </c>
      <c r="M279">
        <v>3.022630035518298</v>
      </c>
      <c r="N279">
        <v>3.0226300355182989</v>
      </c>
      <c r="O279">
        <v>5.9362301587301598</v>
      </c>
      <c r="P279">
        <v>193.50360000000001</v>
      </c>
      <c r="Q279">
        <v>193.50360000000001</v>
      </c>
      <c r="R279">
        <v>193.50360000000001</v>
      </c>
      <c r="S279">
        <v>3.0751785714285722</v>
      </c>
      <c r="T279">
        <v>3.0751785714285731</v>
      </c>
      <c r="U279">
        <v>3.0751785714285731</v>
      </c>
    </row>
    <row r="280" spans="1:21" x14ac:dyDescent="0.3">
      <c r="A280" s="2">
        <v>43906</v>
      </c>
      <c r="B280">
        <v>11</v>
      </c>
      <c r="C280">
        <v>226</v>
      </c>
      <c r="D280">
        <v>41.904390300000003</v>
      </c>
      <c r="E280">
        <v>12.6096465</v>
      </c>
      <c r="F280">
        <v>41.955555699999998</v>
      </c>
      <c r="G280">
        <v>12.7643387</v>
      </c>
      <c r="H280">
        <v>4</v>
      </c>
      <c r="I280">
        <v>135.03</v>
      </c>
      <c r="J280">
        <v>33.384670030620512</v>
      </c>
      <c r="K280">
        <v>33.109127715384538</v>
      </c>
      <c r="L280">
        <v>27.756753185334102</v>
      </c>
      <c r="M280">
        <v>0.76241318055014273</v>
      </c>
      <c r="N280">
        <v>0.77799600583417039</v>
      </c>
      <c r="O280">
        <v>0.66732927171595791</v>
      </c>
      <c r="P280">
        <v>22.977588619693751</v>
      </c>
      <c r="Q280">
        <v>28.44532316292911</v>
      </c>
      <c r="R280">
        <v>23.592563148303491</v>
      </c>
      <c r="S280">
        <v>0.58130765147473062</v>
      </c>
      <c r="T280">
        <v>0.64761561091759212</v>
      </c>
      <c r="U280">
        <v>0.59205881943160765</v>
      </c>
    </row>
    <row r="281" spans="1:21" x14ac:dyDescent="0.3">
      <c r="A281" s="2">
        <v>43906</v>
      </c>
      <c r="B281">
        <v>2</v>
      </c>
      <c r="C281">
        <v>226</v>
      </c>
      <c r="D281">
        <v>42.132071600000003</v>
      </c>
      <c r="E281">
        <v>12.5839994</v>
      </c>
      <c r="F281">
        <v>41.955555699999998</v>
      </c>
      <c r="G281">
        <v>12.7643387</v>
      </c>
      <c r="H281">
        <v>4</v>
      </c>
      <c r="I281">
        <v>135.03</v>
      </c>
      <c r="J281">
        <v>69.745644760023623</v>
      </c>
      <c r="K281">
        <v>37.490777689023908</v>
      </c>
      <c r="L281">
        <v>68.351227015750879</v>
      </c>
      <c r="M281">
        <v>1.474706187887822</v>
      </c>
      <c r="N281">
        <v>0.84944697626289822</v>
      </c>
      <c r="O281">
        <v>1.3407808303283919</v>
      </c>
      <c r="P281">
        <v>91.52705190114024</v>
      </c>
      <c r="Q281">
        <v>87.418796405758016</v>
      </c>
      <c r="R281">
        <v>88.231130917481877</v>
      </c>
      <c r="S281">
        <v>1.800978178429308</v>
      </c>
      <c r="T281">
        <v>1.7849540736113101</v>
      </c>
      <c r="U281">
        <v>1.7492344631637531</v>
      </c>
    </row>
    <row r="282" spans="1:21" x14ac:dyDescent="0.3">
      <c r="A282" s="2">
        <v>43906</v>
      </c>
      <c r="B282">
        <v>217</v>
      </c>
      <c r="C282">
        <v>226</v>
      </c>
      <c r="D282">
        <v>41.9202522</v>
      </c>
      <c r="E282">
        <v>12.6785967</v>
      </c>
      <c r="F282">
        <v>41.955555699999998</v>
      </c>
      <c r="G282">
        <v>12.7643387</v>
      </c>
      <c r="H282">
        <v>4</v>
      </c>
      <c r="I282">
        <v>135.03</v>
      </c>
      <c r="J282">
        <v>19.46877865895117</v>
      </c>
      <c r="K282">
        <v>32.677190147077887</v>
      </c>
      <c r="L282">
        <v>23.75500078190462</v>
      </c>
      <c r="M282">
        <v>0.5597576478370262</v>
      </c>
      <c r="N282">
        <v>0.78124813664196979</v>
      </c>
      <c r="O282">
        <v>0.697981795372143</v>
      </c>
      <c r="P282">
        <v>12.391589881992781</v>
      </c>
      <c r="Q282">
        <v>11.570723897686319</v>
      </c>
      <c r="R282">
        <v>13.61051859164151</v>
      </c>
      <c r="S282">
        <v>0.46929101518440169</v>
      </c>
      <c r="T282">
        <v>0.43912403045715193</v>
      </c>
      <c r="U282">
        <v>0.48578182056753427</v>
      </c>
    </row>
    <row r="283" spans="1:21" x14ac:dyDescent="0.3">
      <c r="A283" s="2">
        <v>43906</v>
      </c>
      <c r="B283">
        <v>221</v>
      </c>
      <c r="C283">
        <v>226</v>
      </c>
      <c r="D283">
        <v>41.987892299999999</v>
      </c>
      <c r="E283">
        <v>12.7135701</v>
      </c>
      <c r="F283">
        <v>41.955555699999998</v>
      </c>
      <c r="G283">
        <v>12.7643387</v>
      </c>
      <c r="H283">
        <v>4</v>
      </c>
      <c r="I283">
        <v>135.03</v>
      </c>
      <c r="J283">
        <v>12.427906550404719</v>
      </c>
      <c r="K283">
        <v>31.749904448513671</v>
      </c>
      <c r="L283">
        <v>15.1640190170104</v>
      </c>
      <c r="M283">
        <v>0.36764679324881971</v>
      </c>
      <c r="N283">
        <v>0.75583269078477133</v>
      </c>
      <c r="O283">
        <v>0.45843191210731732</v>
      </c>
      <c r="P283">
        <v>8.1307695971732468</v>
      </c>
      <c r="Q283">
        <v>7.5921565336265902</v>
      </c>
      <c r="R283">
        <v>9.5927873425731374</v>
      </c>
      <c r="S283">
        <v>0.31294696443537062</v>
      </c>
      <c r="T283">
        <v>0.29283009453775583</v>
      </c>
      <c r="U283">
        <v>0.3374487063609149</v>
      </c>
    </row>
    <row r="284" spans="1:21" x14ac:dyDescent="0.3">
      <c r="A284" s="2">
        <v>43907</v>
      </c>
      <c r="B284">
        <v>222</v>
      </c>
      <c r="C284">
        <v>226</v>
      </c>
      <c r="D284">
        <v>40.922591399999988</v>
      </c>
      <c r="E284">
        <v>14.2501319</v>
      </c>
      <c r="F284">
        <v>41.955555699999998</v>
      </c>
      <c r="G284">
        <v>12.7643387</v>
      </c>
      <c r="H284">
        <v>4</v>
      </c>
      <c r="I284">
        <v>411.05</v>
      </c>
      <c r="J284">
        <v>205.52645000000001</v>
      </c>
      <c r="K284">
        <v>205.52645000000001</v>
      </c>
      <c r="L284">
        <v>205.52645000000001</v>
      </c>
      <c r="M284">
        <v>3.192876984126984</v>
      </c>
      <c r="N284">
        <v>3.192876984126984</v>
      </c>
      <c r="O284">
        <v>3.192876984126984</v>
      </c>
      <c r="P284">
        <v>205.52645000000001</v>
      </c>
      <c r="Q284">
        <v>205.52645000000001</v>
      </c>
      <c r="R284">
        <v>205.52645000000001</v>
      </c>
      <c r="S284">
        <v>3.192876984126984</v>
      </c>
      <c r="T284">
        <v>3.192876984126984</v>
      </c>
      <c r="U284">
        <v>3.192876984126984</v>
      </c>
    </row>
    <row r="285" spans="1:21" x14ac:dyDescent="0.3">
      <c r="A285" s="2">
        <v>43907</v>
      </c>
      <c r="B285">
        <v>9</v>
      </c>
      <c r="C285">
        <v>226</v>
      </c>
      <c r="D285">
        <v>41.012875399999999</v>
      </c>
      <c r="E285">
        <v>14.3201006</v>
      </c>
      <c r="F285">
        <v>41.955555699999998</v>
      </c>
      <c r="G285">
        <v>12.7643387</v>
      </c>
      <c r="H285">
        <v>4</v>
      </c>
      <c r="I285">
        <v>380.53</v>
      </c>
      <c r="J285">
        <v>188.6335352232081</v>
      </c>
      <c r="K285">
        <v>188.6335352232081</v>
      </c>
      <c r="L285">
        <v>1.6703545165922709E-12</v>
      </c>
      <c r="M285">
        <v>2.9136001232118609</v>
      </c>
      <c r="N285">
        <v>2.9136001232118609</v>
      </c>
      <c r="O285">
        <v>0</v>
      </c>
      <c r="P285">
        <v>187.02869999999999</v>
      </c>
      <c r="Q285">
        <v>187.02869999999999</v>
      </c>
      <c r="R285">
        <v>187.02869999999999</v>
      </c>
      <c r="S285">
        <v>2.861051587301588</v>
      </c>
      <c r="T285">
        <v>2.8610515873015872</v>
      </c>
      <c r="U285">
        <v>2.8610515873015872</v>
      </c>
    </row>
    <row r="286" spans="1:21" x14ac:dyDescent="0.3">
      <c r="A286" s="2">
        <v>43907</v>
      </c>
      <c r="B286">
        <v>223</v>
      </c>
      <c r="C286">
        <v>226</v>
      </c>
      <c r="D286">
        <v>41.015235699999998</v>
      </c>
      <c r="E286">
        <v>14.2977433</v>
      </c>
      <c r="F286">
        <v>41.955555699999998</v>
      </c>
      <c r="G286">
        <v>12.7643387</v>
      </c>
      <c r="H286">
        <v>4</v>
      </c>
      <c r="I286">
        <v>380.53</v>
      </c>
      <c r="J286">
        <v>191.89876477679189</v>
      </c>
      <c r="K286">
        <v>191.89876477679189</v>
      </c>
      <c r="L286">
        <v>380.53229999999832</v>
      </c>
      <c r="M286">
        <v>3.022630035518298</v>
      </c>
      <c r="N286">
        <v>3.0226300355182989</v>
      </c>
      <c r="O286">
        <v>5.9362301587301598</v>
      </c>
      <c r="P286">
        <v>193.50360000000001</v>
      </c>
      <c r="Q286">
        <v>193.50360000000001</v>
      </c>
      <c r="R286">
        <v>193.50360000000001</v>
      </c>
      <c r="S286">
        <v>3.0751785714285722</v>
      </c>
      <c r="T286">
        <v>3.0751785714285731</v>
      </c>
      <c r="U286">
        <v>3.0751785714285731</v>
      </c>
    </row>
    <row r="287" spans="1:21" x14ac:dyDescent="0.3">
      <c r="A287" s="2">
        <v>43907</v>
      </c>
      <c r="B287">
        <v>222</v>
      </c>
      <c r="C287">
        <v>226</v>
      </c>
      <c r="D287">
        <v>40.922591399999988</v>
      </c>
      <c r="E287">
        <v>14.2501319</v>
      </c>
      <c r="F287">
        <v>41.955555699999998</v>
      </c>
      <c r="G287">
        <v>12.7643387</v>
      </c>
      <c r="H287">
        <v>4</v>
      </c>
      <c r="I287">
        <v>411.05</v>
      </c>
      <c r="J287">
        <v>205.52645000000001</v>
      </c>
      <c r="K287">
        <v>205.52645000000001</v>
      </c>
      <c r="L287">
        <v>205.52645000000001</v>
      </c>
      <c r="M287">
        <v>3.192876984126984</v>
      </c>
      <c r="N287">
        <v>3.192876984126984</v>
      </c>
      <c r="O287">
        <v>3.192876984126984</v>
      </c>
      <c r="P287">
        <v>205.52645000000001</v>
      </c>
      <c r="Q287">
        <v>205.52645000000001</v>
      </c>
      <c r="R287">
        <v>205.52645000000001</v>
      </c>
      <c r="S287">
        <v>3.192876984126984</v>
      </c>
      <c r="T287">
        <v>3.192876984126984</v>
      </c>
      <c r="U287">
        <v>3.192876984126984</v>
      </c>
    </row>
    <row r="288" spans="1:21" x14ac:dyDescent="0.3">
      <c r="A288" s="2">
        <v>43908</v>
      </c>
      <c r="B288">
        <v>12</v>
      </c>
      <c r="C288">
        <v>226</v>
      </c>
      <c r="D288">
        <v>41.857816900000003</v>
      </c>
      <c r="E288">
        <v>12.6519891</v>
      </c>
      <c r="F288">
        <v>41.955555699999998</v>
      </c>
      <c r="G288">
        <v>12.7643387</v>
      </c>
      <c r="H288">
        <v>4</v>
      </c>
      <c r="I288">
        <v>100.65</v>
      </c>
      <c r="J288">
        <v>30.326485429438851</v>
      </c>
      <c r="K288">
        <v>30.32648542943884</v>
      </c>
      <c r="L288">
        <v>21.30599390275086</v>
      </c>
      <c r="M288">
        <v>1.00291520618658</v>
      </c>
      <c r="N288">
        <v>1.00291520618658</v>
      </c>
      <c r="O288">
        <v>0.85844225679330277</v>
      </c>
      <c r="P288">
        <v>26.585835164007381</v>
      </c>
      <c r="Q288">
        <v>26.585835164007381</v>
      </c>
      <c r="R288">
        <v>26.585835164007381</v>
      </c>
      <c r="S288">
        <v>0.95185140497202048</v>
      </c>
      <c r="T288">
        <v>0.95185140497202048</v>
      </c>
      <c r="U288">
        <v>0.95185140497202048</v>
      </c>
    </row>
    <row r="289" spans="1:21" x14ac:dyDescent="0.3">
      <c r="A289" s="2">
        <v>43908</v>
      </c>
      <c r="B289">
        <v>2</v>
      </c>
      <c r="C289">
        <v>226</v>
      </c>
      <c r="D289">
        <v>42.132071600000003</v>
      </c>
      <c r="E289">
        <v>12.5839994</v>
      </c>
      <c r="F289">
        <v>41.955555699999998</v>
      </c>
      <c r="G289">
        <v>12.7643387</v>
      </c>
      <c r="H289">
        <v>4</v>
      </c>
      <c r="I289">
        <v>100.65</v>
      </c>
      <c r="J289">
        <v>70.323014570561156</v>
      </c>
      <c r="K289">
        <v>70.323014570561156</v>
      </c>
      <c r="L289">
        <v>79.343506097249133</v>
      </c>
      <c r="M289">
        <v>1.404187968416595</v>
      </c>
      <c r="N289">
        <v>1.404187968416595</v>
      </c>
      <c r="O289">
        <v>1.548660917809872</v>
      </c>
      <c r="P289">
        <v>74.063664835992611</v>
      </c>
      <c r="Q289">
        <v>74.063664835992626</v>
      </c>
      <c r="R289">
        <v>74.063664835992626</v>
      </c>
      <c r="S289">
        <v>1.455251769631154</v>
      </c>
      <c r="T289">
        <v>1.455251769631154</v>
      </c>
      <c r="U289">
        <v>1.455251769631154</v>
      </c>
    </row>
    <row r="290" spans="1:21" x14ac:dyDescent="0.3">
      <c r="A290" s="2">
        <v>43908</v>
      </c>
      <c r="B290">
        <v>14</v>
      </c>
      <c r="C290">
        <v>226</v>
      </c>
      <c r="D290">
        <v>41.968739300000003</v>
      </c>
      <c r="E290">
        <v>12.686</v>
      </c>
      <c r="F290">
        <v>41.955555699999998</v>
      </c>
      <c r="G290">
        <v>12.7643387</v>
      </c>
      <c r="H290">
        <v>4</v>
      </c>
      <c r="I290">
        <v>377.49</v>
      </c>
      <c r="J290">
        <v>19.772391226684629</v>
      </c>
      <c r="K290">
        <v>19.772391226684629</v>
      </c>
      <c r="L290">
        <v>14.979279067689349</v>
      </c>
      <c r="M290">
        <v>0.62771911510652045</v>
      </c>
      <c r="N290">
        <v>0.62771911510652145</v>
      </c>
      <c r="O290">
        <v>0.44835773166547882</v>
      </c>
      <c r="P290">
        <v>17.703142326120449</v>
      </c>
      <c r="Q290">
        <v>17.703142326120439</v>
      </c>
      <c r="R290">
        <v>17.703142326120439</v>
      </c>
      <c r="S290">
        <v>0.54409920791041533</v>
      </c>
      <c r="T290">
        <v>0.54409920791041544</v>
      </c>
      <c r="U290">
        <v>0.54409920791041544</v>
      </c>
    </row>
    <row r="291" spans="1:21" x14ac:dyDescent="0.3">
      <c r="A291" s="2">
        <v>43908</v>
      </c>
      <c r="B291">
        <v>13</v>
      </c>
      <c r="C291">
        <v>226</v>
      </c>
      <c r="D291">
        <v>42.407090099999998</v>
      </c>
      <c r="E291">
        <v>14.1597591</v>
      </c>
      <c r="F291">
        <v>41.955555699999998</v>
      </c>
      <c r="G291">
        <v>12.7643387</v>
      </c>
      <c r="H291">
        <v>4</v>
      </c>
      <c r="I291">
        <v>377.49</v>
      </c>
      <c r="J291">
        <v>357.72170877331541</v>
      </c>
      <c r="K291">
        <v>357.72170877331541</v>
      </c>
      <c r="L291">
        <v>362.51482093231061</v>
      </c>
      <c r="M291">
        <v>5.1654554880680834</v>
      </c>
      <c r="N291">
        <v>5.1654554880680834</v>
      </c>
      <c r="O291">
        <v>5.3448168715091251</v>
      </c>
      <c r="P291">
        <v>359.79095767387952</v>
      </c>
      <c r="Q291">
        <v>359.79095767387957</v>
      </c>
      <c r="R291">
        <v>359.79095767387957</v>
      </c>
      <c r="S291">
        <v>5.2490753952641889</v>
      </c>
      <c r="T291">
        <v>5.2490753952641889</v>
      </c>
      <c r="U291">
        <v>5.2490753952641889</v>
      </c>
    </row>
    <row r="292" spans="1:21" x14ac:dyDescent="0.3">
      <c r="A292" s="2">
        <v>43909</v>
      </c>
      <c r="B292">
        <v>49</v>
      </c>
      <c r="C292">
        <v>226</v>
      </c>
      <c r="D292">
        <v>42.018369700000001</v>
      </c>
      <c r="E292">
        <v>12.687785699999999</v>
      </c>
      <c r="F292">
        <v>41.955555699999998</v>
      </c>
      <c r="G292">
        <v>12.7643387</v>
      </c>
      <c r="H292">
        <v>4</v>
      </c>
      <c r="I292">
        <v>115.32</v>
      </c>
      <c r="J292">
        <v>24.903912930814599</v>
      </c>
      <c r="K292">
        <v>29.04920069342214</v>
      </c>
      <c r="L292">
        <v>31.156928369144481</v>
      </c>
      <c r="M292">
        <v>0.76282193600060499</v>
      </c>
      <c r="N292">
        <v>0.73150569171838808</v>
      </c>
      <c r="O292">
        <v>0.97973150893309258</v>
      </c>
      <c r="P292">
        <v>13.29482992444181</v>
      </c>
      <c r="Q292">
        <v>13.402513439992131</v>
      </c>
      <c r="R292">
        <v>13.35684963488572</v>
      </c>
      <c r="S292">
        <v>0.60644001500322742</v>
      </c>
      <c r="T292">
        <v>0.62569181985413669</v>
      </c>
      <c r="U292">
        <v>0.60746393118534359</v>
      </c>
    </row>
    <row r="293" spans="1:21" x14ac:dyDescent="0.3">
      <c r="A293" s="2">
        <v>43909</v>
      </c>
      <c r="B293">
        <v>228</v>
      </c>
      <c r="C293">
        <v>226</v>
      </c>
      <c r="D293">
        <v>42.130554500000002</v>
      </c>
      <c r="E293">
        <v>12.582428</v>
      </c>
      <c r="F293">
        <v>41.955555699999998</v>
      </c>
      <c r="G293">
        <v>12.7643387</v>
      </c>
      <c r="H293">
        <v>4</v>
      </c>
      <c r="I293">
        <v>115.32</v>
      </c>
      <c r="J293">
        <v>74.644885043322986</v>
      </c>
      <c r="K293">
        <v>33.630423901051593</v>
      </c>
      <c r="L293">
        <v>80.016222148767682</v>
      </c>
      <c r="M293">
        <v>1.5792513266803521</v>
      </c>
      <c r="N293">
        <v>0.79454062834592076</v>
      </c>
      <c r="O293">
        <v>1.6739590056375979</v>
      </c>
      <c r="P293">
        <v>90.728072133996065</v>
      </c>
      <c r="Q293">
        <v>90.633066447182003</v>
      </c>
      <c r="R293">
        <v>90.480984220181796</v>
      </c>
      <c r="S293">
        <v>1.866456122808517</v>
      </c>
      <c r="T293">
        <v>1.850322969282413</v>
      </c>
      <c r="U293">
        <v>1.8546140730185889</v>
      </c>
    </row>
    <row r="294" spans="1:21" x14ac:dyDescent="0.3">
      <c r="A294" s="2">
        <v>43909</v>
      </c>
      <c r="B294">
        <v>221</v>
      </c>
      <c r="C294">
        <v>226</v>
      </c>
      <c r="D294">
        <v>41.987892299999999</v>
      </c>
      <c r="E294">
        <v>12.7135701</v>
      </c>
      <c r="F294">
        <v>41.955555699999998</v>
      </c>
      <c r="G294">
        <v>12.7643387</v>
      </c>
      <c r="H294">
        <v>4</v>
      </c>
      <c r="I294">
        <v>115.32</v>
      </c>
      <c r="J294">
        <v>13.22527606607048</v>
      </c>
      <c r="K294">
        <v>26.27328418461444</v>
      </c>
      <c r="L294">
        <v>1.5514465874081611</v>
      </c>
      <c r="M294">
        <v>0.38711868728491011</v>
      </c>
      <c r="N294">
        <v>0.64997388696358549</v>
      </c>
      <c r="O294">
        <v>8.1791037426303323E-2</v>
      </c>
      <c r="P294">
        <v>7.6950897664222113</v>
      </c>
      <c r="Q294">
        <v>7.686457621599164</v>
      </c>
      <c r="R294">
        <v>7.7794632144524787</v>
      </c>
      <c r="S294">
        <v>0.22988422392838431</v>
      </c>
      <c r="T294">
        <v>0.22785882380043571</v>
      </c>
      <c r="U294">
        <v>0.23475313380905291</v>
      </c>
    </row>
    <row r="295" spans="1:21" x14ac:dyDescent="0.3">
      <c r="A295" s="2">
        <v>43909</v>
      </c>
      <c r="B295">
        <v>1</v>
      </c>
      <c r="C295">
        <v>226</v>
      </c>
      <c r="D295">
        <v>41.956526599999997</v>
      </c>
      <c r="E295">
        <v>12.778642899999999</v>
      </c>
      <c r="F295">
        <v>41.955555699999998</v>
      </c>
      <c r="G295">
        <v>12.7643387</v>
      </c>
      <c r="H295">
        <v>4</v>
      </c>
      <c r="I295">
        <v>115.32</v>
      </c>
      <c r="J295">
        <v>2.5504259597919261</v>
      </c>
      <c r="K295">
        <v>26.371591220911821</v>
      </c>
      <c r="L295">
        <v>2.5999028946796701</v>
      </c>
      <c r="M295">
        <v>9.7673129399213229E-2</v>
      </c>
      <c r="N295">
        <v>0.65084487233718513</v>
      </c>
      <c r="O295">
        <v>9.138352736808518E-2</v>
      </c>
      <c r="P295">
        <v>3.6065081751399242</v>
      </c>
      <c r="Q295">
        <v>3.6024624912267078</v>
      </c>
      <c r="R295">
        <v>3.7072029304800251</v>
      </c>
      <c r="S295">
        <v>0.12408471762495051</v>
      </c>
      <c r="T295">
        <v>0.1229914664280943</v>
      </c>
      <c r="U295">
        <v>0.13003394135209409</v>
      </c>
    </row>
    <row r="296" spans="1:21" x14ac:dyDescent="0.3">
      <c r="A296" s="2">
        <v>43910</v>
      </c>
      <c r="B296">
        <v>33</v>
      </c>
      <c r="C296">
        <v>226</v>
      </c>
      <c r="D296">
        <v>41.947489599999997</v>
      </c>
      <c r="E296">
        <v>12.7203556</v>
      </c>
      <c r="F296">
        <v>41.955555699999998</v>
      </c>
      <c r="G296">
        <v>12.7643387</v>
      </c>
      <c r="H296">
        <v>8</v>
      </c>
      <c r="I296">
        <v>108.98</v>
      </c>
      <c r="J296">
        <v>6.0602303934604516</v>
      </c>
      <c r="K296">
        <v>36.289362916279728</v>
      </c>
      <c r="L296">
        <v>28.522349134437579</v>
      </c>
      <c r="M296">
        <v>0.35615497597365581</v>
      </c>
      <c r="N296">
        <v>0.9730101380075894</v>
      </c>
      <c r="O296">
        <v>1.002563512718035</v>
      </c>
      <c r="P296">
        <v>5.1456261148197484</v>
      </c>
      <c r="Q296">
        <v>5.1094237386998298</v>
      </c>
      <c r="R296">
        <v>5.1456261148197937</v>
      </c>
      <c r="S296">
        <v>0.4795675792216646</v>
      </c>
      <c r="T296">
        <v>0.47929867664419851</v>
      </c>
      <c r="U296">
        <v>0.47956757922166687</v>
      </c>
    </row>
    <row r="297" spans="1:21" x14ac:dyDescent="0.3">
      <c r="A297" s="2">
        <v>43910</v>
      </c>
      <c r="B297">
        <v>32</v>
      </c>
      <c r="C297">
        <v>226</v>
      </c>
      <c r="D297">
        <v>41.851630499999999</v>
      </c>
      <c r="E297">
        <v>12.4017032</v>
      </c>
      <c r="F297">
        <v>41.955555699999998</v>
      </c>
      <c r="G297">
        <v>12.7643387</v>
      </c>
      <c r="H297">
        <v>8</v>
      </c>
      <c r="I297">
        <v>108.98</v>
      </c>
      <c r="J297">
        <v>62.320761481597593</v>
      </c>
      <c r="K297">
        <v>39.770156046974208</v>
      </c>
      <c r="L297">
        <v>80.453750865562426</v>
      </c>
      <c r="M297">
        <v>1.3873237958028559</v>
      </c>
      <c r="N297">
        <v>1.000883700811233</v>
      </c>
      <c r="O297">
        <v>1.2658263211161711</v>
      </c>
      <c r="P297">
        <v>71.103347221774669</v>
      </c>
      <c r="Q297">
        <v>71.369803355621258</v>
      </c>
      <c r="R297">
        <v>71.103347221774513</v>
      </c>
      <c r="S297">
        <v>1.3843099535640919</v>
      </c>
      <c r="T297">
        <v>1.38353374489058</v>
      </c>
      <c r="U297">
        <v>1.384309953564095</v>
      </c>
    </row>
    <row r="298" spans="1:21" x14ac:dyDescent="0.3">
      <c r="A298" s="2">
        <v>43910</v>
      </c>
      <c r="B298">
        <v>256</v>
      </c>
      <c r="C298">
        <v>226</v>
      </c>
      <c r="D298">
        <v>41.926755200000002</v>
      </c>
      <c r="E298">
        <v>12.4632293</v>
      </c>
      <c r="F298">
        <v>41.955555699999998</v>
      </c>
      <c r="G298">
        <v>12.7643387</v>
      </c>
      <c r="H298">
        <v>8</v>
      </c>
      <c r="I298">
        <v>108.98</v>
      </c>
      <c r="J298">
        <v>40.595108124941959</v>
      </c>
      <c r="K298">
        <v>32.916581036746067</v>
      </c>
      <c r="L298">
        <v>0</v>
      </c>
      <c r="M298">
        <v>1.1650529742552349</v>
      </c>
      <c r="N298">
        <v>0.93463790721292384</v>
      </c>
      <c r="O298">
        <v>0.64014191219754002</v>
      </c>
      <c r="P298">
        <v>32.727126663405578</v>
      </c>
      <c r="Q298">
        <v>32.496872905678913</v>
      </c>
      <c r="R298">
        <v>32.727126663405699</v>
      </c>
      <c r="S298">
        <v>1.0446542132459891</v>
      </c>
      <c r="T298">
        <v>1.0456993244969679</v>
      </c>
      <c r="U298">
        <v>1.044654213245984</v>
      </c>
    </row>
    <row r="299" spans="1:21" x14ac:dyDescent="0.3">
      <c r="A299" s="2">
        <v>43910</v>
      </c>
      <c r="B299">
        <v>14</v>
      </c>
      <c r="C299">
        <v>226</v>
      </c>
      <c r="D299">
        <v>41.968739300000003</v>
      </c>
      <c r="E299">
        <v>12.686</v>
      </c>
      <c r="F299">
        <v>41.955555699999998</v>
      </c>
      <c r="G299">
        <v>12.7643387</v>
      </c>
      <c r="H299">
        <v>8</v>
      </c>
      <c r="I299">
        <v>84.86</v>
      </c>
      <c r="J299">
        <v>16.467129287129541</v>
      </c>
      <c r="K299">
        <v>16.467129287129541</v>
      </c>
      <c r="L299">
        <v>2.0342760543441178</v>
      </c>
      <c r="M299">
        <v>0.50796179401691632</v>
      </c>
      <c r="N299">
        <v>0.50796179401691643</v>
      </c>
      <c r="O299">
        <v>0.16243669007826289</v>
      </c>
      <c r="P299">
        <v>10.68558979033906</v>
      </c>
      <c r="Q299">
        <v>10.68558979033906</v>
      </c>
      <c r="R299">
        <v>10.68558979033906</v>
      </c>
      <c r="S299">
        <v>0.39055506227397252</v>
      </c>
      <c r="T299">
        <v>0.39055506227397258</v>
      </c>
      <c r="U299">
        <v>0.39055506227397258</v>
      </c>
    </row>
    <row r="300" spans="1:21" x14ac:dyDescent="0.3">
      <c r="A300" s="2">
        <v>43910</v>
      </c>
      <c r="B300">
        <v>2</v>
      </c>
      <c r="C300">
        <v>226</v>
      </c>
      <c r="D300">
        <v>42.132071600000003</v>
      </c>
      <c r="E300">
        <v>12.5839994</v>
      </c>
      <c r="F300">
        <v>41.955555699999998</v>
      </c>
      <c r="G300">
        <v>12.7643387</v>
      </c>
      <c r="H300">
        <v>8</v>
      </c>
      <c r="I300">
        <v>84.86</v>
      </c>
      <c r="J300">
        <v>68.389070712870463</v>
      </c>
      <c r="K300">
        <v>68.389070712870463</v>
      </c>
      <c r="L300">
        <v>82.821923945655882</v>
      </c>
      <c r="M300">
        <v>1.3844588409037191</v>
      </c>
      <c r="N300">
        <v>1.3844588409037191</v>
      </c>
      <c r="O300">
        <v>1.7299839448423719</v>
      </c>
      <c r="P300">
        <v>74.170610209660936</v>
      </c>
      <c r="Q300">
        <v>74.170610209660936</v>
      </c>
      <c r="R300">
        <v>74.170610209660936</v>
      </c>
      <c r="S300">
        <v>1.5018655726466621</v>
      </c>
      <c r="T300">
        <v>1.5018655726466621</v>
      </c>
      <c r="U300">
        <v>1.5018655726466621</v>
      </c>
    </row>
    <row r="301" spans="1:21" x14ac:dyDescent="0.3">
      <c r="A301" s="2">
        <v>43910</v>
      </c>
      <c r="B301">
        <v>44</v>
      </c>
      <c r="C301">
        <v>226</v>
      </c>
      <c r="D301">
        <v>40.640787899999999</v>
      </c>
      <c r="E301">
        <v>14.9305062</v>
      </c>
      <c r="F301">
        <v>41.955555699999998</v>
      </c>
      <c r="G301">
        <v>12.7643387</v>
      </c>
      <c r="H301">
        <v>8</v>
      </c>
      <c r="I301">
        <v>550.65</v>
      </c>
      <c r="J301">
        <v>288.70694764840948</v>
      </c>
      <c r="K301">
        <v>288.70694764840948</v>
      </c>
      <c r="L301">
        <v>411.02960677995242</v>
      </c>
      <c r="M301">
        <v>4.4905973989908698</v>
      </c>
      <c r="N301">
        <v>4.4905973989908698</v>
      </c>
      <c r="O301">
        <v>5.0612092177055379</v>
      </c>
      <c r="P301">
        <v>299.64064012033572</v>
      </c>
      <c r="Q301">
        <v>299.6406401203356</v>
      </c>
      <c r="R301">
        <v>299.6406401203356</v>
      </c>
      <c r="S301">
        <v>4.5591675536929763</v>
      </c>
      <c r="T301">
        <v>4.559167553692979</v>
      </c>
      <c r="U301">
        <v>4.559167553692979</v>
      </c>
    </row>
    <row r="302" spans="1:21" x14ac:dyDescent="0.3">
      <c r="A302" s="2">
        <v>43910</v>
      </c>
      <c r="B302">
        <v>41</v>
      </c>
      <c r="C302">
        <v>226</v>
      </c>
      <c r="D302">
        <v>40.932065199999997</v>
      </c>
      <c r="E302">
        <v>14.818706499999999</v>
      </c>
      <c r="F302">
        <v>41.955555699999998</v>
      </c>
      <c r="G302">
        <v>12.7643387</v>
      </c>
      <c r="H302">
        <v>8</v>
      </c>
      <c r="I302">
        <v>550.65</v>
      </c>
      <c r="J302">
        <v>261.94685235159051</v>
      </c>
      <c r="K302">
        <v>261.94685235159062</v>
      </c>
      <c r="L302">
        <v>139.62419322004769</v>
      </c>
      <c r="M302">
        <v>4.3095216486281789</v>
      </c>
      <c r="N302">
        <v>4.3095216486281789</v>
      </c>
      <c r="O302">
        <v>3.73890982991351</v>
      </c>
      <c r="P302">
        <v>251.0131598796643</v>
      </c>
      <c r="Q302">
        <v>251.0131598796643</v>
      </c>
      <c r="R302">
        <v>251.0131598796643</v>
      </c>
      <c r="S302">
        <v>4.2409514939260724</v>
      </c>
      <c r="T302">
        <v>4.2409514939260697</v>
      </c>
      <c r="U302">
        <v>4.2409514939260697</v>
      </c>
    </row>
    <row r="303" spans="1:21" x14ac:dyDescent="0.3">
      <c r="A303" s="2">
        <v>43910</v>
      </c>
      <c r="B303">
        <v>223</v>
      </c>
      <c r="C303">
        <v>226</v>
      </c>
      <c r="D303">
        <v>41.015235699999998</v>
      </c>
      <c r="E303">
        <v>14.2977433</v>
      </c>
      <c r="F303">
        <v>41.955555699999998</v>
      </c>
      <c r="G303">
        <v>12.7643387</v>
      </c>
      <c r="H303">
        <v>8</v>
      </c>
      <c r="I303">
        <v>380.53</v>
      </c>
      <c r="J303">
        <v>380.53230000000002</v>
      </c>
      <c r="K303">
        <v>380.53230000000002</v>
      </c>
      <c r="L303">
        <v>380.53230000000002</v>
      </c>
      <c r="M303">
        <v>5.9362301587301598</v>
      </c>
      <c r="N303">
        <v>5.9362301587301598</v>
      </c>
      <c r="O303">
        <v>5.9362301587301598</v>
      </c>
      <c r="P303">
        <v>380.53230000000002</v>
      </c>
      <c r="Q303">
        <v>380.53230000000002</v>
      </c>
      <c r="R303">
        <v>380.53230000000002</v>
      </c>
      <c r="S303">
        <v>5.9362301587301598</v>
      </c>
      <c r="T303">
        <v>5.9362301587301598</v>
      </c>
      <c r="U303">
        <v>5.9362301587301598</v>
      </c>
    </row>
    <row r="304" spans="1:21" x14ac:dyDescent="0.3">
      <c r="A304" s="2">
        <v>43913</v>
      </c>
      <c r="B304">
        <v>221</v>
      </c>
      <c r="C304">
        <v>226</v>
      </c>
      <c r="D304">
        <v>41.987892299999999</v>
      </c>
      <c r="E304">
        <v>12.7135701</v>
      </c>
      <c r="F304">
        <v>41.955555699999998</v>
      </c>
      <c r="G304">
        <v>12.7643387</v>
      </c>
      <c r="H304">
        <v>1</v>
      </c>
      <c r="I304">
        <v>14.84</v>
      </c>
      <c r="J304">
        <v>14.8368</v>
      </c>
      <c r="K304">
        <v>14.8368</v>
      </c>
      <c r="L304">
        <v>14.8368</v>
      </c>
      <c r="M304">
        <v>0.44273809523809532</v>
      </c>
      <c r="N304">
        <v>0.44273809523809532</v>
      </c>
      <c r="O304">
        <v>0.44273809523809532</v>
      </c>
      <c r="P304">
        <v>14.8368</v>
      </c>
      <c r="Q304">
        <v>14.8368</v>
      </c>
      <c r="R304">
        <v>14.8368</v>
      </c>
      <c r="S304">
        <v>0.44273809523809532</v>
      </c>
      <c r="T304">
        <v>0.44273809523809532</v>
      </c>
      <c r="U304">
        <v>0.44273809523809532</v>
      </c>
    </row>
    <row r="305" spans="1:21" x14ac:dyDescent="0.3">
      <c r="A305" s="2">
        <v>43914</v>
      </c>
      <c r="B305">
        <v>2</v>
      </c>
      <c r="C305">
        <v>226</v>
      </c>
      <c r="D305">
        <v>42.132071600000003</v>
      </c>
      <c r="E305">
        <v>12.5839994</v>
      </c>
      <c r="F305">
        <v>41.955555699999998</v>
      </c>
      <c r="G305">
        <v>12.7643387</v>
      </c>
      <c r="H305">
        <v>7</v>
      </c>
      <c r="I305">
        <v>186.6</v>
      </c>
      <c r="J305">
        <v>67.539097734865848</v>
      </c>
      <c r="K305">
        <v>40.108542985291507</v>
      </c>
      <c r="L305">
        <v>95.117343622205354</v>
      </c>
      <c r="M305">
        <v>1.478932262081152</v>
      </c>
      <c r="N305">
        <v>0.9453173225484458</v>
      </c>
      <c r="O305">
        <v>2.0219213500708162</v>
      </c>
      <c r="P305">
        <v>76.498663240613595</v>
      </c>
      <c r="Q305">
        <v>76.37634740069231</v>
      </c>
      <c r="R305">
        <v>75.358438810955874</v>
      </c>
      <c r="S305">
        <v>1.541667979650498</v>
      </c>
      <c r="T305">
        <v>1.5557945686007539</v>
      </c>
      <c r="U305">
        <v>1.5346256240630189</v>
      </c>
    </row>
    <row r="306" spans="1:21" x14ac:dyDescent="0.3">
      <c r="A306" s="2">
        <v>43914</v>
      </c>
      <c r="B306">
        <v>11</v>
      </c>
      <c r="C306">
        <v>226</v>
      </c>
      <c r="D306">
        <v>41.904390300000003</v>
      </c>
      <c r="E306">
        <v>12.6096465</v>
      </c>
      <c r="F306">
        <v>41.955555699999998</v>
      </c>
      <c r="G306">
        <v>12.7643387</v>
      </c>
      <c r="H306">
        <v>7</v>
      </c>
      <c r="I306">
        <v>186.6</v>
      </c>
      <c r="J306">
        <v>32.328477280587137</v>
      </c>
      <c r="K306">
        <v>35.685524222475593</v>
      </c>
      <c r="L306">
        <v>3.4120074298419811</v>
      </c>
      <c r="M306">
        <v>0.76459803248433911</v>
      </c>
      <c r="N306">
        <v>0.85729069177683148</v>
      </c>
      <c r="O306">
        <v>0.20029598660163081</v>
      </c>
      <c r="P306">
        <v>19.13521786771441</v>
      </c>
      <c r="Q306">
        <v>19.25381566559027</v>
      </c>
      <c r="R306">
        <v>20.18637754462457</v>
      </c>
      <c r="S306">
        <v>0.49112730532919407</v>
      </c>
      <c r="T306">
        <v>0.48874442754632591</v>
      </c>
      <c r="U306">
        <v>0.50135634808576079</v>
      </c>
    </row>
    <row r="307" spans="1:21" x14ac:dyDescent="0.3">
      <c r="A307" s="2">
        <v>43914</v>
      </c>
      <c r="B307">
        <v>226</v>
      </c>
      <c r="C307">
        <v>226</v>
      </c>
      <c r="D307">
        <v>41.955555699999998</v>
      </c>
      <c r="E307">
        <v>12.7643387</v>
      </c>
      <c r="F307">
        <v>41.955555699999998</v>
      </c>
      <c r="G307">
        <v>12.7643387</v>
      </c>
      <c r="H307">
        <v>7</v>
      </c>
      <c r="I307">
        <v>186.6</v>
      </c>
      <c r="J307">
        <v>0</v>
      </c>
      <c r="K307">
        <v>35.982281730140542</v>
      </c>
      <c r="L307">
        <v>9.5648746156675539</v>
      </c>
      <c r="M307">
        <v>0</v>
      </c>
      <c r="N307">
        <v>0.8504600392639583</v>
      </c>
      <c r="O307">
        <v>5.8942287642309923E-2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3">
      <c r="A308" s="2">
        <v>43914</v>
      </c>
      <c r="B308">
        <v>9</v>
      </c>
      <c r="C308">
        <v>226</v>
      </c>
      <c r="D308">
        <v>41.012875399999999</v>
      </c>
      <c r="E308">
        <v>14.3201006</v>
      </c>
      <c r="F308">
        <v>41.955555699999998</v>
      </c>
      <c r="G308">
        <v>12.7643387</v>
      </c>
      <c r="H308">
        <v>7</v>
      </c>
      <c r="I308">
        <v>380.53</v>
      </c>
      <c r="J308">
        <v>188.6335352232081</v>
      </c>
      <c r="K308">
        <v>188.6335352232081</v>
      </c>
      <c r="L308">
        <v>1.6703545165922709E-12</v>
      </c>
      <c r="M308">
        <v>2.9136001232118609</v>
      </c>
      <c r="N308">
        <v>2.9136001232118609</v>
      </c>
      <c r="O308">
        <v>0</v>
      </c>
      <c r="P308">
        <v>187.02869999999999</v>
      </c>
      <c r="Q308">
        <v>187.02869999999999</v>
      </c>
      <c r="R308">
        <v>187.02869999999999</v>
      </c>
      <c r="S308">
        <v>2.861051587301588</v>
      </c>
      <c r="T308">
        <v>2.8610515873015872</v>
      </c>
      <c r="U308">
        <v>2.8610515873015872</v>
      </c>
    </row>
    <row r="309" spans="1:21" x14ac:dyDescent="0.3">
      <c r="A309" s="2">
        <v>43914</v>
      </c>
      <c r="B309">
        <v>223</v>
      </c>
      <c r="C309">
        <v>226</v>
      </c>
      <c r="D309">
        <v>41.015235699999998</v>
      </c>
      <c r="E309">
        <v>14.2977433</v>
      </c>
      <c r="F309">
        <v>41.955555699999998</v>
      </c>
      <c r="G309">
        <v>12.7643387</v>
      </c>
      <c r="H309">
        <v>7</v>
      </c>
      <c r="I309">
        <v>380.53</v>
      </c>
      <c r="J309">
        <v>191.89876477679189</v>
      </c>
      <c r="K309">
        <v>191.89876477679189</v>
      </c>
      <c r="L309">
        <v>380.53229999999832</v>
      </c>
      <c r="M309">
        <v>3.022630035518298</v>
      </c>
      <c r="N309">
        <v>3.0226300355182989</v>
      </c>
      <c r="O309">
        <v>5.9362301587301598</v>
      </c>
      <c r="P309">
        <v>193.50360000000001</v>
      </c>
      <c r="Q309">
        <v>193.50360000000001</v>
      </c>
      <c r="R309">
        <v>193.50360000000001</v>
      </c>
      <c r="S309">
        <v>3.0751785714285722</v>
      </c>
      <c r="T309">
        <v>3.0751785714285731</v>
      </c>
      <c r="U309">
        <v>3.0751785714285731</v>
      </c>
    </row>
    <row r="310" spans="1:21" x14ac:dyDescent="0.3">
      <c r="A310" s="2">
        <v>43914</v>
      </c>
      <c r="B310">
        <v>33</v>
      </c>
      <c r="C310">
        <v>226</v>
      </c>
      <c r="D310">
        <v>41.947489599999997</v>
      </c>
      <c r="E310">
        <v>12.7203556</v>
      </c>
      <c r="F310">
        <v>41.955555699999998</v>
      </c>
      <c r="G310">
        <v>12.7643387</v>
      </c>
      <c r="H310">
        <v>7</v>
      </c>
      <c r="I310">
        <v>186.6</v>
      </c>
      <c r="J310">
        <v>8.4030874766901142</v>
      </c>
      <c r="K310">
        <v>35.760052091313113</v>
      </c>
      <c r="L310">
        <v>4.957242400334029</v>
      </c>
      <c r="M310">
        <v>0.43770155768920221</v>
      </c>
      <c r="N310">
        <v>0.87071760006123444</v>
      </c>
      <c r="O310">
        <v>0.47815277232028253</v>
      </c>
      <c r="P310">
        <v>5.38355578793061</v>
      </c>
      <c r="Q310">
        <v>5.374947870878847</v>
      </c>
      <c r="R310">
        <v>6.9600530474140117</v>
      </c>
      <c r="S310">
        <v>0.52727672175561224</v>
      </c>
      <c r="T310">
        <v>0.52471845229683567</v>
      </c>
      <c r="U310">
        <v>0.53691145056882361</v>
      </c>
    </row>
    <row r="311" spans="1:21" x14ac:dyDescent="0.3">
      <c r="A311" s="2">
        <v>43914</v>
      </c>
      <c r="B311">
        <v>64</v>
      </c>
      <c r="C311">
        <v>226</v>
      </c>
      <c r="D311">
        <v>41.699752500000002</v>
      </c>
      <c r="E311">
        <v>12.535953900000001</v>
      </c>
      <c r="F311">
        <v>41.955555699999998</v>
      </c>
      <c r="G311">
        <v>12.7643387</v>
      </c>
      <c r="H311">
        <v>7</v>
      </c>
      <c r="I311">
        <v>186.6</v>
      </c>
      <c r="J311">
        <v>78.334237507856912</v>
      </c>
      <c r="K311">
        <v>39.068498970779267</v>
      </c>
      <c r="L311">
        <v>73.55343193195111</v>
      </c>
      <c r="M311">
        <v>1.7720221159992751</v>
      </c>
      <c r="N311">
        <v>0.92946831460349877</v>
      </c>
      <c r="O311">
        <v>1.693941571618929</v>
      </c>
      <c r="P311">
        <v>85.587463103741413</v>
      </c>
      <c r="Q311">
        <v>85.599789062838596</v>
      </c>
      <c r="R311">
        <v>84.100030597005542</v>
      </c>
      <c r="S311">
        <v>1.893181961518664</v>
      </c>
      <c r="T311">
        <v>1.883996519810053</v>
      </c>
      <c r="U311">
        <v>1.880360545536365</v>
      </c>
    </row>
    <row r="312" spans="1:21" x14ac:dyDescent="0.3">
      <c r="A312" s="2">
        <v>43915</v>
      </c>
      <c r="B312">
        <v>226</v>
      </c>
      <c r="C312">
        <v>226</v>
      </c>
      <c r="D312">
        <v>41.955555699999998</v>
      </c>
      <c r="E312">
        <v>12.7643387</v>
      </c>
      <c r="F312">
        <v>41.955555699999998</v>
      </c>
      <c r="G312">
        <v>12.7643387</v>
      </c>
      <c r="H312">
        <v>2</v>
      </c>
      <c r="I312">
        <v>20.05</v>
      </c>
      <c r="J312">
        <v>0</v>
      </c>
      <c r="K312">
        <v>0</v>
      </c>
      <c r="L312">
        <v>3.9398605223556098</v>
      </c>
      <c r="M312">
        <v>0</v>
      </c>
      <c r="N312">
        <v>0</v>
      </c>
      <c r="O312">
        <v>0.12664735643785269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3">
      <c r="A313" s="2">
        <v>43915</v>
      </c>
      <c r="B313">
        <v>14</v>
      </c>
      <c r="C313">
        <v>226</v>
      </c>
      <c r="D313">
        <v>41.968739300000003</v>
      </c>
      <c r="E313">
        <v>12.686</v>
      </c>
      <c r="F313">
        <v>41.955555699999998</v>
      </c>
      <c r="G313">
        <v>12.7643387</v>
      </c>
      <c r="H313">
        <v>2</v>
      </c>
      <c r="I313">
        <v>20.05</v>
      </c>
      <c r="J313">
        <v>20.0489</v>
      </c>
      <c r="K313">
        <v>20.0489</v>
      </c>
      <c r="L313">
        <v>16.109039477644391</v>
      </c>
      <c r="M313">
        <v>0.6515873015873016</v>
      </c>
      <c r="N313">
        <v>0.6515873015873016</v>
      </c>
      <c r="O313">
        <v>0.52493994514944886</v>
      </c>
      <c r="P313">
        <v>20.0489</v>
      </c>
      <c r="Q313">
        <v>20.0489</v>
      </c>
      <c r="R313">
        <v>20.0489</v>
      </c>
      <c r="S313">
        <v>0.6515873015873016</v>
      </c>
      <c r="T313">
        <v>0.6515873015873016</v>
      </c>
      <c r="U313">
        <v>0.6515873015873016</v>
      </c>
    </row>
    <row r="314" spans="1:21" x14ac:dyDescent="0.3">
      <c r="A314" s="2">
        <v>43916</v>
      </c>
      <c r="B314">
        <v>228</v>
      </c>
      <c r="C314">
        <v>226</v>
      </c>
      <c r="D314">
        <v>42.130554500000002</v>
      </c>
      <c r="E314">
        <v>12.582428</v>
      </c>
      <c r="F314">
        <v>41.955555699999998</v>
      </c>
      <c r="G314">
        <v>12.7643387</v>
      </c>
      <c r="H314">
        <v>4</v>
      </c>
      <c r="I314">
        <v>100.41</v>
      </c>
      <c r="J314">
        <v>70.278024757643053</v>
      </c>
      <c r="K314">
        <v>70.278024757643053</v>
      </c>
      <c r="L314">
        <v>79.789989481347703</v>
      </c>
      <c r="M314">
        <v>1.447270432930418</v>
      </c>
      <c r="N314">
        <v>1.447270432930418</v>
      </c>
      <c r="O314">
        <v>1.5893499947474119</v>
      </c>
      <c r="P314">
        <v>74.062094847716196</v>
      </c>
      <c r="Q314">
        <v>74.06209484771621</v>
      </c>
      <c r="R314">
        <v>74.06209484771621</v>
      </c>
      <c r="S314">
        <v>1.5027036486673231</v>
      </c>
      <c r="T314">
        <v>1.502703648667324</v>
      </c>
      <c r="U314">
        <v>1.502703648667324</v>
      </c>
    </row>
    <row r="315" spans="1:21" x14ac:dyDescent="0.3">
      <c r="A315" s="2">
        <v>43916</v>
      </c>
      <c r="B315">
        <v>13</v>
      </c>
      <c r="C315">
        <v>226</v>
      </c>
      <c r="D315">
        <v>42.407090099999998</v>
      </c>
      <c r="E315">
        <v>14.1597591</v>
      </c>
      <c r="F315">
        <v>41.955555699999998</v>
      </c>
      <c r="G315">
        <v>12.7643387</v>
      </c>
      <c r="H315">
        <v>4</v>
      </c>
      <c r="I315">
        <v>377.56</v>
      </c>
      <c r="J315">
        <v>362.72430000000003</v>
      </c>
      <c r="K315">
        <v>362.72430000000003</v>
      </c>
      <c r="L315">
        <v>362.72430000000003</v>
      </c>
      <c r="M315">
        <v>5.3618650793650797</v>
      </c>
      <c r="N315">
        <v>5.3618650793650797</v>
      </c>
      <c r="O315">
        <v>5.3618650793650797</v>
      </c>
      <c r="P315">
        <v>362.72430000000003</v>
      </c>
      <c r="Q315">
        <v>362.68516819717132</v>
      </c>
      <c r="R315">
        <v>362.72430000000003</v>
      </c>
      <c r="S315">
        <v>5.3859586378071169</v>
      </c>
      <c r="T315">
        <v>5.3859586378071169</v>
      </c>
      <c r="U315">
        <v>5.3859586378071169</v>
      </c>
    </row>
    <row r="316" spans="1:21" x14ac:dyDescent="0.3">
      <c r="A316" s="2">
        <v>43916</v>
      </c>
      <c r="B316">
        <v>12</v>
      </c>
      <c r="C316">
        <v>226</v>
      </c>
      <c r="D316">
        <v>41.857816900000003</v>
      </c>
      <c r="E316">
        <v>12.6519891</v>
      </c>
      <c r="F316">
        <v>41.955555699999998</v>
      </c>
      <c r="G316">
        <v>12.7643387</v>
      </c>
      <c r="H316">
        <v>4</v>
      </c>
      <c r="I316">
        <v>100.41</v>
      </c>
      <c r="J316">
        <v>30.134775242356959</v>
      </c>
      <c r="K316">
        <v>30.134775242356952</v>
      </c>
      <c r="L316">
        <v>20.622810518652301</v>
      </c>
      <c r="M316">
        <v>1.0163803607203761</v>
      </c>
      <c r="N316">
        <v>1.0163803607203761</v>
      </c>
      <c r="O316">
        <v>0.87430079890338208</v>
      </c>
      <c r="P316">
        <v>26.350705152283801</v>
      </c>
      <c r="Q316">
        <v>26.350705152283801</v>
      </c>
      <c r="R316">
        <v>26.350705152283801</v>
      </c>
      <c r="S316">
        <v>0.96094714498347078</v>
      </c>
      <c r="T316">
        <v>0.96094714498347056</v>
      </c>
      <c r="U316">
        <v>0.96094714498347056</v>
      </c>
    </row>
    <row r="317" spans="1:21" x14ac:dyDescent="0.3">
      <c r="A317" s="2">
        <v>43916</v>
      </c>
      <c r="B317">
        <v>221</v>
      </c>
      <c r="C317">
        <v>226</v>
      </c>
      <c r="D317">
        <v>41.987892299999999</v>
      </c>
      <c r="E317">
        <v>12.7135701</v>
      </c>
      <c r="F317">
        <v>41.955555699999998</v>
      </c>
      <c r="G317">
        <v>12.7643387</v>
      </c>
      <c r="H317">
        <v>4</v>
      </c>
      <c r="I317">
        <v>377.56</v>
      </c>
      <c r="J317">
        <v>14.8368</v>
      </c>
      <c r="K317">
        <v>14.836799999999981</v>
      </c>
      <c r="L317">
        <v>14.8368</v>
      </c>
      <c r="M317">
        <v>0.44273809523809532</v>
      </c>
      <c r="N317">
        <v>0.44273809523809499</v>
      </c>
      <c r="O317">
        <v>0.44273809523809532</v>
      </c>
      <c r="P317">
        <v>14.83679999999999</v>
      </c>
      <c r="Q317">
        <v>14.87593180282874</v>
      </c>
      <c r="R317">
        <v>14.8368</v>
      </c>
      <c r="S317">
        <v>0.41864453679605818</v>
      </c>
      <c r="T317">
        <v>0.41864453679605867</v>
      </c>
      <c r="U317">
        <v>0.41864453679605867</v>
      </c>
    </row>
    <row r="318" spans="1:21" x14ac:dyDescent="0.3">
      <c r="A318" s="2">
        <v>43917</v>
      </c>
      <c r="B318">
        <v>2</v>
      </c>
      <c r="C318">
        <v>226</v>
      </c>
      <c r="D318">
        <v>42.132071600000003</v>
      </c>
      <c r="E318">
        <v>12.5839994</v>
      </c>
      <c r="F318">
        <v>41.955555699999998</v>
      </c>
      <c r="G318">
        <v>12.7643387</v>
      </c>
      <c r="H318">
        <v>5</v>
      </c>
      <c r="I318">
        <v>494.32</v>
      </c>
      <c r="J318">
        <v>45.46099859937955</v>
      </c>
      <c r="K318">
        <v>174.5743911260835</v>
      </c>
      <c r="L318">
        <v>83.264399999999966</v>
      </c>
      <c r="M318">
        <v>0.99635583773192038</v>
      </c>
      <c r="N318">
        <v>2.933310436175995</v>
      </c>
      <c r="O318">
        <v>1.7759126984126981</v>
      </c>
      <c r="P318">
        <v>78.334330730380827</v>
      </c>
      <c r="Q318">
        <v>78.334330730380017</v>
      </c>
      <c r="R318">
        <v>78.334330730380017</v>
      </c>
      <c r="S318">
        <v>1.5719022986195139</v>
      </c>
      <c r="T318">
        <v>1.571902298619505</v>
      </c>
      <c r="U318">
        <v>1.571902298619505</v>
      </c>
    </row>
    <row r="319" spans="1:21" x14ac:dyDescent="0.3">
      <c r="A319" s="2">
        <v>43917</v>
      </c>
      <c r="B319">
        <v>222</v>
      </c>
      <c r="C319">
        <v>226</v>
      </c>
      <c r="D319">
        <v>40.922591399999988</v>
      </c>
      <c r="E319">
        <v>14.2501319</v>
      </c>
      <c r="F319">
        <v>41.955555699999998</v>
      </c>
      <c r="G319">
        <v>12.7643387</v>
      </c>
      <c r="H319">
        <v>5</v>
      </c>
      <c r="I319">
        <v>494.32</v>
      </c>
      <c r="J319">
        <v>224.4281507003102</v>
      </c>
      <c r="K319">
        <v>159.8714544369582</v>
      </c>
      <c r="L319">
        <v>205.52645000000001</v>
      </c>
      <c r="M319">
        <v>3.5826554144673741</v>
      </c>
      <c r="N319">
        <v>2.6141781152453372</v>
      </c>
      <c r="O319">
        <v>3.192876984126984</v>
      </c>
      <c r="P319">
        <v>207.99148463480961</v>
      </c>
      <c r="Q319">
        <v>207.99148463481001</v>
      </c>
      <c r="R319">
        <v>207.99148463481001</v>
      </c>
      <c r="S319">
        <v>3.2948821840235758</v>
      </c>
      <c r="T319">
        <v>3.2948821840235811</v>
      </c>
      <c r="U319">
        <v>3.2948821840235811</v>
      </c>
    </row>
    <row r="320" spans="1:21" x14ac:dyDescent="0.3">
      <c r="A320" s="2">
        <v>43917</v>
      </c>
      <c r="B320">
        <v>9</v>
      </c>
      <c r="C320">
        <v>226</v>
      </c>
      <c r="D320">
        <v>41.012875399999999</v>
      </c>
      <c r="E320">
        <v>14.3201006</v>
      </c>
      <c r="F320">
        <v>41.955555699999998</v>
      </c>
      <c r="G320">
        <v>12.7643387</v>
      </c>
      <c r="H320">
        <v>5</v>
      </c>
      <c r="I320">
        <v>380.53</v>
      </c>
      <c r="J320">
        <v>188.6335352232081</v>
      </c>
      <c r="K320">
        <v>188.6335352232081</v>
      </c>
      <c r="L320">
        <v>1.6703545165922709E-12</v>
      </c>
      <c r="M320">
        <v>2.9136001232118609</v>
      </c>
      <c r="N320">
        <v>2.9136001232118609</v>
      </c>
      <c r="O320">
        <v>0</v>
      </c>
      <c r="P320">
        <v>187.02869999999999</v>
      </c>
      <c r="Q320">
        <v>187.02869999999999</v>
      </c>
      <c r="R320">
        <v>187.02869999999999</v>
      </c>
      <c r="S320">
        <v>2.861051587301588</v>
      </c>
      <c r="T320">
        <v>2.8610515873015872</v>
      </c>
      <c r="U320">
        <v>2.8610515873015872</v>
      </c>
    </row>
    <row r="321" spans="1:21" x14ac:dyDescent="0.3">
      <c r="A321" s="2">
        <v>43917</v>
      </c>
      <c r="B321">
        <v>223</v>
      </c>
      <c r="C321">
        <v>226</v>
      </c>
      <c r="D321">
        <v>41.015235699999998</v>
      </c>
      <c r="E321">
        <v>14.2977433</v>
      </c>
      <c r="F321">
        <v>41.955555699999998</v>
      </c>
      <c r="G321">
        <v>12.7643387</v>
      </c>
      <c r="H321">
        <v>5</v>
      </c>
      <c r="I321">
        <v>380.53</v>
      </c>
      <c r="J321">
        <v>191.89876477679189</v>
      </c>
      <c r="K321">
        <v>191.89876477679189</v>
      </c>
      <c r="L321">
        <v>380.53229999999832</v>
      </c>
      <c r="M321">
        <v>3.022630035518298</v>
      </c>
      <c r="N321">
        <v>3.0226300355182989</v>
      </c>
      <c r="O321">
        <v>5.9362301587301598</v>
      </c>
      <c r="P321">
        <v>193.50360000000001</v>
      </c>
      <c r="Q321">
        <v>193.50360000000001</v>
      </c>
      <c r="R321">
        <v>193.50360000000001</v>
      </c>
      <c r="S321">
        <v>3.0751785714285722</v>
      </c>
      <c r="T321">
        <v>3.0751785714285731</v>
      </c>
      <c r="U321">
        <v>3.0751785714285731</v>
      </c>
    </row>
    <row r="322" spans="1:21" x14ac:dyDescent="0.3">
      <c r="A322" s="2">
        <v>43917</v>
      </c>
      <c r="B322">
        <v>222</v>
      </c>
      <c r="C322">
        <v>226</v>
      </c>
      <c r="D322">
        <v>40.922591399999988</v>
      </c>
      <c r="E322">
        <v>14.2501319</v>
      </c>
      <c r="F322">
        <v>41.955555699999998</v>
      </c>
      <c r="G322">
        <v>12.7643387</v>
      </c>
      <c r="H322">
        <v>5</v>
      </c>
      <c r="I322">
        <v>494.32</v>
      </c>
      <c r="J322">
        <v>224.4281507003102</v>
      </c>
      <c r="K322">
        <v>159.8714544369582</v>
      </c>
      <c r="L322">
        <v>205.52645000000001</v>
      </c>
      <c r="M322">
        <v>3.5826554144673741</v>
      </c>
      <c r="N322">
        <v>2.6141781152453372</v>
      </c>
      <c r="O322">
        <v>3.192876984126984</v>
      </c>
      <c r="P322">
        <v>207.99148463480961</v>
      </c>
      <c r="Q322">
        <v>207.99148463481001</v>
      </c>
      <c r="R322">
        <v>207.99148463481001</v>
      </c>
      <c r="S322">
        <v>3.2948821840235758</v>
      </c>
      <c r="T322">
        <v>3.2948821840235811</v>
      </c>
      <c r="U322">
        <v>3.2948821840235811</v>
      </c>
    </row>
    <row r="323" spans="1:21" x14ac:dyDescent="0.3">
      <c r="A323" s="2">
        <v>43920</v>
      </c>
      <c r="B323">
        <v>225</v>
      </c>
      <c r="C323">
        <v>226</v>
      </c>
      <c r="D323">
        <v>41.966743600000001</v>
      </c>
      <c r="E323">
        <v>12.755914900000001</v>
      </c>
      <c r="F323">
        <v>41.955555699999998</v>
      </c>
      <c r="G323">
        <v>12.7643387</v>
      </c>
      <c r="H323">
        <v>7</v>
      </c>
      <c r="I323">
        <v>29.57</v>
      </c>
      <c r="J323">
        <v>3.1399475596748521</v>
      </c>
      <c r="K323">
        <v>6.002459376127355</v>
      </c>
      <c r="L323">
        <v>8.9491949563530557</v>
      </c>
      <c r="M323">
        <v>0.11685489792074299</v>
      </c>
      <c r="N323">
        <v>0.21161350104618321</v>
      </c>
      <c r="O323">
        <v>0.278787864892378</v>
      </c>
      <c r="P323">
        <v>2.0099994301334259</v>
      </c>
      <c r="Q323">
        <v>2.0099985001166991</v>
      </c>
      <c r="R323">
        <v>2.2063691939080301</v>
      </c>
      <c r="S323">
        <v>7.7716363516636577E-2</v>
      </c>
      <c r="T323">
        <v>7.771636351474373E-2</v>
      </c>
      <c r="U323">
        <v>8.9514466299217235E-2</v>
      </c>
    </row>
    <row r="324" spans="1:21" x14ac:dyDescent="0.3">
      <c r="A324" s="2">
        <v>43920</v>
      </c>
      <c r="B324">
        <v>224</v>
      </c>
      <c r="C324">
        <v>226</v>
      </c>
      <c r="D324">
        <v>41.949019300000003</v>
      </c>
      <c r="E324">
        <v>12.763840500000001</v>
      </c>
      <c r="F324">
        <v>41.955555699999998</v>
      </c>
      <c r="G324">
        <v>12.7643387</v>
      </c>
      <c r="H324">
        <v>7</v>
      </c>
      <c r="I324">
        <v>29.57</v>
      </c>
      <c r="J324">
        <v>1.497094683793518</v>
      </c>
      <c r="K324">
        <v>5.8344883367509288</v>
      </c>
      <c r="L324">
        <v>3.1540098555517231</v>
      </c>
      <c r="M324">
        <v>7.932054155246579E-2</v>
      </c>
      <c r="N324">
        <v>0.20671763405335469</v>
      </c>
      <c r="O324">
        <v>0.13260897477049499</v>
      </c>
      <c r="P324">
        <v>2.2794592786670171</v>
      </c>
      <c r="Q324">
        <v>2.279465065418476</v>
      </c>
      <c r="R324">
        <v>2.4622772408916109</v>
      </c>
      <c r="S324">
        <v>0.1084508915801239</v>
      </c>
      <c r="T324">
        <v>0.1084508915833404</v>
      </c>
      <c r="U324">
        <v>0.11749296403809981</v>
      </c>
    </row>
    <row r="325" spans="1:21" x14ac:dyDescent="0.3">
      <c r="A325" s="2">
        <v>43920</v>
      </c>
      <c r="B325">
        <v>14</v>
      </c>
      <c r="C325">
        <v>226</v>
      </c>
      <c r="D325">
        <v>41.968739300000003</v>
      </c>
      <c r="E325">
        <v>12.686</v>
      </c>
      <c r="F325">
        <v>41.955555699999998</v>
      </c>
      <c r="G325">
        <v>12.7643387</v>
      </c>
      <c r="H325">
        <v>7</v>
      </c>
      <c r="I325">
        <v>29.57</v>
      </c>
      <c r="J325">
        <v>13.541665511350271</v>
      </c>
      <c r="K325">
        <v>6.1010860068746879</v>
      </c>
      <c r="L325">
        <v>12.35192189768193</v>
      </c>
      <c r="M325">
        <v>0.46235118647195178</v>
      </c>
      <c r="N325">
        <v>0.21683335923706651</v>
      </c>
      <c r="O325">
        <v>0.4346403580370326</v>
      </c>
      <c r="P325">
        <v>14.666392656665501</v>
      </c>
      <c r="Q325">
        <v>14.666392711999871</v>
      </c>
      <c r="R325">
        <v>14.22624113925958</v>
      </c>
      <c r="S325">
        <v>0.50133148546904871</v>
      </c>
      <c r="T325">
        <v>0.50133148547055184</v>
      </c>
      <c r="U325">
        <v>0.47514312164554939</v>
      </c>
    </row>
    <row r="326" spans="1:21" x14ac:dyDescent="0.3">
      <c r="A326" s="2">
        <v>43920</v>
      </c>
      <c r="B326">
        <v>235</v>
      </c>
      <c r="C326">
        <v>226</v>
      </c>
      <c r="D326">
        <v>41.477688999999998</v>
      </c>
      <c r="E326">
        <v>13.8120029</v>
      </c>
      <c r="F326">
        <v>41.955555699999998</v>
      </c>
      <c r="G326">
        <v>12.7643387</v>
      </c>
      <c r="H326">
        <v>7</v>
      </c>
      <c r="I326">
        <v>314.93</v>
      </c>
      <c r="J326">
        <v>216.46253741601419</v>
      </c>
      <c r="K326">
        <v>216.46253741601419</v>
      </c>
      <c r="L326">
        <v>226.99010036782289</v>
      </c>
      <c r="M326">
        <v>3.3815831206077882</v>
      </c>
      <c r="N326">
        <v>3.3815831206077869</v>
      </c>
      <c r="O326">
        <v>3.5732644464564332</v>
      </c>
      <c r="P326">
        <v>221.40686961711799</v>
      </c>
      <c r="Q326">
        <v>221.40686961711799</v>
      </c>
      <c r="R326">
        <v>221.40686961711799</v>
      </c>
      <c r="S326">
        <v>3.45906921468079</v>
      </c>
      <c r="T326">
        <v>3.45906921468079</v>
      </c>
      <c r="U326">
        <v>3.45906921468079</v>
      </c>
    </row>
    <row r="327" spans="1:21" x14ac:dyDescent="0.3">
      <c r="A327" s="2">
        <v>43920</v>
      </c>
      <c r="B327">
        <v>221</v>
      </c>
      <c r="C327">
        <v>226</v>
      </c>
      <c r="D327">
        <v>41.987892299999999</v>
      </c>
      <c r="E327">
        <v>12.7135701</v>
      </c>
      <c r="F327">
        <v>41.955555699999998</v>
      </c>
      <c r="G327">
        <v>12.7643387</v>
      </c>
      <c r="H327">
        <v>7</v>
      </c>
      <c r="I327">
        <v>29.57</v>
      </c>
      <c r="J327">
        <v>10.021247193551851</v>
      </c>
      <c r="K327">
        <v>5.8102668950178353</v>
      </c>
      <c r="L327">
        <v>2.318343547998619</v>
      </c>
      <c r="M327">
        <v>0.31415664966306728</v>
      </c>
      <c r="N327">
        <v>0.20499193093593771</v>
      </c>
      <c r="O327">
        <v>8.1083603114481956E-2</v>
      </c>
      <c r="P327">
        <v>8.5534462778551852</v>
      </c>
      <c r="Q327">
        <v>8.5534423204190304</v>
      </c>
      <c r="R327">
        <v>8.4207299352723393</v>
      </c>
      <c r="S327">
        <v>0.25957412406996649</v>
      </c>
      <c r="T327">
        <v>0.25957412406809921</v>
      </c>
      <c r="U327">
        <v>0.25506465568504771</v>
      </c>
    </row>
    <row r="328" spans="1:21" x14ac:dyDescent="0.3">
      <c r="A328" s="2">
        <v>43920</v>
      </c>
      <c r="B328">
        <v>4</v>
      </c>
      <c r="C328">
        <v>226</v>
      </c>
      <c r="D328">
        <v>41.958616900000003</v>
      </c>
      <c r="E328">
        <v>12.769493000000001</v>
      </c>
      <c r="F328">
        <v>41.955555699999998</v>
      </c>
      <c r="G328">
        <v>12.7643387</v>
      </c>
      <c r="H328">
        <v>7</v>
      </c>
      <c r="I328">
        <v>29.57</v>
      </c>
      <c r="J328">
        <v>1.3725450516295099</v>
      </c>
      <c r="K328">
        <v>5.8241993852291998</v>
      </c>
      <c r="L328">
        <v>2.7990297424146742</v>
      </c>
      <c r="M328">
        <v>7.3745295820343573E-2</v>
      </c>
      <c r="N328">
        <v>0.20627214615602929</v>
      </c>
      <c r="O328">
        <v>0.11930777061418391</v>
      </c>
      <c r="P328">
        <v>2.06320235667887</v>
      </c>
      <c r="Q328">
        <v>2.0632014020459288</v>
      </c>
      <c r="R328">
        <v>2.256882490668445</v>
      </c>
      <c r="S328">
        <v>9.9355706792795928E-2</v>
      </c>
      <c r="T328">
        <v>9.9355706791836362E-2</v>
      </c>
      <c r="U328">
        <v>0.10921336376065741</v>
      </c>
    </row>
    <row r="329" spans="1:21" x14ac:dyDescent="0.3">
      <c r="A329" s="2">
        <v>43920</v>
      </c>
      <c r="B329">
        <v>32</v>
      </c>
      <c r="C329">
        <v>226</v>
      </c>
      <c r="D329">
        <v>41.851630499999999</v>
      </c>
      <c r="E329">
        <v>12.4017032</v>
      </c>
      <c r="F329">
        <v>41.955555699999998</v>
      </c>
      <c r="G329">
        <v>12.7643387</v>
      </c>
      <c r="H329">
        <v>7</v>
      </c>
      <c r="I329">
        <v>314.93</v>
      </c>
      <c r="J329">
        <v>98.467862583985848</v>
      </c>
      <c r="K329">
        <v>98.467862583985877</v>
      </c>
      <c r="L329">
        <v>87.940299632177116</v>
      </c>
      <c r="M329">
        <v>1.8431391016144349</v>
      </c>
      <c r="N329">
        <v>1.8431391016144349</v>
      </c>
      <c r="O329">
        <v>1.65145777576579</v>
      </c>
      <c r="P329">
        <v>93.523530382882001</v>
      </c>
      <c r="Q329">
        <v>93.523530382882001</v>
      </c>
      <c r="R329">
        <v>93.523530382882001</v>
      </c>
      <c r="S329">
        <v>1.765653007541433</v>
      </c>
      <c r="T329">
        <v>1.765653007541433</v>
      </c>
      <c r="U329">
        <v>1.765653007541433</v>
      </c>
    </row>
    <row r="330" spans="1:21" x14ac:dyDescent="0.3">
      <c r="A330" s="2">
        <v>43921</v>
      </c>
      <c r="B330">
        <v>11</v>
      </c>
      <c r="C330">
        <v>226</v>
      </c>
      <c r="D330">
        <v>41.904390300000003</v>
      </c>
      <c r="E330">
        <v>12.6096465</v>
      </c>
      <c r="F330">
        <v>41.955555699999998</v>
      </c>
      <c r="G330">
        <v>12.7643387</v>
      </c>
      <c r="H330">
        <v>4</v>
      </c>
      <c r="I330">
        <v>217.79</v>
      </c>
      <c r="J330">
        <v>35.579954398414202</v>
      </c>
      <c r="K330">
        <v>50.79227407186783</v>
      </c>
      <c r="L330">
        <v>15.55232384062691</v>
      </c>
      <c r="M330">
        <v>0.80728552150438382</v>
      </c>
      <c r="N330">
        <v>1.097808400801467</v>
      </c>
      <c r="O330">
        <v>0.31504493383645282</v>
      </c>
      <c r="P330">
        <v>22.264941709397561</v>
      </c>
      <c r="Q330">
        <v>21.718111241954471</v>
      </c>
      <c r="R330">
        <v>25.145091692600371</v>
      </c>
      <c r="S330">
        <v>0.56761469557278299</v>
      </c>
      <c r="T330">
        <v>0.5487989390354856</v>
      </c>
      <c r="U330">
        <v>0.62261686952481399</v>
      </c>
    </row>
    <row r="331" spans="1:21" x14ac:dyDescent="0.3">
      <c r="A331" s="2">
        <v>43921</v>
      </c>
      <c r="B331">
        <v>2</v>
      </c>
      <c r="C331">
        <v>226</v>
      </c>
      <c r="D331">
        <v>42.132071600000003</v>
      </c>
      <c r="E331">
        <v>12.5839994</v>
      </c>
      <c r="F331">
        <v>41.955555699999998</v>
      </c>
      <c r="G331">
        <v>12.7643387</v>
      </c>
      <c r="H331">
        <v>4</v>
      </c>
      <c r="I331">
        <v>217.79</v>
      </c>
      <c r="J331">
        <v>74.331927132230334</v>
      </c>
      <c r="K331">
        <v>55.42971359489421</v>
      </c>
      <c r="L331">
        <v>64.890040718961615</v>
      </c>
      <c r="M331">
        <v>1.56150101326385</v>
      </c>
      <c r="N331">
        <v>1.1889456522377371</v>
      </c>
      <c r="O331">
        <v>1.3093523202883091</v>
      </c>
      <c r="P331">
        <v>83.108455312045649</v>
      </c>
      <c r="Q331">
        <v>83.113847304862489</v>
      </c>
      <c r="R331">
        <v>80.543595009225484</v>
      </c>
      <c r="S331">
        <v>1.670783039086666</v>
      </c>
      <c r="T331">
        <v>1.7192646511675329</v>
      </c>
      <c r="U331">
        <v>1.62618154324386</v>
      </c>
    </row>
    <row r="332" spans="1:21" x14ac:dyDescent="0.3">
      <c r="A332" s="2">
        <v>43921</v>
      </c>
      <c r="B332">
        <v>14</v>
      </c>
      <c r="C332">
        <v>226</v>
      </c>
      <c r="D332">
        <v>41.968739300000003</v>
      </c>
      <c r="E332">
        <v>12.686</v>
      </c>
      <c r="F332">
        <v>41.955555699999998</v>
      </c>
      <c r="G332">
        <v>12.7643387</v>
      </c>
      <c r="H332">
        <v>4</v>
      </c>
      <c r="I332">
        <v>217.79</v>
      </c>
      <c r="J332">
        <v>17.898085783136281</v>
      </c>
      <c r="K332">
        <v>51.472311789653723</v>
      </c>
      <c r="L332">
        <v>22.787244796493908</v>
      </c>
      <c r="M332">
        <v>0.57291905878471627</v>
      </c>
      <c r="N332">
        <v>1.138161594431025</v>
      </c>
      <c r="O332">
        <v>0.75529826450497217</v>
      </c>
      <c r="P332">
        <v>9.5999096418605472</v>
      </c>
      <c r="Q332">
        <v>9.3641318899167238</v>
      </c>
      <c r="R332">
        <v>13.613479209128659</v>
      </c>
      <c r="S332">
        <v>0.44172167970459902</v>
      </c>
      <c r="T332">
        <v>0.42707912790471592</v>
      </c>
      <c r="U332">
        <v>0.50809057429935411</v>
      </c>
    </row>
    <row r="333" spans="1:21" x14ac:dyDescent="0.3">
      <c r="A333" s="2">
        <v>43921</v>
      </c>
      <c r="B333">
        <v>39</v>
      </c>
      <c r="C333">
        <v>226</v>
      </c>
      <c r="D333">
        <v>41.831033900000001</v>
      </c>
      <c r="E333">
        <v>12.442446500000001</v>
      </c>
      <c r="F333">
        <v>41.955555699999998</v>
      </c>
      <c r="G333">
        <v>12.7643387</v>
      </c>
      <c r="H333">
        <v>4</v>
      </c>
      <c r="I333">
        <v>217.79</v>
      </c>
      <c r="J333">
        <v>89.98303268621919</v>
      </c>
      <c r="K333">
        <v>60.098700543584251</v>
      </c>
      <c r="L333">
        <v>114.5633906439176</v>
      </c>
      <c r="M333">
        <v>1.7654769461295901</v>
      </c>
      <c r="N333">
        <v>1.282266892212311</v>
      </c>
      <c r="O333">
        <v>2.3274870210528071</v>
      </c>
      <c r="P333">
        <v>102.8196933366962</v>
      </c>
      <c r="Q333">
        <v>103.59690956326629</v>
      </c>
      <c r="R333">
        <v>98.490834089045492</v>
      </c>
      <c r="S333">
        <v>2.0270631253184921</v>
      </c>
      <c r="T333">
        <v>2.0120398215748061</v>
      </c>
      <c r="U333">
        <v>1.950293552614512</v>
      </c>
    </row>
    <row r="334" spans="1:21" x14ac:dyDescent="0.3">
      <c r="A334" s="2">
        <v>43922</v>
      </c>
      <c r="B334">
        <v>107</v>
      </c>
      <c r="C334">
        <v>226</v>
      </c>
      <c r="D334">
        <v>41.770284400000001</v>
      </c>
      <c r="E334">
        <v>12.333226</v>
      </c>
      <c r="F334">
        <v>41.955555699999998</v>
      </c>
      <c r="G334">
        <v>12.7643387</v>
      </c>
      <c r="H334">
        <v>6</v>
      </c>
      <c r="I334">
        <v>103.83</v>
      </c>
      <c r="J334">
        <v>77.254520313530151</v>
      </c>
      <c r="K334">
        <v>77.254520313530165</v>
      </c>
      <c r="L334">
        <v>103.8276</v>
      </c>
      <c r="M334">
        <v>1.588881608026306</v>
      </c>
      <c r="N334">
        <v>1.588881608026306</v>
      </c>
      <c r="O334">
        <v>1.953749138857398</v>
      </c>
      <c r="P334">
        <v>86.136519431341213</v>
      </c>
      <c r="Q334">
        <v>86.136519431341185</v>
      </c>
      <c r="R334">
        <v>86.136519431341185</v>
      </c>
      <c r="S334">
        <v>1.7077618749374219</v>
      </c>
      <c r="T334">
        <v>1.7077618749374219</v>
      </c>
      <c r="U334">
        <v>1.7077618749374219</v>
      </c>
    </row>
    <row r="335" spans="1:21" x14ac:dyDescent="0.3">
      <c r="A335" s="2">
        <v>43922</v>
      </c>
      <c r="B335">
        <v>12</v>
      </c>
      <c r="C335">
        <v>226</v>
      </c>
      <c r="D335">
        <v>41.857816900000003</v>
      </c>
      <c r="E335">
        <v>12.6519891</v>
      </c>
      <c r="F335">
        <v>41.955555699999998</v>
      </c>
      <c r="G335">
        <v>12.7643387</v>
      </c>
      <c r="H335">
        <v>6</v>
      </c>
      <c r="I335">
        <v>103.83</v>
      </c>
      <c r="J335">
        <v>26.573079686469828</v>
      </c>
      <c r="K335">
        <v>26.573079686469839</v>
      </c>
      <c r="L335">
        <v>0</v>
      </c>
      <c r="M335">
        <v>0.93413426498956775</v>
      </c>
      <c r="N335">
        <v>0.93413426498956775</v>
      </c>
      <c r="O335">
        <v>0.56926673415847484</v>
      </c>
      <c r="P335">
        <v>17.69108056865878</v>
      </c>
      <c r="Q335">
        <v>17.691080568658791</v>
      </c>
      <c r="R335">
        <v>17.691080568658791</v>
      </c>
      <c r="S335">
        <v>0.81525399807845123</v>
      </c>
      <c r="T335">
        <v>0.81525399807845123</v>
      </c>
      <c r="U335">
        <v>0.81525399807845123</v>
      </c>
    </row>
    <row r="336" spans="1:21" x14ac:dyDescent="0.3">
      <c r="A336" s="2">
        <v>43922</v>
      </c>
      <c r="B336">
        <v>33</v>
      </c>
      <c r="C336">
        <v>226</v>
      </c>
      <c r="D336">
        <v>41.947489599999997</v>
      </c>
      <c r="E336">
        <v>12.7203556</v>
      </c>
      <c r="F336">
        <v>41.955555699999998</v>
      </c>
      <c r="G336">
        <v>12.7643387</v>
      </c>
      <c r="H336">
        <v>6</v>
      </c>
      <c r="I336">
        <v>421.41</v>
      </c>
      <c r="J336">
        <v>5.2442599235956244</v>
      </c>
      <c r="K336">
        <v>10.11103990971163</v>
      </c>
      <c r="L336">
        <v>5.2442599235956244</v>
      </c>
      <c r="M336">
        <v>0.27318523320240778</v>
      </c>
      <c r="N336">
        <v>0.48844955866035178</v>
      </c>
      <c r="O336">
        <v>0.2731852332024079</v>
      </c>
      <c r="P336">
        <v>5.1628523332214034</v>
      </c>
      <c r="Q336">
        <v>5.1628523332214034</v>
      </c>
      <c r="R336">
        <v>5.1628523332214034</v>
      </c>
      <c r="S336">
        <v>0.26807297865106439</v>
      </c>
      <c r="T336">
        <v>0.26807297865106422</v>
      </c>
      <c r="U336">
        <v>0.26807297865106422</v>
      </c>
    </row>
    <row r="337" spans="1:21" x14ac:dyDescent="0.3">
      <c r="A337" s="2">
        <v>43922</v>
      </c>
      <c r="B337">
        <v>222</v>
      </c>
      <c r="C337">
        <v>226</v>
      </c>
      <c r="D337">
        <v>40.922591399999988</v>
      </c>
      <c r="E337">
        <v>14.2501319</v>
      </c>
      <c r="F337">
        <v>41.955555699999998</v>
      </c>
      <c r="G337">
        <v>12.7643387</v>
      </c>
      <c r="H337">
        <v>6</v>
      </c>
      <c r="I337">
        <v>421.41</v>
      </c>
      <c r="J337">
        <v>208.0841200382022</v>
      </c>
      <c r="K337">
        <v>205.6507300451442</v>
      </c>
      <c r="L337">
        <v>208.0841200382022</v>
      </c>
      <c r="M337">
        <v>3.3190819865733991</v>
      </c>
      <c r="N337">
        <v>3.2114498238444269</v>
      </c>
      <c r="O337">
        <v>3.3190819865733991</v>
      </c>
      <c r="P337">
        <v>208.12482383338931</v>
      </c>
      <c r="Q337">
        <v>208.12482383338931</v>
      </c>
      <c r="R337">
        <v>208.12482383338931</v>
      </c>
      <c r="S337">
        <v>3.3216381138490711</v>
      </c>
      <c r="T337">
        <v>3.3216381138490711</v>
      </c>
      <c r="U337">
        <v>3.3216381138490711</v>
      </c>
    </row>
    <row r="338" spans="1:21" x14ac:dyDescent="0.3">
      <c r="A338" s="2">
        <v>43922</v>
      </c>
      <c r="B338">
        <v>44</v>
      </c>
      <c r="C338">
        <v>226</v>
      </c>
      <c r="D338">
        <v>40.640787899999999</v>
      </c>
      <c r="E338">
        <v>14.9305062</v>
      </c>
      <c r="F338">
        <v>41.955555699999998</v>
      </c>
      <c r="G338">
        <v>12.7643387</v>
      </c>
      <c r="H338">
        <v>6</v>
      </c>
      <c r="I338">
        <v>554.67999999999995</v>
      </c>
      <c r="J338">
        <v>554.6816</v>
      </c>
      <c r="K338">
        <v>554.6816</v>
      </c>
      <c r="L338">
        <v>554.6816</v>
      </c>
      <c r="M338">
        <v>8.6683730158730175</v>
      </c>
      <c r="N338">
        <v>8.6683730158730175</v>
      </c>
      <c r="O338">
        <v>8.6683730158730175</v>
      </c>
      <c r="P338">
        <v>554.6816</v>
      </c>
      <c r="Q338">
        <v>554.6816</v>
      </c>
      <c r="R338">
        <v>554.6816</v>
      </c>
      <c r="S338">
        <v>8.6683730158730175</v>
      </c>
      <c r="T338">
        <v>8.6683730158730175</v>
      </c>
      <c r="U338">
        <v>8.6683730158730175</v>
      </c>
    </row>
    <row r="339" spans="1:21" x14ac:dyDescent="0.3">
      <c r="A339" s="2">
        <v>43922</v>
      </c>
      <c r="B339">
        <v>222</v>
      </c>
      <c r="C339">
        <v>226</v>
      </c>
      <c r="D339">
        <v>40.922591399999988</v>
      </c>
      <c r="E339">
        <v>14.2501319</v>
      </c>
      <c r="F339">
        <v>41.955555699999998</v>
      </c>
      <c r="G339">
        <v>12.7643387</v>
      </c>
      <c r="H339">
        <v>6</v>
      </c>
      <c r="I339">
        <v>421.41</v>
      </c>
      <c r="J339">
        <v>208.0841200382022</v>
      </c>
      <c r="K339">
        <v>205.6507300451442</v>
      </c>
      <c r="L339">
        <v>208.0841200382022</v>
      </c>
      <c r="M339">
        <v>3.3190819865733991</v>
      </c>
      <c r="N339">
        <v>3.2114498238444269</v>
      </c>
      <c r="O339">
        <v>3.3190819865733991</v>
      </c>
      <c r="P339">
        <v>208.12482383338931</v>
      </c>
      <c r="Q339">
        <v>208.12482383338931</v>
      </c>
      <c r="R339">
        <v>208.12482383338931</v>
      </c>
      <c r="S339">
        <v>3.3216381138490711</v>
      </c>
      <c r="T339">
        <v>3.3216381138490711</v>
      </c>
      <c r="U339">
        <v>3.3216381138490711</v>
      </c>
    </row>
    <row r="340" spans="1:21" x14ac:dyDescent="0.3">
      <c r="A340" s="2">
        <v>43923</v>
      </c>
      <c r="B340">
        <v>14</v>
      </c>
      <c r="C340">
        <v>226</v>
      </c>
      <c r="D340">
        <v>41.968739300000003</v>
      </c>
      <c r="E340">
        <v>12.686</v>
      </c>
      <c r="F340">
        <v>41.955555699999998</v>
      </c>
      <c r="G340">
        <v>12.7643387</v>
      </c>
      <c r="H340">
        <v>4</v>
      </c>
      <c r="I340">
        <v>21.25</v>
      </c>
      <c r="J340">
        <v>12.214267779634641</v>
      </c>
      <c r="K340">
        <v>12.214267779634641</v>
      </c>
      <c r="L340">
        <v>17.894554631464299</v>
      </c>
      <c r="M340">
        <v>0.4164894428356733</v>
      </c>
      <c r="N340">
        <v>0.41648944283567352</v>
      </c>
      <c r="O340">
        <v>0.58950922255924221</v>
      </c>
      <c r="P340">
        <v>13.22299287276307</v>
      </c>
      <c r="Q340">
        <v>13.22299287276307</v>
      </c>
      <c r="R340">
        <v>13.22299287276307</v>
      </c>
      <c r="S340">
        <v>0.45253958835293312</v>
      </c>
      <c r="T340">
        <v>0.45253958835293301</v>
      </c>
      <c r="U340">
        <v>0.45253958835293301</v>
      </c>
    </row>
    <row r="341" spans="1:21" x14ac:dyDescent="0.3">
      <c r="A341" s="2">
        <v>43923</v>
      </c>
      <c r="B341">
        <v>221</v>
      </c>
      <c r="C341">
        <v>226</v>
      </c>
      <c r="D341">
        <v>41.987892299999999</v>
      </c>
      <c r="E341">
        <v>12.7135701</v>
      </c>
      <c r="F341">
        <v>41.955555699999998</v>
      </c>
      <c r="G341">
        <v>12.7643387</v>
      </c>
      <c r="H341">
        <v>4</v>
      </c>
      <c r="I341">
        <v>21.25</v>
      </c>
      <c r="J341">
        <v>9.0389322203653641</v>
      </c>
      <c r="K341">
        <v>9.0389322203653641</v>
      </c>
      <c r="L341">
        <v>3.3586453685356981</v>
      </c>
      <c r="M341">
        <v>0.28299468414845358</v>
      </c>
      <c r="N341">
        <v>0.28299468414845358</v>
      </c>
      <c r="O341">
        <v>0.10997490442488481</v>
      </c>
      <c r="P341">
        <v>8.0302071272369311</v>
      </c>
      <c r="Q341">
        <v>8.0302071272369311</v>
      </c>
      <c r="R341">
        <v>8.0302071272369311</v>
      </c>
      <c r="S341">
        <v>0.24694453863119389</v>
      </c>
      <c r="T341">
        <v>0.24694453863119389</v>
      </c>
      <c r="U341">
        <v>0.24694453863119389</v>
      </c>
    </row>
    <row r="342" spans="1:21" x14ac:dyDescent="0.3">
      <c r="A342" s="2">
        <v>43923</v>
      </c>
      <c r="B342">
        <v>43</v>
      </c>
      <c r="C342">
        <v>226</v>
      </c>
      <c r="D342">
        <v>41.966643599999998</v>
      </c>
      <c r="E342">
        <v>12.756942</v>
      </c>
      <c r="F342">
        <v>41.955555699999998</v>
      </c>
      <c r="G342">
        <v>12.7643387</v>
      </c>
      <c r="H342">
        <v>4</v>
      </c>
      <c r="I342">
        <v>360.52</v>
      </c>
      <c r="J342">
        <v>4.2747453990936011</v>
      </c>
      <c r="K342">
        <v>4.2747453990935709</v>
      </c>
      <c r="L342">
        <v>3.7094481405821051</v>
      </c>
      <c r="M342">
        <v>0.14989723212006989</v>
      </c>
      <c r="N342">
        <v>0.14989723212007039</v>
      </c>
      <c r="O342">
        <v>0.11811859750534801</v>
      </c>
      <c r="P342">
        <v>4.1118892320957032</v>
      </c>
      <c r="Q342">
        <v>4.1118892320956766</v>
      </c>
      <c r="R342">
        <v>4.1118892320956766</v>
      </c>
      <c r="S342">
        <v>0.13941114283461339</v>
      </c>
      <c r="T342">
        <v>0.13941114283461359</v>
      </c>
      <c r="U342">
        <v>0.13941114283461359</v>
      </c>
    </row>
    <row r="343" spans="1:21" x14ac:dyDescent="0.3">
      <c r="A343" s="2">
        <v>43923</v>
      </c>
      <c r="B343">
        <v>237</v>
      </c>
      <c r="C343">
        <v>226</v>
      </c>
      <c r="D343">
        <v>42.401031400000001</v>
      </c>
      <c r="E343">
        <v>14.1329622</v>
      </c>
      <c r="F343">
        <v>41.955555699999998</v>
      </c>
      <c r="G343">
        <v>12.7643387</v>
      </c>
      <c r="H343">
        <v>4</v>
      </c>
      <c r="I343">
        <v>360.52</v>
      </c>
      <c r="J343">
        <v>356.24665460090642</v>
      </c>
      <c r="K343">
        <v>356.24665460090642</v>
      </c>
      <c r="L343">
        <v>356.81195185941789</v>
      </c>
      <c r="M343">
        <v>5.20680911708628</v>
      </c>
      <c r="N343">
        <v>5.2068091170862782</v>
      </c>
      <c r="O343">
        <v>5.2385877517010018</v>
      </c>
      <c r="P343">
        <v>356.40951076790418</v>
      </c>
      <c r="Q343">
        <v>356.40951076790441</v>
      </c>
      <c r="R343">
        <v>356.40951076790441</v>
      </c>
      <c r="S343">
        <v>5.2172952063717348</v>
      </c>
      <c r="T343">
        <v>5.2172952063717348</v>
      </c>
      <c r="U343">
        <v>5.2172952063717348</v>
      </c>
    </row>
    <row r="344" spans="1:21" x14ac:dyDescent="0.3">
      <c r="A344" s="2">
        <v>43924</v>
      </c>
      <c r="B344">
        <v>228</v>
      </c>
      <c r="C344">
        <v>226</v>
      </c>
      <c r="D344">
        <v>42.130554500000002</v>
      </c>
      <c r="E344">
        <v>12.582428</v>
      </c>
      <c r="F344">
        <v>41.955555699999998</v>
      </c>
      <c r="G344">
        <v>12.7643387</v>
      </c>
      <c r="H344">
        <v>5</v>
      </c>
      <c r="I344">
        <v>159.88999999999999</v>
      </c>
      <c r="J344">
        <v>55.068372789267571</v>
      </c>
      <c r="K344">
        <v>48.327223705234488</v>
      </c>
      <c r="L344">
        <v>1.0222477505923799</v>
      </c>
      <c r="M344">
        <v>1.164497057380945</v>
      </c>
      <c r="N344">
        <v>0.98513595566824519</v>
      </c>
      <c r="O344">
        <v>7.097114882330198E-2</v>
      </c>
      <c r="P344">
        <v>43.114230979842553</v>
      </c>
      <c r="Q344">
        <v>43.11423097984266</v>
      </c>
      <c r="R344">
        <v>43.11423097984266</v>
      </c>
      <c r="S344">
        <v>0.97813488837361318</v>
      </c>
      <c r="T344">
        <v>0.97813488837361073</v>
      </c>
      <c r="U344">
        <v>0.97813488837361073</v>
      </c>
    </row>
    <row r="345" spans="1:21" x14ac:dyDescent="0.3">
      <c r="A345" s="2">
        <v>43924</v>
      </c>
      <c r="B345">
        <v>2</v>
      </c>
      <c r="C345">
        <v>226</v>
      </c>
      <c r="D345">
        <v>42.132071600000003</v>
      </c>
      <c r="E345">
        <v>12.5839994</v>
      </c>
      <c r="F345">
        <v>41.955555699999998</v>
      </c>
      <c r="G345">
        <v>12.7643387</v>
      </c>
      <c r="H345">
        <v>5</v>
      </c>
      <c r="I345">
        <v>159.88999999999999</v>
      </c>
      <c r="J345">
        <v>54.755285904367547</v>
      </c>
      <c r="K345">
        <v>48.232784308969187</v>
      </c>
      <c r="L345">
        <v>2.8998456598450319E-2</v>
      </c>
      <c r="M345">
        <v>1.1450013579912</v>
      </c>
      <c r="N345">
        <v>0.97920927322533335</v>
      </c>
      <c r="O345">
        <v>3.6236825675661439E-3</v>
      </c>
      <c r="P345">
        <v>42.607379009961463</v>
      </c>
      <c r="Q345">
        <v>42.607379009961477</v>
      </c>
      <c r="R345">
        <v>42.607379009961477</v>
      </c>
      <c r="S345">
        <v>0.94324047822962898</v>
      </c>
      <c r="T345">
        <v>0.94324047822961665</v>
      </c>
      <c r="U345">
        <v>0.94324047822961665</v>
      </c>
    </row>
    <row r="346" spans="1:21" x14ac:dyDescent="0.3">
      <c r="A346" s="2">
        <v>43924</v>
      </c>
      <c r="B346">
        <v>9</v>
      </c>
      <c r="C346">
        <v>226</v>
      </c>
      <c r="D346">
        <v>41.012875399999999</v>
      </c>
      <c r="E346">
        <v>14.3201006</v>
      </c>
      <c r="F346">
        <v>41.955555699999998</v>
      </c>
      <c r="G346">
        <v>12.7643387</v>
      </c>
      <c r="H346">
        <v>5</v>
      </c>
      <c r="I346">
        <v>380.53</v>
      </c>
      <c r="J346">
        <v>188.6335352232081</v>
      </c>
      <c r="K346">
        <v>188.6335352232081</v>
      </c>
      <c r="L346">
        <v>1.6703545165922709E-12</v>
      </c>
      <c r="M346">
        <v>2.9136001232118609</v>
      </c>
      <c r="N346">
        <v>2.9136001232118609</v>
      </c>
      <c r="O346">
        <v>0</v>
      </c>
      <c r="P346">
        <v>187.02869999999999</v>
      </c>
      <c r="Q346">
        <v>187.02869999999999</v>
      </c>
      <c r="R346">
        <v>187.02869999999999</v>
      </c>
      <c r="S346">
        <v>2.861051587301588</v>
      </c>
      <c r="T346">
        <v>2.8610515873015872</v>
      </c>
      <c r="U346">
        <v>2.8610515873015872</v>
      </c>
    </row>
    <row r="347" spans="1:21" x14ac:dyDescent="0.3">
      <c r="A347" s="2">
        <v>43924</v>
      </c>
      <c r="B347">
        <v>223</v>
      </c>
      <c r="C347">
        <v>226</v>
      </c>
      <c r="D347">
        <v>41.015235699999998</v>
      </c>
      <c r="E347">
        <v>14.2977433</v>
      </c>
      <c r="F347">
        <v>41.955555699999998</v>
      </c>
      <c r="G347">
        <v>12.7643387</v>
      </c>
      <c r="H347">
        <v>5</v>
      </c>
      <c r="I347">
        <v>380.53</v>
      </c>
      <c r="J347">
        <v>191.89876477679189</v>
      </c>
      <c r="K347">
        <v>191.89876477679189</v>
      </c>
      <c r="L347">
        <v>380.53229999999832</v>
      </c>
      <c r="M347">
        <v>3.022630035518298</v>
      </c>
      <c r="N347">
        <v>3.0226300355182989</v>
      </c>
      <c r="O347">
        <v>5.9362301587301598</v>
      </c>
      <c r="P347">
        <v>193.50360000000001</v>
      </c>
      <c r="Q347">
        <v>193.50360000000001</v>
      </c>
      <c r="R347">
        <v>193.50360000000001</v>
      </c>
      <c r="S347">
        <v>3.0751785714285722</v>
      </c>
      <c r="T347">
        <v>3.0751785714285731</v>
      </c>
      <c r="U347">
        <v>3.0751785714285731</v>
      </c>
    </row>
    <row r="348" spans="1:21" x14ac:dyDescent="0.3">
      <c r="A348" s="2">
        <v>43924</v>
      </c>
      <c r="B348">
        <v>90</v>
      </c>
      <c r="C348">
        <v>226</v>
      </c>
      <c r="D348">
        <v>41.744211200000002</v>
      </c>
      <c r="E348">
        <v>12.998928100000001</v>
      </c>
      <c r="F348">
        <v>41.955555699999998</v>
      </c>
      <c r="G348">
        <v>12.7643387</v>
      </c>
      <c r="H348">
        <v>5</v>
      </c>
      <c r="I348">
        <v>159.88999999999999</v>
      </c>
      <c r="J348">
        <v>50.06924130636488</v>
      </c>
      <c r="K348">
        <v>63.332891985796309</v>
      </c>
      <c r="L348">
        <v>158.84165379280921</v>
      </c>
      <c r="M348">
        <v>0.91054126716753747</v>
      </c>
      <c r="N348">
        <v>1.2556944536461041</v>
      </c>
      <c r="O348">
        <v>3.145444851148814</v>
      </c>
      <c r="P348">
        <v>74.171290010195989</v>
      </c>
      <c r="Q348">
        <v>74.171290010195847</v>
      </c>
      <c r="R348">
        <v>74.171290010195861</v>
      </c>
      <c r="S348">
        <v>1.2986643159364399</v>
      </c>
      <c r="T348">
        <v>1.298664315936455</v>
      </c>
      <c r="U348">
        <v>1.298664315936455</v>
      </c>
    </row>
    <row r="349" spans="1:21" x14ac:dyDescent="0.3">
      <c r="A349" s="2">
        <v>43927</v>
      </c>
      <c r="B349">
        <v>224</v>
      </c>
      <c r="C349">
        <v>226</v>
      </c>
      <c r="D349">
        <v>41.949019300000003</v>
      </c>
      <c r="E349">
        <v>12.763840500000001</v>
      </c>
      <c r="F349">
        <v>41.955555699999998</v>
      </c>
      <c r="G349">
        <v>12.7643387</v>
      </c>
      <c r="H349">
        <v>4</v>
      </c>
      <c r="I349">
        <v>183.22</v>
      </c>
      <c r="J349">
        <v>1.994560205654315</v>
      </c>
      <c r="K349">
        <v>48.743185783073592</v>
      </c>
      <c r="L349">
        <v>2.4888476054420008</v>
      </c>
      <c r="M349">
        <v>0.1034536429827589</v>
      </c>
      <c r="N349">
        <v>1.187335305147488</v>
      </c>
      <c r="O349">
        <v>0.1215774631564716</v>
      </c>
      <c r="P349">
        <v>1.404012051504244</v>
      </c>
      <c r="Q349">
        <v>1.401063976678308</v>
      </c>
      <c r="R349">
        <v>1.4040120515042489</v>
      </c>
      <c r="S349">
        <v>7.5789690105603061E-2</v>
      </c>
      <c r="T349">
        <v>7.5537314822699361E-2</v>
      </c>
      <c r="U349">
        <v>7.5789690105603116E-2</v>
      </c>
    </row>
    <row r="350" spans="1:21" x14ac:dyDescent="0.3">
      <c r="A350" s="2">
        <v>43927</v>
      </c>
      <c r="B350">
        <v>221</v>
      </c>
      <c r="C350">
        <v>226</v>
      </c>
      <c r="D350">
        <v>41.987892299999999</v>
      </c>
      <c r="E350">
        <v>12.7135701</v>
      </c>
      <c r="F350">
        <v>41.955555699999998</v>
      </c>
      <c r="G350">
        <v>12.7643387</v>
      </c>
      <c r="H350">
        <v>4</v>
      </c>
      <c r="I350">
        <v>14.84</v>
      </c>
      <c r="J350">
        <v>14.8368</v>
      </c>
      <c r="K350">
        <v>14.8368</v>
      </c>
      <c r="L350">
        <v>14.8368</v>
      </c>
      <c r="M350">
        <v>0.44273809523809532</v>
      </c>
      <c r="N350">
        <v>0.44273809523809532</v>
      </c>
      <c r="O350">
        <v>0.44273809523809532</v>
      </c>
      <c r="P350">
        <v>14.8368</v>
      </c>
      <c r="Q350">
        <v>14.8368</v>
      </c>
      <c r="R350">
        <v>14.8368</v>
      </c>
      <c r="S350">
        <v>0.44273809523809532</v>
      </c>
      <c r="T350">
        <v>0.44273809523809532</v>
      </c>
      <c r="U350">
        <v>0.44273809523809532</v>
      </c>
    </row>
    <row r="351" spans="1:21" x14ac:dyDescent="0.3">
      <c r="A351" s="2">
        <v>43927</v>
      </c>
      <c r="B351">
        <v>51</v>
      </c>
      <c r="C351">
        <v>226</v>
      </c>
      <c r="D351">
        <v>41.443165399999998</v>
      </c>
      <c r="E351">
        <v>12.941303899999999</v>
      </c>
      <c r="F351">
        <v>41.955555699999998</v>
      </c>
      <c r="G351">
        <v>12.7643387</v>
      </c>
      <c r="H351">
        <v>4</v>
      </c>
      <c r="I351">
        <v>183.22</v>
      </c>
      <c r="J351">
        <v>163.18085107016671</v>
      </c>
      <c r="K351">
        <v>86.335419012534473</v>
      </c>
      <c r="L351">
        <v>180.727952394558</v>
      </c>
      <c r="M351">
        <v>3.7624147213136911</v>
      </c>
      <c r="N351">
        <v>2.0509888709633062</v>
      </c>
      <c r="O351">
        <v>4.0300965325126574</v>
      </c>
      <c r="P351">
        <v>170.79111398098709</v>
      </c>
      <c r="Q351">
        <v>170.81720481981461</v>
      </c>
      <c r="R351">
        <v>170.79111398098709</v>
      </c>
      <c r="S351">
        <v>3.9141360889272589</v>
      </c>
      <c r="T351">
        <v>3.915983383653455</v>
      </c>
      <c r="U351">
        <v>3.9141360889272612</v>
      </c>
    </row>
    <row r="352" spans="1:21" x14ac:dyDescent="0.3">
      <c r="A352" s="2">
        <v>43927</v>
      </c>
      <c r="B352">
        <v>14</v>
      </c>
      <c r="C352">
        <v>226</v>
      </c>
      <c r="D352">
        <v>41.968739300000003</v>
      </c>
      <c r="E352">
        <v>12.686</v>
      </c>
      <c r="F352">
        <v>41.955555699999998</v>
      </c>
      <c r="G352">
        <v>12.7643387</v>
      </c>
      <c r="H352">
        <v>4</v>
      </c>
      <c r="I352">
        <v>183.22</v>
      </c>
      <c r="J352">
        <v>18.041388724179019</v>
      </c>
      <c r="K352">
        <v>48.138195204391899</v>
      </c>
      <c r="L352">
        <v>0</v>
      </c>
      <c r="M352">
        <v>0.60302052459243927</v>
      </c>
      <c r="N352">
        <v>1.2305647127780961</v>
      </c>
      <c r="O352">
        <v>0.31721489321976087</v>
      </c>
      <c r="P352">
        <v>11.02167396750864</v>
      </c>
      <c r="Q352">
        <v>10.99853120350703</v>
      </c>
      <c r="R352">
        <v>11.02167396750861</v>
      </c>
      <c r="S352">
        <v>0.47896310985602719</v>
      </c>
      <c r="T352">
        <v>0.47736819041273471</v>
      </c>
      <c r="U352">
        <v>0.47896310985602492</v>
      </c>
    </row>
    <row r="353" spans="1:21" x14ac:dyDescent="0.3">
      <c r="A353" s="2">
        <v>43928</v>
      </c>
      <c r="B353">
        <v>2</v>
      </c>
      <c r="C353">
        <v>226</v>
      </c>
      <c r="D353">
        <v>42.132071600000003</v>
      </c>
      <c r="E353">
        <v>12.5839994</v>
      </c>
      <c r="F353">
        <v>41.955555699999998</v>
      </c>
      <c r="G353">
        <v>12.7643387</v>
      </c>
      <c r="H353">
        <v>4</v>
      </c>
      <c r="I353">
        <v>181.67</v>
      </c>
      <c r="J353">
        <v>69.197520921109216</v>
      </c>
      <c r="K353">
        <v>50.257404196560188</v>
      </c>
      <c r="L353">
        <v>103.4651278195893</v>
      </c>
      <c r="M353">
        <v>1.454644204192735</v>
      </c>
      <c r="N353">
        <v>1.175087328412397</v>
      </c>
      <c r="O353">
        <v>2.2363809101664791</v>
      </c>
      <c r="P353">
        <v>78.21275564825234</v>
      </c>
      <c r="Q353">
        <v>76.99459959923459</v>
      </c>
      <c r="R353">
        <v>78.140126345745188</v>
      </c>
      <c r="S353">
        <v>1.578886535409342</v>
      </c>
      <c r="T353">
        <v>1.577582866084088</v>
      </c>
      <c r="U353">
        <v>1.5758560251512701</v>
      </c>
    </row>
    <row r="354" spans="1:21" x14ac:dyDescent="0.3">
      <c r="A354" s="2">
        <v>43928</v>
      </c>
      <c r="B354">
        <v>12</v>
      </c>
      <c r="C354">
        <v>226</v>
      </c>
      <c r="D354">
        <v>41.857816900000003</v>
      </c>
      <c r="E354">
        <v>12.6519891</v>
      </c>
      <c r="F354">
        <v>41.955555699999998</v>
      </c>
      <c r="G354">
        <v>12.7643387</v>
      </c>
      <c r="H354">
        <v>4</v>
      </c>
      <c r="I354">
        <v>181.67</v>
      </c>
      <c r="J354">
        <v>29.841121328234362</v>
      </c>
      <c r="K354">
        <v>41.606641296626222</v>
      </c>
      <c r="L354">
        <v>0</v>
      </c>
      <c r="M354">
        <v>1.0389526365342341</v>
      </c>
      <c r="N354">
        <v>1.030563866440005</v>
      </c>
      <c r="O354">
        <v>0.44406752802872979</v>
      </c>
      <c r="P354">
        <v>16.97074680450373</v>
      </c>
      <c r="Q354">
        <v>16.706428037859361</v>
      </c>
      <c r="R354">
        <v>17.033750132766599</v>
      </c>
      <c r="S354">
        <v>0.82250422766049547</v>
      </c>
      <c r="T354">
        <v>0.82182509492535083</v>
      </c>
      <c r="U354">
        <v>0.82408692884111223</v>
      </c>
    </row>
    <row r="355" spans="1:21" x14ac:dyDescent="0.3">
      <c r="A355" s="2">
        <v>43928</v>
      </c>
      <c r="B355">
        <v>1</v>
      </c>
      <c r="C355">
        <v>226</v>
      </c>
      <c r="D355">
        <v>41.956526599999997</v>
      </c>
      <c r="E355">
        <v>12.778642899999999</v>
      </c>
      <c r="F355">
        <v>41.955555699999998</v>
      </c>
      <c r="G355">
        <v>12.7643387</v>
      </c>
      <c r="H355">
        <v>4</v>
      </c>
      <c r="I355">
        <v>181.67</v>
      </c>
      <c r="J355">
        <v>2.3778222969177429</v>
      </c>
      <c r="K355">
        <v>41.890662153174439</v>
      </c>
      <c r="L355">
        <v>2.856836420602987</v>
      </c>
      <c r="M355">
        <v>9.1498300332995525E-2</v>
      </c>
      <c r="N355">
        <v>1.0028550830031111</v>
      </c>
      <c r="O355">
        <v>0.1004359634445068</v>
      </c>
      <c r="P355">
        <v>3.0364630646594968</v>
      </c>
      <c r="Q355">
        <v>2.9891702624366818</v>
      </c>
      <c r="R355">
        <v>3.130326640600448</v>
      </c>
      <c r="S355">
        <v>0.10999040163087551</v>
      </c>
      <c r="T355">
        <v>0.10989958376055239</v>
      </c>
      <c r="U355">
        <v>0.1159187583068851</v>
      </c>
    </row>
    <row r="356" spans="1:21" x14ac:dyDescent="0.3">
      <c r="A356" s="2">
        <v>43928</v>
      </c>
      <c r="B356">
        <v>64</v>
      </c>
      <c r="C356">
        <v>226</v>
      </c>
      <c r="D356">
        <v>41.699752500000002</v>
      </c>
      <c r="E356">
        <v>12.535953900000001</v>
      </c>
      <c r="F356">
        <v>41.955555699999998</v>
      </c>
      <c r="G356">
        <v>12.7643387</v>
      </c>
      <c r="H356">
        <v>4</v>
      </c>
      <c r="I356">
        <v>181.67</v>
      </c>
      <c r="J356">
        <v>80.257735453738704</v>
      </c>
      <c r="K356">
        <v>47.919492353639157</v>
      </c>
      <c r="L356">
        <v>75.352235759807769</v>
      </c>
      <c r="M356">
        <v>1.7429207319559099</v>
      </c>
      <c r="N356">
        <v>1.1195095951603611</v>
      </c>
      <c r="O356">
        <v>1.547131471376159</v>
      </c>
      <c r="P356">
        <v>83.454234482584411</v>
      </c>
      <c r="Q356">
        <v>84.984002100469382</v>
      </c>
      <c r="R356">
        <v>83.369996880887783</v>
      </c>
      <c r="S356">
        <v>1.8166347083151611</v>
      </c>
      <c r="T356">
        <v>1.8187083282458829</v>
      </c>
      <c r="U356">
        <v>1.8121541607166061</v>
      </c>
    </row>
    <row r="357" spans="1:21" x14ac:dyDescent="0.3">
      <c r="A357" s="2">
        <v>43929</v>
      </c>
      <c r="B357">
        <v>11</v>
      </c>
      <c r="C357">
        <v>226</v>
      </c>
      <c r="D357">
        <v>41.904390300000003</v>
      </c>
      <c r="E357">
        <v>12.6096465</v>
      </c>
      <c r="F357">
        <v>41.955555699999998</v>
      </c>
      <c r="G357">
        <v>12.7643387</v>
      </c>
      <c r="H357">
        <v>8</v>
      </c>
      <c r="I357">
        <v>131.5</v>
      </c>
      <c r="J357">
        <v>30.84424368195458</v>
      </c>
      <c r="K357">
        <v>30.663646565202249</v>
      </c>
      <c r="L357">
        <v>2.0315234387170289</v>
      </c>
      <c r="M357">
        <v>0.72769151418448841</v>
      </c>
      <c r="N357">
        <v>0.70045972181474714</v>
      </c>
      <c r="O357">
        <v>0.19150834253910179</v>
      </c>
      <c r="P357">
        <v>21.089308115403838</v>
      </c>
      <c r="Q357">
        <v>21.16760336032053</v>
      </c>
      <c r="R357">
        <v>21.146447983551951</v>
      </c>
      <c r="S357">
        <v>0.55097729133755569</v>
      </c>
      <c r="T357">
        <v>0.55345480003692882</v>
      </c>
      <c r="U357">
        <v>0.55441628164312551</v>
      </c>
    </row>
    <row r="358" spans="1:21" x14ac:dyDescent="0.3">
      <c r="A358" s="2">
        <v>43929</v>
      </c>
      <c r="B358">
        <v>248</v>
      </c>
      <c r="C358">
        <v>226</v>
      </c>
      <c r="D358">
        <v>41.943139199999997</v>
      </c>
      <c r="E358">
        <v>12.7570923</v>
      </c>
      <c r="F358">
        <v>41.955555699999998</v>
      </c>
      <c r="G358">
        <v>12.7643387</v>
      </c>
      <c r="H358">
        <v>8</v>
      </c>
      <c r="I358">
        <v>131.5</v>
      </c>
      <c r="J358">
        <v>2.690075950141865</v>
      </c>
      <c r="K358">
        <v>30.869995584811001</v>
      </c>
      <c r="L358">
        <v>4.9106922621560836</v>
      </c>
      <c r="M358">
        <v>0.1011792194809828</v>
      </c>
      <c r="N358">
        <v>0.69905655568314962</v>
      </c>
      <c r="O358">
        <v>0.17291112488023891</v>
      </c>
      <c r="P358">
        <v>1.339725768237954</v>
      </c>
      <c r="Q358">
        <v>1.326824467916268</v>
      </c>
      <c r="R358">
        <v>1.492623469737534</v>
      </c>
      <c r="S358">
        <v>5.1129507024340479E-2</v>
      </c>
      <c r="T358">
        <v>5.0671785506138607E-2</v>
      </c>
      <c r="U358">
        <v>6.3567559600454973E-2</v>
      </c>
    </row>
    <row r="359" spans="1:21" x14ac:dyDescent="0.3">
      <c r="A359" s="2">
        <v>43929</v>
      </c>
      <c r="B359">
        <v>14</v>
      </c>
      <c r="C359">
        <v>226</v>
      </c>
      <c r="D359">
        <v>41.968739300000003</v>
      </c>
      <c r="E359">
        <v>12.686</v>
      </c>
      <c r="F359">
        <v>41.955555699999998</v>
      </c>
      <c r="G359">
        <v>12.7643387</v>
      </c>
      <c r="H359">
        <v>8</v>
      </c>
      <c r="I359">
        <v>131.5</v>
      </c>
      <c r="J359">
        <v>15.515841115304729</v>
      </c>
      <c r="K359">
        <v>32.548014067182848</v>
      </c>
      <c r="L359">
        <v>28.32392925625464</v>
      </c>
      <c r="M359">
        <v>0.51643232324455624</v>
      </c>
      <c r="N359">
        <v>0.75259991532326764</v>
      </c>
      <c r="O359">
        <v>0.88256160103622039</v>
      </c>
      <c r="P359">
        <v>10.530043185022089</v>
      </c>
      <c r="Q359">
        <v>10.428640903486169</v>
      </c>
      <c r="R359">
        <v>10.63838070959236</v>
      </c>
      <c r="S359">
        <v>0.49032475884393512</v>
      </c>
      <c r="T359">
        <v>0.48593527406092552</v>
      </c>
      <c r="U359">
        <v>0.49485571341118167</v>
      </c>
    </row>
    <row r="360" spans="1:21" x14ac:dyDescent="0.3">
      <c r="A360" s="2">
        <v>43929</v>
      </c>
      <c r="B360">
        <v>32</v>
      </c>
      <c r="C360">
        <v>226</v>
      </c>
      <c r="D360">
        <v>41.851630499999999</v>
      </c>
      <c r="E360">
        <v>12.4017032</v>
      </c>
      <c r="F360">
        <v>41.955555699999998</v>
      </c>
      <c r="G360">
        <v>12.7643387</v>
      </c>
      <c r="H360">
        <v>8</v>
      </c>
      <c r="I360">
        <v>131.5</v>
      </c>
      <c r="J360">
        <v>82.446339252598804</v>
      </c>
      <c r="K360">
        <v>37.414843782803899</v>
      </c>
      <c r="L360">
        <v>96.230355042872233</v>
      </c>
      <c r="M360">
        <v>1.6226731335661631</v>
      </c>
      <c r="N360">
        <v>0.81585999765502559</v>
      </c>
      <c r="O360">
        <v>1.7209951220206301</v>
      </c>
      <c r="P360">
        <v>98.53742293133611</v>
      </c>
      <c r="Q360">
        <v>98.573431268277034</v>
      </c>
      <c r="R360">
        <v>98.219047837118154</v>
      </c>
      <c r="S360">
        <v>1.8755446332703589</v>
      </c>
      <c r="T360">
        <v>1.8779143308721979</v>
      </c>
      <c r="U360">
        <v>1.855136635821429</v>
      </c>
    </row>
    <row r="361" spans="1:21" x14ac:dyDescent="0.3">
      <c r="A361" s="2">
        <v>43929</v>
      </c>
      <c r="B361">
        <v>9</v>
      </c>
      <c r="C361">
        <v>226</v>
      </c>
      <c r="D361">
        <v>41.012875399999999</v>
      </c>
      <c r="E361">
        <v>14.3201006</v>
      </c>
      <c r="F361">
        <v>41.955555699999998</v>
      </c>
      <c r="G361">
        <v>12.7643387</v>
      </c>
      <c r="H361">
        <v>8</v>
      </c>
      <c r="I361">
        <v>380.53</v>
      </c>
      <c r="J361">
        <v>188.6335352232081</v>
      </c>
      <c r="K361">
        <v>188.6335352232081</v>
      </c>
      <c r="L361">
        <v>1.6703545165922709E-12</v>
      </c>
      <c r="M361">
        <v>2.9136001232118609</v>
      </c>
      <c r="N361">
        <v>2.9136001232118609</v>
      </c>
      <c r="O361">
        <v>0</v>
      </c>
      <c r="P361">
        <v>187.02869999999999</v>
      </c>
      <c r="Q361">
        <v>187.02869999999999</v>
      </c>
      <c r="R361">
        <v>187.02869999999999</v>
      </c>
      <c r="S361">
        <v>2.861051587301588</v>
      </c>
      <c r="T361">
        <v>2.8610515873015872</v>
      </c>
      <c r="U361">
        <v>2.8610515873015872</v>
      </c>
    </row>
    <row r="362" spans="1:21" x14ac:dyDescent="0.3">
      <c r="A362" s="2">
        <v>43929</v>
      </c>
      <c r="B362">
        <v>44</v>
      </c>
      <c r="C362">
        <v>226</v>
      </c>
      <c r="D362">
        <v>40.640787899999999</v>
      </c>
      <c r="E362">
        <v>14.9305062</v>
      </c>
      <c r="F362">
        <v>41.955555699999998</v>
      </c>
      <c r="G362">
        <v>12.7643387</v>
      </c>
      <c r="H362">
        <v>8</v>
      </c>
      <c r="I362">
        <v>534.99</v>
      </c>
      <c r="J362">
        <v>299.79019535005892</v>
      </c>
      <c r="K362">
        <v>299.79019535005892</v>
      </c>
      <c r="L362">
        <v>496.90554562084873</v>
      </c>
      <c r="M362">
        <v>4.5763904439540246</v>
      </c>
      <c r="N362">
        <v>4.5763904439540246</v>
      </c>
      <c r="O362">
        <v>7.0243883546739836</v>
      </c>
      <c r="P362">
        <v>324.0780990735704</v>
      </c>
      <c r="Q362">
        <v>324.0780990735704</v>
      </c>
      <c r="R362">
        <v>324.0780990735704</v>
      </c>
      <c r="S362">
        <v>4.9106476794296468</v>
      </c>
      <c r="T362">
        <v>4.9106476794296468</v>
      </c>
      <c r="U362">
        <v>4.9106476794296468</v>
      </c>
    </row>
    <row r="363" spans="1:21" x14ac:dyDescent="0.3">
      <c r="A363" s="2">
        <v>43929</v>
      </c>
      <c r="B363">
        <v>223</v>
      </c>
      <c r="C363">
        <v>226</v>
      </c>
      <c r="D363">
        <v>41.015235699999998</v>
      </c>
      <c r="E363">
        <v>14.2977433</v>
      </c>
      <c r="F363">
        <v>41.955555699999998</v>
      </c>
      <c r="G363">
        <v>12.7643387</v>
      </c>
      <c r="H363">
        <v>8</v>
      </c>
      <c r="I363">
        <v>380.53</v>
      </c>
      <c r="J363">
        <v>191.89876477679189</v>
      </c>
      <c r="K363">
        <v>191.89876477679189</v>
      </c>
      <c r="L363">
        <v>380.53229999999832</v>
      </c>
      <c r="M363">
        <v>3.022630035518298</v>
      </c>
      <c r="N363">
        <v>3.0226300355182989</v>
      </c>
      <c r="O363">
        <v>5.9362301587301598</v>
      </c>
      <c r="P363">
        <v>193.50360000000001</v>
      </c>
      <c r="Q363">
        <v>193.50360000000001</v>
      </c>
      <c r="R363">
        <v>193.50360000000001</v>
      </c>
      <c r="S363">
        <v>3.0751785714285722</v>
      </c>
      <c r="T363">
        <v>3.0751785714285731</v>
      </c>
      <c r="U363">
        <v>3.0751785714285731</v>
      </c>
    </row>
    <row r="364" spans="1:21" x14ac:dyDescent="0.3">
      <c r="A364" s="2">
        <v>43929</v>
      </c>
      <c r="B364">
        <v>238</v>
      </c>
      <c r="C364">
        <v>226</v>
      </c>
      <c r="D364">
        <v>40.960150800000001</v>
      </c>
      <c r="E364">
        <v>14.488986000000001</v>
      </c>
      <c r="F364">
        <v>41.955555699999998</v>
      </c>
      <c r="G364">
        <v>12.7643387</v>
      </c>
      <c r="H364">
        <v>8</v>
      </c>
      <c r="I364">
        <v>534.99</v>
      </c>
      <c r="J364">
        <v>235.20090464994121</v>
      </c>
      <c r="K364">
        <v>235.20090464994121</v>
      </c>
      <c r="L364">
        <v>38.085554379151361</v>
      </c>
      <c r="M364">
        <v>3.6530936830301028</v>
      </c>
      <c r="N364">
        <v>3.6530936830301028</v>
      </c>
      <c r="O364">
        <v>1.2050957723101441</v>
      </c>
      <c r="P364">
        <v>210.91300092642959</v>
      </c>
      <c r="Q364">
        <v>210.91300092642959</v>
      </c>
      <c r="R364">
        <v>210.91300092642959</v>
      </c>
      <c r="S364">
        <v>3.3188364475544812</v>
      </c>
      <c r="T364">
        <v>3.3188364475544798</v>
      </c>
      <c r="U364">
        <v>3.3188364475544798</v>
      </c>
    </row>
    <row r="365" spans="1:21" x14ac:dyDescent="0.3">
      <c r="A365" s="2">
        <v>43930</v>
      </c>
      <c r="B365">
        <v>240</v>
      </c>
      <c r="C365">
        <v>226</v>
      </c>
      <c r="D365">
        <v>41.945785800000003</v>
      </c>
      <c r="E365">
        <v>12.6790661</v>
      </c>
      <c r="F365">
        <v>41.955555699999998</v>
      </c>
      <c r="G365">
        <v>12.7643387</v>
      </c>
      <c r="H365">
        <v>5</v>
      </c>
      <c r="I365">
        <v>105.86</v>
      </c>
      <c r="J365">
        <v>14.41781913939564</v>
      </c>
      <c r="K365">
        <v>25.314731914523289</v>
      </c>
      <c r="L365">
        <v>12.85428423148049</v>
      </c>
      <c r="M365">
        <v>0.57387610021814939</v>
      </c>
      <c r="N365">
        <v>0.70064978558895497</v>
      </c>
      <c r="O365">
        <v>0.57192446137021635</v>
      </c>
      <c r="P365">
        <v>9.7082065705286809</v>
      </c>
      <c r="Q365">
        <v>9.8414892710061856</v>
      </c>
      <c r="R365">
        <v>10.60105635053548</v>
      </c>
      <c r="S365">
        <v>0.47480478266521858</v>
      </c>
      <c r="T365">
        <v>0.51454810908457305</v>
      </c>
      <c r="U365">
        <v>0.48457015169707568</v>
      </c>
    </row>
    <row r="366" spans="1:21" x14ac:dyDescent="0.3">
      <c r="A366" s="2">
        <v>43930</v>
      </c>
      <c r="B366">
        <v>13</v>
      </c>
      <c r="C366">
        <v>226</v>
      </c>
      <c r="D366">
        <v>42.407090099999998</v>
      </c>
      <c r="E366">
        <v>14.1597591</v>
      </c>
      <c r="F366">
        <v>41.955555699999998</v>
      </c>
      <c r="G366">
        <v>12.7643387</v>
      </c>
      <c r="H366">
        <v>5</v>
      </c>
      <c r="I366">
        <v>362.72</v>
      </c>
      <c r="J366">
        <v>362.72430000000003</v>
      </c>
      <c r="K366">
        <v>362.72430000000003</v>
      </c>
      <c r="L366">
        <v>362.72430000000003</v>
      </c>
      <c r="M366">
        <v>5.3618650793650797</v>
      </c>
      <c r="N366">
        <v>5.3618650793650797</v>
      </c>
      <c r="O366">
        <v>5.3618650793650797</v>
      </c>
      <c r="P366">
        <v>362.72430000000003</v>
      </c>
      <c r="Q366">
        <v>362.72430000000003</v>
      </c>
      <c r="R366">
        <v>362.72430000000003</v>
      </c>
      <c r="S366">
        <v>5.3618650793650797</v>
      </c>
      <c r="T366">
        <v>5.3618650793650797</v>
      </c>
      <c r="U366">
        <v>5.3618650793650797</v>
      </c>
    </row>
    <row r="367" spans="1:21" x14ac:dyDescent="0.3">
      <c r="A367" s="2">
        <v>43930</v>
      </c>
      <c r="B367">
        <v>33</v>
      </c>
      <c r="C367">
        <v>226</v>
      </c>
      <c r="D367">
        <v>41.947489599999997</v>
      </c>
      <c r="E367">
        <v>12.7203556</v>
      </c>
      <c r="F367">
        <v>41.955555699999998</v>
      </c>
      <c r="G367">
        <v>12.7643387</v>
      </c>
      <c r="H367">
        <v>5</v>
      </c>
      <c r="I367">
        <v>105.86</v>
      </c>
      <c r="J367">
        <v>8.6956149664945208</v>
      </c>
      <c r="K367">
        <v>24.602684184867019</v>
      </c>
      <c r="L367">
        <v>4.4238425110659669</v>
      </c>
      <c r="M367">
        <v>0.43077296386451608</v>
      </c>
      <c r="N367">
        <v>0.68257560326417099</v>
      </c>
      <c r="O367">
        <v>0.34803944090500699</v>
      </c>
      <c r="P367">
        <v>6.2484321062527677</v>
      </c>
      <c r="Q367">
        <v>6.1373404929956159</v>
      </c>
      <c r="R367">
        <v>7.3256367957265107</v>
      </c>
      <c r="S367">
        <v>0.41024868250826713</v>
      </c>
      <c r="T367">
        <v>0.39945889263157408</v>
      </c>
      <c r="U367">
        <v>0.42267234903665879</v>
      </c>
    </row>
    <row r="368" spans="1:21" x14ac:dyDescent="0.3">
      <c r="A368" s="2">
        <v>43930</v>
      </c>
      <c r="B368">
        <v>228</v>
      </c>
      <c r="C368">
        <v>226</v>
      </c>
      <c r="D368">
        <v>42.130554500000002</v>
      </c>
      <c r="E368">
        <v>12.582428</v>
      </c>
      <c r="F368">
        <v>41.955555699999998</v>
      </c>
      <c r="G368">
        <v>12.7643387</v>
      </c>
      <c r="H368">
        <v>5</v>
      </c>
      <c r="I368">
        <v>105.86</v>
      </c>
      <c r="J368">
        <v>70.289890063490319</v>
      </c>
      <c r="K368">
        <v>31.56824315827269</v>
      </c>
      <c r="L368">
        <v>86.894071021947354</v>
      </c>
      <c r="M368">
        <v>1.480304375258094</v>
      </c>
      <c r="N368">
        <v>0.80286339440431753</v>
      </c>
      <c r="O368">
        <v>1.838045135060171</v>
      </c>
      <c r="P368">
        <v>82.950779383128449</v>
      </c>
      <c r="Q368">
        <v>83.052145734972854</v>
      </c>
      <c r="R368">
        <v>79.94088116069841</v>
      </c>
      <c r="S368">
        <v>1.7332894322116099</v>
      </c>
      <c r="T368">
        <v>1.7071648258807059</v>
      </c>
      <c r="U368">
        <v>1.69123279549292</v>
      </c>
    </row>
    <row r="369" spans="1:21" x14ac:dyDescent="0.3">
      <c r="A369" s="2">
        <v>43930</v>
      </c>
      <c r="B369">
        <v>221</v>
      </c>
      <c r="C369">
        <v>226</v>
      </c>
      <c r="D369">
        <v>41.987892299999999</v>
      </c>
      <c r="E369">
        <v>12.7135701</v>
      </c>
      <c r="F369">
        <v>41.955555699999998</v>
      </c>
      <c r="G369">
        <v>12.7643387</v>
      </c>
      <c r="H369">
        <v>5</v>
      </c>
      <c r="I369">
        <v>105.86</v>
      </c>
      <c r="J369">
        <v>12.45367583061951</v>
      </c>
      <c r="K369">
        <v>24.37134074233699</v>
      </c>
      <c r="L369">
        <v>1.684802235506176</v>
      </c>
      <c r="M369">
        <v>0.36286402097670112</v>
      </c>
      <c r="N369">
        <v>0.66172867706001692</v>
      </c>
      <c r="O369">
        <v>8.9808422982066691E-2</v>
      </c>
      <c r="P369">
        <v>6.9495819400900984</v>
      </c>
      <c r="Q369">
        <v>6.8260245010253344</v>
      </c>
      <c r="R369">
        <v>7.9894256930395908</v>
      </c>
      <c r="S369">
        <v>0.22947456293236451</v>
      </c>
      <c r="T369">
        <v>0.2266456327206075</v>
      </c>
      <c r="U369">
        <v>0.24934216409080601</v>
      </c>
    </row>
    <row r="370" spans="1:21" x14ac:dyDescent="0.3">
      <c r="A370" s="2">
        <v>43931</v>
      </c>
      <c r="B370">
        <v>2</v>
      </c>
      <c r="C370">
        <v>226</v>
      </c>
      <c r="D370">
        <v>42.132071600000003</v>
      </c>
      <c r="E370">
        <v>12.5839994</v>
      </c>
      <c r="F370">
        <v>41.955555699999998</v>
      </c>
      <c r="G370">
        <v>12.7643387</v>
      </c>
      <c r="H370">
        <v>5</v>
      </c>
      <c r="I370">
        <v>494.32</v>
      </c>
      <c r="J370">
        <v>45.46099859937955</v>
      </c>
      <c r="K370">
        <v>174.5743911260835</v>
      </c>
      <c r="L370">
        <v>83.264399999999966</v>
      </c>
      <c r="M370">
        <v>0.99635583773192038</v>
      </c>
      <c r="N370">
        <v>2.933310436175995</v>
      </c>
      <c r="O370">
        <v>1.7759126984126981</v>
      </c>
      <c r="P370">
        <v>78.334330730380827</v>
      </c>
      <c r="Q370">
        <v>78.334330730380017</v>
      </c>
      <c r="R370">
        <v>78.334330730380017</v>
      </c>
      <c r="S370">
        <v>1.5719022986195139</v>
      </c>
      <c r="T370">
        <v>1.571902298619505</v>
      </c>
      <c r="U370">
        <v>1.571902298619505</v>
      </c>
    </row>
    <row r="371" spans="1:21" x14ac:dyDescent="0.3">
      <c r="A371" s="2">
        <v>43931</v>
      </c>
      <c r="B371">
        <v>222</v>
      </c>
      <c r="C371">
        <v>226</v>
      </c>
      <c r="D371">
        <v>40.922591399999988</v>
      </c>
      <c r="E371">
        <v>14.2501319</v>
      </c>
      <c r="F371">
        <v>41.955555699999998</v>
      </c>
      <c r="G371">
        <v>12.7643387</v>
      </c>
      <c r="H371">
        <v>5</v>
      </c>
      <c r="I371">
        <v>494.32</v>
      </c>
      <c r="J371">
        <v>224.4281507003102</v>
      </c>
      <c r="K371">
        <v>159.8714544369582</v>
      </c>
      <c r="L371">
        <v>205.52645000000001</v>
      </c>
      <c r="M371">
        <v>3.5826554144673741</v>
      </c>
      <c r="N371">
        <v>2.6141781152453372</v>
      </c>
      <c r="O371">
        <v>3.192876984126984</v>
      </c>
      <c r="P371">
        <v>207.99148463480961</v>
      </c>
      <c r="Q371">
        <v>207.99148463481001</v>
      </c>
      <c r="R371">
        <v>207.99148463481001</v>
      </c>
      <c r="S371">
        <v>3.2948821840235758</v>
      </c>
      <c r="T371">
        <v>3.2948821840235811</v>
      </c>
      <c r="U371">
        <v>3.2948821840235811</v>
      </c>
    </row>
    <row r="372" spans="1:21" x14ac:dyDescent="0.3">
      <c r="A372" s="2">
        <v>43931</v>
      </c>
      <c r="B372">
        <v>41</v>
      </c>
      <c r="C372">
        <v>226</v>
      </c>
      <c r="D372">
        <v>40.932065199999997</v>
      </c>
      <c r="E372">
        <v>14.818706499999999</v>
      </c>
      <c r="F372">
        <v>41.955555699999998</v>
      </c>
      <c r="G372">
        <v>12.7643387</v>
      </c>
      <c r="H372">
        <v>5</v>
      </c>
      <c r="I372">
        <v>518.63</v>
      </c>
      <c r="J372">
        <v>267.04887220751169</v>
      </c>
      <c r="K372">
        <v>267.04887220751169</v>
      </c>
      <c r="L372">
        <v>323.75876343198757</v>
      </c>
      <c r="M372">
        <v>4.4819706635974308</v>
      </c>
      <c r="N372">
        <v>4.4819706635974308</v>
      </c>
      <c r="O372">
        <v>5.1636321654448247</v>
      </c>
      <c r="P372">
        <v>273.09117740086481</v>
      </c>
      <c r="Q372">
        <v>273.09117740086492</v>
      </c>
      <c r="R372">
        <v>273.09117740086492</v>
      </c>
      <c r="S372">
        <v>4.5870691923240914</v>
      </c>
      <c r="T372">
        <v>4.5870691923240896</v>
      </c>
      <c r="U372">
        <v>4.5870691923240896</v>
      </c>
    </row>
    <row r="373" spans="1:21" x14ac:dyDescent="0.3">
      <c r="A373" s="2">
        <v>43931</v>
      </c>
      <c r="B373">
        <v>222</v>
      </c>
      <c r="C373">
        <v>226</v>
      </c>
      <c r="D373">
        <v>40.922591399999988</v>
      </c>
      <c r="E373">
        <v>14.2501319</v>
      </c>
      <c r="F373">
        <v>41.955555699999998</v>
      </c>
      <c r="G373">
        <v>12.7643387</v>
      </c>
      <c r="H373">
        <v>5</v>
      </c>
      <c r="I373">
        <v>494.32</v>
      </c>
      <c r="J373">
        <v>224.4281507003102</v>
      </c>
      <c r="K373">
        <v>159.8714544369582</v>
      </c>
      <c r="L373">
        <v>205.52645000000001</v>
      </c>
      <c r="M373">
        <v>3.5826554144673741</v>
      </c>
      <c r="N373">
        <v>2.6141781152453372</v>
      </c>
      <c r="O373">
        <v>3.192876984126984</v>
      </c>
      <c r="P373">
        <v>207.99148463480961</v>
      </c>
      <c r="Q373">
        <v>207.99148463481001</v>
      </c>
      <c r="R373">
        <v>207.99148463481001</v>
      </c>
      <c r="S373">
        <v>3.2948821840235758</v>
      </c>
      <c r="T373">
        <v>3.2948821840235811</v>
      </c>
      <c r="U373">
        <v>3.2948821840235811</v>
      </c>
    </row>
    <row r="374" spans="1:21" x14ac:dyDescent="0.3">
      <c r="A374" s="2">
        <v>43931</v>
      </c>
      <c r="B374">
        <v>229</v>
      </c>
      <c r="C374">
        <v>226</v>
      </c>
      <c r="D374">
        <v>40.7283051</v>
      </c>
      <c r="E374">
        <v>14.475455800000001</v>
      </c>
      <c r="F374">
        <v>41.955555699999998</v>
      </c>
      <c r="G374">
        <v>12.7643387</v>
      </c>
      <c r="H374">
        <v>5</v>
      </c>
      <c r="I374">
        <v>518.63</v>
      </c>
      <c r="J374">
        <v>251.58312779248831</v>
      </c>
      <c r="K374">
        <v>251.5831277924884</v>
      </c>
      <c r="L374">
        <v>194.87323656801249</v>
      </c>
      <c r="M374">
        <v>4.1777515586247924</v>
      </c>
      <c r="N374">
        <v>4.1777515586247924</v>
      </c>
      <c r="O374">
        <v>3.4960900567773989</v>
      </c>
      <c r="P374">
        <v>245.54082259913531</v>
      </c>
      <c r="Q374">
        <v>245.54082259913531</v>
      </c>
      <c r="R374">
        <v>245.54082259913531</v>
      </c>
      <c r="S374">
        <v>4.0726530298981318</v>
      </c>
      <c r="T374">
        <v>4.0726530298981336</v>
      </c>
      <c r="U374">
        <v>4.0726530298981336</v>
      </c>
    </row>
    <row r="375" spans="1:21" x14ac:dyDescent="0.3">
      <c r="A375" s="2">
        <v>43935</v>
      </c>
      <c r="B375">
        <v>224</v>
      </c>
      <c r="C375">
        <v>226</v>
      </c>
      <c r="D375">
        <v>41.949019300000003</v>
      </c>
      <c r="E375">
        <v>12.763840500000001</v>
      </c>
      <c r="F375">
        <v>41.955555699999998</v>
      </c>
      <c r="G375">
        <v>12.7643387</v>
      </c>
      <c r="H375">
        <v>6</v>
      </c>
      <c r="I375">
        <v>89.13</v>
      </c>
      <c r="J375">
        <v>1.914622714527874</v>
      </c>
      <c r="K375">
        <v>20.473296343517809</v>
      </c>
      <c r="L375">
        <v>1.945079365265425</v>
      </c>
      <c r="M375">
        <v>9.3194722999856108E-2</v>
      </c>
      <c r="N375">
        <v>0.47470844137354973</v>
      </c>
      <c r="O375">
        <v>9.7853728411894547E-2</v>
      </c>
      <c r="P375">
        <v>1.8849859541217491</v>
      </c>
      <c r="Q375">
        <v>1.883698988536221</v>
      </c>
      <c r="R375">
        <v>1.9615153926856921</v>
      </c>
      <c r="S375">
        <v>8.1158724040919464E-2</v>
      </c>
      <c r="T375">
        <v>8.0760974674341179E-2</v>
      </c>
      <c r="U375">
        <v>8.5840811369360212E-2</v>
      </c>
    </row>
    <row r="376" spans="1:21" x14ac:dyDescent="0.3">
      <c r="A376" s="2">
        <v>43935</v>
      </c>
      <c r="B376">
        <v>12</v>
      </c>
      <c r="C376">
        <v>226</v>
      </c>
      <c r="D376">
        <v>41.857816900000003</v>
      </c>
      <c r="E376">
        <v>12.6519891</v>
      </c>
      <c r="F376">
        <v>41.955555699999998</v>
      </c>
      <c r="G376">
        <v>12.7643387</v>
      </c>
      <c r="H376">
        <v>6</v>
      </c>
      <c r="I376">
        <v>46</v>
      </c>
      <c r="J376">
        <v>21.800796172010081</v>
      </c>
      <c r="K376">
        <v>21.800796172010081</v>
      </c>
      <c r="L376">
        <v>17.405916693564279</v>
      </c>
      <c r="M376">
        <v>0.81950403919152226</v>
      </c>
      <c r="N376">
        <v>0.81950403919152226</v>
      </c>
      <c r="O376">
        <v>1.0936368915746519</v>
      </c>
      <c r="P376">
        <v>21.03371103293092</v>
      </c>
      <c r="Q376">
        <v>21.03371103293092</v>
      </c>
      <c r="R376">
        <v>21.03371103293092</v>
      </c>
      <c r="S376">
        <v>0.88173935640812362</v>
      </c>
      <c r="T376">
        <v>0.88173935640812362</v>
      </c>
      <c r="U376">
        <v>0.88173935640812362</v>
      </c>
    </row>
    <row r="377" spans="1:21" x14ac:dyDescent="0.3">
      <c r="A377" s="2">
        <v>43935</v>
      </c>
      <c r="B377">
        <v>221</v>
      </c>
      <c r="C377">
        <v>226</v>
      </c>
      <c r="D377">
        <v>41.987892299999999</v>
      </c>
      <c r="E377">
        <v>12.7135701</v>
      </c>
      <c r="F377">
        <v>41.955555699999998</v>
      </c>
      <c r="G377">
        <v>12.7643387</v>
      </c>
      <c r="H377">
        <v>6</v>
      </c>
      <c r="I377">
        <v>89.13</v>
      </c>
      <c r="J377">
        <v>12.81609487521189</v>
      </c>
      <c r="K377">
        <v>20.444160930556151</v>
      </c>
      <c r="L377">
        <v>1.6174170698471779</v>
      </c>
      <c r="M377">
        <v>0.36910668246694872</v>
      </c>
      <c r="N377">
        <v>0.47384438047767452</v>
      </c>
      <c r="O377">
        <v>8.7493328595234982E-2</v>
      </c>
      <c r="P377">
        <v>7.9579782148324494</v>
      </c>
      <c r="Q377">
        <v>7.9525449414057867</v>
      </c>
      <c r="R377">
        <v>8.0117213866628312</v>
      </c>
      <c r="S377">
        <v>0.26253021800140292</v>
      </c>
      <c r="T377">
        <v>0.26124358826232169</v>
      </c>
      <c r="U377">
        <v>0.26522745449934648</v>
      </c>
    </row>
    <row r="378" spans="1:21" x14ac:dyDescent="0.3">
      <c r="A378" s="2">
        <v>43935</v>
      </c>
      <c r="B378">
        <v>11</v>
      </c>
      <c r="C378">
        <v>226</v>
      </c>
      <c r="D378">
        <v>41.904390300000003</v>
      </c>
      <c r="E378">
        <v>12.6096465</v>
      </c>
      <c r="F378">
        <v>41.955555699999998</v>
      </c>
      <c r="G378">
        <v>12.7643387</v>
      </c>
      <c r="H378">
        <v>6</v>
      </c>
      <c r="I378">
        <v>46</v>
      </c>
      <c r="J378">
        <v>24.197903827989919</v>
      </c>
      <c r="K378">
        <v>24.197903827989919</v>
      </c>
      <c r="L378">
        <v>28.59278330643572</v>
      </c>
      <c r="M378">
        <v>0.59319437350689064</v>
      </c>
      <c r="N378">
        <v>0.59319437350689064</v>
      </c>
      <c r="O378">
        <v>0.31906152112376113</v>
      </c>
      <c r="P378">
        <v>24.964988967069068</v>
      </c>
      <c r="Q378">
        <v>24.964988967069068</v>
      </c>
      <c r="R378">
        <v>24.964988967069068</v>
      </c>
      <c r="S378">
        <v>0.53095905629028961</v>
      </c>
      <c r="T378">
        <v>0.53095905629028939</v>
      </c>
      <c r="U378">
        <v>0.53095905629028939</v>
      </c>
    </row>
    <row r="379" spans="1:21" x14ac:dyDescent="0.3">
      <c r="A379" s="2">
        <v>43935</v>
      </c>
      <c r="B379">
        <v>2</v>
      </c>
      <c r="C379">
        <v>226</v>
      </c>
      <c r="D379">
        <v>42.132071600000003</v>
      </c>
      <c r="E379">
        <v>12.5839994</v>
      </c>
      <c r="F379">
        <v>41.955555699999998</v>
      </c>
      <c r="G379">
        <v>12.7643387</v>
      </c>
      <c r="H379">
        <v>6</v>
      </c>
      <c r="I379">
        <v>89.13</v>
      </c>
      <c r="J379">
        <v>71.924164922866979</v>
      </c>
      <c r="K379">
        <v>27.667589858001069</v>
      </c>
      <c r="L379">
        <v>82.853447816085222</v>
      </c>
      <c r="M379">
        <v>1.4805621009629251</v>
      </c>
      <c r="N379">
        <v>0.61273906879260942</v>
      </c>
      <c r="O379">
        <v>1.7528904206550171</v>
      </c>
      <c r="P379">
        <v>76.666285365926299</v>
      </c>
      <c r="Q379">
        <v>76.674792452513245</v>
      </c>
      <c r="R379">
        <v>76.462230446409862</v>
      </c>
      <c r="S379">
        <v>1.5965476731162951</v>
      </c>
      <c r="T379">
        <v>1.5987013384184989</v>
      </c>
      <c r="U379">
        <v>1.5846460021703619</v>
      </c>
    </row>
    <row r="380" spans="1:21" x14ac:dyDescent="0.3">
      <c r="A380" s="2">
        <v>43935</v>
      </c>
      <c r="B380">
        <v>1</v>
      </c>
      <c r="C380">
        <v>226</v>
      </c>
      <c r="D380">
        <v>41.956526599999997</v>
      </c>
      <c r="E380">
        <v>12.778642899999999</v>
      </c>
      <c r="F380">
        <v>41.955555699999998</v>
      </c>
      <c r="G380">
        <v>12.7643387</v>
      </c>
      <c r="H380">
        <v>6</v>
      </c>
      <c r="I380">
        <v>89.13</v>
      </c>
      <c r="J380">
        <v>2.4715174873932559</v>
      </c>
      <c r="K380">
        <v>20.541352867924971</v>
      </c>
      <c r="L380">
        <v>2.710455748802179</v>
      </c>
      <c r="M380">
        <v>9.3128557062334028E-2</v>
      </c>
      <c r="N380">
        <v>0.4747001728482303</v>
      </c>
      <c r="O380">
        <v>9.775458582991696E-2</v>
      </c>
      <c r="P380">
        <v>2.6171504651194981</v>
      </c>
      <c r="Q380">
        <v>2.615363617544741</v>
      </c>
      <c r="R380">
        <v>2.6909327742416229</v>
      </c>
      <c r="S380">
        <v>9.5755448333446555E-2</v>
      </c>
      <c r="T380">
        <v>9.5286162136901553E-2</v>
      </c>
      <c r="U380">
        <v>0.10027779545299489</v>
      </c>
    </row>
    <row r="381" spans="1:21" x14ac:dyDescent="0.3">
      <c r="A381" s="2">
        <v>43936</v>
      </c>
      <c r="B381">
        <v>14</v>
      </c>
      <c r="C381">
        <v>226</v>
      </c>
      <c r="D381">
        <v>41.968739300000003</v>
      </c>
      <c r="E381">
        <v>12.686</v>
      </c>
      <c r="F381">
        <v>41.955555699999998</v>
      </c>
      <c r="G381">
        <v>12.7643387</v>
      </c>
      <c r="H381">
        <v>6</v>
      </c>
      <c r="I381">
        <v>648.45000000000005</v>
      </c>
      <c r="J381">
        <v>17.265997591047078</v>
      </c>
      <c r="K381">
        <v>149.16656708386549</v>
      </c>
      <c r="L381">
        <v>15.73909976633338</v>
      </c>
      <c r="M381">
        <v>0.54468635606564575</v>
      </c>
      <c r="N381">
        <v>2.4457641084809811</v>
      </c>
      <c r="O381">
        <v>0.3826858536877395</v>
      </c>
      <c r="P381">
        <v>9.0886113957777841</v>
      </c>
      <c r="Q381">
        <v>8.8057779719636926</v>
      </c>
      <c r="R381">
        <v>10.723461602305781</v>
      </c>
      <c r="S381">
        <v>0.40358891555234139</v>
      </c>
      <c r="T381">
        <v>0.40327973650835702</v>
      </c>
      <c r="U381">
        <v>0.47520116698169379</v>
      </c>
    </row>
    <row r="382" spans="1:21" x14ac:dyDescent="0.3">
      <c r="A382" s="2">
        <v>43936</v>
      </c>
      <c r="B382">
        <v>39</v>
      </c>
      <c r="C382">
        <v>226</v>
      </c>
      <c r="D382">
        <v>41.831033900000001</v>
      </c>
      <c r="E382">
        <v>12.442446500000001</v>
      </c>
      <c r="F382">
        <v>41.955555699999998</v>
      </c>
      <c r="G382">
        <v>12.7643387</v>
      </c>
      <c r="H382">
        <v>6</v>
      </c>
      <c r="I382">
        <v>648.45000000000005</v>
      </c>
      <c r="J382">
        <v>86.805194947675872</v>
      </c>
      <c r="K382">
        <v>148.10409402653789</v>
      </c>
      <c r="L382">
        <v>3.7270132930995139</v>
      </c>
      <c r="M382">
        <v>1.678476548755518</v>
      </c>
      <c r="N382">
        <v>2.4432727719507881</v>
      </c>
      <c r="O382">
        <v>0.35296363927411312</v>
      </c>
      <c r="P382">
        <v>49.122985437052129</v>
      </c>
      <c r="Q382">
        <v>49.42028818972188</v>
      </c>
      <c r="R382">
        <v>50.330125894238847</v>
      </c>
      <c r="S382">
        <v>1.0780670469059781</v>
      </c>
      <c r="T382">
        <v>1.0782194930611151</v>
      </c>
      <c r="U382">
        <v>1.128028683409642</v>
      </c>
    </row>
    <row r="383" spans="1:21" x14ac:dyDescent="0.3">
      <c r="A383" s="2">
        <v>43936</v>
      </c>
      <c r="B383">
        <v>32</v>
      </c>
      <c r="C383">
        <v>226</v>
      </c>
      <c r="D383">
        <v>41.851630499999999</v>
      </c>
      <c r="E383">
        <v>12.4017032</v>
      </c>
      <c r="F383">
        <v>41.955555699999998</v>
      </c>
      <c r="G383">
        <v>12.7643387</v>
      </c>
      <c r="H383">
        <v>6</v>
      </c>
      <c r="I383">
        <v>648.45000000000005</v>
      </c>
      <c r="J383">
        <v>91.74612477320818</v>
      </c>
      <c r="K383">
        <v>148.7090688847957</v>
      </c>
      <c r="L383">
        <v>10.5667258499558</v>
      </c>
      <c r="M383">
        <v>1.7114496448535239</v>
      </c>
      <c r="N383">
        <v>2.447386374128548</v>
      </c>
      <c r="O383">
        <v>0.40203985377103091</v>
      </c>
      <c r="P383">
        <v>53.702030699249242</v>
      </c>
      <c r="Q383">
        <v>55.134647423239009</v>
      </c>
      <c r="R383">
        <v>54.860250638814513</v>
      </c>
      <c r="S383">
        <v>1.115971256267998</v>
      </c>
      <c r="T383">
        <v>1.117750830254457</v>
      </c>
      <c r="U383">
        <v>1.164716175130722</v>
      </c>
    </row>
    <row r="384" spans="1:21" x14ac:dyDescent="0.3">
      <c r="A384" s="2">
        <v>43936</v>
      </c>
      <c r="B384">
        <v>9</v>
      </c>
      <c r="C384">
        <v>226</v>
      </c>
      <c r="D384">
        <v>41.012875399999999</v>
      </c>
      <c r="E384">
        <v>14.3201006</v>
      </c>
      <c r="F384">
        <v>41.955555699999998</v>
      </c>
      <c r="G384">
        <v>12.7643387</v>
      </c>
      <c r="H384">
        <v>6</v>
      </c>
      <c r="I384">
        <v>380.53</v>
      </c>
      <c r="J384">
        <v>188.6335352232081</v>
      </c>
      <c r="K384">
        <v>188.6335352232081</v>
      </c>
      <c r="L384">
        <v>1.6703545165922709E-12</v>
      </c>
      <c r="M384">
        <v>2.9136001232118609</v>
      </c>
      <c r="N384">
        <v>2.9136001232118609</v>
      </c>
      <c r="O384">
        <v>0</v>
      </c>
      <c r="P384">
        <v>187.02869999999999</v>
      </c>
      <c r="Q384">
        <v>187.02869999999999</v>
      </c>
      <c r="R384">
        <v>187.02869999999999</v>
      </c>
      <c r="S384">
        <v>2.861051587301588</v>
      </c>
      <c r="T384">
        <v>2.8610515873015872</v>
      </c>
      <c r="U384">
        <v>2.8610515873015872</v>
      </c>
    </row>
    <row r="385" spans="1:21" x14ac:dyDescent="0.3">
      <c r="A385" s="2">
        <v>43936</v>
      </c>
      <c r="B385">
        <v>44</v>
      </c>
      <c r="C385">
        <v>226</v>
      </c>
      <c r="D385">
        <v>40.640787899999999</v>
      </c>
      <c r="E385">
        <v>14.9305062</v>
      </c>
      <c r="F385">
        <v>41.955555699999998</v>
      </c>
      <c r="G385">
        <v>12.7643387</v>
      </c>
      <c r="H385">
        <v>6</v>
      </c>
      <c r="I385">
        <v>648.45000000000005</v>
      </c>
      <c r="J385">
        <v>452.63638268806881</v>
      </c>
      <c r="K385">
        <v>202.47397000480069</v>
      </c>
      <c r="L385">
        <v>618.4208610906112</v>
      </c>
      <c r="M385">
        <v>6.6034430058808686</v>
      </c>
      <c r="N385">
        <v>3.2016323009952399</v>
      </c>
      <c r="O385">
        <v>9.4003662088226747</v>
      </c>
      <c r="P385">
        <v>536.54007246792071</v>
      </c>
      <c r="Q385">
        <v>535.0929864150753</v>
      </c>
      <c r="R385">
        <v>532.53986186464078</v>
      </c>
      <c r="S385">
        <v>7.9404283368292399</v>
      </c>
      <c r="T385">
        <v>7.9388054957316267</v>
      </c>
      <c r="U385">
        <v>7.7701095300334986</v>
      </c>
    </row>
    <row r="386" spans="1:21" x14ac:dyDescent="0.3">
      <c r="A386" s="2">
        <v>43936</v>
      </c>
      <c r="B386">
        <v>223</v>
      </c>
      <c r="C386">
        <v>226</v>
      </c>
      <c r="D386">
        <v>41.015235699999998</v>
      </c>
      <c r="E386">
        <v>14.2977433</v>
      </c>
      <c r="F386">
        <v>41.955555699999998</v>
      </c>
      <c r="G386">
        <v>12.7643387</v>
      </c>
      <c r="H386">
        <v>6</v>
      </c>
      <c r="I386">
        <v>380.53</v>
      </c>
      <c r="J386">
        <v>191.89876477679189</v>
      </c>
      <c r="K386">
        <v>191.89876477679189</v>
      </c>
      <c r="L386">
        <v>380.53229999999832</v>
      </c>
      <c r="M386">
        <v>3.022630035518298</v>
      </c>
      <c r="N386">
        <v>3.0226300355182989</v>
      </c>
      <c r="O386">
        <v>5.9362301587301598</v>
      </c>
      <c r="P386">
        <v>193.50360000000001</v>
      </c>
      <c r="Q386">
        <v>193.50360000000001</v>
      </c>
      <c r="R386">
        <v>193.50360000000001</v>
      </c>
      <c r="S386">
        <v>3.0751785714285722</v>
      </c>
      <c r="T386">
        <v>3.0751785714285731</v>
      </c>
      <c r="U386">
        <v>3.0751785714285731</v>
      </c>
    </row>
    <row r="387" spans="1:21" x14ac:dyDescent="0.3">
      <c r="A387" s="2">
        <v>43937</v>
      </c>
      <c r="B387">
        <v>228</v>
      </c>
      <c r="C387">
        <v>226</v>
      </c>
      <c r="D387">
        <v>42.130554500000002</v>
      </c>
      <c r="E387">
        <v>12.582428</v>
      </c>
      <c r="F387">
        <v>41.955555699999998</v>
      </c>
      <c r="G387">
        <v>12.7643387</v>
      </c>
      <c r="H387">
        <v>4</v>
      </c>
      <c r="I387">
        <v>85.1</v>
      </c>
      <c r="J387">
        <v>72.294122454662485</v>
      </c>
      <c r="K387">
        <v>72.294122454662485</v>
      </c>
      <c r="L387">
        <v>83.484212034176352</v>
      </c>
      <c r="M387">
        <v>1.5068254080288239</v>
      </c>
      <c r="N387">
        <v>1.5068254080288239</v>
      </c>
      <c r="O387">
        <v>1.788788760859074</v>
      </c>
      <c r="P387">
        <v>77.085472753308579</v>
      </c>
      <c r="Q387">
        <v>77.085472753308579</v>
      </c>
      <c r="R387">
        <v>77.085472753308579</v>
      </c>
      <c r="S387">
        <v>1.6136008798455881</v>
      </c>
      <c r="T387">
        <v>1.6136008798455881</v>
      </c>
      <c r="U387">
        <v>1.6136008798455881</v>
      </c>
    </row>
    <row r="388" spans="1:21" x14ac:dyDescent="0.3">
      <c r="A388" s="2">
        <v>43937</v>
      </c>
      <c r="B388">
        <v>235</v>
      </c>
      <c r="C388">
        <v>226</v>
      </c>
      <c r="D388">
        <v>41.477688999999998</v>
      </c>
      <c r="E388">
        <v>13.8120029</v>
      </c>
      <c r="F388">
        <v>41.955555699999998</v>
      </c>
      <c r="G388">
        <v>12.7643387</v>
      </c>
      <c r="H388">
        <v>4</v>
      </c>
      <c r="I388">
        <v>362.86</v>
      </c>
      <c r="J388">
        <v>192.04882870936919</v>
      </c>
      <c r="K388">
        <v>192.04882870936919</v>
      </c>
      <c r="L388">
        <v>198.01978351260399</v>
      </c>
      <c r="M388">
        <v>3.2602361641097559</v>
      </c>
      <c r="N388">
        <v>3.2602361641097559</v>
      </c>
      <c r="O388">
        <v>3.3340020334056368</v>
      </c>
      <c r="P388">
        <v>194.36602872944829</v>
      </c>
      <c r="Q388">
        <v>194.36602872944829</v>
      </c>
      <c r="R388">
        <v>194.36602872944829</v>
      </c>
      <c r="S388">
        <v>3.2907420571076291</v>
      </c>
      <c r="T388">
        <v>3.2907420571076278</v>
      </c>
      <c r="U388">
        <v>3.2907420571076278</v>
      </c>
    </row>
    <row r="389" spans="1:21" x14ac:dyDescent="0.3">
      <c r="A389" s="2">
        <v>43937</v>
      </c>
      <c r="B389">
        <v>91</v>
      </c>
      <c r="C389">
        <v>226</v>
      </c>
      <c r="D389">
        <v>42.336915300000001</v>
      </c>
      <c r="E389">
        <v>13.4628064</v>
      </c>
      <c r="F389">
        <v>41.955555699999998</v>
      </c>
      <c r="G389">
        <v>12.7643387</v>
      </c>
      <c r="H389">
        <v>4</v>
      </c>
      <c r="I389">
        <v>362.86</v>
      </c>
      <c r="J389">
        <v>170.8107712906307</v>
      </c>
      <c r="K389">
        <v>170.8107712906307</v>
      </c>
      <c r="L389">
        <v>164.83981648739601</v>
      </c>
      <c r="M389">
        <v>2.849128915255323</v>
      </c>
      <c r="N389">
        <v>2.849128915255323</v>
      </c>
      <c r="O389">
        <v>2.7753630459594421</v>
      </c>
      <c r="P389">
        <v>168.49357127055171</v>
      </c>
      <c r="Q389">
        <v>168.49357127055171</v>
      </c>
      <c r="R389">
        <v>168.49357127055171</v>
      </c>
      <c r="S389">
        <v>2.8186230222574502</v>
      </c>
      <c r="T389">
        <v>2.8186230222574511</v>
      </c>
      <c r="U389">
        <v>2.8186230222574511</v>
      </c>
    </row>
    <row r="390" spans="1:21" x14ac:dyDescent="0.3">
      <c r="A390" s="2">
        <v>43937</v>
      </c>
      <c r="B390">
        <v>221</v>
      </c>
      <c r="C390">
        <v>226</v>
      </c>
      <c r="D390">
        <v>41.987892299999999</v>
      </c>
      <c r="E390">
        <v>12.7135701</v>
      </c>
      <c r="F390">
        <v>41.955555699999998</v>
      </c>
      <c r="G390">
        <v>12.7643387</v>
      </c>
      <c r="H390">
        <v>4</v>
      </c>
      <c r="I390">
        <v>85.1</v>
      </c>
      <c r="J390">
        <v>12.80877754533752</v>
      </c>
      <c r="K390">
        <v>12.808777545337509</v>
      </c>
      <c r="L390">
        <v>1.6186879658236519</v>
      </c>
      <c r="M390">
        <v>0.36936506816165199</v>
      </c>
      <c r="N390">
        <v>0.36936506816165188</v>
      </c>
      <c r="O390">
        <v>8.7401715331402674E-2</v>
      </c>
      <c r="P390">
        <v>8.0174272466914189</v>
      </c>
      <c r="Q390">
        <v>8.0174272466914189</v>
      </c>
      <c r="R390">
        <v>8.0174272466914189</v>
      </c>
      <c r="S390">
        <v>0.26258959634488821</v>
      </c>
      <c r="T390">
        <v>0.26258959634488832</v>
      </c>
      <c r="U390">
        <v>0.26258959634488832</v>
      </c>
    </row>
    <row r="391" spans="1:21" x14ac:dyDescent="0.3">
      <c r="A391" s="2">
        <v>43938</v>
      </c>
      <c r="B391">
        <v>32</v>
      </c>
      <c r="C391">
        <v>226</v>
      </c>
      <c r="D391">
        <v>41.851630499999999</v>
      </c>
      <c r="E391">
        <v>12.4017032</v>
      </c>
      <c r="F391">
        <v>41.955555699999998</v>
      </c>
      <c r="G391">
        <v>12.7643387</v>
      </c>
      <c r="H391">
        <v>4</v>
      </c>
      <c r="I391">
        <v>217.62</v>
      </c>
      <c r="J391">
        <v>78.131159887655684</v>
      </c>
      <c r="K391">
        <v>54.320620563770348</v>
      </c>
      <c r="L391">
        <v>53.065039634656117</v>
      </c>
      <c r="M391">
        <v>1.608502531602729</v>
      </c>
      <c r="N391">
        <v>1.259114234249179</v>
      </c>
      <c r="O391">
        <v>1.0965998240681869</v>
      </c>
      <c r="P391">
        <v>70.603764364528487</v>
      </c>
      <c r="Q391">
        <v>76.26940807258157</v>
      </c>
      <c r="R391">
        <v>70.115306256332559</v>
      </c>
      <c r="S391">
        <v>1.4154131987820859</v>
      </c>
      <c r="T391">
        <v>1.489838478403066</v>
      </c>
      <c r="U391">
        <v>1.41326525990881</v>
      </c>
    </row>
    <row r="392" spans="1:21" x14ac:dyDescent="0.3">
      <c r="A392" s="2">
        <v>43938</v>
      </c>
      <c r="B392">
        <v>33</v>
      </c>
      <c r="C392">
        <v>226</v>
      </c>
      <c r="D392">
        <v>41.947489599999997</v>
      </c>
      <c r="E392">
        <v>12.7203556</v>
      </c>
      <c r="F392">
        <v>41.955555699999998</v>
      </c>
      <c r="G392">
        <v>12.7643387</v>
      </c>
      <c r="H392">
        <v>4</v>
      </c>
      <c r="I392">
        <v>217.62</v>
      </c>
      <c r="J392">
        <v>7.5976740105671636</v>
      </c>
      <c r="K392">
        <v>51.370717164158521</v>
      </c>
      <c r="L392">
        <v>6.297945248233729</v>
      </c>
      <c r="M392">
        <v>0.41293617411428191</v>
      </c>
      <c r="N392">
        <v>1.2173400477955649</v>
      </c>
      <c r="O392">
        <v>0.53255624200455032</v>
      </c>
      <c r="P392">
        <v>5.5029381483016362</v>
      </c>
      <c r="Q392">
        <v>5.0201468218137499</v>
      </c>
      <c r="R392">
        <v>6.9775508126631642</v>
      </c>
      <c r="S392">
        <v>0.54429799508190635</v>
      </c>
      <c r="T392">
        <v>0.53121470205863042</v>
      </c>
      <c r="U392">
        <v>0.55520728479824499</v>
      </c>
    </row>
    <row r="393" spans="1:21" x14ac:dyDescent="0.3">
      <c r="A393" s="2">
        <v>43938</v>
      </c>
      <c r="B393">
        <v>2</v>
      </c>
      <c r="C393">
        <v>226</v>
      </c>
      <c r="D393">
        <v>42.132071600000003</v>
      </c>
      <c r="E393">
        <v>12.5839994</v>
      </c>
      <c r="F393">
        <v>41.955555699999998</v>
      </c>
      <c r="G393">
        <v>12.7643387</v>
      </c>
      <c r="H393">
        <v>4</v>
      </c>
      <c r="I393">
        <v>217.62</v>
      </c>
      <c r="J393">
        <v>61.065655805771307</v>
      </c>
      <c r="K393">
        <v>58.595761589312588</v>
      </c>
      <c r="L393">
        <v>120.8421484996816</v>
      </c>
      <c r="M393">
        <v>1.3952534994440511</v>
      </c>
      <c r="N393">
        <v>1.34468341725962</v>
      </c>
      <c r="O393">
        <v>2.2519723781946692</v>
      </c>
      <c r="P393">
        <v>70.976693782791529</v>
      </c>
      <c r="Q393">
        <v>68.299959119079134</v>
      </c>
      <c r="R393">
        <v>70.476990243729901</v>
      </c>
      <c r="S393">
        <v>1.448531675283645</v>
      </c>
      <c r="T393">
        <v>1.4275768912521061</v>
      </c>
      <c r="U393">
        <v>1.445887320418211</v>
      </c>
    </row>
    <row r="394" spans="1:21" x14ac:dyDescent="0.3">
      <c r="A394" s="2">
        <v>43938</v>
      </c>
      <c r="B394">
        <v>64</v>
      </c>
      <c r="C394">
        <v>226</v>
      </c>
      <c r="D394">
        <v>41.699752500000002</v>
      </c>
      <c r="E394">
        <v>12.535953900000001</v>
      </c>
      <c r="F394">
        <v>41.955555699999998</v>
      </c>
      <c r="G394">
        <v>12.7643387</v>
      </c>
      <c r="H394">
        <v>4</v>
      </c>
      <c r="I394">
        <v>217.62</v>
      </c>
      <c r="J394">
        <v>70.826110296005893</v>
      </c>
      <c r="K394">
        <v>53.333500682758547</v>
      </c>
      <c r="L394">
        <v>37.41546661742855</v>
      </c>
      <c r="M394">
        <v>1.671760175791319</v>
      </c>
      <c r="N394">
        <v>1.267314681648017</v>
      </c>
      <c r="O394">
        <v>1.2073239366849751</v>
      </c>
      <c r="P394">
        <v>70.537203704378371</v>
      </c>
      <c r="Q394">
        <v>68.031085986525554</v>
      </c>
      <c r="R394">
        <v>70.050752687274425</v>
      </c>
      <c r="S394">
        <v>1.680209511804744</v>
      </c>
      <c r="T394">
        <v>1.6398223092385791</v>
      </c>
      <c r="U394">
        <v>1.6740925158271149</v>
      </c>
    </row>
    <row r="395" spans="1:21" x14ac:dyDescent="0.3">
      <c r="A395" s="2">
        <v>43941</v>
      </c>
      <c r="B395">
        <v>14</v>
      </c>
      <c r="C395">
        <v>226</v>
      </c>
      <c r="D395">
        <v>41.968739300000003</v>
      </c>
      <c r="E395">
        <v>12.686</v>
      </c>
      <c r="F395">
        <v>41.955555699999998</v>
      </c>
      <c r="G395">
        <v>12.7643387</v>
      </c>
      <c r="H395">
        <v>7</v>
      </c>
      <c r="I395">
        <v>120.8</v>
      </c>
      <c r="J395">
        <v>15.10591665680165</v>
      </c>
      <c r="K395">
        <v>23.59199104629846</v>
      </c>
      <c r="L395">
        <v>9.5371681231997432</v>
      </c>
      <c r="M395">
        <v>0.4757530670038187</v>
      </c>
      <c r="N395">
        <v>0.61848569448874446</v>
      </c>
      <c r="O395">
        <v>0.40726923033977602</v>
      </c>
      <c r="P395">
        <v>8.244651404824662</v>
      </c>
      <c r="Q395">
        <v>8.9403796713629688</v>
      </c>
      <c r="R395">
        <v>8.9612173822602994</v>
      </c>
      <c r="S395">
        <v>0.3358912237265157</v>
      </c>
      <c r="T395">
        <v>0.41205043084275111</v>
      </c>
      <c r="U395">
        <v>0.36685319239137459</v>
      </c>
    </row>
    <row r="396" spans="1:21" x14ac:dyDescent="0.3">
      <c r="A396" s="2">
        <v>43941</v>
      </c>
      <c r="B396">
        <v>12</v>
      </c>
      <c r="C396">
        <v>226</v>
      </c>
      <c r="D396">
        <v>41.857816900000003</v>
      </c>
      <c r="E396">
        <v>12.6519891</v>
      </c>
      <c r="F396">
        <v>41.955555699999998</v>
      </c>
      <c r="G396">
        <v>12.7643387</v>
      </c>
      <c r="H396">
        <v>7</v>
      </c>
      <c r="I396">
        <v>120.8</v>
      </c>
      <c r="J396">
        <v>27.054561186022159</v>
      </c>
      <c r="K396">
        <v>23.79965893752227</v>
      </c>
      <c r="L396">
        <v>14.879938339963269</v>
      </c>
      <c r="M396">
        <v>0.92612491070097813</v>
      </c>
      <c r="N396">
        <v>0.63273006152882083</v>
      </c>
      <c r="O396">
        <v>0.80220078384081983</v>
      </c>
      <c r="P396">
        <v>26.496087425861351</v>
      </c>
      <c r="Q396">
        <v>25.023181058357849</v>
      </c>
      <c r="R396">
        <v>26.551431529623851</v>
      </c>
      <c r="S396">
        <v>0.98034136981578712</v>
      </c>
      <c r="T396">
        <v>0.93956062907566129</v>
      </c>
      <c r="U396">
        <v>0.95969511480989034</v>
      </c>
    </row>
    <row r="397" spans="1:21" x14ac:dyDescent="0.3">
      <c r="A397" s="2">
        <v>43941</v>
      </c>
      <c r="B397">
        <v>224</v>
      </c>
      <c r="C397">
        <v>226</v>
      </c>
      <c r="D397">
        <v>41.949019300000003</v>
      </c>
      <c r="E397">
        <v>12.763840500000001</v>
      </c>
      <c r="F397">
        <v>41.955555699999998</v>
      </c>
      <c r="G397">
        <v>12.7643387</v>
      </c>
      <c r="H397">
        <v>7</v>
      </c>
      <c r="I397">
        <v>92.4</v>
      </c>
      <c r="J397">
        <v>2.189091901029085</v>
      </c>
      <c r="K397">
        <v>2.1890919010290819</v>
      </c>
      <c r="L397">
        <v>1.0730347223409531</v>
      </c>
      <c r="M397">
        <v>0.1085868648086495</v>
      </c>
      <c r="N397">
        <v>0.1085868648086494</v>
      </c>
      <c r="O397">
        <v>6.4069970467911352E-2</v>
      </c>
      <c r="P397">
        <v>1.47332600139472</v>
      </c>
      <c r="Q397">
        <v>1.473326001394722</v>
      </c>
      <c r="R397">
        <v>1.473326001394722</v>
      </c>
      <c r="S397">
        <v>7.933724542630323E-2</v>
      </c>
      <c r="T397">
        <v>7.9337245426303105E-2</v>
      </c>
      <c r="U397">
        <v>7.9337245426303105E-2</v>
      </c>
    </row>
    <row r="398" spans="1:21" x14ac:dyDescent="0.3">
      <c r="A398" s="2">
        <v>43941</v>
      </c>
      <c r="B398">
        <v>252</v>
      </c>
      <c r="C398">
        <v>226</v>
      </c>
      <c r="D398">
        <v>42.092639200000001</v>
      </c>
      <c r="E398">
        <v>13.063298</v>
      </c>
      <c r="F398">
        <v>41.955555699999998</v>
      </c>
      <c r="G398">
        <v>12.7643387</v>
      </c>
      <c r="H398">
        <v>7</v>
      </c>
      <c r="I398">
        <v>92.4</v>
      </c>
      <c r="J398">
        <v>90.21280809897091</v>
      </c>
      <c r="K398">
        <v>90.21280809897091</v>
      </c>
      <c r="L398">
        <v>91.328865277659048</v>
      </c>
      <c r="M398">
        <v>1.575222659000874</v>
      </c>
      <c r="N398">
        <v>1.575222659000874</v>
      </c>
      <c r="O398">
        <v>1.619739553341613</v>
      </c>
      <c r="P398">
        <v>90.928573998605273</v>
      </c>
      <c r="Q398">
        <v>90.928573998605273</v>
      </c>
      <c r="R398">
        <v>90.928573998605273</v>
      </c>
      <c r="S398">
        <v>1.604472278383221</v>
      </c>
      <c r="T398">
        <v>1.604472278383221</v>
      </c>
      <c r="U398">
        <v>1.604472278383221</v>
      </c>
    </row>
    <row r="399" spans="1:21" x14ac:dyDescent="0.3">
      <c r="A399" s="2">
        <v>43941</v>
      </c>
      <c r="B399">
        <v>230</v>
      </c>
      <c r="C399">
        <v>226</v>
      </c>
      <c r="D399">
        <v>42.050539800000003</v>
      </c>
      <c r="E399">
        <v>12.402517700000001</v>
      </c>
      <c r="F399">
        <v>41.955555699999998</v>
      </c>
      <c r="G399">
        <v>12.7643387</v>
      </c>
      <c r="H399">
        <v>7</v>
      </c>
      <c r="I399">
        <v>120.8</v>
      </c>
      <c r="J399">
        <v>63.959925935050578</v>
      </c>
      <c r="K399">
        <v>26.629511651604268</v>
      </c>
      <c r="L399">
        <v>87.684899711342908</v>
      </c>
      <c r="M399">
        <v>1.286561460854907</v>
      </c>
      <c r="N399">
        <v>0.66097359451870752</v>
      </c>
      <c r="O399">
        <v>1.5852655791154431</v>
      </c>
      <c r="P399">
        <v>77.903943438548225</v>
      </c>
      <c r="Q399">
        <v>78.657201084218059</v>
      </c>
      <c r="R399">
        <v>76.096915153457076</v>
      </c>
      <c r="S399">
        <v>1.5232658435411159</v>
      </c>
      <c r="T399">
        <v>1.4842436384415529</v>
      </c>
      <c r="U399">
        <v>1.4591416439001399</v>
      </c>
    </row>
    <row r="400" spans="1:21" x14ac:dyDescent="0.3">
      <c r="A400" s="2">
        <v>43941</v>
      </c>
      <c r="B400">
        <v>225</v>
      </c>
      <c r="C400">
        <v>226</v>
      </c>
      <c r="D400">
        <v>41.966743600000001</v>
      </c>
      <c r="E400">
        <v>12.755914900000001</v>
      </c>
      <c r="F400">
        <v>41.955555699999998</v>
      </c>
      <c r="G400">
        <v>12.7643387</v>
      </c>
      <c r="H400">
        <v>7</v>
      </c>
      <c r="I400">
        <v>120.8</v>
      </c>
      <c r="J400">
        <v>3.502655275558237</v>
      </c>
      <c r="K400">
        <v>23.489870093585381</v>
      </c>
      <c r="L400">
        <v>6.9098539946279756</v>
      </c>
      <c r="M400">
        <v>0.12024209671533791</v>
      </c>
      <c r="N400">
        <v>0.61321841180895864</v>
      </c>
      <c r="O400">
        <v>0.26123142286090728</v>
      </c>
      <c r="P400">
        <v>2.1000368980771138</v>
      </c>
      <c r="Q400">
        <v>1.983296729223252</v>
      </c>
      <c r="R400">
        <v>2.3393421488534498</v>
      </c>
      <c r="S400">
        <v>7.9366016484160501E-2</v>
      </c>
      <c r="T400">
        <v>7.6064508409598733E-2</v>
      </c>
      <c r="U400">
        <v>9.2377685257267472E-2</v>
      </c>
    </row>
    <row r="401" spans="1:21" x14ac:dyDescent="0.3">
      <c r="A401" s="2">
        <v>43941</v>
      </c>
      <c r="B401">
        <v>221</v>
      </c>
      <c r="C401">
        <v>226</v>
      </c>
      <c r="D401">
        <v>41.987892299999999</v>
      </c>
      <c r="E401">
        <v>12.7135701</v>
      </c>
      <c r="F401">
        <v>41.955555699999998</v>
      </c>
      <c r="G401">
        <v>12.7643387</v>
      </c>
      <c r="H401">
        <v>7</v>
      </c>
      <c r="I401">
        <v>120.8</v>
      </c>
      <c r="J401">
        <v>11.17884094656738</v>
      </c>
      <c r="K401">
        <v>23.29086827098963</v>
      </c>
      <c r="L401">
        <v>1.7900398308661309</v>
      </c>
      <c r="M401">
        <v>0.32326290916940348</v>
      </c>
      <c r="N401">
        <v>0.60653668209921296</v>
      </c>
      <c r="O401">
        <v>7.5977428287497595E-2</v>
      </c>
      <c r="P401">
        <v>6.0571808326886556</v>
      </c>
      <c r="Q401">
        <v>6.1978414568378639</v>
      </c>
      <c r="R401">
        <v>6.8529937858053493</v>
      </c>
      <c r="S401">
        <v>0.2130799908768656</v>
      </c>
      <c r="T401">
        <v>0.22002523767488091</v>
      </c>
      <c r="U401">
        <v>0.25387680808577201</v>
      </c>
    </row>
    <row r="402" spans="1:21" x14ac:dyDescent="0.3">
      <c r="A402" s="2">
        <v>43942</v>
      </c>
      <c r="B402">
        <v>14</v>
      </c>
      <c r="C402">
        <v>226</v>
      </c>
      <c r="D402">
        <v>41.968739300000003</v>
      </c>
      <c r="E402">
        <v>12.686</v>
      </c>
      <c r="F402">
        <v>41.955555699999998</v>
      </c>
      <c r="G402">
        <v>12.7643387</v>
      </c>
      <c r="H402">
        <v>3</v>
      </c>
      <c r="I402">
        <v>84.86</v>
      </c>
      <c r="J402">
        <v>16.467129287129541</v>
      </c>
      <c r="K402">
        <v>16.467129287129541</v>
      </c>
      <c r="L402">
        <v>2.0342760543441178</v>
      </c>
      <c r="M402">
        <v>0.50796179401691632</v>
      </c>
      <c r="N402">
        <v>0.50796179401691643</v>
      </c>
      <c r="O402">
        <v>0.16243669007826289</v>
      </c>
      <c r="P402">
        <v>10.68558979033906</v>
      </c>
      <c r="Q402">
        <v>10.68558979033906</v>
      </c>
      <c r="R402">
        <v>10.68558979033906</v>
      </c>
      <c r="S402">
        <v>0.39055506227397252</v>
      </c>
      <c r="T402">
        <v>0.39055506227397258</v>
      </c>
      <c r="U402">
        <v>0.39055506227397258</v>
      </c>
    </row>
    <row r="403" spans="1:21" x14ac:dyDescent="0.3">
      <c r="A403" s="2">
        <v>43942</v>
      </c>
      <c r="B403">
        <v>2</v>
      </c>
      <c r="C403">
        <v>226</v>
      </c>
      <c r="D403">
        <v>42.132071600000003</v>
      </c>
      <c r="E403">
        <v>12.5839994</v>
      </c>
      <c r="F403">
        <v>41.955555699999998</v>
      </c>
      <c r="G403">
        <v>12.7643387</v>
      </c>
      <c r="H403">
        <v>3</v>
      </c>
      <c r="I403">
        <v>84.86</v>
      </c>
      <c r="J403">
        <v>68.389070712870463</v>
      </c>
      <c r="K403">
        <v>68.389070712870463</v>
      </c>
      <c r="L403">
        <v>82.821923945655882</v>
      </c>
      <c r="M403">
        <v>1.3844588409037191</v>
      </c>
      <c r="N403">
        <v>1.3844588409037191</v>
      </c>
      <c r="O403">
        <v>1.7299839448423719</v>
      </c>
      <c r="P403">
        <v>74.170610209660936</v>
      </c>
      <c r="Q403">
        <v>74.170610209660936</v>
      </c>
      <c r="R403">
        <v>74.170610209660936</v>
      </c>
      <c r="S403">
        <v>1.5018655726466621</v>
      </c>
      <c r="T403">
        <v>1.5018655726466621</v>
      </c>
      <c r="U403">
        <v>1.5018655726466621</v>
      </c>
    </row>
    <row r="404" spans="1:21" x14ac:dyDescent="0.3">
      <c r="A404" s="2">
        <v>43942</v>
      </c>
      <c r="B404">
        <v>223</v>
      </c>
      <c r="C404">
        <v>226</v>
      </c>
      <c r="D404">
        <v>41.015235699999998</v>
      </c>
      <c r="E404">
        <v>14.2977433</v>
      </c>
      <c r="F404">
        <v>41.955555699999998</v>
      </c>
      <c r="G404">
        <v>12.7643387</v>
      </c>
      <c r="H404">
        <v>3</v>
      </c>
      <c r="I404">
        <v>380.53</v>
      </c>
      <c r="J404">
        <v>380.53230000000002</v>
      </c>
      <c r="K404">
        <v>380.53230000000002</v>
      </c>
      <c r="L404">
        <v>380.53230000000002</v>
      </c>
      <c r="M404">
        <v>5.9362301587301598</v>
      </c>
      <c r="N404">
        <v>5.9362301587301598</v>
      </c>
      <c r="O404">
        <v>5.9362301587301598</v>
      </c>
      <c r="P404">
        <v>380.53230000000002</v>
      </c>
      <c r="Q404">
        <v>380.53230000000002</v>
      </c>
      <c r="R404">
        <v>380.53230000000002</v>
      </c>
      <c r="S404">
        <v>5.9362301587301598</v>
      </c>
      <c r="T404">
        <v>5.9362301587301598</v>
      </c>
      <c r="U404">
        <v>5.9362301587301598</v>
      </c>
    </row>
    <row r="405" spans="1:21" x14ac:dyDescent="0.3">
      <c r="A405" s="2">
        <v>43943</v>
      </c>
      <c r="B405">
        <v>11</v>
      </c>
      <c r="C405">
        <v>226</v>
      </c>
      <c r="D405">
        <v>41.904390300000003</v>
      </c>
      <c r="E405">
        <v>12.6096465</v>
      </c>
      <c r="F405">
        <v>41.955555699999998</v>
      </c>
      <c r="G405">
        <v>12.7643387</v>
      </c>
      <c r="H405">
        <v>3</v>
      </c>
      <c r="I405">
        <v>44.66</v>
      </c>
      <c r="J405">
        <v>29.715872830254831</v>
      </c>
      <c r="K405">
        <v>29.715872830254831</v>
      </c>
      <c r="L405">
        <v>37.364972940860611</v>
      </c>
      <c r="M405">
        <v>0.71929117957570565</v>
      </c>
      <c r="N405">
        <v>0.71929117957570576</v>
      </c>
      <c r="O405">
        <v>0.79907376142268893</v>
      </c>
      <c r="P405">
        <v>32.233958967755093</v>
      </c>
      <c r="Q405">
        <v>32.233958967755093</v>
      </c>
      <c r="R405">
        <v>32.233958967755093</v>
      </c>
      <c r="S405">
        <v>0.74713903349863076</v>
      </c>
      <c r="T405">
        <v>0.74713903349863087</v>
      </c>
      <c r="U405">
        <v>0.74713903349863087</v>
      </c>
    </row>
    <row r="406" spans="1:21" x14ac:dyDescent="0.3">
      <c r="A406" s="2">
        <v>43943</v>
      </c>
      <c r="B406">
        <v>14</v>
      </c>
      <c r="C406">
        <v>226</v>
      </c>
      <c r="D406">
        <v>41.968739300000003</v>
      </c>
      <c r="E406">
        <v>12.686</v>
      </c>
      <c r="F406">
        <v>41.955555699999998</v>
      </c>
      <c r="G406">
        <v>12.7643387</v>
      </c>
      <c r="H406">
        <v>3</v>
      </c>
      <c r="I406">
        <v>44.66</v>
      </c>
      <c r="J406">
        <v>14.948227169745181</v>
      </c>
      <c r="K406">
        <v>14.948227169745181</v>
      </c>
      <c r="L406">
        <v>7.2991270591393942</v>
      </c>
      <c r="M406">
        <v>0.51047072518619907</v>
      </c>
      <c r="N406">
        <v>0.51047072518619907</v>
      </c>
      <c r="O406">
        <v>0.43068814333921579</v>
      </c>
      <c r="P406">
        <v>12.43014103224492</v>
      </c>
      <c r="Q406">
        <v>12.43014103224492</v>
      </c>
      <c r="R406">
        <v>12.43014103224492</v>
      </c>
      <c r="S406">
        <v>0.48262287126327419</v>
      </c>
      <c r="T406">
        <v>0.48262287126327408</v>
      </c>
      <c r="U406">
        <v>0.48262287126327408</v>
      </c>
    </row>
    <row r="407" spans="1:21" x14ac:dyDescent="0.3">
      <c r="A407" s="2">
        <v>43943</v>
      </c>
      <c r="B407">
        <v>13</v>
      </c>
      <c r="C407">
        <v>226</v>
      </c>
      <c r="D407">
        <v>42.407090099999998</v>
      </c>
      <c r="E407">
        <v>14.1597591</v>
      </c>
      <c r="F407">
        <v>41.955555699999998</v>
      </c>
      <c r="G407">
        <v>12.7643387</v>
      </c>
      <c r="H407">
        <v>3</v>
      </c>
      <c r="I407">
        <v>362.72</v>
      </c>
      <c r="J407">
        <v>362.72430000000003</v>
      </c>
      <c r="K407">
        <v>362.72430000000003</v>
      </c>
      <c r="L407">
        <v>362.72430000000003</v>
      </c>
      <c r="M407">
        <v>5.3618650793650797</v>
      </c>
      <c r="N407">
        <v>5.3618650793650797</v>
      </c>
      <c r="O407">
        <v>5.3618650793650797</v>
      </c>
      <c r="P407">
        <v>362.72430000000003</v>
      </c>
      <c r="Q407">
        <v>362.72430000000003</v>
      </c>
      <c r="R407">
        <v>362.72430000000003</v>
      </c>
      <c r="S407">
        <v>5.3618650793650797</v>
      </c>
      <c r="T407">
        <v>5.3618650793650797</v>
      </c>
      <c r="U407">
        <v>5.3618650793650797</v>
      </c>
    </row>
    <row r="408" spans="1:21" x14ac:dyDescent="0.3">
      <c r="A408" s="2">
        <v>43944</v>
      </c>
      <c r="B408">
        <v>4</v>
      </c>
      <c r="C408">
        <v>226</v>
      </c>
      <c r="D408">
        <v>41.958616900000003</v>
      </c>
      <c r="E408">
        <v>12.769493000000001</v>
      </c>
      <c r="F408">
        <v>41.955555699999998</v>
      </c>
      <c r="G408">
        <v>12.7643387</v>
      </c>
      <c r="H408">
        <v>4</v>
      </c>
      <c r="I408">
        <v>16.78</v>
      </c>
      <c r="J408">
        <v>2.0213063999430898</v>
      </c>
      <c r="K408">
        <v>2.0213063999430898</v>
      </c>
      <c r="L408">
        <v>1.9529284678574199</v>
      </c>
      <c r="M408">
        <v>0.10182374626679939</v>
      </c>
      <c r="N408">
        <v>0.10182374626679939</v>
      </c>
      <c r="O408">
        <v>9.4817132481680846E-2</v>
      </c>
      <c r="P408">
        <v>1.8927463613767079</v>
      </c>
      <c r="Q408">
        <v>1.892746361376707</v>
      </c>
      <c r="R408">
        <v>1.892746361376707</v>
      </c>
      <c r="S408">
        <v>9.4777863358737363E-2</v>
      </c>
      <c r="T408">
        <v>9.4777863358737377E-2</v>
      </c>
      <c r="U408">
        <v>9.4777863358737377E-2</v>
      </c>
    </row>
    <row r="409" spans="1:21" x14ac:dyDescent="0.3">
      <c r="A409" s="2">
        <v>43944</v>
      </c>
      <c r="B409">
        <v>94</v>
      </c>
      <c r="C409">
        <v>226</v>
      </c>
      <c r="D409">
        <v>44.525238799999997</v>
      </c>
      <c r="E409">
        <v>11.1757875</v>
      </c>
      <c r="F409">
        <v>41.955555699999998</v>
      </c>
      <c r="G409">
        <v>12.7643387</v>
      </c>
      <c r="H409">
        <v>4</v>
      </c>
      <c r="I409">
        <v>944.95</v>
      </c>
      <c r="J409">
        <v>642.7330003950085</v>
      </c>
      <c r="K409">
        <v>642.73300039500862</v>
      </c>
      <c r="L409">
        <v>717.81891080778666</v>
      </c>
      <c r="M409">
        <v>9.498557260545061</v>
      </c>
      <c r="N409">
        <v>9.4985572605450646</v>
      </c>
      <c r="O409">
        <v>10.652150068338511</v>
      </c>
      <c r="P409">
        <v>673.62739705985052</v>
      </c>
      <c r="Q409">
        <v>673.62739705985052</v>
      </c>
      <c r="R409">
        <v>673.62739705985052</v>
      </c>
      <c r="S409">
        <v>9.9689102914409276</v>
      </c>
      <c r="T409">
        <v>9.9689102914409293</v>
      </c>
      <c r="U409">
        <v>9.9689102914409293</v>
      </c>
    </row>
    <row r="410" spans="1:21" x14ac:dyDescent="0.3">
      <c r="A410" s="2">
        <v>43944</v>
      </c>
      <c r="B410">
        <v>221</v>
      </c>
      <c r="C410">
        <v>226</v>
      </c>
      <c r="D410">
        <v>41.987892299999999</v>
      </c>
      <c r="E410">
        <v>12.7135701</v>
      </c>
      <c r="F410">
        <v>41.955555699999998</v>
      </c>
      <c r="G410">
        <v>12.7643387</v>
      </c>
      <c r="H410">
        <v>4</v>
      </c>
      <c r="I410">
        <v>16.78</v>
      </c>
      <c r="J410">
        <v>14.75799360005691</v>
      </c>
      <c r="K410">
        <v>14.75799360005691</v>
      </c>
      <c r="L410">
        <v>14.826371532142581</v>
      </c>
      <c r="M410">
        <v>0.43377149182843883</v>
      </c>
      <c r="N410">
        <v>0.43377149182843872</v>
      </c>
      <c r="O410">
        <v>0.44077810561355729</v>
      </c>
      <c r="P410">
        <v>14.88655363862329</v>
      </c>
      <c r="Q410">
        <v>14.88655363862329</v>
      </c>
      <c r="R410">
        <v>14.88655363862329</v>
      </c>
      <c r="S410">
        <v>0.44081737473650068</v>
      </c>
      <c r="T410">
        <v>0.44081737473650068</v>
      </c>
      <c r="U410">
        <v>0.44081737473650068</v>
      </c>
    </row>
    <row r="411" spans="1:21" x14ac:dyDescent="0.3">
      <c r="A411" s="2">
        <v>43944</v>
      </c>
      <c r="B411">
        <v>237</v>
      </c>
      <c r="C411">
        <v>226</v>
      </c>
      <c r="D411">
        <v>42.401031400000001</v>
      </c>
      <c r="E411">
        <v>14.1329622</v>
      </c>
      <c r="F411">
        <v>41.955555699999998</v>
      </c>
      <c r="G411">
        <v>12.7643387</v>
      </c>
      <c r="H411">
        <v>4</v>
      </c>
      <c r="I411">
        <v>944.95</v>
      </c>
      <c r="J411">
        <v>302.21699960499149</v>
      </c>
      <c r="K411">
        <v>302.21699960499137</v>
      </c>
      <c r="L411">
        <v>227.1310891922133</v>
      </c>
      <c r="M411">
        <v>4.4208871838993824</v>
      </c>
      <c r="N411">
        <v>4.4208871838993824</v>
      </c>
      <c r="O411">
        <v>3.2672943761059319</v>
      </c>
      <c r="P411">
        <v>271.32260294014952</v>
      </c>
      <c r="Q411">
        <v>271.32260294014952</v>
      </c>
      <c r="R411">
        <v>271.32260294014952</v>
      </c>
      <c r="S411">
        <v>3.950534153003515</v>
      </c>
      <c r="T411">
        <v>3.9505341530035172</v>
      </c>
      <c r="U411">
        <v>3.9505341530035172</v>
      </c>
    </row>
    <row r="412" spans="1:21" x14ac:dyDescent="0.3">
      <c r="A412" s="2">
        <v>43945</v>
      </c>
      <c r="B412">
        <v>258</v>
      </c>
      <c r="C412">
        <v>226</v>
      </c>
      <c r="D412">
        <v>41.9582172</v>
      </c>
      <c r="E412">
        <v>12.769235</v>
      </c>
      <c r="F412">
        <v>41.955555699999998</v>
      </c>
      <c r="G412">
        <v>12.7643387</v>
      </c>
      <c r="H412">
        <v>6</v>
      </c>
      <c r="I412">
        <v>105.1</v>
      </c>
      <c r="J412">
        <v>1.044455414481348</v>
      </c>
      <c r="K412">
        <v>25.922896207556629</v>
      </c>
      <c r="L412">
        <v>6.4195640887276042</v>
      </c>
      <c r="M412">
        <v>5.4011871785934869E-2</v>
      </c>
      <c r="N412">
        <v>0.61905568174969106</v>
      </c>
      <c r="O412">
        <v>0.21017203962406569</v>
      </c>
      <c r="P412">
        <v>1.9670875040428779</v>
      </c>
      <c r="Q412">
        <v>1.967042127363124</v>
      </c>
      <c r="R412">
        <v>2.0605276011226819</v>
      </c>
      <c r="S412">
        <v>9.4524084915340867E-2</v>
      </c>
      <c r="T412">
        <v>9.4519591022169808E-2</v>
      </c>
      <c r="U412">
        <v>0.1003659881396769</v>
      </c>
    </row>
    <row r="413" spans="1:21" x14ac:dyDescent="0.3">
      <c r="A413" s="2">
        <v>43945</v>
      </c>
      <c r="B413">
        <v>14</v>
      </c>
      <c r="C413">
        <v>226</v>
      </c>
      <c r="D413">
        <v>41.968739300000003</v>
      </c>
      <c r="E413">
        <v>12.686</v>
      </c>
      <c r="F413">
        <v>41.955555699999998</v>
      </c>
      <c r="G413">
        <v>12.7643387</v>
      </c>
      <c r="H413">
        <v>6</v>
      </c>
      <c r="I413">
        <v>105.1</v>
      </c>
      <c r="J413">
        <v>11.15322618343281</v>
      </c>
      <c r="K413">
        <v>27.5178912746435</v>
      </c>
      <c r="L413">
        <v>96.19366512143867</v>
      </c>
      <c r="M413">
        <v>0.37933059654621493</v>
      </c>
      <c r="N413">
        <v>0.66915880206786182</v>
      </c>
      <c r="O413">
        <v>2.1898661279090779</v>
      </c>
      <c r="P413">
        <v>9.0821535691356452</v>
      </c>
      <c r="Q413">
        <v>9.0819440624560652</v>
      </c>
      <c r="R413">
        <v>9.1482439708076733</v>
      </c>
      <c r="S413">
        <v>0.38433573035231189</v>
      </c>
      <c r="T413">
        <v>0.38431745814461821</v>
      </c>
      <c r="U413">
        <v>0.38701392952468061</v>
      </c>
    </row>
    <row r="414" spans="1:21" x14ac:dyDescent="0.3">
      <c r="A414" s="2">
        <v>43945</v>
      </c>
      <c r="B414">
        <v>228</v>
      </c>
      <c r="C414">
        <v>226</v>
      </c>
      <c r="D414">
        <v>42.130554500000002</v>
      </c>
      <c r="E414">
        <v>12.582428</v>
      </c>
      <c r="F414">
        <v>41.955555699999998</v>
      </c>
      <c r="G414">
        <v>12.7643387</v>
      </c>
      <c r="H414">
        <v>6</v>
      </c>
      <c r="I414">
        <v>105.1</v>
      </c>
      <c r="J414">
        <v>46.584936690479559</v>
      </c>
      <c r="K414">
        <v>25.851851103310391</v>
      </c>
      <c r="L414">
        <v>2.420799140739252</v>
      </c>
      <c r="M414">
        <v>1.0514757674665629</v>
      </c>
      <c r="N414">
        <v>0.61659357698757111</v>
      </c>
      <c r="O414">
        <v>0.1128883931893809</v>
      </c>
      <c r="P414">
        <v>47.315915182350622</v>
      </c>
      <c r="Q414">
        <v>47.316038483907747</v>
      </c>
      <c r="R414">
        <v>47.235038328213491</v>
      </c>
      <c r="S414">
        <v>1.0387945457091321</v>
      </c>
      <c r="T414">
        <v>1.0388050311979811</v>
      </c>
      <c r="U414">
        <v>1.0343284011713609</v>
      </c>
    </row>
    <row r="415" spans="1:21" x14ac:dyDescent="0.3">
      <c r="A415" s="2">
        <v>43945</v>
      </c>
      <c r="B415">
        <v>2</v>
      </c>
      <c r="C415">
        <v>226</v>
      </c>
      <c r="D415">
        <v>42.132071600000003</v>
      </c>
      <c r="E415">
        <v>12.5839994</v>
      </c>
      <c r="F415">
        <v>41.955555699999998</v>
      </c>
      <c r="G415">
        <v>12.7643387</v>
      </c>
      <c r="H415">
        <v>6</v>
      </c>
      <c r="I415">
        <v>105.1</v>
      </c>
      <c r="J415">
        <v>46.320081711606292</v>
      </c>
      <c r="K415">
        <v>25.810061414489489</v>
      </c>
      <c r="L415">
        <v>6.8671649094471737E-2</v>
      </c>
      <c r="M415">
        <v>1.0338722403917631</v>
      </c>
      <c r="N415">
        <v>0.61388241538535226</v>
      </c>
      <c r="O415">
        <v>5.7639154679514177E-3</v>
      </c>
      <c r="P415">
        <v>46.737543744470862</v>
      </c>
      <c r="Q415">
        <v>46.737675326273063</v>
      </c>
      <c r="R415">
        <v>46.658890099856151</v>
      </c>
      <c r="S415">
        <v>1.0010361152136911</v>
      </c>
      <c r="T415">
        <v>1.001048395825707</v>
      </c>
      <c r="U415">
        <v>0.99698215735475804</v>
      </c>
    </row>
    <row r="416" spans="1:21" x14ac:dyDescent="0.3">
      <c r="A416" s="2">
        <v>43945</v>
      </c>
      <c r="B416">
        <v>222</v>
      </c>
      <c r="C416">
        <v>226</v>
      </c>
      <c r="D416">
        <v>40.922591399999988</v>
      </c>
      <c r="E416">
        <v>14.2501319</v>
      </c>
      <c r="F416">
        <v>41.955555699999998</v>
      </c>
      <c r="G416">
        <v>12.7643387</v>
      </c>
      <c r="H416">
        <v>6</v>
      </c>
      <c r="I416">
        <v>409.75</v>
      </c>
      <c r="J416">
        <v>214.52826475584379</v>
      </c>
      <c r="K416">
        <v>214.52826475584379</v>
      </c>
      <c r="L416">
        <v>409.74860000000001</v>
      </c>
      <c r="M416">
        <v>3.4684255808863749</v>
      </c>
      <c r="N416">
        <v>3.468425580886374</v>
      </c>
      <c r="O416">
        <v>5.3765950174692412</v>
      </c>
      <c r="P416">
        <v>223.3010455145839</v>
      </c>
      <c r="Q416">
        <v>223.3010455145839</v>
      </c>
      <c r="R416">
        <v>223.3010455145839</v>
      </c>
      <c r="S416">
        <v>3.6219137195515629</v>
      </c>
      <c r="T416">
        <v>3.6219137195515629</v>
      </c>
      <c r="U416">
        <v>3.6219137195515629</v>
      </c>
    </row>
    <row r="417" spans="1:21" x14ac:dyDescent="0.3">
      <c r="A417" s="2">
        <v>43945</v>
      </c>
      <c r="B417">
        <v>9</v>
      </c>
      <c r="C417">
        <v>226</v>
      </c>
      <c r="D417">
        <v>41.012875399999999</v>
      </c>
      <c r="E417">
        <v>14.3201006</v>
      </c>
      <c r="F417">
        <v>41.955555699999998</v>
      </c>
      <c r="G417">
        <v>12.7643387</v>
      </c>
      <c r="H417">
        <v>6</v>
      </c>
      <c r="I417">
        <v>409.75</v>
      </c>
      <c r="J417">
        <v>195.22033524415619</v>
      </c>
      <c r="K417">
        <v>195.22033524415619</v>
      </c>
      <c r="L417">
        <v>0</v>
      </c>
      <c r="M417">
        <v>3.107963308002514</v>
      </c>
      <c r="N417">
        <v>3.107963308002514</v>
      </c>
      <c r="O417">
        <v>1.199793871419647</v>
      </c>
      <c r="P417">
        <v>186.44755448541619</v>
      </c>
      <c r="Q417">
        <v>186.44755448541611</v>
      </c>
      <c r="R417">
        <v>186.44755448541611</v>
      </c>
      <c r="S417">
        <v>2.954475169337325</v>
      </c>
      <c r="T417">
        <v>2.954475169337325</v>
      </c>
      <c r="U417">
        <v>2.954475169337325</v>
      </c>
    </row>
    <row r="418" spans="1:21" x14ac:dyDescent="0.3">
      <c r="A418" s="2">
        <v>43955</v>
      </c>
      <c r="B418">
        <v>224</v>
      </c>
      <c r="C418">
        <v>226</v>
      </c>
      <c r="D418">
        <v>41.949019300000003</v>
      </c>
      <c r="E418">
        <v>12.763840500000001</v>
      </c>
      <c r="F418">
        <v>41.955555699999998</v>
      </c>
      <c r="G418">
        <v>12.7643387</v>
      </c>
      <c r="H418">
        <v>8</v>
      </c>
      <c r="I418">
        <v>114.28</v>
      </c>
      <c r="J418">
        <v>1.800891475896804</v>
      </c>
      <c r="K418">
        <v>25.753185440999221</v>
      </c>
      <c r="L418">
        <v>2.278594899808835</v>
      </c>
      <c r="M418">
        <v>8.9400430857115215E-2</v>
      </c>
      <c r="N418">
        <v>0.59927857768118575</v>
      </c>
      <c r="O418">
        <v>0.11707981994547639</v>
      </c>
      <c r="P418">
        <v>1.561953142395889</v>
      </c>
      <c r="Q418">
        <v>1.5366104475053191</v>
      </c>
      <c r="R418">
        <v>1.652623646018065</v>
      </c>
      <c r="S418">
        <v>8.0431012808579741E-2</v>
      </c>
      <c r="T418">
        <v>7.7908369141677813E-2</v>
      </c>
      <c r="U418">
        <v>8.6145030544708193E-2</v>
      </c>
    </row>
    <row r="419" spans="1:21" x14ac:dyDescent="0.3">
      <c r="A419" s="2">
        <v>43955</v>
      </c>
      <c r="B419">
        <v>11</v>
      </c>
      <c r="C419">
        <v>226</v>
      </c>
      <c r="D419">
        <v>41.904390300000003</v>
      </c>
      <c r="E419">
        <v>12.6096465</v>
      </c>
      <c r="F419">
        <v>41.955555699999998</v>
      </c>
      <c r="G419">
        <v>12.7643387</v>
      </c>
      <c r="H419">
        <v>8</v>
      </c>
      <c r="I419">
        <v>114.28</v>
      </c>
      <c r="J419">
        <v>32.382409342094597</v>
      </c>
      <c r="K419">
        <v>28.47741684603562</v>
      </c>
      <c r="L419">
        <v>27.712504530844491</v>
      </c>
      <c r="M419">
        <v>0.73427680821479402</v>
      </c>
      <c r="N419">
        <v>0.65646773256648627</v>
      </c>
      <c r="O419">
        <v>0.66428355065266265</v>
      </c>
      <c r="P419">
        <v>28.180117232815601</v>
      </c>
      <c r="Q419">
        <v>28.205165447407719</v>
      </c>
      <c r="R419">
        <v>28.181423404316831</v>
      </c>
      <c r="S419">
        <v>0.65717183702484361</v>
      </c>
      <c r="T419">
        <v>0.64636837288936144</v>
      </c>
      <c r="U419">
        <v>0.65715577883184684</v>
      </c>
    </row>
    <row r="420" spans="1:21" x14ac:dyDescent="0.3">
      <c r="A420" s="2">
        <v>43955</v>
      </c>
      <c r="B420">
        <v>221</v>
      </c>
      <c r="C420">
        <v>226</v>
      </c>
      <c r="D420">
        <v>41.987892299999999</v>
      </c>
      <c r="E420">
        <v>12.7135701</v>
      </c>
      <c r="F420">
        <v>41.955555699999998</v>
      </c>
      <c r="G420">
        <v>12.7643387</v>
      </c>
      <c r="H420">
        <v>8</v>
      </c>
      <c r="I420">
        <v>114.28</v>
      </c>
      <c r="J420">
        <v>12.054801105159351</v>
      </c>
      <c r="K420">
        <v>27.142817853895359</v>
      </c>
      <c r="L420">
        <v>15.25245062462611</v>
      </c>
      <c r="M420">
        <v>0.35407902274506009</v>
      </c>
      <c r="N420">
        <v>0.6355050361152893</v>
      </c>
      <c r="O420">
        <v>0.46370591094486358</v>
      </c>
      <c r="P420">
        <v>7.2507897431260702</v>
      </c>
      <c r="Q420">
        <v>7.1331456556152393</v>
      </c>
      <c r="R420">
        <v>7.3223612930588473</v>
      </c>
      <c r="S420">
        <v>0.27694504152758159</v>
      </c>
      <c r="T420">
        <v>0.26825891871634161</v>
      </c>
      <c r="U420">
        <v>0.28070663928842832</v>
      </c>
    </row>
    <row r="421" spans="1:21" x14ac:dyDescent="0.3">
      <c r="A421" s="2">
        <v>43955</v>
      </c>
      <c r="B421">
        <v>14</v>
      </c>
      <c r="C421">
        <v>226</v>
      </c>
      <c r="D421">
        <v>41.968739300000003</v>
      </c>
      <c r="E421">
        <v>12.686</v>
      </c>
      <c r="F421">
        <v>41.955555699999998</v>
      </c>
      <c r="G421">
        <v>12.7643387</v>
      </c>
      <c r="H421">
        <v>8</v>
      </c>
      <c r="I421">
        <v>772.37</v>
      </c>
      <c r="J421">
        <v>19.548879676361231</v>
      </c>
      <c r="K421">
        <v>172.45890695570401</v>
      </c>
      <c r="L421">
        <v>0.89427369033235216</v>
      </c>
      <c r="M421">
        <v>0.62436200449133894</v>
      </c>
      <c r="N421">
        <v>2.7082415410327561</v>
      </c>
      <c r="O421">
        <v>0.16816621913436561</v>
      </c>
      <c r="P421">
        <v>9.6530999014507266</v>
      </c>
      <c r="Q421">
        <v>9.649709219838325</v>
      </c>
      <c r="R421">
        <v>9.7301378331531758</v>
      </c>
      <c r="S421">
        <v>0.365459674791068</v>
      </c>
      <c r="T421">
        <v>0.37470405631492743</v>
      </c>
      <c r="U421">
        <v>0.37040048908956619</v>
      </c>
    </row>
    <row r="422" spans="1:21" x14ac:dyDescent="0.3">
      <c r="A422" s="2">
        <v>43955</v>
      </c>
      <c r="B422">
        <v>94</v>
      </c>
      <c r="C422">
        <v>226</v>
      </c>
      <c r="D422">
        <v>44.525238799999997</v>
      </c>
      <c r="E422">
        <v>11.1757875</v>
      </c>
      <c r="F422">
        <v>41.955555699999998</v>
      </c>
      <c r="G422">
        <v>12.7643387</v>
      </c>
      <c r="H422">
        <v>8</v>
      </c>
      <c r="I422">
        <v>772.37</v>
      </c>
      <c r="J422">
        <v>739.92834757524668</v>
      </c>
      <c r="K422">
        <v>253.85440796970551</v>
      </c>
      <c r="L422">
        <v>759.09273830830909</v>
      </c>
      <c r="M422">
        <v>10.78667115396404</v>
      </c>
      <c r="N422">
        <v>3.86974098584649</v>
      </c>
      <c r="O422">
        <v>11.257137160953469</v>
      </c>
      <c r="P422">
        <v>753.90411265711668</v>
      </c>
      <c r="Q422">
        <v>753.91381568188376</v>
      </c>
      <c r="R422">
        <v>753.66859128315309</v>
      </c>
      <c r="S422">
        <v>11.118050422564631</v>
      </c>
      <c r="T422">
        <v>11.10924407540643</v>
      </c>
      <c r="U422">
        <v>11.10286728990792</v>
      </c>
    </row>
    <row r="423" spans="1:21" x14ac:dyDescent="0.3">
      <c r="A423" s="2">
        <v>43955</v>
      </c>
      <c r="B423">
        <v>228</v>
      </c>
      <c r="C423">
        <v>226</v>
      </c>
      <c r="D423">
        <v>42.130554500000002</v>
      </c>
      <c r="E423">
        <v>12.582428</v>
      </c>
      <c r="F423">
        <v>41.955555699999998</v>
      </c>
      <c r="G423">
        <v>12.7643387</v>
      </c>
      <c r="H423">
        <v>8</v>
      </c>
      <c r="I423">
        <v>114.28</v>
      </c>
      <c r="J423">
        <v>68.03859807684924</v>
      </c>
      <c r="K423">
        <v>32.903279859069798</v>
      </c>
      <c r="L423">
        <v>69.033149944720577</v>
      </c>
      <c r="M423">
        <v>1.444465960405253</v>
      </c>
      <c r="N423">
        <v>0.73097087585926124</v>
      </c>
      <c r="O423">
        <v>1.37715294067922</v>
      </c>
      <c r="P423">
        <v>77.283839881662445</v>
      </c>
      <c r="Q423">
        <v>77.40177844947172</v>
      </c>
      <c r="R423">
        <v>77.120291656606256</v>
      </c>
      <c r="S423">
        <v>1.607674330861218</v>
      </c>
      <c r="T423">
        <v>1.6296865614748419</v>
      </c>
      <c r="U423">
        <v>1.5982147735572401</v>
      </c>
    </row>
    <row r="424" spans="1:21" x14ac:dyDescent="0.3">
      <c r="A424" s="2">
        <v>43955</v>
      </c>
      <c r="B424">
        <v>33</v>
      </c>
      <c r="C424">
        <v>226</v>
      </c>
      <c r="D424">
        <v>41.947489599999997</v>
      </c>
      <c r="E424">
        <v>12.7203556</v>
      </c>
      <c r="F424">
        <v>41.955555699999998</v>
      </c>
      <c r="G424">
        <v>12.7643387</v>
      </c>
      <c r="H424">
        <v>8</v>
      </c>
      <c r="I424">
        <v>772.37</v>
      </c>
      <c r="J424">
        <v>10.10123118451545</v>
      </c>
      <c r="K424">
        <v>173.44054860552009</v>
      </c>
      <c r="L424">
        <v>10.03825809270824</v>
      </c>
      <c r="M424">
        <v>0.50363427219779444</v>
      </c>
      <c r="N424">
        <v>2.7445263113652438</v>
      </c>
      <c r="O424">
        <v>0.51458116202920978</v>
      </c>
      <c r="P424">
        <v>6.1837496481647296</v>
      </c>
      <c r="Q424">
        <v>6.1805140096661022</v>
      </c>
      <c r="R424">
        <v>6.262244585213586</v>
      </c>
      <c r="S424">
        <v>0.44228506100617221</v>
      </c>
      <c r="T424">
        <v>0.44192508812363213</v>
      </c>
      <c r="U424">
        <v>0.44708209321190873</v>
      </c>
    </row>
    <row r="425" spans="1:21" x14ac:dyDescent="0.3">
      <c r="A425" s="2">
        <v>43955</v>
      </c>
      <c r="B425">
        <v>1</v>
      </c>
      <c r="C425">
        <v>226</v>
      </c>
      <c r="D425">
        <v>41.956526599999997</v>
      </c>
      <c r="E425">
        <v>12.778642899999999</v>
      </c>
      <c r="F425">
        <v>41.955555699999998</v>
      </c>
      <c r="G425">
        <v>12.7643387</v>
      </c>
      <c r="H425">
        <v>8</v>
      </c>
      <c r="I425">
        <v>772.37</v>
      </c>
      <c r="J425">
        <v>2.7898415638765601</v>
      </c>
      <c r="K425">
        <v>172.6144364690704</v>
      </c>
      <c r="L425">
        <v>2.3430299086502262</v>
      </c>
      <c r="M425">
        <v>0.1070389185531741</v>
      </c>
      <c r="N425">
        <v>2.6991975109618598</v>
      </c>
      <c r="O425">
        <v>8.1821807089308349E-2</v>
      </c>
      <c r="P425">
        <v>2.6273377932678819</v>
      </c>
      <c r="Q425">
        <v>2.6242610886117799</v>
      </c>
      <c r="R425">
        <v>2.7073262984800248</v>
      </c>
      <c r="S425">
        <v>9.5911190844481187E-2</v>
      </c>
      <c r="T425">
        <v>9.5833129361364733E-2</v>
      </c>
      <c r="U425">
        <v>0.1013564769969616</v>
      </c>
    </row>
    <row r="426" spans="1:21" x14ac:dyDescent="0.3">
      <c r="A426" s="2">
        <v>43956</v>
      </c>
      <c r="B426">
        <v>82</v>
      </c>
      <c r="C426">
        <v>226</v>
      </c>
      <c r="D426">
        <v>42.002354599999997</v>
      </c>
      <c r="E426">
        <v>12.745491100000001</v>
      </c>
      <c r="F426">
        <v>41.955555699999998</v>
      </c>
      <c r="G426">
        <v>12.7643387</v>
      </c>
      <c r="H426">
        <v>7</v>
      </c>
      <c r="I426">
        <v>77.989999999999995</v>
      </c>
      <c r="J426">
        <v>10.59219427151606</v>
      </c>
      <c r="K426">
        <v>10.592194271516069</v>
      </c>
      <c r="L426">
        <v>0</v>
      </c>
      <c r="M426">
        <v>0.34791858425469241</v>
      </c>
      <c r="N426">
        <v>0.34791858425469241</v>
      </c>
      <c r="O426">
        <v>0.18453059066495989</v>
      </c>
      <c r="P426">
        <v>5.8972747670921057</v>
      </c>
      <c r="Q426">
        <v>5.8972747670921084</v>
      </c>
      <c r="R426">
        <v>5.8972747670921084</v>
      </c>
      <c r="S426">
        <v>0.27175165001217788</v>
      </c>
      <c r="T426">
        <v>0.27175165001217783</v>
      </c>
      <c r="U426">
        <v>0.27175165001217783</v>
      </c>
    </row>
    <row r="427" spans="1:21" x14ac:dyDescent="0.3">
      <c r="A427" s="2">
        <v>43956</v>
      </c>
      <c r="B427">
        <v>244</v>
      </c>
      <c r="C427">
        <v>226</v>
      </c>
      <c r="D427">
        <v>41.9404295</v>
      </c>
      <c r="E427">
        <v>12.632209</v>
      </c>
      <c r="F427">
        <v>41.955555699999998</v>
      </c>
      <c r="G427">
        <v>12.7643387</v>
      </c>
      <c r="H427">
        <v>7</v>
      </c>
      <c r="I427">
        <v>62.68</v>
      </c>
      <c r="J427">
        <v>17.188413259729181</v>
      </c>
      <c r="K427">
        <v>15.407628256297309</v>
      </c>
      <c r="L427">
        <v>11.50951701971397</v>
      </c>
      <c r="M427">
        <v>0.61930992746198132</v>
      </c>
      <c r="N427">
        <v>0.55351726043879945</v>
      </c>
      <c r="O427">
        <v>0.35749125180375207</v>
      </c>
      <c r="P427">
        <v>12.762403363625779</v>
      </c>
      <c r="Q427">
        <v>15.24473593396459</v>
      </c>
      <c r="R427">
        <v>12.79161729217352</v>
      </c>
      <c r="S427">
        <v>0.45600009544743492</v>
      </c>
      <c r="T427">
        <v>0.53664983267261024</v>
      </c>
      <c r="U427">
        <v>0.4595405678405981</v>
      </c>
    </row>
    <row r="428" spans="1:21" x14ac:dyDescent="0.3">
      <c r="A428" s="2">
        <v>43956</v>
      </c>
      <c r="B428">
        <v>12</v>
      </c>
      <c r="C428">
        <v>226</v>
      </c>
      <c r="D428">
        <v>41.857816900000003</v>
      </c>
      <c r="E428">
        <v>12.6519891</v>
      </c>
      <c r="F428">
        <v>41.955555699999998</v>
      </c>
      <c r="G428">
        <v>12.7643387</v>
      </c>
      <c r="H428">
        <v>7</v>
      </c>
      <c r="I428">
        <v>62.68</v>
      </c>
      <c r="J428">
        <v>26.29333030645029</v>
      </c>
      <c r="K428">
        <v>16.639100350202529</v>
      </c>
      <c r="L428">
        <v>31.11073951698501</v>
      </c>
      <c r="M428">
        <v>0.90714061595613471</v>
      </c>
      <c r="N428">
        <v>0.59299443078942704</v>
      </c>
      <c r="O428">
        <v>1.026311815499316</v>
      </c>
      <c r="P428">
        <v>35.423235890576002</v>
      </c>
      <c r="Q428">
        <v>33.186202403612803</v>
      </c>
      <c r="R428">
        <v>35.224684011457427</v>
      </c>
      <c r="S428">
        <v>1.188095450801266</v>
      </c>
      <c r="T428">
        <v>1.121090850195229</v>
      </c>
      <c r="U428">
        <v>1.168032579024461</v>
      </c>
    </row>
    <row r="429" spans="1:21" x14ac:dyDescent="0.3">
      <c r="A429" s="2">
        <v>43956</v>
      </c>
      <c r="B429">
        <v>2</v>
      </c>
      <c r="C429">
        <v>226</v>
      </c>
      <c r="D429">
        <v>42.132071600000003</v>
      </c>
      <c r="E429">
        <v>12.5839994</v>
      </c>
      <c r="F429">
        <v>41.955555699999998</v>
      </c>
      <c r="G429">
        <v>12.7643387</v>
      </c>
      <c r="H429">
        <v>7</v>
      </c>
      <c r="I429">
        <v>77.989999999999995</v>
      </c>
      <c r="J429">
        <v>67.39820572848393</v>
      </c>
      <c r="K429">
        <v>67.39820572848393</v>
      </c>
      <c r="L429">
        <v>77.990399999999994</v>
      </c>
      <c r="M429">
        <v>1.5910893522532441</v>
      </c>
      <c r="N429">
        <v>1.5910893522532441</v>
      </c>
      <c r="O429">
        <v>1.754477345842977</v>
      </c>
      <c r="P429">
        <v>72.09312523290788</v>
      </c>
      <c r="Q429">
        <v>72.09312523290788</v>
      </c>
      <c r="R429">
        <v>72.09312523290788</v>
      </c>
      <c r="S429">
        <v>1.667256286495759</v>
      </c>
      <c r="T429">
        <v>1.667256286495759</v>
      </c>
      <c r="U429">
        <v>1.667256286495759</v>
      </c>
    </row>
    <row r="430" spans="1:21" x14ac:dyDescent="0.3">
      <c r="A430" s="2">
        <v>43956</v>
      </c>
      <c r="B430">
        <v>186</v>
      </c>
      <c r="C430">
        <v>226</v>
      </c>
      <c r="D430">
        <v>41.945402799999997</v>
      </c>
      <c r="E430">
        <v>12.7206413</v>
      </c>
      <c r="F430">
        <v>41.955555699999998</v>
      </c>
      <c r="G430">
        <v>12.7643387</v>
      </c>
      <c r="H430">
        <v>7</v>
      </c>
      <c r="I430">
        <v>62.68</v>
      </c>
      <c r="J430">
        <v>6.5339007091701422</v>
      </c>
      <c r="K430">
        <v>14.90023691439996</v>
      </c>
      <c r="L430">
        <v>3.4334179875549</v>
      </c>
      <c r="M430">
        <v>0.27381093301041137</v>
      </c>
      <c r="N430">
        <v>0.54539762157551708</v>
      </c>
      <c r="O430">
        <v>0.21992867086617079</v>
      </c>
      <c r="P430">
        <v>5.9609074502103896</v>
      </c>
      <c r="Q430">
        <v>5.5844666975947046</v>
      </c>
      <c r="R430">
        <v>6.0584837484070446</v>
      </c>
      <c r="S430">
        <v>0.28795472593226729</v>
      </c>
      <c r="T430">
        <v>0.27171504469234092</v>
      </c>
      <c r="U430">
        <v>0.29691311644753232</v>
      </c>
    </row>
    <row r="431" spans="1:21" x14ac:dyDescent="0.3">
      <c r="A431" s="2">
        <v>43956</v>
      </c>
      <c r="B431">
        <v>223</v>
      </c>
      <c r="C431">
        <v>226</v>
      </c>
      <c r="D431">
        <v>41.015235699999998</v>
      </c>
      <c r="E431">
        <v>14.2977433</v>
      </c>
      <c r="F431">
        <v>41.955555699999998</v>
      </c>
      <c r="G431">
        <v>12.7643387</v>
      </c>
      <c r="H431">
        <v>7</v>
      </c>
      <c r="I431">
        <v>380.53</v>
      </c>
      <c r="J431">
        <v>380.53230000000002</v>
      </c>
      <c r="K431">
        <v>380.53230000000002</v>
      </c>
      <c r="L431">
        <v>380.53230000000002</v>
      </c>
      <c r="M431">
        <v>5.9362301587301598</v>
      </c>
      <c r="N431">
        <v>5.9362301587301598</v>
      </c>
      <c r="O431">
        <v>5.9362301587301598</v>
      </c>
      <c r="P431">
        <v>380.53230000000002</v>
      </c>
      <c r="Q431">
        <v>380.53230000000002</v>
      </c>
      <c r="R431">
        <v>380.53230000000002</v>
      </c>
      <c r="S431">
        <v>5.9362301587301598</v>
      </c>
      <c r="T431">
        <v>5.9362301587301598</v>
      </c>
      <c r="U431">
        <v>5.9362301587301598</v>
      </c>
    </row>
    <row r="432" spans="1:21" x14ac:dyDescent="0.3">
      <c r="A432" s="2">
        <v>43956</v>
      </c>
      <c r="B432">
        <v>254</v>
      </c>
      <c r="C432">
        <v>226</v>
      </c>
      <c r="D432">
        <v>41.944053799999999</v>
      </c>
      <c r="E432">
        <v>12.6739616</v>
      </c>
      <c r="F432">
        <v>41.955555699999998</v>
      </c>
      <c r="G432">
        <v>12.7643387</v>
      </c>
      <c r="H432">
        <v>7</v>
      </c>
      <c r="I432">
        <v>62.68</v>
      </c>
      <c r="J432">
        <v>12.66015572465038</v>
      </c>
      <c r="K432">
        <v>15.7288344791002</v>
      </c>
      <c r="L432">
        <v>16.62212547574612</v>
      </c>
      <c r="M432">
        <v>0.46299249182544061</v>
      </c>
      <c r="N432">
        <v>0.57134465545022473</v>
      </c>
      <c r="O432">
        <v>0.65952223008472988</v>
      </c>
      <c r="P432">
        <v>8.5292532955878411</v>
      </c>
      <c r="Q432">
        <v>8.6603949648279066</v>
      </c>
      <c r="R432">
        <v>8.6010149479619997</v>
      </c>
      <c r="S432">
        <v>0.33120369607300049</v>
      </c>
      <c r="T432">
        <v>0.33379824069378838</v>
      </c>
      <c r="U432">
        <v>0.33876770494137709</v>
      </c>
    </row>
    <row r="433" spans="1:21" x14ac:dyDescent="0.3">
      <c r="A433" s="2">
        <v>43957</v>
      </c>
      <c r="B433">
        <v>14</v>
      </c>
      <c r="C433">
        <v>226</v>
      </c>
      <c r="D433">
        <v>41.968739300000003</v>
      </c>
      <c r="E433">
        <v>12.686</v>
      </c>
      <c r="F433">
        <v>41.955555699999998</v>
      </c>
      <c r="G433">
        <v>12.7643387</v>
      </c>
      <c r="H433">
        <v>5</v>
      </c>
      <c r="I433">
        <v>167.97</v>
      </c>
      <c r="J433">
        <v>16.499340940847461</v>
      </c>
      <c r="K433">
        <v>50.59706597473248</v>
      </c>
      <c r="L433">
        <v>25.54434040750505</v>
      </c>
      <c r="M433">
        <v>0.53977535902168194</v>
      </c>
      <c r="N433">
        <v>1.1523899372827759</v>
      </c>
      <c r="O433">
        <v>0.82182438059951279</v>
      </c>
      <c r="P433">
        <v>8.9586831168095422</v>
      </c>
      <c r="Q433">
        <v>8.8887824860205509</v>
      </c>
      <c r="R433">
        <v>8.9586831168095848</v>
      </c>
      <c r="S433">
        <v>0.39276059672908448</v>
      </c>
      <c r="T433">
        <v>0.38539458778592811</v>
      </c>
      <c r="U433">
        <v>0.39276059672908642</v>
      </c>
    </row>
    <row r="434" spans="1:21" x14ac:dyDescent="0.3">
      <c r="A434" s="2">
        <v>43957</v>
      </c>
      <c r="B434">
        <v>91</v>
      </c>
      <c r="C434">
        <v>226</v>
      </c>
      <c r="D434">
        <v>42.336915300000001</v>
      </c>
      <c r="E434">
        <v>13.4628064</v>
      </c>
      <c r="F434">
        <v>41.955555699999998</v>
      </c>
      <c r="G434">
        <v>12.7643387</v>
      </c>
      <c r="H434">
        <v>5</v>
      </c>
      <c r="I434">
        <v>378.56</v>
      </c>
      <c r="J434">
        <v>138.0892155454695</v>
      </c>
      <c r="K434">
        <v>138.0892155454695</v>
      </c>
      <c r="L434">
        <v>32.208176571567023</v>
      </c>
      <c r="M434">
        <v>2.3491146940888612</v>
      </c>
      <c r="N434">
        <v>2.3491146940888612</v>
      </c>
      <c r="O434">
        <v>1.367942704505358</v>
      </c>
      <c r="P434">
        <v>112.0913418606626</v>
      </c>
      <c r="Q434">
        <v>112.0913418606626</v>
      </c>
      <c r="R434">
        <v>112.0913418606626</v>
      </c>
      <c r="S434">
        <v>2.0587108291867162</v>
      </c>
      <c r="T434">
        <v>2.0587108291867162</v>
      </c>
      <c r="U434">
        <v>2.0587108291867162</v>
      </c>
    </row>
    <row r="435" spans="1:21" x14ac:dyDescent="0.3">
      <c r="A435" s="2">
        <v>43957</v>
      </c>
      <c r="B435">
        <v>2</v>
      </c>
      <c r="C435">
        <v>226</v>
      </c>
      <c r="D435">
        <v>42.132071600000003</v>
      </c>
      <c r="E435">
        <v>12.5839994</v>
      </c>
      <c r="F435">
        <v>41.955555699999998</v>
      </c>
      <c r="G435">
        <v>12.7643387</v>
      </c>
      <c r="H435">
        <v>5</v>
      </c>
      <c r="I435">
        <v>167.97</v>
      </c>
      <c r="J435">
        <v>68.522847828813539</v>
      </c>
      <c r="K435">
        <v>56.709316412807247</v>
      </c>
      <c r="L435">
        <v>60.04561675986298</v>
      </c>
      <c r="M435">
        <v>1.4711672741959401</v>
      </c>
      <c r="N435">
        <v>1.2346713986528239</v>
      </c>
      <c r="O435">
        <v>1.279933915046976</v>
      </c>
      <c r="P435">
        <v>68.822729679976334</v>
      </c>
      <c r="Q435">
        <v>69.596355261761232</v>
      </c>
      <c r="R435">
        <v>68.822729679975851</v>
      </c>
      <c r="S435">
        <v>1.4541182955892851</v>
      </c>
      <c r="T435">
        <v>1.4957563142643231</v>
      </c>
      <c r="U435">
        <v>1.45411829558928</v>
      </c>
    </row>
    <row r="436" spans="1:21" x14ac:dyDescent="0.3">
      <c r="A436" s="2">
        <v>43957</v>
      </c>
      <c r="B436">
        <v>39</v>
      </c>
      <c r="C436">
        <v>226</v>
      </c>
      <c r="D436">
        <v>41.831033900000001</v>
      </c>
      <c r="E436">
        <v>12.442446500000001</v>
      </c>
      <c r="F436">
        <v>41.955555699999998</v>
      </c>
      <c r="G436">
        <v>12.7643387</v>
      </c>
      <c r="H436">
        <v>5</v>
      </c>
      <c r="I436">
        <v>167.97</v>
      </c>
      <c r="J436">
        <v>82.950811230338985</v>
      </c>
      <c r="K436">
        <v>60.666617612460243</v>
      </c>
      <c r="L436">
        <v>82.383042832631943</v>
      </c>
      <c r="M436">
        <v>1.6633430810680929</v>
      </c>
      <c r="N436">
        <v>1.2872243783501149</v>
      </c>
      <c r="O436">
        <v>1.572527418639226</v>
      </c>
      <c r="P436">
        <v>90.191587203214127</v>
      </c>
      <c r="Q436">
        <v>89.487862252218207</v>
      </c>
      <c r="R436">
        <v>90.191587203214567</v>
      </c>
      <c r="S436">
        <v>1.8274068219673449</v>
      </c>
      <c r="T436">
        <v>1.793134812235464</v>
      </c>
      <c r="U436">
        <v>1.827406821967348</v>
      </c>
    </row>
    <row r="437" spans="1:21" x14ac:dyDescent="0.3">
      <c r="A437" s="2">
        <v>43957</v>
      </c>
      <c r="B437">
        <v>13</v>
      </c>
      <c r="C437">
        <v>226</v>
      </c>
      <c r="D437">
        <v>42.407090099999998</v>
      </c>
      <c r="E437">
        <v>14.1597591</v>
      </c>
      <c r="F437">
        <v>41.955555699999998</v>
      </c>
      <c r="G437">
        <v>12.7643387</v>
      </c>
      <c r="H437">
        <v>5</v>
      </c>
      <c r="I437">
        <v>378.56</v>
      </c>
      <c r="J437">
        <v>240.46838445453051</v>
      </c>
      <c r="K437">
        <v>240.46838445453051</v>
      </c>
      <c r="L437">
        <v>346.34942342843289</v>
      </c>
      <c r="M437">
        <v>3.8371154646412982</v>
      </c>
      <c r="N437">
        <v>3.837115464641299</v>
      </c>
      <c r="O437">
        <v>4.8182874542248024</v>
      </c>
      <c r="P437">
        <v>266.46625813933741</v>
      </c>
      <c r="Q437">
        <v>266.46625813933741</v>
      </c>
      <c r="R437">
        <v>266.46625813933741</v>
      </c>
      <c r="S437">
        <v>4.1275193295434427</v>
      </c>
      <c r="T437">
        <v>4.1275193295434427</v>
      </c>
      <c r="U437">
        <v>4.1275193295434427</v>
      </c>
    </row>
    <row r="438" spans="1:21" x14ac:dyDescent="0.3">
      <c r="A438" s="2">
        <v>43958</v>
      </c>
      <c r="B438">
        <v>43</v>
      </c>
      <c r="C438">
        <v>226</v>
      </c>
      <c r="D438">
        <v>41.966643599999998</v>
      </c>
      <c r="E438">
        <v>12.756942</v>
      </c>
      <c r="F438">
        <v>41.955555699999998</v>
      </c>
      <c r="G438">
        <v>12.7643387</v>
      </c>
      <c r="H438">
        <v>3</v>
      </c>
      <c r="I438">
        <v>50.95</v>
      </c>
      <c r="J438">
        <v>3.964692286163944</v>
      </c>
      <c r="K438">
        <v>13.27797905713218</v>
      </c>
      <c r="L438">
        <v>0.2269398680039762</v>
      </c>
      <c r="M438">
        <v>0.13971418879558989</v>
      </c>
      <c r="N438">
        <v>0.4509446872330094</v>
      </c>
      <c r="O438">
        <v>1.4744900509949E-2</v>
      </c>
      <c r="P438">
        <v>2.3122876834460682</v>
      </c>
      <c r="Q438">
        <v>2.27503044249905</v>
      </c>
      <c r="R438">
        <v>2.31228768344603</v>
      </c>
      <c r="S438">
        <v>8.7381778449517999E-2</v>
      </c>
      <c r="T438">
        <v>8.5312198606771056E-2</v>
      </c>
      <c r="U438">
        <v>8.7381778449519193E-2</v>
      </c>
    </row>
    <row r="439" spans="1:21" x14ac:dyDescent="0.3">
      <c r="A439" s="2">
        <v>43958</v>
      </c>
      <c r="B439">
        <v>221</v>
      </c>
      <c r="C439">
        <v>226</v>
      </c>
      <c r="D439">
        <v>41.987892299999999</v>
      </c>
      <c r="E439">
        <v>12.7135701</v>
      </c>
      <c r="F439">
        <v>41.955555699999998</v>
      </c>
      <c r="G439">
        <v>12.7643387</v>
      </c>
      <c r="H439">
        <v>3</v>
      </c>
      <c r="I439">
        <v>50.95</v>
      </c>
      <c r="J439">
        <v>13.738636610462731</v>
      </c>
      <c r="K439">
        <v>15.815369108727401</v>
      </c>
      <c r="L439">
        <v>11.699141471239461</v>
      </c>
      <c r="M439">
        <v>0.41010029055311648</v>
      </c>
      <c r="N439">
        <v>0.52112810631065876</v>
      </c>
      <c r="O439">
        <v>0.33188960270639611</v>
      </c>
      <c r="P439">
        <v>12.207431830703699</v>
      </c>
      <c r="Q439">
        <v>12.8317282706518</v>
      </c>
      <c r="R439">
        <v>12.20743183070373</v>
      </c>
      <c r="S439">
        <v>0.3314987348399559</v>
      </c>
      <c r="T439">
        <v>0.36449631508027053</v>
      </c>
      <c r="U439">
        <v>0.33149873483995329</v>
      </c>
    </row>
    <row r="440" spans="1:21" x14ac:dyDescent="0.3">
      <c r="A440" s="2">
        <v>43958</v>
      </c>
      <c r="B440">
        <v>12</v>
      </c>
      <c r="C440">
        <v>226</v>
      </c>
      <c r="D440">
        <v>41.857816900000003</v>
      </c>
      <c r="E440">
        <v>12.6519891</v>
      </c>
      <c r="F440">
        <v>41.955555699999998</v>
      </c>
      <c r="G440">
        <v>12.7643387</v>
      </c>
      <c r="H440">
        <v>3</v>
      </c>
      <c r="I440">
        <v>50.95</v>
      </c>
      <c r="J440">
        <v>33.249671103373323</v>
      </c>
      <c r="K440">
        <v>21.859651834140411</v>
      </c>
      <c r="L440">
        <v>39.026918660756557</v>
      </c>
      <c r="M440">
        <v>1.174907742873516</v>
      </c>
      <c r="N440">
        <v>0.752649428678554</v>
      </c>
      <c r="O440">
        <v>1.3780877190058769</v>
      </c>
      <c r="P440">
        <v>36.433280485850219</v>
      </c>
      <c r="Q440">
        <v>35.84624128684915</v>
      </c>
      <c r="R440">
        <v>36.433280485850233</v>
      </c>
      <c r="S440">
        <v>1.3058417089327481</v>
      </c>
      <c r="T440">
        <v>1.2749137085351809</v>
      </c>
      <c r="U440">
        <v>1.3058417089327501</v>
      </c>
    </row>
    <row r="441" spans="1:21" x14ac:dyDescent="0.3">
      <c r="A441" s="2">
        <v>43959</v>
      </c>
      <c r="B441">
        <v>14</v>
      </c>
      <c r="C441">
        <v>226</v>
      </c>
      <c r="D441">
        <v>41.968739300000003</v>
      </c>
      <c r="E441">
        <v>12.686</v>
      </c>
      <c r="F441">
        <v>41.955555699999998</v>
      </c>
      <c r="G441">
        <v>12.7643387</v>
      </c>
      <c r="H441">
        <v>9</v>
      </c>
      <c r="I441">
        <v>150.4</v>
      </c>
      <c r="J441">
        <v>13.512041575224449</v>
      </c>
      <c r="K441">
        <v>48.958518590900702</v>
      </c>
      <c r="L441">
        <v>38.837915004437257</v>
      </c>
      <c r="M441">
        <v>0.48285546596929019</v>
      </c>
      <c r="N441">
        <v>1.165886209063866</v>
      </c>
      <c r="O441">
        <v>1.001588100124057</v>
      </c>
      <c r="P441">
        <v>10.065106040247279</v>
      </c>
      <c r="Q441">
        <v>10.020093537254271</v>
      </c>
      <c r="R441">
        <v>10.06510604024721</v>
      </c>
      <c r="S441">
        <v>0.46276378018831649</v>
      </c>
      <c r="T441">
        <v>0.46133379061737972</v>
      </c>
      <c r="U441">
        <v>0.46276378018831787</v>
      </c>
    </row>
    <row r="442" spans="1:21" x14ac:dyDescent="0.3">
      <c r="A442" s="2">
        <v>43959</v>
      </c>
      <c r="B442">
        <v>228</v>
      </c>
      <c r="C442">
        <v>226</v>
      </c>
      <c r="D442">
        <v>42.130554500000002</v>
      </c>
      <c r="E442">
        <v>12.582428</v>
      </c>
      <c r="F442">
        <v>41.955555699999998</v>
      </c>
      <c r="G442">
        <v>12.7643387</v>
      </c>
      <c r="H442">
        <v>9</v>
      </c>
      <c r="I442">
        <v>83.75</v>
      </c>
      <c r="J442">
        <v>41.996584131363811</v>
      </c>
      <c r="K442">
        <v>41.996584131363811</v>
      </c>
      <c r="L442">
        <v>81.444048422304974</v>
      </c>
      <c r="M442">
        <v>0.91151909376030882</v>
      </c>
      <c r="N442">
        <v>0.91151909376030882</v>
      </c>
      <c r="O442">
        <v>1.71995918904686</v>
      </c>
      <c r="P442">
        <v>42.115250142112018</v>
      </c>
      <c r="Q442">
        <v>42.115250142112018</v>
      </c>
      <c r="R442">
        <v>42.115250142112018</v>
      </c>
      <c r="S442">
        <v>0.91900246249870488</v>
      </c>
      <c r="T442">
        <v>0.91900246249870488</v>
      </c>
      <c r="U442">
        <v>0.91900246249870488</v>
      </c>
    </row>
    <row r="443" spans="1:21" x14ac:dyDescent="0.3">
      <c r="A443" s="2">
        <v>43959</v>
      </c>
      <c r="B443">
        <v>51</v>
      </c>
      <c r="C443">
        <v>226</v>
      </c>
      <c r="D443">
        <v>41.443165399999998</v>
      </c>
      <c r="E443">
        <v>12.941303899999999</v>
      </c>
      <c r="F443">
        <v>41.955555699999998</v>
      </c>
      <c r="G443">
        <v>12.7643387</v>
      </c>
      <c r="H443">
        <v>9</v>
      </c>
      <c r="I443">
        <v>714.41</v>
      </c>
      <c r="J443">
        <v>107.9004547792173</v>
      </c>
      <c r="K443">
        <v>179.81798455966211</v>
      </c>
      <c r="L443">
        <v>219.37541163574971</v>
      </c>
      <c r="M443">
        <v>2.52721749215047</v>
      </c>
      <c r="N443">
        <v>3.1752018682627301</v>
      </c>
      <c r="O443">
        <v>5.2544480458064129</v>
      </c>
      <c r="P443">
        <v>143.560818191408</v>
      </c>
      <c r="Q443">
        <v>143.5608108580914</v>
      </c>
      <c r="R443">
        <v>150.0226440563851</v>
      </c>
      <c r="S443">
        <v>3.5965930837262081</v>
      </c>
      <c r="T443">
        <v>3.596593083724315</v>
      </c>
      <c r="U443">
        <v>3.5056009632890079</v>
      </c>
    </row>
    <row r="444" spans="1:21" x14ac:dyDescent="0.3">
      <c r="A444" s="2">
        <v>43959</v>
      </c>
      <c r="B444">
        <v>2</v>
      </c>
      <c r="C444">
        <v>226</v>
      </c>
      <c r="D444">
        <v>42.132071600000003</v>
      </c>
      <c r="E444">
        <v>12.5839994</v>
      </c>
      <c r="F444">
        <v>41.955555699999998</v>
      </c>
      <c r="G444">
        <v>12.7643387</v>
      </c>
      <c r="H444">
        <v>9</v>
      </c>
      <c r="I444">
        <v>83.75</v>
      </c>
      <c r="J444">
        <v>41.757815868636193</v>
      </c>
      <c r="K444">
        <v>41.757815868636193</v>
      </c>
      <c r="L444">
        <v>2.3103515776950259</v>
      </c>
      <c r="M444">
        <v>0.89625868401746911</v>
      </c>
      <c r="N444">
        <v>0.89625868401746911</v>
      </c>
      <c r="O444">
        <v>8.7818588730917677E-2</v>
      </c>
      <c r="P444">
        <v>41.639149857887993</v>
      </c>
      <c r="Q444">
        <v>41.639149857887979</v>
      </c>
      <c r="R444">
        <v>41.639149857887979</v>
      </c>
      <c r="S444">
        <v>0.88877531527907305</v>
      </c>
      <c r="T444">
        <v>0.88877531527907305</v>
      </c>
      <c r="U444">
        <v>0.88877531527907305</v>
      </c>
    </row>
    <row r="445" spans="1:21" x14ac:dyDescent="0.3">
      <c r="A445" s="2">
        <v>43959</v>
      </c>
      <c r="B445">
        <v>64</v>
      </c>
      <c r="C445">
        <v>226</v>
      </c>
      <c r="D445">
        <v>41.699752500000002</v>
      </c>
      <c r="E445">
        <v>12.535953900000001</v>
      </c>
      <c r="F445">
        <v>41.955555699999998</v>
      </c>
      <c r="G445">
        <v>12.7643387</v>
      </c>
      <c r="H445">
        <v>9</v>
      </c>
      <c r="I445">
        <v>150.4</v>
      </c>
      <c r="J445">
        <v>65.085784808351121</v>
      </c>
      <c r="K445">
        <v>49.716476153339777</v>
      </c>
      <c r="L445">
        <v>46.131707560373357</v>
      </c>
      <c r="M445">
        <v>1.5768377464193231</v>
      </c>
      <c r="N445">
        <v>1.214056973878616</v>
      </c>
      <c r="O445">
        <v>1.34952101870552</v>
      </c>
      <c r="P445">
        <v>65.095343532749496</v>
      </c>
      <c r="Q445">
        <v>64.804228433328646</v>
      </c>
      <c r="R445">
        <v>65.09534353275015</v>
      </c>
      <c r="S445">
        <v>1.610119013564727</v>
      </c>
      <c r="T445">
        <v>1.60514357361904</v>
      </c>
      <c r="U445">
        <v>1.610119013564729</v>
      </c>
    </row>
    <row r="446" spans="1:21" x14ac:dyDescent="0.3">
      <c r="A446" s="2">
        <v>43959</v>
      </c>
      <c r="B446">
        <v>32</v>
      </c>
      <c r="C446">
        <v>226</v>
      </c>
      <c r="D446">
        <v>41.851630499999999</v>
      </c>
      <c r="E446">
        <v>12.4017032</v>
      </c>
      <c r="F446">
        <v>41.955555699999998</v>
      </c>
      <c r="G446">
        <v>12.7643387</v>
      </c>
      <c r="H446">
        <v>9</v>
      </c>
      <c r="I446">
        <v>150.4</v>
      </c>
      <c r="J446">
        <v>71.798773616424413</v>
      </c>
      <c r="K446">
        <v>51.721605255759499</v>
      </c>
      <c r="L446">
        <v>65.426977435189329</v>
      </c>
      <c r="M446">
        <v>1.5171718669764671</v>
      </c>
      <c r="N446">
        <v>1.1969218964225981</v>
      </c>
      <c r="O446">
        <v>1.2257559605355011</v>
      </c>
      <c r="P446">
        <v>75.236150427003196</v>
      </c>
      <c r="Q446">
        <v>75.572278029417063</v>
      </c>
      <c r="R446">
        <v>75.236150427002613</v>
      </c>
      <c r="S446">
        <v>1.503982285612036</v>
      </c>
      <c r="T446">
        <v>1.51038771512866</v>
      </c>
      <c r="U446">
        <v>1.5039822856120331</v>
      </c>
    </row>
    <row r="447" spans="1:21" x14ac:dyDescent="0.3">
      <c r="A447" s="2">
        <v>43959</v>
      </c>
      <c r="B447">
        <v>235</v>
      </c>
      <c r="C447">
        <v>226</v>
      </c>
      <c r="D447">
        <v>41.477688999999998</v>
      </c>
      <c r="E447">
        <v>13.8120029</v>
      </c>
      <c r="F447">
        <v>41.955555699999998</v>
      </c>
      <c r="G447">
        <v>12.7643387</v>
      </c>
      <c r="H447">
        <v>9</v>
      </c>
      <c r="I447">
        <v>714.41</v>
      </c>
      <c r="J447">
        <v>139.3504362911365</v>
      </c>
      <c r="K447">
        <v>184.60479294162261</v>
      </c>
      <c r="L447">
        <v>383.92160219743982</v>
      </c>
      <c r="M447">
        <v>2.33500401326013</v>
      </c>
      <c r="N447">
        <v>3.1466403658678992</v>
      </c>
      <c r="O447">
        <v>4.4643237806297664</v>
      </c>
      <c r="P447">
        <v>107.6935755848031</v>
      </c>
      <c r="Q447">
        <v>107.6935700836718</v>
      </c>
      <c r="R447">
        <v>120.76949704920899</v>
      </c>
      <c r="S447">
        <v>1.760231063421251</v>
      </c>
      <c r="T447">
        <v>1.7602310634200711</v>
      </c>
      <c r="U447">
        <v>2.0038489232542021</v>
      </c>
    </row>
    <row r="448" spans="1:21" x14ac:dyDescent="0.3">
      <c r="A448" s="2">
        <v>43959</v>
      </c>
      <c r="B448">
        <v>222</v>
      </c>
      <c r="C448">
        <v>226</v>
      </c>
      <c r="D448">
        <v>40.922591399999988</v>
      </c>
      <c r="E448">
        <v>14.2501319</v>
      </c>
      <c r="F448">
        <v>41.955555699999998</v>
      </c>
      <c r="G448">
        <v>12.7643387</v>
      </c>
      <c r="H448">
        <v>9</v>
      </c>
      <c r="I448">
        <v>714.41</v>
      </c>
      <c r="J448">
        <v>244.5857846342316</v>
      </c>
      <c r="K448">
        <v>176.66850516616819</v>
      </c>
      <c r="L448">
        <v>111.11228616681051</v>
      </c>
      <c r="M448">
        <v>3.9696079615647371</v>
      </c>
      <c r="N448">
        <v>3.0641741593895988</v>
      </c>
      <c r="O448">
        <v>2.1829819277108431</v>
      </c>
      <c r="P448">
        <v>258.57925456404809</v>
      </c>
      <c r="Q448">
        <v>258.57927176640908</v>
      </c>
      <c r="R448">
        <v>243.8311161669001</v>
      </c>
      <c r="S448">
        <v>3.9785708025475408</v>
      </c>
      <c r="T448">
        <v>3.9785708025497502</v>
      </c>
      <c r="U448">
        <v>3.817977178954207</v>
      </c>
    </row>
    <row r="449" spans="1:21" x14ac:dyDescent="0.3">
      <c r="A449" s="2">
        <v>43959</v>
      </c>
      <c r="B449">
        <v>9</v>
      </c>
      <c r="C449">
        <v>226</v>
      </c>
      <c r="D449">
        <v>41.012875399999999</v>
      </c>
      <c r="E449">
        <v>14.3201006</v>
      </c>
      <c r="F449">
        <v>41.955555699999998</v>
      </c>
      <c r="G449">
        <v>12.7643387</v>
      </c>
      <c r="H449">
        <v>9</v>
      </c>
      <c r="I449">
        <v>714.41</v>
      </c>
      <c r="J449">
        <v>222.57262429541461</v>
      </c>
      <c r="K449">
        <v>173.31801733254721</v>
      </c>
      <c r="L449">
        <v>0</v>
      </c>
      <c r="M449">
        <v>3.5570594219135501</v>
      </c>
      <c r="N449">
        <v>3.0028724953686612</v>
      </c>
      <c r="O449">
        <v>0.48713513474186448</v>
      </c>
      <c r="P449">
        <v>204.5756516597408</v>
      </c>
      <c r="Q449">
        <v>204.57564729182769</v>
      </c>
      <c r="R449">
        <v>199.78604272750579</v>
      </c>
      <c r="S449">
        <v>3.0534939391938849</v>
      </c>
      <c r="T449">
        <v>3.05349393919475</v>
      </c>
      <c r="U449">
        <v>3.0614618233914701</v>
      </c>
    </row>
    <row r="450" spans="1:21" x14ac:dyDescent="0.3">
      <c r="A450" s="2">
        <v>43962</v>
      </c>
      <c r="B450">
        <v>224</v>
      </c>
      <c r="C450">
        <v>226</v>
      </c>
      <c r="D450">
        <v>41.949019300000003</v>
      </c>
      <c r="E450">
        <v>12.763840500000001</v>
      </c>
      <c r="F450">
        <v>41.955555699999998</v>
      </c>
      <c r="G450">
        <v>12.7643387</v>
      </c>
      <c r="H450">
        <v>10</v>
      </c>
      <c r="I450">
        <v>52.34</v>
      </c>
      <c r="J450">
        <v>1.7184931527952449</v>
      </c>
      <c r="K450">
        <v>12.36825634917362</v>
      </c>
      <c r="L450">
        <v>3.1133403589561932</v>
      </c>
      <c r="M450">
        <v>9.418448117783064E-2</v>
      </c>
      <c r="N450">
        <v>0.42279408468782981</v>
      </c>
      <c r="O450">
        <v>0.1374775785623126</v>
      </c>
      <c r="P450">
        <v>1.963592650591671</v>
      </c>
      <c r="Q450">
        <v>1.649105206718221</v>
      </c>
      <c r="R450">
        <v>1.769253205464772</v>
      </c>
      <c r="S450">
        <v>8.7787743339416316E-2</v>
      </c>
      <c r="T450">
        <v>8.3275979592072391E-2</v>
      </c>
      <c r="U450">
        <v>9.3095631436385246E-2</v>
      </c>
    </row>
    <row r="451" spans="1:21" x14ac:dyDescent="0.3">
      <c r="A451" s="2">
        <v>43962</v>
      </c>
      <c r="B451">
        <v>33</v>
      </c>
      <c r="C451">
        <v>226</v>
      </c>
      <c r="D451">
        <v>41.947489599999997</v>
      </c>
      <c r="E451">
        <v>12.7203556</v>
      </c>
      <c r="F451">
        <v>41.955555699999998</v>
      </c>
      <c r="G451">
        <v>12.7643387</v>
      </c>
      <c r="H451">
        <v>10</v>
      </c>
      <c r="I451">
        <v>52.34</v>
      </c>
      <c r="J451">
        <v>8.0319881189702755</v>
      </c>
      <c r="K451">
        <v>13.193343787031161</v>
      </c>
      <c r="L451">
        <v>14.55130195472257</v>
      </c>
      <c r="M451">
        <v>0.44283757657095019</v>
      </c>
      <c r="N451">
        <v>0.46607669677587638</v>
      </c>
      <c r="O451">
        <v>0.6463935136875506</v>
      </c>
      <c r="P451">
        <v>6.5740821718159292</v>
      </c>
      <c r="Q451">
        <v>6.2851705710075674</v>
      </c>
      <c r="R451">
        <v>6.4603058944811851</v>
      </c>
      <c r="S451">
        <v>0.46538483404917841</v>
      </c>
      <c r="T451">
        <v>0.44146684341659259</v>
      </c>
      <c r="U451">
        <v>0.46514890649603291</v>
      </c>
    </row>
    <row r="452" spans="1:21" x14ac:dyDescent="0.3">
      <c r="A452" s="2">
        <v>43962</v>
      </c>
      <c r="B452">
        <v>260</v>
      </c>
      <c r="C452">
        <v>226</v>
      </c>
      <c r="D452">
        <v>41.947397299999999</v>
      </c>
      <c r="E452">
        <v>12.685521899999999</v>
      </c>
      <c r="F452">
        <v>41.955555699999998</v>
      </c>
      <c r="G452">
        <v>12.7643387</v>
      </c>
      <c r="H452">
        <v>10</v>
      </c>
      <c r="I452">
        <v>52.34</v>
      </c>
      <c r="J452">
        <v>11.689940158170799</v>
      </c>
      <c r="K452">
        <v>12.13450302192266</v>
      </c>
      <c r="L452">
        <v>0</v>
      </c>
      <c r="M452">
        <v>0.48666997089971697</v>
      </c>
      <c r="N452">
        <v>0.43638734845733052</v>
      </c>
      <c r="O452">
        <v>0.29730685431366988</v>
      </c>
      <c r="P452">
        <v>7.8935127384366393</v>
      </c>
      <c r="Q452">
        <v>7.611907668676956</v>
      </c>
      <c r="R452">
        <v>7.8027920402627062</v>
      </c>
      <c r="S452">
        <v>0.3739571693230655</v>
      </c>
      <c r="T452">
        <v>0.42629316596781047</v>
      </c>
      <c r="U452">
        <v>0.37506356704495952</v>
      </c>
    </row>
    <row r="453" spans="1:21" x14ac:dyDescent="0.3">
      <c r="A453" s="2">
        <v>43962</v>
      </c>
      <c r="B453">
        <v>221</v>
      </c>
      <c r="C453">
        <v>226</v>
      </c>
      <c r="D453">
        <v>41.987892299999999</v>
      </c>
      <c r="E453">
        <v>12.7135701</v>
      </c>
      <c r="F453">
        <v>41.955555699999998</v>
      </c>
      <c r="G453">
        <v>12.7643387</v>
      </c>
      <c r="H453">
        <v>10</v>
      </c>
      <c r="I453">
        <v>21.25</v>
      </c>
      <c r="J453">
        <v>9.0389322203653641</v>
      </c>
      <c r="K453">
        <v>9.0389322203653641</v>
      </c>
      <c r="L453">
        <v>3.3586453685356981</v>
      </c>
      <c r="M453">
        <v>0.28299468414845358</v>
      </c>
      <c r="N453">
        <v>0.28299468414845358</v>
      </c>
      <c r="O453">
        <v>0.10997490442488481</v>
      </c>
      <c r="P453">
        <v>8.0302071272369311</v>
      </c>
      <c r="Q453">
        <v>8.0302071272369311</v>
      </c>
      <c r="R453">
        <v>8.0302071272369311</v>
      </c>
      <c r="S453">
        <v>0.24694453863119389</v>
      </c>
      <c r="T453">
        <v>0.24694453863119389</v>
      </c>
      <c r="U453">
        <v>0.24694453863119389</v>
      </c>
    </row>
    <row r="454" spans="1:21" x14ac:dyDescent="0.3">
      <c r="A454" s="2">
        <v>43962</v>
      </c>
      <c r="B454">
        <v>94</v>
      </c>
      <c r="C454">
        <v>226</v>
      </c>
      <c r="D454">
        <v>44.525238799999997</v>
      </c>
      <c r="E454">
        <v>11.1757875</v>
      </c>
      <c r="F454">
        <v>41.955555699999998</v>
      </c>
      <c r="G454">
        <v>12.7643387</v>
      </c>
      <c r="H454">
        <v>10</v>
      </c>
      <c r="I454">
        <v>906.89</v>
      </c>
      <c r="J454">
        <v>627.17585099896894</v>
      </c>
      <c r="K454">
        <v>627.17585099896894</v>
      </c>
      <c r="L454">
        <v>719.5135602077587</v>
      </c>
      <c r="M454">
        <v>9.1050379561905821</v>
      </c>
      <c r="N454">
        <v>9.1050379561905821</v>
      </c>
      <c r="O454">
        <v>10.461676502517481</v>
      </c>
      <c r="P454">
        <v>664.72177966920162</v>
      </c>
      <c r="Q454">
        <v>664.72177966920162</v>
      </c>
      <c r="R454">
        <v>664.72177966920162</v>
      </c>
      <c r="S454">
        <v>9.6151576508580625</v>
      </c>
      <c r="T454">
        <v>9.6151576508580607</v>
      </c>
      <c r="U454">
        <v>9.6151576508580607</v>
      </c>
    </row>
    <row r="455" spans="1:21" x14ac:dyDescent="0.3">
      <c r="A455" s="2">
        <v>43962</v>
      </c>
      <c r="B455">
        <v>11</v>
      </c>
      <c r="C455">
        <v>226</v>
      </c>
      <c r="D455">
        <v>41.904390300000003</v>
      </c>
      <c r="E455">
        <v>12.6096465</v>
      </c>
      <c r="F455">
        <v>41.955555699999998</v>
      </c>
      <c r="G455">
        <v>12.7643387</v>
      </c>
      <c r="H455">
        <v>10</v>
      </c>
      <c r="I455">
        <v>52.34</v>
      </c>
      <c r="J455">
        <v>30.900778570063679</v>
      </c>
      <c r="K455">
        <v>14.64509684187256</v>
      </c>
      <c r="L455">
        <v>34.676557686321232</v>
      </c>
      <c r="M455">
        <v>0.773569876113407</v>
      </c>
      <c r="N455">
        <v>0.47200377484086781</v>
      </c>
      <c r="O455">
        <v>0.71608395819837156</v>
      </c>
      <c r="P455">
        <v>35.91001243915575</v>
      </c>
      <c r="Q455">
        <v>36.795016553597257</v>
      </c>
      <c r="R455">
        <v>36.308848859791333</v>
      </c>
      <c r="S455">
        <v>0.87013215805024458</v>
      </c>
      <c r="T455">
        <v>0.84622591578542927</v>
      </c>
      <c r="U455">
        <v>0.86395379978452691</v>
      </c>
    </row>
    <row r="456" spans="1:21" x14ac:dyDescent="0.3">
      <c r="A456" s="2">
        <v>43962</v>
      </c>
      <c r="B456">
        <v>14</v>
      </c>
      <c r="C456">
        <v>226</v>
      </c>
      <c r="D456">
        <v>41.968739300000003</v>
      </c>
      <c r="E456">
        <v>12.686</v>
      </c>
      <c r="F456">
        <v>41.955555699999998</v>
      </c>
      <c r="G456">
        <v>12.7643387</v>
      </c>
      <c r="H456">
        <v>10</v>
      </c>
      <c r="I456">
        <v>21.25</v>
      </c>
      <c r="J456">
        <v>12.214267779634641</v>
      </c>
      <c r="K456">
        <v>12.214267779634641</v>
      </c>
      <c r="L456">
        <v>17.894554631464299</v>
      </c>
      <c r="M456">
        <v>0.4164894428356733</v>
      </c>
      <c r="N456">
        <v>0.41648944283567352</v>
      </c>
      <c r="O456">
        <v>0.58950922255924221</v>
      </c>
      <c r="P456">
        <v>13.22299287276307</v>
      </c>
      <c r="Q456">
        <v>13.22299287276307</v>
      </c>
      <c r="R456">
        <v>13.22299287276307</v>
      </c>
      <c r="S456">
        <v>0.45253958835293312</v>
      </c>
      <c r="T456">
        <v>0.45253958835293301</v>
      </c>
      <c r="U456">
        <v>0.45253958835293301</v>
      </c>
    </row>
    <row r="457" spans="1:21" x14ac:dyDescent="0.3">
      <c r="A457" s="2">
        <v>43962</v>
      </c>
      <c r="B457">
        <v>222</v>
      </c>
      <c r="C457">
        <v>226</v>
      </c>
      <c r="D457">
        <v>40.922591399999988</v>
      </c>
      <c r="E457">
        <v>14.2501319</v>
      </c>
      <c r="F457">
        <v>41.955555699999998</v>
      </c>
      <c r="G457">
        <v>12.7643387</v>
      </c>
      <c r="H457">
        <v>10</v>
      </c>
      <c r="I457">
        <v>415.89</v>
      </c>
      <c r="J457">
        <v>215.96300615943809</v>
      </c>
      <c r="K457">
        <v>215.96300615943809</v>
      </c>
      <c r="L457">
        <v>365.83561840861393</v>
      </c>
      <c r="M457">
        <v>3.4406042759772308</v>
      </c>
      <c r="N457">
        <v>3.4406042759772308</v>
      </c>
      <c r="O457">
        <v>4.8803266875126816</v>
      </c>
      <c r="P457">
        <v>223.31922633445069</v>
      </c>
      <c r="Q457">
        <v>223.3192263344506</v>
      </c>
      <c r="R457">
        <v>223.3192263344506</v>
      </c>
      <c r="S457">
        <v>3.5453308714115459</v>
      </c>
      <c r="T457">
        <v>3.5453308714115459</v>
      </c>
      <c r="U457">
        <v>3.5453308714115459</v>
      </c>
    </row>
    <row r="458" spans="1:21" x14ac:dyDescent="0.3">
      <c r="A458" s="2">
        <v>43962</v>
      </c>
      <c r="B458">
        <v>223</v>
      </c>
      <c r="C458">
        <v>226</v>
      </c>
      <c r="D458">
        <v>41.015235699999998</v>
      </c>
      <c r="E458">
        <v>14.2977433</v>
      </c>
      <c r="F458">
        <v>41.955555699999998</v>
      </c>
      <c r="G458">
        <v>12.7643387</v>
      </c>
      <c r="H458">
        <v>10</v>
      </c>
      <c r="I458">
        <v>415.89</v>
      </c>
      <c r="J458">
        <v>199.92779384056189</v>
      </c>
      <c r="K458">
        <v>199.92779384056189</v>
      </c>
      <c r="L458">
        <v>50.055181591386138</v>
      </c>
      <c r="M458">
        <v>3.1984036605307069</v>
      </c>
      <c r="N458">
        <v>3.1984036605307069</v>
      </c>
      <c r="O458">
        <v>1.7586812489952559</v>
      </c>
      <c r="P458">
        <v>192.57157366554941</v>
      </c>
      <c r="Q458">
        <v>192.57157366554941</v>
      </c>
      <c r="R458">
        <v>192.57157366554941</v>
      </c>
      <c r="S458">
        <v>3.093677065096391</v>
      </c>
      <c r="T458">
        <v>3.093677065096391</v>
      </c>
      <c r="U458">
        <v>3.093677065096391</v>
      </c>
    </row>
    <row r="459" spans="1:21" x14ac:dyDescent="0.3">
      <c r="A459" s="2">
        <v>43962</v>
      </c>
      <c r="B459">
        <v>177</v>
      </c>
      <c r="C459">
        <v>226</v>
      </c>
      <c r="D459">
        <v>42.646085599999999</v>
      </c>
      <c r="E459">
        <v>14.0383806</v>
      </c>
      <c r="F459">
        <v>41.955555699999998</v>
      </c>
      <c r="G459">
        <v>12.7643387</v>
      </c>
      <c r="H459">
        <v>10</v>
      </c>
      <c r="I459">
        <v>906.89</v>
      </c>
      <c r="J459">
        <v>279.71474900103101</v>
      </c>
      <c r="K459">
        <v>279.71474900103101</v>
      </c>
      <c r="L459">
        <v>187.37703979224119</v>
      </c>
      <c r="M459">
        <v>4.721747758095133</v>
      </c>
      <c r="N459">
        <v>4.721747758095133</v>
      </c>
      <c r="O459">
        <v>3.3651092117682322</v>
      </c>
      <c r="P459">
        <v>242.16882033079841</v>
      </c>
      <c r="Q459">
        <v>242.16882033079841</v>
      </c>
      <c r="R459">
        <v>242.16882033079841</v>
      </c>
      <c r="S459">
        <v>4.2116280634276544</v>
      </c>
      <c r="T459">
        <v>4.2116280634276544</v>
      </c>
      <c r="U459">
        <v>4.2116280634276544</v>
      </c>
    </row>
    <row r="460" spans="1:21" x14ac:dyDescent="0.3">
      <c r="A460" s="2">
        <v>43963</v>
      </c>
      <c r="B460">
        <v>260</v>
      </c>
      <c r="C460">
        <v>226</v>
      </c>
      <c r="D460">
        <v>41.947397299999999</v>
      </c>
      <c r="E460">
        <v>12.685521899999999</v>
      </c>
      <c r="F460">
        <v>41.955555699999998</v>
      </c>
      <c r="G460">
        <v>12.7643387</v>
      </c>
      <c r="H460">
        <v>3</v>
      </c>
      <c r="I460">
        <v>168.74</v>
      </c>
      <c r="J460">
        <v>13.053063894723341</v>
      </c>
      <c r="K460">
        <v>48.71990997932398</v>
      </c>
      <c r="L460">
        <v>17.845435033260671</v>
      </c>
      <c r="M460">
        <v>0.49430924740813081</v>
      </c>
      <c r="N460">
        <v>1.166456010783629</v>
      </c>
      <c r="O460">
        <v>0.69470272688753198</v>
      </c>
      <c r="P460">
        <v>6.377044646377696</v>
      </c>
      <c r="Q460">
        <v>6.3134924242455126</v>
      </c>
      <c r="R460">
        <v>6.377044646377656</v>
      </c>
      <c r="S460">
        <v>0.40632125623139759</v>
      </c>
      <c r="T460">
        <v>0.40395444050772911</v>
      </c>
      <c r="U460">
        <v>0.40632125623139759</v>
      </c>
    </row>
    <row r="461" spans="1:21" x14ac:dyDescent="0.3">
      <c r="A461" s="2">
        <v>43963</v>
      </c>
      <c r="B461">
        <v>64</v>
      </c>
      <c r="C461">
        <v>226</v>
      </c>
      <c r="D461">
        <v>41.699752500000002</v>
      </c>
      <c r="E461">
        <v>12.535953900000001</v>
      </c>
      <c r="F461">
        <v>41.955555699999998</v>
      </c>
      <c r="G461">
        <v>12.7643387</v>
      </c>
      <c r="H461">
        <v>3</v>
      </c>
      <c r="I461">
        <v>168.74</v>
      </c>
      <c r="J461">
        <v>83.605715730959659</v>
      </c>
      <c r="K461">
        <v>61.555344160143378</v>
      </c>
      <c r="L461">
        <v>83.324579988398753</v>
      </c>
      <c r="M461">
        <v>1.820957025592113</v>
      </c>
      <c r="N461">
        <v>1.3748657703169891</v>
      </c>
      <c r="O461">
        <v>1.781810360375043</v>
      </c>
      <c r="P461">
        <v>87.215389000697527</v>
      </c>
      <c r="Q461">
        <v>88.027874215436029</v>
      </c>
      <c r="R461">
        <v>87.215389000697641</v>
      </c>
      <c r="S461">
        <v>1.8884546037065839</v>
      </c>
      <c r="T461">
        <v>1.8997934349918979</v>
      </c>
      <c r="U461">
        <v>1.8884546037065939</v>
      </c>
    </row>
    <row r="462" spans="1:21" x14ac:dyDescent="0.3">
      <c r="A462" s="2">
        <v>43963</v>
      </c>
      <c r="B462">
        <v>2</v>
      </c>
      <c r="C462">
        <v>226</v>
      </c>
      <c r="D462">
        <v>42.132071600000003</v>
      </c>
      <c r="E462">
        <v>12.5839994</v>
      </c>
      <c r="F462">
        <v>41.955555699999998</v>
      </c>
      <c r="G462">
        <v>12.7643387</v>
      </c>
      <c r="H462">
        <v>3</v>
      </c>
      <c r="I462">
        <v>168.74</v>
      </c>
      <c r="J462">
        <v>72.08412037431701</v>
      </c>
      <c r="K462">
        <v>58.46764586053267</v>
      </c>
      <c r="L462">
        <v>67.572884978340582</v>
      </c>
      <c r="M462">
        <v>1.5197734095394391</v>
      </c>
      <c r="N462">
        <v>1.2937179014390641</v>
      </c>
      <c r="O462">
        <v>1.358526595277108</v>
      </c>
      <c r="P462">
        <v>75.150466352924809</v>
      </c>
      <c r="Q462">
        <v>74.401533360318453</v>
      </c>
      <c r="R462">
        <v>75.150466352924695</v>
      </c>
      <c r="S462">
        <v>1.5402638226017009</v>
      </c>
      <c r="T462">
        <v>1.531291807040055</v>
      </c>
      <c r="U462">
        <v>1.5402638226016909</v>
      </c>
    </row>
    <row r="463" spans="1:21" x14ac:dyDescent="0.3">
      <c r="A463" s="2">
        <v>43964</v>
      </c>
      <c r="B463">
        <v>12</v>
      </c>
      <c r="C463">
        <v>226</v>
      </c>
      <c r="D463">
        <v>41.857816900000003</v>
      </c>
      <c r="E463">
        <v>12.6519891</v>
      </c>
      <c r="F463">
        <v>41.955555699999998</v>
      </c>
      <c r="G463">
        <v>12.7643387</v>
      </c>
      <c r="H463">
        <v>6</v>
      </c>
      <c r="I463">
        <v>389.43</v>
      </c>
      <c r="J463">
        <v>34.10922197539886</v>
      </c>
      <c r="K463">
        <v>34.109221975398803</v>
      </c>
      <c r="L463">
        <v>16.232868180817601</v>
      </c>
      <c r="M463">
        <v>1.158053643749229</v>
      </c>
      <c r="N463">
        <v>1.158053643749229</v>
      </c>
      <c r="O463">
        <v>0.72974050394782719</v>
      </c>
      <c r="P463">
        <v>25.744778653673801</v>
      </c>
      <c r="Q463">
        <v>25.744778653673809</v>
      </c>
      <c r="R463">
        <v>25.744778653673809</v>
      </c>
      <c r="S463">
        <v>0.96812039812097228</v>
      </c>
      <c r="T463">
        <v>0.96812039812097228</v>
      </c>
      <c r="U463">
        <v>0.96812039812097228</v>
      </c>
    </row>
    <row r="464" spans="1:21" x14ac:dyDescent="0.3">
      <c r="A464" s="2">
        <v>43964</v>
      </c>
      <c r="B464">
        <v>14</v>
      </c>
      <c r="C464">
        <v>226</v>
      </c>
      <c r="D464">
        <v>41.968739300000003</v>
      </c>
      <c r="E464">
        <v>12.686</v>
      </c>
      <c r="F464">
        <v>41.955555699999998</v>
      </c>
      <c r="G464">
        <v>12.7643387</v>
      </c>
      <c r="H464">
        <v>6</v>
      </c>
      <c r="I464">
        <v>377.49</v>
      </c>
      <c r="J464">
        <v>19.772391226684629</v>
      </c>
      <c r="K464">
        <v>19.772391226684629</v>
      </c>
      <c r="L464">
        <v>14.979279067689349</v>
      </c>
      <c r="M464">
        <v>0.62771911510652045</v>
      </c>
      <c r="N464">
        <v>0.62771911510652145</v>
      </c>
      <c r="O464">
        <v>0.44835773166547882</v>
      </c>
      <c r="P464">
        <v>17.703142326120449</v>
      </c>
      <c r="Q464">
        <v>17.703142326120439</v>
      </c>
      <c r="R464">
        <v>17.703142326120439</v>
      </c>
      <c r="S464">
        <v>0.54409920791041533</v>
      </c>
      <c r="T464">
        <v>0.54409920791041544</v>
      </c>
      <c r="U464">
        <v>0.54409920791041544</v>
      </c>
    </row>
    <row r="465" spans="1:21" x14ac:dyDescent="0.3">
      <c r="A465" s="2">
        <v>43964</v>
      </c>
      <c r="B465">
        <v>13</v>
      </c>
      <c r="C465">
        <v>226</v>
      </c>
      <c r="D465">
        <v>42.407090099999998</v>
      </c>
      <c r="E465">
        <v>14.1597591</v>
      </c>
      <c r="F465">
        <v>41.955555699999998</v>
      </c>
      <c r="G465">
        <v>12.7643387</v>
      </c>
      <c r="H465">
        <v>6</v>
      </c>
      <c r="I465">
        <v>377.49</v>
      </c>
      <c r="J465">
        <v>357.72170877331541</v>
      </c>
      <c r="K465">
        <v>357.72170877331541</v>
      </c>
      <c r="L465">
        <v>362.51482093231061</v>
      </c>
      <c r="M465">
        <v>5.1654554880680834</v>
      </c>
      <c r="N465">
        <v>5.1654554880680834</v>
      </c>
      <c r="O465">
        <v>5.3448168715091251</v>
      </c>
      <c r="P465">
        <v>359.79095767387952</v>
      </c>
      <c r="Q465">
        <v>359.79095767387957</v>
      </c>
      <c r="R465">
        <v>359.79095767387957</v>
      </c>
      <c r="S465">
        <v>5.2490753952641889</v>
      </c>
      <c r="T465">
        <v>5.2490753952641889</v>
      </c>
      <c r="U465">
        <v>5.2490753952641889</v>
      </c>
    </row>
    <row r="466" spans="1:21" x14ac:dyDescent="0.3">
      <c r="A466" s="2">
        <v>43964</v>
      </c>
      <c r="B466">
        <v>9</v>
      </c>
      <c r="C466">
        <v>226</v>
      </c>
      <c r="D466">
        <v>41.012875399999999</v>
      </c>
      <c r="E466">
        <v>14.3201006</v>
      </c>
      <c r="F466">
        <v>41.955555699999998</v>
      </c>
      <c r="G466">
        <v>12.7643387</v>
      </c>
      <c r="H466">
        <v>6</v>
      </c>
      <c r="I466">
        <v>389.43</v>
      </c>
      <c r="J466">
        <v>355.32527802460112</v>
      </c>
      <c r="K466">
        <v>355.32527802460118</v>
      </c>
      <c r="L466">
        <v>373.20163181918241</v>
      </c>
      <c r="M466">
        <v>5.2242479435523581</v>
      </c>
      <c r="N466">
        <v>5.2242479435523581</v>
      </c>
      <c r="O466">
        <v>5.6525610833537598</v>
      </c>
      <c r="P466">
        <v>363.68972134632611</v>
      </c>
      <c r="Q466">
        <v>363.68972134632611</v>
      </c>
      <c r="R466">
        <v>363.68972134632611</v>
      </c>
      <c r="S466">
        <v>5.4141811891806144</v>
      </c>
      <c r="T466">
        <v>5.4141811891806144</v>
      </c>
      <c r="U466">
        <v>5.4141811891806144</v>
      </c>
    </row>
    <row r="467" spans="1:21" x14ac:dyDescent="0.3">
      <c r="A467" s="2">
        <v>43964</v>
      </c>
      <c r="B467">
        <v>44</v>
      </c>
      <c r="C467">
        <v>226</v>
      </c>
      <c r="D467">
        <v>40.640787899999999</v>
      </c>
      <c r="E467">
        <v>14.9305062</v>
      </c>
      <c r="F467">
        <v>41.955555699999998</v>
      </c>
      <c r="G467">
        <v>12.7643387</v>
      </c>
      <c r="H467">
        <v>6</v>
      </c>
      <c r="I467">
        <v>534.99</v>
      </c>
      <c r="J467">
        <v>299.79019535005892</v>
      </c>
      <c r="K467">
        <v>299.79019535005892</v>
      </c>
      <c r="L467">
        <v>496.90554562084873</v>
      </c>
      <c r="M467">
        <v>4.5763904439540246</v>
      </c>
      <c r="N467">
        <v>4.5763904439540246</v>
      </c>
      <c r="O467">
        <v>7.0243883546739836</v>
      </c>
      <c r="P467">
        <v>324.0780990735704</v>
      </c>
      <c r="Q467">
        <v>324.0780990735704</v>
      </c>
      <c r="R467">
        <v>324.0780990735704</v>
      </c>
      <c r="S467">
        <v>4.9106476794296468</v>
      </c>
      <c r="T467">
        <v>4.9106476794296468</v>
      </c>
      <c r="U467">
        <v>4.9106476794296468</v>
      </c>
    </row>
    <row r="468" spans="1:21" x14ac:dyDescent="0.3">
      <c r="A468" s="2">
        <v>43964</v>
      </c>
      <c r="B468">
        <v>238</v>
      </c>
      <c r="C468">
        <v>226</v>
      </c>
      <c r="D468">
        <v>40.960150800000001</v>
      </c>
      <c r="E468">
        <v>14.488986000000001</v>
      </c>
      <c r="F468">
        <v>41.955555699999998</v>
      </c>
      <c r="G468">
        <v>12.7643387</v>
      </c>
      <c r="H468">
        <v>6</v>
      </c>
      <c r="I468">
        <v>534.99</v>
      </c>
      <c r="J468">
        <v>235.20090464994121</v>
      </c>
      <c r="K468">
        <v>235.20090464994121</v>
      </c>
      <c r="L468">
        <v>38.085554379151361</v>
      </c>
      <c r="M468">
        <v>3.6530936830301028</v>
      </c>
      <c r="N468">
        <v>3.6530936830301028</v>
      </c>
      <c r="O468">
        <v>1.2050957723101441</v>
      </c>
      <c r="P468">
        <v>210.91300092642959</v>
      </c>
      <c r="Q468">
        <v>210.91300092642959</v>
      </c>
      <c r="R468">
        <v>210.91300092642959</v>
      </c>
      <c r="S468">
        <v>3.3188364475544812</v>
      </c>
      <c r="T468">
        <v>3.3188364475544798</v>
      </c>
      <c r="U468">
        <v>3.3188364475544798</v>
      </c>
    </row>
    <row r="469" spans="1:21" x14ac:dyDescent="0.3">
      <c r="A469" s="2">
        <v>43965</v>
      </c>
      <c r="B469">
        <v>221</v>
      </c>
      <c r="C469">
        <v>226</v>
      </c>
      <c r="D469">
        <v>41.987892299999999</v>
      </c>
      <c r="E469">
        <v>12.7135701</v>
      </c>
      <c r="F469">
        <v>41.955555699999998</v>
      </c>
      <c r="G469">
        <v>12.7643387</v>
      </c>
      <c r="H469">
        <v>2</v>
      </c>
      <c r="I469">
        <v>48.09</v>
      </c>
      <c r="J469">
        <v>14.06034463997856</v>
      </c>
      <c r="K469">
        <v>14.06034463997856</v>
      </c>
      <c r="L469">
        <v>12.893202172869939</v>
      </c>
      <c r="M469">
        <v>0.40237717011156859</v>
      </c>
      <c r="N469">
        <v>0.40237717011156859</v>
      </c>
      <c r="O469">
        <v>0.31871513611069457</v>
      </c>
      <c r="P469">
        <v>13.4983309142703</v>
      </c>
      <c r="Q469">
        <v>13.49833091427031</v>
      </c>
      <c r="R469">
        <v>13.49833091427031</v>
      </c>
      <c r="S469">
        <v>0.36264569024333843</v>
      </c>
      <c r="T469">
        <v>0.36264569024333848</v>
      </c>
      <c r="U469">
        <v>0.36264569024333848</v>
      </c>
    </row>
    <row r="470" spans="1:21" x14ac:dyDescent="0.3">
      <c r="A470" s="2">
        <v>43965</v>
      </c>
      <c r="B470">
        <v>12</v>
      </c>
      <c r="C470">
        <v>226</v>
      </c>
      <c r="D470">
        <v>41.857816900000003</v>
      </c>
      <c r="E470">
        <v>12.6519891</v>
      </c>
      <c r="F470">
        <v>41.955555699999998</v>
      </c>
      <c r="G470">
        <v>12.7643387</v>
      </c>
      <c r="H470">
        <v>2</v>
      </c>
      <c r="I470">
        <v>48.09</v>
      </c>
      <c r="J470">
        <v>34.028255360021433</v>
      </c>
      <c r="K470">
        <v>34.02825536002144</v>
      </c>
      <c r="L470">
        <v>35.195397827130073</v>
      </c>
      <c r="M470">
        <v>1.152781560047162</v>
      </c>
      <c r="N470">
        <v>1.152781560047162</v>
      </c>
      <c r="O470">
        <v>1.2364435940480361</v>
      </c>
      <c r="P470">
        <v>34.590269085729688</v>
      </c>
      <c r="Q470">
        <v>34.590269085729688</v>
      </c>
      <c r="R470">
        <v>34.590269085729688</v>
      </c>
      <c r="S470">
        <v>1.192513039915392</v>
      </c>
      <c r="T470">
        <v>1.192513039915392</v>
      </c>
      <c r="U470">
        <v>1.192513039915392</v>
      </c>
    </row>
    <row r="471" spans="1:21" x14ac:dyDescent="0.3">
      <c r="A471" s="2">
        <v>43969</v>
      </c>
      <c r="B471">
        <v>14</v>
      </c>
      <c r="C471">
        <v>226</v>
      </c>
      <c r="D471">
        <v>41.968739300000003</v>
      </c>
      <c r="E471">
        <v>12.686</v>
      </c>
      <c r="F471">
        <v>41.955555699999998</v>
      </c>
      <c r="G471">
        <v>12.7643387</v>
      </c>
      <c r="H471">
        <v>8</v>
      </c>
      <c r="I471">
        <v>34.36</v>
      </c>
      <c r="J471">
        <v>14.183437010044621</v>
      </c>
      <c r="K471">
        <v>8.7252937779751871</v>
      </c>
      <c r="L471">
        <v>10.94095810006799</v>
      </c>
      <c r="M471">
        <v>0.48242099383131798</v>
      </c>
      <c r="N471">
        <v>0.31116420573099041</v>
      </c>
      <c r="O471">
        <v>0.39539608281352512</v>
      </c>
      <c r="P471">
        <v>15.64640787325745</v>
      </c>
      <c r="Q471">
        <v>16.03852837078357</v>
      </c>
      <c r="R471">
        <v>15.54990048365794</v>
      </c>
      <c r="S471">
        <v>0.51986364591580225</v>
      </c>
      <c r="T471">
        <v>0.52366675574744559</v>
      </c>
      <c r="U471">
        <v>0.51493990090473019</v>
      </c>
    </row>
    <row r="472" spans="1:21" x14ac:dyDescent="0.3">
      <c r="A472" s="2">
        <v>43969</v>
      </c>
      <c r="B472">
        <v>224</v>
      </c>
      <c r="C472">
        <v>226</v>
      </c>
      <c r="D472">
        <v>41.949019300000003</v>
      </c>
      <c r="E472">
        <v>12.763840500000001</v>
      </c>
      <c r="F472">
        <v>41.955555699999998</v>
      </c>
      <c r="G472">
        <v>12.7643387</v>
      </c>
      <c r="H472">
        <v>8</v>
      </c>
      <c r="I472">
        <v>34.36</v>
      </c>
      <c r="J472">
        <v>1.568045535304375</v>
      </c>
      <c r="K472">
        <v>8.2587306584006051</v>
      </c>
      <c r="L472">
        <v>2.793896865370205</v>
      </c>
      <c r="M472">
        <v>8.2763699124410658E-2</v>
      </c>
      <c r="N472">
        <v>0.29341520141784372</v>
      </c>
      <c r="O472">
        <v>0.1206355282030754</v>
      </c>
      <c r="P472">
        <v>2.8068080759982199</v>
      </c>
      <c r="Q472">
        <v>2.7480027615090279</v>
      </c>
      <c r="R472">
        <v>2.8859196720796478</v>
      </c>
      <c r="S472">
        <v>0.1225582850023165</v>
      </c>
      <c r="T472">
        <v>0.1218938718208574</v>
      </c>
      <c r="U472">
        <v>0.12675379648003049</v>
      </c>
    </row>
    <row r="473" spans="1:21" x14ac:dyDescent="0.3">
      <c r="A473" s="2">
        <v>43969</v>
      </c>
      <c r="B473">
        <v>11</v>
      </c>
      <c r="C473">
        <v>226</v>
      </c>
      <c r="D473">
        <v>41.904390300000003</v>
      </c>
      <c r="E473">
        <v>12.6096465</v>
      </c>
      <c r="F473">
        <v>41.955555699999998</v>
      </c>
      <c r="G473">
        <v>12.7643387</v>
      </c>
      <c r="H473">
        <v>8</v>
      </c>
      <c r="I473">
        <v>107.97</v>
      </c>
      <c r="J473">
        <v>29.39610914575665</v>
      </c>
      <c r="K473">
        <v>29.39610914575665</v>
      </c>
      <c r="L473">
        <v>2.2322678896971961</v>
      </c>
      <c r="M473">
        <v>0.67764819593924375</v>
      </c>
      <c r="N473">
        <v>0.67764819593924386</v>
      </c>
      <c r="O473">
        <v>0.21916827484558349</v>
      </c>
      <c r="P473">
        <v>20.849506285711129</v>
      </c>
      <c r="Q473">
        <v>20.849506285711129</v>
      </c>
      <c r="R473">
        <v>20.849506285711129</v>
      </c>
      <c r="S473">
        <v>0.53243625237747239</v>
      </c>
      <c r="T473">
        <v>0.5324362523774725</v>
      </c>
      <c r="U473">
        <v>0.5324362523774725</v>
      </c>
    </row>
    <row r="474" spans="1:21" x14ac:dyDescent="0.3">
      <c r="A474" s="2">
        <v>43969</v>
      </c>
      <c r="B474">
        <v>221</v>
      </c>
      <c r="C474">
        <v>226</v>
      </c>
      <c r="D474">
        <v>41.987892299999999</v>
      </c>
      <c r="E474">
        <v>12.7135701</v>
      </c>
      <c r="F474">
        <v>41.955555699999998</v>
      </c>
      <c r="G474">
        <v>12.7643387</v>
      </c>
      <c r="H474">
        <v>8</v>
      </c>
      <c r="I474">
        <v>34.36</v>
      </c>
      <c r="J474">
        <v>10.49617775691584</v>
      </c>
      <c r="K474">
        <v>8.216330920750325</v>
      </c>
      <c r="L474">
        <v>2.053518458935208</v>
      </c>
      <c r="M474">
        <v>0.327793607075275</v>
      </c>
      <c r="N474">
        <v>0.29038729076210901</v>
      </c>
      <c r="O474">
        <v>7.3762453161657582E-2</v>
      </c>
      <c r="P474">
        <v>9.308658697715547</v>
      </c>
      <c r="Q474">
        <v>9.1136392159906681</v>
      </c>
      <c r="R474">
        <v>9.2988385179387816</v>
      </c>
      <c r="S474">
        <v>0.26066917588125038</v>
      </c>
      <c r="T474">
        <v>0.25925603570481021</v>
      </c>
      <c r="U474">
        <v>0.2616946605689624</v>
      </c>
    </row>
    <row r="475" spans="1:21" x14ac:dyDescent="0.3">
      <c r="A475" s="2">
        <v>43969</v>
      </c>
      <c r="B475">
        <v>94</v>
      </c>
      <c r="C475">
        <v>226</v>
      </c>
      <c r="D475">
        <v>44.525238799999997</v>
      </c>
      <c r="E475">
        <v>11.1757875</v>
      </c>
      <c r="F475">
        <v>41.955555699999998</v>
      </c>
      <c r="G475">
        <v>12.7643387</v>
      </c>
      <c r="H475">
        <v>8</v>
      </c>
      <c r="I475">
        <v>944.95</v>
      </c>
      <c r="J475">
        <v>642.7330003950085</v>
      </c>
      <c r="K475">
        <v>642.73300039500862</v>
      </c>
      <c r="L475">
        <v>717.81891080778666</v>
      </c>
      <c r="M475">
        <v>9.498557260545061</v>
      </c>
      <c r="N475">
        <v>9.4985572605450646</v>
      </c>
      <c r="O475">
        <v>10.652150068338511</v>
      </c>
      <c r="P475">
        <v>673.62739705985052</v>
      </c>
      <c r="Q475">
        <v>673.62739705985052</v>
      </c>
      <c r="R475">
        <v>673.62739705985052</v>
      </c>
      <c r="S475">
        <v>9.9689102914409276</v>
      </c>
      <c r="T475">
        <v>9.9689102914409293</v>
      </c>
      <c r="U475">
        <v>9.9689102914409293</v>
      </c>
    </row>
    <row r="476" spans="1:21" x14ac:dyDescent="0.3">
      <c r="A476" s="2">
        <v>43969</v>
      </c>
      <c r="B476">
        <v>242</v>
      </c>
      <c r="C476">
        <v>226</v>
      </c>
      <c r="D476">
        <v>41.958314899999998</v>
      </c>
      <c r="E476">
        <v>12.705252399999999</v>
      </c>
      <c r="F476">
        <v>41.955555699999998</v>
      </c>
      <c r="G476">
        <v>12.7643387</v>
      </c>
      <c r="H476">
        <v>8</v>
      </c>
      <c r="I476">
        <v>34.36</v>
      </c>
      <c r="J476">
        <v>8.1151396977351791</v>
      </c>
      <c r="K476">
        <v>9.1624446428738899</v>
      </c>
      <c r="L476">
        <v>18.57442657562661</v>
      </c>
      <c r="M476">
        <v>0.32841058885788521</v>
      </c>
      <c r="N476">
        <v>0.32642219097794589</v>
      </c>
      <c r="O476">
        <v>0.63159482471063078</v>
      </c>
      <c r="P476">
        <v>6.600925353028785</v>
      </c>
      <c r="Q476">
        <v>6.4626296517167434</v>
      </c>
      <c r="R476">
        <v>6.6281413263236386</v>
      </c>
      <c r="S476">
        <v>0.31829778208951981</v>
      </c>
      <c r="T476">
        <v>0.31657222561577569</v>
      </c>
      <c r="U476">
        <v>0.31800053093516573</v>
      </c>
    </row>
    <row r="477" spans="1:21" x14ac:dyDescent="0.3">
      <c r="A477" s="2">
        <v>43969</v>
      </c>
      <c r="B477">
        <v>32</v>
      </c>
      <c r="C477">
        <v>226</v>
      </c>
      <c r="D477">
        <v>41.851630499999999</v>
      </c>
      <c r="E477">
        <v>12.4017032</v>
      </c>
      <c r="F477">
        <v>41.955555699999998</v>
      </c>
      <c r="G477">
        <v>12.7643387</v>
      </c>
      <c r="H477">
        <v>8</v>
      </c>
      <c r="I477">
        <v>107.97</v>
      </c>
      <c r="J477">
        <v>78.575490854243341</v>
      </c>
      <c r="K477">
        <v>78.575490854243341</v>
      </c>
      <c r="L477">
        <v>105.7393321103028</v>
      </c>
      <c r="M477">
        <v>1.5110819627909149</v>
      </c>
      <c r="N477">
        <v>1.5110819627909149</v>
      </c>
      <c r="O477">
        <v>1.969561883884575</v>
      </c>
      <c r="P477">
        <v>87.122093714288852</v>
      </c>
      <c r="Q477">
        <v>87.122093714288852</v>
      </c>
      <c r="R477">
        <v>87.122093714288852</v>
      </c>
      <c r="S477">
        <v>1.656293906352686</v>
      </c>
      <c r="T477">
        <v>1.6562939063526869</v>
      </c>
      <c r="U477">
        <v>1.6562939063526869</v>
      </c>
    </row>
    <row r="478" spans="1:21" x14ac:dyDescent="0.3">
      <c r="A478" s="2">
        <v>43969</v>
      </c>
      <c r="B478">
        <v>237</v>
      </c>
      <c r="C478">
        <v>226</v>
      </c>
      <c r="D478">
        <v>42.401031400000001</v>
      </c>
      <c r="E478">
        <v>14.1329622</v>
      </c>
      <c r="F478">
        <v>41.955555699999998</v>
      </c>
      <c r="G478">
        <v>12.7643387</v>
      </c>
      <c r="H478">
        <v>8</v>
      </c>
      <c r="I478">
        <v>944.95</v>
      </c>
      <c r="J478">
        <v>302.21699960499149</v>
      </c>
      <c r="K478">
        <v>302.21699960499137</v>
      </c>
      <c r="L478">
        <v>227.1310891922133</v>
      </c>
      <c r="M478">
        <v>4.4208871838993824</v>
      </c>
      <c r="N478">
        <v>4.4208871838993824</v>
      </c>
      <c r="O478">
        <v>3.2672943761059319</v>
      </c>
      <c r="P478">
        <v>271.32260294014952</v>
      </c>
      <c r="Q478">
        <v>271.32260294014952</v>
      </c>
      <c r="R478">
        <v>271.32260294014952</v>
      </c>
      <c r="S478">
        <v>3.950534153003515</v>
      </c>
      <c r="T478">
        <v>3.9505341530035172</v>
      </c>
      <c r="U478">
        <v>3.9505341530035172</v>
      </c>
    </row>
    <row r="479" spans="1:21" x14ac:dyDescent="0.3">
      <c r="A479" s="2">
        <v>43970</v>
      </c>
      <c r="B479">
        <v>228</v>
      </c>
      <c r="C479">
        <v>226</v>
      </c>
      <c r="D479">
        <v>42.130554500000002</v>
      </c>
      <c r="E479">
        <v>12.582428</v>
      </c>
      <c r="F479">
        <v>41.955555699999998</v>
      </c>
      <c r="G479">
        <v>12.7643387</v>
      </c>
      <c r="H479">
        <v>5</v>
      </c>
      <c r="I479">
        <v>94.11</v>
      </c>
      <c r="J479">
        <v>44.434784959786207</v>
      </c>
      <c r="K479">
        <v>30.82858939658205</v>
      </c>
      <c r="L479">
        <v>4.2450278455378827</v>
      </c>
      <c r="M479">
        <v>1.0259916417982311</v>
      </c>
      <c r="N479">
        <v>0.74980636150858682</v>
      </c>
      <c r="O479">
        <v>0.13299017188913539</v>
      </c>
      <c r="P479">
        <v>44.019761327776287</v>
      </c>
      <c r="Q479">
        <v>44.019770838241783</v>
      </c>
      <c r="R479">
        <v>44.019761327776003</v>
      </c>
      <c r="S479">
        <v>0.94509667225154115</v>
      </c>
      <c r="T479">
        <v>0.94509667225154348</v>
      </c>
      <c r="U479">
        <v>0.94509667225154348</v>
      </c>
    </row>
    <row r="480" spans="1:21" x14ac:dyDescent="0.3">
      <c r="A480" s="2">
        <v>43970</v>
      </c>
      <c r="B480">
        <v>33</v>
      </c>
      <c r="C480">
        <v>226</v>
      </c>
      <c r="D480">
        <v>41.947489599999997</v>
      </c>
      <c r="E480">
        <v>12.7203556</v>
      </c>
      <c r="F480">
        <v>41.955555699999998</v>
      </c>
      <c r="G480">
        <v>12.7643387</v>
      </c>
      <c r="H480">
        <v>5</v>
      </c>
      <c r="I480">
        <v>94.11</v>
      </c>
      <c r="J480">
        <v>5.4970605414274001</v>
      </c>
      <c r="K480">
        <v>32.539346481213059</v>
      </c>
      <c r="L480">
        <v>89.748551976802929</v>
      </c>
      <c r="M480">
        <v>0.29856661091107489</v>
      </c>
      <c r="N480">
        <v>0.83923742433586024</v>
      </c>
      <c r="O480">
        <v>2.1935925612348708</v>
      </c>
      <c r="P480">
        <v>6.5848588725401411</v>
      </c>
      <c r="Q480">
        <v>6.5848576223948854</v>
      </c>
      <c r="R480">
        <v>6.5848588725401456</v>
      </c>
      <c r="S480">
        <v>0.47489283510722508</v>
      </c>
      <c r="T480">
        <v>0.47489283510722541</v>
      </c>
      <c r="U480">
        <v>0.47489283510722541</v>
      </c>
    </row>
    <row r="481" spans="1:21" x14ac:dyDescent="0.3">
      <c r="A481" s="2">
        <v>43970</v>
      </c>
      <c r="B481">
        <v>2</v>
      </c>
      <c r="C481">
        <v>226</v>
      </c>
      <c r="D481">
        <v>42.132071600000003</v>
      </c>
      <c r="E481">
        <v>12.5839994</v>
      </c>
      <c r="F481">
        <v>41.955555699999998</v>
      </c>
      <c r="G481">
        <v>12.7643387</v>
      </c>
      <c r="H481">
        <v>5</v>
      </c>
      <c r="I481">
        <v>94.11</v>
      </c>
      <c r="J481">
        <v>44.182154498786403</v>
      </c>
      <c r="K481">
        <v>30.746064122204888</v>
      </c>
      <c r="L481">
        <v>0.1204201776591915</v>
      </c>
      <c r="M481">
        <v>1.0088147631637101</v>
      </c>
      <c r="N481">
        <v>0.7443292300285691</v>
      </c>
      <c r="O481">
        <v>6.7902827490099469E-3</v>
      </c>
      <c r="P481">
        <v>43.509379799683593</v>
      </c>
      <c r="Q481">
        <v>43.509371539363343</v>
      </c>
      <c r="R481">
        <v>43.509379799683863</v>
      </c>
      <c r="S481">
        <v>0.91338350851425021</v>
      </c>
      <c r="T481">
        <v>0.91338350851424743</v>
      </c>
      <c r="U481">
        <v>0.91338350851424743</v>
      </c>
    </row>
    <row r="482" spans="1:21" x14ac:dyDescent="0.3">
      <c r="A482" s="2">
        <v>43970</v>
      </c>
      <c r="B482">
        <v>64</v>
      </c>
      <c r="C482">
        <v>226</v>
      </c>
      <c r="D482">
        <v>41.699752500000002</v>
      </c>
      <c r="E482">
        <v>12.535953900000001</v>
      </c>
      <c r="F482">
        <v>41.955555699999998</v>
      </c>
      <c r="G482">
        <v>12.7643387</v>
      </c>
      <c r="H482">
        <v>5</v>
      </c>
      <c r="I482">
        <v>130.35</v>
      </c>
      <c r="J482">
        <v>61.97764342517673</v>
      </c>
      <c r="K482">
        <v>61.97764342517673</v>
      </c>
      <c r="L482">
        <v>53.901334331849249</v>
      </c>
      <c r="M482">
        <v>1.4908448890367341</v>
      </c>
      <c r="N482">
        <v>1.4908448890367341</v>
      </c>
      <c r="O482">
        <v>1.53293175005461</v>
      </c>
      <c r="P482">
        <v>60.229571609689771</v>
      </c>
      <c r="Q482">
        <v>60.229571609689771</v>
      </c>
      <c r="R482">
        <v>60.229571609689771</v>
      </c>
      <c r="S482">
        <v>1.502880721457968</v>
      </c>
      <c r="T482">
        <v>1.502880721457968</v>
      </c>
      <c r="U482">
        <v>1.502880721457968</v>
      </c>
    </row>
    <row r="483" spans="1:21" x14ac:dyDescent="0.3">
      <c r="A483" s="2">
        <v>43970</v>
      </c>
      <c r="B483">
        <v>32</v>
      </c>
      <c r="C483">
        <v>226</v>
      </c>
      <c r="D483">
        <v>41.851630499999999</v>
      </c>
      <c r="E483">
        <v>12.4017032</v>
      </c>
      <c r="F483">
        <v>41.955555699999998</v>
      </c>
      <c r="G483">
        <v>12.7643387</v>
      </c>
      <c r="H483">
        <v>5</v>
      </c>
      <c r="I483">
        <v>130.35</v>
      </c>
      <c r="J483">
        <v>68.370056574823266</v>
      </c>
      <c r="K483">
        <v>68.370056574823266</v>
      </c>
      <c r="L483">
        <v>76.446365668150747</v>
      </c>
      <c r="M483">
        <v>1.434432888741044</v>
      </c>
      <c r="N483">
        <v>1.434432888741044</v>
      </c>
      <c r="O483">
        <v>1.392346027723169</v>
      </c>
      <c r="P483">
        <v>70.118128390310218</v>
      </c>
      <c r="Q483">
        <v>70.118128390310233</v>
      </c>
      <c r="R483">
        <v>70.118128390310233</v>
      </c>
      <c r="S483">
        <v>1.4223970563198109</v>
      </c>
      <c r="T483">
        <v>1.4223970563198109</v>
      </c>
      <c r="U483">
        <v>1.4223970563198109</v>
      </c>
    </row>
    <row r="484" spans="1:21" x14ac:dyDescent="0.3">
      <c r="A484" s="2">
        <v>43971</v>
      </c>
      <c r="B484">
        <v>2</v>
      </c>
      <c r="C484">
        <v>226</v>
      </c>
      <c r="D484">
        <v>42.132071600000003</v>
      </c>
      <c r="E484">
        <v>12.5839994</v>
      </c>
      <c r="F484">
        <v>41.955555699999998</v>
      </c>
      <c r="G484">
        <v>12.7643387</v>
      </c>
      <c r="H484">
        <v>6</v>
      </c>
      <c r="I484">
        <v>792.67</v>
      </c>
      <c r="J484">
        <v>76.55233330920035</v>
      </c>
      <c r="K484">
        <v>209.7858698682993</v>
      </c>
      <c r="L484">
        <v>15.08658337400408</v>
      </c>
      <c r="M484">
        <v>1.6157483926759051</v>
      </c>
      <c r="N484">
        <v>3.38861578625884</v>
      </c>
      <c r="O484">
        <v>0.60135672537674278</v>
      </c>
      <c r="P484">
        <v>46.068744923713552</v>
      </c>
      <c r="Q484">
        <v>46.06876102241862</v>
      </c>
      <c r="R484">
        <v>46.068744923713822</v>
      </c>
      <c r="S484">
        <v>1.1067090159427391</v>
      </c>
      <c r="T484">
        <v>1.106709015942734</v>
      </c>
      <c r="U484">
        <v>1.106709015942734</v>
      </c>
    </row>
    <row r="485" spans="1:21" x14ac:dyDescent="0.3">
      <c r="A485" s="2">
        <v>43971</v>
      </c>
      <c r="B485">
        <v>94</v>
      </c>
      <c r="C485">
        <v>226</v>
      </c>
      <c r="D485">
        <v>44.525238799999997</v>
      </c>
      <c r="E485">
        <v>11.1757875</v>
      </c>
      <c r="F485">
        <v>41.955555699999998</v>
      </c>
      <c r="G485">
        <v>12.7643387</v>
      </c>
      <c r="H485">
        <v>6</v>
      </c>
      <c r="I485">
        <v>792.67</v>
      </c>
      <c r="J485">
        <v>697.68183823442666</v>
      </c>
      <c r="K485">
        <v>371.58987649204971</v>
      </c>
      <c r="L485">
        <v>755.60459760893173</v>
      </c>
      <c r="M485">
        <v>10.241786177219909</v>
      </c>
      <c r="N485">
        <v>5.6469620105926159</v>
      </c>
      <c r="O485">
        <v>11.12571610524145</v>
      </c>
      <c r="P485">
        <v>738.90261125051643</v>
      </c>
      <c r="Q485">
        <v>738.90259531774836</v>
      </c>
      <c r="R485">
        <v>738.90261125051609</v>
      </c>
      <c r="S485">
        <v>11.019894196931419</v>
      </c>
      <c r="T485">
        <v>11.01989419693143</v>
      </c>
      <c r="U485">
        <v>11.01989419693143</v>
      </c>
    </row>
    <row r="486" spans="1:21" x14ac:dyDescent="0.3">
      <c r="A486" s="2">
        <v>43971</v>
      </c>
      <c r="B486">
        <v>14</v>
      </c>
      <c r="C486">
        <v>226</v>
      </c>
      <c r="D486">
        <v>41.968739300000003</v>
      </c>
      <c r="E486">
        <v>12.686</v>
      </c>
      <c r="F486">
        <v>41.955555699999998</v>
      </c>
      <c r="G486">
        <v>12.7643387</v>
      </c>
      <c r="H486">
        <v>6</v>
      </c>
      <c r="I486">
        <v>792.67</v>
      </c>
      <c r="J486">
        <v>18.432728456373042</v>
      </c>
      <c r="K486">
        <v>211.29115363965121</v>
      </c>
      <c r="L486">
        <v>21.975719017064261</v>
      </c>
      <c r="M486">
        <v>0.59282257296132901</v>
      </c>
      <c r="N486">
        <v>3.4147793460056879</v>
      </c>
      <c r="O486">
        <v>0.72328431223894829</v>
      </c>
      <c r="P486">
        <v>7.6955438257701383</v>
      </c>
      <c r="Q486">
        <v>7.6955436598330849</v>
      </c>
      <c r="R486">
        <v>7.6955438257701259</v>
      </c>
      <c r="S486">
        <v>0.32375392998297881</v>
      </c>
      <c r="T486">
        <v>0.32375392998298519</v>
      </c>
      <c r="U486">
        <v>0.32375392998298519</v>
      </c>
    </row>
    <row r="487" spans="1:21" x14ac:dyDescent="0.3">
      <c r="A487" s="2">
        <v>43971</v>
      </c>
      <c r="B487">
        <v>9</v>
      </c>
      <c r="C487">
        <v>226</v>
      </c>
      <c r="D487">
        <v>41.012875399999999</v>
      </c>
      <c r="E487">
        <v>14.3201006</v>
      </c>
      <c r="F487">
        <v>41.955555699999998</v>
      </c>
      <c r="G487">
        <v>12.7643387</v>
      </c>
      <c r="H487">
        <v>6</v>
      </c>
      <c r="I487">
        <v>857.41</v>
      </c>
      <c r="J487">
        <v>260.43743786811871</v>
      </c>
      <c r="K487">
        <v>252.73604607990711</v>
      </c>
      <c r="L487">
        <v>5.0416867248042428E-14</v>
      </c>
      <c r="M487">
        <v>4.0202451762815929</v>
      </c>
      <c r="N487">
        <v>3.9696017463488378</v>
      </c>
      <c r="O487">
        <v>0</v>
      </c>
      <c r="P487">
        <v>220.2713833770128</v>
      </c>
      <c r="Q487">
        <v>220.07640555718109</v>
      </c>
      <c r="R487">
        <v>220.27138337701231</v>
      </c>
      <c r="S487">
        <v>3.274014235493639</v>
      </c>
      <c r="T487">
        <v>3.2713997718428929</v>
      </c>
      <c r="U487">
        <v>3.274014235493615</v>
      </c>
    </row>
    <row r="488" spans="1:21" x14ac:dyDescent="0.3">
      <c r="A488" s="2">
        <v>43971</v>
      </c>
      <c r="B488">
        <v>41</v>
      </c>
      <c r="C488">
        <v>226</v>
      </c>
      <c r="D488">
        <v>40.932065199999997</v>
      </c>
      <c r="E488">
        <v>14.818706499999999</v>
      </c>
      <c r="F488">
        <v>41.955555699999998</v>
      </c>
      <c r="G488">
        <v>12.7643387</v>
      </c>
      <c r="H488">
        <v>6</v>
      </c>
      <c r="I488">
        <v>857.41</v>
      </c>
      <c r="J488">
        <v>332.02397560408582</v>
      </c>
      <c r="K488">
        <v>350.60605040446723</v>
      </c>
      <c r="L488">
        <v>845.9212667247474</v>
      </c>
      <c r="M488">
        <v>5.3262107965606731</v>
      </c>
      <c r="N488">
        <v>5.5337588987071644</v>
      </c>
      <c r="O488">
        <v>13.14583172187092</v>
      </c>
      <c r="P488">
        <v>406.70675040763871</v>
      </c>
      <c r="Q488">
        <v>406.34674542519667</v>
      </c>
      <c r="R488">
        <v>406.70675040763842</v>
      </c>
      <c r="S488">
        <v>6.6277014342658713</v>
      </c>
      <c r="T488">
        <v>6.6224088841297863</v>
      </c>
      <c r="U488">
        <v>6.6277014342659086</v>
      </c>
    </row>
    <row r="489" spans="1:21" x14ac:dyDescent="0.3">
      <c r="A489" s="2">
        <v>43971</v>
      </c>
      <c r="B489">
        <v>223</v>
      </c>
      <c r="C489">
        <v>226</v>
      </c>
      <c r="D489">
        <v>41.015235699999998</v>
      </c>
      <c r="E489">
        <v>14.2977433</v>
      </c>
      <c r="F489">
        <v>41.955555699999998</v>
      </c>
      <c r="G489">
        <v>12.7643387</v>
      </c>
      <c r="H489">
        <v>6</v>
      </c>
      <c r="I489">
        <v>857.41</v>
      </c>
      <c r="J489">
        <v>264.94558652779568</v>
      </c>
      <c r="K489">
        <v>254.0649035156257</v>
      </c>
      <c r="L489">
        <v>11.48573327525251</v>
      </c>
      <c r="M489">
        <v>4.1706868843005918</v>
      </c>
      <c r="N489">
        <v>4.0137822120868574</v>
      </c>
      <c r="O489">
        <v>0.37131113527193887</v>
      </c>
      <c r="P489">
        <v>230.42886621534859</v>
      </c>
      <c r="Q489">
        <v>230.98384901762219</v>
      </c>
      <c r="R489">
        <v>230.42886621534939</v>
      </c>
      <c r="S489">
        <v>3.615427187383351</v>
      </c>
      <c r="T489">
        <v>3.6233342011701808</v>
      </c>
      <c r="U489">
        <v>3.6154271873833359</v>
      </c>
    </row>
    <row r="490" spans="1:21" x14ac:dyDescent="0.3">
      <c r="A490" s="2">
        <v>43972</v>
      </c>
      <c r="B490">
        <v>14</v>
      </c>
      <c r="C490">
        <v>226</v>
      </c>
      <c r="D490">
        <v>41.968739300000003</v>
      </c>
      <c r="E490">
        <v>12.686</v>
      </c>
      <c r="F490">
        <v>41.955555699999998</v>
      </c>
      <c r="G490">
        <v>12.7643387</v>
      </c>
      <c r="H490">
        <v>3</v>
      </c>
      <c r="I490">
        <v>31.61</v>
      </c>
      <c r="J490">
        <v>14.00812605773417</v>
      </c>
      <c r="K490">
        <v>10.624586021252149</v>
      </c>
      <c r="L490">
        <v>11.281256148117659</v>
      </c>
      <c r="M490">
        <v>0.49276868293085041</v>
      </c>
      <c r="N490">
        <v>0.40405370974791011</v>
      </c>
      <c r="O490">
        <v>0.37884826938454708</v>
      </c>
      <c r="P490">
        <v>14.77747379752992</v>
      </c>
      <c r="Q490">
        <v>14.9884103776125</v>
      </c>
      <c r="R490">
        <v>14.77747379752994</v>
      </c>
      <c r="S490">
        <v>0.49016014472204189</v>
      </c>
      <c r="T490">
        <v>0.48911709317930019</v>
      </c>
      <c r="U490">
        <v>0.49016014472203923</v>
      </c>
    </row>
    <row r="491" spans="1:21" x14ac:dyDescent="0.3">
      <c r="A491" s="2">
        <v>43972</v>
      </c>
      <c r="B491">
        <v>33</v>
      </c>
      <c r="C491">
        <v>226</v>
      </c>
      <c r="D491">
        <v>41.947489599999997</v>
      </c>
      <c r="E491">
        <v>12.7203556</v>
      </c>
      <c r="F491">
        <v>41.955555699999998</v>
      </c>
      <c r="G491">
        <v>12.7643387</v>
      </c>
      <c r="H491">
        <v>3</v>
      </c>
      <c r="I491">
        <v>31.61</v>
      </c>
      <c r="J491">
        <v>7.238231658978945</v>
      </c>
      <c r="K491">
        <v>11.435532381882981</v>
      </c>
      <c r="L491">
        <v>18.214154540246831</v>
      </c>
      <c r="M491">
        <v>0.39748606610347831</v>
      </c>
      <c r="N491">
        <v>0.46193800061194817</v>
      </c>
      <c r="O491">
        <v>0.77555569211720632</v>
      </c>
      <c r="P491">
        <v>7.9204497120348698</v>
      </c>
      <c r="Q491">
        <v>7.8212112087306158</v>
      </c>
      <c r="R491">
        <v>7.9204497120349009</v>
      </c>
      <c r="S491">
        <v>0.48304626352862151</v>
      </c>
      <c r="T491">
        <v>0.48201835019088579</v>
      </c>
      <c r="U491">
        <v>0.48304626352862468</v>
      </c>
    </row>
    <row r="492" spans="1:21" x14ac:dyDescent="0.3">
      <c r="A492" s="2">
        <v>43972</v>
      </c>
      <c r="B492">
        <v>221</v>
      </c>
      <c r="C492">
        <v>226</v>
      </c>
      <c r="D492">
        <v>41.987892299999999</v>
      </c>
      <c r="E492">
        <v>12.7135701</v>
      </c>
      <c r="F492">
        <v>41.955555699999998</v>
      </c>
      <c r="G492">
        <v>12.7643387</v>
      </c>
      <c r="H492">
        <v>3</v>
      </c>
      <c r="I492">
        <v>31.61</v>
      </c>
      <c r="J492">
        <v>10.366442283286879</v>
      </c>
      <c r="K492">
        <v>9.5526815968648737</v>
      </c>
      <c r="L492">
        <v>2.1173893116355118</v>
      </c>
      <c r="M492">
        <v>0.33482461604503638</v>
      </c>
      <c r="N492">
        <v>0.35908765471950671</v>
      </c>
      <c r="O492">
        <v>7.0675403577611762E-2</v>
      </c>
      <c r="P492">
        <v>8.914876490435212</v>
      </c>
      <c r="Q492">
        <v>8.8031784136568891</v>
      </c>
      <c r="R492">
        <v>8.9148764904351658</v>
      </c>
      <c r="S492">
        <v>0.25187295682870181</v>
      </c>
      <c r="T492">
        <v>0.25394392170917868</v>
      </c>
      <c r="U492">
        <v>0.25187295682870092</v>
      </c>
    </row>
    <row r="493" spans="1:21" x14ac:dyDescent="0.3">
      <c r="A493" s="2">
        <v>43973</v>
      </c>
      <c r="B493">
        <v>12</v>
      </c>
      <c r="C493">
        <v>226</v>
      </c>
      <c r="D493">
        <v>41.857816900000003</v>
      </c>
      <c r="E493">
        <v>12.6519891</v>
      </c>
      <c r="F493">
        <v>41.955555699999998</v>
      </c>
      <c r="G493">
        <v>12.7643387</v>
      </c>
      <c r="H493">
        <v>10</v>
      </c>
      <c r="I493">
        <v>160.24</v>
      </c>
      <c r="J493">
        <v>29.267432022495349</v>
      </c>
      <c r="K493">
        <v>44.040604604321388</v>
      </c>
      <c r="L493">
        <v>0</v>
      </c>
      <c r="M493">
        <v>1.0294629113568901</v>
      </c>
      <c r="N493">
        <v>1.174327809159962</v>
      </c>
      <c r="O493">
        <v>0.45057569069942122</v>
      </c>
      <c r="P493">
        <v>22.599517358839361</v>
      </c>
      <c r="Q493">
        <v>21.943078822109321</v>
      </c>
      <c r="R493">
        <v>22.59951735883951</v>
      </c>
      <c r="S493">
        <v>1.0220098929987289</v>
      </c>
      <c r="T493">
        <v>0.99598455287044718</v>
      </c>
      <c r="U493">
        <v>1.0220098929987309</v>
      </c>
    </row>
    <row r="494" spans="1:21" x14ac:dyDescent="0.3">
      <c r="A494" s="2">
        <v>43973</v>
      </c>
      <c r="B494">
        <v>2</v>
      </c>
      <c r="C494">
        <v>226</v>
      </c>
      <c r="D494">
        <v>42.132071600000003</v>
      </c>
      <c r="E494">
        <v>12.5839994</v>
      </c>
      <c r="F494">
        <v>41.955555699999998</v>
      </c>
      <c r="G494">
        <v>12.7643387</v>
      </c>
      <c r="H494">
        <v>10</v>
      </c>
      <c r="I494">
        <v>117.08</v>
      </c>
      <c r="J494">
        <v>65.210277955897752</v>
      </c>
      <c r="K494">
        <v>34.940541939928991</v>
      </c>
      <c r="L494">
        <v>103.20295148565231</v>
      </c>
      <c r="M494">
        <v>1.3593433475618719</v>
      </c>
      <c r="N494">
        <v>0.89349600745700108</v>
      </c>
      <c r="O494">
        <v>2.3611519025672649</v>
      </c>
      <c r="P494">
        <v>84.812235837297692</v>
      </c>
      <c r="Q494">
        <v>84.294132570927744</v>
      </c>
      <c r="R494">
        <v>82.594884584088732</v>
      </c>
      <c r="S494">
        <v>1.735035362082046</v>
      </c>
      <c r="T494">
        <v>1.7114803979662461</v>
      </c>
      <c r="U494">
        <v>1.7019879967272451</v>
      </c>
    </row>
    <row r="495" spans="1:21" x14ac:dyDescent="0.3">
      <c r="A495" s="2">
        <v>43973</v>
      </c>
      <c r="B495">
        <v>4</v>
      </c>
      <c r="C495">
        <v>226</v>
      </c>
      <c r="D495">
        <v>41.958616900000003</v>
      </c>
      <c r="E495">
        <v>12.769493000000001</v>
      </c>
      <c r="F495">
        <v>41.955555699999998</v>
      </c>
      <c r="G495">
        <v>12.7643387</v>
      </c>
      <c r="H495">
        <v>10</v>
      </c>
      <c r="I495">
        <v>400.28</v>
      </c>
      <c r="J495">
        <v>1.1623357162821799</v>
      </c>
      <c r="K495">
        <v>127.6866851931034</v>
      </c>
      <c r="L495">
        <v>8.0731819520261023</v>
      </c>
      <c r="M495">
        <v>6.0151924125195731E-2</v>
      </c>
      <c r="N495">
        <v>1.9958610748659851</v>
      </c>
      <c r="O495">
        <v>0.3817647549433355</v>
      </c>
      <c r="P495">
        <v>1.800159301276258</v>
      </c>
      <c r="Q495">
        <v>1.8001593012762529</v>
      </c>
      <c r="R495">
        <v>1.8001593012762529</v>
      </c>
      <c r="S495">
        <v>8.8778487230034633E-2</v>
      </c>
      <c r="T495">
        <v>8.8778487230035744E-2</v>
      </c>
      <c r="U495">
        <v>8.8778487230035744E-2</v>
      </c>
    </row>
    <row r="496" spans="1:21" x14ac:dyDescent="0.3">
      <c r="A496" s="2">
        <v>43973</v>
      </c>
      <c r="B496">
        <v>251</v>
      </c>
      <c r="C496">
        <v>226</v>
      </c>
      <c r="D496">
        <v>41.9127309</v>
      </c>
      <c r="E496">
        <v>12.478132499999999</v>
      </c>
      <c r="F496">
        <v>41.955555699999998</v>
      </c>
      <c r="G496">
        <v>12.7643387</v>
      </c>
      <c r="H496">
        <v>10</v>
      </c>
      <c r="I496">
        <v>160.24</v>
      </c>
      <c r="J496">
        <v>48.813639965756451</v>
      </c>
      <c r="K496">
        <v>57.587475145279271</v>
      </c>
      <c r="L496">
        <v>77.184103580287427</v>
      </c>
      <c r="M496">
        <v>1.314945305496156</v>
      </c>
      <c r="N496">
        <v>1.4597452009116629</v>
      </c>
      <c r="O496">
        <v>2.1098869480302751</v>
      </c>
      <c r="P496">
        <v>36.890639140796743</v>
      </c>
      <c r="Q496">
        <v>35.819092488179578</v>
      </c>
      <c r="R496">
        <v>36.890639140796672</v>
      </c>
      <c r="S496">
        <v>1.268940610789506</v>
      </c>
      <c r="T496">
        <v>1.236627214192628</v>
      </c>
      <c r="U496">
        <v>1.2689406107894941</v>
      </c>
    </row>
    <row r="497" spans="1:21" x14ac:dyDescent="0.3">
      <c r="A497" s="2">
        <v>43973</v>
      </c>
      <c r="B497">
        <v>244</v>
      </c>
      <c r="C497">
        <v>226</v>
      </c>
      <c r="D497">
        <v>41.9404295</v>
      </c>
      <c r="E497">
        <v>12.632209</v>
      </c>
      <c r="F497">
        <v>41.955555699999998</v>
      </c>
      <c r="G497">
        <v>12.7643387</v>
      </c>
      <c r="H497">
        <v>10</v>
      </c>
      <c r="I497">
        <v>117.08</v>
      </c>
      <c r="J497">
        <v>18.383611934298148</v>
      </c>
      <c r="K497">
        <v>26.85318612473387</v>
      </c>
      <c r="L497">
        <v>0</v>
      </c>
      <c r="M497">
        <v>0.66282909593759454</v>
      </c>
      <c r="N497">
        <v>0.73287115265655312</v>
      </c>
      <c r="O497">
        <v>6.3853576059928419E-2</v>
      </c>
      <c r="P497">
        <v>9.4065997659855807</v>
      </c>
      <c r="Q497">
        <v>8.7278992503529977</v>
      </c>
      <c r="R497">
        <v>10.19957077547531</v>
      </c>
      <c r="S497">
        <v>0.40982298512360521</v>
      </c>
      <c r="T497">
        <v>0.44659487831544847</v>
      </c>
      <c r="U497">
        <v>0.42278478733238728</v>
      </c>
    </row>
    <row r="498" spans="1:21" x14ac:dyDescent="0.3">
      <c r="A498" s="2">
        <v>43973</v>
      </c>
      <c r="B498">
        <v>45</v>
      </c>
      <c r="C498">
        <v>226</v>
      </c>
      <c r="D498">
        <v>42.707535399999998</v>
      </c>
      <c r="E498">
        <v>13.904785499999999</v>
      </c>
      <c r="F498">
        <v>41.955555699999998</v>
      </c>
      <c r="G498">
        <v>12.7643387</v>
      </c>
      <c r="H498">
        <v>10</v>
      </c>
      <c r="I498">
        <v>400.28</v>
      </c>
      <c r="J498">
        <v>191.6453134577485</v>
      </c>
      <c r="K498">
        <v>133.78009219350719</v>
      </c>
      <c r="L498">
        <v>141.1346827644937</v>
      </c>
      <c r="M498">
        <v>3.0784050577595878</v>
      </c>
      <c r="N498">
        <v>2.119072163998807</v>
      </c>
      <c r="O498">
        <v>2.8509183188933789</v>
      </c>
      <c r="P498">
        <v>185.41635807513649</v>
      </c>
      <c r="Q498">
        <v>185.41635807513671</v>
      </c>
      <c r="R498">
        <v>185.4163580751368</v>
      </c>
      <c r="S498">
        <v>3.0549973521155098</v>
      </c>
      <c r="T498">
        <v>3.0549973521155129</v>
      </c>
      <c r="U498">
        <v>3.0549973521155129</v>
      </c>
    </row>
    <row r="499" spans="1:21" x14ac:dyDescent="0.3">
      <c r="A499" s="2">
        <v>43973</v>
      </c>
      <c r="B499">
        <v>33</v>
      </c>
      <c r="C499">
        <v>226</v>
      </c>
      <c r="D499">
        <v>41.947489599999997</v>
      </c>
      <c r="E499">
        <v>12.7203556</v>
      </c>
      <c r="F499">
        <v>41.955555699999998</v>
      </c>
      <c r="G499">
        <v>12.7643387</v>
      </c>
      <c r="H499">
        <v>10</v>
      </c>
      <c r="I499">
        <v>117.08</v>
      </c>
      <c r="J499">
        <v>8.1133401010746304</v>
      </c>
      <c r="K499">
        <v>27.524418123392369</v>
      </c>
      <c r="L499">
        <v>5.3786410286678459</v>
      </c>
      <c r="M499">
        <v>0.40230828410289787</v>
      </c>
      <c r="N499">
        <v>0.76744764191062576</v>
      </c>
      <c r="O499">
        <v>0.55837549172835288</v>
      </c>
      <c r="P499">
        <v>5.8660024759481377</v>
      </c>
      <c r="Q499">
        <v>5.132192108455742</v>
      </c>
      <c r="R499">
        <v>6.8003201990388842</v>
      </c>
      <c r="S499">
        <v>0.45501557219152122</v>
      </c>
      <c r="T499">
        <v>0.4444088069572375</v>
      </c>
      <c r="U499">
        <v>0.46640836301235128</v>
      </c>
    </row>
    <row r="500" spans="1:21" x14ac:dyDescent="0.3">
      <c r="A500" s="2">
        <v>43973</v>
      </c>
      <c r="B500">
        <v>13</v>
      </c>
      <c r="C500">
        <v>226</v>
      </c>
      <c r="D500">
        <v>42.407090099999998</v>
      </c>
      <c r="E500">
        <v>14.1597591</v>
      </c>
      <c r="F500">
        <v>41.955555699999998</v>
      </c>
      <c r="G500">
        <v>12.7643387</v>
      </c>
      <c r="H500">
        <v>10</v>
      </c>
      <c r="I500">
        <v>400.28</v>
      </c>
      <c r="J500">
        <v>207.47375082596949</v>
      </c>
      <c r="K500">
        <v>138.8146226133895</v>
      </c>
      <c r="L500">
        <v>251.07353528348031</v>
      </c>
      <c r="M500">
        <v>3.1033477800199778</v>
      </c>
      <c r="N500">
        <v>2.1269715230399688</v>
      </c>
      <c r="O500">
        <v>3.009221688068048</v>
      </c>
      <c r="P500">
        <v>213.06488262358741</v>
      </c>
      <c r="Q500">
        <v>213.06488262358701</v>
      </c>
      <c r="R500">
        <v>213.06488262358701</v>
      </c>
      <c r="S500">
        <v>3.098128922559217</v>
      </c>
      <c r="T500">
        <v>3.098128922559213</v>
      </c>
      <c r="U500">
        <v>3.098128922559213</v>
      </c>
    </row>
    <row r="501" spans="1:21" x14ac:dyDescent="0.3">
      <c r="A501" s="2">
        <v>43973</v>
      </c>
      <c r="B501">
        <v>39</v>
      </c>
      <c r="C501">
        <v>226</v>
      </c>
      <c r="D501">
        <v>41.831033900000001</v>
      </c>
      <c r="E501">
        <v>12.442446500000001</v>
      </c>
      <c r="F501">
        <v>41.955555699999998</v>
      </c>
      <c r="G501">
        <v>12.7643387</v>
      </c>
      <c r="H501">
        <v>10</v>
      </c>
      <c r="I501">
        <v>160.24</v>
      </c>
      <c r="J501">
        <v>82.157128011748213</v>
      </c>
      <c r="K501">
        <v>58.610120250399348</v>
      </c>
      <c r="L501">
        <v>83.054096419712579</v>
      </c>
      <c r="M501">
        <v>1.6296394021945719</v>
      </c>
      <c r="N501">
        <v>1.3399746089759941</v>
      </c>
      <c r="O501">
        <v>1.413584980317923</v>
      </c>
      <c r="P501">
        <v>100.74804350036391</v>
      </c>
      <c r="Q501">
        <v>102.4760286897111</v>
      </c>
      <c r="R501">
        <v>100.74804350036381</v>
      </c>
      <c r="S501">
        <v>1.6830971152593841</v>
      </c>
      <c r="T501">
        <v>1.741435851984543</v>
      </c>
      <c r="U501">
        <v>1.683097115259393</v>
      </c>
    </row>
    <row r="502" spans="1:21" x14ac:dyDescent="0.3">
      <c r="A502" s="2">
        <v>43973</v>
      </c>
      <c r="B502">
        <v>261</v>
      </c>
      <c r="C502">
        <v>226</v>
      </c>
      <c r="D502">
        <v>41.926591100000003</v>
      </c>
      <c r="E502">
        <v>12.6248603</v>
      </c>
      <c r="F502">
        <v>41.955555699999998</v>
      </c>
      <c r="G502">
        <v>12.7643387</v>
      </c>
      <c r="H502">
        <v>10</v>
      </c>
      <c r="I502">
        <v>117.08</v>
      </c>
      <c r="J502">
        <v>25.371770008729481</v>
      </c>
      <c r="K502">
        <v>27.760853811944781</v>
      </c>
      <c r="L502">
        <v>8.4974074856798349</v>
      </c>
      <c r="M502">
        <v>0.70817800255636598</v>
      </c>
      <c r="N502">
        <v>0.73884392813455024</v>
      </c>
      <c r="O502">
        <v>0.14927775980318389</v>
      </c>
      <c r="P502">
        <v>16.99416192076859</v>
      </c>
      <c r="Q502">
        <v>18.924776070263519</v>
      </c>
      <c r="R502">
        <v>17.48422444139706</v>
      </c>
      <c r="S502">
        <v>0.53278481076155748</v>
      </c>
      <c r="T502">
        <v>0.53017464691979832</v>
      </c>
      <c r="U502">
        <v>0.54147758308674676</v>
      </c>
    </row>
    <row r="503" spans="1:21" x14ac:dyDescent="0.3">
      <c r="A503" s="2">
        <v>43977</v>
      </c>
      <c r="B503">
        <v>4</v>
      </c>
      <c r="C503">
        <v>226</v>
      </c>
      <c r="D503">
        <v>41.958616900000003</v>
      </c>
      <c r="E503">
        <v>12.769493000000001</v>
      </c>
      <c r="F503">
        <v>41.955555699999998</v>
      </c>
      <c r="G503">
        <v>12.7643387</v>
      </c>
      <c r="H503">
        <v>7</v>
      </c>
      <c r="I503">
        <v>110</v>
      </c>
      <c r="J503">
        <v>1.5061080772773181</v>
      </c>
      <c r="K503">
        <v>32.021729084995641</v>
      </c>
      <c r="L503">
        <v>3.1226525648135608</v>
      </c>
      <c r="M503">
        <v>7.7628323757071377E-2</v>
      </c>
      <c r="N503">
        <v>0.67841143443553076</v>
      </c>
      <c r="O503">
        <v>0.15718104799051649</v>
      </c>
      <c r="P503">
        <v>1.796565429469734</v>
      </c>
      <c r="Q503">
        <v>1.7965651580490261</v>
      </c>
      <c r="R503">
        <v>1.796565429469734</v>
      </c>
      <c r="S503">
        <v>8.9186879702783939E-2</v>
      </c>
      <c r="T503">
        <v>8.9186879702785868E-2</v>
      </c>
      <c r="U503">
        <v>8.9186879702785868E-2</v>
      </c>
    </row>
    <row r="504" spans="1:21" x14ac:dyDescent="0.3">
      <c r="A504" s="2">
        <v>43977</v>
      </c>
      <c r="B504">
        <v>64</v>
      </c>
      <c r="C504">
        <v>226</v>
      </c>
      <c r="D504">
        <v>41.699752500000002</v>
      </c>
      <c r="E504">
        <v>12.535953900000001</v>
      </c>
      <c r="F504">
        <v>41.955555699999998</v>
      </c>
      <c r="G504">
        <v>12.7643387</v>
      </c>
      <c r="H504">
        <v>7</v>
      </c>
      <c r="I504">
        <v>190.57</v>
      </c>
      <c r="J504">
        <v>66.221757753730159</v>
      </c>
      <c r="K504">
        <v>66.221757753730174</v>
      </c>
      <c r="L504">
        <v>17.040180766048849</v>
      </c>
      <c r="M504">
        <v>1.463313359212886</v>
      </c>
      <c r="N504">
        <v>1.463313359212886</v>
      </c>
      <c r="O504">
        <v>0.35476037400355109</v>
      </c>
      <c r="P504">
        <v>52.825323895387747</v>
      </c>
      <c r="Q504">
        <v>52.825323895387747</v>
      </c>
      <c r="R504">
        <v>52.825323895387747</v>
      </c>
      <c r="S504">
        <v>1.166166451841518</v>
      </c>
      <c r="T504">
        <v>1.166166451841518</v>
      </c>
      <c r="U504">
        <v>1.166166451841518</v>
      </c>
    </row>
    <row r="505" spans="1:21" x14ac:dyDescent="0.3">
      <c r="A505" s="2">
        <v>43977</v>
      </c>
      <c r="B505">
        <v>51</v>
      </c>
      <c r="C505">
        <v>226</v>
      </c>
      <c r="D505">
        <v>41.443165399999998</v>
      </c>
      <c r="E505">
        <v>12.941303899999999</v>
      </c>
      <c r="F505">
        <v>41.955555699999998</v>
      </c>
      <c r="G505">
        <v>12.7643387</v>
      </c>
      <c r="H505">
        <v>7</v>
      </c>
      <c r="I505">
        <v>190.57</v>
      </c>
      <c r="J505">
        <v>124.3468422462699</v>
      </c>
      <c r="K505">
        <v>124.3468422462698</v>
      </c>
      <c r="L505">
        <v>173.52841923395121</v>
      </c>
      <c r="M505">
        <v>2.7957739423744159</v>
      </c>
      <c r="N505">
        <v>2.7957739423744159</v>
      </c>
      <c r="O505">
        <v>3.9043269275837509</v>
      </c>
      <c r="P505">
        <v>137.74327610461219</v>
      </c>
      <c r="Q505">
        <v>137.74327610461219</v>
      </c>
      <c r="R505">
        <v>137.74327610461219</v>
      </c>
      <c r="S505">
        <v>3.092920849745783</v>
      </c>
      <c r="T505">
        <v>3.092920849745783</v>
      </c>
      <c r="U505">
        <v>3.092920849745783</v>
      </c>
    </row>
    <row r="506" spans="1:21" x14ac:dyDescent="0.3">
      <c r="A506" s="2">
        <v>43977</v>
      </c>
      <c r="B506">
        <v>11</v>
      </c>
      <c r="C506">
        <v>226</v>
      </c>
      <c r="D506">
        <v>41.904390300000003</v>
      </c>
      <c r="E506">
        <v>12.6096465</v>
      </c>
      <c r="F506">
        <v>41.955555699999998</v>
      </c>
      <c r="G506">
        <v>12.7643387</v>
      </c>
      <c r="H506">
        <v>7</v>
      </c>
      <c r="I506">
        <v>110</v>
      </c>
      <c r="J506">
        <v>29.539314543936751</v>
      </c>
      <c r="K506">
        <v>31.89528389167069</v>
      </c>
      <c r="L506">
        <v>2.2097211693331351</v>
      </c>
      <c r="M506">
        <v>0.68579096096500991</v>
      </c>
      <c r="N506">
        <v>0.68641989274519388</v>
      </c>
      <c r="O506">
        <v>0.21383584344796089</v>
      </c>
      <c r="P506">
        <v>20.859719653530739</v>
      </c>
      <c r="Q506">
        <v>20.85973312118519</v>
      </c>
      <c r="R506">
        <v>20.859719653530771</v>
      </c>
      <c r="S506">
        <v>0.53405731305473547</v>
      </c>
      <c r="T506">
        <v>0.53405731305473747</v>
      </c>
      <c r="U506">
        <v>0.53405731305473736</v>
      </c>
    </row>
    <row r="507" spans="1:21" x14ac:dyDescent="0.3">
      <c r="A507" s="2">
        <v>43977</v>
      </c>
      <c r="B507">
        <v>9</v>
      </c>
      <c r="C507">
        <v>226</v>
      </c>
      <c r="D507">
        <v>41.012875399999999</v>
      </c>
      <c r="E507">
        <v>14.3201006</v>
      </c>
      <c r="F507">
        <v>41.955555699999998</v>
      </c>
      <c r="G507">
        <v>12.7643387</v>
      </c>
      <c r="H507">
        <v>7</v>
      </c>
      <c r="I507">
        <v>380.53</v>
      </c>
      <c r="J507">
        <v>188.6335352232081</v>
      </c>
      <c r="K507">
        <v>188.6335352232081</v>
      </c>
      <c r="L507">
        <v>1.6703545165922709E-12</v>
      </c>
      <c r="M507">
        <v>2.9136001232118609</v>
      </c>
      <c r="N507">
        <v>2.9136001232118609</v>
      </c>
      <c r="O507">
        <v>0</v>
      </c>
      <c r="P507">
        <v>187.02869999999999</v>
      </c>
      <c r="Q507">
        <v>187.02869999999999</v>
      </c>
      <c r="R507">
        <v>187.02869999999999</v>
      </c>
      <c r="S507">
        <v>2.861051587301588</v>
      </c>
      <c r="T507">
        <v>2.8610515873015872</v>
      </c>
      <c r="U507">
        <v>2.8610515873015872</v>
      </c>
    </row>
    <row r="508" spans="1:21" x14ac:dyDescent="0.3">
      <c r="A508" s="2">
        <v>43977</v>
      </c>
      <c r="B508">
        <v>223</v>
      </c>
      <c r="C508">
        <v>226</v>
      </c>
      <c r="D508">
        <v>41.015235699999998</v>
      </c>
      <c r="E508">
        <v>14.2977433</v>
      </c>
      <c r="F508">
        <v>41.955555699999998</v>
      </c>
      <c r="G508">
        <v>12.7643387</v>
      </c>
      <c r="H508">
        <v>7</v>
      </c>
      <c r="I508">
        <v>380.53</v>
      </c>
      <c r="J508">
        <v>191.89876477679189</v>
      </c>
      <c r="K508">
        <v>191.89876477679189</v>
      </c>
      <c r="L508">
        <v>380.53229999999832</v>
      </c>
      <c r="M508">
        <v>3.022630035518298</v>
      </c>
      <c r="N508">
        <v>3.0226300355182989</v>
      </c>
      <c r="O508">
        <v>5.9362301587301598</v>
      </c>
      <c r="P508">
        <v>193.50360000000001</v>
      </c>
      <c r="Q508">
        <v>193.50360000000001</v>
      </c>
      <c r="R508">
        <v>193.50360000000001</v>
      </c>
      <c r="S508">
        <v>3.0751785714285722</v>
      </c>
      <c r="T508">
        <v>3.0751785714285731</v>
      </c>
      <c r="U508">
        <v>3.0751785714285731</v>
      </c>
    </row>
    <row r="509" spans="1:21" x14ac:dyDescent="0.3">
      <c r="A509" s="2">
        <v>43977</v>
      </c>
      <c r="B509">
        <v>32</v>
      </c>
      <c r="C509">
        <v>226</v>
      </c>
      <c r="D509">
        <v>41.851630499999999</v>
      </c>
      <c r="E509">
        <v>12.4017032</v>
      </c>
      <c r="F509">
        <v>41.955555699999998</v>
      </c>
      <c r="G509">
        <v>12.7643387</v>
      </c>
      <c r="H509">
        <v>7</v>
      </c>
      <c r="I509">
        <v>110</v>
      </c>
      <c r="J509">
        <v>78.958277378785922</v>
      </c>
      <c r="K509">
        <v>46.086687023333653</v>
      </c>
      <c r="L509">
        <v>104.6713262658533</v>
      </c>
      <c r="M509">
        <v>1.5292394454366489</v>
      </c>
      <c r="N509">
        <v>0.92782740297800537</v>
      </c>
      <c r="O509">
        <v>1.921641838720253</v>
      </c>
      <c r="P509">
        <v>87.347414916999512</v>
      </c>
      <c r="Q509">
        <v>87.347401720765774</v>
      </c>
      <c r="R509">
        <v>87.347414916999483</v>
      </c>
      <c r="S509">
        <v>1.669414537401211</v>
      </c>
      <c r="T509">
        <v>1.669414537401207</v>
      </c>
      <c r="U509">
        <v>1.669414537401207</v>
      </c>
    </row>
    <row r="510" spans="1:21" x14ac:dyDescent="0.3">
      <c r="A510" s="2">
        <v>43979</v>
      </c>
      <c r="B510">
        <v>33</v>
      </c>
      <c r="C510">
        <v>226</v>
      </c>
      <c r="D510">
        <v>41.947489599999997</v>
      </c>
      <c r="E510">
        <v>12.7203556</v>
      </c>
      <c r="F510">
        <v>41.955555699999998</v>
      </c>
      <c r="G510">
        <v>12.7643387</v>
      </c>
      <c r="H510">
        <v>8</v>
      </c>
      <c r="I510">
        <v>95.46</v>
      </c>
      <c r="J510">
        <v>9.0782215667969268</v>
      </c>
      <c r="K510">
        <v>27.858061548248191</v>
      </c>
      <c r="L510">
        <v>12.06215676421334</v>
      </c>
      <c r="M510">
        <v>0.4549916584766836</v>
      </c>
      <c r="N510">
        <v>0.76561729953323543</v>
      </c>
      <c r="O510">
        <v>0.62213544649667141</v>
      </c>
      <c r="P510">
        <v>6.7887839994831678</v>
      </c>
      <c r="Q510">
        <v>6.761069634661653</v>
      </c>
      <c r="R510">
        <v>6.7887839994831394</v>
      </c>
      <c r="S510">
        <v>0.45950927607101111</v>
      </c>
      <c r="T510">
        <v>0.45714585839542798</v>
      </c>
      <c r="U510">
        <v>0.45950927607101011</v>
      </c>
    </row>
    <row r="511" spans="1:21" x14ac:dyDescent="0.3">
      <c r="A511" s="2">
        <v>43979</v>
      </c>
      <c r="B511">
        <v>228</v>
      </c>
      <c r="C511">
        <v>226</v>
      </c>
      <c r="D511">
        <v>42.130554500000002</v>
      </c>
      <c r="E511">
        <v>12.582428</v>
      </c>
      <c r="F511">
        <v>41.955555699999998</v>
      </c>
      <c r="G511">
        <v>12.7643387</v>
      </c>
      <c r="H511">
        <v>8</v>
      </c>
      <c r="I511">
        <v>95.46</v>
      </c>
      <c r="J511">
        <v>73.382641522294108</v>
      </c>
      <c r="K511">
        <v>41.847398738694928</v>
      </c>
      <c r="L511">
        <v>81.814038515955374</v>
      </c>
      <c r="M511">
        <v>1.5635292816584561</v>
      </c>
      <c r="N511">
        <v>0.97623985044256134</v>
      </c>
      <c r="O511">
        <v>1.6967458462664591</v>
      </c>
      <c r="P511">
        <v>81.024299521114585</v>
      </c>
      <c r="Q511">
        <v>81.083241675625388</v>
      </c>
      <c r="R511">
        <v>81.024299521114642</v>
      </c>
      <c r="S511">
        <v>1.7002932678388101</v>
      </c>
      <c r="T511">
        <v>1.691548062089665</v>
      </c>
      <c r="U511">
        <v>1.7002932678388141</v>
      </c>
    </row>
    <row r="512" spans="1:21" x14ac:dyDescent="0.3">
      <c r="A512" s="2">
        <v>43979</v>
      </c>
      <c r="B512">
        <v>221</v>
      </c>
      <c r="C512">
        <v>226</v>
      </c>
      <c r="D512">
        <v>41.987892299999999</v>
      </c>
      <c r="E512">
        <v>12.7135701</v>
      </c>
      <c r="F512">
        <v>41.955555699999998</v>
      </c>
      <c r="G512">
        <v>12.7643387</v>
      </c>
      <c r="H512">
        <v>8</v>
      </c>
      <c r="I512">
        <v>95.46</v>
      </c>
      <c r="J512">
        <v>13.00163691090898</v>
      </c>
      <c r="K512">
        <v>25.757039713056891</v>
      </c>
      <c r="L512">
        <v>1.586304719831285</v>
      </c>
      <c r="M512">
        <v>0.38326477415057453</v>
      </c>
      <c r="N512">
        <v>0.65992856430991775</v>
      </c>
      <c r="O512">
        <v>8.2904421522583802E-2</v>
      </c>
      <c r="P512">
        <v>7.6494164794022561</v>
      </c>
      <c r="Q512">
        <v>7.6181886897129676</v>
      </c>
      <c r="R512">
        <v>7.6494164794022259</v>
      </c>
      <c r="S512">
        <v>0.24198317037589329</v>
      </c>
      <c r="T512">
        <v>0.25309179380062102</v>
      </c>
      <c r="U512">
        <v>0.24198317037589051</v>
      </c>
    </row>
    <row r="513" spans="1:21" x14ac:dyDescent="0.3">
      <c r="A513" s="2">
        <v>43979</v>
      </c>
      <c r="B513">
        <v>235</v>
      </c>
      <c r="C513">
        <v>226</v>
      </c>
      <c r="D513">
        <v>41.477688999999998</v>
      </c>
      <c r="E513">
        <v>13.8120029</v>
      </c>
      <c r="F513">
        <v>41.955555699999998</v>
      </c>
      <c r="G513">
        <v>12.7643387</v>
      </c>
      <c r="H513">
        <v>8</v>
      </c>
      <c r="I513">
        <v>418.74</v>
      </c>
      <c r="J513">
        <v>418.74340000000012</v>
      </c>
      <c r="K513">
        <v>418.74340000000012</v>
      </c>
      <c r="L513">
        <v>418.74340000000012</v>
      </c>
      <c r="M513">
        <v>6.6576190476190487</v>
      </c>
      <c r="N513">
        <v>6.6576190476190487</v>
      </c>
      <c r="O513">
        <v>6.6576190476190487</v>
      </c>
      <c r="P513">
        <v>418.74340000000012</v>
      </c>
      <c r="Q513">
        <v>418.74340000000012</v>
      </c>
      <c r="R513">
        <v>418.74340000000012</v>
      </c>
      <c r="S513">
        <v>6.6576190476190487</v>
      </c>
      <c r="T513">
        <v>6.6576190476190487</v>
      </c>
      <c r="U513">
        <v>6.6576190476190487</v>
      </c>
    </row>
    <row r="514" spans="1:21" x14ac:dyDescent="0.3">
      <c r="A514" s="2">
        <v>43979</v>
      </c>
      <c r="B514">
        <v>222</v>
      </c>
      <c r="C514">
        <v>226</v>
      </c>
      <c r="D514">
        <v>40.922591399999988</v>
      </c>
      <c r="E514">
        <v>14.2501319</v>
      </c>
      <c r="F514">
        <v>41.955555699999998</v>
      </c>
      <c r="G514">
        <v>12.7643387</v>
      </c>
      <c r="H514">
        <v>8</v>
      </c>
      <c r="I514">
        <v>788.55</v>
      </c>
      <c r="J514">
        <v>269.01832560472877</v>
      </c>
      <c r="K514">
        <v>212.2211071045528</v>
      </c>
      <c r="L514">
        <v>271.39653863208281</v>
      </c>
      <c r="M514">
        <v>4.1401014502966058</v>
      </c>
      <c r="N514">
        <v>3.2852863915606889</v>
      </c>
      <c r="O514">
        <v>4.2395292986332009</v>
      </c>
      <c r="P514">
        <v>271.32719079643158</v>
      </c>
      <c r="Q514">
        <v>271.5790148753581</v>
      </c>
      <c r="R514">
        <v>271.32719079643152</v>
      </c>
      <c r="S514">
        <v>4.1884571278586398</v>
      </c>
      <c r="T514">
        <v>4.2001667451762827</v>
      </c>
      <c r="U514">
        <v>4.188457127858638</v>
      </c>
    </row>
    <row r="515" spans="1:21" x14ac:dyDescent="0.3">
      <c r="A515" s="2">
        <v>43979</v>
      </c>
      <c r="B515">
        <v>222</v>
      </c>
      <c r="C515">
        <v>226</v>
      </c>
      <c r="D515">
        <v>40.922591399999988</v>
      </c>
      <c r="E515">
        <v>14.2501319</v>
      </c>
      <c r="F515">
        <v>41.955555699999998</v>
      </c>
      <c r="G515">
        <v>12.7643387</v>
      </c>
      <c r="H515">
        <v>8</v>
      </c>
      <c r="I515">
        <v>788.55</v>
      </c>
      <c r="J515">
        <v>269.01832560472877</v>
      </c>
      <c r="K515">
        <v>212.2211071045528</v>
      </c>
      <c r="L515">
        <v>271.39653863208281</v>
      </c>
      <c r="M515">
        <v>4.1401014502966058</v>
      </c>
      <c r="N515">
        <v>3.2852863915606889</v>
      </c>
      <c r="O515">
        <v>4.2395292986332009</v>
      </c>
      <c r="P515">
        <v>271.32719079643158</v>
      </c>
      <c r="Q515">
        <v>271.5790148753581</v>
      </c>
      <c r="R515">
        <v>271.32719079643152</v>
      </c>
      <c r="S515">
        <v>4.1884571278586398</v>
      </c>
      <c r="T515">
        <v>4.2001667451762827</v>
      </c>
      <c r="U515">
        <v>4.188457127858638</v>
      </c>
    </row>
    <row r="516" spans="1:21" x14ac:dyDescent="0.3">
      <c r="A516" s="2">
        <v>43979</v>
      </c>
      <c r="B516">
        <v>14</v>
      </c>
      <c r="C516">
        <v>226</v>
      </c>
      <c r="D516">
        <v>41.968739300000003</v>
      </c>
      <c r="E516">
        <v>12.686</v>
      </c>
      <c r="F516">
        <v>41.955555699999998</v>
      </c>
      <c r="G516">
        <v>12.7643387</v>
      </c>
      <c r="H516">
        <v>8</v>
      </c>
      <c r="I516">
        <v>788.55</v>
      </c>
      <c r="J516">
        <v>13.12123453749297</v>
      </c>
      <c r="K516">
        <v>159.0733139520882</v>
      </c>
      <c r="L516">
        <v>9.7517195385025364</v>
      </c>
      <c r="M516">
        <v>0.42244620536704508</v>
      </c>
      <c r="N516">
        <v>2.4893734646520711</v>
      </c>
      <c r="O516">
        <v>0.2863482326535649</v>
      </c>
      <c r="P516">
        <v>12.540028979511151</v>
      </c>
      <c r="Q516">
        <v>12.51434393643888</v>
      </c>
      <c r="R516">
        <v>12.54002897951122</v>
      </c>
      <c r="S516">
        <v>0.32554075946598399</v>
      </c>
      <c r="T516">
        <v>0.32353552887077502</v>
      </c>
      <c r="U516">
        <v>0.32554075946598332</v>
      </c>
    </row>
    <row r="517" spans="1:21" x14ac:dyDescent="0.3">
      <c r="A517" s="2">
        <v>43979</v>
      </c>
      <c r="B517">
        <v>13</v>
      </c>
      <c r="C517">
        <v>226</v>
      </c>
      <c r="D517">
        <v>42.407090099999998</v>
      </c>
      <c r="E517">
        <v>14.1597591</v>
      </c>
      <c r="F517">
        <v>41.955555699999998</v>
      </c>
      <c r="G517">
        <v>12.7643387</v>
      </c>
      <c r="H517">
        <v>8</v>
      </c>
      <c r="I517">
        <v>788.55</v>
      </c>
      <c r="J517">
        <v>237.38911425304951</v>
      </c>
      <c r="K517">
        <v>205.0314718388062</v>
      </c>
      <c r="L517">
        <v>236.00220319733191</v>
      </c>
      <c r="M517">
        <v>3.4762794654683171</v>
      </c>
      <c r="N517">
        <v>3.118982323655124</v>
      </c>
      <c r="O517">
        <v>3.4135217415086072</v>
      </c>
      <c r="P517">
        <v>233.35258942762579</v>
      </c>
      <c r="Q517">
        <v>232.87462631284501</v>
      </c>
      <c r="R517">
        <v>233.3525894276259</v>
      </c>
      <c r="S517">
        <v>3.476473556245308</v>
      </c>
      <c r="T517">
        <v>3.455059552205233</v>
      </c>
      <c r="U517">
        <v>3.4764735562453142</v>
      </c>
    </row>
    <row r="518" spans="1:21" x14ac:dyDescent="0.3">
      <c r="A518" s="2">
        <v>43980</v>
      </c>
      <c r="B518">
        <v>2</v>
      </c>
      <c r="C518">
        <v>226</v>
      </c>
      <c r="D518">
        <v>42.132071600000003</v>
      </c>
      <c r="E518">
        <v>12.5839994</v>
      </c>
      <c r="F518">
        <v>41.955555699999998</v>
      </c>
      <c r="G518">
        <v>12.7643387</v>
      </c>
      <c r="H518">
        <v>5</v>
      </c>
      <c r="I518">
        <v>777.01</v>
      </c>
      <c r="J518">
        <v>76.42822130323313</v>
      </c>
      <c r="K518">
        <v>205.86284777542909</v>
      </c>
      <c r="L518">
        <v>15.11584820583642</v>
      </c>
      <c r="M518">
        <v>1.609885317589145</v>
      </c>
      <c r="N518">
        <v>3.2672769268571109</v>
      </c>
      <c r="O518">
        <v>0.6040407163074738</v>
      </c>
      <c r="P518">
        <v>47.989305164089828</v>
      </c>
      <c r="Q518">
        <v>47.989305164089551</v>
      </c>
      <c r="R518">
        <v>47.989305164089551</v>
      </c>
      <c r="S518">
        <v>1.142893252737784</v>
      </c>
      <c r="T518">
        <v>1.142893252737776</v>
      </c>
      <c r="U518">
        <v>1.142893252737776</v>
      </c>
    </row>
    <row r="519" spans="1:21" x14ac:dyDescent="0.3">
      <c r="A519" s="2">
        <v>43980</v>
      </c>
      <c r="B519">
        <v>94</v>
      </c>
      <c r="C519">
        <v>226</v>
      </c>
      <c r="D519">
        <v>44.525238799999997</v>
      </c>
      <c r="E519">
        <v>11.1757875</v>
      </c>
      <c r="F519">
        <v>41.955555699999998</v>
      </c>
      <c r="G519">
        <v>12.7643387</v>
      </c>
      <c r="H519">
        <v>5</v>
      </c>
      <c r="I519">
        <v>777.01</v>
      </c>
      <c r="J519">
        <v>696.55070755914812</v>
      </c>
      <c r="K519">
        <v>367.53007548835302</v>
      </c>
      <c r="L519">
        <v>757.0703132671814</v>
      </c>
      <c r="M519">
        <v>10.204621751340371</v>
      </c>
      <c r="N519">
        <v>5.5213247909162249</v>
      </c>
      <c r="O519">
        <v>11.175372689867899</v>
      </c>
      <c r="P519">
        <v>725.41557707685217</v>
      </c>
      <c r="Q519">
        <v>725.41557707685251</v>
      </c>
      <c r="R519">
        <v>725.41557707685251</v>
      </c>
      <c r="S519">
        <v>10.691525639317611</v>
      </c>
      <c r="T519">
        <v>10.69152563931762</v>
      </c>
      <c r="U519">
        <v>10.69152563931762</v>
      </c>
    </row>
    <row r="520" spans="1:21" x14ac:dyDescent="0.3">
      <c r="A520" s="2">
        <v>43980</v>
      </c>
      <c r="B520">
        <v>9</v>
      </c>
      <c r="C520">
        <v>226</v>
      </c>
      <c r="D520">
        <v>41.012875399999999</v>
      </c>
      <c r="E520">
        <v>14.3201006</v>
      </c>
      <c r="F520">
        <v>41.955555699999998</v>
      </c>
      <c r="G520">
        <v>12.7643387</v>
      </c>
      <c r="H520">
        <v>5</v>
      </c>
      <c r="I520">
        <v>380.53</v>
      </c>
      <c r="J520">
        <v>188.6335352232081</v>
      </c>
      <c r="K520">
        <v>188.6335352232081</v>
      </c>
      <c r="L520">
        <v>1.6703545165922709E-12</v>
      </c>
      <c r="M520">
        <v>2.9136001232118609</v>
      </c>
      <c r="N520">
        <v>2.9136001232118609</v>
      </c>
      <c r="O520">
        <v>0</v>
      </c>
      <c r="P520">
        <v>187.02869999999999</v>
      </c>
      <c r="Q520">
        <v>187.02869999999999</v>
      </c>
      <c r="R520">
        <v>187.02869999999999</v>
      </c>
      <c r="S520">
        <v>2.861051587301588</v>
      </c>
      <c r="T520">
        <v>2.8610515873015872</v>
      </c>
      <c r="U520">
        <v>2.8610515873015872</v>
      </c>
    </row>
    <row r="521" spans="1:21" x14ac:dyDescent="0.3">
      <c r="A521" s="2">
        <v>43980</v>
      </c>
      <c r="B521">
        <v>223</v>
      </c>
      <c r="C521">
        <v>226</v>
      </c>
      <c r="D521">
        <v>41.015235699999998</v>
      </c>
      <c r="E521">
        <v>14.2977433</v>
      </c>
      <c r="F521">
        <v>41.955555699999998</v>
      </c>
      <c r="G521">
        <v>12.7643387</v>
      </c>
      <c r="H521">
        <v>5</v>
      </c>
      <c r="I521">
        <v>380.53</v>
      </c>
      <c r="J521">
        <v>191.89876477679189</v>
      </c>
      <c r="K521">
        <v>191.89876477679189</v>
      </c>
      <c r="L521">
        <v>380.53229999999832</v>
      </c>
      <c r="M521">
        <v>3.022630035518298</v>
      </c>
      <c r="N521">
        <v>3.0226300355182989</v>
      </c>
      <c r="O521">
        <v>5.9362301587301598</v>
      </c>
      <c r="P521">
        <v>193.50360000000001</v>
      </c>
      <c r="Q521">
        <v>193.50360000000001</v>
      </c>
      <c r="R521">
        <v>193.50360000000001</v>
      </c>
      <c r="S521">
        <v>3.0751785714285722</v>
      </c>
      <c r="T521">
        <v>3.0751785714285731</v>
      </c>
      <c r="U521">
        <v>3.0751785714285731</v>
      </c>
    </row>
    <row r="522" spans="1:21" x14ac:dyDescent="0.3">
      <c r="A522" s="2">
        <v>43980</v>
      </c>
      <c r="B522">
        <v>179</v>
      </c>
      <c r="C522">
        <v>226</v>
      </c>
      <c r="D522">
        <v>41.953843800000001</v>
      </c>
      <c r="E522">
        <v>12.741671500000001</v>
      </c>
      <c r="F522">
        <v>41.955555699999998</v>
      </c>
      <c r="G522">
        <v>12.7643387</v>
      </c>
      <c r="H522">
        <v>5</v>
      </c>
      <c r="I522">
        <v>777.01</v>
      </c>
      <c r="J522">
        <v>4.0351711376187573</v>
      </c>
      <c r="K522">
        <v>203.62117673621799</v>
      </c>
      <c r="L522">
        <v>4.827938526982174</v>
      </c>
      <c r="M522">
        <v>0.1525961056736565</v>
      </c>
      <c r="N522">
        <v>3.1785014568298382</v>
      </c>
      <c r="O522">
        <v>0.18768976842779861</v>
      </c>
      <c r="P522">
        <v>3.609217759058148</v>
      </c>
      <c r="Q522">
        <v>3.6092177590581311</v>
      </c>
      <c r="R522">
        <v>3.6092177590581311</v>
      </c>
      <c r="S522">
        <v>0.1326842825477767</v>
      </c>
      <c r="T522">
        <v>0.132684282547777</v>
      </c>
      <c r="U522">
        <v>0.132684282547777</v>
      </c>
    </row>
    <row r="523" spans="1:21" x14ac:dyDescent="0.3">
      <c r="A523" s="2">
        <v>43985</v>
      </c>
      <c r="B523">
        <v>64</v>
      </c>
      <c r="C523">
        <v>226</v>
      </c>
      <c r="D523">
        <v>41.699752500000002</v>
      </c>
      <c r="E523">
        <v>12.535953900000001</v>
      </c>
      <c r="F523">
        <v>41.955555699999998</v>
      </c>
      <c r="G523">
        <v>12.7643387</v>
      </c>
      <c r="H523">
        <v>3</v>
      </c>
      <c r="I523">
        <v>153.66999999999999</v>
      </c>
      <c r="J523">
        <v>82.518536282775443</v>
      </c>
      <c r="K523">
        <v>82.518536282775443</v>
      </c>
      <c r="L523">
        <v>84.852960148227524</v>
      </c>
      <c r="M523">
        <v>1.775546727173716</v>
      </c>
      <c r="N523">
        <v>1.775546727173716</v>
      </c>
      <c r="O523">
        <v>1.84824301257051</v>
      </c>
      <c r="P523">
        <v>83.486757303421811</v>
      </c>
      <c r="Q523">
        <v>83.486757303421797</v>
      </c>
      <c r="R523">
        <v>83.486757303421797</v>
      </c>
      <c r="S523">
        <v>1.8036351684270411</v>
      </c>
      <c r="T523">
        <v>1.8036351684270411</v>
      </c>
      <c r="U523">
        <v>1.8036351684270411</v>
      </c>
    </row>
    <row r="524" spans="1:21" x14ac:dyDescent="0.3">
      <c r="A524" s="2">
        <v>43985</v>
      </c>
      <c r="B524">
        <v>13</v>
      </c>
      <c r="C524">
        <v>226</v>
      </c>
      <c r="D524">
        <v>42.407090099999998</v>
      </c>
      <c r="E524">
        <v>14.1597591</v>
      </c>
      <c r="F524">
        <v>41.955555699999998</v>
      </c>
      <c r="G524">
        <v>12.7643387</v>
      </c>
      <c r="H524">
        <v>3</v>
      </c>
      <c r="I524">
        <v>362.72</v>
      </c>
      <c r="J524">
        <v>362.72430000000003</v>
      </c>
      <c r="K524">
        <v>362.72430000000003</v>
      </c>
      <c r="L524">
        <v>362.72430000000003</v>
      </c>
      <c r="M524">
        <v>5.3618650793650797</v>
      </c>
      <c r="N524">
        <v>5.3618650793650797</v>
      </c>
      <c r="O524">
        <v>5.3618650793650797</v>
      </c>
      <c r="P524">
        <v>362.72430000000003</v>
      </c>
      <c r="Q524">
        <v>362.72430000000003</v>
      </c>
      <c r="R524">
        <v>362.72430000000003</v>
      </c>
      <c r="S524">
        <v>5.3618650793650797</v>
      </c>
      <c r="T524">
        <v>5.3618650793650797</v>
      </c>
      <c r="U524">
        <v>5.3618650793650797</v>
      </c>
    </row>
    <row r="525" spans="1:21" x14ac:dyDescent="0.3">
      <c r="A525" s="2">
        <v>43985</v>
      </c>
      <c r="B525">
        <v>2</v>
      </c>
      <c r="C525">
        <v>226</v>
      </c>
      <c r="D525">
        <v>42.132071600000003</v>
      </c>
      <c r="E525">
        <v>12.5839994</v>
      </c>
      <c r="F525">
        <v>41.955555699999998</v>
      </c>
      <c r="G525">
        <v>12.7643387</v>
      </c>
      <c r="H525">
        <v>3</v>
      </c>
      <c r="I525">
        <v>153.66999999999999</v>
      </c>
      <c r="J525">
        <v>71.146763717224559</v>
      </c>
      <c r="K525">
        <v>71.146763717224559</v>
      </c>
      <c r="L525">
        <v>68.812339851772478</v>
      </c>
      <c r="M525">
        <v>1.481873907746919</v>
      </c>
      <c r="N525">
        <v>1.481873907746919</v>
      </c>
      <c r="O525">
        <v>1.409177622350124</v>
      </c>
      <c r="P525">
        <v>70.178542696578191</v>
      </c>
      <c r="Q525">
        <v>70.178542696578219</v>
      </c>
      <c r="R525">
        <v>70.178542696578219</v>
      </c>
      <c r="S525">
        <v>1.453785466493595</v>
      </c>
      <c r="T525">
        <v>1.4537854664935941</v>
      </c>
      <c r="U525">
        <v>1.4537854664935941</v>
      </c>
    </row>
    <row r="526" spans="1:21" x14ac:dyDescent="0.3">
      <c r="A526" s="2">
        <v>43990</v>
      </c>
      <c r="B526">
        <v>11</v>
      </c>
      <c r="C526">
        <v>226</v>
      </c>
      <c r="D526">
        <v>41.904390300000003</v>
      </c>
      <c r="E526">
        <v>12.6096465</v>
      </c>
      <c r="F526">
        <v>41.955555699999998</v>
      </c>
      <c r="G526">
        <v>12.7643387</v>
      </c>
      <c r="H526">
        <v>10</v>
      </c>
      <c r="I526">
        <v>112.62</v>
      </c>
      <c r="J526">
        <v>29.71804191157192</v>
      </c>
      <c r="K526">
        <v>32.564689974603503</v>
      </c>
      <c r="L526">
        <v>2.1825070644234281</v>
      </c>
      <c r="M526">
        <v>0.69030057813355228</v>
      </c>
      <c r="N526">
        <v>0.70203350229125294</v>
      </c>
      <c r="O526">
        <v>0.21104423246865101</v>
      </c>
      <c r="P526">
        <v>20.86091060870271</v>
      </c>
      <c r="Q526">
        <v>20.860907530430179</v>
      </c>
      <c r="R526">
        <v>20.860910608702628</v>
      </c>
      <c r="S526">
        <v>0.53394739402913882</v>
      </c>
      <c r="T526">
        <v>0.53394739402914226</v>
      </c>
      <c r="U526">
        <v>0.53394739402914215</v>
      </c>
    </row>
    <row r="527" spans="1:21" x14ac:dyDescent="0.3">
      <c r="A527" s="2">
        <v>43990</v>
      </c>
      <c r="B527">
        <v>224</v>
      </c>
      <c r="C527">
        <v>226</v>
      </c>
      <c r="D527">
        <v>41.949019300000003</v>
      </c>
      <c r="E527">
        <v>12.763840500000001</v>
      </c>
      <c r="F527">
        <v>41.955555699999998</v>
      </c>
      <c r="G527">
        <v>12.7643387</v>
      </c>
      <c r="H527">
        <v>10</v>
      </c>
      <c r="I527">
        <v>774.83</v>
      </c>
      <c r="J527">
        <v>2.034051017481092</v>
      </c>
      <c r="K527">
        <v>202.55363789877231</v>
      </c>
      <c r="L527">
        <v>2.4349044746750401</v>
      </c>
      <c r="M527">
        <v>0.10129007960826809</v>
      </c>
      <c r="N527">
        <v>3.1508805380413709</v>
      </c>
      <c r="O527">
        <v>0.1247078927316991</v>
      </c>
      <c r="P527">
        <v>1.8782186002055159</v>
      </c>
      <c r="Q527">
        <v>1.878218600205527</v>
      </c>
      <c r="R527">
        <v>1.878218600205527</v>
      </c>
      <c r="S527">
        <v>7.7754842869975638E-2</v>
      </c>
      <c r="T527">
        <v>7.7754842869975901E-2</v>
      </c>
      <c r="U527">
        <v>7.7754842869975901E-2</v>
      </c>
    </row>
    <row r="528" spans="1:21" x14ac:dyDescent="0.3">
      <c r="A528" s="2">
        <v>43990</v>
      </c>
      <c r="B528">
        <v>2</v>
      </c>
      <c r="C528">
        <v>226</v>
      </c>
      <c r="D528">
        <v>42.132071600000003</v>
      </c>
      <c r="E528">
        <v>12.5839994</v>
      </c>
      <c r="F528">
        <v>41.955555699999998</v>
      </c>
      <c r="G528">
        <v>12.7643387</v>
      </c>
      <c r="H528">
        <v>10</v>
      </c>
      <c r="I528">
        <v>774.83</v>
      </c>
      <c r="J528">
        <v>76.410574121341156</v>
      </c>
      <c r="K528">
        <v>205.31654995624001</v>
      </c>
      <c r="L528">
        <v>15.1200262614629</v>
      </c>
      <c r="M528">
        <v>1.6091710801238279</v>
      </c>
      <c r="N528">
        <v>3.25307589770203</v>
      </c>
      <c r="O528">
        <v>0.60437066083534097</v>
      </c>
      <c r="P528">
        <v>48.061272342287282</v>
      </c>
      <c r="Q528">
        <v>48.061272342287097</v>
      </c>
      <c r="R528">
        <v>48.061272342287097</v>
      </c>
      <c r="S528">
        <v>1.1431480239003211</v>
      </c>
      <c r="T528">
        <v>1.1431480239003129</v>
      </c>
      <c r="U528">
        <v>1.1431480239003129</v>
      </c>
    </row>
    <row r="529" spans="1:21" x14ac:dyDescent="0.3">
      <c r="A529" s="2">
        <v>43990</v>
      </c>
      <c r="B529">
        <v>14</v>
      </c>
      <c r="C529">
        <v>226</v>
      </c>
      <c r="D529">
        <v>41.968739300000003</v>
      </c>
      <c r="E529">
        <v>12.686</v>
      </c>
      <c r="F529">
        <v>41.955555699999998</v>
      </c>
      <c r="G529">
        <v>12.7643387</v>
      </c>
      <c r="H529">
        <v>10</v>
      </c>
      <c r="I529">
        <v>194.96</v>
      </c>
      <c r="J529">
        <v>19.315547554906569</v>
      </c>
      <c r="K529">
        <v>44.874001441713773</v>
      </c>
      <c r="L529">
        <v>12.106029008632341</v>
      </c>
      <c r="M529">
        <v>0.58371714749861658</v>
      </c>
      <c r="N529">
        <v>0.86565574508336951</v>
      </c>
      <c r="O529">
        <v>0.30148266387748418</v>
      </c>
      <c r="P529">
        <v>10.686817664465901</v>
      </c>
      <c r="Q529">
        <v>12.80749542787941</v>
      </c>
      <c r="R529">
        <v>10.66131351644816</v>
      </c>
      <c r="S529">
        <v>0.37815620292276247</v>
      </c>
      <c r="T529">
        <v>0.44175044834293559</v>
      </c>
      <c r="U529">
        <v>0.38794841886286602</v>
      </c>
    </row>
    <row r="530" spans="1:21" x14ac:dyDescent="0.3">
      <c r="A530" s="2">
        <v>43990</v>
      </c>
      <c r="B530">
        <v>221</v>
      </c>
      <c r="C530">
        <v>226</v>
      </c>
      <c r="D530">
        <v>41.987892299999999</v>
      </c>
      <c r="E530">
        <v>12.7135701</v>
      </c>
      <c r="F530">
        <v>41.955555699999998</v>
      </c>
      <c r="G530">
        <v>12.7643387</v>
      </c>
      <c r="H530">
        <v>10</v>
      </c>
      <c r="I530">
        <v>194.96</v>
      </c>
      <c r="J530">
        <v>14.294096731623069</v>
      </c>
      <c r="K530">
        <v>45.333815528762607</v>
      </c>
      <c r="L530">
        <v>16.462116363220499</v>
      </c>
      <c r="M530">
        <v>0.39662193755432801</v>
      </c>
      <c r="N530">
        <v>0.87971830016555641</v>
      </c>
      <c r="O530">
        <v>0.45024823811431858</v>
      </c>
      <c r="P530">
        <v>8.5989495568950289</v>
      </c>
      <c r="Q530">
        <v>8.4407167704354169</v>
      </c>
      <c r="R530">
        <v>8.8110697943154381</v>
      </c>
      <c r="S530">
        <v>0.25364585055676858</v>
      </c>
      <c r="T530">
        <v>0.2453012901542225</v>
      </c>
      <c r="U530">
        <v>0.26566946863616442</v>
      </c>
    </row>
    <row r="531" spans="1:21" x14ac:dyDescent="0.3">
      <c r="A531" s="2">
        <v>43990</v>
      </c>
      <c r="B531">
        <v>94</v>
      </c>
      <c r="C531">
        <v>226</v>
      </c>
      <c r="D531">
        <v>44.525238799999997</v>
      </c>
      <c r="E531">
        <v>11.1757875</v>
      </c>
      <c r="F531">
        <v>41.955555699999998</v>
      </c>
      <c r="G531">
        <v>12.7643387</v>
      </c>
      <c r="H531">
        <v>10</v>
      </c>
      <c r="I531">
        <v>774.83</v>
      </c>
      <c r="J531">
        <v>696.38987486117776</v>
      </c>
      <c r="K531">
        <v>366.96431214498779</v>
      </c>
      <c r="L531">
        <v>757.27956926386219</v>
      </c>
      <c r="M531">
        <v>10.200094395823459</v>
      </c>
      <c r="N531">
        <v>5.5065991198121544</v>
      </c>
      <c r="O531">
        <v>11.18147700198851</v>
      </c>
      <c r="P531">
        <v>724.8950090575072</v>
      </c>
      <c r="Q531">
        <v>724.89500905750742</v>
      </c>
      <c r="R531">
        <v>724.89500905750742</v>
      </c>
      <c r="S531">
        <v>10.689652688785261</v>
      </c>
      <c r="T531">
        <v>10.689652688785261</v>
      </c>
      <c r="U531">
        <v>10.689652688785261</v>
      </c>
    </row>
    <row r="532" spans="1:21" x14ac:dyDescent="0.3">
      <c r="A532" s="2">
        <v>43990</v>
      </c>
      <c r="B532">
        <v>252</v>
      </c>
      <c r="C532">
        <v>226</v>
      </c>
      <c r="D532">
        <v>42.092639200000001</v>
      </c>
      <c r="E532">
        <v>13.063298</v>
      </c>
      <c r="F532">
        <v>41.955555699999998</v>
      </c>
      <c r="G532">
        <v>12.7643387</v>
      </c>
      <c r="H532">
        <v>10</v>
      </c>
      <c r="I532">
        <v>194.96</v>
      </c>
      <c r="J532">
        <v>88.001164124941639</v>
      </c>
      <c r="K532">
        <v>53.728190367504311</v>
      </c>
      <c r="L532">
        <v>95.986931097380563</v>
      </c>
      <c r="M532">
        <v>1.452716274819182</v>
      </c>
      <c r="N532">
        <v>1.005818628080319</v>
      </c>
      <c r="O532">
        <v>1.784243915575191</v>
      </c>
      <c r="P532">
        <v>97.462289328822877</v>
      </c>
      <c r="Q532">
        <v>95.634275201185716</v>
      </c>
      <c r="R532">
        <v>97.462336726421285</v>
      </c>
      <c r="S532">
        <v>1.718925339185009</v>
      </c>
      <c r="T532">
        <v>1.662375325499748</v>
      </c>
      <c r="U532">
        <v>1.7046890702440951</v>
      </c>
    </row>
    <row r="533" spans="1:21" x14ac:dyDescent="0.3">
      <c r="A533" s="2">
        <v>43990</v>
      </c>
      <c r="B533">
        <v>32</v>
      </c>
      <c r="C533">
        <v>226</v>
      </c>
      <c r="D533">
        <v>41.851630499999999</v>
      </c>
      <c r="E533">
        <v>12.4017032</v>
      </c>
      <c r="F533">
        <v>41.955555699999998</v>
      </c>
      <c r="G533">
        <v>12.7643387</v>
      </c>
      <c r="H533">
        <v>10</v>
      </c>
      <c r="I533">
        <v>112.62</v>
      </c>
      <c r="J533">
        <v>79.436013754419406</v>
      </c>
      <c r="K533">
        <v>46.805281268489829</v>
      </c>
      <c r="L533">
        <v>103.3822331017159</v>
      </c>
      <c r="M533">
        <v>1.5392954025000809</v>
      </c>
      <c r="N533">
        <v>0.94434716556405818</v>
      </c>
      <c r="O533">
        <v>1.896554947912922</v>
      </c>
      <c r="P533">
        <v>87.346048695000547</v>
      </c>
      <c r="Q533">
        <v>87.346052424528068</v>
      </c>
      <c r="R533">
        <v>87.34604869500059</v>
      </c>
      <c r="S533">
        <v>1.668866035659984</v>
      </c>
      <c r="T533">
        <v>1.668866035659982</v>
      </c>
      <c r="U533">
        <v>1.668866035659982</v>
      </c>
    </row>
    <row r="534" spans="1:21" x14ac:dyDescent="0.3">
      <c r="A534" s="2">
        <v>43990</v>
      </c>
      <c r="B534">
        <v>225</v>
      </c>
      <c r="C534">
        <v>226</v>
      </c>
      <c r="D534">
        <v>41.966743600000001</v>
      </c>
      <c r="E534">
        <v>12.755914900000001</v>
      </c>
      <c r="F534">
        <v>41.955555699999998</v>
      </c>
      <c r="G534">
        <v>12.7643387</v>
      </c>
      <c r="H534">
        <v>10</v>
      </c>
      <c r="I534">
        <v>112.62</v>
      </c>
      <c r="J534">
        <v>3.4663443340086602</v>
      </c>
      <c r="K534">
        <v>33.250428756906658</v>
      </c>
      <c r="L534">
        <v>7.0556598338607222</v>
      </c>
      <c r="M534">
        <v>0.12381671777906569</v>
      </c>
      <c r="N534">
        <v>0.70703203055738784</v>
      </c>
      <c r="O534">
        <v>0.24581351803112611</v>
      </c>
      <c r="P534">
        <v>4.4134406962967372</v>
      </c>
      <c r="Q534">
        <v>4.4134400450417486</v>
      </c>
      <c r="R534">
        <v>4.4134406962967763</v>
      </c>
      <c r="S534">
        <v>0.1505992687235761</v>
      </c>
      <c r="T534">
        <v>0.15059926872357501</v>
      </c>
      <c r="U534">
        <v>0.15059926872357501</v>
      </c>
    </row>
    <row r="535" spans="1:21" x14ac:dyDescent="0.3">
      <c r="A535" s="2">
        <v>43990</v>
      </c>
      <c r="B535">
        <v>90</v>
      </c>
      <c r="C535">
        <v>226</v>
      </c>
      <c r="D535">
        <v>41.744211200000002</v>
      </c>
      <c r="E535">
        <v>12.998928100000001</v>
      </c>
      <c r="F535">
        <v>41.955555699999998</v>
      </c>
      <c r="G535">
        <v>12.7643387</v>
      </c>
      <c r="H535">
        <v>10</v>
      </c>
      <c r="I535">
        <v>194.96</v>
      </c>
      <c r="J535">
        <v>73.35349158852874</v>
      </c>
      <c r="K535">
        <v>51.028292662019332</v>
      </c>
      <c r="L535">
        <v>70.409223530766624</v>
      </c>
      <c r="M535">
        <v>1.2651589258421601</v>
      </c>
      <c r="N535">
        <v>0.94702161238504168</v>
      </c>
      <c r="O535">
        <v>1.162239468147293</v>
      </c>
      <c r="P535">
        <v>78.216243449816218</v>
      </c>
      <c r="Q535">
        <v>78.081812600499447</v>
      </c>
      <c r="R535">
        <v>78.029579962815134</v>
      </c>
      <c r="S535">
        <v>1.3474868930497459</v>
      </c>
      <c r="T535">
        <v>1.34878722171738</v>
      </c>
      <c r="U535">
        <v>1.339907327971162</v>
      </c>
    </row>
    <row r="536" spans="1:21" x14ac:dyDescent="0.3">
      <c r="A536" s="2">
        <v>43991</v>
      </c>
      <c r="B536">
        <v>237</v>
      </c>
      <c r="C536">
        <v>226</v>
      </c>
      <c r="D536">
        <v>42.401031400000001</v>
      </c>
      <c r="E536">
        <v>14.1329622</v>
      </c>
      <c r="F536">
        <v>41.955555699999998</v>
      </c>
      <c r="G536">
        <v>12.7643387</v>
      </c>
      <c r="H536">
        <v>8</v>
      </c>
      <c r="I536">
        <v>372.65</v>
      </c>
      <c r="J536">
        <v>235.29575360185669</v>
      </c>
      <c r="K536">
        <v>235.29575360185669</v>
      </c>
      <c r="L536">
        <v>339.90627481859389</v>
      </c>
      <c r="M536">
        <v>3.727998422654526</v>
      </c>
      <c r="N536">
        <v>3.727998422654526</v>
      </c>
      <c r="O536">
        <v>4.677273144173693</v>
      </c>
      <c r="P536">
        <v>260.56048608612377</v>
      </c>
      <c r="Q536">
        <v>260.56048608612377</v>
      </c>
      <c r="R536">
        <v>260.56048608612377</v>
      </c>
      <c r="S536">
        <v>4.0051892620705516</v>
      </c>
      <c r="T536">
        <v>4.0051892620705516</v>
      </c>
      <c r="U536">
        <v>4.0051892620705516</v>
      </c>
    </row>
    <row r="537" spans="1:21" x14ac:dyDescent="0.3">
      <c r="A537" s="2">
        <v>43991</v>
      </c>
      <c r="B537">
        <v>33</v>
      </c>
      <c r="C537">
        <v>226</v>
      </c>
      <c r="D537">
        <v>41.947489599999997</v>
      </c>
      <c r="E537">
        <v>12.7203556</v>
      </c>
      <c r="F537">
        <v>41.955555699999998</v>
      </c>
      <c r="G537">
        <v>12.7643387</v>
      </c>
      <c r="H537">
        <v>8</v>
      </c>
      <c r="I537">
        <v>421.17</v>
      </c>
      <c r="J537">
        <v>10.34539986707718</v>
      </c>
      <c r="K537">
        <v>10.345399867077131</v>
      </c>
      <c r="L537">
        <v>9.7949445760181462</v>
      </c>
      <c r="M537">
        <v>0.52305755583065305</v>
      </c>
      <c r="N537">
        <v>0.52305755583065272</v>
      </c>
      <c r="O537">
        <v>0.49454219339040062</v>
      </c>
      <c r="P537">
        <v>10.186767372278119</v>
      </c>
      <c r="Q537">
        <v>10.186767372278119</v>
      </c>
      <c r="R537">
        <v>10.186767372278119</v>
      </c>
      <c r="S537">
        <v>0.51363068082011687</v>
      </c>
      <c r="T537">
        <v>0.51363068082011687</v>
      </c>
      <c r="U537">
        <v>0.51363068082011687</v>
      </c>
    </row>
    <row r="538" spans="1:21" x14ac:dyDescent="0.3">
      <c r="A538" s="2">
        <v>43991</v>
      </c>
      <c r="B538">
        <v>94</v>
      </c>
      <c r="C538">
        <v>226</v>
      </c>
      <c r="D538">
        <v>44.525238799999997</v>
      </c>
      <c r="E538">
        <v>11.1757875</v>
      </c>
      <c r="F538">
        <v>41.955555699999998</v>
      </c>
      <c r="G538">
        <v>12.7643387</v>
      </c>
      <c r="H538">
        <v>8</v>
      </c>
      <c r="I538">
        <v>763.62</v>
      </c>
      <c r="J538">
        <v>748.74809717029336</v>
      </c>
      <c r="K538">
        <v>748.74809717029325</v>
      </c>
      <c r="L538">
        <v>758.78892726281595</v>
      </c>
      <c r="M538">
        <v>11.04576093029212</v>
      </c>
      <c r="N538">
        <v>11.04576093029212</v>
      </c>
      <c r="O538">
        <v>11.250091572645649</v>
      </c>
      <c r="P538">
        <v>753.75771382949904</v>
      </c>
      <c r="Q538">
        <v>753.75771382949904</v>
      </c>
      <c r="R538">
        <v>753.75771382949904</v>
      </c>
      <c r="S538">
        <v>11.162601164002121</v>
      </c>
      <c r="T538">
        <v>11.162601164002121</v>
      </c>
      <c r="U538">
        <v>11.162601164002121</v>
      </c>
    </row>
    <row r="539" spans="1:21" x14ac:dyDescent="0.3">
      <c r="A539" s="2">
        <v>43991</v>
      </c>
      <c r="B539">
        <v>260</v>
      </c>
      <c r="C539">
        <v>226</v>
      </c>
      <c r="D539">
        <v>41.947397299999999</v>
      </c>
      <c r="E539">
        <v>12.685521899999999</v>
      </c>
      <c r="F539">
        <v>41.955555699999998</v>
      </c>
      <c r="G539">
        <v>12.7643387</v>
      </c>
      <c r="H539">
        <v>8</v>
      </c>
      <c r="I539">
        <v>763.62</v>
      </c>
      <c r="J539">
        <v>14.876802829706699</v>
      </c>
      <c r="K539">
        <v>14.87680282970677</v>
      </c>
      <c r="L539">
        <v>4.8359727371840648</v>
      </c>
      <c r="M539">
        <v>0.56677875224756369</v>
      </c>
      <c r="N539">
        <v>0.56677875224756602</v>
      </c>
      <c r="O539">
        <v>0.36244810989403231</v>
      </c>
      <c r="P539">
        <v>9.8671861705008812</v>
      </c>
      <c r="Q539">
        <v>9.8671861705009292</v>
      </c>
      <c r="R539">
        <v>9.8671861705009292</v>
      </c>
      <c r="S539">
        <v>0.44993851853756239</v>
      </c>
      <c r="T539">
        <v>0.44993851853756273</v>
      </c>
      <c r="U539">
        <v>0.44993851853756273</v>
      </c>
    </row>
    <row r="540" spans="1:21" x14ac:dyDescent="0.3">
      <c r="A540" s="2">
        <v>43991</v>
      </c>
      <c r="B540">
        <v>22</v>
      </c>
      <c r="C540">
        <v>226</v>
      </c>
      <c r="D540">
        <v>40.922983599999988</v>
      </c>
      <c r="E540">
        <v>14.249815399999999</v>
      </c>
      <c r="F540">
        <v>41.955555699999998</v>
      </c>
      <c r="G540">
        <v>12.7643387</v>
      </c>
      <c r="H540">
        <v>8</v>
      </c>
      <c r="I540">
        <v>421.17</v>
      </c>
      <c r="J540">
        <v>410.82500013292281</v>
      </c>
      <c r="K540">
        <v>410.82500013292281</v>
      </c>
      <c r="L540">
        <v>411.37545542398192</v>
      </c>
      <c r="M540">
        <v>6.3720218092487118</v>
      </c>
      <c r="N540">
        <v>6.3720218092487118</v>
      </c>
      <c r="O540">
        <v>6.4005371716889643</v>
      </c>
      <c r="P540">
        <v>410.98363262772187</v>
      </c>
      <c r="Q540">
        <v>410.98363262772187</v>
      </c>
      <c r="R540">
        <v>410.98363262772187</v>
      </c>
      <c r="S540">
        <v>6.3814486842592482</v>
      </c>
      <c r="T540">
        <v>6.3814486842592482</v>
      </c>
      <c r="U540">
        <v>6.3814486842592482</v>
      </c>
    </row>
    <row r="541" spans="1:21" x14ac:dyDescent="0.3">
      <c r="A541" s="2">
        <v>43991</v>
      </c>
      <c r="B541">
        <v>9</v>
      </c>
      <c r="C541">
        <v>226</v>
      </c>
      <c r="D541">
        <v>41.012875399999999</v>
      </c>
      <c r="E541">
        <v>14.3201006</v>
      </c>
      <c r="F541">
        <v>41.955555699999998</v>
      </c>
      <c r="G541">
        <v>12.7643387</v>
      </c>
      <c r="H541">
        <v>8</v>
      </c>
      <c r="I541">
        <v>380.53</v>
      </c>
      <c r="J541">
        <v>188.6335352232081</v>
      </c>
      <c r="K541">
        <v>188.6335352232081</v>
      </c>
      <c r="L541">
        <v>1.6703545165922709E-12</v>
      </c>
      <c r="M541">
        <v>2.9136001232118609</v>
      </c>
      <c r="N541">
        <v>2.9136001232118609</v>
      </c>
      <c r="O541">
        <v>0</v>
      </c>
      <c r="P541">
        <v>187.02869999999999</v>
      </c>
      <c r="Q541">
        <v>187.02869999999999</v>
      </c>
      <c r="R541">
        <v>187.02869999999999</v>
      </c>
      <c r="S541">
        <v>2.861051587301588</v>
      </c>
      <c r="T541">
        <v>2.8610515873015872</v>
      </c>
      <c r="U541">
        <v>2.8610515873015872</v>
      </c>
    </row>
    <row r="542" spans="1:21" x14ac:dyDescent="0.3">
      <c r="A542" s="2">
        <v>43991</v>
      </c>
      <c r="B542">
        <v>223</v>
      </c>
      <c r="C542">
        <v>226</v>
      </c>
      <c r="D542">
        <v>41.015235699999998</v>
      </c>
      <c r="E542">
        <v>14.2977433</v>
      </c>
      <c r="F542">
        <v>41.955555699999998</v>
      </c>
      <c r="G542">
        <v>12.7643387</v>
      </c>
      <c r="H542">
        <v>8</v>
      </c>
      <c r="I542">
        <v>380.53</v>
      </c>
      <c r="J542">
        <v>191.89876477679189</v>
      </c>
      <c r="K542">
        <v>191.89876477679189</v>
      </c>
      <c r="L542">
        <v>380.53229999999832</v>
      </c>
      <c r="M542">
        <v>3.022630035518298</v>
      </c>
      <c r="N542">
        <v>3.0226300355182989</v>
      </c>
      <c r="O542">
        <v>5.9362301587301598</v>
      </c>
      <c r="P542">
        <v>193.50360000000001</v>
      </c>
      <c r="Q542">
        <v>193.50360000000001</v>
      </c>
      <c r="R542">
        <v>193.50360000000001</v>
      </c>
      <c r="S542">
        <v>3.0751785714285722</v>
      </c>
      <c r="T542">
        <v>3.0751785714285731</v>
      </c>
      <c r="U542">
        <v>3.0751785714285731</v>
      </c>
    </row>
    <row r="543" spans="1:21" x14ac:dyDescent="0.3">
      <c r="A543" s="2">
        <v>43991</v>
      </c>
      <c r="B543">
        <v>91</v>
      </c>
      <c r="C543">
        <v>226</v>
      </c>
      <c r="D543">
        <v>42.336915300000001</v>
      </c>
      <c r="E543">
        <v>13.4628064</v>
      </c>
      <c r="F543">
        <v>41.955555699999998</v>
      </c>
      <c r="G543">
        <v>12.7643387</v>
      </c>
      <c r="H543">
        <v>8</v>
      </c>
      <c r="I543">
        <v>372.65</v>
      </c>
      <c r="J543">
        <v>137.35544639814319</v>
      </c>
      <c r="K543">
        <v>137.35544639814319</v>
      </c>
      <c r="L543">
        <v>32.74492518140601</v>
      </c>
      <c r="M543">
        <v>2.3356920535359511</v>
      </c>
      <c r="N543">
        <v>2.3356920535359502</v>
      </c>
      <c r="O543">
        <v>1.3864173320167841</v>
      </c>
      <c r="P543">
        <v>112.0907139138761</v>
      </c>
      <c r="Q543">
        <v>112.0907139138761</v>
      </c>
      <c r="R543">
        <v>112.0907139138761</v>
      </c>
      <c r="S543">
        <v>2.0585012141199259</v>
      </c>
      <c r="T543">
        <v>2.058501214119925</v>
      </c>
      <c r="U543">
        <v>2.058501214119925</v>
      </c>
    </row>
    <row r="544" spans="1:21" x14ac:dyDescent="0.3">
      <c r="A544" s="2">
        <v>43992</v>
      </c>
      <c r="B544">
        <v>14</v>
      </c>
      <c r="C544">
        <v>226</v>
      </c>
      <c r="D544">
        <v>41.968739300000003</v>
      </c>
      <c r="E544">
        <v>12.686</v>
      </c>
      <c r="F544">
        <v>41.955555699999998</v>
      </c>
      <c r="G544">
        <v>12.7643387</v>
      </c>
      <c r="H544">
        <v>6</v>
      </c>
      <c r="I544">
        <v>101.26</v>
      </c>
      <c r="J544">
        <v>14.336683517499299</v>
      </c>
      <c r="K544">
        <v>25.165848927393888</v>
      </c>
      <c r="L544">
        <v>20.710657504636089</v>
      </c>
      <c r="M544">
        <v>0.52316641499498884</v>
      </c>
      <c r="N544">
        <v>0.76109375378131694</v>
      </c>
      <c r="O544">
        <v>0.68022870237422595</v>
      </c>
      <c r="P544">
        <v>9.473185497078159</v>
      </c>
      <c r="Q544">
        <v>9.3617122976907723</v>
      </c>
      <c r="R544">
        <v>10.20437978137293</v>
      </c>
      <c r="S544">
        <v>0.38247375703151248</v>
      </c>
      <c r="T544">
        <v>0.3819234522810564</v>
      </c>
      <c r="U544">
        <v>0.39831825424098838</v>
      </c>
    </row>
    <row r="545" spans="1:21" x14ac:dyDescent="0.3">
      <c r="A545" s="2">
        <v>43992</v>
      </c>
      <c r="B545">
        <v>12</v>
      </c>
      <c r="C545">
        <v>226</v>
      </c>
      <c r="D545">
        <v>41.857816900000003</v>
      </c>
      <c r="E545">
        <v>12.6519891</v>
      </c>
      <c r="F545">
        <v>41.955555699999998</v>
      </c>
      <c r="G545">
        <v>12.7643387</v>
      </c>
      <c r="H545">
        <v>6</v>
      </c>
      <c r="I545">
        <v>397.29</v>
      </c>
      <c r="J545">
        <v>35.786382048091014</v>
      </c>
      <c r="K545">
        <v>35.786382048090992</v>
      </c>
      <c r="L545">
        <v>34.68118051834</v>
      </c>
      <c r="M545">
        <v>1.2094949691860211</v>
      </c>
      <c r="N545">
        <v>1.209494969186022</v>
      </c>
      <c r="O545">
        <v>1.009617680785033</v>
      </c>
      <c r="P545">
        <v>35.662683838792603</v>
      </c>
      <c r="Q545">
        <v>35.662683838792617</v>
      </c>
      <c r="R545">
        <v>35.662683838792617</v>
      </c>
      <c r="S545">
        <v>1.1218612861428201</v>
      </c>
      <c r="T545">
        <v>1.1218612861428201</v>
      </c>
      <c r="U545">
        <v>1.1218612861428201</v>
      </c>
    </row>
    <row r="546" spans="1:21" x14ac:dyDescent="0.3">
      <c r="A546" s="2">
        <v>43992</v>
      </c>
      <c r="B546">
        <v>2</v>
      </c>
      <c r="C546">
        <v>226</v>
      </c>
      <c r="D546">
        <v>42.132071600000003</v>
      </c>
      <c r="E546">
        <v>12.5839994</v>
      </c>
      <c r="F546">
        <v>41.955555699999998</v>
      </c>
      <c r="G546">
        <v>12.7643387</v>
      </c>
      <c r="H546">
        <v>6</v>
      </c>
      <c r="I546">
        <v>101.26</v>
      </c>
      <c r="J546">
        <v>59.541189345772999</v>
      </c>
      <c r="K546">
        <v>28.654789632184571</v>
      </c>
      <c r="L546">
        <v>74.49301921250742</v>
      </c>
      <c r="M546">
        <v>1.4258993039141741</v>
      </c>
      <c r="N546">
        <v>0.82754782712074271</v>
      </c>
      <c r="O546">
        <v>1.5377460204669851</v>
      </c>
      <c r="P546">
        <v>73.17875351270412</v>
      </c>
      <c r="Q546">
        <v>73.883317082835489</v>
      </c>
      <c r="R546">
        <v>70.969755150816681</v>
      </c>
      <c r="S546">
        <v>1.586247973687926</v>
      </c>
      <c r="T546">
        <v>1.6108316070873969</v>
      </c>
      <c r="U546">
        <v>1.552604804664752</v>
      </c>
    </row>
    <row r="547" spans="1:21" x14ac:dyDescent="0.3">
      <c r="A547" s="2">
        <v>43992</v>
      </c>
      <c r="B547">
        <v>49</v>
      </c>
      <c r="C547">
        <v>226</v>
      </c>
      <c r="D547">
        <v>42.018369700000001</v>
      </c>
      <c r="E547">
        <v>12.687785699999999</v>
      </c>
      <c r="F547">
        <v>41.955555699999998</v>
      </c>
      <c r="G547">
        <v>12.7643387</v>
      </c>
      <c r="H547">
        <v>6</v>
      </c>
      <c r="I547">
        <v>101.26</v>
      </c>
      <c r="J547">
        <v>19.97842437508562</v>
      </c>
      <c r="K547">
        <v>23.228181725160301</v>
      </c>
      <c r="L547">
        <v>0</v>
      </c>
      <c r="M547">
        <v>0.70047586075912482</v>
      </c>
      <c r="N547">
        <v>0.73475258996698345</v>
      </c>
      <c r="O547">
        <v>0.34032472035438532</v>
      </c>
      <c r="P547">
        <v>11.65420807927328</v>
      </c>
      <c r="Q547">
        <v>11.29185148552703</v>
      </c>
      <c r="R547">
        <v>12.284741985566381</v>
      </c>
      <c r="S547">
        <v>0.58762488154532255</v>
      </c>
      <c r="T547">
        <v>0.57547525932122223</v>
      </c>
      <c r="U547">
        <v>0.59503552941931215</v>
      </c>
    </row>
    <row r="548" spans="1:21" x14ac:dyDescent="0.3">
      <c r="A548" s="2">
        <v>43992</v>
      </c>
      <c r="B548">
        <v>33</v>
      </c>
      <c r="C548">
        <v>226</v>
      </c>
      <c r="D548">
        <v>41.947489599999997</v>
      </c>
      <c r="E548">
        <v>12.7203556</v>
      </c>
      <c r="F548">
        <v>41.955555699999998</v>
      </c>
      <c r="G548">
        <v>12.7643387</v>
      </c>
      <c r="H548">
        <v>6</v>
      </c>
      <c r="I548">
        <v>101.26</v>
      </c>
      <c r="J548">
        <v>7.4080027616420701</v>
      </c>
      <c r="K548">
        <v>24.215479715261232</v>
      </c>
      <c r="L548">
        <v>6.0606232828564837</v>
      </c>
      <c r="M548">
        <v>0.42200603937933168</v>
      </c>
      <c r="N548">
        <v>0.74815344817857699</v>
      </c>
      <c r="O548">
        <v>0.5132481758520232</v>
      </c>
      <c r="P548">
        <v>6.9581529109444382</v>
      </c>
      <c r="Q548">
        <v>6.7274191339466913</v>
      </c>
      <c r="R548">
        <v>7.8054230822439994</v>
      </c>
      <c r="S548">
        <v>0.51520100678285841</v>
      </c>
      <c r="T548">
        <v>0.50331730035794342</v>
      </c>
      <c r="U548">
        <v>0.52558903072256691</v>
      </c>
    </row>
    <row r="549" spans="1:21" x14ac:dyDescent="0.3">
      <c r="A549" s="2">
        <v>43992</v>
      </c>
      <c r="B549">
        <v>13</v>
      </c>
      <c r="C549">
        <v>226</v>
      </c>
      <c r="D549">
        <v>42.407090099999998</v>
      </c>
      <c r="E549">
        <v>14.1597591</v>
      </c>
      <c r="F549">
        <v>41.955555699999998</v>
      </c>
      <c r="G549">
        <v>12.7643387</v>
      </c>
      <c r="H549">
        <v>6</v>
      </c>
      <c r="I549">
        <v>397.29</v>
      </c>
      <c r="J549">
        <v>361.501817951909</v>
      </c>
      <c r="K549">
        <v>361.501817951909</v>
      </c>
      <c r="L549">
        <v>362.60701948166002</v>
      </c>
      <c r="M549">
        <v>5.1128066181155676</v>
      </c>
      <c r="N549">
        <v>5.1128066181155667</v>
      </c>
      <c r="O549">
        <v>5.312683906516555</v>
      </c>
      <c r="P549">
        <v>361.62551616120737</v>
      </c>
      <c r="Q549">
        <v>361.62551616120737</v>
      </c>
      <c r="R549">
        <v>361.62551616120737</v>
      </c>
      <c r="S549">
        <v>5.2004403011587694</v>
      </c>
      <c r="T549">
        <v>5.2004403011587694</v>
      </c>
      <c r="U549">
        <v>5.2004403011587694</v>
      </c>
    </row>
    <row r="550" spans="1:21" x14ac:dyDescent="0.3">
      <c r="A550" s="2">
        <v>43993</v>
      </c>
      <c r="B550">
        <v>186</v>
      </c>
      <c r="C550">
        <v>226</v>
      </c>
      <c r="D550">
        <v>41.945402799999997</v>
      </c>
      <c r="E550">
        <v>12.7206413</v>
      </c>
      <c r="F550">
        <v>41.955555699999998</v>
      </c>
      <c r="G550">
        <v>12.7643387</v>
      </c>
      <c r="H550">
        <v>6</v>
      </c>
      <c r="I550">
        <v>47.25</v>
      </c>
      <c r="J550">
        <v>6.2665103578966148</v>
      </c>
      <c r="K550">
        <v>11.523726412711721</v>
      </c>
      <c r="L550">
        <v>6.6580856513082001</v>
      </c>
      <c r="M550">
        <v>0.27425764947535741</v>
      </c>
      <c r="N550">
        <v>0.41843405039986148</v>
      </c>
      <c r="O550">
        <v>0.3995690136662387</v>
      </c>
      <c r="P550">
        <v>5.9707809414291866</v>
      </c>
      <c r="Q550">
        <v>5.6695762355705099</v>
      </c>
      <c r="R550">
        <v>6.7869656070048379</v>
      </c>
      <c r="S550">
        <v>0.31276936629038321</v>
      </c>
      <c r="T550">
        <v>0.29937092900714879</v>
      </c>
      <c r="U550">
        <v>0.32386216631965381</v>
      </c>
    </row>
    <row r="551" spans="1:21" x14ac:dyDescent="0.3">
      <c r="A551" s="2">
        <v>43993</v>
      </c>
      <c r="B551">
        <v>221</v>
      </c>
      <c r="C551">
        <v>226</v>
      </c>
      <c r="D551">
        <v>41.987892299999999</v>
      </c>
      <c r="E551">
        <v>12.7135701</v>
      </c>
      <c r="F551">
        <v>41.955555699999998</v>
      </c>
      <c r="G551">
        <v>12.7643387</v>
      </c>
      <c r="H551">
        <v>6</v>
      </c>
      <c r="I551">
        <v>47.25</v>
      </c>
      <c r="J551">
        <v>10.41969750958652</v>
      </c>
      <c r="K551">
        <v>12.099460522427149</v>
      </c>
      <c r="L551">
        <v>16.92364695194081</v>
      </c>
      <c r="M551">
        <v>0.31715304676581291</v>
      </c>
      <c r="N551">
        <v>0.42431168807059039</v>
      </c>
      <c r="O551">
        <v>0.49870575184814492</v>
      </c>
      <c r="P551">
        <v>8.8333006488748023</v>
      </c>
      <c r="Q551">
        <v>8.3876919839785167</v>
      </c>
      <c r="R551">
        <v>9.249566267847193</v>
      </c>
      <c r="S551">
        <v>0.25141883887052829</v>
      </c>
      <c r="T551">
        <v>0.2414363994906441</v>
      </c>
      <c r="U551">
        <v>0.26888062241152361</v>
      </c>
    </row>
    <row r="552" spans="1:21" x14ac:dyDescent="0.3">
      <c r="A552" s="2">
        <v>43993</v>
      </c>
      <c r="B552">
        <v>244</v>
      </c>
      <c r="C552">
        <v>226</v>
      </c>
      <c r="D552">
        <v>41.9404295</v>
      </c>
      <c r="E552">
        <v>12.632209</v>
      </c>
      <c r="F552">
        <v>41.955555699999998</v>
      </c>
      <c r="G552">
        <v>12.7643387</v>
      </c>
      <c r="H552">
        <v>6</v>
      </c>
      <c r="I552">
        <v>47.25</v>
      </c>
      <c r="J552">
        <v>16.485002530988979</v>
      </c>
      <c r="K552">
        <v>11.980746637380809</v>
      </c>
      <c r="L552">
        <v>14.80693258047215</v>
      </c>
      <c r="M552">
        <v>0.62032031787430031</v>
      </c>
      <c r="N552">
        <v>0.42839370548538408</v>
      </c>
      <c r="O552">
        <v>0.56755618366699045</v>
      </c>
      <c r="P552">
        <v>19.976679192719072</v>
      </c>
      <c r="Q552">
        <v>19.40702824626214</v>
      </c>
      <c r="R552">
        <v>18.836117338456301</v>
      </c>
      <c r="S552">
        <v>0.67720122695050189</v>
      </c>
      <c r="T552">
        <v>0.70982556609280634</v>
      </c>
      <c r="U552">
        <v>0.65046125504912689</v>
      </c>
    </row>
    <row r="553" spans="1:21" x14ac:dyDescent="0.3">
      <c r="A553" s="2">
        <v>43993</v>
      </c>
      <c r="B553">
        <v>51</v>
      </c>
      <c r="C553">
        <v>226</v>
      </c>
      <c r="D553">
        <v>41.443165399999998</v>
      </c>
      <c r="E553">
        <v>12.941303899999999</v>
      </c>
      <c r="F553">
        <v>41.955555699999998</v>
      </c>
      <c r="G553">
        <v>12.7643387</v>
      </c>
      <c r="H553">
        <v>6</v>
      </c>
      <c r="I553">
        <v>238.72</v>
      </c>
      <c r="J553">
        <v>163.30326765925159</v>
      </c>
      <c r="K553">
        <v>163.30326765925159</v>
      </c>
      <c r="L553">
        <v>174.21502099790109</v>
      </c>
      <c r="M553">
        <v>3.6359889894925099</v>
      </c>
      <c r="N553">
        <v>3.6359889894925099</v>
      </c>
      <c r="O553">
        <v>3.9066089143990932</v>
      </c>
      <c r="P553">
        <v>168.15753014337429</v>
      </c>
      <c r="Q553">
        <v>168.15753014337429</v>
      </c>
      <c r="R553">
        <v>168.15753014337429</v>
      </c>
      <c r="S553">
        <v>3.759240664149631</v>
      </c>
      <c r="T553">
        <v>3.7592406641496319</v>
      </c>
      <c r="U553">
        <v>3.7592406641496319</v>
      </c>
    </row>
    <row r="554" spans="1:21" x14ac:dyDescent="0.3">
      <c r="A554" s="2">
        <v>43993</v>
      </c>
      <c r="B554">
        <v>14</v>
      </c>
      <c r="C554">
        <v>226</v>
      </c>
      <c r="D554">
        <v>41.968739300000003</v>
      </c>
      <c r="E554">
        <v>12.686</v>
      </c>
      <c r="F554">
        <v>41.955555699999998</v>
      </c>
      <c r="G554">
        <v>12.7643387</v>
      </c>
      <c r="H554">
        <v>6</v>
      </c>
      <c r="I554">
        <v>47.25</v>
      </c>
      <c r="J554">
        <v>14.0800896015279</v>
      </c>
      <c r="K554">
        <v>11.647366427480319</v>
      </c>
      <c r="L554">
        <v>8.8626348162788489</v>
      </c>
      <c r="M554">
        <v>0.46676104937659291</v>
      </c>
      <c r="N554">
        <v>0.40735261953622748</v>
      </c>
      <c r="O554">
        <v>0.2126611143106896</v>
      </c>
      <c r="P554">
        <v>12.47053921697694</v>
      </c>
      <c r="Q554">
        <v>13.78700353418883</v>
      </c>
      <c r="R554">
        <v>12.37865078669166</v>
      </c>
      <c r="S554">
        <v>0.43710263138064998</v>
      </c>
      <c r="T554">
        <v>0.42785916890146419</v>
      </c>
      <c r="U554">
        <v>0.43528801971175929</v>
      </c>
    </row>
    <row r="555" spans="1:21" x14ac:dyDescent="0.3">
      <c r="A555" s="2">
        <v>43993</v>
      </c>
      <c r="B555">
        <v>228</v>
      </c>
      <c r="C555">
        <v>226</v>
      </c>
      <c r="D555">
        <v>42.130554500000002</v>
      </c>
      <c r="E555">
        <v>12.582428</v>
      </c>
      <c r="F555">
        <v>41.955555699999998</v>
      </c>
      <c r="G555">
        <v>12.7643387</v>
      </c>
      <c r="H555">
        <v>6</v>
      </c>
      <c r="I555">
        <v>238.72</v>
      </c>
      <c r="J555">
        <v>75.412032340748354</v>
      </c>
      <c r="K555">
        <v>75.412032340748354</v>
      </c>
      <c r="L555">
        <v>64.500279002098878</v>
      </c>
      <c r="M555">
        <v>1.6153602168566961</v>
      </c>
      <c r="N555">
        <v>1.6153602168566961</v>
      </c>
      <c r="O555">
        <v>1.344740291950113</v>
      </c>
      <c r="P555">
        <v>70.557769856625626</v>
      </c>
      <c r="Q555">
        <v>70.557769856625654</v>
      </c>
      <c r="R555">
        <v>70.557769856625654</v>
      </c>
      <c r="S555">
        <v>1.492108542199575</v>
      </c>
      <c r="T555">
        <v>1.492108542199575</v>
      </c>
      <c r="U555">
        <v>1.492108542199575</v>
      </c>
    </row>
    <row r="556" spans="1:21" x14ac:dyDescent="0.3">
      <c r="A556" s="2">
        <v>43994</v>
      </c>
      <c r="B556">
        <v>2</v>
      </c>
      <c r="C556">
        <v>226</v>
      </c>
      <c r="D556">
        <v>42.132071600000003</v>
      </c>
      <c r="E556">
        <v>12.5839994</v>
      </c>
      <c r="F556">
        <v>41.955555699999998</v>
      </c>
      <c r="G556">
        <v>12.7643387</v>
      </c>
      <c r="H556">
        <v>4</v>
      </c>
      <c r="I556">
        <v>599.08000000000004</v>
      </c>
      <c r="J556">
        <v>81.927505471228883</v>
      </c>
      <c r="K556">
        <v>81.92750547122894</v>
      </c>
      <c r="L556">
        <v>74.707681306347183</v>
      </c>
      <c r="M556">
        <v>1.701065049587591</v>
      </c>
      <c r="N556">
        <v>1.701065049587591</v>
      </c>
      <c r="O556">
        <v>1.431104165729111</v>
      </c>
      <c r="P556">
        <v>78.404092158124882</v>
      </c>
      <c r="Q556">
        <v>78.404092158124897</v>
      </c>
      <c r="R556">
        <v>78.404092158124897</v>
      </c>
      <c r="S556">
        <v>1.564552545935693</v>
      </c>
      <c r="T556">
        <v>1.564552545935693</v>
      </c>
      <c r="U556">
        <v>1.564552545935693</v>
      </c>
    </row>
    <row r="557" spans="1:21" x14ac:dyDescent="0.3">
      <c r="A557" s="2">
        <v>43994</v>
      </c>
      <c r="B557">
        <v>9</v>
      </c>
      <c r="C557">
        <v>226</v>
      </c>
      <c r="D557">
        <v>41.012875399999999</v>
      </c>
      <c r="E557">
        <v>14.3201006</v>
      </c>
      <c r="F557">
        <v>41.955555699999998</v>
      </c>
      <c r="G557">
        <v>12.7643387</v>
      </c>
      <c r="H557">
        <v>4</v>
      </c>
      <c r="I557">
        <v>380.53</v>
      </c>
      <c r="J557">
        <v>188.6335352232081</v>
      </c>
      <c r="K557">
        <v>188.6335352232081</v>
      </c>
      <c r="L557">
        <v>1.6703545165922709E-12</v>
      </c>
      <c r="M557">
        <v>2.9136001232118609</v>
      </c>
      <c r="N557">
        <v>2.9136001232118609</v>
      </c>
      <c r="O557">
        <v>0</v>
      </c>
      <c r="P557">
        <v>187.02869999999999</v>
      </c>
      <c r="Q557">
        <v>187.02869999999999</v>
      </c>
      <c r="R557">
        <v>187.02869999999999</v>
      </c>
      <c r="S557">
        <v>2.861051587301588</v>
      </c>
      <c r="T557">
        <v>2.8610515873015872</v>
      </c>
      <c r="U557">
        <v>2.8610515873015872</v>
      </c>
    </row>
    <row r="558" spans="1:21" x14ac:dyDescent="0.3">
      <c r="A558" s="2">
        <v>43994</v>
      </c>
      <c r="B558">
        <v>44</v>
      </c>
      <c r="C558">
        <v>226</v>
      </c>
      <c r="D558">
        <v>40.640787899999999</v>
      </c>
      <c r="E558">
        <v>14.9305062</v>
      </c>
      <c r="F558">
        <v>41.955555699999998</v>
      </c>
      <c r="G558">
        <v>12.7643387</v>
      </c>
      <c r="H558">
        <v>4</v>
      </c>
      <c r="I558">
        <v>599.08000000000004</v>
      </c>
      <c r="J558">
        <v>517.15259452877103</v>
      </c>
      <c r="K558">
        <v>517.15259452877103</v>
      </c>
      <c r="L558">
        <v>524.37241869365266</v>
      </c>
      <c r="M558">
        <v>7.5665143154917747</v>
      </c>
      <c r="N558">
        <v>7.5665143154917747</v>
      </c>
      <c r="O558">
        <v>7.8364751993502546</v>
      </c>
      <c r="P558">
        <v>520.67600784187505</v>
      </c>
      <c r="Q558">
        <v>520.67600784187505</v>
      </c>
      <c r="R558">
        <v>520.67600784187505</v>
      </c>
      <c r="S558">
        <v>7.7030268191436706</v>
      </c>
      <c r="T558">
        <v>7.7030268191436706</v>
      </c>
      <c r="U558">
        <v>7.7030268191436706</v>
      </c>
    </row>
    <row r="559" spans="1:21" x14ac:dyDescent="0.3">
      <c r="A559" s="2">
        <v>43994</v>
      </c>
      <c r="B559">
        <v>223</v>
      </c>
      <c r="C559">
        <v>226</v>
      </c>
      <c r="D559">
        <v>41.015235699999998</v>
      </c>
      <c r="E559">
        <v>14.2977433</v>
      </c>
      <c r="F559">
        <v>41.955555699999998</v>
      </c>
      <c r="G559">
        <v>12.7643387</v>
      </c>
      <c r="H559">
        <v>4</v>
      </c>
      <c r="I559">
        <v>380.53</v>
      </c>
      <c r="J559">
        <v>191.89876477679189</v>
      </c>
      <c r="K559">
        <v>191.89876477679189</v>
      </c>
      <c r="L559">
        <v>380.53229999999832</v>
      </c>
      <c r="M559">
        <v>3.022630035518298</v>
      </c>
      <c r="N559">
        <v>3.0226300355182989</v>
      </c>
      <c r="O559">
        <v>5.9362301587301598</v>
      </c>
      <c r="P559">
        <v>193.50360000000001</v>
      </c>
      <c r="Q559">
        <v>193.50360000000001</v>
      </c>
      <c r="R559">
        <v>193.50360000000001</v>
      </c>
      <c r="S559">
        <v>3.0751785714285722</v>
      </c>
      <c r="T559">
        <v>3.0751785714285731</v>
      </c>
      <c r="U559">
        <v>3.0751785714285731</v>
      </c>
    </row>
    <row r="560" spans="1:21" x14ac:dyDescent="0.3">
      <c r="A560" s="2">
        <v>43998</v>
      </c>
      <c r="B560">
        <v>12</v>
      </c>
      <c r="C560">
        <v>226</v>
      </c>
      <c r="D560">
        <v>41.857816900000003</v>
      </c>
      <c r="E560">
        <v>12.6519891</v>
      </c>
      <c r="F560">
        <v>41.955555699999998</v>
      </c>
      <c r="G560">
        <v>12.7643387</v>
      </c>
      <c r="H560">
        <v>3</v>
      </c>
      <c r="I560">
        <v>35.909999999999997</v>
      </c>
      <c r="J560">
        <v>35.907400000000003</v>
      </c>
      <c r="K560">
        <v>35.907400000000003</v>
      </c>
      <c r="L560">
        <v>35.907400000000003</v>
      </c>
      <c r="M560">
        <v>1.268412698412698</v>
      </c>
      <c r="N560">
        <v>1.268412698412698</v>
      </c>
      <c r="O560">
        <v>1.268412698412698</v>
      </c>
      <c r="P560">
        <v>35.907400000000003</v>
      </c>
      <c r="Q560">
        <v>35.907400000000003</v>
      </c>
      <c r="R560">
        <v>35.907400000000003</v>
      </c>
      <c r="S560">
        <v>1.268412698412698</v>
      </c>
      <c r="T560">
        <v>1.268412698412698</v>
      </c>
      <c r="U560">
        <v>1.268412698412698</v>
      </c>
    </row>
    <row r="561" spans="1:21" x14ac:dyDescent="0.3">
      <c r="A561" s="2">
        <v>43998</v>
      </c>
      <c r="B561">
        <v>9</v>
      </c>
      <c r="C561">
        <v>226</v>
      </c>
      <c r="D561">
        <v>41.012875399999999</v>
      </c>
      <c r="E561">
        <v>14.3201006</v>
      </c>
      <c r="F561">
        <v>41.955555699999998</v>
      </c>
      <c r="G561">
        <v>12.7643387</v>
      </c>
      <c r="H561">
        <v>3</v>
      </c>
      <c r="I561">
        <v>380.53</v>
      </c>
      <c r="J561">
        <v>188.6335352232081</v>
      </c>
      <c r="K561">
        <v>188.6335352232081</v>
      </c>
      <c r="L561">
        <v>1.6703545165922709E-12</v>
      </c>
      <c r="M561">
        <v>2.9136001232118609</v>
      </c>
      <c r="N561">
        <v>2.9136001232118609</v>
      </c>
      <c r="O561">
        <v>0</v>
      </c>
      <c r="P561">
        <v>187.02869999999999</v>
      </c>
      <c r="Q561">
        <v>187.02869999999999</v>
      </c>
      <c r="R561">
        <v>187.02869999999999</v>
      </c>
      <c r="S561">
        <v>2.861051587301588</v>
      </c>
      <c r="T561">
        <v>2.8610515873015872</v>
      </c>
      <c r="U561">
        <v>2.8610515873015872</v>
      </c>
    </row>
    <row r="562" spans="1:21" x14ac:dyDescent="0.3">
      <c r="A562" s="2">
        <v>43998</v>
      </c>
      <c r="B562">
        <v>223</v>
      </c>
      <c r="C562">
        <v>226</v>
      </c>
      <c r="D562">
        <v>41.015235699999998</v>
      </c>
      <c r="E562">
        <v>14.2977433</v>
      </c>
      <c r="F562">
        <v>41.955555699999998</v>
      </c>
      <c r="G562">
        <v>12.7643387</v>
      </c>
      <c r="H562">
        <v>3</v>
      </c>
      <c r="I562">
        <v>380.53</v>
      </c>
      <c r="J562">
        <v>191.89876477679189</v>
      </c>
      <c r="K562">
        <v>191.89876477679189</v>
      </c>
      <c r="L562">
        <v>380.53229999999832</v>
      </c>
      <c r="M562">
        <v>3.022630035518298</v>
      </c>
      <c r="N562">
        <v>3.0226300355182989</v>
      </c>
      <c r="O562">
        <v>5.9362301587301598</v>
      </c>
      <c r="P562">
        <v>193.50360000000001</v>
      </c>
      <c r="Q562">
        <v>193.50360000000001</v>
      </c>
      <c r="R562">
        <v>193.50360000000001</v>
      </c>
      <c r="S562">
        <v>3.0751785714285722</v>
      </c>
      <c r="T562">
        <v>3.0751785714285731</v>
      </c>
      <c r="U562">
        <v>3.0751785714285731</v>
      </c>
    </row>
    <row r="563" spans="1:21" x14ac:dyDescent="0.3">
      <c r="A563" s="2">
        <v>43999</v>
      </c>
      <c r="B563">
        <v>33</v>
      </c>
      <c r="C563">
        <v>226</v>
      </c>
      <c r="D563">
        <v>41.947489599999997</v>
      </c>
      <c r="E563">
        <v>12.7203556</v>
      </c>
      <c r="F563">
        <v>41.955555699999998</v>
      </c>
      <c r="G563">
        <v>12.7643387</v>
      </c>
      <c r="H563">
        <v>4</v>
      </c>
      <c r="I563">
        <v>93.79</v>
      </c>
      <c r="J563">
        <v>9.4749925770622259</v>
      </c>
      <c r="K563">
        <v>24.876271608964149</v>
      </c>
      <c r="L563">
        <v>1.768181557377049</v>
      </c>
      <c r="M563">
        <v>0.45232611508370613</v>
      </c>
      <c r="N563">
        <v>0.6558224603767342</v>
      </c>
      <c r="O563">
        <v>0.18065132528913119</v>
      </c>
      <c r="P563">
        <v>5.2833704723059034</v>
      </c>
      <c r="Q563">
        <v>5.2833704723059078</v>
      </c>
      <c r="R563">
        <v>5.2833704723059078</v>
      </c>
      <c r="S563">
        <v>0.33658938873690403</v>
      </c>
      <c r="T563">
        <v>0.33658938873690558</v>
      </c>
      <c r="U563">
        <v>0.33658938873690553</v>
      </c>
    </row>
    <row r="564" spans="1:21" x14ac:dyDescent="0.3">
      <c r="A564" s="2">
        <v>43999</v>
      </c>
      <c r="B564">
        <v>186</v>
      </c>
      <c r="C564">
        <v>226</v>
      </c>
      <c r="D564">
        <v>41.945402799999997</v>
      </c>
      <c r="E564">
        <v>12.7206413</v>
      </c>
      <c r="F564">
        <v>41.955555699999998</v>
      </c>
      <c r="G564">
        <v>12.7643387</v>
      </c>
      <c r="H564">
        <v>4</v>
      </c>
      <c r="I564">
        <v>93.79</v>
      </c>
      <c r="J564">
        <v>8.1610640145494262</v>
      </c>
      <c r="K564">
        <v>24.53313942000382</v>
      </c>
      <c r="L564">
        <v>0.1836455800032939</v>
      </c>
      <c r="M564">
        <v>0.329486021768788</v>
      </c>
      <c r="N564">
        <v>0.62281153987499049</v>
      </c>
      <c r="O564">
        <v>1.032293287366468E-2</v>
      </c>
      <c r="P564">
        <v>3.7428662414465359</v>
      </c>
      <c r="Q564">
        <v>3.7428662414465301</v>
      </c>
      <c r="R564">
        <v>3.7428662414465301</v>
      </c>
      <c r="S564">
        <v>0.18684454349108881</v>
      </c>
      <c r="T564">
        <v>0.1868445434910872</v>
      </c>
      <c r="U564">
        <v>0.1868445434910872</v>
      </c>
    </row>
    <row r="565" spans="1:21" x14ac:dyDescent="0.3">
      <c r="A565" s="2">
        <v>43999</v>
      </c>
      <c r="B565">
        <v>2</v>
      </c>
      <c r="C565">
        <v>226</v>
      </c>
      <c r="D565">
        <v>42.132071600000003</v>
      </c>
      <c r="E565">
        <v>12.5839994</v>
      </c>
      <c r="F565">
        <v>41.955555699999998</v>
      </c>
      <c r="G565">
        <v>12.7643387</v>
      </c>
      <c r="H565">
        <v>4</v>
      </c>
      <c r="I565">
        <v>93.79</v>
      </c>
      <c r="J565">
        <v>76.154443408388346</v>
      </c>
      <c r="K565">
        <v>44.381088971032021</v>
      </c>
      <c r="L565">
        <v>91.83867286261966</v>
      </c>
      <c r="M565">
        <v>1.5283465933062359</v>
      </c>
      <c r="N565">
        <v>1.0315247299070061</v>
      </c>
      <c r="O565">
        <v>2.119184471995935</v>
      </c>
      <c r="P565">
        <v>84.764263286247541</v>
      </c>
      <c r="Q565">
        <v>84.764263286247555</v>
      </c>
      <c r="R565">
        <v>84.764263286247555</v>
      </c>
      <c r="S565">
        <v>1.786724797930737</v>
      </c>
      <c r="T565">
        <v>1.7867247979307379</v>
      </c>
      <c r="U565">
        <v>1.7867247979307379</v>
      </c>
    </row>
    <row r="566" spans="1:21" x14ac:dyDescent="0.3">
      <c r="A566" s="2">
        <v>43999</v>
      </c>
      <c r="B566">
        <v>13</v>
      </c>
      <c r="C566">
        <v>226</v>
      </c>
      <c r="D566">
        <v>42.407090099999998</v>
      </c>
      <c r="E566">
        <v>14.1597591</v>
      </c>
      <c r="F566">
        <v>41.955555699999998</v>
      </c>
      <c r="G566">
        <v>12.7643387</v>
      </c>
      <c r="H566">
        <v>4</v>
      </c>
      <c r="I566">
        <v>362.72</v>
      </c>
      <c r="J566">
        <v>362.72430000000003</v>
      </c>
      <c r="K566">
        <v>362.72430000000003</v>
      </c>
      <c r="L566">
        <v>362.72430000000003</v>
      </c>
      <c r="M566">
        <v>5.3618650793650797</v>
      </c>
      <c r="N566">
        <v>5.3618650793650797</v>
      </c>
      <c r="O566">
        <v>5.3618650793650797</v>
      </c>
      <c r="P566">
        <v>362.72430000000003</v>
      </c>
      <c r="Q566">
        <v>362.72430000000003</v>
      </c>
      <c r="R566">
        <v>362.72430000000003</v>
      </c>
      <c r="S566">
        <v>5.3618650793650797</v>
      </c>
      <c r="T566">
        <v>5.3618650793650797</v>
      </c>
      <c r="U566">
        <v>5.3618650793650797</v>
      </c>
    </row>
    <row r="567" spans="1:21" x14ac:dyDescent="0.3">
      <c r="A567" s="2">
        <v>44000</v>
      </c>
      <c r="B567">
        <v>14</v>
      </c>
      <c r="C567">
        <v>226</v>
      </c>
      <c r="D567">
        <v>41.968739300000003</v>
      </c>
      <c r="E567">
        <v>12.686</v>
      </c>
      <c r="F567">
        <v>41.955555699999998</v>
      </c>
      <c r="G567">
        <v>12.7643387</v>
      </c>
      <c r="H567">
        <v>6</v>
      </c>
      <c r="I567">
        <v>771.52</v>
      </c>
      <c r="J567">
        <v>19.521738108167089</v>
      </c>
      <c r="K567">
        <v>172.30874518424571</v>
      </c>
      <c r="L567">
        <v>0.89558421276217037</v>
      </c>
      <c r="M567">
        <v>0.6224569260856645</v>
      </c>
      <c r="N567">
        <v>2.7075861713772129</v>
      </c>
      <c r="O567">
        <v>0.168729719208142</v>
      </c>
      <c r="P567">
        <v>9.3697187725680404</v>
      </c>
      <c r="Q567">
        <v>9.4510220928566024</v>
      </c>
      <c r="R567">
        <v>9.7068676237553468</v>
      </c>
      <c r="S567">
        <v>0.35308861715741502</v>
      </c>
      <c r="T567">
        <v>0.36837608270362532</v>
      </c>
      <c r="U567">
        <v>0.36321366338775413</v>
      </c>
    </row>
    <row r="568" spans="1:21" x14ac:dyDescent="0.3">
      <c r="A568" s="2">
        <v>44000</v>
      </c>
      <c r="B568">
        <v>33</v>
      </c>
      <c r="C568">
        <v>226</v>
      </c>
      <c r="D568">
        <v>41.947489599999997</v>
      </c>
      <c r="E568">
        <v>12.7203556</v>
      </c>
      <c r="F568">
        <v>41.955555699999998</v>
      </c>
      <c r="G568">
        <v>12.7643387</v>
      </c>
      <c r="H568">
        <v>6</v>
      </c>
      <c r="I568">
        <v>771.52</v>
      </c>
      <c r="J568">
        <v>10.08720668492375</v>
      </c>
      <c r="K568">
        <v>173.1711821476639</v>
      </c>
      <c r="L568">
        <v>8.9447423921411229</v>
      </c>
      <c r="M568">
        <v>0.50209756309406972</v>
      </c>
      <c r="N568">
        <v>2.73967813972346</v>
      </c>
      <c r="O568">
        <v>0.47646475113179648</v>
      </c>
      <c r="P568">
        <v>6.1233347133915927</v>
      </c>
      <c r="Q568">
        <v>6.0906386856043646</v>
      </c>
      <c r="R568">
        <v>6.466447918806125</v>
      </c>
      <c r="S568">
        <v>0.44593437346316411</v>
      </c>
      <c r="T568">
        <v>0.43896527694072429</v>
      </c>
      <c r="U568">
        <v>0.45570468872250008</v>
      </c>
    </row>
    <row r="569" spans="1:21" x14ac:dyDescent="0.3">
      <c r="A569" s="2">
        <v>44000</v>
      </c>
      <c r="B569">
        <v>94</v>
      </c>
      <c r="C569">
        <v>226</v>
      </c>
      <c r="D569">
        <v>44.525238799999997</v>
      </c>
      <c r="E569">
        <v>11.1757875</v>
      </c>
      <c r="F569">
        <v>41.955555699999998</v>
      </c>
      <c r="G569">
        <v>12.7643387</v>
      </c>
      <c r="H569">
        <v>6</v>
      </c>
      <c r="I569">
        <v>771.52</v>
      </c>
      <c r="J569">
        <v>738.90103470428039</v>
      </c>
      <c r="K569">
        <v>253.66590439276371</v>
      </c>
      <c r="L569">
        <v>760.20515844391161</v>
      </c>
      <c r="M569">
        <v>10.753758430036729</v>
      </c>
      <c r="N569">
        <v>3.8678679874368598</v>
      </c>
      <c r="O569">
        <v>11.29485815898364</v>
      </c>
      <c r="P569">
        <v>755.01511603336178</v>
      </c>
      <c r="Q569">
        <v>754.99788834693686</v>
      </c>
      <c r="R569">
        <v>753.9823427808808</v>
      </c>
      <c r="S569">
        <v>11.140331736238</v>
      </c>
      <c r="T569">
        <v>11.13915776330108</v>
      </c>
      <c r="U569">
        <v>11.109242521552391</v>
      </c>
    </row>
    <row r="570" spans="1:21" x14ac:dyDescent="0.3">
      <c r="A570" s="2">
        <v>44000</v>
      </c>
      <c r="B570">
        <v>264</v>
      </c>
      <c r="C570">
        <v>226</v>
      </c>
      <c r="D570">
        <v>41.962296899999998</v>
      </c>
      <c r="E570">
        <v>12.757759999999999</v>
      </c>
      <c r="F570">
        <v>41.955555699999998</v>
      </c>
      <c r="G570">
        <v>12.7643387</v>
      </c>
      <c r="H570">
        <v>6</v>
      </c>
      <c r="I570">
        <v>771.52</v>
      </c>
      <c r="J570">
        <v>3.006220502628826</v>
      </c>
      <c r="K570">
        <v>172.3703682753268</v>
      </c>
      <c r="L570">
        <v>1.470714951185075</v>
      </c>
      <c r="M570">
        <v>0.13438549348195369</v>
      </c>
      <c r="N570">
        <v>2.69756611416088</v>
      </c>
      <c r="O570">
        <v>7.2645783374834905E-2</v>
      </c>
      <c r="P570">
        <v>1.0080304806786371</v>
      </c>
      <c r="Q570">
        <v>0.97665087460209377</v>
      </c>
      <c r="R570">
        <v>1.3605416765577081</v>
      </c>
      <c r="S570">
        <v>7.3343685839833736E-2</v>
      </c>
      <c r="T570">
        <v>6.619928975298528E-2</v>
      </c>
      <c r="U570">
        <v>8.4537539035772338E-2</v>
      </c>
    </row>
    <row r="571" spans="1:21" x14ac:dyDescent="0.3">
      <c r="A571" s="2">
        <v>44000</v>
      </c>
      <c r="B571">
        <v>221</v>
      </c>
      <c r="C571">
        <v>226</v>
      </c>
      <c r="D571">
        <v>41.987892299999999</v>
      </c>
      <c r="E571">
        <v>12.7135701</v>
      </c>
      <c r="F571">
        <v>41.955555699999998</v>
      </c>
      <c r="G571">
        <v>12.7643387</v>
      </c>
      <c r="H571">
        <v>6</v>
      </c>
      <c r="I571">
        <v>85.1</v>
      </c>
      <c r="J571">
        <v>12.80877754533752</v>
      </c>
      <c r="K571">
        <v>12.808777545337509</v>
      </c>
      <c r="L571">
        <v>1.6186879658236519</v>
      </c>
      <c r="M571">
        <v>0.36936506816165199</v>
      </c>
      <c r="N571">
        <v>0.36936506816165188</v>
      </c>
      <c r="O571">
        <v>8.7401715331402674E-2</v>
      </c>
      <c r="P571">
        <v>8.0174272466914189</v>
      </c>
      <c r="Q571">
        <v>8.0174272466914189</v>
      </c>
      <c r="R571">
        <v>8.0174272466914189</v>
      </c>
      <c r="S571">
        <v>0.26258959634488821</v>
      </c>
      <c r="T571">
        <v>0.26258959634488832</v>
      </c>
      <c r="U571">
        <v>0.26258959634488832</v>
      </c>
    </row>
    <row r="572" spans="1:21" x14ac:dyDescent="0.3">
      <c r="A572" s="2">
        <v>44000</v>
      </c>
      <c r="B572">
        <v>228</v>
      </c>
      <c r="C572">
        <v>226</v>
      </c>
      <c r="D572">
        <v>42.130554500000002</v>
      </c>
      <c r="E572">
        <v>12.582428</v>
      </c>
      <c r="F572">
        <v>41.955555699999998</v>
      </c>
      <c r="G572">
        <v>12.7643387</v>
      </c>
      <c r="H572">
        <v>6</v>
      </c>
      <c r="I572">
        <v>85.1</v>
      </c>
      <c r="J572">
        <v>72.294122454662485</v>
      </c>
      <c r="K572">
        <v>72.294122454662485</v>
      </c>
      <c r="L572">
        <v>83.484212034176352</v>
      </c>
      <c r="M572">
        <v>1.5068254080288239</v>
      </c>
      <c r="N572">
        <v>1.5068254080288239</v>
      </c>
      <c r="O572">
        <v>1.788788760859074</v>
      </c>
      <c r="P572">
        <v>77.085472753308579</v>
      </c>
      <c r="Q572">
        <v>77.085472753308579</v>
      </c>
      <c r="R572">
        <v>77.085472753308579</v>
      </c>
      <c r="S572">
        <v>1.6136008798455881</v>
      </c>
      <c r="T572">
        <v>1.6136008798455881</v>
      </c>
      <c r="U572">
        <v>1.6136008798455881</v>
      </c>
    </row>
    <row r="573" spans="1:21" x14ac:dyDescent="0.3">
      <c r="A573" s="2">
        <v>44001</v>
      </c>
      <c r="B573">
        <v>2</v>
      </c>
      <c r="C573">
        <v>226</v>
      </c>
      <c r="D573">
        <v>42.132071600000003</v>
      </c>
      <c r="E573">
        <v>12.5839994</v>
      </c>
      <c r="F573">
        <v>41.955555699999998</v>
      </c>
      <c r="G573">
        <v>12.7643387</v>
      </c>
      <c r="H573">
        <v>7</v>
      </c>
      <c r="I573">
        <v>218.26</v>
      </c>
      <c r="J573">
        <v>66.860653758918417</v>
      </c>
      <c r="K573">
        <v>58.828843301099518</v>
      </c>
      <c r="L573">
        <v>109.5679530686995</v>
      </c>
      <c r="M573">
        <v>1.4385950400318499</v>
      </c>
      <c r="N573">
        <v>1.2349255984117169</v>
      </c>
      <c r="O573">
        <v>2.2761702109896911</v>
      </c>
      <c r="P573">
        <v>67.917544083197072</v>
      </c>
      <c r="Q573">
        <v>66.283021075345275</v>
      </c>
      <c r="R573">
        <v>67.89124618194667</v>
      </c>
      <c r="S573">
        <v>1.479158931669988</v>
      </c>
      <c r="T573">
        <v>1.456970194564881</v>
      </c>
      <c r="U573">
        <v>1.47711532601531</v>
      </c>
    </row>
    <row r="574" spans="1:21" x14ac:dyDescent="0.3">
      <c r="A574" s="2">
        <v>44001</v>
      </c>
      <c r="B574">
        <v>230</v>
      </c>
      <c r="C574">
        <v>226</v>
      </c>
      <c r="D574">
        <v>42.050539800000003</v>
      </c>
      <c r="E574">
        <v>12.402517700000001</v>
      </c>
      <c r="F574">
        <v>41.955555699999998</v>
      </c>
      <c r="G574">
        <v>12.7643387</v>
      </c>
      <c r="H574">
        <v>7</v>
      </c>
      <c r="I574">
        <v>218.26</v>
      </c>
      <c r="J574">
        <v>68.165194692339426</v>
      </c>
      <c r="K574">
        <v>53.614385637923519</v>
      </c>
      <c r="L574">
        <v>42.294936883587262</v>
      </c>
      <c r="M574">
        <v>1.4273763581787651</v>
      </c>
      <c r="N574">
        <v>1.1296486532647729</v>
      </c>
      <c r="O574">
        <v>0.9417258989535342</v>
      </c>
      <c r="P574">
        <v>59.601140636235662</v>
      </c>
      <c r="Q574">
        <v>63.419518178864578</v>
      </c>
      <c r="R574">
        <v>59.591222545862813</v>
      </c>
      <c r="S574">
        <v>1.2889126861338249</v>
      </c>
      <c r="T574">
        <v>1.3383266520990229</v>
      </c>
      <c r="U574">
        <v>1.2880351601045701</v>
      </c>
    </row>
    <row r="575" spans="1:21" x14ac:dyDescent="0.3">
      <c r="A575" s="2">
        <v>44001</v>
      </c>
      <c r="B575">
        <v>1</v>
      </c>
      <c r="C575">
        <v>226</v>
      </c>
      <c r="D575">
        <v>41.956526599999997</v>
      </c>
      <c r="E575">
        <v>12.778642899999999</v>
      </c>
      <c r="F575">
        <v>41.955555699999998</v>
      </c>
      <c r="G575">
        <v>12.7643387</v>
      </c>
      <c r="H575">
        <v>7</v>
      </c>
      <c r="I575">
        <v>218.26</v>
      </c>
      <c r="J575">
        <v>2.2975209397415628</v>
      </c>
      <c r="K575">
        <v>50.570525924954417</v>
      </c>
      <c r="L575">
        <v>3.025345113412357</v>
      </c>
      <c r="M575">
        <v>9.0488794889496987E-2</v>
      </c>
      <c r="N575">
        <v>1.0634186052262871</v>
      </c>
      <c r="O575">
        <v>0.1022229026661733</v>
      </c>
      <c r="P575">
        <v>3.2429573889030689</v>
      </c>
      <c r="Q575">
        <v>3.1649114504471898</v>
      </c>
      <c r="R575">
        <v>3.3440411742245022</v>
      </c>
      <c r="S575">
        <v>0.1170514734961486</v>
      </c>
      <c r="T575">
        <v>0.1152955943153397</v>
      </c>
      <c r="U575">
        <v>0.12335665680488379</v>
      </c>
    </row>
    <row r="576" spans="1:21" x14ac:dyDescent="0.3">
      <c r="A576" s="2">
        <v>44001</v>
      </c>
      <c r="B576">
        <v>39</v>
      </c>
      <c r="C576">
        <v>226</v>
      </c>
      <c r="D576">
        <v>41.831033900000001</v>
      </c>
      <c r="E576">
        <v>12.442446500000001</v>
      </c>
      <c r="F576">
        <v>41.955555699999998</v>
      </c>
      <c r="G576">
        <v>12.7643387</v>
      </c>
      <c r="H576">
        <v>7</v>
      </c>
      <c r="I576">
        <v>218.26</v>
      </c>
      <c r="J576">
        <v>80.938630609000597</v>
      </c>
      <c r="K576">
        <v>55.248245136022511</v>
      </c>
      <c r="L576">
        <v>63.373764934300901</v>
      </c>
      <c r="M576">
        <v>1.626515997376077</v>
      </c>
      <c r="N576">
        <v>1.154983333573413</v>
      </c>
      <c r="O576">
        <v>1.2628571778667921</v>
      </c>
      <c r="P576">
        <v>87.500357891664166</v>
      </c>
      <c r="Q576">
        <v>85.394549295342955</v>
      </c>
      <c r="R576">
        <v>87.435490097966024</v>
      </c>
      <c r="S576">
        <v>1.6978530991762291</v>
      </c>
      <c r="T576">
        <v>1.6723837494969449</v>
      </c>
      <c r="U576">
        <v>1.6944690475514259</v>
      </c>
    </row>
    <row r="577" spans="1:21" x14ac:dyDescent="0.3">
      <c r="A577" s="2">
        <v>44001</v>
      </c>
      <c r="B577">
        <v>9</v>
      </c>
      <c r="C577">
        <v>226</v>
      </c>
      <c r="D577">
        <v>41.012875399999999</v>
      </c>
      <c r="E577">
        <v>14.3201006</v>
      </c>
      <c r="F577">
        <v>41.955555699999998</v>
      </c>
      <c r="G577">
        <v>12.7643387</v>
      </c>
      <c r="H577">
        <v>7</v>
      </c>
      <c r="I577">
        <v>380.53</v>
      </c>
      <c r="J577">
        <v>188.6335352232081</v>
      </c>
      <c r="K577">
        <v>188.6335352232081</v>
      </c>
      <c r="L577">
        <v>1.6703545165922709E-12</v>
      </c>
      <c r="M577">
        <v>2.9136001232118609</v>
      </c>
      <c r="N577">
        <v>2.9136001232118609</v>
      </c>
      <c r="O577">
        <v>0</v>
      </c>
      <c r="P577">
        <v>187.02869999999999</v>
      </c>
      <c r="Q577">
        <v>187.02869999999999</v>
      </c>
      <c r="R577">
        <v>187.02869999999999</v>
      </c>
      <c r="S577">
        <v>2.861051587301588</v>
      </c>
      <c r="T577">
        <v>2.8610515873015872</v>
      </c>
      <c r="U577">
        <v>2.8610515873015872</v>
      </c>
    </row>
    <row r="578" spans="1:21" x14ac:dyDescent="0.3">
      <c r="A578" s="2">
        <v>44001</v>
      </c>
      <c r="B578">
        <v>223</v>
      </c>
      <c r="C578">
        <v>226</v>
      </c>
      <c r="D578">
        <v>41.015235699999998</v>
      </c>
      <c r="E578">
        <v>14.2977433</v>
      </c>
      <c r="F578">
        <v>41.955555699999998</v>
      </c>
      <c r="G578">
        <v>12.7643387</v>
      </c>
      <c r="H578">
        <v>7</v>
      </c>
      <c r="I578">
        <v>380.53</v>
      </c>
      <c r="J578">
        <v>191.89876477679189</v>
      </c>
      <c r="K578">
        <v>191.89876477679189</v>
      </c>
      <c r="L578">
        <v>380.53229999999832</v>
      </c>
      <c r="M578">
        <v>3.022630035518298</v>
      </c>
      <c r="N578">
        <v>3.0226300355182989</v>
      </c>
      <c r="O578">
        <v>5.9362301587301598</v>
      </c>
      <c r="P578">
        <v>193.50360000000001</v>
      </c>
      <c r="Q578">
        <v>193.50360000000001</v>
      </c>
      <c r="R578">
        <v>193.50360000000001</v>
      </c>
      <c r="S578">
        <v>3.0751785714285722</v>
      </c>
      <c r="T578">
        <v>3.0751785714285731</v>
      </c>
      <c r="U578">
        <v>3.0751785714285731</v>
      </c>
    </row>
    <row r="579" spans="1:21" x14ac:dyDescent="0.3">
      <c r="A579" s="2">
        <v>44001</v>
      </c>
      <c r="B579">
        <v>238</v>
      </c>
      <c r="C579">
        <v>226</v>
      </c>
      <c r="D579">
        <v>40.960150800000001</v>
      </c>
      <c r="E579">
        <v>14.488986000000001</v>
      </c>
      <c r="F579">
        <v>41.955555699999998</v>
      </c>
      <c r="G579">
        <v>12.7643387</v>
      </c>
      <c r="H579">
        <v>7</v>
      </c>
      <c r="I579">
        <v>412.35</v>
      </c>
      <c r="J579">
        <v>412.3537</v>
      </c>
      <c r="K579">
        <v>412.3537</v>
      </c>
      <c r="L579">
        <v>412.3537</v>
      </c>
      <c r="M579">
        <v>6.305714285714286</v>
      </c>
      <c r="N579">
        <v>6.305714285714286</v>
      </c>
      <c r="O579">
        <v>6.305714285714286</v>
      </c>
      <c r="P579">
        <v>412.3537</v>
      </c>
      <c r="Q579">
        <v>412.3537</v>
      </c>
      <c r="R579">
        <v>412.3537</v>
      </c>
      <c r="S579">
        <v>6.305714285714286</v>
      </c>
      <c r="T579">
        <v>6.305714285714286</v>
      </c>
      <c r="U579">
        <v>6.305714285714286</v>
      </c>
    </row>
    <row r="580" spans="1:21" x14ac:dyDescent="0.3">
      <c r="A580" s="2">
        <v>44005</v>
      </c>
      <c r="B580">
        <v>33</v>
      </c>
      <c r="C580">
        <v>226</v>
      </c>
      <c r="D580">
        <v>41.947489599999997</v>
      </c>
      <c r="E580">
        <v>12.7203556</v>
      </c>
      <c r="F580">
        <v>41.955555699999998</v>
      </c>
      <c r="G580">
        <v>12.7643387</v>
      </c>
      <c r="H580">
        <v>6</v>
      </c>
      <c r="I580">
        <v>762.91</v>
      </c>
      <c r="J580">
        <v>10.274740883275889</v>
      </c>
      <c r="K580">
        <v>10.274740883275889</v>
      </c>
      <c r="L580">
        <v>4.0924999699053597</v>
      </c>
      <c r="M580">
        <v>0.52202485396998599</v>
      </c>
      <c r="N580">
        <v>0.52202485396998655</v>
      </c>
      <c r="O580">
        <v>0.44862391464010548</v>
      </c>
      <c r="P580">
        <v>7.196836777492039</v>
      </c>
      <c r="Q580">
        <v>7.1968367774920408</v>
      </c>
      <c r="R580">
        <v>7.1968367774920408</v>
      </c>
      <c r="S580">
        <v>0.4721780060508049</v>
      </c>
      <c r="T580">
        <v>0.47217800605080468</v>
      </c>
      <c r="U580">
        <v>0.47217800605080468</v>
      </c>
    </row>
    <row r="581" spans="1:21" x14ac:dyDescent="0.3">
      <c r="A581" s="2">
        <v>44005</v>
      </c>
      <c r="B581">
        <v>94</v>
      </c>
      <c r="C581">
        <v>226</v>
      </c>
      <c r="D581">
        <v>44.525238799999997</v>
      </c>
      <c r="E581">
        <v>11.1757875</v>
      </c>
      <c r="F581">
        <v>41.955555699999998</v>
      </c>
      <c r="G581">
        <v>12.7643387</v>
      </c>
      <c r="H581">
        <v>6</v>
      </c>
      <c r="I581">
        <v>762.91</v>
      </c>
      <c r="J581">
        <v>752.63815911672418</v>
      </c>
      <c r="K581">
        <v>752.63815911672418</v>
      </c>
      <c r="L581">
        <v>758.82040003009467</v>
      </c>
      <c r="M581">
        <v>11.18055451110938</v>
      </c>
      <c r="N581">
        <v>11.18055451110938</v>
      </c>
      <c r="O581">
        <v>11.25395545043926</v>
      </c>
      <c r="P581">
        <v>755.71606322250796</v>
      </c>
      <c r="Q581">
        <v>755.71606322250796</v>
      </c>
      <c r="R581">
        <v>755.71606322250796</v>
      </c>
      <c r="S581">
        <v>11.23040135902856</v>
      </c>
      <c r="T581">
        <v>11.23040135902856</v>
      </c>
      <c r="U581">
        <v>11.23040135902856</v>
      </c>
    </row>
    <row r="582" spans="1:21" x14ac:dyDescent="0.3">
      <c r="A582" s="2">
        <v>44005</v>
      </c>
      <c r="B582">
        <v>222</v>
      </c>
      <c r="C582">
        <v>226</v>
      </c>
      <c r="D582">
        <v>40.922591399999988</v>
      </c>
      <c r="E582">
        <v>14.2501319</v>
      </c>
      <c r="F582">
        <v>41.955555699999998</v>
      </c>
      <c r="G582">
        <v>12.7643387</v>
      </c>
      <c r="H582">
        <v>6</v>
      </c>
      <c r="I582">
        <v>411.05</v>
      </c>
      <c r="J582">
        <v>205.52645000000001</v>
      </c>
      <c r="K582">
        <v>205.52645000000001</v>
      </c>
      <c r="L582">
        <v>205.52645000000001</v>
      </c>
      <c r="M582">
        <v>3.192876984126984</v>
      </c>
      <c r="N582">
        <v>3.192876984126984</v>
      </c>
      <c r="O582">
        <v>3.192876984126984</v>
      </c>
      <c r="P582">
        <v>205.52645000000001</v>
      </c>
      <c r="Q582">
        <v>205.52645000000001</v>
      </c>
      <c r="R582">
        <v>205.52645000000001</v>
      </c>
      <c r="S582">
        <v>3.192876984126984</v>
      </c>
      <c r="T582">
        <v>3.192876984126984</v>
      </c>
      <c r="U582">
        <v>3.192876984126984</v>
      </c>
    </row>
    <row r="583" spans="1:21" x14ac:dyDescent="0.3">
      <c r="A583" s="2">
        <v>44005</v>
      </c>
      <c r="B583">
        <v>9</v>
      </c>
      <c r="C583">
        <v>226</v>
      </c>
      <c r="D583">
        <v>41.012875399999999</v>
      </c>
      <c r="E583">
        <v>14.3201006</v>
      </c>
      <c r="F583">
        <v>41.955555699999998</v>
      </c>
      <c r="G583">
        <v>12.7643387</v>
      </c>
      <c r="H583">
        <v>6</v>
      </c>
      <c r="I583">
        <v>380.53</v>
      </c>
      <c r="J583">
        <v>188.6335352232081</v>
      </c>
      <c r="K583">
        <v>188.6335352232081</v>
      </c>
      <c r="L583">
        <v>1.6703545165922709E-12</v>
      </c>
      <c r="M583">
        <v>2.9136001232118609</v>
      </c>
      <c r="N583">
        <v>2.9136001232118609</v>
      </c>
      <c r="O583">
        <v>0</v>
      </c>
      <c r="P583">
        <v>187.02869999999999</v>
      </c>
      <c r="Q583">
        <v>187.02869999999999</v>
      </c>
      <c r="R583">
        <v>187.02869999999999</v>
      </c>
      <c r="S583">
        <v>2.861051587301588</v>
      </c>
      <c r="T583">
        <v>2.8610515873015872</v>
      </c>
      <c r="U583">
        <v>2.8610515873015872</v>
      </c>
    </row>
    <row r="584" spans="1:21" x14ac:dyDescent="0.3">
      <c r="A584" s="2">
        <v>44005</v>
      </c>
      <c r="B584">
        <v>223</v>
      </c>
      <c r="C584">
        <v>226</v>
      </c>
      <c r="D584">
        <v>41.015235699999998</v>
      </c>
      <c r="E584">
        <v>14.2977433</v>
      </c>
      <c r="F584">
        <v>41.955555699999998</v>
      </c>
      <c r="G584">
        <v>12.7643387</v>
      </c>
      <c r="H584">
        <v>6</v>
      </c>
      <c r="I584">
        <v>380.53</v>
      </c>
      <c r="J584">
        <v>191.89876477679189</v>
      </c>
      <c r="K584">
        <v>191.89876477679189</v>
      </c>
      <c r="L584">
        <v>380.53229999999832</v>
      </c>
      <c r="M584">
        <v>3.022630035518298</v>
      </c>
      <c r="N584">
        <v>3.0226300355182989</v>
      </c>
      <c r="O584">
        <v>5.9362301587301598</v>
      </c>
      <c r="P584">
        <v>193.50360000000001</v>
      </c>
      <c r="Q584">
        <v>193.50360000000001</v>
      </c>
      <c r="R584">
        <v>193.50360000000001</v>
      </c>
      <c r="S584">
        <v>3.0751785714285722</v>
      </c>
      <c r="T584">
        <v>3.0751785714285731</v>
      </c>
      <c r="U584">
        <v>3.0751785714285731</v>
      </c>
    </row>
    <row r="585" spans="1:21" x14ac:dyDescent="0.3">
      <c r="A585" s="2">
        <v>44005</v>
      </c>
      <c r="B585">
        <v>222</v>
      </c>
      <c r="C585">
        <v>226</v>
      </c>
      <c r="D585">
        <v>40.922591399999988</v>
      </c>
      <c r="E585">
        <v>14.2501319</v>
      </c>
      <c r="F585">
        <v>41.955555699999998</v>
      </c>
      <c r="G585">
        <v>12.7643387</v>
      </c>
      <c r="H585">
        <v>6</v>
      </c>
      <c r="I585">
        <v>411.05</v>
      </c>
      <c r="J585">
        <v>205.52645000000001</v>
      </c>
      <c r="K585">
        <v>205.52645000000001</v>
      </c>
      <c r="L585">
        <v>205.52645000000001</v>
      </c>
      <c r="M585">
        <v>3.192876984126984</v>
      </c>
      <c r="N585">
        <v>3.192876984126984</v>
      </c>
      <c r="O585">
        <v>3.192876984126984</v>
      </c>
      <c r="P585">
        <v>205.52645000000001</v>
      </c>
      <c r="Q585">
        <v>205.52645000000001</v>
      </c>
      <c r="R585">
        <v>205.52645000000001</v>
      </c>
      <c r="S585">
        <v>3.192876984126984</v>
      </c>
      <c r="T585">
        <v>3.192876984126984</v>
      </c>
      <c r="U585">
        <v>3.192876984126984</v>
      </c>
    </row>
    <row r="586" spans="1:21" x14ac:dyDescent="0.3">
      <c r="A586" s="2">
        <v>44006</v>
      </c>
      <c r="B586">
        <v>14</v>
      </c>
      <c r="C586">
        <v>226</v>
      </c>
      <c r="D586">
        <v>41.968739300000003</v>
      </c>
      <c r="E586">
        <v>12.686</v>
      </c>
      <c r="F586">
        <v>41.955555699999998</v>
      </c>
      <c r="G586">
        <v>12.7643387</v>
      </c>
      <c r="H586">
        <v>4</v>
      </c>
      <c r="I586">
        <v>199.38</v>
      </c>
      <c r="J586">
        <v>16.467823364825559</v>
      </c>
      <c r="K586">
        <v>46.100685668835503</v>
      </c>
      <c r="L586">
        <v>3.6598722009753688</v>
      </c>
      <c r="M586">
        <v>0.53791655826281892</v>
      </c>
      <c r="N586">
        <v>1.096939166804731</v>
      </c>
      <c r="O586">
        <v>0.40382756551782489</v>
      </c>
      <c r="P586">
        <v>8.1448409784629092</v>
      </c>
      <c r="Q586">
        <v>8.0703503972831161</v>
      </c>
      <c r="R586">
        <v>11.67941318885781</v>
      </c>
      <c r="S586">
        <v>0.38741951314962381</v>
      </c>
      <c r="T586">
        <v>0.37827399477282381</v>
      </c>
      <c r="U586">
        <v>0.44529055767033748</v>
      </c>
    </row>
    <row r="587" spans="1:21" x14ac:dyDescent="0.3">
      <c r="A587" s="2">
        <v>44006</v>
      </c>
      <c r="B587">
        <v>2</v>
      </c>
      <c r="C587">
        <v>226</v>
      </c>
      <c r="D587">
        <v>42.132071600000003</v>
      </c>
      <c r="E587">
        <v>12.5839994</v>
      </c>
      <c r="F587">
        <v>41.955555699999998</v>
      </c>
      <c r="G587">
        <v>12.7643387</v>
      </c>
      <c r="H587">
        <v>4</v>
      </c>
      <c r="I587">
        <v>199.38</v>
      </c>
      <c r="J587">
        <v>68.391953263180611</v>
      </c>
      <c r="K587">
        <v>51.718814732839341</v>
      </c>
      <c r="L587">
        <v>72.957584378402927</v>
      </c>
      <c r="M587">
        <v>1.466101079898656</v>
      </c>
      <c r="N587">
        <v>1.181128043040403</v>
      </c>
      <c r="O587">
        <v>1.4322142602124199</v>
      </c>
      <c r="P587">
        <v>75.989026530644594</v>
      </c>
      <c r="Q587">
        <v>76.817982099862562</v>
      </c>
      <c r="R587">
        <v>73.773020451832352</v>
      </c>
      <c r="S587">
        <v>1.5301738111943191</v>
      </c>
      <c r="T587">
        <v>1.587961112617478</v>
      </c>
      <c r="U587">
        <v>1.5023056860943851</v>
      </c>
    </row>
    <row r="588" spans="1:21" x14ac:dyDescent="0.3">
      <c r="A588" s="2">
        <v>44006</v>
      </c>
      <c r="B588">
        <v>64</v>
      </c>
      <c r="C588">
        <v>226</v>
      </c>
      <c r="D588">
        <v>41.699752500000002</v>
      </c>
      <c r="E588">
        <v>12.535953900000001</v>
      </c>
      <c r="F588">
        <v>41.955555699999998</v>
      </c>
      <c r="G588">
        <v>12.7643387</v>
      </c>
      <c r="H588">
        <v>4</v>
      </c>
      <c r="I588">
        <v>199.38</v>
      </c>
      <c r="J588">
        <v>79.323409554204929</v>
      </c>
      <c r="K588">
        <v>53.097604635181881</v>
      </c>
      <c r="L588">
        <v>89.964489117893436</v>
      </c>
      <c r="M588">
        <v>1.7566480930066311</v>
      </c>
      <c r="N588">
        <v>1.2176597296852569</v>
      </c>
      <c r="O588">
        <v>1.8784573051386091</v>
      </c>
      <c r="P588">
        <v>90.42505115731781</v>
      </c>
      <c r="Q588">
        <v>89.598047335900887</v>
      </c>
      <c r="R588">
        <v>86.985425263143682</v>
      </c>
      <c r="S588">
        <v>2.0042252231929849</v>
      </c>
      <c r="T588">
        <v>1.972418036600446</v>
      </c>
      <c r="U588">
        <v>1.940789719794106</v>
      </c>
    </row>
    <row r="589" spans="1:21" x14ac:dyDescent="0.3">
      <c r="A589" s="2">
        <v>44006</v>
      </c>
      <c r="B589">
        <v>265</v>
      </c>
      <c r="C589">
        <v>226</v>
      </c>
      <c r="D589">
        <v>41.914153599999999</v>
      </c>
      <c r="E589">
        <v>12.582159600000001</v>
      </c>
      <c r="F589">
        <v>41.955555699999998</v>
      </c>
      <c r="G589">
        <v>12.7643387</v>
      </c>
      <c r="H589">
        <v>4</v>
      </c>
      <c r="I589">
        <v>199.38</v>
      </c>
      <c r="J589">
        <v>35.196913817788868</v>
      </c>
      <c r="K589">
        <v>48.462994963143252</v>
      </c>
      <c r="L589">
        <v>32.798154302728243</v>
      </c>
      <c r="M589">
        <v>0.87429458629221135</v>
      </c>
      <c r="N589">
        <v>1.1392333779299271</v>
      </c>
      <c r="O589">
        <v>0.92046118659146392</v>
      </c>
      <c r="P589">
        <v>24.82118133357465</v>
      </c>
      <c r="Q589">
        <v>24.893720166953401</v>
      </c>
      <c r="R589">
        <v>26.942241096166139</v>
      </c>
      <c r="S589">
        <v>0.7131417699233904</v>
      </c>
      <c r="T589">
        <v>0.69630717346957016</v>
      </c>
      <c r="U589">
        <v>0.74657435390149007</v>
      </c>
    </row>
    <row r="590" spans="1:21" x14ac:dyDescent="0.3">
      <c r="A590" s="2">
        <v>44007</v>
      </c>
      <c r="B590">
        <v>33</v>
      </c>
      <c r="C590">
        <v>226</v>
      </c>
      <c r="D590">
        <v>41.947489599999997</v>
      </c>
      <c r="E590">
        <v>12.7203556</v>
      </c>
      <c r="F590">
        <v>41.955555699999998</v>
      </c>
      <c r="G590">
        <v>12.7643387</v>
      </c>
      <c r="H590">
        <v>5</v>
      </c>
      <c r="I590">
        <v>120.19</v>
      </c>
      <c r="J590">
        <v>9.2352904717046904</v>
      </c>
      <c r="K590">
        <v>28.18502414079795</v>
      </c>
      <c r="L590">
        <v>10.197100875283271</v>
      </c>
      <c r="M590">
        <v>0.4777339568590826</v>
      </c>
      <c r="N590">
        <v>0.69618244474925084</v>
      </c>
      <c r="O590">
        <v>0.49966121551765791</v>
      </c>
      <c r="P590">
        <v>5.236082472405732</v>
      </c>
      <c r="Q590">
        <v>5.2508858792003341</v>
      </c>
      <c r="R590">
        <v>5.3103449020799047</v>
      </c>
      <c r="S590">
        <v>0.4595059180101862</v>
      </c>
      <c r="T590">
        <v>0.45312312466438981</v>
      </c>
      <c r="U590">
        <v>0.45807905611513</v>
      </c>
    </row>
    <row r="591" spans="1:21" x14ac:dyDescent="0.3">
      <c r="A591" s="2">
        <v>44007</v>
      </c>
      <c r="B591">
        <v>32</v>
      </c>
      <c r="C591">
        <v>226</v>
      </c>
      <c r="D591">
        <v>41.851630499999999</v>
      </c>
      <c r="E591">
        <v>12.4017032</v>
      </c>
      <c r="F591">
        <v>41.955555699999998</v>
      </c>
      <c r="G591">
        <v>12.7643387</v>
      </c>
      <c r="H591">
        <v>5</v>
      </c>
      <c r="I591">
        <v>120.19</v>
      </c>
      <c r="J591">
        <v>94.971692053399622</v>
      </c>
      <c r="K591">
        <v>37.191783682179548</v>
      </c>
      <c r="L591">
        <v>106.2396791171188</v>
      </c>
      <c r="M591">
        <v>1.860908119005712</v>
      </c>
      <c r="N591">
        <v>0.84523913946886364</v>
      </c>
      <c r="O591">
        <v>2.0403200473013632</v>
      </c>
      <c r="P591">
        <v>105.805182174161</v>
      </c>
      <c r="Q591">
        <v>105.239254081718</v>
      </c>
      <c r="R591">
        <v>105.5784213255604</v>
      </c>
      <c r="S591">
        <v>2.0339622691166821</v>
      </c>
      <c r="T591">
        <v>2.01930389764834</v>
      </c>
      <c r="U591">
        <v>2.0412521444271472</v>
      </c>
    </row>
    <row r="592" spans="1:21" x14ac:dyDescent="0.3">
      <c r="A592" s="2">
        <v>44007</v>
      </c>
      <c r="B592">
        <v>264</v>
      </c>
      <c r="C592">
        <v>226</v>
      </c>
      <c r="D592">
        <v>41.962296899999998</v>
      </c>
      <c r="E592">
        <v>12.757759999999999</v>
      </c>
      <c r="F592">
        <v>41.955555699999998</v>
      </c>
      <c r="G592">
        <v>12.7643387</v>
      </c>
      <c r="H592">
        <v>5</v>
      </c>
      <c r="I592">
        <v>120.19</v>
      </c>
      <c r="J592">
        <v>2.752329800604373</v>
      </c>
      <c r="K592">
        <v>27.408512892624131</v>
      </c>
      <c r="L592">
        <v>1.9168595780943281</v>
      </c>
      <c r="M592">
        <v>0.12786461887998851</v>
      </c>
      <c r="N592">
        <v>0.65479558518777248</v>
      </c>
      <c r="O592">
        <v>7.1884181932372643E-2</v>
      </c>
      <c r="P592">
        <v>1.46655745052236</v>
      </c>
      <c r="Q592">
        <v>1.441044952630254</v>
      </c>
      <c r="R592">
        <v>1.5521028168317359</v>
      </c>
      <c r="S592">
        <v>8.4277928861729495E-2</v>
      </c>
      <c r="T592">
        <v>7.4312033274093345E-2</v>
      </c>
      <c r="U592">
        <v>8.0773674493065994E-2</v>
      </c>
    </row>
    <row r="593" spans="1:21" x14ac:dyDescent="0.3">
      <c r="A593" s="2">
        <v>44007</v>
      </c>
      <c r="B593">
        <v>13</v>
      </c>
      <c r="C593">
        <v>226</v>
      </c>
      <c r="D593">
        <v>42.407090099999998</v>
      </c>
      <c r="E593">
        <v>14.1597591</v>
      </c>
      <c r="F593">
        <v>41.955555699999998</v>
      </c>
      <c r="G593">
        <v>12.7643387</v>
      </c>
      <c r="H593">
        <v>5</v>
      </c>
      <c r="I593">
        <v>362.72</v>
      </c>
      <c r="J593">
        <v>362.72430000000003</v>
      </c>
      <c r="K593">
        <v>362.72430000000003</v>
      </c>
      <c r="L593">
        <v>362.72430000000003</v>
      </c>
      <c r="M593">
        <v>5.3618650793650797</v>
      </c>
      <c r="N593">
        <v>5.3618650793650797</v>
      </c>
      <c r="O593">
        <v>5.3618650793650797</v>
      </c>
      <c r="P593">
        <v>362.72430000000003</v>
      </c>
      <c r="Q593">
        <v>362.72430000000003</v>
      </c>
      <c r="R593">
        <v>362.72430000000003</v>
      </c>
      <c r="S593">
        <v>5.3618650793650797</v>
      </c>
      <c r="T593">
        <v>5.3618650793650797</v>
      </c>
      <c r="U593">
        <v>5.3618650793650797</v>
      </c>
    </row>
    <row r="594" spans="1:21" x14ac:dyDescent="0.3">
      <c r="A594" s="2">
        <v>44007</v>
      </c>
      <c r="B594">
        <v>221</v>
      </c>
      <c r="C594">
        <v>226</v>
      </c>
      <c r="D594">
        <v>41.987892299999999</v>
      </c>
      <c r="E594">
        <v>12.7135701</v>
      </c>
      <c r="F594">
        <v>41.955555699999998</v>
      </c>
      <c r="G594">
        <v>12.7643387</v>
      </c>
      <c r="H594">
        <v>5</v>
      </c>
      <c r="I594">
        <v>120.19</v>
      </c>
      <c r="J594">
        <v>13.2265876742913</v>
      </c>
      <c r="K594">
        <v>27.400579284398379</v>
      </c>
      <c r="L594">
        <v>1.8322604295036351</v>
      </c>
      <c r="M594">
        <v>0.40242187668378893</v>
      </c>
      <c r="N594">
        <v>0.67271140202268465</v>
      </c>
      <c r="O594">
        <v>0.25706312667717801</v>
      </c>
      <c r="P594">
        <v>7.6780779029109043</v>
      </c>
      <c r="Q594">
        <v>8.2547150864513892</v>
      </c>
      <c r="R594">
        <v>7.7450309555279588</v>
      </c>
      <c r="S594">
        <v>0.29118245543997412</v>
      </c>
      <c r="T594">
        <v>0.32218951584174799</v>
      </c>
      <c r="U594">
        <v>0.28882369639322919</v>
      </c>
    </row>
    <row r="595" spans="1:21" x14ac:dyDescent="0.3">
      <c r="A595" s="2">
        <v>44008</v>
      </c>
      <c r="B595">
        <v>94</v>
      </c>
      <c r="C595">
        <v>226</v>
      </c>
      <c r="D595">
        <v>44.525238799999997</v>
      </c>
      <c r="E595">
        <v>11.1757875</v>
      </c>
      <c r="F595">
        <v>41.955555699999998</v>
      </c>
      <c r="G595">
        <v>12.7643387</v>
      </c>
      <c r="H595">
        <v>10</v>
      </c>
      <c r="I595">
        <v>825.06</v>
      </c>
      <c r="J595">
        <v>745.21721932080152</v>
      </c>
      <c r="K595">
        <v>267.65225561068189</v>
      </c>
      <c r="L595">
        <v>755.12061823701879</v>
      </c>
      <c r="M595">
        <v>11.013086005996049</v>
      </c>
      <c r="N595">
        <v>4.1941908654650337</v>
      </c>
      <c r="O595">
        <v>11.09189506045071</v>
      </c>
      <c r="P595">
        <v>768.13991065946686</v>
      </c>
      <c r="Q595">
        <v>768.31330494853376</v>
      </c>
      <c r="R595">
        <v>768.13991065946652</v>
      </c>
      <c r="S595">
        <v>11.45950671741717</v>
      </c>
      <c r="T595">
        <v>11.469382586166571</v>
      </c>
      <c r="U595">
        <v>11.459506717417151</v>
      </c>
    </row>
    <row r="596" spans="1:21" x14ac:dyDescent="0.3">
      <c r="A596" s="2">
        <v>44008</v>
      </c>
      <c r="B596">
        <v>228</v>
      </c>
      <c r="C596">
        <v>226</v>
      </c>
      <c r="D596">
        <v>42.130554500000002</v>
      </c>
      <c r="E596">
        <v>12.582428</v>
      </c>
      <c r="F596">
        <v>41.955555699999998</v>
      </c>
      <c r="G596">
        <v>12.7643387</v>
      </c>
      <c r="H596">
        <v>10</v>
      </c>
      <c r="I596">
        <v>83.75</v>
      </c>
      <c r="J596">
        <v>41.996533988823082</v>
      </c>
      <c r="K596">
        <v>41.996533988823089</v>
      </c>
      <c r="L596">
        <v>81.459661643837393</v>
      </c>
      <c r="M596">
        <v>0.91217938285711475</v>
      </c>
      <c r="N596">
        <v>0.91217938285711475</v>
      </c>
      <c r="O596">
        <v>1.661974707831847</v>
      </c>
      <c r="P596">
        <v>42.115199857887923</v>
      </c>
      <c r="Q596">
        <v>42.115199857887973</v>
      </c>
      <c r="R596">
        <v>42.115199857887973</v>
      </c>
      <c r="S596">
        <v>0.91966817242192755</v>
      </c>
      <c r="T596">
        <v>0.91966817242193022</v>
      </c>
      <c r="U596">
        <v>0.91966817242193022</v>
      </c>
    </row>
    <row r="597" spans="1:21" x14ac:dyDescent="0.3">
      <c r="A597" s="2">
        <v>44008</v>
      </c>
      <c r="B597">
        <v>2</v>
      </c>
      <c r="C597">
        <v>226</v>
      </c>
      <c r="D597">
        <v>42.132071600000003</v>
      </c>
      <c r="E597">
        <v>12.5839994</v>
      </c>
      <c r="F597">
        <v>41.955555699999998</v>
      </c>
      <c r="G597">
        <v>12.7643387</v>
      </c>
      <c r="H597">
        <v>10</v>
      </c>
      <c r="I597">
        <v>83.75</v>
      </c>
      <c r="J597">
        <v>41.757766011176919</v>
      </c>
      <c r="K597">
        <v>41.757766011176919</v>
      </c>
      <c r="L597">
        <v>2.2946383561626029</v>
      </c>
      <c r="M597">
        <v>0.89690791873018694</v>
      </c>
      <c r="N597">
        <v>0.89690791873018683</v>
      </c>
      <c r="O597">
        <v>0.14711259375545449</v>
      </c>
      <c r="P597">
        <v>41.639100142112078</v>
      </c>
      <c r="Q597">
        <v>41.639100142112021</v>
      </c>
      <c r="R597">
        <v>41.639100142112021</v>
      </c>
      <c r="S597">
        <v>0.88941912916537413</v>
      </c>
      <c r="T597">
        <v>0.88941912916537147</v>
      </c>
      <c r="U597">
        <v>0.88941912916537147</v>
      </c>
    </row>
    <row r="598" spans="1:21" x14ac:dyDescent="0.3">
      <c r="A598" s="2">
        <v>44008</v>
      </c>
      <c r="B598">
        <v>266</v>
      </c>
      <c r="C598">
        <v>226</v>
      </c>
      <c r="D598">
        <v>41.880148599999998</v>
      </c>
      <c r="E598">
        <v>12.4728709</v>
      </c>
      <c r="F598">
        <v>41.955555699999998</v>
      </c>
      <c r="G598">
        <v>12.7643387</v>
      </c>
      <c r="H598">
        <v>10</v>
      </c>
      <c r="I598">
        <v>825.06</v>
      </c>
      <c r="J598">
        <v>60.15686920621625</v>
      </c>
      <c r="K598">
        <v>188.33323968995779</v>
      </c>
      <c r="L598">
        <v>45.932493606246751</v>
      </c>
      <c r="M598">
        <v>1.599763939441968</v>
      </c>
      <c r="N598">
        <v>3.086994524766892</v>
      </c>
      <c r="O598">
        <v>1.322024922319748</v>
      </c>
      <c r="P598">
        <v>47.873758393238873</v>
      </c>
      <c r="Q598">
        <v>47.727928640380327</v>
      </c>
      <c r="R598">
        <v>47.873758393239157</v>
      </c>
      <c r="S598">
        <v>1.422156119256998</v>
      </c>
      <c r="T598">
        <v>1.414313287606243</v>
      </c>
      <c r="U598">
        <v>1.422156119257016</v>
      </c>
    </row>
    <row r="599" spans="1:21" x14ac:dyDescent="0.3">
      <c r="A599" s="2">
        <v>44008</v>
      </c>
      <c r="B599">
        <v>14</v>
      </c>
      <c r="C599">
        <v>226</v>
      </c>
      <c r="D599">
        <v>41.968739300000003</v>
      </c>
      <c r="E599">
        <v>12.686</v>
      </c>
      <c r="F599">
        <v>41.955555699999998</v>
      </c>
      <c r="G599">
        <v>12.7643387</v>
      </c>
      <c r="H599">
        <v>10</v>
      </c>
      <c r="I599">
        <v>825.06</v>
      </c>
      <c r="J599">
        <v>19.68861147298232</v>
      </c>
      <c r="K599">
        <v>183.74692535100539</v>
      </c>
      <c r="L599">
        <v>4.9264419393973542</v>
      </c>
      <c r="M599">
        <v>0.63746751487944087</v>
      </c>
      <c r="N599">
        <v>2.9771593503258531</v>
      </c>
      <c r="O599">
        <v>0.3528423560087961</v>
      </c>
      <c r="P599">
        <v>9.0490309472943196</v>
      </c>
      <c r="Q599">
        <v>9.0214664110860632</v>
      </c>
      <c r="R599">
        <v>9.0490309472943213</v>
      </c>
      <c r="S599">
        <v>0.3686546236432906</v>
      </c>
      <c r="T599">
        <v>0.3666215865446481</v>
      </c>
      <c r="U599">
        <v>0.36865462364329221</v>
      </c>
    </row>
    <row r="600" spans="1:21" x14ac:dyDescent="0.3">
      <c r="A600" s="2">
        <v>44008</v>
      </c>
      <c r="B600">
        <v>226</v>
      </c>
      <c r="C600">
        <v>226</v>
      </c>
      <c r="D600">
        <v>41.955555699999998</v>
      </c>
      <c r="E600">
        <v>12.7643387</v>
      </c>
      <c r="F600">
        <v>41.955555699999998</v>
      </c>
      <c r="G600">
        <v>12.7643387</v>
      </c>
      <c r="H600">
        <v>10</v>
      </c>
      <c r="I600">
        <v>825.06</v>
      </c>
      <c r="J600">
        <v>0</v>
      </c>
      <c r="K600">
        <v>185.33027934835479</v>
      </c>
      <c r="L600">
        <v>19.083146217337241</v>
      </c>
      <c r="M600">
        <v>0</v>
      </c>
      <c r="N600">
        <v>2.9919727197596848</v>
      </c>
      <c r="O600">
        <v>0.48355512153820701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3">
      <c r="A601" s="2">
        <v>44008</v>
      </c>
      <c r="B601">
        <v>9</v>
      </c>
      <c r="C601">
        <v>226</v>
      </c>
      <c r="D601">
        <v>41.012875399999999</v>
      </c>
      <c r="E601">
        <v>14.3201006</v>
      </c>
      <c r="F601">
        <v>41.955555699999998</v>
      </c>
      <c r="G601">
        <v>12.7643387</v>
      </c>
      <c r="H601">
        <v>10</v>
      </c>
      <c r="I601">
        <v>380.53</v>
      </c>
      <c r="J601">
        <v>188.6335352232081</v>
      </c>
      <c r="K601">
        <v>188.6335352232081</v>
      </c>
      <c r="L601">
        <v>1.6703545165922709E-12</v>
      </c>
      <c r="M601">
        <v>2.9136001232118609</v>
      </c>
      <c r="N601">
        <v>2.9136001232118609</v>
      </c>
      <c r="O601">
        <v>0</v>
      </c>
      <c r="P601">
        <v>187.02869999999999</v>
      </c>
      <c r="Q601">
        <v>187.02869999999999</v>
      </c>
      <c r="R601">
        <v>187.02869999999999</v>
      </c>
      <c r="S601">
        <v>2.861051587301588</v>
      </c>
      <c r="T601">
        <v>2.8610515873015872</v>
      </c>
      <c r="U601">
        <v>2.8610515873015872</v>
      </c>
    </row>
    <row r="602" spans="1:21" x14ac:dyDescent="0.3">
      <c r="A602" s="2">
        <v>44008</v>
      </c>
      <c r="B602">
        <v>44</v>
      </c>
      <c r="C602">
        <v>226</v>
      </c>
      <c r="D602">
        <v>40.640787899999999</v>
      </c>
      <c r="E602">
        <v>14.9305062</v>
      </c>
      <c r="F602">
        <v>41.955555699999998</v>
      </c>
      <c r="G602">
        <v>12.7643387</v>
      </c>
      <c r="H602">
        <v>10</v>
      </c>
      <c r="I602">
        <v>550.65</v>
      </c>
      <c r="J602">
        <v>288.70694764840948</v>
      </c>
      <c r="K602">
        <v>288.70694764840948</v>
      </c>
      <c r="L602">
        <v>411.02960677995242</v>
      </c>
      <c r="M602">
        <v>4.4905973989908698</v>
      </c>
      <c r="N602">
        <v>4.4905973989908698</v>
      </c>
      <c r="O602">
        <v>5.0612092177055379</v>
      </c>
      <c r="P602">
        <v>299.64064012033572</v>
      </c>
      <c r="Q602">
        <v>299.6406401203356</v>
      </c>
      <c r="R602">
        <v>299.6406401203356</v>
      </c>
      <c r="S602">
        <v>4.5591675536929763</v>
      </c>
      <c r="T602">
        <v>4.559167553692979</v>
      </c>
      <c r="U602">
        <v>4.559167553692979</v>
      </c>
    </row>
    <row r="603" spans="1:21" x14ac:dyDescent="0.3">
      <c r="A603" s="2">
        <v>44008</v>
      </c>
      <c r="B603">
        <v>41</v>
      </c>
      <c r="C603">
        <v>226</v>
      </c>
      <c r="D603">
        <v>40.932065199999997</v>
      </c>
      <c r="E603">
        <v>14.818706499999999</v>
      </c>
      <c r="F603">
        <v>41.955555699999998</v>
      </c>
      <c r="G603">
        <v>12.7643387</v>
      </c>
      <c r="H603">
        <v>10</v>
      </c>
      <c r="I603">
        <v>550.65</v>
      </c>
      <c r="J603">
        <v>261.94685235159051</v>
      </c>
      <c r="K603">
        <v>261.94685235159062</v>
      </c>
      <c r="L603">
        <v>139.62419322004769</v>
      </c>
      <c r="M603">
        <v>4.3095216486281789</v>
      </c>
      <c r="N603">
        <v>4.3095216486281789</v>
      </c>
      <c r="O603">
        <v>3.73890982991351</v>
      </c>
      <c r="P603">
        <v>251.0131598796643</v>
      </c>
      <c r="Q603">
        <v>251.0131598796643</v>
      </c>
      <c r="R603">
        <v>251.0131598796643</v>
      </c>
      <c r="S603">
        <v>4.2409514939260724</v>
      </c>
      <c r="T603">
        <v>4.2409514939260697</v>
      </c>
      <c r="U603">
        <v>4.2409514939260697</v>
      </c>
    </row>
    <row r="604" spans="1:21" x14ac:dyDescent="0.3">
      <c r="A604" s="2">
        <v>44008</v>
      </c>
      <c r="B604">
        <v>223</v>
      </c>
      <c r="C604">
        <v>226</v>
      </c>
      <c r="D604">
        <v>41.015235699999998</v>
      </c>
      <c r="E604">
        <v>14.2977433</v>
      </c>
      <c r="F604">
        <v>41.955555699999998</v>
      </c>
      <c r="G604">
        <v>12.7643387</v>
      </c>
      <c r="H604">
        <v>10</v>
      </c>
      <c r="I604">
        <v>380.53</v>
      </c>
      <c r="J604">
        <v>191.89876477679189</v>
      </c>
      <c r="K604">
        <v>191.89876477679189</v>
      </c>
      <c r="L604">
        <v>380.53229999999832</v>
      </c>
      <c r="M604">
        <v>3.022630035518298</v>
      </c>
      <c r="N604">
        <v>3.0226300355182989</v>
      </c>
      <c r="O604">
        <v>5.9362301587301598</v>
      </c>
      <c r="P604">
        <v>193.50360000000001</v>
      </c>
      <c r="Q604">
        <v>193.50360000000001</v>
      </c>
      <c r="R604">
        <v>193.50360000000001</v>
      </c>
      <c r="S604">
        <v>3.0751785714285722</v>
      </c>
      <c r="T604">
        <v>3.0751785714285731</v>
      </c>
      <c r="U604">
        <v>3.0751785714285731</v>
      </c>
    </row>
    <row r="605" spans="1:21" x14ac:dyDescent="0.3">
      <c r="A605" s="2">
        <v>44012</v>
      </c>
      <c r="B605">
        <v>33</v>
      </c>
      <c r="C605">
        <v>226</v>
      </c>
      <c r="D605">
        <v>41.947489599999997</v>
      </c>
      <c r="E605">
        <v>12.7203556</v>
      </c>
      <c r="F605">
        <v>41.955555699999998</v>
      </c>
      <c r="G605">
        <v>12.7643387</v>
      </c>
      <c r="H605">
        <v>9</v>
      </c>
      <c r="I605">
        <v>116.88</v>
      </c>
      <c r="J605">
        <v>7.5669450687677804</v>
      </c>
      <c r="K605">
        <v>27.750066781993809</v>
      </c>
      <c r="L605">
        <v>5.6356852215427473</v>
      </c>
      <c r="M605">
        <v>0.39180030343467448</v>
      </c>
      <c r="N605">
        <v>0.83186186512969873</v>
      </c>
      <c r="O605">
        <v>0.41218443302884328</v>
      </c>
      <c r="P605">
        <v>6.4758858079439623</v>
      </c>
      <c r="Q605">
        <v>5.9843701481385834</v>
      </c>
      <c r="R605">
        <v>6.3326560578353552</v>
      </c>
      <c r="S605">
        <v>0.43345511706602191</v>
      </c>
      <c r="T605">
        <v>0.42198534227724138</v>
      </c>
      <c r="U605">
        <v>0.44102649448964232</v>
      </c>
    </row>
    <row r="606" spans="1:21" x14ac:dyDescent="0.3">
      <c r="A606" s="2">
        <v>44012</v>
      </c>
      <c r="B606">
        <v>64</v>
      </c>
      <c r="C606">
        <v>226</v>
      </c>
      <c r="D606">
        <v>41.699752500000002</v>
      </c>
      <c r="E606">
        <v>12.535953900000001</v>
      </c>
      <c r="F606">
        <v>41.955555699999998</v>
      </c>
      <c r="G606">
        <v>12.7643387</v>
      </c>
      <c r="H606">
        <v>9</v>
      </c>
      <c r="I606">
        <v>116.88</v>
      </c>
      <c r="J606">
        <v>70.539652701466352</v>
      </c>
      <c r="K606">
        <v>33.354202063495613</v>
      </c>
      <c r="L606">
        <v>94.869599715329741</v>
      </c>
      <c r="M606">
        <v>1.5861922137239799</v>
      </c>
      <c r="N606">
        <v>0.92503473261719638</v>
      </c>
      <c r="O606">
        <v>1.8305448131750259</v>
      </c>
      <c r="P606">
        <v>83.870354360356259</v>
      </c>
      <c r="Q606">
        <v>85.128274966388517</v>
      </c>
      <c r="R606">
        <v>84.214507535807769</v>
      </c>
      <c r="S606">
        <v>1.799855739447848</v>
      </c>
      <c r="T606">
        <v>1.756452276735986</v>
      </c>
      <c r="U606">
        <v>1.783250444682744</v>
      </c>
    </row>
    <row r="607" spans="1:21" x14ac:dyDescent="0.3">
      <c r="A607" s="2">
        <v>44012</v>
      </c>
      <c r="B607">
        <v>14</v>
      </c>
      <c r="C607">
        <v>226</v>
      </c>
      <c r="D607">
        <v>41.968739300000003</v>
      </c>
      <c r="E607">
        <v>12.686</v>
      </c>
      <c r="F607">
        <v>41.955555699999998</v>
      </c>
      <c r="G607">
        <v>12.7643387</v>
      </c>
      <c r="H607">
        <v>9</v>
      </c>
      <c r="I607">
        <v>258.93</v>
      </c>
      <c r="J607">
        <v>19.418727237989572</v>
      </c>
      <c r="K607">
        <v>68.630016029534048</v>
      </c>
      <c r="L607">
        <v>12.03691978118567</v>
      </c>
      <c r="M607">
        <v>0.59926106155349168</v>
      </c>
      <c r="N607">
        <v>1.212699626075612</v>
      </c>
      <c r="O607">
        <v>0.29191827300160289</v>
      </c>
      <c r="P607">
        <v>12.011184127587651</v>
      </c>
      <c r="Q607">
        <v>14.54995977590567</v>
      </c>
      <c r="R607">
        <v>11.95453668889321</v>
      </c>
      <c r="S607">
        <v>0.38888334186417678</v>
      </c>
      <c r="T607">
        <v>0.44474378416314941</v>
      </c>
      <c r="U607">
        <v>0.38888334186417478</v>
      </c>
    </row>
    <row r="608" spans="1:21" x14ac:dyDescent="0.3">
      <c r="A608" s="2">
        <v>44012</v>
      </c>
      <c r="B608">
        <v>240</v>
      </c>
      <c r="C608">
        <v>226</v>
      </c>
      <c r="D608">
        <v>41.945785800000003</v>
      </c>
      <c r="E608">
        <v>12.6790661</v>
      </c>
      <c r="F608">
        <v>41.955555699999998</v>
      </c>
      <c r="G608">
        <v>12.7643387</v>
      </c>
      <c r="H608">
        <v>9</v>
      </c>
      <c r="I608">
        <v>116.88</v>
      </c>
      <c r="J608">
        <v>12.546420909804469</v>
      </c>
      <c r="K608">
        <v>28.4245576375613</v>
      </c>
      <c r="L608">
        <v>16.375515063127509</v>
      </c>
      <c r="M608">
        <v>0.52195668962663888</v>
      </c>
      <c r="N608">
        <v>0.84927957413870547</v>
      </c>
      <c r="O608">
        <v>0.67733231392459059</v>
      </c>
      <c r="P608">
        <v>7.4128616610556719</v>
      </c>
      <c r="Q608">
        <v>7.4915360471315502</v>
      </c>
      <c r="R608">
        <v>7.275532410562187</v>
      </c>
      <c r="S608">
        <v>0.37515511836557108</v>
      </c>
      <c r="T608">
        <v>0.45217671284847449</v>
      </c>
      <c r="U608">
        <v>0.38375803802812541</v>
      </c>
    </row>
    <row r="609" spans="1:21" x14ac:dyDescent="0.3">
      <c r="A609" s="2">
        <v>44012</v>
      </c>
      <c r="B609">
        <v>235</v>
      </c>
      <c r="C609">
        <v>226</v>
      </c>
      <c r="D609">
        <v>41.477688999999998</v>
      </c>
      <c r="E609">
        <v>13.8120029</v>
      </c>
      <c r="F609">
        <v>41.955555699999998</v>
      </c>
      <c r="G609">
        <v>12.7643387</v>
      </c>
      <c r="H609">
        <v>9</v>
      </c>
      <c r="I609">
        <v>258.93</v>
      </c>
      <c r="J609">
        <v>226.83237970213381</v>
      </c>
      <c r="K609">
        <v>121.31136360349841</v>
      </c>
      <c r="L609">
        <v>233.36398260578181</v>
      </c>
      <c r="M609">
        <v>3.4545830879091879</v>
      </c>
      <c r="N609">
        <v>1.956391519169804</v>
      </c>
      <c r="O609">
        <v>3.693587907321902</v>
      </c>
      <c r="P609">
        <v>238.05629229209879</v>
      </c>
      <c r="Q609">
        <v>235.57729261910541</v>
      </c>
      <c r="R609">
        <v>237.5441407869458</v>
      </c>
      <c r="S609">
        <v>3.7580146103094232</v>
      </c>
      <c r="T609">
        <v>3.7058219987151402</v>
      </c>
      <c r="U609">
        <v>3.758014610309421</v>
      </c>
    </row>
    <row r="610" spans="1:21" x14ac:dyDescent="0.3">
      <c r="A610" s="2">
        <v>44012</v>
      </c>
      <c r="B610">
        <v>9</v>
      </c>
      <c r="C610">
        <v>226</v>
      </c>
      <c r="D610">
        <v>41.012875399999999</v>
      </c>
      <c r="E610">
        <v>14.3201006</v>
      </c>
      <c r="F610">
        <v>41.955555699999998</v>
      </c>
      <c r="G610">
        <v>12.7643387</v>
      </c>
      <c r="H610">
        <v>9</v>
      </c>
      <c r="I610">
        <v>380.53</v>
      </c>
      <c r="J610">
        <v>188.6335352232081</v>
      </c>
      <c r="K610">
        <v>188.6335352232081</v>
      </c>
      <c r="L610">
        <v>1.6703545165922709E-12</v>
      </c>
      <c r="M610">
        <v>2.9136001232118609</v>
      </c>
      <c r="N610">
        <v>2.9136001232118609</v>
      </c>
      <c r="O610">
        <v>0</v>
      </c>
      <c r="P610">
        <v>187.02869999999999</v>
      </c>
      <c r="Q610">
        <v>187.02869999999999</v>
      </c>
      <c r="R610">
        <v>187.02869999999999</v>
      </c>
      <c r="S610">
        <v>2.861051587301588</v>
      </c>
      <c r="T610">
        <v>2.8610515873015872</v>
      </c>
      <c r="U610">
        <v>2.8610515873015872</v>
      </c>
    </row>
    <row r="611" spans="1:21" x14ac:dyDescent="0.3">
      <c r="A611" s="2">
        <v>44012</v>
      </c>
      <c r="B611">
        <v>223</v>
      </c>
      <c r="C611">
        <v>226</v>
      </c>
      <c r="D611">
        <v>41.015235699999998</v>
      </c>
      <c r="E611">
        <v>14.2977433</v>
      </c>
      <c r="F611">
        <v>41.955555699999998</v>
      </c>
      <c r="G611">
        <v>12.7643387</v>
      </c>
      <c r="H611">
        <v>9</v>
      </c>
      <c r="I611">
        <v>380.53</v>
      </c>
      <c r="J611">
        <v>191.89876477679189</v>
      </c>
      <c r="K611">
        <v>191.89876477679189</v>
      </c>
      <c r="L611">
        <v>380.53229999999832</v>
      </c>
      <c r="M611">
        <v>3.022630035518298</v>
      </c>
      <c r="N611">
        <v>3.0226300355182989</v>
      </c>
      <c r="O611">
        <v>5.9362301587301598</v>
      </c>
      <c r="P611">
        <v>193.50360000000001</v>
      </c>
      <c r="Q611">
        <v>193.50360000000001</v>
      </c>
      <c r="R611">
        <v>193.50360000000001</v>
      </c>
      <c r="S611">
        <v>3.0751785714285722</v>
      </c>
      <c r="T611">
        <v>3.0751785714285731</v>
      </c>
      <c r="U611">
        <v>3.0751785714285731</v>
      </c>
    </row>
    <row r="612" spans="1:21" x14ac:dyDescent="0.3">
      <c r="A612" s="2">
        <v>44012</v>
      </c>
      <c r="B612">
        <v>82</v>
      </c>
      <c r="C612">
        <v>226</v>
      </c>
      <c r="D612">
        <v>42.002354599999997</v>
      </c>
      <c r="E612">
        <v>12.745491100000001</v>
      </c>
      <c r="F612">
        <v>41.955555699999998</v>
      </c>
      <c r="G612">
        <v>12.7643387</v>
      </c>
      <c r="H612">
        <v>9</v>
      </c>
      <c r="I612">
        <v>258.93</v>
      </c>
      <c r="J612">
        <v>12.674393059876611</v>
      </c>
      <c r="K612">
        <v>68.984120366967574</v>
      </c>
      <c r="L612">
        <v>13.524597613032579</v>
      </c>
      <c r="M612">
        <v>0.35714791402938301</v>
      </c>
      <c r="N612">
        <v>1.2419009182466481</v>
      </c>
      <c r="O612">
        <v>0.42548588316855762</v>
      </c>
      <c r="P612">
        <v>8.8580235803135476</v>
      </c>
      <c r="Q612">
        <v>8.7982476049889691</v>
      </c>
      <c r="R612">
        <v>9.4268225241609453</v>
      </c>
      <c r="S612">
        <v>0.26409411131846411</v>
      </c>
      <c r="T612">
        <v>0.26042628061377399</v>
      </c>
      <c r="U612">
        <v>0.26409411131846799</v>
      </c>
    </row>
    <row r="613" spans="1:21" x14ac:dyDescent="0.3">
      <c r="A613" s="2">
        <v>44012</v>
      </c>
      <c r="B613">
        <v>12</v>
      </c>
      <c r="C613">
        <v>226</v>
      </c>
      <c r="D613">
        <v>41.857816900000003</v>
      </c>
      <c r="E613">
        <v>12.6519891</v>
      </c>
      <c r="F613">
        <v>41.955555699999998</v>
      </c>
      <c r="G613">
        <v>12.7643387</v>
      </c>
      <c r="H613">
        <v>9</v>
      </c>
      <c r="I613">
        <v>116.88</v>
      </c>
      <c r="J613">
        <v>26.227781319961409</v>
      </c>
      <c r="K613">
        <v>27.3519735169493</v>
      </c>
      <c r="L613">
        <v>0</v>
      </c>
      <c r="M613">
        <v>0.94552698369089716</v>
      </c>
      <c r="N613">
        <v>0.83930001859059056</v>
      </c>
      <c r="O613">
        <v>0.52541463034773161</v>
      </c>
      <c r="P613">
        <v>19.121698170644091</v>
      </c>
      <c r="Q613">
        <v>18.276618838341371</v>
      </c>
      <c r="R613">
        <v>19.058103995794699</v>
      </c>
      <c r="S613">
        <v>0.83701021559675093</v>
      </c>
      <c r="T613">
        <v>0.81486185861448857</v>
      </c>
      <c r="U613">
        <v>0.83744121327567966</v>
      </c>
    </row>
    <row r="614" spans="1:21" x14ac:dyDescent="0.3">
      <c r="A614" s="2">
        <v>44013</v>
      </c>
      <c r="B614">
        <v>2</v>
      </c>
      <c r="C614">
        <v>226</v>
      </c>
      <c r="D614">
        <v>42.132071600000003</v>
      </c>
      <c r="E614">
        <v>12.5839994</v>
      </c>
      <c r="F614">
        <v>41.955555699999998</v>
      </c>
      <c r="G614">
        <v>12.7643387</v>
      </c>
      <c r="H614">
        <v>4</v>
      </c>
      <c r="I614">
        <v>147.91999999999999</v>
      </c>
      <c r="J614">
        <v>66.917117190361665</v>
      </c>
      <c r="K614">
        <v>66.917117190361665</v>
      </c>
      <c r="L614">
        <v>62.362405456602943</v>
      </c>
      <c r="M614">
        <v>1.4186888797664661</v>
      </c>
      <c r="N614">
        <v>1.4186888797664661</v>
      </c>
      <c r="O614">
        <v>1.356321352258852</v>
      </c>
      <c r="P614">
        <v>65.355558872709508</v>
      </c>
      <c r="Q614">
        <v>65.355558872709494</v>
      </c>
      <c r="R614">
        <v>65.355558872709494</v>
      </c>
      <c r="S614">
        <v>1.396109802670854</v>
      </c>
      <c r="T614">
        <v>1.396109802670854</v>
      </c>
      <c r="U614">
        <v>1.396109802670854</v>
      </c>
    </row>
    <row r="615" spans="1:21" x14ac:dyDescent="0.3">
      <c r="A615" s="2">
        <v>44013</v>
      </c>
      <c r="B615">
        <v>14</v>
      </c>
      <c r="C615">
        <v>226</v>
      </c>
      <c r="D615">
        <v>41.968739300000003</v>
      </c>
      <c r="E615">
        <v>12.686</v>
      </c>
      <c r="F615">
        <v>41.955555699999998</v>
      </c>
      <c r="G615">
        <v>12.7643387</v>
      </c>
      <c r="H615">
        <v>4</v>
      </c>
      <c r="I615">
        <v>377.49</v>
      </c>
      <c r="J615">
        <v>19.772391226684629</v>
      </c>
      <c r="K615">
        <v>19.772391226684629</v>
      </c>
      <c r="L615">
        <v>14.979279067689349</v>
      </c>
      <c r="M615">
        <v>0.62771911510652045</v>
      </c>
      <c r="N615">
        <v>0.62771911510652145</v>
      </c>
      <c r="O615">
        <v>0.44835773166547882</v>
      </c>
      <c r="P615">
        <v>17.703142326120449</v>
      </c>
      <c r="Q615">
        <v>17.703142326120439</v>
      </c>
      <c r="R615">
        <v>17.703142326120439</v>
      </c>
      <c r="S615">
        <v>0.54409920791041533</v>
      </c>
      <c r="T615">
        <v>0.54409920791041544</v>
      </c>
      <c r="U615">
        <v>0.54409920791041544</v>
      </c>
    </row>
    <row r="616" spans="1:21" x14ac:dyDescent="0.3">
      <c r="A616" s="2">
        <v>44013</v>
      </c>
      <c r="B616">
        <v>39</v>
      </c>
      <c r="C616">
        <v>226</v>
      </c>
      <c r="D616">
        <v>41.831033900000001</v>
      </c>
      <c r="E616">
        <v>12.442446500000001</v>
      </c>
      <c r="F616">
        <v>41.955555699999998</v>
      </c>
      <c r="G616">
        <v>12.7643387</v>
      </c>
      <c r="H616">
        <v>4</v>
      </c>
      <c r="I616">
        <v>147.91999999999999</v>
      </c>
      <c r="J616">
        <v>81.006982809638359</v>
      </c>
      <c r="K616">
        <v>81.006982809638359</v>
      </c>
      <c r="L616">
        <v>85.561694543397081</v>
      </c>
      <c r="M616">
        <v>1.604009532931947</v>
      </c>
      <c r="N616">
        <v>1.604009532931947</v>
      </c>
      <c r="O616">
        <v>1.6663770604395609</v>
      </c>
      <c r="P616">
        <v>82.568541127290516</v>
      </c>
      <c r="Q616">
        <v>82.56854112729053</v>
      </c>
      <c r="R616">
        <v>82.56854112729053</v>
      </c>
      <c r="S616">
        <v>1.6265886100275591</v>
      </c>
      <c r="T616">
        <v>1.6265886100275591</v>
      </c>
      <c r="U616">
        <v>1.6265886100275591</v>
      </c>
    </row>
    <row r="617" spans="1:21" x14ac:dyDescent="0.3">
      <c r="A617" s="2">
        <v>44013</v>
      </c>
      <c r="B617">
        <v>13</v>
      </c>
      <c r="C617">
        <v>226</v>
      </c>
      <c r="D617">
        <v>42.407090099999998</v>
      </c>
      <c r="E617">
        <v>14.1597591</v>
      </c>
      <c r="F617">
        <v>41.955555699999998</v>
      </c>
      <c r="G617">
        <v>12.7643387</v>
      </c>
      <c r="H617">
        <v>4</v>
      </c>
      <c r="I617">
        <v>377.49</v>
      </c>
      <c r="J617">
        <v>357.72170877331541</v>
      </c>
      <c r="K617">
        <v>357.72170877331541</v>
      </c>
      <c r="L617">
        <v>362.51482093231061</v>
      </c>
      <c r="M617">
        <v>5.1654554880680834</v>
      </c>
      <c r="N617">
        <v>5.1654554880680834</v>
      </c>
      <c r="O617">
        <v>5.3448168715091251</v>
      </c>
      <c r="P617">
        <v>359.79095767387952</v>
      </c>
      <c r="Q617">
        <v>359.79095767387957</v>
      </c>
      <c r="R617">
        <v>359.79095767387957</v>
      </c>
      <c r="S617">
        <v>5.2490753952641889</v>
      </c>
      <c r="T617">
        <v>5.2490753952641889</v>
      </c>
      <c r="U617">
        <v>5.2490753952641889</v>
      </c>
    </row>
    <row r="618" spans="1:21" x14ac:dyDescent="0.3">
      <c r="A618" s="2">
        <v>44014</v>
      </c>
      <c r="B618">
        <v>94</v>
      </c>
      <c r="C618">
        <v>226</v>
      </c>
      <c r="D618">
        <v>44.525238799999997</v>
      </c>
      <c r="E618">
        <v>11.1757875</v>
      </c>
      <c r="F618">
        <v>41.955555699999998</v>
      </c>
      <c r="G618">
        <v>12.7643387</v>
      </c>
      <c r="H618">
        <v>7</v>
      </c>
      <c r="I618">
        <v>758.85</v>
      </c>
      <c r="J618">
        <v>758.85419999999999</v>
      </c>
      <c r="K618">
        <v>758.85419999999999</v>
      </c>
      <c r="L618">
        <v>758.85419999999999</v>
      </c>
      <c r="M618">
        <v>11.25702380952381</v>
      </c>
      <c r="N618">
        <v>11.25702380952381</v>
      </c>
      <c r="O618">
        <v>11.25702380952381</v>
      </c>
      <c r="P618">
        <v>758.85419999999999</v>
      </c>
      <c r="Q618">
        <v>758.85419999999999</v>
      </c>
      <c r="R618">
        <v>758.85419999999999</v>
      </c>
      <c r="S618">
        <v>11.25702380952381</v>
      </c>
      <c r="T618">
        <v>11.25702380952381</v>
      </c>
      <c r="U618">
        <v>11.25702380952381</v>
      </c>
    </row>
    <row r="619" spans="1:21" x14ac:dyDescent="0.3">
      <c r="A619" s="2">
        <v>44014</v>
      </c>
      <c r="B619">
        <v>237</v>
      </c>
      <c r="C619">
        <v>226</v>
      </c>
      <c r="D619">
        <v>42.401031400000001</v>
      </c>
      <c r="E619">
        <v>14.1329622</v>
      </c>
      <c r="F619">
        <v>41.955555699999998</v>
      </c>
      <c r="G619">
        <v>12.7643387</v>
      </c>
      <c r="H619">
        <v>7</v>
      </c>
      <c r="I619">
        <v>359.33</v>
      </c>
      <c r="J619">
        <v>356.24475915436642</v>
      </c>
      <c r="K619">
        <v>356.24475915436642</v>
      </c>
      <c r="L619">
        <v>356.81385643214162</v>
      </c>
      <c r="M619">
        <v>5.2067477185525188</v>
      </c>
      <c r="N619">
        <v>5.2067477185525188</v>
      </c>
      <c r="O619">
        <v>5.2386503028427738</v>
      </c>
      <c r="P619">
        <v>356.40868424555339</v>
      </c>
      <c r="Q619">
        <v>356.40868424555339</v>
      </c>
      <c r="R619">
        <v>356.40868424555339</v>
      </c>
      <c r="S619">
        <v>5.2172745404831566</v>
      </c>
      <c r="T619">
        <v>5.2172745404831566</v>
      </c>
      <c r="U619">
        <v>5.2172745404831566</v>
      </c>
    </row>
    <row r="620" spans="1:21" x14ac:dyDescent="0.3">
      <c r="A620" s="2">
        <v>44014</v>
      </c>
      <c r="B620">
        <v>267</v>
      </c>
      <c r="C620">
        <v>226</v>
      </c>
      <c r="D620">
        <v>41.955252899999998</v>
      </c>
      <c r="E620">
        <v>12.0659159</v>
      </c>
      <c r="F620">
        <v>41.955555699999998</v>
      </c>
      <c r="G620">
        <v>12.7643387</v>
      </c>
      <c r="H620">
        <v>7</v>
      </c>
      <c r="I620">
        <v>192.57</v>
      </c>
      <c r="J620">
        <v>125.71800800588041</v>
      </c>
      <c r="K620">
        <v>125.71800800588041</v>
      </c>
      <c r="L620">
        <v>145.60554971554339</v>
      </c>
      <c r="M620">
        <v>2.5587520705646112</v>
      </c>
      <c r="N620">
        <v>2.5587520705646112</v>
      </c>
      <c r="O620">
        <v>2.8547403077000109</v>
      </c>
      <c r="P620">
        <v>132.93899383553639</v>
      </c>
      <c r="Q620">
        <v>132.93899383553631</v>
      </c>
      <c r="R620">
        <v>132.93899383553631</v>
      </c>
      <c r="S620">
        <v>2.6790432636612609</v>
      </c>
      <c r="T620">
        <v>2.6790432636612622</v>
      </c>
      <c r="U620">
        <v>2.6790432636612622</v>
      </c>
    </row>
    <row r="621" spans="1:21" x14ac:dyDescent="0.3">
      <c r="A621" s="2">
        <v>44014</v>
      </c>
      <c r="B621">
        <v>264</v>
      </c>
      <c r="C621">
        <v>226</v>
      </c>
      <c r="D621">
        <v>41.962296899999998</v>
      </c>
      <c r="E621">
        <v>12.757759999999999</v>
      </c>
      <c r="F621">
        <v>41.955555699999998</v>
      </c>
      <c r="G621">
        <v>12.7643387</v>
      </c>
      <c r="H621">
        <v>7</v>
      </c>
      <c r="I621">
        <v>359.33</v>
      </c>
      <c r="J621">
        <v>3.0824408456335601</v>
      </c>
      <c r="K621">
        <v>3.0824408456335619</v>
      </c>
      <c r="L621">
        <v>2.5133435678584242</v>
      </c>
      <c r="M621">
        <v>0.13979990049510099</v>
      </c>
      <c r="N621">
        <v>0.13979990049510119</v>
      </c>
      <c r="O621">
        <v>0.10789731620484561</v>
      </c>
      <c r="P621">
        <v>2.918515754446616</v>
      </c>
      <c r="Q621">
        <v>2.9185157544466138</v>
      </c>
      <c r="R621">
        <v>2.9185157544466138</v>
      </c>
      <c r="S621">
        <v>0.12927307856446299</v>
      </c>
      <c r="T621">
        <v>0.1292730785644631</v>
      </c>
      <c r="U621">
        <v>0.1292730785644631</v>
      </c>
    </row>
    <row r="622" spans="1:21" x14ac:dyDescent="0.3">
      <c r="A622" s="2">
        <v>44014</v>
      </c>
      <c r="B622">
        <v>221</v>
      </c>
      <c r="C622">
        <v>226</v>
      </c>
      <c r="D622">
        <v>41.987892299999999</v>
      </c>
      <c r="E622">
        <v>12.7135701</v>
      </c>
      <c r="F622">
        <v>41.955555699999998</v>
      </c>
      <c r="G622">
        <v>12.7643387</v>
      </c>
      <c r="H622">
        <v>7</v>
      </c>
      <c r="I622">
        <v>15.05</v>
      </c>
      <c r="J622">
        <v>11.67611087120261</v>
      </c>
      <c r="K622">
        <v>11.67611087120261</v>
      </c>
      <c r="L622">
        <v>14.759299212598419</v>
      </c>
      <c r="M622">
        <v>0.34035602066739251</v>
      </c>
      <c r="N622">
        <v>0.34035602066739262</v>
      </c>
      <c r="O622">
        <v>0.43689934257285012</v>
      </c>
      <c r="P622">
        <v>12.8004</v>
      </c>
      <c r="Q622">
        <v>12.8004</v>
      </c>
      <c r="R622">
        <v>12.8004</v>
      </c>
      <c r="S622">
        <v>0.37368948515930828</v>
      </c>
      <c r="T622">
        <v>0.37368948515930828</v>
      </c>
      <c r="U622">
        <v>0.37368948515930828</v>
      </c>
    </row>
    <row r="623" spans="1:21" x14ac:dyDescent="0.3">
      <c r="A623" s="2">
        <v>44014</v>
      </c>
      <c r="B623">
        <v>43</v>
      </c>
      <c r="C623">
        <v>226</v>
      </c>
      <c r="D623">
        <v>41.966643599999998</v>
      </c>
      <c r="E623">
        <v>12.756942</v>
      </c>
      <c r="F623">
        <v>41.955555699999998</v>
      </c>
      <c r="G623">
        <v>12.7643387</v>
      </c>
      <c r="H623">
        <v>7</v>
      </c>
      <c r="I623">
        <v>15.05</v>
      </c>
      <c r="J623">
        <v>3.3694891287973889</v>
      </c>
      <c r="K623">
        <v>3.3694891287973889</v>
      </c>
      <c r="L623">
        <v>0.28630078740157489</v>
      </c>
      <c r="M623">
        <v>0.11595350314213131</v>
      </c>
      <c r="N623">
        <v>0.11595350314213131</v>
      </c>
      <c r="O623">
        <v>1.9410181236673769E-2</v>
      </c>
      <c r="P623">
        <v>2.2451999999999992</v>
      </c>
      <c r="Q623">
        <v>2.2452000000000001</v>
      </c>
      <c r="R623">
        <v>2.2452000000000001</v>
      </c>
      <c r="S623">
        <v>8.2620038650215541E-2</v>
      </c>
      <c r="T623">
        <v>8.2620038650215555E-2</v>
      </c>
      <c r="U623">
        <v>8.2620038650215555E-2</v>
      </c>
    </row>
    <row r="624" spans="1:21" x14ac:dyDescent="0.3">
      <c r="A624" s="2">
        <v>44014</v>
      </c>
      <c r="B624">
        <v>228</v>
      </c>
      <c r="C624">
        <v>226</v>
      </c>
      <c r="D624">
        <v>42.130554500000002</v>
      </c>
      <c r="E624">
        <v>12.582428</v>
      </c>
      <c r="F624">
        <v>41.955555699999998</v>
      </c>
      <c r="G624">
        <v>12.7643387</v>
      </c>
      <c r="H624">
        <v>7</v>
      </c>
      <c r="I624">
        <v>192.57</v>
      </c>
      <c r="J624">
        <v>66.856391994119591</v>
      </c>
      <c r="K624">
        <v>66.856391994119591</v>
      </c>
      <c r="L624">
        <v>46.968850284456629</v>
      </c>
      <c r="M624">
        <v>1.4851765008639599</v>
      </c>
      <c r="N624">
        <v>1.4851765008639599</v>
      </c>
      <c r="O624">
        <v>1.18918826372856</v>
      </c>
      <c r="P624">
        <v>59.635406164463639</v>
      </c>
      <c r="Q624">
        <v>59.63540616446366</v>
      </c>
      <c r="R624">
        <v>59.63540616446366</v>
      </c>
      <c r="S624">
        <v>1.36488530776731</v>
      </c>
      <c r="T624">
        <v>1.36488530776731</v>
      </c>
      <c r="U624">
        <v>1.36488530776731</v>
      </c>
    </row>
    <row r="625" spans="1:21" x14ac:dyDescent="0.3">
      <c r="A625" s="2">
        <v>44015</v>
      </c>
      <c r="B625">
        <v>2</v>
      </c>
      <c r="C625">
        <v>226</v>
      </c>
      <c r="D625">
        <v>42.132071600000003</v>
      </c>
      <c r="E625">
        <v>12.5839994</v>
      </c>
      <c r="F625">
        <v>41.955555699999998</v>
      </c>
      <c r="G625">
        <v>12.7643387</v>
      </c>
      <c r="H625">
        <v>5</v>
      </c>
      <c r="I625">
        <v>93.79</v>
      </c>
      <c r="J625">
        <v>76.154443408388346</v>
      </c>
      <c r="K625">
        <v>44.381088971032021</v>
      </c>
      <c r="L625">
        <v>91.83867286261966</v>
      </c>
      <c r="M625">
        <v>1.5283465933062359</v>
      </c>
      <c r="N625">
        <v>1.0315247299070061</v>
      </c>
      <c r="O625">
        <v>2.1191844719959341</v>
      </c>
      <c r="P625">
        <v>84.764263286247584</v>
      </c>
      <c r="Q625">
        <v>84.764263286247555</v>
      </c>
      <c r="R625">
        <v>84.764263286247555</v>
      </c>
      <c r="S625">
        <v>1.786724797930735</v>
      </c>
      <c r="T625">
        <v>1.786724797930737</v>
      </c>
      <c r="U625">
        <v>1.786724797930737</v>
      </c>
    </row>
    <row r="626" spans="1:21" x14ac:dyDescent="0.3">
      <c r="A626" s="2">
        <v>44015</v>
      </c>
      <c r="B626">
        <v>33</v>
      </c>
      <c r="C626">
        <v>226</v>
      </c>
      <c r="D626">
        <v>41.947489599999997</v>
      </c>
      <c r="E626">
        <v>12.7203556</v>
      </c>
      <c r="F626">
        <v>41.955555699999998</v>
      </c>
      <c r="G626">
        <v>12.7643387</v>
      </c>
      <c r="H626">
        <v>5</v>
      </c>
      <c r="I626">
        <v>93.79</v>
      </c>
      <c r="J626">
        <v>9.4749925770622259</v>
      </c>
      <c r="K626">
        <v>24.876271608964149</v>
      </c>
      <c r="L626">
        <v>1.768181557377049</v>
      </c>
      <c r="M626">
        <v>0.45232611508370602</v>
      </c>
      <c r="N626">
        <v>0.65582246037673408</v>
      </c>
      <c r="O626">
        <v>0.18065132528913119</v>
      </c>
      <c r="P626">
        <v>5.2833704723058652</v>
      </c>
      <c r="Q626">
        <v>5.2833704723059078</v>
      </c>
      <c r="R626">
        <v>5.2833704723059078</v>
      </c>
      <c r="S626">
        <v>0.33658938873690508</v>
      </c>
      <c r="T626">
        <v>0.33658938873690541</v>
      </c>
      <c r="U626">
        <v>0.33658938873690541</v>
      </c>
    </row>
    <row r="627" spans="1:21" x14ac:dyDescent="0.3">
      <c r="A627" s="2">
        <v>44015</v>
      </c>
      <c r="B627">
        <v>186</v>
      </c>
      <c r="C627">
        <v>226</v>
      </c>
      <c r="D627">
        <v>41.945402799999997</v>
      </c>
      <c r="E627">
        <v>12.7206413</v>
      </c>
      <c r="F627">
        <v>41.955555699999998</v>
      </c>
      <c r="G627">
        <v>12.7643387</v>
      </c>
      <c r="H627">
        <v>5</v>
      </c>
      <c r="I627">
        <v>93.79</v>
      </c>
      <c r="J627">
        <v>8.1610640145494262</v>
      </c>
      <c r="K627">
        <v>24.53313942000382</v>
      </c>
      <c r="L627">
        <v>0.1836455800032939</v>
      </c>
      <c r="M627">
        <v>0.32948602176878788</v>
      </c>
      <c r="N627">
        <v>0.62281153987499027</v>
      </c>
      <c r="O627">
        <v>1.032293287366468E-2</v>
      </c>
      <c r="P627">
        <v>3.7428662414465439</v>
      </c>
      <c r="Q627">
        <v>3.7428662414465301</v>
      </c>
      <c r="R627">
        <v>3.7428662414465301</v>
      </c>
      <c r="S627">
        <v>0.18684454349108931</v>
      </c>
      <c r="T627">
        <v>0.18684454349108709</v>
      </c>
      <c r="U627">
        <v>0.18684454349108709</v>
      </c>
    </row>
    <row r="628" spans="1:21" x14ac:dyDescent="0.3">
      <c r="A628" s="2">
        <v>44015</v>
      </c>
      <c r="B628">
        <v>9</v>
      </c>
      <c r="C628">
        <v>226</v>
      </c>
      <c r="D628">
        <v>41.012875399999999</v>
      </c>
      <c r="E628">
        <v>14.3201006</v>
      </c>
      <c r="F628">
        <v>41.955555699999998</v>
      </c>
      <c r="G628">
        <v>12.7643387</v>
      </c>
      <c r="H628">
        <v>5</v>
      </c>
      <c r="I628">
        <v>380.53</v>
      </c>
      <c r="J628">
        <v>188.6335352232081</v>
      </c>
      <c r="K628">
        <v>188.6335352232081</v>
      </c>
      <c r="L628">
        <v>1.6703545165922709E-12</v>
      </c>
      <c r="M628">
        <v>2.9136001232118609</v>
      </c>
      <c r="N628">
        <v>2.9136001232118609</v>
      </c>
      <c r="O628">
        <v>0</v>
      </c>
      <c r="P628">
        <v>187.02869999999999</v>
      </c>
      <c r="Q628">
        <v>187.02869999999999</v>
      </c>
      <c r="R628">
        <v>187.02869999999999</v>
      </c>
      <c r="S628">
        <v>2.861051587301588</v>
      </c>
      <c r="T628">
        <v>2.8610515873015872</v>
      </c>
      <c r="U628">
        <v>2.8610515873015872</v>
      </c>
    </row>
    <row r="629" spans="1:21" x14ac:dyDescent="0.3">
      <c r="A629" s="2">
        <v>44015</v>
      </c>
      <c r="B629">
        <v>223</v>
      </c>
      <c r="C629">
        <v>226</v>
      </c>
      <c r="D629">
        <v>41.015235699999998</v>
      </c>
      <c r="E629">
        <v>14.2977433</v>
      </c>
      <c r="F629">
        <v>41.955555699999998</v>
      </c>
      <c r="G629">
        <v>12.7643387</v>
      </c>
      <c r="H629">
        <v>5</v>
      </c>
      <c r="I629">
        <v>380.53</v>
      </c>
      <c r="J629">
        <v>191.89876477679189</v>
      </c>
      <c r="K629">
        <v>191.89876477679189</v>
      </c>
      <c r="L629">
        <v>380.53229999999832</v>
      </c>
      <c r="M629">
        <v>3.022630035518298</v>
      </c>
      <c r="N629">
        <v>3.0226300355182989</v>
      </c>
      <c r="O629">
        <v>5.9362301587301598</v>
      </c>
      <c r="P629">
        <v>193.50360000000001</v>
      </c>
      <c r="Q629">
        <v>193.50360000000001</v>
      </c>
      <c r="R629">
        <v>193.50360000000001</v>
      </c>
      <c r="S629">
        <v>3.0751785714285722</v>
      </c>
      <c r="T629">
        <v>3.0751785714285731</v>
      </c>
      <c r="U629">
        <v>3.0751785714285731</v>
      </c>
    </row>
    <row r="630" spans="1:21" x14ac:dyDescent="0.3">
      <c r="A630" s="2">
        <v>44018</v>
      </c>
      <c r="B630">
        <v>224</v>
      </c>
      <c r="C630">
        <v>226</v>
      </c>
      <c r="D630">
        <v>41.949019300000003</v>
      </c>
      <c r="E630">
        <v>12.763840500000001</v>
      </c>
      <c r="F630">
        <v>41.955555699999998</v>
      </c>
      <c r="G630">
        <v>12.7643387</v>
      </c>
      <c r="H630">
        <v>10</v>
      </c>
      <c r="I630">
        <v>51.61</v>
      </c>
      <c r="J630">
        <v>1.985845029899582</v>
      </c>
      <c r="K630">
        <v>11.7241913337499</v>
      </c>
      <c r="L630">
        <v>0.42880556560243033</v>
      </c>
      <c r="M630">
        <v>9.9278783626531586E-2</v>
      </c>
      <c r="N630">
        <v>0.40320927688376768</v>
      </c>
      <c r="O630">
        <v>3.2507985498726279E-2</v>
      </c>
      <c r="P630">
        <v>1.456154170139252</v>
      </c>
      <c r="Q630">
        <v>1.422024465437715</v>
      </c>
      <c r="R630">
        <v>1.5334961534776741</v>
      </c>
      <c r="S630">
        <v>7.9744349635677586E-2</v>
      </c>
      <c r="T630">
        <v>7.7136713065950921E-2</v>
      </c>
      <c r="U630">
        <v>8.4659312567392328E-2</v>
      </c>
    </row>
    <row r="631" spans="1:21" x14ac:dyDescent="0.3">
      <c r="A631" s="2">
        <v>44018</v>
      </c>
      <c r="B631">
        <v>14</v>
      </c>
      <c r="C631">
        <v>226</v>
      </c>
      <c r="D631">
        <v>41.968739300000003</v>
      </c>
      <c r="E631">
        <v>12.686</v>
      </c>
      <c r="F631">
        <v>41.955555699999998</v>
      </c>
      <c r="G631">
        <v>12.7643387</v>
      </c>
      <c r="H631">
        <v>10</v>
      </c>
      <c r="I631">
        <v>672.44</v>
      </c>
      <c r="J631">
        <v>11.283061251385311</v>
      </c>
      <c r="K631">
        <v>218.752205041694</v>
      </c>
      <c r="L631">
        <v>89.866099033325</v>
      </c>
      <c r="M631">
        <v>0.374494271396006</v>
      </c>
      <c r="N631">
        <v>3.4548156228374651</v>
      </c>
      <c r="O631">
        <v>2.5052628564144528</v>
      </c>
      <c r="P631">
        <v>15.14536674644474</v>
      </c>
      <c r="Q631">
        <v>15.14536674644477</v>
      </c>
      <c r="R631">
        <v>15.14536674644477</v>
      </c>
      <c r="S631">
        <v>0.42373931423029759</v>
      </c>
      <c r="T631">
        <v>0.42373931423029548</v>
      </c>
      <c r="U631">
        <v>0.42373931423029548</v>
      </c>
    </row>
    <row r="632" spans="1:21" x14ac:dyDescent="0.3">
      <c r="A632" s="2">
        <v>44018</v>
      </c>
      <c r="B632">
        <v>94</v>
      </c>
      <c r="C632">
        <v>226</v>
      </c>
      <c r="D632">
        <v>44.525238799999997</v>
      </c>
      <c r="E632">
        <v>11.1757875</v>
      </c>
      <c r="F632">
        <v>41.955555699999998</v>
      </c>
      <c r="G632">
        <v>12.7643387</v>
      </c>
      <c r="H632">
        <v>10</v>
      </c>
      <c r="I632">
        <v>775.71</v>
      </c>
      <c r="J632">
        <v>696.45423808240832</v>
      </c>
      <c r="K632">
        <v>367.19038694583799</v>
      </c>
      <c r="L632">
        <v>757.19580216594386</v>
      </c>
      <c r="M632">
        <v>10.20241217461154</v>
      </c>
      <c r="N632">
        <v>5.514122791885935</v>
      </c>
      <c r="O632">
        <v>11.178350390884191</v>
      </c>
      <c r="P632">
        <v>726.82784571927868</v>
      </c>
      <c r="Q632">
        <v>726.82783002325493</v>
      </c>
      <c r="R632">
        <v>726.82784571927868</v>
      </c>
      <c r="S632">
        <v>10.71219817199845</v>
      </c>
      <c r="T632">
        <v>10.71219817199845</v>
      </c>
      <c r="U632">
        <v>10.71219817199845</v>
      </c>
    </row>
    <row r="633" spans="1:21" x14ac:dyDescent="0.3">
      <c r="A633" s="2">
        <v>44018</v>
      </c>
      <c r="B633">
        <v>12</v>
      </c>
      <c r="C633">
        <v>226</v>
      </c>
      <c r="D633">
        <v>41.857816900000003</v>
      </c>
      <c r="E633">
        <v>12.6519891</v>
      </c>
      <c r="F633">
        <v>41.955555699999998</v>
      </c>
      <c r="G633">
        <v>12.7643387</v>
      </c>
      <c r="H633">
        <v>10</v>
      </c>
      <c r="I633">
        <v>51.61</v>
      </c>
      <c r="J633">
        <v>32.170779078103443</v>
      </c>
      <c r="K633">
        <v>15.32809412661355</v>
      </c>
      <c r="L633">
        <v>38.547131238834282</v>
      </c>
      <c r="M633">
        <v>1.1264987716856429</v>
      </c>
      <c r="N633">
        <v>0.52654422769951759</v>
      </c>
      <c r="O633">
        <v>1.3558463281403099</v>
      </c>
      <c r="P633">
        <v>35.645827015530188</v>
      </c>
      <c r="Q633">
        <v>35.208557969889689</v>
      </c>
      <c r="R633">
        <v>35.492174996188062</v>
      </c>
      <c r="S633">
        <v>1.266283033202817</v>
      </c>
      <c r="T633">
        <v>1.2404581750168031</v>
      </c>
      <c r="U633">
        <v>1.255068694798823</v>
      </c>
    </row>
    <row r="634" spans="1:21" x14ac:dyDescent="0.3">
      <c r="A634" s="2">
        <v>44018</v>
      </c>
      <c r="B634">
        <v>2</v>
      </c>
      <c r="C634">
        <v>226</v>
      </c>
      <c r="D634">
        <v>42.132071600000003</v>
      </c>
      <c r="E634">
        <v>12.5839994</v>
      </c>
      <c r="F634">
        <v>41.955555699999998</v>
      </c>
      <c r="G634">
        <v>12.7643387</v>
      </c>
      <c r="H634">
        <v>10</v>
      </c>
      <c r="I634">
        <v>775.71</v>
      </c>
      <c r="J634">
        <v>76.417636301398701</v>
      </c>
      <c r="K634">
        <v>205.5348343829651</v>
      </c>
      <c r="L634">
        <v>15.118353747411581</v>
      </c>
      <c r="M634">
        <v>1.6095367338571349</v>
      </c>
      <c r="N634">
        <v>3.260330951775225</v>
      </c>
      <c r="O634">
        <v>0.6042016641975122</v>
      </c>
      <c r="P634">
        <v>47.797372666118889</v>
      </c>
      <c r="Q634">
        <v>47.797388385469461</v>
      </c>
      <c r="R634">
        <v>47.797372666118932</v>
      </c>
      <c r="S634">
        <v>1.1409171020582569</v>
      </c>
      <c r="T634">
        <v>1.1409171020582469</v>
      </c>
      <c r="U634">
        <v>1.140917102058246</v>
      </c>
    </row>
    <row r="635" spans="1:21" x14ac:dyDescent="0.3">
      <c r="A635" s="2">
        <v>44018</v>
      </c>
      <c r="B635">
        <v>225</v>
      </c>
      <c r="C635">
        <v>226</v>
      </c>
      <c r="D635">
        <v>41.966743600000001</v>
      </c>
      <c r="E635">
        <v>12.755914900000001</v>
      </c>
      <c r="F635">
        <v>41.955555699999998</v>
      </c>
      <c r="G635">
        <v>12.7643387</v>
      </c>
      <c r="H635">
        <v>10</v>
      </c>
      <c r="I635">
        <v>51.61</v>
      </c>
      <c r="J635">
        <v>4.1650333295723794</v>
      </c>
      <c r="K635">
        <v>11.736204022150581</v>
      </c>
      <c r="L635">
        <v>0.55586325694056149</v>
      </c>
      <c r="M635">
        <v>0.14625734897057369</v>
      </c>
      <c r="N635">
        <v>0.40291730475606041</v>
      </c>
      <c r="O635">
        <v>2.9375232706251239E-2</v>
      </c>
      <c r="P635">
        <v>2.521667891389717</v>
      </c>
      <c r="Q635">
        <v>2.462556998832675</v>
      </c>
      <c r="R635">
        <v>2.5918109968539649</v>
      </c>
      <c r="S635">
        <v>9.6363176170685738E-2</v>
      </c>
      <c r="T635">
        <v>9.3212104736709891E-2</v>
      </c>
      <c r="U635">
        <v>0.1010522298549776</v>
      </c>
    </row>
    <row r="636" spans="1:21" x14ac:dyDescent="0.3">
      <c r="A636" s="2">
        <v>44018</v>
      </c>
      <c r="B636">
        <v>264</v>
      </c>
      <c r="C636">
        <v>226</v>
      </c>
      <c r="D636">
        <v>41.962296899999998</v>
      </c>
      <c r="E636">
        <v>12.757759999999999</v>
      </c>
      <c r="F636">
        <v>41.955555699999998</v>
      </c>
      <c r="G636">
        <v>12.7643387</v>
      </c>
      <c r="H636">
        <v>10</v>
      </c>
      <c r="I636">
        <v>775.71</v>
      </c>
      <c r="J636">
        <v>2.833525616192976</v>
      </c>
      <c r="K636">
        <v>202.980178671197</v>
      </c>
      <c r="L636">
        <v>3.391244086644555</v>
      </c>
      <c r="M636">
        <v>0.1274955359757679</v>
      </c>
      <c r="N636">
        <v>3.1649907007832829</v>
      </c>
      <c r="O636">
        <v>0.15689238936274399</v>
      </c>
      <c r="P636">
        <v>1.080181614602427</v>
      </c>
      <c r="Q636">
        <v>1.080181591275694</v>
      </c>
      <c r="R636">
        <v>1.0801816146024781</v>
      </c>
      <c r="S636">
        <v>8.6329170387741946E-2</v>
      </c>
      <c r="T636">
        <v>8.6329170387743251E-2</v>
      </c>
      <c r="U636">
        <v>8.6329170387743251E-2</v>
      </c>
    </row>
    <row r="637" spans="1:21" x14ac:dyDescent="0.3">
      <c r="A637" s="2">
        <v>44018</v>
      </c>
      <c r="B637">
        <v>221</v>
      </c>
      <c r="C637">
        <v>226</v>
      </c>
      <c r="D637">
        <v>41.987892299999999</v>
      </c>
      <c r="E637">
        <v>12.7135701</v>
      </c>
      <c r="F637">
        <v>41.955555699999998</v>
      </c>
      <c r="G637">
        <v>12.7643387</v>
      </c>
      <c r="H637">
        <v>10</v>
      </c>
      <c r="I637">
        <v>51.61</v>
      </c>
      <c r="J637">
        <v>13.2928425624246</v>
      </c>
      <c r="K637">
        <v>12.826010517485971</v>
      </c>
      <c r="L637">
        <v>12.08269993862274</v>
      </c>
      <c r="M637">
        <v>0.39320319095534723</v>
      </c>
      <c r="N637">
        <v>0.43256728589874949</v>
      </c>
      <c r="O637">
        <v>0.34750854889280819</v>
      </c>
      <c r="P637">
        <v>11.99085092294083</v>
      </c>
      <c r="Q637">
        <v>12.52136056583992</v>
      </c>
      <c r="R637">
        <v>11.997017853480299</v>
      </c>
      <c r="S637">
        <v>0.32284753622891499</v>
      </c>
      <c r="T637">
        <v>0.35443110241863152</v>
      </c>
      <c r="U637">
        <v>0.32445785801690269</v>
      </c>
    </row>
    <row r="638" spans="1:21" x14ac:dyDescent="0.3">
      <c r="A638" s="2">
        <v>44018</v>
      </c>
      <c r="B638">
        <v>44</v>
      </c>
      <c r="C638">
        <v>226</v>
      </c>
      <c r="D638">
        <v>40.640787899999999</v>
      </c>
      <c r="E638">
        <v>14.9305062</v>
      </c>
      <c r="F638">
        <v>41.955555699999998</v>
      </c>
      <c r="G638">
        <v>12.7643387</v>
      </c>
      <c r="H638">
        <v>10</v>
      </c>
      <c r="I638">
        <v>672.44</v>
      </c>
      <c r="J638">
        <v>295.79084576747272</v>
      </c>
      <c r="K638">
        <v>215.71342354634541</v>
      </c>
      <c r="L638">
        <v>14.21844853052338</v>
      </c>
      <c r="M638">
        <v>4.5401386498000811</v>
      </c>
      <c r="N638">
        <v>3.3588358494549828</v>
      </c>
      <c r="O638">
        <v>0.48304885526236713</v>
      </c>
      <c r="P638">
        <v>266.09204254672972</v>
      </c>
      <c r="Q638">
        <v>266.09204254672829</v>
      </c>
      <c r="R638">
        <v>266.09204254672829</v>
      </c>
      <c r="S638">
        <v>4.092408029687487</v>
      </c>
      <c r="T638">
        <v>4.0924080296874932</v>
      </c>
      <c r="U638">
        <v>4.0924080296874923</v>
      </c>
    </row>
    <row r="639" spans="1:21" x14ac:dyDescent="0.3">
      <c r="A639" s="2">
        <v>44018</v>
      </c>
      <c r="B639">
        <v>72</v>
      </c>
      <c r="C639">
        <v>226</v>
      </c>
      <c r="D639">
        <v>40.4797668</v>
      </c>
      <c r="E639">
        <v>15.527226199999999</v>
      </c>
      <c r="F639">
        <v>41.955555699999998</v>
      </c>
      <c r="G639">
        <v>12.7643387</v>
      </c>
      <c r="H639">
        <v>10</v>
      </c>
      <c r="I639">
        <v>672.44</v>
      </c>
      <c r="J639">
        <v>365.36489298114208</v>
      </c>
      <c r="K639">
        <v>237.97317141196069</v>
      </c>
      <c r="L639">
        <v>568.35425243615168</v>
      </c>
      <c r="M639">
        <v>5.5917559676927997</v>
      </c>
      <c r="N639">
        <v>3.6927374165964388</v>
      </c>
      <c r="O639">
        <v>7.518077177212068</v>
      </c>
      <c r="P639">
        <v>391.20139070682569</v>
      </c>
      <c r="Q639">
        <v>391.20139070682711</v>
      </c>
      <c r="R639">
        <v>391.20139070682711</v>
      </c>
      <c r="S639">
        <v>5.9902415449711031</v>
      </c>
      <c r="T639">
        <v>5.9902415449711004</v>
      </c>
      <c r="U639">
        <v>5.9902415449710977</v>
      </c>
    </row>
    <row r="640" spans="1:21" x14ac:dyDescent="0.3">
      <c r="A640" s="2">
        <v>44019</v>
      </c>
      <c r="B640">
        <v>64</v>
      </c>
      <c r="C640">
        <v>226</v>
      </c>
      <c r="D640">
        <v>41.699752500000002</v>
      </c>
      <c r="E640">
        <v>12.535953900000001</v>
      </c>
      <c r="F640">
        <v>41.955555699999998</v>
      </c>
      <c r="G640">
        <v>12.7643387</v>
      </c>
      <c r="H640">
        <v>1</v>
      </c>
      <c r="I640">
        <v>96.57</v>
      </c>
      <c r="J640">
        <v>96.573000000000008</v>
      </c>
      <c r="K640">
        <v>96.573000000000008</v>
      </c>
      <c r="L640">
        <v>96.573000000000008</v>
      </c>
      <c r="M640">
        <v>2.1278571428571431</v>
      </c>
      <c r="N640">
        <v>2.1278571428571431</v>
      </c>
      <c r="O640">
        <v>2.1278571428571431</v>
      </c>
      <c r="P640">
        <v>96.573000000000008</v>
      </c>
      <c r="Q640">
        <v>96.573000000000008</v>
      </c>
      <c r="R640">
        <v>96.573000000000008</v>
      </c>
      <c r="S640">
        <v>2.1278571428571431</v>
      </c>
      <c r="T640">
        <v>2.1278571428571431</v>
      </c>
      <c r="U640">
        <v>2.1278571428571431</v>
      </c>
    </row>
    <row r="641" spans="1:21" x14ac:dyDescent="0.3">
      <c r="A641" s="2">
        <v>44020</v>
      </c>
      <c r="B641">
        <v>11</v>
      </c>
      <c r="C641">
        <v>226</v>
      </c>
      <c r="D641">
        <v>41.904390300000003</v>
      </c>
      <c r="E641">
        <v>12.6096465</v>
      </c>
      <c r="F641">
        <v>41.955555699999998</v>
      </c>
      <c r="G641">
        <v>12.7643387</v>
      </c>
      <c r="H641">
        <v>9</v>
      </c>
      <c r="I641">
        <v>105.87</v>
      </c>
      <c r="J641">
        <v>31.95583451209076</v>
      </c>
      <c r="K641">
        <v>32.423866436331139</v>
      </c>
      <c r="L641">
        <v>18.176887733536109</v>
      </c>
      <c r="M641">
        <v>0.72526714499843814</v>
      </c>
      <c r="N641">
        <v>0.73892300366986585</v>
      </c>
      <c r="O641">
        <v>0.37024320537342648</v>
      </c>
      <c r="P641">
        <v>26.951064934485562</v>
      </c>
      <c r="Q641">
        <v>27.359644296896381</v>
      </c>
      <c r="R641">
        <v>26.95106493448549</v>
      </c>
      <c r="S641">
        <v>0.61676531803883505</v>
      </c>
      <c r="T641">
        <v>0.61284177320614119</v>
      </c>
      <c r="U641">
        <v>0.61676531803883894</v>
      </c>
    </row>
    <row r="642" spans="1:21" x14ac:dyDescent="0.3">
      <c r="A642" s="2">
        <v>44020</v>
      </c>
      <c r="B642">
        <v>2</v>
      </c>
      <c r="C642">
        <v>226</v>
      </c>
      <c r="D642">
        <v>42.132071600000003</v>
      </c>
      <c r="E642">
        <v>12.5839994</v>
      </c>
      <c r="F642">
        <v>41.955555699999998</v>
      </c>
      <c r="G642">
        <v>12.7643387</v>
      </c>
      <c r="H642">
        <v>9</v>
      </c>
      <c r="I642">
        <v>105.87</v>
      </c>
      <c r="J642">
        <v>66.76059041009367</v>
      </c>
      <c r="K642">
        <v>42.082247713583662</v>
      </c>
      <c r="L642">
        <v>75.840690899965622</v>
      </c>
      <c r="M642">
        <v>1.4028560548089679</v>
      </c>
      <c r="N642">
        <v>0.92820049483945144</v>
      </c>
      <c r="O642">
        <v>1.5387608177769869</v>
      </c>
      <c r="P642">
        <v>74.663563793482169</v>
      </c>
      <c r="Q642">
        <v>74.277019271193311</v>
      </c>
      <c r="R642">
        <v>74.663563793482211</v>
      </c>
      <c r="S642">
        <v>1.484064507166944</v>
      </c>
      <c r="T642">
        <v>1.490085598096482</v>
      </c>
      <c r="U642">
        <v>1.4840645071669401</v>
      </c>
    </row>
    <row r="643" spans="1:21" x14ac:dyDescent="0.3">
      <c r="A643" s="2">
        <v>44020</v>
      </c>
      <c r="B643">
        <v>186</v>
      </c>
      <c r="C643">
        <v>226</v>
      </c>
      <c r="D643">
        <v>41.945402799999997</v>
      </c>
      <c r="E643">
        <v>12.7206413</v>
      </c>
      <c r="F643">
        <v>41.955555699999998</v>
      </c>
      <c r="G643">
        <v>12.7643387</v>
      </c>
      <c r="H643">
        <v>9</v>
      </c>
      <c r="I643">
        <v>105.87</v>
      </c>
      <c r="J643">
        <v>7.1543750778155593</v>
      </c>
      <c r="K643">
        <v>31.364685850085198</v>
      </c>
      <c r="L643">
        <v>11.853221366498291</v>
      </c>
      <c r="M643">
        <v>0.30243235574814931</v>
      </c>
      <c r="N643">
        <v>0.76343205704623851</v>
      </c>
      <c r="O643">
        <v>0.52155153240514229</v>
      </c>
      <c r="P643">
        <v>4.2561712720322822</v>
      </c>
      <c r="Q643">
        <v>4.2341364319103034</v>
      </c>
      <c r="R643">
        <v>4.2561712720322937</v>
      </c>
      <c r="S643">
        <v>0.32972573034977692</v>
      </c>
      <c r="T643">
        <v>0.32762818425293239</v>
      </c>
      <c r="U643">
        <v>0.32972573034977692</v>
      </c>
    </row>
    <row r="644" spans="1:21" x14ac:dyDescent="0.3">
      <c r="A644" s="2">
        <v>44020</v>
      </c>
      <c r="B644">
        <v>94</v>
      </c>
      <c r="C644">
        <v>226</v>
      </c>
      <c r="D644">
        <v>44.525238799999997</v>
      </c>
      <c r="E644">
        <v>11.1757875</v>
      </c>
      <c r="F644">
        <v>41.955555699999998</v>
      </c>
      <c r="G644">
        <v>12.7643387</v>
      </c>
      <c r="H644">
        <v>9</v>
      </c>
      <c r="I644">
        <v>950.8</v>
      </c>
      <c r="J644">
        <v>643.3074345903741</v>
      </c>
      <c r="K644">
        <v>643.3074345903741</v>
      </c>
      <c r="L644">
        <v>716.82965650149276</v>
      </c>
      <c r="M644">
        <v>9.4852889615764724</v>
      </c>
      <c r="N644">
        <v>9.4852889615764724</v>
      </c>
      <c r="O644">
        <v>10.626239141259269</v>
      </c>
      <c r="P644">
        <v>673.82161508786749</v>
      </c>
      <c r="Q644">
        <v>673.82161508786749</v>
      </c>
      <c r="R644">
        <v>673.82161508786749</v>
      </c>
      <c r="S644">
        <v>9.9530662491752331</v>
      </c>
      <c r="T644">
        <v>9.9530662491752331</v>
      </c>
      <c r="U644">
        <v>9.9530662491752331</v>
      </c>
    </row>
    <row r="645" spans="1:21" x14ac:dyDescent="0.3">
      <c r="A645" s="2">
        <v>44020</v>
      </c>
      <c r="B645">
        <v>13</v>
      </c>
      <c r="C645">
        <v>226</v>
      </c>
      <c r="D645">
        <v>42.407090099999998</v>
      </c>
      <c r="E645">
        <v>14.1597591</v>
      </c>
      <c r="F645">
        <v>41.955555699999998</v>
      </c>
      <c r="G645">
        <v>12.7643387</v>
      </c>
      <c r="H645">
        <v>9</v>
      </c>
      <c r="I645">
        <v>950.8</v>
      </c>
      <c r="J645">
        <v>307.49416540962579</v>
      </c>
      <c r="K645">
        <v>307.49416540962591</v>
      </c>
      <c r="L645">
        <v>233.97194349850719</v>
      </c>
      <c r="M645">
        <v>4.5179650066774943</v>
      </c>
      <c r="N645">
        <v>4.5179650066774943</v>
      </c>
      <c r="O645">
        <v>3.3770148269947029</v>
      </c>
      <c r="P645">
        <v>276.97998491213252</v>
      </c>
      <c r="Q645">
        <v>276.97998491213252</v>
      </c>
      <c r="R645">
        <v>276.97998491213252</v>
      </c>
      <c r="S645">
        <v>4.0501877190787354</v>
      </c>
      <c r="T645">
        <v>4.0501877190787354</v>
      </c>
      <c r="U645">
        <v>4.0501877190787354</v>
      </c>
    </row>
    <row r="646" spans="1:21" x14ac:dyDescent="0.3">
      <c r="A646" s="2">
        <v>44020</v>
      </c>
      <c r="B646">
        <v>222</v>
      </c>
      <c r="C646">
        <v>226</v>
      </c>
      <c r="D646">
        <v>40.922591399999988</v>
      </c>
      <c r="E646">
        <v>14.2501319</v>
      </c>
      <c r="F646">
        <v>41.955555699999998</v>
      </c>
      <c r="G646">
        <v>12.7643387</v>
      </c>
      <c r="H646">
        <v>9</v>
      </c>
      <c r="I646">
        <v>411.05</v>
      </c>
      <c r="J646">
        <v>205.52645000000001</v>
      </c>
      <c r="K646">
        <v>205.52645000000001</v>
      </c>
      <c r="L646">
        <v>205.52645000000001</v>
      </c>
      <c r="M646">
        <v>3.192876984126984</v>
      </c>
      <c r="N646">
        <v>3.192876984126984</v>
      </c>
      <c r="O646">
        <v>3.192876984126984</v>
      </c>
      <c r="P646">
        <v>205.52645000000001</v>
      </c>
      <c r="Q646">
        <v>205.52645000000001</v>
      </c>
      <c r="R646">
        <v>205.52645000000001</v>
      </c>
      <c r="S646">
        <v>3.192876984126984</v>
      </c>
      <c r="T646">
        <v>3.192876984126984</v>
      </c>
      <c r="U646">
        <v>3.192876984126984</v>
      </c>
    </row>
    <row r="647" spans="1:21" x14ac:dyDescent="0.3">
      <c r="A647" s="2">
        <v>44020</v>
      </c>
      <c r="B647">
        <v>9</v>
      </c>
      <c r="C647">
        <v>226</v>
      </c>
      <c r="D647">
        <v>41.012875399999999</v>
      </c>
      <c r="E647">
        <v>14.3201006</v>
      </c>
      <c r="F647">
        <v>41.955555699999998</v>
      </c>
      <c r="G647">
        <v>12.7643387</v>
      </c>
      <c r="H647">
        <v>9</v>
      </c>
      <c r="I647">
        <v>380.53</v>
      </c>
      <c r="J647">
        <v>188.6335352232081</v>
      </c>
      <c r="K647">
        <v>188.6335352232081</v>
      </c>
      <c r="L647">
        <v>1.6703545165922709E-12</v>
      </c>
      <c r="M647">
        <v>2.9136001232118609</v>
      </c>
      <c r="N647">
        <v>2.9136001232118609</v>
      </c>
      <c r="O647">
        <v>0</v>
      </c>
      <c r="P647">
        <v>187.02869999999999</v>
      </c>
      <c r="Q647">
        <v>187.02869999999999</v>
      </c>
      <c r="R647">
        <v>187.02869999999999</v>
      </c>
      <c r="S647">
        <v>2.861051587301588</v>
      </c>
      <c r="T647">
        <v>2.8610515873015872</v>
      </c>
      <c r="U647">
        <v>2.8610515873015872</v>
      </c>
    </row>
    <row r="648" spans="1:21" x14ac:dyDescent="0.3">
      <c r="A648" s="2">
        <v>44020</v>
      </c>
      <c r="B648">
        <v>223</v>
      </c>
      <c r="C648">
        <v>226</v>
      </c>
      <c r="D648">
        <v>41.015235699999998</v>
      </c>
      <c r="E648">
        <v>14.2977433</v>
      </c>
      <c r="F648">
        <v>41.955555699999998</v>
      </c>
      <c r="G648">
        <v>12.7643387</v>
      </c>
      <c r="H648">
        <v>9</v>
      </c>
      <c r="I648">
        <v>380.53</v>
      </c>
      <c r="J648">
        <v>191.89876477679189</v>
      </c>
      <c r="K648">
        <v>191.89876477679189</v>
      </c>
      <c r="L648">
        <v>380.53229999999832</v>
      </c>
      <c r="M648">
        <v>3.022630035518298</v>
      </c>
      <c r="N648">
        <v>3.0226300355182989</v>
      </c>
      <c r="O648">
        <v>5.9362301587301598</v>
      </c>
      <c r="P648">
        <v>193.50360000000001</v>
      </c>
      <c r="Q648">
        <v>193.50360000000001</v>
      </c>
      <c r="R648">
        <v>193.50360000000001</v>
      </c>
      <c r="S648">
        <v>3.0751785714285722</v>
      </c>
      <c r="T648">
        <v>3.0751785714285731</v>
      </c>
      <c r="U648">
        <v>3.0751785714285731</v>
      </c>
    </row>
    <row r="649" spans="1:21" x14ac:dyDescent="0.3">
      <c r="A649" s="2">
        <v>44020</v>
      </c>
      <c r="B649">
        <v>222</v>
      </c>
      <c r="C649">
        <v>226</v>
      </c>
      <c r="D649">
        <v>40.922591399999988</v>
      </c>
      <c r="E649">
        <v>14.2501319</v>
      </c>
      <c r="F649">
        <v>41.955555699999998</v>
      </c>
      <c r="G649">
        <v>12.7643387</v>
      </c>
      <c r="H649">
        <v>9</v>
      </c>
      <c r="I649">
        <v>411.05</v>
      </c>
      <c r="J649">
        <v>205.52645000000001</v>
      </c>
      <c r="K649">
        <v>205.52645000000001</v>
      </c>
      <c r="L649">
        <v>205.52645000000001</v>
      </c>
      <c r="M649">
        <v>3.192876984126984</v>
      </c>
      <c r="N649">
        <v>3.192876984126984</v>
      </c>
      <c r="O649">
        <v>3.192876984126984</v>
      </c>
      <c r="P649">
        <v>205.52645000000001</v>
      </c>
      <c r="Q649">
        <v>205.52645000000001</v>
      </c>
      <c r="R649">
        <v>205.52645000000001</v>
      </c>
      <c r="S649">
        <v>3.192876984126984</v>
      </c>
      <c r="T649">
        <v>3.192876984126984</v>
      </c>
      <c r="U649">
        <v>3.192876984126984</v>
      </c>
    </row>
    <row r="650" spans="1:21" x14ac:dyDescent="0.3">
      <c r="A650" s="2">
        <v>44021</v>
      </c>
      <c r="B650">
        <v>33</v>
      </c>
      <c r="C650">
        <v>226</v>
      </c>
      <c r="D650">
        <v>41.947489599999997</v>
      </c>
      <c r="E650">
        <v>12.7203556</v>
      </c>
      <c r="F650">
        <v>41.955555699999998</v>
      </c>
      <c r="G650">
        <v>12.7643387</v>
      </c>
      <c r="H650">
        <v>8</v>
      </c>
      <c r="I650">
        <v>36.299999999999997</v>
      </c>
      <c r="J650">
        <v>6.6307109647297811</v>
      </c>
      <c r="K650">
        <v>9.0384956920167845</v>
      </c>
      <c r="L650">
        <v>8.1741894956819472</v>
      </c>
      <c r="M650">
        <v>0.36028542811355307</v>
      </c>
      <c r="N650">
        <v>0.36133650400977441</v>
      </c>
      <c r="O650">
        <v>0.50155891283418497</v>
      </c>
      <c r="P650">
        <v>7.7547918749995182</v>
      </c>
      <c r="Q650">
        <v>7.4902766003157364</v>
      </c>
      <c r="R650">
        <v>7.9775770631691412</v>
      </c>
      <c r="S650">
        <v>0.45495092619517458</v>
      </c>
      <c r="T650">
        <v>0.43522482038236682</v>
      </c>
      <c r="U650">
        <v>0.44397180440241418</v>
      </c>
    </row>
    <row r="651" spans="1:21" x14ac:dyDescent="0.3">
      <c r="A651" s="2">
        <v>44021</v>
      </c>
      <c r="B651">
        <v>14</v>
      </c>
      <c r="C651">
        <v>226</v>
      </c>
      <c r="D651">
        <v>41.968739300000003</v>
      </c>
      <c r="E651">
        <v>12.686</v>
      </c>
      <c r="F651">
        <v>41.955555699999998</v>
      </c>
      <c r="G651">
        <v>12.7643387</v>
      </c>
      <c r="H651">
        <v>8</v>
      </c>
      <c r="I651">
        <v>36.299999999999997</v>
      </c>
      <c r="J651">
        <v>12.832393244987349</v>
      </c>
      <c r="K651">
        <v>9.3041524384548069</v>
      </c>
      <c r="L651">
        <v>14.661579817206739</v>
      </c>
      <c r="M651">
        <v>0.44665056471306469</v>
      </c>
      <c r="N651">
        <v>0.35992152272720451</v>
      </c>
      <c r="O651">
        <v>0.47442780205221891</v>
      </c>
      <c r="P651">
        <v>14.628458728348519</v>
      </c>
      <c r="Q651">
        <v>14.93989789633946</v>
      </c>
      <c r="R651">
        <v>13.69166361836718</v>
      </c>
      <c r="S651">
        <v>0.49227624697835309</v>
      </c>
      <c r="T651">
        <v>0.47710967957374872</v>
      </c>
      <c r="U651">
        <v>0.47725291646499618</v>
      </c>
    </row>
    <row r="652" spans="1:21" x14ac:dyDescent="0.3">
      <c r="A652" s="2">
        <v>44021</v>
      </c>
      <c r="B652">
        <v>242</v>
      </c>
      <c r="C652">
        <v>226</v>
      </c>
      <c r="D652">
        <v>41.958314899999998</v>
      </c>
      <c r="E652">
        <v>12.705252399999999</v>
      </c>
      <c r="F652">
        <v>41.955555699999998</v>
      </c>
      <c r="G652">
        <v>12.7643387</v>
      </c>
      <c r="H652">
        <v>8</v>
      </c>
      <c r="I652">
        <v>36.299999999999997</v>
      </c>
      <c r="J652">
        <v>7.3421317953889904</v>
      </c>
      <c r="K652">
        <v>9.1424995924309496</v>
      </c>
      <c r="L652">
        <v>10.713985326182749</v>
      </c>
      <c r="M652">
        <v>0.30405968406593409</v>
      </c>
      <c r="N652">
        <v>0.35343173019606627</v>
      </c>
      <c r="O652">
        <v>0.34999132908736319</v>
      </c>
      <c r="P652">
        <v>5.3126559095228476</v>
      </c>
      <c r="Q652">
        <v>5.5592714707018116</v>
      </c>
      <c r="R652">
        <v>5.9474268414570446</v>
      </c>
      <c r="S652">
        <v>0.22786099545947239</v>
      </c>
      <c r="T652">
        <v>0.27243747599818419</v>
      </c>
      <c r="U652">
        <v>0.24148712980544479</v>
      </c>
    </row>
    <row r="653" spans="1:21" x14ac:dyDescent="0.3">
      <c r="A653" s="2">
        <v>44021</v>
      </c>
      <c r="B653">
        <v>90</v>
      </c>
      <c r="C653">
        <v>226</v>
      </c>
      <c r="D653">
        <v>41.744211200000002</v>
      </c>
      <c r="E653">
        <v>12.998928100000001</v>
      </c>
      <c r="F653">
        <v>41.955555699999998</v>
      </c>
      <c r="G653">
        <v>12.7643387</v>
      </c>
      <c r="H653">
        <v>8</v>
      </c>
      <c r="I653">
        <v>830.59</v>
      </c>
      <c r="J653">
        <v>75.20106189920746</v>
      </c>
      <c r="K653">
        <v>192.29998951798709</v>
      </c>
      <c r="L653">
        <v>67.200403848391971</v>
      </c>
      <c r="M653">
        <v>1.364038052492591</v>
      </c>
      <c r="N653">
        <v>2.8998912513129969</v>
      </c>
      <c r="O653">
        <v>1.041297906724711</v>
      </c>
      <c r="P653">
        <v>71.435806805412255</v>
      </c>
      <c r="Q653">
        <v>71.358562665438669</v>
      </c>
      <c r="R653">
        <v>71.490688608414331</v>
      </c>
      <c r="S653">
        <v>1.200539745005039</v>
      </c>
      <c r="T653">
        <v>1.198584320268671</v>
      </c>
      <c r="U653">
        <v>1.2039837501707791</v>
      </c>
    </row>
    <row r="654" spans="1:21" x14ac:dyDescent="0.3">
      <c r="A654" s="2">
        <v>44021</v>
      </c>
      <c r="B654">
        <v>264</v>
      </c>
      <c r="C654">
        <v>226</v>
      </c>
      <c r="D654">
        <v>41.962296899999998</v>
      </c>
      <c r="E654">
        <v>12.757759999999999</v>
      </c>
      <c r="F654">
        <v>41.955555699999998</v>
      </c>
      <c r="G654">
        <v>12.7643387</v>
      </c>
      <c r="H654">
        <v>8</v>
      </c>
      <c r="I654">
        <v>830.59</v>
      </c>
      <c r="J654">
        <v>3.049387084163901</v>
      </c>
      <c r="K654">
        <v>185.2345260772405</v>
      </c>
      <c r="L654">
        <v>2.5409751769709481</v>
      </c>
      <c r="M654">
        <v>0.13587105274343861</v>
      </c>
      <c r="N654">
        <v>2.8013566728747188</v>
      </c>
      <c r="O654">
        <v>0.1111518565152361</v>
      </c>
      <c r="P654">
        <v>1.4993534192275391</v>
      </c>
      <c r="Q654">
        <v>1.4977198912893219</v>
      </c>
      <c r="R654">
        <v>1.582413838018095</v>
      </c>
      <c r="S654">
        <v>9.4456672703445071E-2</v>
      </c>
      <c r="T654">
        <v>9.4302822807957265E-2</v>
      </c>
      <c r="U654">
        <v>9.9885162436952529E-2</v>
      </c>
    </row>
    <row r="655" spans="1:21" x14ac:dyDescent="0.3">
      <c r="A655" s="2">
        <v>44021</v>
      </c>
      <c r="B655">
        <v>221</v>
      </c>
      <c r="C655">
        <v>226</v>
      </c>
      <c r="D655">
        <v>41.987892299999999</v>
      </c>
      <c r="E655">
        <v>12.7135701</v>
      </c>
      <c r="F655">
        <v>41.955555699999998</v>
      </c>
      <c r="G655">
        <v>12.7643387</v>
      </c>
      <c r="H655">
        <v>8</v>
      </c>
      <c r="I655">
        <v>36.299999999999997</v>
      </c>
      <c r="J655">
        <v>9.4963639948938976</v>
      </c>
      <c r="K655">
        <v>8.8164522770974667</v>
      </c>
      <c r="L655">
        <v>2.75184536092857</v>
      </c>
      <c r="M655">
        <v>0.3034884500915751</v>
      </c>
      <c r="N655">
        <v>0.33979437005108187</v>
      </c>
      <c r="O655">
        <v>8.850608301035981E-2</v>
      </c>
      <c r="P655">
        <v>8.6056934871291233</v>
      </c>
      <c r="Q655">
        <v>8.3121540326430008</v>
      </c>
      <c r="R655">
        <v>8.6849324770066438</v>
      </c>
      <c r="S655">
        <v>0.2393959583511267</v>
      </c>
      <c r="T655">
        <v>0.22971215102982689</v>
      </c>
      <c r="U655">
        <v>0.25177227631127153</v>
      </c>
    </row>
    <row r="656" spans="1:21" x14ac:dyDescent="0.3">
      <c r="A656" s="2">
        <v>44021</v>
      </c>
      <c r="B656">
        <v>94</v>
      </c>
      <c r="C656">
        <v>226</v>
      </c>
      <c r="D656">
        <v>44.525238799999997</v>
      </c>
      <c r="E656">
        <v>11.1757875</v>
      </c>
      <c r="F656">
        <v>41.955555699999998</v>
      </c>
      <c r="G656">
        <v>12.7643387</v>
      </c>
      <c r="H656">
        <v>8</v>
      </c>
      <c r="I656">
        <v>830.59</v>
      </c>
      <c r="J656">
        <v>749.51097889600612</v>
      </c>
      <c r="K656">
        <v>267.84338765768968</v>
      </c>
      <c r="L656">
        <v>758.53410114578355</v>
      </c>
      <c r="M656">
        <v>10.872635438392219</v>
      </c>
      <c r="N656">
        <v>3.9810131165819129</v>
      </c>
      <c r="O656">
        <v>11.24686481240639</v>
      </c>
      <c r="P656">
        <v>755.04072203104488</v>
      </c>
      <c r="Q656">
        <v>755.12242727292858</v>
      </c>
      <c r="R656">
        <v>754.82016750084983</v>
      </c>
      <c r="S656">
        <v>11.09009039927632</v>
      </c>
      <c r="T656">
        <v>11.09235497834104</v>
      </c>
      <c r="U656">
        <v>11.07579101685676</v>
      </c>
    </row>
    <row r="657" spans="1:21" x14ac:dyDescent="0.3">
      <c r="A657" s="2">
        <v>44021</v>
      </c>
      <c r="B657">
        <v>1</v>
      </c>
      <c r="C657">
        <v>226</v>
      </c>
      <c r="D657">
        <v>41.956526599999997</v>
      </c>
      <c r="E657">
        <v>12.778642899999999</v>
      </c>
      <c r="F657">
        <v>41.955555699999998</v>
      </c>
      <c r="G657">
        <v>12.7643387</v>
      </c>
      <c r="H657">
        <v>8</v>
      </c>
      <c r="I657">
        <v>830.59</v>
      </c>
      <c r="J657">
        <v>2.82597212062245</v>
      </c>
      <c r="K657">
        <v>185.20949674708271</v>
      </c>
      <c r="L657">
        <v>2.3119198288536129</v>
      </c>
      <c r="M657">
        <v>0.1078919643082594</v>
      </c>
      <c r="N657">
        <v>2.7981754671668808</v>
      </c>
      <c r="O657">
        <v>8.1121932290172283E-2</v>
      </c>
      <c r="P657">
        <v>2.611517744315345</v>
      </c>
      <c r="Q657">
        <v>2.6086901703434791</v>
      </c>
      <c r="R657">
        <v>2.694130052717723</v>
      </c>
      <c r="S657">
        <v>9.5349690951710628E-2</v>
      </c>
      <c r="T657">
        <v>9.519438651884457E-2</v>
      </c>
      <c r="U657">
        <v>0.1007765784720205</v>
      </c>
    </row>
    <row r="658" spans="1:21" x14ac:dyDescent="0.3">
      <c r="A658" s="2">
        <v>44022</v>
      </c>
      <c r="B658">
        <v>2</v>
      </c>
      <c r="C658">
        <v>226</v>
      </c>
      <c r="D658">
        <v>42.132071600000003</v>
      </c>
      <c r="E658">
        <v>12.5839994</v>
      </c>
      <c r="F658">
        <v>41.955555699999998</v>
      </c>
      <c r="G658">
        <v>12.7643387</v>
      </c>
      <c r="H658">
        <v>8</v>
      </c>
      <c r="I658">
        <v>167.65</v>
      </c>
      <c r="J658">
        <v>63.390129823960699</v>
      </c>
      <c r="K658">
        <v>42.744734918529851</v>
      </c>
      <c r="L658">
        <v>53.978218553085597</v>
      </c>
      <c r="M658">
        <v>1.4013123895205419</v>
      </c>
      <c r="N658">
        <v>1.0003705449196529</v>
      </c>
      <c r="O658">
        <v>1.17307059930761</v>
      </c>
      <c r="P658">
        <v>64.190786373983414</v>
      </c>
      <c r="Q658">
        <v>64.154057296348768</v>
      </c>
      <c r="R658">
        <v>63.291993703281079</v>
      </c>
      <c r="S658">
        <v>1.3481327047209459</v>
      </c>
      <c r="T658">
        <v>1.381851632971308</v>
      </c>
      <c r="U658">
        <v>1.3394319582816001</v>
      </c>
    </row>
    <row r="659" spans="1:21" x14ac:dyDescent="0.3">
      <c r="A659" s="2">
        <v>44022</v>
      </c>
      <c r="B659">
        <v>12</v>
      </c>
      <c r="C659">
        <v>226</v>
      </c>
      <c r="D659">
        <v>41.857816900000003</v>
      </c>
      <c r="E659">
        <v>12.6519891</v>
      </c>
      <c r="F659">
        <v>41.955555699999998</v>
      </c>
      <c r="G659">
        <v>12.7643387</v>
      </c>
      <c r="H659">
        <v>8</v>
      </c>
      <c r="I659">
        <v>249.57</v>
      </c>
      <c r="J659">
        <v>33.178087753280352</v>
      </c>
      <c r="K659">
        <v>33.178087753280373</v>
      </c>
      <c r="L659">
        <v>16.755444667423141</v>
      </c>
      <c r="M659">
        <v>1.1148760699816209</v>
      </c>
      <c r="N659">
        <v>1.114876069981622</v>
      </c>
      <c r="O659">
        <v>0.76563946088610824</v>
      </c>
      <c r="P659">
        <v>25.73605227358566</v>
      </c>
      <c r="Q659">
        <v>25.73605227358566</v>
      </c>
      <c r="R659">
        <v>25.73605227358566</v>
      </c>
      <c r="S659">
        <v>0.96738271616794014</v>
      </c>
      <c r="T659">
        <v>0.96738271616794047</v>
      </c>
      <c r="U659">
        <v>0.96738271616794047</v>
      </c>
    </row>
    <row r="660" spans="1:21" x14ac:dyDescent="0.3">
      <c r="A660" s="2">
        <v>44022</v>
      </c>
      <c r="B660">
        <v>33</v>
      </c>
      <c r="C660">
        <v>226</v>
      </c>
      <c r="D660">
        <v>41.947489599999997</v>
      </c>
      <c r="E660">
        <v>12.7203556</v>
      </c>
      <c r="F660">
        <v>41.955555699999998</v>
      </c>
      <c r="G660">
        <v>12.7643387</v>
      </c>
      <c r="H660">
        <v>8</v>
      </c>
      <c r="I660">
        <v>167.65</v>
      </c>
      <c r="J660">
        <v>7.8868806948023797</v>
      </c>
      <c r="K660">
        <v>39.420337796308523</v>
      </c>
      <c r="L660">
        <v>5.8390894364073809</v>
      </c>
      <c r="M660">
        <v>0.41472934996982502</v>
      </c>
      <c r="N660">
        <v>0.95219425472032659</v>
      </c>
      <c r="O660">
        <v>0.52855607270155458</v>
      </c>
      <c r="P660">
        <v>4.9675067143060003</v>
      </c>
      <c r="Q660">
        <v>4.9123667403988938</v>
      </c>
      <c r="R660">
        <v>6.4578960672518546</v>
      </c>
      <c r="S660">
        <v>0.49330004307317571</v>
      </c>
      <c r="T660">
        <v>0.48395799437400239</v>
      </c>
      <c r="U660">
        <v>0.50516162247146901</v>
      </c>
    </row>
    <row r="661" spans="1:21" x14ac:dyDescent="0.3">
      <c r="A661" s="2">
        <v>44022</v>
      </c>
      <c r="B661">
        <v>32</v>
      </c>
      <c r="C661">
        <v>226</v>
      </c>
      <c r="D661">
        <v>41.851630499999999</v>
      </c>
      <c r="E661">
        <v>12.4017032</v>
      </c>
      <c r="F661">
        <v>41.955555699999998</v>
      </c>
      <c r="G661">
        <v>12.7643387</v>
      </c>
      <c r="H661">
        <v>8</v>
      </c>
      <c r="I661">
        <v>167.65</v>
      </c>
      <c r="J661">
        <v>81.105235065813247</v>
      </c>
      <c r="K661">
        <v>45.085566643510283</v>
      </c>
      <c r="L661">
        <v>87.874770771838911</v>
      </c>
      <c r="M661">
        <v>1.6154874558696251</v>
      </c>
      <c r="N661">
        <v>1.028061790714897</v>
      </c>
      <c r="O661">
        <v>1.5435310498946211</v>
      </c>
      <c r="P661">
        <v>90.212786485559292</v>
      </c>
      <c r="Q661">
        <v>90.396504905534641</v>
      </c>
      <c r="R661">
        <v>88.264215834926304</v>
      </c>
      <c r="S661">
        <v>1.7501254068245959</v>
      </c>
      <c r="T661">
        <v>1.7169817714060509</v>
      </c>
      <c r="U661">
        <v>1.7317550428150441</v>
      </c>
    </row>
    <row r="662" spans="1:21" x14ac:dyDescent="0.3">
      <c r="A662" s="2">
        <v>44022</v>
      </c>
      <c r="B662">
        <v>235</v>
      </c>
      <c r="C662">
        <v>226</v>
      </c>
      <c r="D662">
        <v>41.477688999999998</v>
      </c>
      <c r="E662">
        <v>13.8120029</v>
      </c>
      <c r="F662">
        <v>41.955555699999998</v>
      </c>
      <c r="G662">
        <v>12.7643387</v>
      </c>
      <c r="H662">
        <v>8</v>
      </c>
      <c r="I662">
        <v>249.57</v>
      </c>
      <c r="J662">
        <v>216.3925122467196</v>
      </c>
      <c r="K662">
        <v>216.39251224671969</v>
      </c>
      <c r="L662">
        <v>232.81515533257681</v>
      </c>
      <c r="M662">
        <v>3.3015525014469511</v>
      </c>
      <c r="N662">
        <v>3.3015525014469511</v>
      </c>
      <c r="O662">
        <v>3.6507891105424641</v>
      </c>
      <c r="P662">
        <v>223.83454772641431</v>
      </c>
      <c r="Q662">
        <v>223.83454772641431</v>
      </c>
      <c r="R662">
        <v>223.83454772641431</v>
      </c>
      <c r="S662">
        <v>3.449045855260632</v>
      </c>
      <c r="T662">
        <v>3.4490458552606311</v>
      </c>
      <c r="U662">
        <v>3.4490458552606311</v>
      </c>
    </row>
    <row r="663" spans="1:21" x14ac:dyDescent="0.3">
      <c r="A663" s="2">
        <v>44022</v>
      </c>
      <c r="B663">
        <v>9</v>
      </c>
      <c r="C663">
        <v>226</v>
      </c>
      <c r="D663">
        <v>41.012875399999999</v>
      </c>
      <c r="E663">
        <v>14.3201006</v>
      </c>
      <c r="F663">
        <v>41.955555699999998</v>
      </c>
      <c r="G663">
        <v>12.7643387</v>
      </c>
      <c r="H663">
        <v>8</v>
      </c>
      <c r="I663">
        <v>380.53</v>
      </c>
      <c r="J663">
        <v>188.6335352232081</v>
      </c>
      <c r="K663">
        <v>188.6335352232081</v>
      </c>
      <c r="L663">
        <v>1.6703545165922709E-12</v>
      </c>
      <c r="M663">
        <v>2.9136001232118609</v>
      </c>
      <c r="N663">
        <v>2.9136001232118609</v>
      </c>
      <c r="O663">
        <v>0</v>
      </c>
      <c r="P663">
        <v>187.02869999999999</v>
      </c>
      <c r="Q663">
        <v>187.02869999999999</v>
      </c>
      <c r="R663">
        <v>187.02869999999999</v>
      </c>
      <c r="S663">
        <v>2.861051587301588</v>
      </c>
      <c r="T663">
        <v>2.8610515873015872</v>
      </c>
      <c r="U663">
        <v>2.8610515873015872</v>
      </c>
    </row>
    <row r="664" spans="1:21" x14ac:dyDescent="0.3">
      <c r="A664" s="2">
        <v>44022</v>
      </c>
      <c r="B664">
        <v>223</v>
      </c>
      <c r="C664">
        <v>226</v>
      </c>
      <c r="D664">
        <v>41.015235699999998</v>
      </c>
      <c r="E664">
        <v>14.2977433</v>
      </c>
      <c r="F664">
        <v>41.955555699999998</v>
      </c>
      <c r="G664">
        <v>12.7643387</v>
      </c>
      <c r="H664">
        <v>8</v>
      </c>
      <c r="I664">
        <v>380.53</v>
      </c>
      <c r="J664">
        <v>191.89876477679189</v>
      </c>
      <c r="K664">
        <v>191.89876477679189</v>
      </c>
      <c r="L664">
        <v>380.53229999999832</v>
      </c>
      <c r="M664">
        <v>3.022630035518298</v>
      </c>
      <c r="N664">
        <v>3.0226300355182989</v>
      </c>
      <c r="O664">
        <v>5.9362301587301598</v>
      </c>
      <c r="P664">
        <v>193.50360000000001</v>
      </c>
      <c r="Q664">
        <v>193.50360000000001</v>
      </c>
      <c r="R664">
        <v>193.50360000000001</v>
      </c>
      <c r="S664">
        <v>3.0751785714285722</v>
      </c>
      <c r="T664">
        <v>3.0751785714285731</v>
      </c>
      <c r="U664">
        <v>3.0751785714285731</v>
      </c>
    </row>
    <row r="665" spans="1:21" x14ac:dyDescent="0.3">
      <c r="A665" s="2">
        <v>44022</v>
      </c>
      <c r="B665">
        <v>14</v>
      </c>
      <c r="C665">
        <v>226</v>
      </c>
      <c r="D665">
        <v>41.968739300000003</v>
      </c>
      <c r="E665">
        <v>12.686</v>
      </c>
      <c r="F665">
        <v>41.955555699999998</v>
      </c>
      <c r="G665">
        <v>12.7643387</v>
      </c>
      <c r="H665">
        <v>8</v>
      </c>
      <c r="I665">
        <v>167.65</v>
      </c>
      <c r="J665">
        <v>15.263454415423711</v>
      </c>
      <c r="K665">
        <v>40.395060641651398</v>
      </c>
      <c r="L665">
        <v>19.953621238668148</v>
      </c>
      <c r="M665">
        <v>0.51414540781461127</v>
      </c>
      <c r="N665">
        <v>0.96504801281972674</v>
      </c>
      <c r="O665">
        <v>0.70051688127081768</v>
      </c>
      <c r="P665">
        <v>8.2746204261513263</v>
      </c>
      <c r="Q665">
        <v>8.1827710577177282</v>
      </c>
      <c r="R665">
        <v>9.631594394540814</v>
      </c>
      <c r="S665">
        <v>0.35411644855588642</v>
      </c>
      <c r="T665">
        <v>0.36288320442324162</v>
      </c>
      <c r="U665">
        <v>0.36932597960649072</v>
      </c>
    </row>
    <row r="666" spans="1:21" x14ac:dyDescent="0.3">
      <c r="A666" s="2">
        <v>44027</v>
      </c>
      <c r="B666">
        <v>2</v>
      </c>
      <c r="C666">
        <v>226</v>
      </c>
      <c r="D666">
        <v>42.132071600000003</v>
      </c>
      <c r="E666">
        <v>12.5839994</v>
      </c>
      <c r="F666">
        <v>41.955555699999998</v>
      </c>
      <c r="G666">
        <v>12.7643387</v>
      </c>
      <c r="H666">
        <v>6</v>
      </c>
      <c r="I666">
        <v>143.59</v>
      </c>
      <c r="J666">
        <v>62.992244243669582</v>
      </c>
      <c r="K666">
        <v>62.992244243669582</v>
      </c>
      <c r="L666">
        <v>54.638580926443943</v>
      </c>
      <c r="M666">
        <v>1.3502289351309551</v>
      </c>
      <c r="N666">
        <v>1.3502289351309551</v>
      </c>
      <c r="O666">
        <v>1.2552121549870661</v>
      </c>
      <c r="P666">
        <v>60.256218314423307</v>
      </c>
      <c r="Q666">
        <v>60.256218314423293</v>
      </c>
      <c r="R666">
        <v>60.256218314423293</v>
      </c>
      <c r="S666">
        <v>1.318547167812359</v>
      </c>
      <c r="T666">
        <v>1.318547167812359</v>
      </c>
      <c r="U666">
        <v>1.318547167812359</v>
      </c>
    </row>
    <row r="667" spans="1:21" x14ac:dyDescent="0.3">
      <c r="A667" s="2">
        <v>44027</v>
      </c>
      <c r="B667">
        <v>14</v>
      </c>
      <c r="C667">
        <v>226</v>
      </c>
      <c r="D667">
        <v>41.968739300000003</v>
      </c>
      <c r="E667">
        <v>12.686</v>
      </c>
      <c r="F667">
        <v>41.955555699999998</v>
      </c>
      <c r="G667">
        <v>12.7643387</v>
      </c>
      <c r="H667">
        <v>6</v>
      </c>
      <c r="I667">
        <v>67.39</v>
      </c>
      <c r="J667">
        <v>13.902911327631781</v>
      </c>
      <c r="K667">
        <v>17.26331013441262</v>
      </c>
      <c r="L667">
        <v>24.550703540053672</v>
      </c>
      <c r="M667">
        <v>0.47806498227828909</v>
      </c>
      <c r="N667">
        <v>0.60463250078737019</v>
      </c>
      <c r="O667">
        <v>0.80569581563798398</v>
      </c>
      <c r="P667">
        <v>13.17675674572536</v>
      </c>
      <c r="Q667">
        <v>12.301596040418611</v>
      </c>
      <c r="R667">
        <v>12.98947574750497</v>
      </c>
      <c r="S667">
        <v>0.44610978962154779</v>
      </c>
      <c r="T667">
        <v>0.43172846163959988</v>
      </c>
      <c r="U667">
        <v>0.44598988054041422</v>
      </c>
    </row>
    <row r="668" spans="1:21" x14ac:dyDescent="0.3">
      <c r="A668" s="2">
        <v>44027</v>
      </c>
      <c r="B668">
        <v>269</v>
      </c>
      <c r="C668">
        <v>226</v>
      </c>
      <c r="D668">
        <v>41.926260800000001</v>
      </c>
      <c r="E668">
        <v>12.625462000000001</v>
      </c>
      <c r="F668">
        <v>41.955555699999998</v>
      </c>
      <c r="G668">
        <v>12.7643387</v>
      </c>
      <c r="H668">
        <v>6</v>
      </c>
      <c r="I668">
        <v>67.39</v>
      </c>
      <c r="J668">
        <v>22.397744164077789</v>
      </c>
      <c r="K668">
        <v>16.794841334012201</v>
      </c>
      <c r="L668">
        <v>15.880340751044599</v>
      </c>
      <c r="M668">
        <v>0.67473544240556338</v>
      </c>
      <c r="N668">
        <v>0.57356347928283968</v>
      </c>
      <c r="O668">
        <v>0.31364453624070271</v>
      </c>
      <c r="P668">
        <v>17.593197101795941</v>
      </c>
      <c r="Q668">
        <v>21.841019145317279</v>
      </c>
      <c r="R668">
        <v>17.631268593793131</v>
      </c>
      <c r="S668">
        <v>0.51559626874698994</v>
      </c>
      <c r="T668">
        <v>0.58169959389726722</v>
      </c>
      <c r="U668">
        <v>0.51553383342058923</v>
      </c>
    </row>
    <row r="669" spans="1:21" x14ac:dyDescent="0.3">
      <c r="A669" s="2">
        <v>44027</v>
      </c>
      <c r="B669">
        <v>12</v>
      </c>
      <c r="C669">
        <v>226</v>
      </c>
      <c r="D669">
        <v>41.857816900000003</v>
      </c>
      <c r="E669">
        <v>12.6519891</v>
      </c>
      <c r="F669">
        <v>41.955555699999998</v>
      </c>
      <c r="G669">
        <v>12.7643387</v>
      </c>
      <c r="H669">
        <v>6</v>
      </c>
      <c r="I669">
        <v>67.39</v>
      </c>
      <c r="J669">
        <v>24.899989436118972</v>
      </c>
      <c r="K669">
        <v>17.144282743700039</v>
      </c>
      <c r="L669">
        <v>22.347759270498941</v>
      </c>
      <c r="M669">
        <v>0.93062540155561702</v>
      </c>
      <c r="N669">
        <v>0.60813312480800974</v>
      </c>
      <c r="O669">
        <v>0.861136458588178</v>
      </c>
      <c r="P669">
        <v>31.37796614239166</v>
      </c>
      <c r="Q669">
        <v>29.1521675114553</v>
      </c>
      <c r="R669">
        <v>32.119416776816351</v>
      </c>
      <c r="S669">
        <v>1.071351404400664</v>
      </c>
      <c r="T669">
        <v>1.040808668958094</v>
      </c>
      <c r="U669">
        <v>1.0717486460472521</v>
      </c>
    </row>
    <row r="670" spans="1:21" x14ac:dyDescent="0.3">
      <c r="A670" s="2">
        <v>44027</v>
      </c>
      <c r="B670">
        <v>32</v>
      </c>
      <c r="C670">
        <v>226</v>
      </c>
      <c r="D670">
        <v>41.851630499999999</v>
      </c>
      <c r="E670">
        <v>12.4017032</v>
      </c>
      <c r="F670">
        <v>41.955555699999998</v>
      </c>
      <c r="G670">
        <v>12.7643387</v>
      </c>
      <c r="H670">
        <v>6</v>
      </c>
      <c r="I670">
        <v>143.59</v>
      </c>
      <c r="J670">
        <v>80.596155756330418</v>
      </c>
      <c r="K670">
        <v>80.596155756330418</v>
      </c>
      <c r="L670">
        <v>88.949819073556071</v>
      </c>
      <c r="M670">
        <v>1.5565964616944421</v>
      </c>
      <c r="N670">
        <v>1.5565964616944421</v>
      </c>
      <c r="O670">
        <v>1.6516132418383309</v>
      </c>
      <c r="P670">
        <v>83.3321816855767</v>
      </c>
      <c r="Q670">
        <v>83.332181685576714</v>
      </c>
      <c r="R670">
        <v>83.332181685576714</v>
      </c>
      <c r="S670">
        <v>1.5882782290130379</v>
      </c>
      <c r="T670">
        <v>1.5882782290130379</v>
      </c>
      <c r="U670">
        <v>1.5882782290130379</v>
      </c>
    </row>
    <row r="671" spans="1:21" x14ac:dyDescent="0.3">
      <c r="A671" s="2">
        <v>44027</v>
      </c>
      <c r="B671">
        <v>186</v>
      </c>
      <c r="C671">
        <v>226</v>
      </c>
      <c r="D671">
        <v>41.945402799999997</v>
      </c>
      <c r="E671">
        <v>12.7206413</v>
      </c>
      <c r="F671">
        <v>41.955555699999998</v>
      </c>
      <c r="G671">
        <v>12.7643387</v>
      </c>
      <c r="H671">
        <v>6</v>
      </c>
      <c r="I671">
        <v>67.39</v>
      </c>
      <c r="J671">
        <v>6.1876550721714612</v>
      </c>
      <c r="K671">
        <v>16.185865787875141</v>
      </c>
      <c r="L671">
        <v>4.6094964384028003</v>
      </c>
      <c r="M671">
        <v>0.28089957058592768</v>
      </c>
      <c r="N671">
        <v>0.57799629194717772</v>
      </c>
      <c r="O671">
        <v>0.38384858635853242</v>
      </c>
      <c r="P671">
        <v>5.2403800100870486</v>
      </c>
      <c r="Q671">
        <v>4.0935173028088023</v>
      </c>
      <c r="R671">
        <v>4.6481388818855418</v>
      </c>
      <c r="S671">
        <v>0.33126793405619542</v>
      </c>
      <c r="T671">
        <v>0.31008867233043552</v>
      </c>
      <c r="U671">
        <v>0.33105303681714138</v>
      </c>
    </row>
    <row r="672" spans="1:21" x14ac:dyDescent="0.3">
      <c r="A672" s="2">
        <v>44028</v>
      </c>
      <c r="B672">
        <v>240</v>
      </c>
      <c r="C672">
        <v>226</v>
      </c>
      <c r="D672">
        <v>41.945785800000003</v>
      </c>
      <c r="E672">
        <v>12.6790661</v>
      </c>
      <c r="F672">
        <v>41.955555699999998</v>
      </c>
      <c r="G672">
        <v>12.7643387</v>
      </c>
      <c r="H672">
        <v>7</v>
      </c>
      <c r="I672">
        <v>50.39</v>
      </c>
      <c r="J672">
        <v>11.819657147070551</v>
      </c>
      <c r="K672">
        <v>11.90607425929225</v>
      </c>
      <c r="L672">
        <v>0</v>
      </c>
      <c r="M672">
        <v>0.5170276441611128</v>
      </c>
      <c r="N672">
        <v>0.44312065074862123</v>
      </c>
      <c r="O672">
        <v>0.32195953928656512</v>
      </c>
      <c r="P672">
        <v>8.9946651228935917</v>
      </c>
      <c r="Q672">
        <v>8.3808372739989085</v>
      </c>
      <c r="R672">
        <v>9.2529679580369688</v>
      </c>
      <c r="S672">
        <v>0.44886383547377162</v>
      </c>
      <c r="T672">
        <v>0.47227708229392051</v>
      </c>
      <c r="U672">
        <v>0.44910959243209042</v>
      </c>
    </row>
    <row r="673" spans="1:21" x14ac:dyDescent="0.3">
      <c r="A673" s="2">
        <v>44028</v>
      </c>
      <c r="B673">
        <v>270</v>
      </c>
      <c r="C673">
        <v>226</v>
      </c>
      <c r="D673">
        <v>41.861052399999998</v>
      </c>
      <c r="E673">
        <v>12.5907544</v>
      </c>
      <c r="F673">
        <v>41.955555699999998</v>
      </c>
      <c r="G673">
        <v>12.7643387</v>
      </c>
      <c r="H673">
        <v>7</v>
      </c>
      <c r="I673">
        <v>189.87</v>
      </c>
      <c r="J673">
        <v>41.627838430986067</v>
      </c>
      <c r="K673">
        <v>53.843215252125233</v>
      </c>
      <c r="L673">
        <v>7.2012592636074801</v>
      </c>
      <c r="M673">
        <v>0.98898421207225728</v>
      </c>
      <c r="N673">
        <v>1.2797406823429089</v>
      </c>
      <c r="O673">
        <v>0.32397994467496538</v>
      </c>
      <c r="P673">
        <v>28.612933751825711</v>
      </c>
      <c r="Q673">
        <v>28.612962110830889</v>
      </c>
      <c r="R673">
        <v>28.612933751825459</v>
      </c>
      <c r="S673">
        <v>0.7267022482622596</v>
      </c>
      <c r="T673">
        <v>0.7267022482622596</v>
      </c>
      <c r="U673">
        <v>0.7267022482622596</v>
      </c>
    </row>
    <row r="674" spans="1:21" x14ac:dyDescent="0.3">
      <c r="A674" s="2">
        <v>44028</v>
      </c>
      <c r="B674">
        <v>269</v>
      </c>
      <c r="C674">
        <v>226</v>
      </c>
      <c r="D674">
        <v>41.926260800000001</v>
      </c>
      <c r="E674">
        <v>12.625462000000001</v>
      </c>
      <c r="F674">
        <v>41.955555699999998</v>
      </c>
      <c r="G674">
        <v>12.7643387</v>
      </c>
      <c r="H674">
        <v>7</v>
      </c>
      <c r="I674">
        <v>50.39</v>
      </c>
      <c r="J674">
        <v>22.22550802205485</v>
      </c>
      <c r="K674">
        <v>13.365785473849551</v>
      </c>
      <c r="L674">
        <v>26.854064109839982</v>
      </c>
      <c r="M674">
        <v>0.67906577803535217</v>
      </c>
      <c r="N674">
        <v>0.46492807989784402</v>
      </c>
      <c r="O674">
        <v>0.66180230551193353</v>
      </c>
      <c r="P674">
        <v>26.14534506328491</v>
      </c>
      <c r="Q674">
        <v>28.352900549635759</v>
      </c>
      <c r="R674">
        <v>25.1744422623918</v>
      </c>
      <c r="S674">
        <v>0.76125787366617448</v>
      </c>
      <c r="T674">
        <v>0.75524955835812513</v>
      </c>
      <c r="U674">
        <v>0.73156955163456461</v>
      </c>
    </row>
    <row r="675" spans="1:21" x14ac:dyDescent="0.3">
      <c r="A675" s="2">
        <v>44028</v>
      </c>
      <c r="B675">
        <v>51</v>
      </c>
      <c r="C675">
        <v>226</v>
      </c>
      <c r="D675">
        <v>41.443165399999998</v>
      </c>
      <c r="E675">
        <v>12.941303899999999</v>
      </c>
      <c r="F675">
        <v>41.955555699999998</v>
      </c>
      <c r="G675">
        <v>12.7643387</v>
      </c>
      <c r="H675">
        <v>7</v>
      </c>
      <c r="I675">
        <v>189.87</v>
      </c>
      <c r="J675">
        <v>145.75980938993609</v>
      </c>
      <c r="K675">
        <v>82.707826033335238</v>
      </c>
      <c r="L675">
        <v>178.5836891518492</v>
      </c>
      <c r="M675">
        <v>3.35653758505899</v>
      </c>
      <c r="N675">
        <v>1.9281623688395131</v>
      </c>
      <c r="O675">
        <v>3.9593468300859951</v>
      </c>
      <c r="P675">
        <v>158.38656318591779</v>
      </c>
      <c r="Q675">
        <v>158.38653533160439</v>
      </c>
      <c r="R675">
        <v>158.38656318591799</v>
      </c>
      <c r="S675">
        <v>3.608506861579623</v>
      </c>
      <c r="T675">
        <v>3.608506861579623</v>
      </c>
      <c r="U675">
        <v>3.608506861579623</v>
      </c>
    </row>
    <row r="676" spans="1:21" x14ac:dyDescent="0.3">
      <c r="A676" s="2">
        <v>44028</v>
      </c>
      <c r="B676">
        <v>264</v>
      </c>
      <c r="C676">
        <v>226</v>
      </c>
      <c r="D676">
        <v>41.962296899999998</v>
      </c>
      <c r="E676">
        <v>12.757759999999999</v>
      </c>
      <c r="F676">
        <v>41.955555699999998</v>
      </c>
      <c r="G676">
        <v>12.7643387</v>
      </c>
      <c r="H676">
        <v>7</v>
      </c>
      <c r="I676">
        <v>189.87</v>
      </c>
      <c r="J676">
        <v>2.4816521790778392</v>
      </c>
      <c r="K676">
        <v>53.31825871453956</v>
      </c>
      <c r="L676">
        <v>4.084351584543354</v>
      </c>
      <c r="M676">
        <v>0.1161448695354188</v>
      </c>
      <c r="N676">
        <v>1.2537636154842451</v>
      </c>
      <c r="O676">
        <v>0.17833989190570709</v>
      </c>
      <c r="P676">
        <v>2.869803062256516</v>
      </c>
      <c r="Q676">
        <v>2.8698025575647539</v>
      </c>
      <c r="R676">
        <v>2.8698030622565232</v>
      </c>
      <c r="S676">
        <v>0.1264575568247841</v>
      </c>
      <c r="T676">
        <v>0.12645755682478391</v>
      </c>
      <c r="U676">
        <v>0.12645755682478391</v>
      </c>
    </row>
    <row r="677" spans="1:21" x14ac:dyDescent="0.3">
      <c r="A677" s="2">
        <v>44028</v>
      </c>
      <c r="B677">
        <v>186</v>
      </c>
      <c r="C677">
        <v>226</v>
      </c>
      <c r="D677">
        <v>41.945402799999997</v>
      </c>
      <c r="E677">
        <v>12.7206413</v>
      </c>
      <c r="F677">
        <v>41.955555699999998</v>
      </c>
      <c r="G677">
        <v>12.7643387</v>
      </c>
      <c r="H677">
        <v>7</v>
      </c>
      <c r="I677">
        <v>50.39</v>
      </c>
      <c r="J677">
        <v>6.1400726982505782</v>
      </c>
      <c r="K677">
        <v>12.27599737150793</v>
      </c>
      <c r="L677">
        <v>6.4179683669474343</v>
      </c>
      <c r="M677">
        <v>0.28270233555491159</v>
      </c>
      <c r="N677">
        <v>0.44585742395469002</v>
      </c>
      <c r="O677">
        <v>0.36460888463202729</v>
      </c>
      <c r="P677">
        <v>4.6496485352069863</v>
      </c>
      <c r="Q677">
        <v>3.8387301178650568</v>
      </c>
      <c r="R677">
        <v>5.2193628652229602</v>
      </c>
      <c r="S677">
        <v>0.28122077871683532</v>
      </c>
      <c r="T677">
        <v>0.27300269711895758</v>
      </c>
      <c r="U677">
        <v>0.29753035216850438</v>
      </c>
    </row>
    <row r="678" spans="1:21" x14ac:dyDescent="0.3">
      <c r="A678" s="2">
        <v>44028</v>
      </c>
      <c r="B678">
        <v>221</v>
      </c>
      <c r="C678">
        <v>226</v>
      </c>
      <c r="D678">
        <v>41.987892299999999</v>
      </c>
      <c r="E678">
        <v>12.7135701</v>
      </c>
      <c r="F678">
        <v>41.955555699999998</v>
      </c>
      <c r="G678">
        <v>12.7643387</v>
      </c>
      <c r="H678">
        <v>7</v>
      </c>
      <c r="I678">
        <v>50.39</v>
      </c>
      <c r="J678">
        <v>10.209462132624029</v>
      </c>
      <c r="K678">
        <v>12.84684289535029</v>
      </c>
      <c r="L678">
        <v>17.122667523212591</v>
      </c>
      <c r="M678">
        <v>0.32691852796290938</v>
      </c>
      <c r="N678">
        <v>0.45180813111313067</v>
      </c>
      <c r="O678">
        <v>0.45734355628375978</v>
      </c>
      <c r="P678">
        <v>10.60504127861452</v>
      </c>
      <c r="Q678">
        <v>9.8222320585002834</v>
      </c>
      <c r="R678">
        <v>10.74792691434827</v>
      </c>
      <c r="S678">
        <v>0.31437179785750452</v>
      </c>
      <c r="T678">
        <v>0.30518494794328282</v>
      </c>
      <c r="U678">
        <v>0.32750478947912659</v>
      </c>
    </row>
    <row r="679" spans="1:21" x14ac:dyDescent="0.3">
      <c r="A679" s="2">
        <v>44033</v>
      </c>
      <c r="B679">
        <v>2</v>
      </c>
      <c r="C679">
        <v>226</v>
      </c>
      <c r="D679">
        <v>42.132071600000003</v>
      </c>
      <c r="E679">
        <v>12.5839994</v>
      </c>
      <c r="F679">
        <v>41.955555699999998</v>
      </c>
      <c r="G679">
        <v>12.7643387</v>
      </c>
      <c r="H679">
        <v>9</v>
      </c>
      <c r="I679">
        <v>83.75</v>
      </c>
      <c r="J679">
        <v>41.757815868636193</v>
      </c>
      <c r="K679">
        <v>41.757815868636193</v>
      </c>
      <c r="L679">
        <v>2.3103515776950259</v>
      </c>
      <c r="M679">
        <v>0.89625868401746911</v>
      </c>
      <c r="N679">
        <v>0.89625868401746911</v>
      </c>
      <c r="O679">
        <v>8.7818588730917677E-2</v>
      </c>
      <c r="P679">
        <v>41.639149857887993</v>
      </c>
      <c r="Q679">
        <v>41.639149857887979</v>
      </c>
      <c r="R679">
        <v>41.639149857887979</v>
      </c>
      <c r="S679">
        <v>0.88877531527907305</v>
      </c>
      <c r="T679">
        <v>0.88877531527907305</v>
      </c>
      <c r="U679">
        <v>0.88877531527907305</v>
      </c>
    </row>
    <row r="680" spans="1:21" x14ac:dyDescent="0.3">
      <c r="A680" s="2">
        <v>44033</v>
      </c>
      <c r="B680">
        <v>228</v>
      </c>
      <c r="C680">
        <v>226</v>
      </c>
      <c r="D680">
        <v>42.130554500000002</v>
      </c>
      <c r="E680">
        <v>12.582428</v>
      </c>
      <c r="F680">
        <v>41.955555699999998</v>
      </c>
      <c r="G680">
        <v>12.7643387</v>
      </c>
      <c r="H680">
        <v>9</v>
      </c>
      <c r="I680">
        <v>83.75</v>
      </c>
      <c r="J680">
        <v>41.996584131363811</v>
      </c>
      <c r="K680">
        <v>41.996584131363811</v>
      </c>
      <c r="L680">
        <v>81.444048422304974</v>
      </c>
      <c r="M680">
        <v>0.91151909376030882</v>
      </c>
      <c r="N680">
        <v>0.91151909376030882</v>
      </c>
      <c r="O680">
        <v>1.71995918904686</v>
      </c>
      <c r="P680">
        <v>42.115250142112018</v>
      </c>
      <c r="Q680">
        <v>42.115250142112018</v>
      </c>
      <c r="R680">
        <v>42.115250142112018</v>
      </c>
      <c r="S680">
        <v>0.91900246249870488</v>
      </c>
      <c r="T680">
        <v>0.91900246249870488</v>
      </c>
      <c r="U680">
        <v>0.91900246249870488</v>
      </c>
    </row>
    <row r="681" spans="1:21" x14ac:dyDescent="0.3">
      <c r="A681" s="2">
        <v>44033</v>
      </c>
      <c r="B681">
        <v>32</v>
      </c>
      <c r="C681">
        <v>226</v>
      </c>
      <c r="D681">
        <v>41.851630499999999</v>
      </c>
      <c r="E681">
        <v>12.4017032</v>
      </c>
      <c r="F681">
        <v>41.955555699999998</v>
      </c>
      <c r="G681">
        <v>12.7643387</v>
      </c>
      <c r="H681">
        <v>9</v>
      </c>
      <c r="I681">
        <v>538.04</v>
      </c>
      <c r="J681">
        <v>66.434668762694855</v>
      </c>
      <c r="K681">
        <v>105.771646242092</v>
      </c>
      <c r="L681">
        <v>22.340593590717109</v>
      </c>
      <c r="M681">
        <v>1.309583245964653</v>
      </c>
      <c r="N681">
        <v>1.828064113825975</v>
      </c>
      <c r="O681">
        <v>0.73601327159849228</v>
      </c>
      <c r="P681">
        <v>52.894199046873567</v>
      </c>
      <c r="Q681">
        <v>54.252541753416487</v>
      </c>
      <c r="R681">
        <v>56.682098277488208</v>
      </c>
      <c r="S681">
        <v>1.099618417435654</v>
      </c>
      <c r="T681">
        <v>1.1123201523964501</v>
      </c>
      <c r="U681">
        <v>1.173998867204767</v>
      </c>
    </row>
    <row r="682" spans="1:21" x14ac:dyDescent="0.3">
      <c r="A682" s="2">
        <v>44033</v>
      </c>
      <c r="B682">
        <v>39</v>
      </c>
      <c r="C682">
        <v>226</v>
      </c>
      <c r="D682">
        <v>41.831033900000001</v>
      </c>
      <c r="E682">
        <v>12.442446500000001</v>
      </c>
      <c r="F682">
        <v>41.955555699999998</v>
      </c>
      <c r="G682">
        <v>12.7643387</v>
      </c>
      <c r="H682">
        <v>9</v>
      </c>
      <c r="I682">
        <v>538.04</v>
      </c>
      <c r="J682">
        <v>62.85687147533941</v>
      </c>
      <c r="K682">
        <v>105.4600566967685</v>
      </c>
      <c r="L682">
        <v>7.8798002778395873</v>
      </c>
      <c r="M682">
        <v>1.2843525800508879</v>
      </c>
      <c r="N682">
        <v>1.825902047431138</v>
      </c>
      <c r="O682">
        <v>0.64616957861446966</v>
      </c>
      <c r="P682">
        <v>48.009403362516878</v>
      </c>
      <c r="Q682">
        <v>48.475570793347522</v>
      </c>
      <c r="R682">
        <v>52.031027572021053</v>
      </c>
      <c r="S682">
        <v>1.0665055435587909</v>
      </c>
      <c r="T682">
        <v>1.0704813584360371</v>
      </c>
      <c r="U682">
        <v>1.143027589794779</v>
      </c>
    </row>
    <row r="683" spans="1:21" x14ac:dyDescent="0.3">
      <c r="A683" s="2">
        <v>44033</v>
      </c>
      <c r="B683">
        <v>235</v>
      </c>
      <c r="C683">
        <v>226</v>
      </c>
      <c r="D683">
        <v>41.477688999999998</v>
      </c>
      <c r="E683">
        <v>13.8120029</v>
      </c>
      <c r="F683">
        <v>41.955555699999998</v>
      </c>
      <c r="G683">
        <v>12.7643387</v>
      </c>
      <c r="H683">
        <v>9</v>
      </c>
      <c r="I683">
        <v>538.04</v>
      </c>
      <c r="J683">
        <v>146.043760831101</v>
      </c>
      <c r="K683">
        <v>105.68117214738641</v>
      </c>
      <c r="L683">
        <v>18.14171335438256</v>
      </c>
      <c r="M683">
        <v>2.4026751945666311</v>
      </c>
      <c r="N683">
        <v>1.824955871493759</v>
      </c>
      <c r="O683">
        <v>0.60685166468282981</v>
      </c>
      <c r="P683">
        <v>121.81696890012419</v>
      </c>
      <c r="Q683">
        <v>121.3722883406041</v>
      </c>
      <c r="R683">
        <v>122.5547543389998</v>
      </c>
      <c r="S683">
        <v>2.0118559233709892</v>
      </c>
      <c r="T683">
        <v>2.0071360471667989</v>
      </c>
      <c r="U683">
        <v>2.027236823858098</v>
      </c>
    </row>
    <row r="684" spans="1:21" x14ac:dyDescent="0.3">
      <c r="A684" s="2">
        <v>44033</v>
      </c>
      <c r="B684">
        <v>9</v>
      </c>
      <c r="C684">
        <v>226</v>
      </c>
      <c r="D684">
        <v>41.012875399999999</v>
      </c>
      <c r="E684">
        <v>14.3201006</v>
      </c>
      <c r="F684">
        <v>41.955555699999998</v>
      </c>
      <c r="G684">
        <v>12.7643387</v>
      </c>
      <c r="H684">
        <v>9</v>
      </c>
      <c r="I684">
        <v>380.53</v>
      </c>
      <c r="J684">
        <v>188.6335352232081</v>
      </c>
      <c r="K684">
        <v>188.6335352232081</v>
      </c>
      <c r="L684">
        <v>1.6703545165922709E-12</v>
      </c>
      <c r="M684">
        <v>2.9136001232118609</v>
      </c>
      <c r="N684">
        <v>2.9136001232118609</v>
      </c>
      <c r="O684">
        <v>0</v>
      </c>
      <c r="P684">
        <v>187.02869999999999</v>
      </c>
      <c r="Q684">
        <v>187.02869999999999</v>
      </c>
      <c r="R684">
        <v>187.02869999999999</v>
      </c>
      <c r="S684">
        <v>2.861051587301588</v>
      </c>
      <c r="T684">
        <v>2.8610515873015872</v>
      </c>
      <c r="U684">
        <v>2.8610515873015872</v>
      </c>
    </row>
    <row r="685" spans="1:21" x14ac:dyDescent="0.3">
      <c r="A685" s="2">
        <v>44033</v>
      </c>
      <c r="B685">
        <v>223</v>
      </c>
      <c r="C685">
        <v>226</v>
      </c>
      <c r="D685">
        <v>41.015235699999998</v>
      </c>
      <c r="E685">
        <v>14.2977433</v>
      </c>
      <c r="F685">
        <v>41.955555699999998</v>
      </c>
      <c r="G685">
        <v>12.7643387</v>
      </c>
      <c r="H685">
        <v>9</v>
      </c>
      <c r="I685">
        <v>380.53</v>
      </c>
      <c r="J685">
        <v>191.89876477679189</v>
      </c>
      <c r="K685">
        <v>191.89876477679189</v>
      </c>
      <c r="L685">
        <v>380.53229999999832</v>
      </c>
      <c r="M685">
        <v>3.022630035518298</v>
      </c>
      <c r="N685">
        <v>3.0226300355182989</v>
      </c>
      <c r="O685">
        <v>5.9362301587301598</v>
      </c>
      <c r="P685">
        <v>193.50360000000001</v>
      </c>
      <c r="Q685">
        <v>193.50360000000001</v>
      </c>
      <c r="R685">
        <v>193.50360000000001</v>
      </c>
      <c r="S685">
        <v>3.0751785714285722</v>
      </c>
      <c r="T685">
        <v>3.0751785714285731</v>
      </c>
      <c r="U685">
        <v>3.0751785714285731</v>
      </c>
    </row>
    <row r="686" spans="1:21" x14ac:dyDescent="0.3">
      <c r="A686" s="2">
        <v>44033</v>
      </c>
      <c r="B686">
        <v>238</v>
      </c>
      <c r="C686">
        <v>226</v>
      </c>
      <c r="D686">
        <v>40.960150800000001</v>
      </c>
      <c r="E686">
        <v>14.488986000000001</v>
      </c>
      <c r="F686">
        <v>41.955555699999998</v>
      </c>
      <c r="G686">
        <v>12.7643387</v>
      </c>
      <c r="H686">
        <v>9</v>
      </c>
      <c r="I686">
        <v>538.04</v>
      </c>
      <c r="J686">
        <v>257.14498967998492</v>
      </c>
      <c r="K686">
        <v>115.35695269097469</v>
      </c>
      <c r="L686">
        <v>467.1922822249183</v>
      </c>
      <c r="M686">
        <v>4.0334544631397131</v>
      </c>
      <c r="N686">
        <v>1.9647006196518491</v>
      </c>
      <c r="O686">
        <v>6.4138815873634618</v>
      </c>
      <c r="P686">
        <v>311.65262123160142</v>
      </c>
      <c r="Q686">
        <v>310.59575690809709</v>
      </c>
      <c r="R686">
        <v>303.30724369052882</v>
      </c>
      <c r="S686">
        <v>4.7465997593180838</v>
      </c>
      <c r="T686">
        <v>4.7354640895679214</v>
      </c>
      <c r="U686">
        <v>4.5851093377428356</v>
      </c>
    </row>
    <row r="687" spans="1:21" x14ac:dyDescent="0.3">
      <c r="A687" s="2">
        <v>44033</v>
      </c>
      <c r="B687">
        <v>186</v>
      </c>
      <c r="C687">
        <v>226</v>
      </c>
      <c r="D687">
        <v>41.945402799999997</v>
      </c>
      <c r="E687">
        <v>12.7206413</v>
      </c>
      <c r="F687">
        <v>41.955555699999998</v>
      </c>
      <c r="G687">
        <v>12.7643387</v>
      </c>
      <c r="H687">
        <v>9</v>
      </c>
      <c r="I687">
        <v>538.04</v>
      </c>
      <c r="J687">
        <v>5.5644092508797796</v>
      </c>
      <c r="K687">
        <v>105.7748722227784</v>
      </c>
      <c r="L687">
        <v>22.490310552142351</v>
      </c>
      <c r="M687">
        <v>0.2448948337384329</v>
      </c>
      <c r="N687">
        <v>1.8313376650575961</v>
      </c>
      <c r="O687">
        <v>0.87204421520106368</v>
      </c>
      <c r="P687">
        <v>3.671507458883926</v>
      </c>
      <c r="Q687">
        <v>3.348542204534759</v>
      </c>
      <c r="R687">
        <v>3.469576120962186</v>
      </c>
      <c r="S687">
        <v>0.35038067377679938</v>
      </c>
      <c r="T687">
        <v>0.34955866989311118</v>
      </c>
      <c r="U687">
        <v>0.34558769885983731</v>
      </c>
    </row>
    <row r="688" spans="1:21" x14ac:dyDescent="0.3">
      <c r="A688" s="2">
        <v>44034</v>
      </c>
      <c r="B688">
        <v>2</v>
      </c>
      <c r="C688">
        <v>226</v>
      </c>
      <c r="D688">
        <v>42.132071600000003</v>
      </c>
      <c r="E688">
        <v>12.5839994</v>
      </c>
      <c r="F688">
        <v>41.955555699999998</v>
      </c>
      <c r="G688">
        <v>12.7643387</v>
      </c>
      <c r="H688">
        <v>3</v>
      </c>
      <c r="I688">
        <v>87.27</v>
      </c>
      <c r="J688">
        <v>77.616056297103313</v>
      </c>
      <c r="K688">
        <v>77.616056297103313</v>
      </c>
      <c r="L688">
        <v>82.949795229097717</v>
      </c>
      <c r="M688">
        <v>1.6691705406371431</v>
      </c>
      <c r="N688">
        <v>1.6691705406371431</v>
      </c>
      <c r="O688">
        <v>1.7494556961001519</v>
      </c>
      <c r="P688">
        <v>80.078369172947845</v>
      </c>
      <c r="Q688">
        <v>80.078369172947845</v>
      </c>
      <c r="R688">
        <v>80.078369172947845</v>
      </c>
      <c r="S688">
        <v>1.698434571521374</v>
      </c>
      <c r="T688">
        <v>1.6984345715213729</v>
      </c>
      <c r="U688">
        <v>1.6984345715213729</v>
      </c>
    </row>
    <row r="689" spans="1:21" x14ac:dyDescent="0.3">
      <c r="A689" s="2">
        <v>44034</v>
      </c>
      <c r="B689">
        <v>33</v>
      </c>
      <c r="C689">
        <v>226</v>
      </c>
      <c r="D689">
        <v>41.947489599999997</v>
      </c>
      <c r="E689">
        <v>12.7203556</v>
      </c>
      <c r="F689">
        <v>41.955555699999998</v>
      </c>
      <c r="G689">
        <v>12.7643387</v>
      </c>
      <c r="H689">
        <v>3</v>
      </c>
      <c r="I689">
        <v>87.27</v>
      </c>
      <c r="J689">
        <v>9.656843702896694</v>
      </c>
      <c r="K689">
        <v>9.656843702896694</v>
      </c>
      <c r="L689">
        <v>4.3231047709022912</v>
      </c>
      <c r="M689">
        <v>0.49400406253746032</v>
      </c>
      <c r="N689">
        <v>0.49400406253746032</v>
      </c>
      <c r="O689">
        <v>0.41371890707445141</v>
      </c>
      <c r="P689">
        <v>7.1945308270521702</v>
      </c>
      <c r="Q689">
        <v>7.1945308270521702</v>
      </c>
      <c r="R689">
        <v>7.1945308270521702</v>
      </c>
      <c r="S689">
        <v>0.46474003165322969</v>
      </c>
      <c r="T689">
        <v>0.46474003165322969</v>
      </c>
      <c r="U689">
        <v>0.46474003165322969</v>
      </c>
    </row>
    <row r="690" spans="1:21" x14ac:dyDescent="0.3">
      <c r="A690" s="2">
        <v>44034</v>
      </c>
      <c r="B690">
        <v>13</v>
      </c>
      <c r="C690">
        <v>226</v>
      </c>
      <c r="D690">
        <v>42.407090099999998</v>
      </c>
      <c r="E690">
        <v>14.1597591</v>
      </c>
      <c r="F690">
        <v>41.955555699999998</v>
      </c>
      <c r="G690">
        <v>12.7643387</v>
      </c>
      <c r="H690">
        <v>3</v>
      </c>
      <c r="I690">
        <v>362.72</v>
      </c>
      <c r="J690">
        <v>362.72430000000003</v>
      </c>
      <c r="K690">
        <v>362.72430000000003</v>
      </c>
      <c r="L690">
        <v>362.72430000000003</v>
      </c>
      <c r="M690">
        <v>5.3618650793650797</v>
      </c>
      <c r="N690">
        <v>5.3618650793650797</v>
      </c>
      <c r="O690">
        <v>5.3618650793650797</v>
      </c>
      <c r="P690">
        <v>362.72430000000003</v>
      </c>
      <c r="Q690">
        <v>362.72430000000003</v>
      </c>
      <c r="R690">
        <v>362.72430000000003</v>
      </c>
      <c r="S690">
        <v>5.3618650793650797</v>
      </c>
      <c r="T690">
        <v>5.3618650793650797</v>
      </c>
      <c r="U690">
        <v>5.3618650793650797</v>
      </c>
    </row>
    <row r="691" spans="1:21" x14ac:dyDescent="0.3">
      <c r="A691" s="2">
        <v>44035</v>
      </c>
      <c r="B691">
        <v>244</v>
      </c>
      <c r="C691">
        <v>226</v>
      </c>
      <c r="D691">
        <v>41.9404295</v>
      </c>
      <c r="E691">
        <v>12.632209</v>
      </c>
      <c r="F691">
        <v>41.955555699999998</v>
      </c>
      <c r="G691">
        <v>12.7643387</v>
      </c>
      <c r="H691">
        <v>7</v>
      </c>
      <c r="I691">
        <v>51.78</v>
      </c>
      <c r="J691">
        <v>16.92528687700193</v>
      </c>
      <c r="K691">
        <v>10.47935569704212</v>
      </c>
      <c r="L691">
        <v>13.912391682364881</v>
      </c>
      <c r="M691">
        <v>0.6468247853009671</v>
      </c>
      <c r="N691">
        <v>0.397184444919505</v>
      </c>
      <c r="O691">
        <v>0.51845753381956017</v>
      </c>
      <c r="P691">
        <v>20.849698515737131</v>
      </c>
      <c r="Q691">
        <v>20.02955803428484</v>
      </c>
      <c r="R691">
        <v>19.198588516304991</v>
      </c>
      <c r="S691">
        <v>0.68387720145952036</v>
      </c>
      <c r="T691">
        <v>0.71883492377280811</v>
      </c>
      <c r="U691">
        <v>0.62538520213577442</v>
      </c>
    </row>
    <row r="692" spans="1:21" x14ac:dyDescent="0.3">
      <c r="A692" s="2">
        <v>44035</v>
      </c>
      <c r="B692">
        <v>14</v>
      </c>
      <c r="C692">
        <v>226</v>
      </c>
      <c r="D692">
        <v>41.968739300000003</v>
      </c>
      <c r="E692">
        <v>12.686</v>
      </c>
      <c r="F692">
        <v>41.955555699999998</v>
      </c>
      <c r="G692">
        <v>12.7643387</v>
      </c>
      <c r="H692">
        <v>7</v>
      </c>
      <c r="I692">
        <v>51.78</v>
      </c>
      <c r="J692">
        <v>14.45614311018578</v>
      </c>
      <c r="K692">
        <v>10.28420550312396</v>
      </c>
      <c r="L692">
        <v>8.3272106651209974</v>
      </c>
      <c r="M692">
        <v>0.48670437973796532</v>
      </c>
      <c r="N692">
        <v>0.3848327376207325</v>
      </c>
      <c r="O692">
        <v>0.19426403946914181</v>
      </c>
      <c r="P692">
        <v>12.455029002319961</v>
      </c>
      <c r="Q692">
        <v>14.00940966911765</v>
      </c>
      <c r="R692">
        <v>12.255925761450129</v>
      </c>
      <c r="S692">
        <v>0.43377520302814071</v>
      </c>
      <c r="T692">
        <v>0.42936475769647081</v>
      </c>
      <c r="U692">
        <v>0.42935559914278443</v>
      </c>
    </row>
    <row r="693" spans="1:21" x14ac:dyDescent="0.3">
      <c r="A693" s="2">
        <v>44035</v>
      </c>
      <c r="B693">
        <v>33</v>
      </c>
      <c r="C693">
        <v>226</v>
      </c>
      <c r="D693">
        <v>41.947489599999997</v>
      </c>
      <c r="E693">
        <v>12.7203556</v>
      </c>
      <c r="F693">
        <v>41.955555699999998</v>
      </c>
      <c r="G693">
        <v>12.7643387</v>
      </c>
      <c r="H693">
        <v>7</v>
      </c>
      <c r="I693">
        <v>51.78</v>
      </c>
      <c r="J693">
        <v>7.4697295195387579</v>
      </c>
      <c r="K693">
        <v>10.29369972760321</v>
      </c>
      <c r="L693">
        <v>8.5989345167366995</v>
      </c>
      <c r="M693">
        <v>0.39259436721250612</v>
      </c>
      <c r="N693">
        <v>0.39956241152274891</v>
      </c>
      <c r="O693">
        <v>0.58087168304659376</v>
      </c>
      <c r="P693">
        <v>8.2211789999245504</v>
      </c>
      <c r="Q693">
        <v>7.7996430386850646</v>
      </c>
      <c r="R693">
        <v>8.8060585498995962</v>
      </c>
      <c r="S693">
        <v>0.51992690961420318</v>
      </c>
      <c r="T693">
        <v>0.4980685511060704</v>
      </c>
      <c r="U693">
        <v>0.49226824307144679</v>
      </c>
    </row>
    <row r="694" spans="1:21" x14ac:dyDescent="0.3">
      <c r="A694" s="2">
        <v>44035</v>
      </c>
      <c r="B694">
        <v>94</v>
      </c>
      <c r="C694">
        <v>226</v>
      </c>
      <c r="D694">
        <v>44.525238799999997</v>
      </c>
      <c r="E694">
        <v>11.1757875</v>
      </c>
      <c r="F694">
        <v>41.955555699999998</v>
      </c>
      <c r="G694">
        <v>12.7643387</v>
      </c>
      <c r="H694">
        <v>7</v>
      </c>
      <c r="I694">
        <v>944.95</v>
      </c>
      <c r="J694">
        <v>642.7330003950085</v>
      </c>
      <c r="K694">
        <v>642.73300039500862</v>
      </c>
      <c r="L694">
        <v>717.81891080778666</v>
      </c>
      <c r="M694">
        <v>9.498557260545061</v>
      </c>
      <c r="N694">
        <v>9.4985572605450646</v>
      </c>
      <c r="O694">
        <v>10.652150068338511</v>
      </c>
      <c r="P694">
        <v>673.62739705985052</v>
      </c>
      <c r="Q694">
        <v>673.62739705985052</v>
      </c>
      <c r="R694">
        <v>673.62739705985052</v>
      </c>
      <c r="S694">
        <v>9.9689102914409276</v>
      </c>
      <c r="T694">
        <v>9.9689102914409293</v>
      </c>
      <c r="U694">
        <v>9.9689102914409293</v>
      </c>
    </row>
    <row r="695" spans="1:21" x14ac:dyDescent="0.3">
      <c r="A695" s="2">
        <v>44035</v>
      </c>
      <c r="B695">
        <v>264</v>
      </c>
      <c r="C695">
        <v>226</v>
      </c>
      <c r="D695">
        <v>41.962296899999998</v>
      </c>
      <c r="E695">
        <v>12.757759999999999</v>
      </c>
      <c r="F695">
        <v>41.955555699999998</v>
      </c>
      <c r="G695">
        <v>12.7643387</v>
      </c>
      <c r="H695">
        <v>7</v>
      </c>
      <c r="I695">
        <v>51.78</v>
      </c>
      <c r="J695">
        <v>2.226151870595773</v>
      </c>
      <c r="K695">
        <v>10.169192034672371</v>
      </c>
      <c r="L695">
        <v>5.0355355310824521</v>
      </c>
      <c r="M695">
        <v>0.10507716359141819</v>
      </c>
      <c r="N695">
        <v>0.38553698157630861</v>
      </c>
      <c r="O695">
        <v>0.21274822981714789</v>
      </c>
      <c r="P695">
        <v>1.588113125766119</v>
      </c>
      <c r="Q695">
        <v>1.495112749347685</v>
      </c>
      <c r="R695">
        <v>2.350060915756476</v>
      </c>
      <c r="S695">
        <v>8.0061087849611426E-2</v>
      </c>
      <c r="T695">
        <v>7.6695222515305084E-2</v>
      </c>
      <c r="U695">
        <v>0.13407845701209539</v>
      </c>
    </row>
    <row r="696" spans="1:21" x14ac:dyDescent="0.3">
      <c r="A696" s="2">
        <v>44035</v>
      </c>
      <c r="B696">
        <v>221</v>
      </c>
      <c r="C696">
        <v>226</v>
      </c>
      <c r="D696">
        <v>41.987892299999999</v>
      </c>
      <c r="E696">
        <v>12.7135701</v>
      </c>
      <c r="F696">
        <v>41.955555699999998</v>
      </c>
      <c r="G696">
        <v>12.7643387</v>
      </c>
      <c r="H696">
        <v>7</v>
      </c>
      <c r="I696">
        <v>51.78</v>
      </c>
      <c r="J696">
        <v>10.697988622677769</v>
      </c>
      <c r="K696">
        <v>10.54884703755835</v>
      </c>
      <c r="L696">
        <v>15.90122760469497</v>
      </c>
      <c r="M696">
        <v>0.33070406606190489</v>
      </c>
      <c r="N696">
        <v>0.39478818626546702</v>
      </c>
      <c r="O696">
        <v>0.45556327575231859</v>
      </c>
      <c r="P696">
        <v>8.6612803562522434</v>
      </c>
      <c r="Q696">
        <v>8.4415765085647596</v>
      </c>
      <c r="R696">
        <v>9.1646662565888093</v>
      </c>
      <c r="S696">
        <v>0.2442643599532861</v>
      </c>
      <c r="T696">
        <v>0.23894130681410761</v>
      </c>
      <c r="U696">
        <v>0.28081726054266098</v>
      </c>
    </row>
    <row r="697" spans="1:21" x14ac:dyDescent="0.3">
      <c r="A697" s="2">
        <v>44035</v>
      </c>
      <c r="B697">
        <v>237</v>
      </c>
      <c r="C697">
        <v>226</v>
      </c>
      <c r="D697">
        <v>42.401031400000001</v>
      </c>
      <c r="E697">
        <v>14.1329622</v>
      </c>
      <c r="F697">
        <v>41.955555699999998</v>
      </c>
      <c r="G697">
        <v>12.7643387</v>
      </c>
      <c r="H697">
        <v>7</v>
      </c>
      <c r="I697">
        <v>944.95</v>
      </c>
      <c r="J697">
        <v>302.21699960499149</v>
      </c>
      <c r="K697">
        <v>302.21699960499137</v>
      </c>
      <c r="L697">
        <v>227.1310891922133</v>
      </c>
      <c r="M697">
        <v>4.4208871838993824</v>
      </c>
      <c r="N697">
        <v>4.4208871838993824</v>
      </c>
      <c r="O697">
        <v>3.2672943761059319</v>
      </c>
      <c r="P697">
        <v>271.32260294014952</v>
      </c>
      <c r="Q697">
        <v>271.32260294014952</v>
      </c>
      <c r="R697">
        <v>271.32260294014952</v>
      </c>
      <c r="S697">
        <v>3.950534153003515</v>
      </c>
      <c r="T697">
        <v>3.9505341530035172</v>
      </c>
      <c r="U697">
        <v>3.9505341530035172</v>
      </c>
    </row>
    <row r="698" spans="1:21" x14ac:dyDescent="0.3">
      <c r="A698" s="2">
        <v>44036</v>
      </c>
      <c r="B698">
        <v>12</v>
      </c>
      <c r="C698">
        <v>226</v>
      </c>
      <c r="D698">
        <v>41.857816900000003</v>
      </c>
      <c r="E698">
        <v>12.6519891</v>
      </c>
      <c r="F698">
        <v>41.955555699999998</v>
      </c>
      <c r="G698">
        <v>12.7643387</v>
      </c>
      <c r="H698">
        <v>5</v>
      </c>
      <c r="I698">
        <v>120.7</v>
      </c>
      <c r="J698">
        <v>31.130181992764012</v>
      </c>
      <c r="K698">
        <v>36.361447640285</v>
      </c>
      <c r="L698">
        <v>20.536639721422141</v>
      </c>
      <c r="M698">
        <v>1.0497222626985241</v>
      </c>
      <c r="N698">
        <v>0.97972219296434571</v>
      </c>
      <c r="O698">
        <v>0.79729159984735942</v>
      </c>
      <c r="P698">
        <v>29.9424174209272</v>
      </c>
      <c r="Q698">
        <v>28.905762601323278</v>
      </c>
      <c r="R698">
        <v>29.942417420927359</v>
      </c>
      <c r="S698">
        <v>1.0802862475500461</v>
      </c>
      <c r="T698">
        <v>1.0540415279125841</v>
      </c>
      <c r="U698">
        <v>1.080286247550053</v>
      </c>
    </row>
    <row r="699" spans="1:21" x14ac:dyDescent="0.3">
      <c r="A699" s="2">
        <v>44036</v>
      </c>
      <c r="B699">
        <v>14</v>
      </c>
      <c r="C699">
        <v>226</v>
      </c>
      <c r="D699">
        <v>41.968739300000003</v>
      </c>
      <c r="E699">
        <v>12.686</v>
      </c>
      <c r="F699">
        <v>41.955555699999998</v>
      </c>
      <c r="G699">
        <v>12.7643387</v>
      </c>
      <c r="H699">
        <v>5</v>
      </c>
      <c r="I699">
        <v>120.7</v>
      </c>
      <c r="J699">
        <v>17.381539898592671</v>
      </c>
      <c r="K699">
        <v>36.979940852057439</v>
      </c>
      <c r="L699">
        <v>23.683328603851589</v>
      </c>
      <c r="M699">
        <v>0.53924538710767611</v>
      </c>
      <c r="N699">
        <v>0.98434034550218563</v>
      </c>
      <c r="O699">
        <v>0.82305595809717325</v>
      </c>
      <c r="P699">
        <v>11.08440958741407</v>
      </c>
      <c r="Q699">
        <v>10.70064943673143</v>
      </c>
      <c r="R699">
        <v>11.084409587414109</v>
      </c>
      <c r="S699">
        <v>0.40726552205887889</v>
      </c>
      <c r="T699">
        <v>0.3973713208981407</v>
      </c>
      <c r="U699">
        <v>0.40726552205888228</v>
      </c>
    </row>
    <row r="700" spans="1:21" x14ac:dyDescent="0.3">
      <c r="A700" s="2">
        <v>44036</v>
      </c>
      <c r="B700">
        <v>9</v>
      </c>
      <c r="C700">
        <v>226</v>
      </c>
      <c r="D700">
        <v>41.012875399999999</v>
      </c>
      <c r="E700">
        <v>14.3201006</v>
      </c>
      <c r="F700">
        <v>41.955555699999998</v>
      </c>
      <c r="G700">
        <v>12.7643387</v>
      </c>
      <c r="H700">
        <v>5</v>
      </c>
      <c r="I700">
        <v>380.53</v>
      </c>
      <c r="J700">
        <v>188.6335352232081</v>
      </c>
      <c r="K700">
        <v>188.6335352232081</v>
      </c>
      <c r="L700">
        <v>1.6703545165922709E-12</v>
      </c>
      <c r="M700">
        <v>2.9136001232118609</v>
      </c>
      <c r="N700">
        <v>2.9136001232118609</v>
      </c>
      <c r="O700">
        <v>0</v>
      </c>
      <c r="P700">
        <v>187.02869999999999</v>
      </c>
      <c r="Q700">
        <v>187.02869999999999</v>
      </c>
      <c r="R700">
        <v>187.02869999999999</v>
      </c>
      <c r="S700">
        <v>2.861051587301588</v>
      </c>
      <c r="T700">
        <v>2.8610515873015872</v>
      </c>
      <c r="U700">
        <v>2.8610515873015872</v>
      </c>
    </row>
    <row r="701" spans="1:21" x14ac:dyDescent="0.3">
      <c r="A701" s="2">
        <v>44036</v>
      </c>
      <c r="B701">
        <v>223</v>
      </c>
      <c r="C701">
        <v>226</v>
      </c>
      <c r="D701">
        <v>41.015235699999998</v>
      </c>
      <c r="E701">
        <v>14.2977433</v>
      </c>
      <c r="F701">
        <v>41.955555699999998</v>
      </c>
      <c r="G701">
        <v>12.7643387</v>
      </c>
      <c r="H701">
        <v>5</v>
      </c>
      <c r="I701">
        <v>380.53</v>
      </c>
      <c r="J701">
        <v>191.89876477679189</v>
      </c>
      <c r="K701">
        <v>191.89876477679189</v>
      </c>
      <c r="L701">
        <v>380.53229999999832</v>
      </c>
      <c r="M701">
        <v>3.022630035518298</v>
      </c>
      <c r="N701">
        <v>3.0226300355182989</v>
      </c>
      <c r="O701">
        <v>5.9362301587301598</v>
      </c>
      <c r="P701">
        <v>193.50360000000001</v>
      </c>
      <c r="Q701">
        <v>193.50360000000001</v>
      </c>
      <c r="R701">
        <v>193.50360000000001</v>
      </c>
      <c r="S701">
        <v>3.0751785714285722</v>
      </c>
      <c r="T701">
        <v>3.0751785714285731</v>
      </c>
      <c r="U701">
        <v>3.0751785714285731</v>
      </c>
    </row>
    <row r="702" spans="1:21" x14ac:dyDescent="0.3">
      <c r="A702" s="2">
        <v>44036</v>
      </c>
      <c r="B702">
        <v>2</v>
      </c>
      <c r="C702">
        <v>226</v>
      </c>
      <c r="D702">
        <v>42.132071600000003</v>
      </c>
      <c r="E702">
        <v>12.5839994</v>
      </c>
      <c r="F702">
        <v>41.955555699999998</v>
      </c>
      <c r="G702">
        <v>12.7643387</v>
      </c>
      <c r="H702">
        <v>5</v>
      </c>
      <c r="I702">
        <v>120.7</v>
      </c>
      <c r="J702">
        <v>72.186678108643335</v>
      </c>
      <c r="K702">
        <v>47.357011507657582</v>
      </c>
      <c r="L702">
        <v>76.478431674726281</v>
      </c>
      <c r="M702">
        <v>1.469722826384277</v>
      </c>
      <c r="N702">
        <v>1.094627937723945</v>
      </c>
      <c r="O702">
        <v>1.438342918245944</v>
      </c>
      <c r="P702">
        <v>79.671572991658735</v>
      </c>
      <c r="Q702">
        <v>81.091987961945307</v>
      </c>
      <c r="R702">
        <v>79.671572991658536</v>
      </c>
      <c r="S702">
        <v>1.571138706581551</v>
      </c>
      <c r="T702">
        <v>1.607277627379752</v>
      </c>
      <c r="U702">
        <v>1.571138706581541</v>
      </c>
    </row>
    <row r="703" spans="1:21" x14ac:dyDescent="0.3">
      <c r="A703" s="2">
        <v>44040</v>
      </c>
      <c r="B703">
        <v>94</v>
      </c>
      <c r="C703">
        <v>226</v>
      </c>
      <c r="D703">
        <v>44.525238799999997</v>
      </c>
      <c r="E703">
        <v>11.1757875</v>
      </c>
      <c r="F703">
        <v>41.955555699999998</v>
      </c>
      <c r="G703">
        <v>12.7643387</v>
      </c>
      <c r="H703">
        <v>9</v>
      </c>
      <c r="I703">
        <v>772.62</v>
      </c>
      <c r="J703">
        <v>696.22546550521508</v>
      </c>
      <c r="K703">
        <v>696.22546550521508</v>
      </c>
      <c r="L703">
        <v>757.49369838493544</v>
      </c>
      <c r="M703">
        <v>10.191028932381039</v>
      </c>
      <c r="N703">
        <v>10.191028932381039</v>
      </c>
      <c r="O703">
        <v>11.19373653946456</v>
      </c>
      <c r="P703">
        <v>724.50286403834468</v>
      </c>
      <c r="Q703">
        <v>724.50286403834468</v>
      </c>
      <c r="R703">
        <v>724.50286403834468</v>
      </c>
      <c r="S703">
        <v>10.651920557041951</v>
      </c>
      <c r="T703">
        <v>10.651920557041951</v>
      </c>
      <c r="U703">
        <v>10.651920557041951</v>
      </c>
    </row>
    <row r="704" spans="1:21" x14ac:dyDescent="0.3">
      <c r="A704" s="2">
        <v>44040</v>
      </c>
      <c r="B704">
        <v>2</v>
      </c>
      <c r="C704">
        <v>226</v>
      </c>
      <c r="D704">
        <v>42.132071600000003</v>
      </c>
      <c r="E704">
        <v>12.5839994</v>
      </c>
      <c r="F704">
        <v>41.955555699999998</v>
      </c>
      <c r="G704">
        <v>12.7643387</v>
      </c>
      <c r="H704">
        <v>9</v>
      </c>
      <c r="I704">
        <v>772.62</v>
      </c>
      <c r="J704">
        <v>76.39253449478494</v>
      </c>
      <c r="K704">
        <v>76.392534494784968</v>
      </c>
      <c r="L704">
        <v>15.124301615064629</v>
      </c>
      <c r="M704">
        <v>1.6077409088888019</v>
      </c>
      <c r="N704">
        <v>1.6077409088888019</v>
      </c>
      <c r="O704">
        <v>0.60503330180527881</v>
      </c>
      <c r="P704">
        <v>48.115135961655383</v>
      </c>
      <c r="Q704">
        <v>48.115135961655362</v>
      </c>
      <c r="R704">
        <v>48.115135961655362</v>
      </c>
      <c r="S704">
        <v>1.1468492842278939</v>
      </c>
      <c r="T704">
        <v>1.1468492842278939</v>
      </c>
      <c r="U704">
        <v>1.1468492842278939</v>
      </c>
    </row>
    <row r="705" spans="1:21" x14ac:dyDescent="0.3">
      <c r="A705" s="2">
        <v>44040</v>
      </c>
      <c r="B705">
        <v>33</v>
      </c>
      <c r="C705">
        <v>226</v>
      </c>
      <c r="D705">
        <v>41.947489599999997</v>
      </c>
      <c r="E705">
        <v>12.7203556</v>
      </c>
      <c r="F705">
        <v>41.955555699999998</v>
      </c>
      <c r="G705">
        <v>12.7643387</v>
      </c>
      <c r="H705">
        <v>9</v>
      </c>
      <c r="I705">
        <v>532.41</v>
      </c>
      <c r="J705">
        <v>5.662024141715845</v>
      </c>
      <c r="K705">
        <v>105.9965911903279</v>
      </c>
      <c r="L705">
        <v>10.82375297743485</v>
      </c>
      <c r="M705">
        <v>0.30224049610286169</v>
      </c>
      <c r="N705">
        <v>1.9102783862372941</v>
      </c>
      <c r="O705">
        <v>0.55867374957067406</v>
      </c>
      <c r="P705">
        <v>6.4701896600252189</v>
      </c>
      <c r="Q705">
        <v>6.1965630068366329</v>
      </c>
      <c r="R705">
        <v>6.2018510970442611</v>
      </c>
      <c r="S705">
        <v>0.51719726203423133</v>
      </c>
      <c r="T705">
        <v>0.51257518179584272</v>
      </c>
      <c r="U705">
        <v>0.50238436462777358</v>
      </c>
    </row>
    <row r="706" spans="1:21" x14ac:dyDescent="0.3">
      <c r="A706" s="2">
        <v>44040</v>
      </c>
      <c r="B706">
        <v>273</v>
      </c>
      <c r="C706">
        <v>226</v>
      </c>
      <c r="D706">
        <v>41.852768400000002</v>
      </c>
      <c r="E706">
        <v>12.730456800000001</v>
      </c>
      <c r="F706">
        <v>41.955555699999998</v>
      </c>
      <c r="G706">
        <v>12.7643387</v>
      </c>
      <c r="H706">
        <v>9</v>
      </c>
      <c r="I706">
        <v>532.41</v>
      </c>
      <c r="J706">
        <v>19.20057775521861</v>
      </c>
      <c r="K706">
        <v>106.0926566710623</v>
      </c>
      <c r="L706">
        <v>12.75684959881502</v>
      </c>
      <c r="M706">
        <v>0.72610740551098973</v>
      </c>
      <c r="N706">
        <v>1.9187703029680581</v>
      </c>
      <c r="O706">
        <v>0.7293761024972516</v>
      </c>
      <c r="P706">
        <v>14.875854375284019</v>
      </c>
      <c r="Q706">
        <v>14.54524796655328</v>
      </c>
      <c r="R706">
        <v>20.60998287726461</v>
      </c>
      <c r="S706">
        <v>0.76415561212188132</v>
      </c>
      <c r="T706">
        <v>0.81225555576036068</v>
      </c>
      <c r="U706">
        <v>0.862947225323909</v>
      </c>
    </row>
    <row r="707" spans="1:21" x14ac:dyDescent="0.3">
      <c r="A707" s="2">
        <v>44040</v>
      </c>
      <c r="B707">
        <v>222</v>
      </c>
      <c r="C707">
        <v>226</v>
      </c>
      <c r="D707">
        <v>40.922591399999988</v>
      </c>
      <c r="E707">
        <v>14.2501319</v>
      </c>
      <c r="F707">
        <v>41.955555699999998</v>
      </c>
      <c r="G707">
        <v>12.7643387</v>
      </c>
      <c r="H707">
        <v>9</v>
      </c>
      <c r="I707">
        <v>532.41</v>
      </c>
      <c r="J707">
        <v>224.66035786346089</v>
      </c>
      <c r="K707">
        <v>105.45870341915931</v>
      </c>
      <c r="L707">
        <v>214.73488601192281</v>
      </c>
      <c r="M707">
        <v>3.6720908171663731</v>
      </c>
      <c r="N707">
        <v>1.8824860864846491</v>
      </c>
      <c r="O707">
        <v>3.39382176121791</v>
      </c>
      <c r="P707">
        <v>212.49957012872221</v>
      </c>
      <c r="Q707">
        <v>211.02079959777731</v>
      </c>
      <c r="R707">
        <v>208.65740161891679</v>
      </c>
      <c r="S707">
        <v>3.2989378982255291</v>
      </c>
      <c r="T707">
        <v>3.2694560028250361</v>
      </c>
      <c r="U707">
        <v>3.236399194077678</v>
      </c>
    </row>
    <row r="708" spans="1:21" x14ac:dyDescent="0.3">
      <c r="A708" s="2">
        <v>44040</v>
      </c>
      <c r="B708">
        <v>9</v>
      </c>
      <c r="C708">
        <v>226</v>
      </c>
      <c r="D708">
        <v>41.012875399999999</v>
      </c>
      <c r="E708">
        <v>14.3201006</v>
      </c>
      <c r="F708">
        <v>41.955555699999998</v>
      </c>
      <c r="G708">
        <v>12.7643387</v>
      </c>
      <c r="H708">
        <v>9</v>
      </c>
      <c r="I708">
        <v>380.53</v>
      </c>
      <c r="J708">
        <v>188.6335352232081</v>
      </c>
      <c r="K708">
        <v>188.6335352232081</v>
      </c>
      <c r="L708">
        <v>1.6703545165922709E-12</v>
      </c>
      <c r="M708">
        <v>2.9136001232118609</v>
      </c>
      <c r="N708">
        <v>2.9136001232118609</v>
      </c>
      <c r="O708">
        <v>0</v>
      </c>
      <c r="P708">
        <v>187.02869999999999</v>
      </c>
      <c r="Q708">
        <v>187.02869999999999</v>
      </c>
      <c r="R708">
        <v>187.02869999999999</v>
      </c>
      <c r="S708">
        <v>2.861051587301588</v>
      </c>
      <c r="T708">
        <v>2.8610515873015872</v>
      </c>
      <c r="U708">
        <v>2.8610515873015872</v>
      </c>
    </row>
    <row r="709" spans="1:21" x14ac:dyDescent="0.3">
      <c r="A709" s="2">
        <v>44040</v>
      </c>
      <c r="B709">
        <v>223</v>
      </c>
      <c r="C709">
        <v>226</v>
      </c>
      <c r="D709">
        <v>41.015235699999998</v>
      </c>
      <c r="E709">
        <v>14.2977433</v>
      </c>
      <c r="F709">
        <v>41.955555699999998</v>
      </c>
      <c r="G709">
        <v>12.7643387</v>
      </c>
      <c r="H709">
        <v>9</v>
      </c>
      <c r="I709">
        <v>380.53</v>
      </c>
      <c r="J709">
        <v>191.89876477679189</v>
      </c>
      <c r="K709">
        <v>191.89876477679189</v>
      </c>
      <c r="L709">
        <v>380.53229999999832</v>
      </c>
      <c r="M709">
        <v>3.022630035518298</v>
      </c>
      <c r="N709">
        <v>3.0226300355182989</v>
      </c>
      <c r="O709">
        <v>5.9362301587301598</v>
      </c>
      <c r="P709">
        <v>193.50360000000001</v>
      </c>
      <c r="Q709">
        <v>193.50360000000001</v>
      </c>
      <c r="R709">
        <v>193.50360000000001</v>
      </c>
      <c r="S709">
        <v>3.0751785714285722</v>
      </c>
      <c r="T709">
        <v>3.0751785714285731</v>
      </c>
      <c r="U709">
        <v>3.0751785714285731</v>
      </c>
    </row>
    <row r="710" spans="1:21" x14ac:dyDescent="0.3">
      <c r="A710" s="2">
        <v>44040</v>
      </c>
      <c r="B710">
        <v>222</v>
      </c>
      <c r="C710">
        <v>226</v>
      </c>
      <c r="D710">
        <v>40.922591399999988</v>
      </c>
      <c r="E710">
        <v>14.2501319</v>
      </c>
      <c r="F710">
        <v>41.955555699999998</v>
      </c>
      <c r="G710">
        <v>12.7643387</v>
      </c>
      <c r="H710">
        <v>9</v>
      </c>
      <c r="I710">
        <v>532.41</v>
      </c>
      <c r="J710">
        <v>224.66035786346089</v>
      </c>
      <c r="K710">
        <v>105.45870341915931</v>
      </c>
      <c r="L710">
        <v>214.73488601192281</v>
      </c>
      <c r="M710">
        <v>3.6720908171663731</v>
      </c>
      <c r="N710">
        <v>1.8824860864846491</v>
      </c>
      <c r="O710">
        <v>3.39382176121791</v>
      </c>
      <c r="P710">
        <v>212.49957012872221</v>
      </c>
      <c r="Q710">
        <v>211.02079959777731</v>
      </c>
      <c r="R710">
        <v>208.65740161891679</v>
      </c>
      <c r="S710">
        <v>3.2989378982255291</v>
      </c>
      <c r="T710">
        <v>3.2694560028250361</v>
      </c>
      <c r="U710">
        <v>3.236399194077678</v>
      </c>
    </row>
    <row r="711" spans="1:21" x14ac:dyDescent="0.3">
      <c r="A711" s="2">
        <v>44040</v>
      </c>
      <c r="B711">
        <v>32</v>
      </c>
      <c r="C711">
        <v>226</v>
      </c>
      <c r="D711">
        <v>41.851630499999999</v>
      </c>
      <c r="E711">
        <v>12.4017032</v>
      </c>
      <c r="F711">
        <v>41.955555699999998</v>
      </c>
      <c r="G711">
        <v>12.7643387</v>
      </c>
      <c r="H711">
        <v>9</v>
      </c>
      <c r="I711">
        <v>532.41</v>
      </c>
      <c r="J711">
        <v>58.22578237614379</v>
      </c>
      <c r="K711">
        <v>109.40244530029111</v>
      </c>
      <c r="L711">
        <v>79.3587253999045</v>
      </c>
      <c r="M711">
        <v>1.177311733894673</v>
      </c>
      <c r="N711">
        <v>1.9558204076666199</v>
      </c>
      <c r="O711">
        <v>1.4741478953375231</v>
      </c>
      <c r="P711">
        <v>86.063915707246252</v>
      </c>
      <c r="Q711">
        <v>89.625689831055425</v>
      </c>
      <c r="R711">
        <v>88.282462787857582</v>
      </c>
      <c r="S711">
        <v>1.670612599234099</v>
      </c>
      <c r="T711">
        <v>1.686098526634995</v>
      </c>
      <c r="U711">
        <v>1.711711291734229</v>
      </c>
    </row>
    <row r="712" spans="1:21" x14ac:dyDescent="0.3">
      <c r="A712" s="2">
        <v>44041</v>
      </c>
      <c r="B712">
        <v>2</v>
      </c>
      <c r="C712">
        <v>226</v>
      </c>
      <c r="D712">
        <v>42.132071600000003</v>
      </c>
      <c r="E712">
        <v>12.5839994</v>
      </c>
      <c r="F712">
        <v>41.955555699999998</v>
      </c>
      <c r="G712">
        <v>12.7643387</v>
      </c>
      <c r="H712">
        <v>5</v>
      </c>
      <c r="I712">
        <v>120.68</v>
      </c>
      <c r="J712">
        <v>82.867429373838206</v>
      </c>
      <c r="K712">
        <v>50.86379527262153</v>
      </c>
      <c r="L712">
        <v>83.084309575603655</v>
      </c>
      <c r="M712">
        <v>1.757054755086731</v>
      </c>
      <c r="N712">
        <v>1.2166653915127159</v>
      </c>
      <c r="O712">
        <v>1.761364516163298</v>
      </c>
      <c r="P712">
        <v>85.378039179076538</v>
      </c>
      <c r="Q712">
        <v>85.378039179076225</v>
      </c>
      <c r="R712">
        <v>85.378039179076225</v>
      </c>
      <c r="S712">
        <v>1.796119002071183</v>
      </c>
      <c r="T712">
        <v>1.796119002071189</v>
      </c>
      <c r="U712">
        <v>1.796119002071189</v>
      </c>
    </row>
    <row r="713" spans="1:21" x14ac:dyDescent="0.3">
      <c r="A713" s="2">
        <v>44041</v>
      </c>
      <c r="B713">
        <v>273</v>
      </c>
      <c r="C713">
        <v>226</v>
      </c>
      <c r="D713">
        <v>41.852768400000002</v>
      </c>
      <c r="E713">
        <v>12.730456800000001</v>
      </c>
      <c r="F713">
        <v>41.955555699999998</v>
      </c>
      <c r="G713">
        <v>12.7643387</v>
      </c>
      <c r="H713">
        <v>5</v>
      </c>
      <c r="I713">
        <v>120.68</v>
      </c>
      <c r="J713">
        <v>34.963111658290472</v>
      </c>
      <c r="K713">
        <v>39.003278760142727</v>
      </c>
      <c r="L713">
        <v>35.299700748209823</v>
      </c>
      <c r="M713">
        <v>1.2492901550032349</v>
      </c>
      <c r="N713">
        <v>1.0973651223811101</v>
      </c>
      <c r="O713">
        <v>1.2763976065660709</v>
      </c>
      <c r="P713">
        <v>32.404754017753852</v>
      </c>
      <c r="Q713">
        <v>32.404754017754144</v>
      </c>
      <c r="R713">
        <v>32.404754017754144</v>
      </c>
      <c r="S713">
        <v>1.210688305088671</v>
      </c>
      <c r="T713">
        <v>1.2106883050886661</v>
      </c>
      <c r="U713">
        <v>1.2106883050886661</v>
      </c>
    </row>
    <row r="714" spans="1:21" x14ac:dyDescent="0.3">
      <c r="A714" s="2">
        <v>44041</v>
      </c>
      <c r="B714">
        <v>94</v>
      </c>
      <c r="C714">
        <v>226</v>
      </c>
      <c r="D714">
        <v>44.525238799999997</v>
      </c>
      <c r="E714">
        <v>11.1757875</v>
      </c>
      <c r="F714">
        <v>41.955555699999998</v>
      </c>
      <c r="G714">
        <v>12.7643387</v>
      </c>
      <c r="H714">
        <v>5</v>
      </c>
      <c r="I714">
        <v>889.28</v>
      </c>
      <c r="J714">
        <v>616.90336271887395</v>
      </c>
      <c r="K714">
        <v>616.90336271887395</v>
      </c>
      <c r="L714">
        <v>719.87323389958442</v>
      </c>
      <c r="M714">
        <v>9.0307089165871499</v>
      </c>
      <c r="N714">
        <v>9.0307089165871499</v>
      </c>
      <c r="O714">
        <v>10.589378871942619</v>
      </c>
      <c r="P714">
        <v>656.85203339170937</v>
      </c>
      <c r="Q714">
        <v>656.85203339170937</v>
      </c>
      <c r="R714">
        <v>656.85203339170937</v>
      </c>
      <c r="S714">
        <v>9.6202621062414462</v>
      </c>
      <c r="T714">
        <v>9.6202621062414444</v>
      </c>
      <c r="U714">
        <v>9.6202621062414444</v>
      </c>
    </row>
    <row r="715" spans="1:21" x14ac:dyDescent="0.3">
      <c r="A715" s="2">
        <v>44041</v>
      </c>
      <c r="B715">
        <v>1</v>
      </c>
      <c r="C715">
        <v>226</v>
      </c>
      <c r="D715">
        <v>41.956526599999997</v>
      </c>
      <c r="E715">
        <v>12.778642899999999</v>
      </c>
      <c r="F715">
        <v>41.955555699999998</v>
      </c>
      <c r="G715">
        <v>12.7643387</v>
      </c>
      <c r="H715">
        <v>5</v>
      </c>
      <c r="I715">
        <v>120.68</v>
      </c>
      <c r="J715">
        <v>2.847558967871334</v>
      </c>
      <c r="K715">
        <v>30.811025967235729</v>
      </c>
      <c r="L715">
        <v>2.2940896761865162</v>
      </c>
      <c r="M715">
        <v>0.11052016927511341</v>
      </c>
      <c r="N715">
        <v>0.80283456547125309</v>
      </c>
      <c r="O715">
        <v>7.9102956635709959E-2</v>
      </c>
      <c r="P715">
        <v>2.8953068031696172</v>
      </c>
      <c r="Q715">
        <v>2.8953068031696301</v>
      </c>
      <c r="R715">
        <v>2.8953068031696292</v>
      </c>
      <c r="S715">
        <v>0.1100577722052259</v>
      </c>
      <c r="T715">
        <v>0.1100577722052249</v>
      </c>
      <c r="U715">
        <v>0.1100577722052249</v>
      </c>
    </row>
    <row r="716" spans="1:21" x14ac:dyDescent="0.3">
      <c r="A716" s="2">
        <v>44041</v>
      </c>
      <c r="B716">
        <v>45</v>
      </c>
      <c r="C716">
        <v>226</v>
      </c>
      <c r="D716">
        <v>42.707535399999998</v>
      </c>
      <c r="E716">
        <v>13.904785499999999</v>
      </c>
      <c r="F716">
        <v>41.955555699999998</v>
      </c>
      <c r="G716">
        <v>12.7643387</v>
      </c>
      <c r="H716">
        <v>5</v>
      </c>
      <c r="I716">
        <v>889.28</v>
      </c>
      <c r="J716">
        <v>272.37703728112598</v>
      </c>
      <c r="K716">
        <v>272.37703728112598</v>
      </c>
      <c r="L716">
        <v>169.40716610041571</v>
      </c>
      <c r="M716">
        <v>4.2668704484922131</v>
      </c>
      <c r="N716">
        <v>4.2668704484922122</v>
      </c>
      <c r="O716">
        <v>2.7082004931367472</v>
      </c>
      <c r="P716">
        <v>232.42836660829059</v>
      </c>
      <c r="Q716">
        <v>232.4283666082907</v>
      </c>
      <c r="R716">
        <v>232.4283666082907</v>
      </c>
      <c r="S716">
        <v>3.677317258837919</v>
      </c>
      <c r="T716">
        <v>3.677317258837919</v>
      </c>
      <c r="U716">
        <v>3.677317258837919</v>
      </c>
    </row>
    <row r="717" spans="1:21" x14ac:dyDescent="0.3">
      <c r="A717" s="2">
        <v>44042</v>
      </c>
      <c r="B717">
        <v>90</v>
      </c>
      <c r="C717">
        <v>226</v>
      </c>
      <c r="D717">
        <v>41.744211200000002</v>
      </c>
      <c r="E717">
        <v>12.998928100000001</v>
      </c>
      <c r="F717">
        <v>41.955555699999998</v>
      </c>
      <c r="G717">
        <v>12.7643387</v>
      </c>
      <c r="H717">
        <v>9</v>
      </c>
      <c r="I717">
        <v>828.3</v>
      </c>
      <c r="J717">
        <v>75.250381133676839</v>
      </c>
      <c r="K717">
        <v>224.78422755999159</v>
      </c>
      <c r="L717">
        <v>67.155278978813826</v>
      </c>
      <c r="M717">
        <v>1.367305557755969</v>
      </c>
      <c r="N717">
        <v>3.3977528735873408</v>
      </c>
      <c r="O717">
        <v>1.038633908757006</v>
      </c>
      <c r="P717">
        <v>71.486452250875431</v>
      </c>
      <c r="Q717">
        <v>71.409010877880974</v>
      </c>
      <c r="R717">
        <v>71.486452250875217</v>
      </c>
      <c r="S717">
        <v>1.203601815731177</v>
      </c>
      <c r="T717">
        <v>1.2016319368455051</v>
      </c>
      <c r="U717">
        <v>1.2036018157312001</v>
      </c>
    </row>
    <row r="718" spans="1:21" x14ac:dyDescent="0.3">
      <c r="A718" s="2">
        <v>44042</v>
      </c>
      <c r="B718">
        <v>14</v>
      </c>
      <c r="C718">
        <v>226</v>
      </c>
      <c r="D718">
        <v>41.968739300000003</v>
      </c>
      <c r="E718">
        <v>12.686</v>
      </c>
      <c r="F718">
        <v>41.955555699999998</v>
      </c>
      <c r="G718">
        <v>12.7643387</v>
      </c>
      <c r="H718">
        <v>9</v>
      </c>
      <c r="I718">
        <v>31.78</v>
      </c>
      <c r="J718">
        <v>11.76223008235444</v>
      </c>
      <c r="K718">
        <v>8.310939032625507</v>
      </c>
      <c r="L718">
        <v>21.714822797993669</v>
      </c>
      <c r="M718">
        <v>0.40138397476420062</v>
      </c>
      <c r="N718">
        <v>0.32136489383937228</v>
      </c>
      <c r="O718">
        <v>0.68165961801743191</v>
      </c>
      <c r="P718">
        <v>14.0184839274441</v>
      </c>
      <c r="Q718">
        <v>14.294009174975089</v>
      </c>
      <c r="R718">
        <v>12.989614784577229</v>
      </c>
      <c r="S718">
        <v>0.47642248487096861</v>
      </c>
      <c r="T718">
        <v>0.47516705958027622</v>
      </c>
      <c r="U718">
        <v>0.45778084988419548</v>
      </c>
    </row>
    <row r="719" spans="1:21" x14ac:dyDescent="0.3">
      <c r="A719" s="2">
        <v>44042</v>
      </c>
      <c r="B719">
        <v>94</v>
      </c>
      <c r="C719">
        <v>226</v>
      </c>
      <c r="D719">
        <v>44.525238799999997</v>
      </c>
      <c r="E719">
        <v>11.1757875</v>
      </c>
      <c r="F719">
        <v>41.955555699999998</v>
      </c>
      <c r="G719">
        <v>12.7643387</v>
      </c>
      <c r="H719">
        <v>9</v>
      </c>
      <c r="I719">
        <v>828.3</v>
      </c>
      <c r="J719">
        <v>750.00253189767898</v>
      </c>
      <c r="K719">
        <v>394.46186916162623</v>
      </c>
      <c r="L719">
        <v>758.02474777252098</v>
      </c>
      <c r="M719">
        <v>10.898680454846721</v>
      </c>
      <c r="N719">
        <v>5.8191363889512244</v>
      </c>
      <c r="O719">
        <v>11.2180914663641</v>
      </c>
      <c r="P719">
        <v>755.29014244247378</v>
      </c>
      <c r="Q719">
        <v>755.36923878074845</v>
      </c>
      <c r="R719">
        <v>755.29014244247412</v>
      </c>
      <c r="S719">
        <v>11.102166908547421</v>
      </c>
      <c r="T719">
        <v>11.10429458342241</v>
      </c>
      <c r="U719">
        <v>11.1021669085474</v>
      </c>
    </row>
    <row r="720" spans="1:21" x14ac:dyDescent="0.3">
      <c r="A720" s="2">
        <v>44042</v>
      </c>
      <c r="B720">
        <v>186</v>
      </c>
      <c r="C720">
        <v>226</v>
      </c>
      <c r="D720">
        <v>41.945402799999997</v>
      </c>
      <c r="E720">
        <v>12.7206413</v>
      </c>
      <c r="F720">
        <v>41.955555699999998</v>
      </c>
      <c r="G720">
        <v>12.7643387</v>
      </c>
      <c r="H720">
        <v>9</v>
      </c>
      <c r="I720">
        <v>31.78</v>
      </c>
      <c r="J720">
        <v>5.2349195728867244</v>
      </c>
      <c r="K720">
        <v>7.7485712501560799</v>
      </c>
      <c r="L720">
        <v>0.56348076738762642</v>
      </c>
      <c r="M720">
        <v>0.2358436412012794</v>
      </c>
      <c r="N720">
        <v>0.29854115970005901</v>
      </c>
      <c r="O720">
        <v>2.296782020522423E-2</v>
      </c>
      <c r="P720">
        <v>3.8088804323216392</v>
      </c>
      <c r="Q720">
        <v>3.749792903931684</v>
      </c>
      <c r="R720">
        <v>4.5095035316999086</v>
      </c>
      <c r="S720">
        <v>0.1800764054972315</v>
      </c>
      <c r="T720">
        <v>0.17960188449761061</v>
      </c>
      <c r="U720">
        <v>0.1943199258406815</v>
      </c>
    </row>
    <row r="721" spans="1:21" x14ac:dyDescent="0.3">
      <c r="A721" s="2">
        <v>44042</v>
      </c>
      <c r="B721">
        <v>33</v>
      </c>
      <c r="C721">
        <v>226</v>
      </c>
      <c r="D721">
        <v>41.947489599999997</v>
      </c>
      <c r="E721">
        <v>12.7203556</v>
      </c>
      <c r="F721">
        <v>41.955555699999998</v>
      </c>
      <c r="G721">
        <v>12.7643387</v>
      </c>
      <c r="H721">
        <v>9</v>
      </c>
      <c r="I721">
        <v>31.78</v>
      </c>
      <c r="J721">
        <v>6.0777398640902511</v>
      </c>
      <c r="K721">
        <v>7.8778369274142097</v>
      </c>
      <c r="L721">
        <v>5.4253214306252149</v>
      </c>
      <c r="M721">
        <v>0.32377166539292551</v>
      </c>
      <c r="N721">
        <v>0.31167247315161212</v>
      </c>
      <c r="O721">
        <v>0.40193685359142228</v>
      </c>
      <c r="P721">
        <v>5.588373581212621</v>
      </c>
      <c r="Q721">
        <v>5.5016806044967108</v>
      </c>
      <c r="R721">
        <v>5.9875530841165361</v>
      </c>
      <c r="S721">
        <v>0.33995993990230122</v>
      </c>
      <c r="T721">
        <v>0.33906410832447359</v>
      </c>
      <c r="U721">
        <v>0.33646138356725153</v>
      </c>
    </row>
    <row r="722" spans="1:21" x14ac:dyDescent="0.3">
      <c r="A722" s="2">
        <v>44042</v>
      </c>
      <c r="B722">
        <v>39</v>
      </c>
      <c r="C722">
        <v>226</v>
      </c>
      <c r="D722">
        <v>41.831033900000001</v>
      </c>
      <c r="E722">
        <v>12.442446500000001</v>
      </c>
      <c r="F722">
        <v>41.955555699999998</v>
      </c>
      <c r="G722">
        <v>12.7643387</v>
      </c>
      <c r="H722">
        <v>9</v>
      </c>
      <c r="I722">
        <v>148.19999999999999</v>
      </c>
      <c r="J722">
        <v>80.948523119020166</v>
      </c>
      <c r="K722">
        <v>80.948523119020166</v>
      </c>
      <c r="L722">
        <v>85.397926583505125</v>
      </c>
      <c r="M722">
        <v>1.6018217635737459</v>
      </c>
      <c r="N722">
        <v>1.6018217635737459</v>
      </c>
      <c r="O722">
        <v>1.65647865470658</v>
      </c>
      <c r="P722">
        <v>82.472904673434044</v>
      </c>
      <c r="Q722">
        <v>82.47290467343403</v>
      </c>
      <c r="R722">
        <v>82.47290467343403</v>
      </c>
      <c r="S722">
        <v>1.621615467239528</v>
      </c>
      <c r="T722">
        <v>1.621615467239528</v>
      </c>
      <c r="U722">
        <v>1.621615467239528</v>
      </c>
    </row>
    <row r="723" spans="1:21" x14ac:dyDescent="0.3">
      <c r="A723" s="2">
        <v>44042</v>
      </c>
      <c r="B723">
        <v>264</v>
      </c>
      <c r="C723">
        <v>226</v>
      </c>
      <c r="D723">
        <v>41.962296899999998</v>
      </c>
      <c r="E723">
        <v>12.757759999999999</v>
      </c>
      <c r="F723">
        <v>41.955555699999998</v>
      </c>
      <c r="G723">
        <v>12.7643387</v>
      </c>
      <c r="H723">
        <v>9</v>
      </c>
      <c r="I723">
        <v>828.3</v>
      </c>
      <c r="J723">
        <v>3.051386968644167</v>
      </c>
      <c r="K723">
        <v>209.05820327838219</v>
      </c>
      <c r="L723">
        <v>3.124273248665137</v>
      </c>
      <c r="M723">
        <v>0.13619652707985361</v>
      </c>
      <c r="N723">
        <v>3.1852932771439781</v>
      </c>
      <c r="O723">
        <v>0.1454571645614344</v>
      </c>
      <c r="P723">
        <v>1.527705306650702</v>
      </c>
      <c r="Q723">
        <v>1.5260503413705451</v>
      </c>
      <c r="R723">
        <v>1.527705306650714</v>
      </c>
      <c r="S723">
        <v>9.6413815403937425E-2</v>
      </c>
      <c r="T723">
        <v>9.6256019414623625E-2</v>
      </c>
      <c r="U723">
        <v>9.6413815403937675E-2</v>
      </c>
    </row>
    <row r="724" spans="1:21" x14ac:dyDescent="0.3">
      <c r="A724" s="2">
        <v>44042</v>
      </c>
      <c r="B724">
        <v>221</v>
      </c>
      <c r="C724">
        <v>226</v>
      </c>
      <c r="D724">
        <v>41.987892299999999</v>
      </c>
      <c r="E724">
        <v>12.7135701</v>
      </c>
      <c r="F724">
        <v>41.955555699999998</v>
      </c>
      <c r="G724">
        <v>12.7643387</v>
      </c>
      <c r="H724">
        <v>9</v>
      </c>
      <c r="I724">
        <v>31.78</v>
      </c>
      <c r="J724">
        <v>8.7044104806685816</v>
      </c>
      <c r="K724">
        <v>7.841952789804199</v>
      </c>
      <c r="L724">
        <v>4.0756750039934806</v>
      </c>
      <c r="M724">
        <v>0.27273087737175311</v>
      </c>
      <c r="N724">
        <v>0.30215163203911533</v>
      </c>
      <c r="O724">
        <v>0.12716586691608039</v>
      </c>
      <c r="P724">
        <v>8.3635620590216426</v>
      </c>
      <c r="Q724">
        <v>8.2338173165965092</v>
      </c>
      <c r="R724">
        <v>8.2926285996063225</v>
      </c>
      <c r="S724">
        <v>0.23727132845965751</v>
      </c>
      <c r="T724">
        <v>0.23989710632779851</v>
      </c>
      <c r="U724">
        <v>0.24516799943803039</v>
      </c>
    </row>
    <row r="725" spans="1:21" x14ac:dyDescent="0.3">
      <c r="A725" s="2">
        <v>44042</v>
      </c>
      <c r="B725">
        <v>228</v>
      </c>
      <c r="C725">
        <v>226</v>
      </c>
      <c r="D725">
        <v>42.130554500000002</v>
      </c>
      <c r="E725">
        <v>12.582428</v>
      </c>
      <c r="F725">
        <v>41.955555699999998</v>
      </c>
      <c r="G725">
        <v>12.7643387</v>
      </c>
      <c r="H725">
        <v>9</v>
      </c>
      <c r="I725">
        <v>148.19999999999999</v>
      </c>
      <c r="J725">
        <v>67.251176880979841</v>
      </c>
      <c r="K725">
        <v>67.251176880979841</v>
      </c>
      <c r="L725">
        <v>62.801773416494868</v>
      </c>
      <c r="M725">
        <v>1.440876649124667</v>
      </c>
      <c r="N725">
        <v>1.440876649124667</v>
      </c>
      <c r="O725">
        <v>1.3862197579918329</v>
      </c>
      <c r="P725">
        <v>65.726795326565977</v>
      </c>
      <c r="Q725">
        <v>65.726795326565977</v>
      </c>
      <c r="R725">
        <v>65.726795326565977</v>
      </c>
      <c r="S725">
        <v>1.4210829454588849</v>
      </c>
      <c r="T725">
        <v>1.4210829454588849</v>
      </c>
      <c r="U725">
        <v>1.4210829454588849</v>
      </c>
    </row>
    <row r="726" spans="1:21" x14ac:dyDescent="0.3">
      <c r="A726" s="2">
        <v>44043</v>
      </c>
      <c r="B726">
        <v>14</v>
      </c>
      <c r="C726">
        <v>226</v>
      </c>
      <c r="D726">
        <v>41.968739300000003</v>
      </c>
      <c r="E726">
        <v>12.686</v>
      </c>
      <c r="F726">
        <v>41.955555699999998</v>
      </c>
      <c r="G726">
        <v>12.7643387</v>
      </c>
      <c r="H726">
        <v>8</v>
      </c>
      <c r="I726">
        <v>136.28</v>
      </c>
      <c r="J726">
        <v>16.523335826174041</v>
      </c>
      <c r="K726">
        <v>26.078016303222618</v>
      </c>
      <c r="L726">
        <v>2.0235657827818851</v>
      </c>
      <c r="M726">
        <v>0.51952210462556614</v>
      </c>
      <c r="N726">
        <v>0.72733822635424372</v>
      </c>
      <c r="O726">
        <v>0.15621982001854329</v>
      </c>
      <c r="P726">
        <v>10.60236383906782</v>
      </c>
      <c r="Q726">
        <v>9.6616673549727459</v>
      </c>
      <c r="R726">
        <v>12.747440283926871</v>
      </c>
      <c r="S726">
        <v>0.38536009347607048</v>
      </c>
      <c r="T726">
        <v>0.37308899226183662</v>
      </c>
      <c r="U726">
        <v>0.45777565529390679</v>
      </c>
    </row>
    <row r="727" spans="1:21" x14ac:dyDescent="0.3">
      <c r="A727" s="2">
        <v>44043</v>
      </c>
      <c r="B727">
        <v>2</v>
      </c>
      <c r="C727">
        <v>226</v>
      </c>
      <c r="D727">
        <v>42.132071600000003</v>
      </c>
      <c r="E727">
        <v>12.5839994</v>
      </c>
      <c r="F727">
        <v>41.955555699999998</v>
      </c>
      <c r="G727">
        <v>12.7643387</v>
      </c>
      <c r="H727">
        <v>8</v>
      </c>
      <c r="I727">
        <v>136.28</v>
      </c>
      <c r="J727">
        <v>68.622500165340028</v>
      </c>
      <c r="K727">
        <v>29.828904437461681</v>
      </c>
      <c r="L727">
        <v>82.385874327478291</v>
      </c>
      <c r="M727">
        <v>1.4159666716387309</v>
      </c>
      <c r="N727">
        <v>0.79340964016410198</v>
      </c>
      <c r="O727">
        <v>1.6637730082288249</v>
      </c>
      <c r="P727">
        <v>80.366736025171448</v>
      </c>
      <c r="Q727">
        <v>83.463165142237187</v>
      </c>
      <c r="R727">
        <v>75.869374857916426</v>
      </c>
      <c r="S727">
        <v>1.6467920949242461</v>
      </c>
      <c r="T727">
        <v>1.645691080648003</v>
      </c>
      <c r="U727">
        <v>1.5298109512054689</v>
      </c>
    </row>
    <row r="728" spans="1:21" x14ac:dyDescent="0.3">
      <c r="A728" s="2">
        <v>44043</v>
      </c>
      <c r="B728">
        <v>12</v>
      </c>
      <c r="C728">
        <v>226</v>
      </c>
      <c r="D728">
        <v>41.857816900000003</v>
      </c>
      <c r="E728">
        <v>12.6519891</v>
      </c>
      <c r="F728">
        <v>41.955555699999998</v>
      </c>
      <c r="G728">
        <v>12.7643387</v>
      </c>
      <c r="H728">
        <v>8</v>
      </c>
      <c r="I728">
        <v>136.28</v>
      </c>
      <c r="J728">
        <v>29.593146199779628</v>
      </c>
      <c r="K728">
        <v>27.483963727977748</v>
      </c>
      <c r="L728">
        <v>32.145813288495447</v>
      </c>
      <c r="M728">
        <v>1.011327926446504</v>
      </c>
      <c r="N728">
        <v>0.77019264952100208</v>
      </c>
      <c r="O728">
        <v>1.134030321544691</v>
      </c>
      <c r="P728">
        <v>30.662603520425929</v>
      </c>
      <c r="Q728">
        <v>29.07332533824577</v>
      </c>
      <c r="R728">
        <v>29.26126939237712</v>
      </c>
      <c r="S728">
        <v>1.0756211703878731</v>
      </c>
      <c r="T728">
        <v>1.052208906401362</v>
      </c>
      <c r="U728">
        <v>1.0278521741485109</v>
      </c>
    </row>
    <row r="729" spans="1:21" x14ac:dyDescent="0.3">
      <c r="A729" s="2">
        <v>44043</v>
      </c>
      <c r="B729">
        <v>186</v>
      </c>
      <c r="C729">
        <v>226</v>
      </c>
      <c r="D729">
        <v>41.945402799999997</v>
      </c>
      <c r="E729">
        <v>12.7206413</v>
      </c>
      <c r="F729">
        <v>41.955555699999998</v>
      </c>
      <c r="G729">
        <v>12.7643387</v>
      </c>
      <c r="H729">
        <v>8</v>
      </c>
      <c r="I729">
        <v>136.28</v>
      </c>
      <c r="J729">
        <v>7.3539059787295553</v>
      </c>
      <c r="K729">
        <v>26.513012642565549</v>
      </c>
      <c r="L729">
        <v>11.343307877725019</v>
      </c>
      <c r="M729">
        <v>0.30525878595782358</v>
      </c>
      <c r="N729">
        <v>0.74299033977293472</v>
      </c>
      <c r="O729">
        <v>0.51335450393014515</v>
      </c>
      <c r="P729">
        <v>4.8958711181179986</v>
      </c>
      <c r="Q729">
        <v>4.7525636065152383</v>
      </c>
      <c r="R729">
        <v>6.3872254129536259</v>
      </c>
      <c r="S729">
        <v>0.28537830654223761</v>
      </c>
      <c r="T729">
        <v>0.27068421386864089</v>
      </c>
      <c r="U729">
        <v>0.30362693010562608</v>
      </c>
    </row>
    <row r="730" spans="1:21" x14ac:dyDescent="0.3">
      <c r="A730" s="2">
        <v>44043</v>
      </c>
      <c r="B730">
        <v>222</v>
      </c>
      <c r="C730">
        <v>226</v>
      </c>
      <c r="D730">
        <v>40.922591399999988</v>
      </c>
      <c r="E730">
        <v>14.2501319</v>
      </c>
      <c r="F730">
        <v>41.955555699999998</v>
      </c>
      <c r="G730">
        <v>12.7643387</v>
      </c>
      <c r="H730">
        <v>8</v>
      </c>
      <c r="I730">
        <v>411.05</v>
      </c>
      <c r="J730">
        <v>411.05290000000002</v>
      </c>
      <c r="K730">
        <v>411.05290000000002</v>
      </c>
      <c r="L730">
        <v>411.05290000000002</v>
      </c>
      <c r="M730">
        <v>6.3857539682539688</v>
      </c>
      <c r="N730">
        <v>6.3857539682539688</v>
      </c>
      <c r="O730">
        <v>6.3857539682539688</v>
      </c>
      <c r="P730">
        <v>411.05290000000002</v>
      </c>
      <c r="Q730">
        <v>411.05290000000002</v>
      </c>
      <c r="R730">
        <v>411.05290000000002</v>
      </c>
      <c r="S730">
        <v>6.3857539682539688</v>
      </c>
      <c r="T730">
        <v>6.3857539682539688</v>
      </c>
      <c r="U730">
        <v>6.3857539682539688</v>
      </c>
    </row>
    <row r="731" spans="1:21" x14ac:dyDescent="0.3">
      <c r="A731" s="2">
        <v>44043</v>
      </c>
      <c r="B731">
        <v>9</v>
      </c>
      <c r="C731">
        <v>226</v>
      </c>
      <c r="D731">
        <v>41.012875399999999</v>
      </c>
      <c r="E731">
        <v>14.3201006</v>
      </c>
      <c r="F731">
        <v>41.955555699999998</v>
      </c>
      <c r="G731">
        <v>12.7643387</v>
      </c>
      <c r="H731">
        <v>8</v>
      </c>
      <c r="I731">
        <v>380.53</v>
      </c>
      <c r="J731">
        <v>188.6335352232081</v>
      </c>
      <c r="K731">
        <v>188.6335352232081</v>
      </c>
      <c r="L731">
        <v>1.6703545165922709E-12</v>
      </c>
      <c r="M731">
        <v>2.9136001232118609</v>
      </c>
      <c r="N731">
        <v>2.9136001232118609</v>
      </c>
      <c r="O731">
        <v>0</v>
      </c>
      <c r="P731">
        <v>187.02869999999999</v>
      </c>
      <c r="Q731">
        <v>187.02869999999999</v>
      </c>
      <c r="R731">
        <v>187.02869999999999</v>
      </c>
      <c r="S731">
        <v>2.861051587301588</v>
      </c>
      <c r="T731">
        <v>2.8610515873015872</v>
      </c>
      <c r="U731">
        <v>2.8610515873015872</v>
      </c>
    </row>
    <row r="732" spans="1:21" x14ac:dyDescent="0.3">
      <c r="A732" s="2">
        <v>44043</v>
      </c>
      <c r="B732">
        <v>223</v>
      </c>
      <c r="C732">
        <v>226</v>
      </c>
      <c r="D732">
        <v>41.015235699999998</v>
      </c>
      <c r="E732">
        <v>14.2977433</v>
      </c>
      <c r="F732">
        <v>41.955555699999998</v>
      </c>
      <c r="G732">
        <v>12.7643387</v>
      </c>
      <c r="H732">
        <v>8</v>
      </c>
      <c r="I732">
        <v>380.53</v>
      </c>
      <c r="J732">
        <v>191.89876477679189</v>
      </c>
      <c r="K732">
        <v>191.89876477679189</v>
      </c>
      <c r="L732">
        <v>380.53229999999832</v>
      </c>
      <c r="M732">
        <v>3.022630035518298</v>
      </c>
      <c r="N732">
        <v>3.0226300355182989</v>
      </c>
      <c r="O732">
        <v>5.9362301587301598</v>
      </c>
      <c r="P732">
        <v>193.50360000000001</v>
      </c>
      <c r="Q732">
        <v>193.50360000000001</v>
      </c>
      <c r="R732">
        <v>193.50360000000001</v>
      </c>
      <c r="S732">
        <v>3.0751785714285722</v>
      </c>
      <c r="T732">
        <v>3.0751785714285731</v>
      </c>
      <c r="U732">
        <v>3.0751785714285731</v>
      </c>
    </row>
    <row r="733" spans="1:21" x14ac:dyDescent="0.3">
      <c r="A733" s="2">
        <v>44043</v>
      </c>
      <c r="B733">
        <v>104</v>
      </c>
      <c r="C733">
        <v>226</v>
      </c>
      <c r="D733">
        <v>41.944316200000003</v>
      </c>
      <c r="E733">
        <v>12.673451699999999</v>
      </c>
      <c r="F733">
        <v>41.955555699999998</v>
      </c>
      <c r="G733">
        <v>12.7643387</v>
      </c>
      <c r="H733">
        <v>8</v>
      </c>
      <c r="I733">
        <v>136.28</v>
      </c>
      <c r="J733">
        <v>14.185711829976739</v>
      </c>
      <c r="K733">
        <v>26.374702888772401</v>
      </c>
      <c r="L733">
        <v>8.3800387235193643</v>
      </c>
      <c r="M733">
        <v>0.51550387641073991</v>
      </c>
      <c r="N733">
        <v>0.73364850926708314</v>
      </c>
      <c r="O733">
        <v>0.30020171135715978</v>
      </c>
      <c r="P733">
        <v>9.7510254972168049</v>
      </c>
      <c r="Q733">
        <v>9.3278785580290666</v>
      </c>
      <c r="R733">
        <v>12.013290052825971</v>
      </c>
      <c r="S733">
        <v>0.37442769974893753</v>
      </c>
      <c r="T733">
        <v>0.42590617189952168</v>
      </c>
      <c r="U733">
        <v>0.44851365432585139</v>
      </c>
    </row>
    <row r="734" spans="1:21" x14ac:dyDescent="0.3">
      <c r="A734" s="2">
        <v>44047</v>
      </c>
      <c r="B734">
        <v>186</v>
      </c>
      <c r="C734">
        <v>226</v>
      </c>
      <c r="D734">
        <v>41.945402799999997</v>
      </c>
      <c r="E734">
        <v>12.7206413</v>
      </c>
      <c r="F734">
        <v>41.955555699999998</v>
      </c>
      <c r="G734">
        <v>12.7643387</v>
      </c>
      <c r="H734">
        <v>8</v>
      </c>
      <c r="I734">
        <v>92.56</v>
      </c>
      <c r="J734">
        <v>4.6976583808712862</v>
      </c>
      <c r="K734">
        <v>31.855947732719041</v>
      </c>
      <c r="L734">
        <v>88.748079949279358</v>
      </c>
      <c r="M734">
        <v>0.21110728260402181</v>
      </c>
      <c r="N734">
        <v>0.77091043132293757</v>
      </c>
      <c r="O734">
        <v>2.0535880204121471</v>
      </c>
      <c r="P734">
        <v>5.0508609196149079</v>
      </c>
      <c r="Q734">
        <v>5.0508599433803187</v>
      </c>
      <c r="R734">
        <v>5.0508609196148804</v>
      </c>
      <c r="S734">
        <v>0.32630478502498839</v>
      </c>
      <c r="T734">
        <v>0.32630478502498489</v>
      </c>
      <c r="U734">
        <v>0.32630478502498489</v>
      </c>
    </row>
    <row r="735" spans="1:21" x14ac:dyDescent="0.3">
      <c r="A735" s="2">
        <v>44047</v>
      </c>
      <c r="B735">
        <v>273</v>
      </c>
      <c r="C735">
        <v>226</v>
      </c>
      <c r="D735">
        <v>41.852768400000002</v>
      </c>
      <c r="E735">
        <v>12.730456800000001</v>
      </c>
      <c r="F735">
        <v>41.955555699999998</v>
      </c>
      <c r="G735">
        <v>12.7643387</v>
      </c>
      <c r="H735">
        <v>8</v>
      </c>
      <c r="I735">
        <v>74.59</v>
      </c>
      <c r="J735">
        <v>28.453604638616628</v>
      </c>
      <c r="K735">
        <v>16.3170734901407</v>
      </c>
      <c r="L735">
        <v>45.902104886568679</v>
      </c>
      <c r="M735">
        <v>1.061695136326237</v>
      </c>
      <c r="N735">
        <v>0.62921908934833337</v>
      </c>
      <c r="O735">
        <v>1.5575850380185039</v>
      </c>
      <c r="P735">
        <v>40.399560790866587</v>
      </c>
      <c r="Q735">
        <v>38.80751177088527</v>
      </c>
      <c r="R735">
        <v>36.197490817016323</v>
      </c>
      <c r="S735">
        <v>1.3929998837841939</v>
      </c>
      <c r="T735">
        <v>1.364431989839735</v>
      </c>
      <c r="U735">
        <v>1.288282442502922</v>
      </c>
    </row>
    <row r="736" spans="1:21" x14ac:dyDescent="0.3">
      <c r="A736" s="2">
        <v>44047</v>
      </c>
      <c r="B736">
        <v>255</v>
      </c>
      <c r="C736">
        <v>226</v>
      </c>
      <c r="D736">
        <v>42.130411899999999</v>
      </c>
      <c r="E736">
        <v>12.5833695</v>
      </c>
      <c r="F736">
        <v>41.955555699999998</v>
      </c>
      <c r="G736">
        <v>12.7643387</v>
      </c>
      <c r="H736">
        <v>8</v>
      </c>
      <c r="I736">
        <v>92.56</v>
      </c>
      <c r="J736">
        <v>44.022844892891001</v>
      </c>
      <c r="K736">
        <v>30.38084393573935</v>
      </c>
      <c r="L736">
        <v>3.6700707723058028</v>
      </c>
      <c r="M736">
        <v>0.99052814844542547</v>
      </c>
      <c r="N736">
        <v>0.70680070802799222</v>
      </c>
      <c r="O736">
        <v>0.11855809777876911</v>
      </c>
      <c r="P736">
        <v>43.943331696012827</v>
      </c>
      <c r="Q736">
        <v>43.943341091986397</v>
      </c>
      <c r="R736">
        <v>43.943331696012493</v>
      </c>
      <c r="S736">
        <v>0.93805839568548932</v>
      </c>
      <c r="T736">
        <v>0.93805839568549487</v>
      </c>
      <c r="U736">
        <v>0.93805839568549487</v>
      </c>
    </row>
    <row r="737" spans="1:21" x14ac:dyDescent="0.3">
      <c r="A737" s="2">
        <v>44047</v>
      </c>
      <c r="B737">
        <v>242</v>
      </c>
      <c r="C737">
        <v>226</v>
      </c>
      <c r="D737">
        <v>41.958314899999998</v>
      </c>
      <c r="E737">
        <v>12.705252399999999</v>
      </c>
      <c r="F737">
        <v>41.955555699999998</v>
      </c>
      <c r="G737">
        <v>12.7643387</v>
      </c>
      <c r="H737">
        <v>8</v>
      </c>
      <c r="I737">
        <v>74.59</v>
      </c>
      <c r="J737">
        <v>9.2908787259550127</v>
      </c>
      <c r="K737">
        <v>14.28741943795038</v>
      </c>
      <c r="L737">
        <v>0.98126649615472139</v>
      </c>
      <c r="M737">
        <v>0.37296128956174368</v>
      </c>
      <c r="N737">
        <v>0.56262642590236633</v>
      </c>
      <c r="O737">
        <v>0.18106558942898959</v>
      </c>
      <c r="P737">
        <v>4.0582749427802058</v>
      </c>
      <c r="Q737">
        <v>4.5745765248102623</v>
      </c>
      <c r="R737">
        <v>5.6928430640763867</v>
      </c>
      <c r="S737">
        <v>0.19586987887687479</v>
      </c>
      <c r="T737">
        <v>0.21269179754209</v>
      </c>
      <c r="U737">
        <v>0.25367812842443838</v>
      </c>
    </row>
    <row r="738" spans="1:21" x14ac:dyDescent="0.3">
      <c r="A738" s="2">
        <v>44047</v>
      </c>
      <c r="B738">
        <v>260</v>
      </c>
      <c r="C738">
        <v>226</v>
      </c>
      <c r="D738">
        <v>41.947397299999999</v>
      </c>
      <c r="E738">
        <v>12.685521899999999</v>
      </c>
      <c r="F738">
        <v>41.955555699999998</v>
      </c>
      <c r="G738">
        <v>12.7643387</v>
      </c>
      <c r="H738">
        <v>8</v>
      </c>
      <c r="I738">
        <v>74.59</v>
      </c>
      <c r="J738">
        <v>12.21191978785463</v>
      </c>
      <c r="K738">
        <v>14.73280911863135</v>
      </c>
      <c r="L738">
        <v>10.838748289683441</v>
      </c>
      <c r="M738">
        <v>0.48567047153880311</v>
      </c>
      <c r="N738">
        <v>0.57316909997730847</v>
      </c>
      <c r="O738">
        <v>0.39899043510021448</v>
      </c>
      <c r="P738">
        <v>6.7488202267632893</v>
      </c>
      <c r="Q738">
        <v>8.9428027563583168</v>
      </c>
      <c r="R738">
        <v>8.0887196349354937</v>
      </c>
      <c r="S738">
        <v>0.34176618510120471</v>
      </c>
      <c r="T738">
        <v>0.37295365000314568</v>
      </c>
      <c r="U738">
        <v>0.37576749507100071</v>
      </c>
    </row>
    <row r="739" spans="1:21" x14ac:dyDescent="0.3">
      <c r="A739" s="2">
        <v>44047</v>
      </c>
      <c r="B739">
        <v>33</v>
      </c>
      <c r="C739">
        <v>226</v>
      </c>
      <c r="D739">
        <v>41.947489599999997</v>
      </c>
      <c r="E739">
        <v>12.7203556</v>
      </c>
      <c r="F739">
        <v>41.955555699999998</v>
      </c>
      <c r="G739">
        <v>12.7643387</v>
      </c>
      <c r="H739">
        <v>8</v>
      </c>
      <c r="I739">
        <v>74.59</v>
      </c>
      <c r="J739">
        <v>8.3906327422307854</v>
      </c>
      <c r="K739">
        <v>14.454274527820701</v>
      </c>
      <c r="L739">
        <v>4.6741473191668277</v>
      </c>
      <c r="M739">
        <v>0.44192809807168493</v>
      </c>
      <c r="N739">
        <v>0.57006455242289489</v>
      </c>
      <c r="O739">
        <v>0.33481714833584442</v>
      </c>
      <c r="P739">
        <v>7.0452565229730748</v>
      </c>
      <c r="Q739">
        <v>6.6493505605718761</v>
      </c>
      <c r="R739">
        <v>8.1446058067603477</v>
      </c>
      <c r="S739">
        <v>0.44168311209703498</v>
      </c>
      <c r="T739">
        <v>0.42583897493824302</v>
      </c>
      <c r="U739">
        <v>0.44041398587062791</v>
      </c>
    </row>
    <row r="740" spans="1:21" x14ac:dyDescent="0.3">
      <c r="A740" s="2">
        <v>44047</v>
      </c>
      <c r="B740">
        <v>2</v>
      </c>
      <c r="C740">
        <v>226</v>
      </c>
      <c r="D740">
        <v>42.132071600000003</v>
      </c>
      <c r="E740">
        <v>12.5839994</v>
      </c>
      <c r="F740">
        <v>41.955555699999998</v>
      </c>
      <c r="G740">
        <v>12.7643387</v>
      </c>
      <c r="H740">
        <v>8</v>
      </c>
      <c r="I740">
        <v>92.56</v>
      </c>
      <c r="J740">
        <v>43.835896726237713</v>
      </c>
      <c r="K740">
        <v>30.319608331541609</v>
      </c>
      <c r="L740">
        <v>0.13824927841483539</v>
      </c>
      <c r="M740">
        <v>0.97923758482356837</v>
      </c>
      <c r="N740">
        <v>0.70316187652208628</v>
      </c>
      <c r="O740">
        <v>8.7268976820992043E-3</v>
      </c>
      <c r="P740">
        <v>43.562207384372257</v>
      </c>
      <c r="Q740">
        <v>43.562198964633282</v>
      </c>
      <c r="R740">
        <v>43.56220738437262</v>
      </c>
      <c r="S740">
        <v>0.91650983516253792</v>
      </c>
      <c r="T740">
        <v>0.91650983516253615</v>
      </c>
      <c r="U740">
        <v>0.91650983516253604</v>
      </c>
    </row>
    <row r="741" spans="1:21" x14ac:dyDescent="0.3">
      <c r="A741" s="2">
        <v>44047</v>
      </c>
      <c r="B741">
        <v>14</v>
      </c>
      <c r="C741">
        <v>226</v>
      </c>
      <c r="D741">
        <v>41.968739300000003</v>
      </c>
      <c r="E741">
        <v>12.686</v>
      </c>
      <c r="F741">
        <v>41.955555699999998</v>
      </c>
      <c r="G741">
        <v>12.7643387</v>
      </c>
      <c r="H741">
        <v>8</v>
      </c>
      <c r="I741">
        <v>74.59</v>
      </c>
      <c r="J741">
        <v>16.238364105342949</v>
      </c>
      <c r="K741">
        <v>14.793823425456869</v>
      </c>
      <c r="L741">
        <v>12.18913300842633</v>
      </c>
      <c r="M741">
        <v>0.54786405212057887</v>
      </c>
      <c r="N741">
        <v>0.57503987996814487</v>
      </c>
      <c r="O741">
        <v>0.437660836735495</v>
      </c>
      <c r="P741">
        <v>16.333487516616849</v>
      </c>
      <c r="Q741">
        <v>15.61115838737428</v>
      </c>
      <c r="R741">
        <v>16.461740677211459</v>
      </c>
      <c r="S741">
        <v>0.53779998775973925</v>
      </c>
      <c r="T741">
        <v>0.53420263529583423</v>
      </c>
      <c r="U741">
        <v>0.55197699575005854</v>
      </c>
    </row>
    <row r="742" spans="1:21" x14ac:dyDescent="0.3">
      <c r="A742" s="2">
        <v>44048</v>
      </c>
      <c r="B742">
        <v>273</v>
      </c>
      <c r="C742">
        <v>226</v>
      </c>
      <c r="D742">
        <v>41.852768400000002</v>
      </c>
      <c r="E742">
        <v>12.730456800000001</v>
      </c>
      <c r="F742">
        <v>41.955555699999998</v>
      </c>
      <c r="G742">
        <v>12.7643387</v>
      </c>
      <c r="H742">
        <v>5</v>
      </c>
      <c r="I742">
        <v>243.92</v>
      </c>
      <c r="J742">
        <v>31.817140390109909</v>
      </c>
      <c r="K742">
        <v>31.817140390109909</v>
      </c>
      <c r="L742">
        <v>10.85929466295258</v>
      </c>
      <c r="M742">
        <v>1.0966408473038141</v>
      </c>
      <c r="N742">
        <v>1.0966408473038149</v>
      </c>
      <c r="O742">
        <v>0.71019992871609161</v>
      </c>
      <c r="P742">
        <v>22.33860634682652</v>
      </c>
      <c r="Q742">
        <v>22.338606346826531</v>
      </c>
      <c r="R742">
        <v>22.338606346826531</v>
      </c>
      <c r="S742">
        <v>0.93450895889548957</v>
      </c>
      <c r="T742">
        <v>0.93450895889548968</v>
      </c>
      <c r="U742">
        <v>0.93450895889548968</v>
      </c>
    </row>
    <row r="743" spans="1:21" x14ac:dyDescent="0.3">
      <c r="A743" s="2">
        <v>44048</v>
      </c>
      <c r="B743">
        <v>94</v>
      </c>
      <c r="C743">
        <v>226</v>
      </c>
      <c r="D743">
        <v>44.525238799999997</v>
      </c>
      <c r="E743">
        <v>11.1757875</v>
      </c>
      <c r="F743">
        <v>41.955555699999998</v>
      </c>
      <c r="G743">
        <v>12.7643387</v>
      </c>
      <c r="H743">
        <v>5</v>
      </c>
      <c r="I743">
        <v>758.85</v>
      </c>
      <c r="J743">
        <v>758.85419999999999</v>
      </c>
      <c r="K743">
        <v>758.85419999999999</v>
      </c>
      <c r="L743">
        <v>758.85419999999999</v>
      </c>
      <c r="M743">
        <v>11.25702380952381</v>
      </c>
      <c r="N743">
        <v>11.25702380952381</v>
      </c>
      <c r="O743">
        <v>11.25702380952381</v>
      </c>
      <c r="P743">
        <v>758.85419999999999</v>
      </c>
      <c r="Q743">
        <v>758.85419999999999</v>
      </c>
      <c r="R743">
        <v>758.85419999999999</v>
      </c>
      <c r="S743">
        <v>11.25702380952381</v>
      </c>
      <c r="T743">
        <v>11.25702380952381</v>
      </c>
      <c r="U743">
        <v>11.25702380952381</v>
      </c>
    </row>
    <row r="744" spans="1:21" x14ac:dyDescent="0.3">
      <c r="A744" s="2">
        <v>44048</v>
      </c>
      <c r="B744">
        <v>235</v>
      </c>
      <c r="C744">
        <v>226</v>
      </c>
      <c r="D744">
        <v>41.477688999999998</v>
      </c>
      <c r="E744">
        <v>13.8120029</v>
      </c>
      <c r="F744">
        <v>41.955555699999998</v>
      </c>
      <c r="G744">
        <v>12.7643387</v>
      </c>
      <c r="H744">
        <v>5</v>
      </c>
      <c r="I744">
        <v>243.92</v>
      </c>
      <c r="J744">
        <v>212.1047596098901</v>
      </c>
      <c r="K744">
        <v>212.1047596098901</v>
      </c>
      <c r="L744">
        <v>233.06260533704739</v>
      </c>
      <c r="M744">
        <v>3.2622480415850759</v>
      </c>
      <c r="N744">
        <v>3.2622480415850759</v>
      </c>
      <c r="O744">
        <v>3.648688960172799</v>
      </c>
      <c r="P744">
        <v>221.58329365317351</v>
      </c>
      <c r="Q744">
        <v>221.58329365317351</v>
      </c>
      <c r="R744">
        <v>221.58329365317351</v>
      </c>
      <c r="S744">
        <v>3.4243799299934001</v>
      </c>
      <c r="T744">
        <v>3.4243799299934001</v>
      </c>
      <c r="U744">
        <v>3.4243799299934001</v>
      </c>
    </row>
    <row r="745" spans="1:21" x14ac:dyDescent="0.3">
      <c r="A745" s="2">
        <v>44048</v>
      </c>
      <c r="B745">
        <v>9</v>
      </c>
      <c r="C745">
        <v>226</v>
      </c>
      <c r="D745">
        <v>41.012875399999999</v>
      </c>
      <c r="E745">
        <v>14.3201006</v>
      </c>
      <c r="F745">
        <v>41.955555699999998</v>
      </c>
      <c r="G745">
        <v>12.7643387</v>
      </c>
      <c r="H745">
        <v>5</v>
      </c>
      <c r="I745">
        <v>380.53</v>
      </c>
      <c r="J745">
        <v>188.6335352232081</v>
      </c>
      <c r="K745">
        <v>188.6335352232081</v>
      </c>
      <c r="L745">
        <v>1.6703545165922709E-12</v>
      </c>
      <c r="M745">
        <v>2.9136001232118609</v>
      </c>
      <c r="N745">
        <v>2.9136001232118609</v>
      </c>
      <c r="O745">
        <v>0</v>
      </c>
      <c r="P745">
        <v>187.02869999999999</v>
      </c>
      <c r="Q745">
        <v>187.02869999999999</v>
      </c>
      <c r="R745">
        <v>187.02869999999999</v>
      </c>
      <c r="S745">
        <v>2.861051587301588</v>
      </c>
      <c r="T745">
        <v>2.8610515873015872</v>
      </c>
      <c r="U745">
        <v>2.8610515873015872</v>
      </c>
    </row>
    <row r="746" spans="1:21" x14ac:dyDescent="0.3">
      <c r="A746" s="2">
        <v>44048</v>
      </c>
      <c r="B746">
        <v>223</v>
      </c>
      <c r="C746">
        <v>226</v>
      </c>
      <c r="D746">
        <v>41.015235699999998</v>
      </c>
      <c r="E746">
        <v>14.2977433</v>
      </c>
      <c r="F746">
        <v>41.955555699999998</v>
      </c>
      <c r="G746">
        <v>12.7643387</v>
      </c>
      <c r="H746">
        <v>5</v>
      </c>
      <c r="I746">
        <v>380.53</v>
      </c>
      <c r="J746">
        <v>191.89876477679189</v>
      </c>
      <c r="K746">
        <v>191.89876477679189</v>
      </c>
      <c r="L746">
        <v>380.53229999999832</v>
      </c>
      <c r="M746">
        <v>3.022630035518298</v>
      </c>
      <c r="N746">
        <v>3.0226300355182989</v>
      </c>
      <c r="O746">
        <v>5.9362301587301598</v>
      </c>
      <c r="P746">
        <v>193.50360000000001</v>
      </c>
      <c r="Q746">
        <v>193.50360000000001</v>
      </c>
      <c r="R746">
        <v>193.50360000000001</v>
      </c>
      <c r="S746">
        <v>3.0751785714285722</v>
      </c>
      <c r="T746">
        <v>3.0751785714285731</v>
      </c>
      <c r="U746">
        <v>3.0751785714285731</v>
      </c>
    </row>
    <row r="747" spans="1:21" x14ac:dyDescent="0.3">
      <c r="A747" s="2">
        <v>44054</v>
      </c>
      <c r="B747">
        <v>33</v>
      </c>
      <c r="C747">
        <v>226</v>
      </c>
      <c r="D747">
        <v>41.947489599999997</v>
      </c>
      <c r="E747">
        <v>12.7203556</v>
      </c>
      <c r="F747">
        <v>41.955555699999998</v>
      </c>
      <c r="G747">
        <v>12.7643387</v>
      </c>
      <c r="H747">
        <v>5</v>
      </c>
      <c r="I747">
        <v>10.36</v>
      </c>
      <c r="J747">
        <v>10.3596</v>
      </c>
      <c r="K747">
        <v>10.3596</v>
      </c>
      <c r="L747">
        <v>10.3596</v>
      </c>
      <c r="M747">
        <v>0.52559523809523812</v>
      </c>
      <c r="N747">
        <v>0.52559523809523812</v>
      </c>
      <c r="O747">
        <v>0.52559523809523812</v>
      </c>
      <c r="P747">
        <v>10.3596</v>
      </c>
      <c r="Q747">
        <v>10.3596</v>
      </c>
      <c r="R747">
        <v>10.3596</v>
      </c>
      <c r="S747">
        <v>0.52559523809523812</v>
      </c>
      <c r="T747">
        <v>0.52559523809523812</v>
      </c>
      <c r="U747">
        <v>0.52559523809523812</v>
      </c>
    </row>
    <row r="748" spans="1:21" x14ac:dyDescent="0.3">
      <c r="A748" s="2">
        <v>44054</v>
      </c>
      <c r="B748">
        <v>64</v>
      </c>
      <c r="C748">
        <v>226</v>
      </c>
      <c r="D748">
        <v>41.699752500000002</v>
      </c>
      <c r="E748">
        <v>12.535953900000001</v>
      </c>
      <c r="F748">
        <v>41.955555699999998</v>
      </c>
      <c r="G748">
        <v>12.7643387</v>
      </c>
      <c r="H748">
        <v>5</v>
      </c>
      <c r="I748">
        <v>305.86</v>
      </c>
      <c r="J748">
        <v>89.30208008035882</v>
      </c>
      <c r="K748">
        <v>89.302080080358834</v>
      </c>
      <c r="L748">
        <v>78.022329641611051</v>
      </c>
      <c r="M748">
        <v>1.9510463479560249</v>
      </c>
      <c r="N748">
        <v>1.9510463479560249</v>
      </c>
      <c r="O748">
        <v>1.802255398580406</v>
      </c>
      <c r="P748">
        <v>84.020747369396005</v>
      </c>
      <c r="Q748">
        <v>84.020747369395991</v>
      </c>
      <c r="R748">
        <v>84.020747369395991</v>
      </c>
      <c r="S748">
        <v>1.876550852221722</v>
      </c>
      <c r="T748">
        <v>1.876550852221722</v>
      </c>
      <c r="U748">
        <v>1.876550852221722</v>
      </c>
    </row>
    <row r="749" spans="1:21" x14ac:dyDescent="0.3">
      <c r="A749" s="2">
        <v>44054</v>
      </c>
      <c r="B749">
        <v>235</v>
      </c>
      <c r="C749">
        <v>226</v>
      </c>
      <c r="D749">
        <v>41.477688999999998</v>
      </c>
      <c r="E749">
        <v>13.8120029</v>
      </c>
      <c r="F749">
        <v>41.955555699999998</v>
      </c>
      <c r="G749">
        <v>12.7643387</v>
      </c>
      <c r="H749">
        <v>5</v>
      </c>
      <c r="I749">
        <v>305.86</v>
      </c>
      <c r="J749">
        <v>216.56121991964119</v>
      </c>
      <c r="K749">
        <v>216.56121991964119</v>
      </c>
      <c r="L749">
        <v>227.840970358389</v>
      </c>
      <c r="M749">
        <v>3.444112382202706</v>
      </c>
      <c r="N749">
        <v>3.4441123822027051</v>
      </c>
      <c r="O749">
        <v>3.5929033315783241</v>
      </c>
      <c r="P749">
        <v>221.84255263060399</v>
      </c>
      <c r="Q749">
        <v>221.84255263060399</v>
      </c>
      <c r="R749">
        <v>221.84255263060399</v>
      </c>
      <c r="S749">
        <v>3.5186078779370078</v>
      </c>
      <c r="T749">
        <v>3.5186078779370078</v>
      </c>
      <c r="U749">
        <v>3.5186078779370078</v>
      </c>
    </row>
    <row r="750" spans="1:21" x14ac:dyDescent="0.3">
      <c r="A750" s="2">
        <v>44054</v>
      </c>
      <c r="B750">
        <v>9</v>
      </c>
      <c r="C750">
        <v>226</v>
      </c>
      <c r="D750">
        <v>41.012875399999999</v>
      </c>
      <c r="E750">
        <v>14.3201006</v>
      </c>
      <c r="F750">
        <v>41.955555699999998</v>
      </c>
      <c r="G750">
        <v>12.7643387</v>
      </c>
      <c r="H750">
        <v>5</v>
      </c>
      <c r="I750">
        <v>380.53</v>
      </c>
      <c r="J750">
        <v>188.6335352232081</v>
      </c>
      <c r="K750">
        <v>188.6335352232081</v>
      </c>
      <c r="L750">
        <v>1.6703545165922709E-12</v>
      </c>
      <c r="M750">
        <v>2.9136001232118609</v>
      </c>
      <c r="N750">
        <v>2.9136001232118609</v>
      </c>
      <c r="O750">
        <v>0</v>
      </c>
      <c r="P750">
        <v>187.02869999999999</v>
      </c>
      <c r="Q750">
        <v>187.02869999999999</v>
      </c>
      <c r="R750">
        <v>187.02869999999999</v>
      </c>
      <c r="S750">
        <v>2.861051587301588</v>
      </c>
      <c r="T750">
        <v>2.8610515873015872</v>
      </c>
      <c r="U750">
        <v>2.8610515873015872</v>
      </c>
    </row>
    <row r="751" spans="1:21" x14ac:dyDescent="0.3">
      <c r="A751" s="2">
        <v>44054</v>
      </c>
      <c r="B751">
        <v>223</v>
      </c>
      <c r="C751">
        <v>226</v>
      </c>
      <c r="D751">
        <v>41.015235699999998</v>
      </c>
      <c r="E751">
        <v>14.2977433</v>
      </c>
      <c r="F751">
        <v>41.955555699999998</v>
      </c>
      <c r="G751">
        <v>12.7643387</v>
      </c>
      <c r="H751">
        <v>5</v>
      </c>
      <c r="I751">
        <v>380.53</v>
      </c>
      <c r="J751">
        <v>191.89876477679189</v>
      </c>
      <c r="K751">
        <v>191.89876477679189</v>
      </c>
      <c r="L751">
        <v>380.53229999999832</v>
      </c>
      <c r="M751">
        <v>3.022630035518298</v>
      </c>
      <c r="N751">
        <v>3.0226300355182989</v>
      </c>
      <c r="O751">
        <v>5.9362301587301598</v>
      </c>
      <c r="P751">
        <v>193.50360000000001</v>
      </c>
      <c r="Q751">
        <v>193.50360000000001</v>
      </c>
      <c r="R751">
        <v>193.50360000000001</v>
      </c>
      <c r="S751">
        <v>3.0751785714285722</v>
      </c>
      <c r="T751">
        <v>3.0751785714285731</v>
      </c>
      <c r="U751">
        <v>3.0751785714285731</v>
      </c>
    </row>
    <row r="752" spans="1:21" x14ac:dyDescent="0.3">
      <c r="A752" s="2">
        <v>44055</v>
      </c>
      <c r="B752">
        <v>2</v>
      </c>
      <c r="C752">
        <v>226</v>
      </c>
      <c r="D752">
        <v>42.132071600000003</v>
      </c>
      <c r="E752">
        <v>12.5839994</v>
      </c>
      <c r="F752">
        <v>41.955555699999998</v>
      </c>
      <c r="G752">
        <v>12.7643387</v>
      </c>
      <c r="H752">
        <v>8</v>
      </c>
      <c r="I752">
        <v>123.27</v>
      </c>
      <c r="J752">
        <v>69.28421013434928</v>
      </c>
      <c r="K752">
        <v>34.996779577388601</v>
      </c>
      <c r="L752">
        <v>81.10812268521201</v>
      </c>
      <c r="M752">
        <v>1.438232708357946</v>
      </c>
      <c r="N752">
        <v>0.87802500200279177</v>
      </c>
      <c r="O752">
        <v>1.4880721843818621</v>
      </c>
      <c r="P752">
        <v>78.036118777687662</v>
      </c>
      <c r="Q752">
        <v>79.481196137746451</v>
      </c>
      <c r="R752">
        <v>77.881097430276384</v>
      </c>
      <c r="S752">
        <v>1.532617558493991</v>
      </c>
      <c r="T752">
        <v>1.565809148726532</v>
      </c>
      <c r="U752">
        <v>1.5190522735050509</v>
      </c>
    </row>
    <row r="753" spans="1:21" x14ac:dyDescent="0.3">
      <c r="A753" s="2">
        <v>44055</v>
      </c>
      <c r="B753">
        <v>12</v>
      </c>
      <c r="C753">
        <v>226</v>
      </c>
      <c r="D753">
        <v>41.857816900000003</v>
      </c>
      <c r="E753">
        <v>12.6519891</v>
      </c>
      <c r="F753">
        <v>41.955555699999998</v>
      </c>
      <c r="G753">
        <v>12.7643387</v>
      </c>
      <c r="H753">
        <v>8</v>
      </c>
      <c r="I753">
        <v>123.27</v>
      </c>
      <c r="J753">
        <v>29.878505663622551</v>
      </c>
      <c r="K753">
        <v>30.066501699122579</v>
      </c>
      <c r="L753">
        <v>21.77984377545183</v>
      </c>
      <c r="M753">
        <v>1.0272310300974989</v>
      </c>
      <c r="N753">
        <v>0.82572894455795065</v>
      </c>
      <c r="O753">
        <v>0.82485715855646968</v>
      </c>
      <c r="P753">
        <v>29.77361888568403</v>
      </c>
      <c r="Q753">
        <v>28.500277660735659</v>
      </c>
      <c r="R753">
        <v>29.7770461731157</v>
      </c>
      <c r="S753">
        <v>1.059414581136352</v>
      </c>
      <c r="T753">
        <v>1.028425291413666</v>
      </c>
      <c r="U753">
        <v>1.0549310819672459</v>
      </c>
    </row>
    <row r="754" spans="1:21" x14ac:dyDescent="0.3">
      <c r="A754" s="2">
        <v>44055</v>
      </c>
      <c r="B754">
        <v>14</v>
      </c>
      <c r="C754">
        <v>226</v>
      </c>
      <c r="D754">
        <v>41.968739300000003</v>
      </c>
      <c r="E754">
        <v>12.686</v>
      </c>
      <c r="F754">
        <v>41.955555699999998</v>
      </c>
      <c r="G754">
        <v>12.7643387</v>
      </c>
      <c r="H754">
        <v>8</v>
      </c>
      <c r="I754">
        <v>123.27</v>
      </c>
      <c r="J754">
        <v>16.682666308320911</v>
      </c>
      <c r="K754">
        <v>29.682611109593719</v>
      </c>
      <c r="L754">
        <v>17.160313491610999</v>
      </c>
      <c r="M754">
        <v>0.52769157534103783</v>
      </c>
      <c r="N754">
        <v>0.813576009791662</v>
      </c>
      <c r="O754">
        <v>0.67073447056264146</v>
      </c>
      <c r="P754">
        <v>9.8865980076033111</v>
      </c>
      <c r="Q754">
        <v>9.9816204764008347</v>
      </c>
      <c r="R754">
        <v>9.955315558025303</v>
      </c>
      <c r="S754">
        <v>0.36880242231493549</v>
      </c>
      <c r="T754">
        <v>0.37661518544847139</v>
      </c>
      <c r="U754">
        <v>0.37757326010496151</v>
      </c>
    </row>
    <row r="755" spans="1:21" x14ac:dyDescent="0.3">
      <c r="A755" s="2">
        <v>44055</v>
      </c>
      <c r="B755">
        <v>94</v>
      </c>
      <c r="C755">
        <v>226</v>
      </c>
      <c r="D755">
        <v>44.525238799999997</v>
      </c>
      <c r="E755">
        <v>11.1757875</v>
      </c>
      <c r="F755">
        <v>41.955555699999998</v>
      </c>
      <c r="G755">
        <v>12.7643387</v>
      </c>
      <c r="H755">
        <v>8</v>
      </c>
      <c r="I755">
        <v>906.89</v>
      </c>
      <c r="J755">
        <v>627.17585099896894</v>
      </c>
      <c r="K755">
        <v>627.17585099896894</v>
      </c>
      <c r="L755">
        <v>719.5135602077587</v>
      </c>
      <c r="M755">
        <v>9.1050379561905821</v>
      </c>
      <c r="N755">
        <v>9.1050379561905821</v>
      </c>
      <c r="O755">
        <v>10.461676502517481</v>
      </c>
      <c r="P755">
        <v>664.72177966920162</v>
      </c>
      <c r="Q755">
        <v>664.72177966920162</v>
      </c>
      <c r="R755">
        <v>664.72177966920162</v>
      </c>
      <c r="S755">
        <v>9.6151576508580625</v>
      </c>
      <c r="T755">
        <v>9.6151576508580607</v>
      </c>
      <c r="U755">
        <v>9.6151576508580607</v>
      </c>
    </row>
    <row r="756" spans="1:21" x14ac:dyDescent="0.3">
      <c r="A756" s="2">
        <v>44055</v>
      </c>
      <c r="B756">
        <v>237</v>
      </c>
      <c r="C756">
        <v>226</v>
      </c>
      <c r="D756">
        <v>42.401031400000001</v>
      </c>
      <c r="E756">
        <v>14.1329622</v>
      </c>
      <c r="F756">
        <v>41.955555699999998</v>
      </c>
      <c r="G756">
        <v>12.7643387</v>
      </c>
      <c r="H756">
        <v>8</v>
      </c>
      <c r="I756">
        <v>364.57</v>
      </c>
      <c r="J756">
        <v>180.78939824246581</v>
      </c>
      <c r="K756">
        <v>180.78939824246581</v>
      </c>
      <c r="L756">
        <v>70.141432091743539</v>
      </c>
      <c r="M756">
        <v>2.6999539137396802</v>
      </c>
      <c r="N756">
        <v>2.6999539137396802</v>
      </c>
      <c r="O756">
        <v>1.7013668376485891</v>
      </c>
      <c r="P756">
        <v>179.33132942318079</v>
      </c>
      <c r="Q756">
        <v>179.3313294231807</v>
      </c>
      <c r="R756">
        <v>179.3313294231807</v>
      </c>
      <c r="S756">
        <v>2.6704332290338768</v>
      </c>
      <c r="T756">
        <v>2.6704332290338781</v>
      </c>
      <c r="U756">
        <v>2.6704332290338781</v>
      </c>
    </row>
    <row r="757" spans="1:21" x14ac:dyDescent="0.3">
      <c r="A757" s="2">
        <v>44055</v>
      </c>
      <c r="B757">
        <v>186</v>
      </c>
      <c r="C757">
        <v>226</v>
      </c>
      <c r="D757">
        <v>41.945402799999997</v>
      </c>
      <c r="E757">
        <v>12.7206413</v>
      </c>
      <c r="F757">
        <v>41.955555699999998</v>
      </c>
      <c r="G757">
        <v>12.7643387</v>
      </c>
      <c r="H757">
        <v>8</v>
      </c>
      <c r="I757">
        <v>123.27</v>
      </c>
      <c r="J757">
        <v>7.4248178937072593</v>
      </c>
      <c r="K757">
        <v>28.5243076138951</v>
      </c>
      <c r="L757">
        <v>3.221920047725177</v>
      </c>
      <c r="M757">
        <v>0.31005897191780352</v>
      </c>
      <c r="N757">
        <v>0.78588432936188146</v>
      </c>
      <c r="O757">
        <v>0.31955047221331362</v>
      </c>
      <c r="P757">
        <v>5.5738643290249881</v>
      </c>
      <c r="Q757">
        <v>5.3071057251170632</v>
      </c>
      <c r="R757">
        <v>5.6567408385826186</v>
      </c>
      <c r="S757">
        <v>0.3423797237690076</v>
      </c>
      <c r="T757">
        <v>0.33236466012561749</v>
      </c>
      <c r="U757">
        <v>0.35165767013702759</v>
      </c>
    </row>
    <row r="758" spans="1:21" x14ac:dyDescent="0.3">
      <c r="A758" s="2">
        <v>44055</v>
      </c>
      <c r="B758">
        <v>13</v>
      </c>
      <c r="C758">
        <v>226</v>
      </c>
      <c r="D758">
        <v>42.407090099999998</v>
      </c>
      <c r="E758">
        <v>14.1597591</v>
      </c>
      <c r="F758">
        <v>41.955555699999998</v>
      </c>
      <c r="G758">
        <v>12.7643387</v>
      </c>
      <c r="H758">
        <v>8</v>
      </c>
      <c r="I758">
        <v>364.57</v>
      </c>
      <c r="J758">
        <v>183.7820017575342</v>
      </c>
      <c r="K758">
        <v>183.7820017575342</v>
      </c>
      <c r="L758">
        <v>294.42996790825651</v>
      </c>
      <c r="M758">
        <v>2.7631016418158758</v>
      </c>
      <c r="N758">
        <v>2.7631016418158758</v>
      </c>
      <c r="O758">
        <v>3.7616887179069671</v>
      </c>
      <c r="P758">
        <v>185.24007057681931</v>
      </c>
      <c r="Q758">
        <v>185.24007057681931</v>
      </c>
      <c r="R758">
        <v>185.24007057681931</v>
      </c>
      <c r="S758">
        <v>2.7926223265216801</v>
      </c>
      <c r="T758">
        <v>2.7926223265216779</v>
      </c>
      <c r="U758">
        <v>2.7926223265216779</v>
      </c>
    </row>
    <row r="759" spans="1:21" x14ac:dyDescent="0.3">
      <c r="A759" s="2">
        <v>44055</v>
      </c>
      <c r="B759">
        <v>177</v>
      </c>
      <c r="C759">
        <v>226</v>
      </c>
      <c r="D759">
        <v>42.646085599999999</v>
      </c>
      <c r="E759">
        <v>14.0383806</v>
      </c>
      <c r="F759">
        <v>41.955555699999998</v>
      </c>
      <c r="G759">
        <v>12.7643387</v>
      </c>
      <c r="H759">
        <v>8</v>
      </c>
      <c r="I759">
        <v>906.89</v>
      </c>
      <c r="J759">
        <v>279.71474900103101</v>
      </c>
      <c r="K759">
        <v>279.71474900103101</v>
      </c>
      <c r="L759">
        <v>187.37703979224119</v>
      </c>
      <c r="M759">
        <v>4.721747758095133</v>
      </c>
      <c r="N759">
        <v>4.721747758095133</v>
      </c>
      <c r="O759">
        <v>3.3651092117682322</v>
      </c>
      <c r="P759">
        <v>242.16882033079841</v>
      </c>
      <c r="Q759">
        <v>242.16882033079841</v>
      </c>
      <c r="R759">
        <v>242.16882033079841</v>
      </c>
      <c r="S759">
        <v>4.2116280634276544</v>
      </c>
      <c r="T759">
        <v>4.2116280634276544</v>
      </c>
      <c r="U759">
        <v>4.2116280634276544</v>
      </c>
    </row>
    <row r="760" spans="1:21" x14ac:dyDescent="0.3">
      <c r="A760" s="2">
        <v>44056</v>
      </c>
      <c r="B760">
        <v>186</v>
      </c>
      <c r="C760">
        <v>226</v>
      </c>
      <c r="D760">
        <v>41.945402799999997</v>
      </c>
      <c r="E760">
        <v>12.7206413</v>
      </c>
      <c r="F760">
        <v>41.955555699999998</v>
      </c>
      <c r="G760">
        <v>12.7643387</v>
      </c>
      <c r="H760">
        <v>7</v>
      </c>
      <c r="I760">
        <v>18.38</v>
      </c>
      <c r="J760">
        <v>6.9035158208402434</v>
      </c>
      <c r="K760">
        <v>6.9035158208402434</v>
      </c>
      <c r="L760">
        <v>5.0116599338715879</v>
      </c>
      <c r="M760">
        <v>0.31449308202011877</v>
      </c>
      <c r="N760">
        <v>0.31449308202011877</v>
      </c>
      <c r="O760">
        <v>0.30083064827176981</v>
      </c>
      <c r="P760">
        <v>6.257441428370953</v>
      </c>
      <c r="Q760">
        <v>6.2574414283709547</v>
      </c>
      <c r="R760">
        <v>6.2574414283709547</v>
      </c>
      <c r="S760">
        <v>0.30927677765154832</v>
      </c>
      <c r="T760">
        <v>0.30927677765154832</v>
      </c>
      <c r="U760">
        <v>0.30927677765154832</v>
      </c>
    </row>
    <row r="761" spans="1:21" x14ac:dyDescent="0.3">
      <c r="A761" s="2">
        <v>44056</v>
      </c>
      <c r="B761">
        <v>94</v>
      </c>
      <c r="C761">
        <v>226</v>
      </c>
      <c r="D761">
        <v>44.525238799999997</v>
      </c>
      <c r="E761">
        <v>11.1757875</v>
      </c>
      <c r="F761">
        <v>41.955555699999998</v>
      </c>
      <c r="G761">
        <v>12.7643387</v>
      </c>
      <c r="H761">
        <v>7</v>
      </c>
      <c r="I761">
        <v>758.98</v>
      </c>
      <c r="J761">
        <v>755.90559640030153</v>
      </c>
      <c r="K761">
        <v>755.90559640030153</v>
      </c>
      <c r="L761">
        <v>758.85370344715557</v>
      </c>
      <c r="M761">
        <v>11.20152685694258</v>
      </c>
      <c r="N761">
        <v>11.20152685694258</v>
      </c>
      <c r="O761">
        <v>11.256603156463539</v>
      </c>
      <c r="P761">
        <v>757.40297857871155</v>
      </c>
      <c r="Q761">
        <v>757.40297857871144</v>
      </c>
      <c r="R761">
        <v>757.40297857871144</v>
      </c>
      <c r="S761">
        <v>11.24196938622821</v>
      </c>
      <c r="T761">
        <v>11.24196938622821</v>
      </c>
      <c r="U761">
        <v>11.24196938622821</v>
      </c>
    </row>
    <row r="762" spans="1:21" x14ac:dyDescent="0.3">
      <c r="A762" s="2">
        <v>44056</v>
      </c>
      <c r="B762">
        <v>222</v>
      </c>
      <c r="C762">
        <v>226</v>
      </c>
      <c r="D762">
        <v>40.922591399999988</v>
      </c>
      <c r="E762">
        <v>14.2501319</v>
      </c>
      <c r="F762">
        <v>41.955555699999998</v>
      </c>
      <c r="G762">
        <v>12.7643387</v>
      </c>
      <c r="H762">
        <v>7</v>
      </c>
      <c r="I762">
        <v>411.05</v>
      </c>
      <c r="J762">
        <v>411.05290000000002</v>
      </c>
      <c r="K762">
        <v>411.05290000000002</v>
      </c>
      <c r="L762">
        <v>411.05290000000002</v>
      </c>
      <c r="M762">
        <v>6.3857539682539688</v>
      </c>
      <c r="N762">
        <v>6.3857539682539688</v>
      </c>
      <c r="O762">
        <v>6.3857539682539688</v>
      </c>
      <c r="P762">
        <v>411.05290000000002</v>
      </c>
      <c r="Q762">
        <v>411.05290000000002</v>
      </c>
      <c r="R762">
        <v>411.05290000000002</v>
      </c>
      <c r="S762">
        <v>6.3857539682539688</v>
      </c>
      <c r="T762">
        <v>6.3857539682539688</v>
      </c>
      <c r="U762">
        <v>6.3857539682539688</v>
      </c>
    </row>
    <row r="763" spans="1:21" x14ac:dyDescent="0.3">
      <c r="A763" s="2">
        <v>44056</v>
      </c>
      <c r="B763">
        <v>9</v>
      </c>
      <c r="C763">
        <v>226</v>
      </c>
      <c r="D763">
        <v>41.012875399999999</v>
      </c>
      <c r="E763">
        <v>14.3201006</v>
      </c>
      <c r="F763">
        <v>41.955555699999998</v>
      </c>
      <c r="G763">
        <v>12.7643387</v>
      </c>
      <c r="H763">
        <v>7</v>
      </c>
      <c r="I763">
        <v>380.53</v>
      </c>
      <c r="J763">
        <v>188.6335352232081</v>
      </c>
      <c r="K763">
        <v>188.6335352232081</v>
      </c>
      <c r="L763">
        <v>1.6703545165922709E-12</v>
      </c>
      <c r="M763">
        <v>2.9136001232118609</v>
      </c>
      <c r="N763">
        <v>2.9136001232118609</v>
      </c>
      <c r="O763">
        <v>0</v>
      </c>
      <c r="P763">
        <v>187.02869999999999</v>
      </c>
      <c r="Q763">
        <v>187.02869999999999</v>
      </c>
      <c r="R763">
        <v>187.02869999999999</v>
      </c>
      <c r="S763">
        <v>2.861051587301588</v>
      </c>
      <c r="T763">
        <v>2.8610515873015872</v>
      </c>
      <c r="U763">
        <v>2.8610515873015872</v>
      </c>
    </row>
    <row r="764" spans="1:21" x14ac:dyDescent="0.3">
      <c r="A764" s="2">
        <v>44056</v>
      </c>
      <c r="B764">
        <v>223</v>
      </c>
      <c r="C764">
        <v>226</v>
      </c>
      <c r="D764">
        <v>41.015235699999998</v>
      </c>
      <c r="E764">
        <v>14.2977433</v>
      </c>
      <c r="F764">
        <v>41.955555699999998</v>
      </c>
      <c r="G764">
        <v>12.7643387</v>
      </c>
      <c r="H764">
        <v>7</v>
      </c>
      <c r="I764">
        <v>380.53</v>
      </c>
      <c r="J764">
        <v>191.89876477679189</v>
      </c>
      <c r="K764">
        <v>191.89876477679189</v>
      </c>
      <c r="L764">
        <v>380.53229999999832</v>
      </c>
      <c r="M764">
        <v>3.022630035518298</v>
      </c>
      <c r="N764">
        <v>3.0226300355182989</v>
      </c>
      <c r="O764">
        <v>5.9362301587301598</v>
      </c>
      <c r="P764">
        <v>193.50360000000001</v>
      </c>
      <c r="Q764">
        <v>193.50360000000001</v>
      </c>
      <c r="R764">
        <v>193.50360000000001</v>
      </c>
      <c r="S764">
        <v>3.0751785714285722</v>
      </c>
      <c r="T764">
        <v>3.0751785714285731</v>
      </c>
      <c r="U764">
        <v>3.0751785714285731</v>
      </c>
    </row>
    <row r="765" spans="1:21" x14ac:dyDescent="0.3">
      <c r="A765" s="2">
        <v>44056</v>
      </c>
      <c r="B765">
        <v>264</v>
      </c>
      <c r="C765">
        <v>226</v>
      </c>
      <c r="D765">
        <v>41.962296899999998</v>
      </c>
      <c r="E765">
        <v>12.757759999999999</v>
      </c>
      <c r="F765">
        <v>41.955555699999998</v>
      </c>
      <c r="G765">
        <v>12.7643387</v>
      </c>
      <c r="H765">
        <v>7</v>
      </c>
      <c r="I765">
        <v>758.98</v>
      </c>
      <c r="J765">
        <v>3.075403599698455</v>
      </c>
      <c r="K765">
        <v>3.0754035996984568</v>
      </c>
      <c r="L765">
        <v>0.12729655284434421</v>
      </c>
      <c r="M765">
        <v>0.1399810795653558</v>
      </c>
      <c r="N765">
        <v>0.1399810795653551</v>
      </c>
      <c r="O765">
        <v>8.4904780044393779E-2</v>
      </c>
      <c r="P765">
        <v>1.57802142128849</v>
      </c>
      <c r="Q765">
        <v>1.5780214212885451</v>
      </c>
      <c r="R765">
        <v>1.5780214212885451</v>
      </c>
      <c r="S765">
        <v>9.9538550279729382E-2</v>
      </c>
      <c r="T765">
        <v>9.9538550279729326E-2</v>
      </c>
      <c r="U765">
        <v>9.9538550279729326E-2</v>
      </c>
    </row>
    <row r="766" spans="1:21" x14ac:dyDescent="0.3">
      <c r="A766" s="2">
        <v>44056</v>
      </c>
      <c r="B766">
        <v>221</v>
      </c>
      <c r="C766">
        <v>226</v>
      </c>
      <c r="D766">
        <v>41.987892299999999</v>
      </c>
      <c r="E766">
        <v>12.7135701</v>
      </c>
      <c r="F766">
        <v>41.955555699999998</v>
      </c>
      <c r="G766">
        <v>12.7643387</v>
      </c>
      <c r="H766">
        <v>7</v>
      </c>
      <c r="I766">
        <v>18.38</v>
      </c>
      <c r="J766">
        <v>11.47888417915976</v>
      </c>
      <c r="K766">
        <v>11.47888417915976</v>
      </c>
      <c r="L766">
        <v>13.370740066128411</v>
      </c>
      <c r="M766">
        <v>0.36368152115448438</v>
      </c>
      <c r="N766">
        <v>0.36368152115448438</v>
      </c>
      <c r="O766">
        <v>0.37734395490283351</v>
      </c>
      <c r="P766">
        <v>12.124958571629049</v>
      </c>
      <c r="Q766">
        <v>12.124958571629049</v>
      </c>
      <c r="R766">
        <v>12.124958571629049</v>
      </c>
      <c r="S766">
        <v>0.36889782552305489</v>
      </c>
      <c r="T766">
        <v>0.36889782552305489</v>
      </c>
      <c r="U766">
        <v>0.36889782552305489</v>
      </c>
    </row>
    <row r="767" spans="1:21" x14ac:dyDescent="0.3">
      <c r="A767" s="2">
        <v>44057</v>
      </c>
      <c r="B767">
        <v>2</v>
      </c>
      <c r="C767">
        <v>226</v>
      </c>
      <c r="D767">
        <v>42.132071600000003</v>
      </c>
      <c r="E767">
        <v>12.5839994</v>
      </c>
      <c r="F767">
        <v>41.955555699999998</v>
      </c>
      <c r="G767">
        <v>12.7643387</v>
      </c>
      <c r="H767">
        <v>2</v>
      </c>
      <c r="I767">
        <v>83.75</v>
      </c>
      <c r="J767">
        <v>41.757815868636193</v>
      </c>
      <c r="K767">
        <v>41.757815868636193</v>
      </c>
      <c r="L767">
        <v>2.3103515776950259</v>
      </c>
      <c r="M767">
        <v>0.89625868401746911</v>
      </c>
      <c r="N767">
        <v>0.89625868401746911</v>
      </c>
      <c r="O767">
        <v>8.7818588730917677E-2</v>
      </c>
      <c r="P767">
        <v>41.639149857887993</v>
      </c>
      <c r="Q767">
        <v>41.639149857887979</v>
      </c>
      <c r="R767">
        <v>41.639149857887979</v>
      </c>
      <c r="S767">
        <v>0.88877531527907305</v>
      </c>
      <c r="T767">
        <v>0.88877531527907305</v>
      </c>
      <c r="U767">
        <v>0.88877531527907305</v>
      </c>
    </row>
    <row r="768" spans="1:21" x14ac:dyDescent="0.3">
      <c r="A768" s="2">
        <v>44057</v>
      </c>
      <c r="B768">
        <v>228</v>
      </c>
      <c r="C768">
        <v>226</v>
      </c>
      <c r="D768">
        <v>42.130554500000002</v>
      </c>
      <c r="E768">
        <v>12.582428</v>
      </c>
      <c r="F768">
        <v>41.955555699999998</v>
      </c>
      <c r="G768">
        <v>12.7643387</v>
      </c>
      <c r="H768">
        <v>2</v>
      </c>
      <c r="I768">
        <v>83.75</v>
      </c>
      <c r="J768">
        <v>41.996584131363811</v>
      </c>
      <c r="K768">
        <v>41.996584131363811</v>
      </c>
      <c r="L768">
        <v>81.444048422304974</v>
      </c>
      <c r="M768">
        <v>0.91151909376030882</v>
      </c>
      <c r="N768">
        <v>0.91151909376030882</v>
      </c>
      <c r="O768">
        <v>1.71995918904686</v>
      </c>
      <c r="P768">
        <v>42.115250142112018</v>
      </c>
      <c r="Q768">
        <v>42.115250142112018</v>
      </c>
      <c r="R768">
        <v>42.115250142112018</v>
      </c>
      <c r="S768">
        <v>0.91900246249870488</v>
      </c>
      <c r="T768">
        <v>0.91900246249870488</v>
      </c>
      <c r="U768">
        <v>0.91900246249870488</v>
      </c>
    </row>
    <row r="769" spans="1:21" x14ac:dyDescent="0.3">
      <c r="A769" s="2">
        <v>44060</v>
      </c>
      <c r="B769">
        <v>11</v>
      </c>
      <c r="C769">
        <v>226</v>
      </c>
      <c r="D769">
        <v>41.904390300000003</v>
      </c>
      <c r="E769">
        <v>12.6096465</v>
      </c>
      <c r="F769">
        <v>41.955555699999998</v>
      </c>
      <c r="G769">
        <v>12.7643387</v>
      </c>
      <c r="H769">
        <v>8</v>
      </c>
      <c r="I769">
        <v>188.25</v>
      </c>
      <c r="J769">
        <v>30.04742178792764</v>
      </c>
      <c r="K769">
        <v>46.353110630528491</v>
      </c>
      <c r="L769">
        <v>36.544018753573482</v>
      </c>
      <c r="M769">
        <v>0.70423920293757625</v>
      </c>
      <c r="N769">
        <v>1.019832179615578</v>
      </c>
      <c r="O769">
        <v>0.83038366768337446</v>
      </c>
      <c r="P769">
        <v>19.504172670071899</v>
      </c>
      <c r="Q769">
        <v>18.879150139573131</v>
      </c>
      <c r="R769">
        <v>22.07422541661629</v>
      </c>
      <c r="S769">
        <v>0.51836450629199804</v>
      </c>
      <c r="T769">
        <v>0.50046399261729935</v>
      </c>
      <c r="U769">
        <v>0.56643808270954044</v>
      </c>
    </row>
    <row r="770" spans="1:21" x14ac:dyDescent="0.3">
      <c r="A770" s="2">
        <v>44060</v>
      </c>
      <c r="B770">
        <v>224</v>
      </c>
      <c r="C770">
        <v>226</v>
      </c>
      <c r="D770">
        <v>41.949019300000003</v>
      </c>
      <c r="E770">
        <v>12.763840500000001</v>
      </c>
      <c r="F770">
        <v>41.955555699999998</v>
      </c>
      <c r="G770">
        <v>12.7643387</v>
      </c>
      <c r="H770">
        <v>8</v>
      </c>
      <c r="I770">
        <v>26.47</v>
      </c>
      <c r="J770">
        <v>1.9155997988577991</v>
      </c>
      <c r="K770">
        <v>6.2620334533664108</v>
      </c>
      <c r="L770">
        <v>2.629546053132886</v>
      </c>
      <c r="M770">
        <v>9.7685708627394494E-2</v>
      </c>
      <c r="N770">
        <v>0.2307749166411858</v>
      </c>
      <c r="O770">
        <v>0.1306427573918906</v>
      </c>
      <c r="P770">
        <v>2.5111242625375119</v>
      </c>
      <c r="Q770">
        <v>2.4102638395975959</v>
      </c>
      <c r="R770">
        <v>2.576219788240937</v>
      </c>
      <c r="S770">
        <v>0.1154120614637448</v>
      </c>
      <c r="T770">
        <v>0.1122068982982172</v>
      </c>
      <c r="U770">
        <v>0.1188329928084385</v>
      </c>
    </row>
    <row r="771" spans="1:21" x14ac:dyDescent="0.3">
      <c r="A771" s="2">
        <v>44060</v>
      </c>
      <c r="B771">
        <v>14</v>
      </c>
      <c r="C771">
        <v>226</v>
      </c>
      <c r="D771">
        <v>41.968739300000003</v>
      </c>
      <c r="E771">
        <v>12.686</v>
      </c>
      <c r="F771">
        <v>41.955555699999998</v>
      </c>
      <c r="G771">
        <v>12.7643387</v>
      </c>
      <c r="H771">
        <v>8</v>
      </c>
      <c r="I771">
        <v>188.25</v>
      </c>
      <c r="J771">
        <v>15.11500904976922</v>
      </c>
      <c r="K771">
        <v>44.368326145220763</v>
      </c>
      <c r="L771">
        <v>7.1387563040949438</v>
      </c>
      <c r="M771">
        <v>0.49978855133487488</v>
      </c>
      <c r="N771">
        <v>0.99293854260763603</v>
      </c>
      <c r="O771">
        <v>0.44756368855988599</v>
      </c>
      <c r="P771">
        <v>8.2993558992512177</v>
      </c>
      <c r="Q771">
        <v>8.0333982237661239</v>
      </c>
      <c r="R771">
        <v>11.91433117302986</v>
      </c>
      <c r="S771">
        <v>0.39558937546948908</v>
      </c>
      <c r="T771">
        <v>0.38192861563907249</v>
      </c>
      <c r="U771">
        <v>0.45510622827559838</v>
      </c>
    </row>
    <row r="772" spans="1:21" x14ac:dyDescent="0.3">
      <c r="A772" s="2">
        <v>44060</v>
      </c>
      <c r="B772">
        <v>186</v>
      </c>
      <c r="C772">
        <v>226</v>
      </c>
      <c r="D772">
        <v>41.945402799999997</v>
      </c>
      <c r="E772">
        <v>12.7206413</v>
      </c>
      <c r="F772">
        <v>41.955555699999998</v>
      </c>
      <c r="G772">
        <v>12.7643387</v>
      </c>
      <c r="H772">
        <v>8</v>
      </c>
      <c r="I772">
        <v>26.47</v>
      </c>
      <c r="J772">
        <v>7.71166117988186</v>
      </c>
      <c r="K772">
        <v>6.9701247335556866</v>
      </c>
      <c r="L772">
        <v>10.58580619540029</v>
      </c>
      <c r="M772">
        <v>0.33456574967593261</v>
      </c>
      <c r="N772">
        <v>0.25951135354329558</v>
      </c>
      <c r="O772">
        <v>0.44744100934219411</v>
      </c>
      <c r="P772">
        <v>7.6503752015105277</v>
      </c>
      <c r="Q772">
        <v>7.3430944786891006</v>
      </c>
      <c r="R772">
        <v>7.633989841991994</v>
      </c>
      <c r="S772">
        <v>0.35981832370606459</v>
      </c>
      <c r="T772">
        <v>0.34982563816855761</v>
      </c>
      <c r="U772">
        <v>0.35656925222354657</v>
      </c>
    </row>
    <row r="773" spans="1:21" x14ac:dyDescent="0.3">
      <c r="A773" s="2">
        <v>44060</v>
      </c>
      <c r="B773">
        <v>2</v>
      </c>
      <c r="C773">
        <v>226</v>
      </c>
      <c r="D773">
        <v>42.132071600000003</v>
      </c>
      <c r="E773">
        <v>12.5839994</v>
      </c>
      <c r="F773">
        <v>41.955555699999998</v>
      </c>
      <c r="G773">
        <v>12.7643387</v>
      </c>
      <c r="H773">
        <v>8</v>
      </c>
      <c r="I773">
        <v>188.25</v>
      </c>
      <c r="J773">
        <v>62.773626459486778</v>
      </c>
      <c r="K773">
        <v>47.599654733454969</v>
      </c>
      <c r="L773">
        <v>55.011996900692019</v>
      </c>
      <c r="M773">
        <v>1.3621825236230001</v>
      </c>
      <c r="N773">
        <v>1.048215236448881</v>
      </c>
      <c r="O773">
        <v>1.2344049319392041</v>
      </c>
      <c r="P773">
        <v>68.55645949914296</v>
      </c>
      <c r="Q773">
        <v>67.454174490299167</v>
      </c>
      <c r="R773">
        <v>66.552065329826647</v>
      </c>
      <c r="S773">
        <v>1.4325523588862721</v>
      </c>
      <c r="T773">
        <v>1.465087155953869</v>
      </c>
      <c r="U773">
        <v>1.39541890519851</v>
      </c>
    </row>
    <row r="774" spans="1:21" x14ac:dyDescent="0.3">
      <c r="A774" s="2">
        <v>44060</v>
      </c>
      <c r="B774">
        <v>225</v>
      </c>
      <c r="C774">
        <v>226</v>
      </c>
      <c r="D774">
        <v>41.966743600000001</v>
      </c>
      <c r="E774">
        <v>12.755914900000001</v>
      </c>
      <c r="F774">
        <v>41.955555699999998</v>
      </c>
      <c r="G774">
        <v>12.7643387</v>
      </c>
      <c r="H774">
        <v>8</v>
      </c>
      <c r="I774">
        <v>26.47</v>
      </c>
      <c r="J774">
        <v>4.0177037423551276</v>
      </c>
      <c r="K774">
        <v>6.0798819471287988</v>
      </c>
      <c r="L774">
        <v>0.58285403830551952</v>
      </c>
      <c r="M774">
        <v>0.14391043337014101</v>
      </c>
      <c r="N774">
        <v>0.22164622859001051</v>
      </c>
      <c r="O774">
        <v>3.0005631534452699E-2</v>
      </c>
      <c r="P774">
        <v>2.7639571873085389</v>
      </c>
      <c r="Q774">
        <v>2.6529416174868792</v>
      </c>
      <c r="R774">
        <v>2.825044142353633</v>
      </c>
      <c r="S774">
        <v>9.6592129062418278E-2</v>
      </c>
      <c r="T774">
        <v>9.3909623176661267E-2</v>
      </c>
      <c r="U774">
        <v>0.1005266683692911</v>
      </c>
    </row>
    <row r="775" spans="1:21" x14ac:dyDescent="0.3">
      <c r="A775" s="2">
        <v>44060</v>
      </c>
      <c r="B775">
        <v>221</v>
      </c>
      <c r="C775">
        <v>226</v>
      </c>
      <c r="D775">
        <v>41.987892299999999</v>
      </c>
      <c r="E775">
        <v>12.7135701</v>
      </c>
      <c r="F775">
        <v>41.955555699999998</v>
      </c>
      <c r="G775">
        <v>12.7643387</v>
      </c>
      <c r="H775">
        <v>8</v>
      </c>
      <c r="I775">
        <v>26.47</v>
      </c>
      <c r="J775">
        <v>12.82263527890521</v>
      </c>
      <c r="K775">
        <v>7.1555598659491011</v>
      </c>
      <c r="L775">
        <v>12.6693937131613</v>
      </c>
      <c r="M775">
        <v>0.38689366388208751</v>
      </c>
      <c r="N775">
        <v>0.25112305678106361</v>
      </c>
      <c r="O775">
        <v>0.35496615728701841</v>
      </c>
      <c r="P775">
        <v>13.542143348643419</v>
      </c>
      <c r="Q775">
        <v>14.061300064226421</v>
      </c>
      <c r="R775">
        <v>13.432346227413429</v>
      </c>
      <c r="S775">
        <v>0.39123304132332792</v>
      </c>
      <c r="T775">
        <v>0.40711339591211959</v>
      </c>
      <c r="U775">
        <v>0.38712664215427939</v>
      </c>
    </row>
    <row r="776" spans="1:21" x14ac:dyDescent="0.3">
      <c r="A776" s="2">
        <v>44060</v>
      </c>
      <c r="B776">
        <v>32</v>
      </c>
      <c r="C776">
        <v>226</v>
      </c>
      <c r="D776">
        <v>41.851630499999999</v>
      </c>
      <c r="E776">
        <v>12.4017032</v>
      </c>
      <c r="F776">
        <v>41.955555699999998</v>
      </c>
      <c r="G776">
        <v>12.7643387</v>
      </c>
      <c r="H776">
        <v>8</v>
      </c>
      <c r="I776">
        <v>188.25</v>
      </c>
      <c r="J776">
        <v>80.31644270281636</v>
      </c>
      <c r="K776">
        <v>49.931408490795768</v>
      </c>
      <c r="L776">
        <v>89.557728041639564</v>
      </c>
      <c r="M776">
        <v>1.5703770236918519</v>
      </c>
      <c r="N776">
        <v>1.075601342915208</v>
      </c>
      <c r="O776">
        <v>1.624235013404838</v>
      </c>
      <c r="P776">
        <v>91.892511931533946</v>
      </c>
      <c r="Q776">
        <v>93.885777146361562</v>
      </c>
      <c r="R776">
        <v>87.711878080527214</v>
      </c>
      <c r="S776">
        <v>1.790081060939543</v>
      </c>
      <c r="T776">
        <v>1.789107537377062</v>
      </c>
      <c r="U776">
        <v>1.719624085403654</v>
      </c>
    </row>
    <row r="777" spans="1:21" x14ac:dyDescent="0.3">
      <c r="A777" s="2">
        <v>44061</v>
      </c>
      <c r="B777">
        <v>64</v>
      </c>
      <c r="C777">
        <v>226</v>
      </c>
      <c r="D777">
        <v>41.699752500000002</v>
      </c>
      <c r="E777">
        <v>12.535953900000001</v>
      </c>
      <c r="F777">
        <v>41.955555699999998</v>
      </c>
      <c r="G777">
        <v>12.7643387</v>
      </c>
      <c r="H777">
        <v>6</v>
      </c>
      <c r="I777">
        <v>616.4</v>
      </c>
      <c r="J777">
        <v>91.634590723401814</v>
      </c>
      <c r="K777">
        <v>145.84886203871301</v>
      </c>
      <c r="L777">
        <v>74.199066807886382</v>
      </c>
      <c r="M777">
        <v>1.945130239665896</v>
      </c>
      <c r="N777">
        <v>2.561411241103285</v>
      </c>
      <c r="O777">
        <v>1.623811870832542</v>
      </c>
      <c r="P777">
        <v>76.68656677194636</v>
      </c>
      <c r="Q777">
        <v>81.893206175340907</v>
      </c>
      <c r="R777">
        <v>77.692597420950861</v>
      </c>
      <c r="S777">
        <v>1.771471727196164</v>
      </c>
      <c r="T777">
        <v>1.791264717195336</v>
      </c>
      <c r="U777">
        <v>1.800082346348858</v>
      </c>
    </row>
    <row r="778" spans="1:21" x14ac:dyDescent="0.3">
      <c r="A778" s="2">
        <v>44061</v>
      </c>
      <c r="B778">
        <v>228</v>
      </c>
      <c r="C778">
        <v>226</v>
      </c>
      <c r="D778">
        <v>42.130554500000002</v>
      </c>
      <c r="E778">
        <v>12.582428</v>
      </c>
      <c r="F778">
        <v>41.955555699999998</v>
      </c>
      <c r="G778">
        <v>12.7643387</v>
      </c>
      <c r="H778">
        <v>6</v>
      </c>
      <c r="I778">
        <v>616.4</v>
      </c>
      <c r="J778">
        <v>79.458300399418349</v>
      </c>
      <c r="K778">
        <v>144.44819056097921</v>
      </c>
      <c r="L778">
        <v>60.635598776949152</v>
      </c>
      <c r="M778">
        <v>1.651049995494261</v>
      </c>
      <c r="N778">
        <v>2.5267514140378369</v>
      </c>
      <c r="O778">
        <v>1.2687508384439501</v>
      </c>
      <c r="P778">
        <v>69.448588668022069</v>
      </c>
      <c r="Q778">
        <v>70.031341103519679</v>
      </c>
      <c r="R778">
        <v>70.5486807796119</v>
      </c>
      <c r="S778">
        <v>1.3976702394911591</v>
      </c>
      <c r="T778">
        <v>1.4456045608579959</v>
      </c>
      <c r="U778">
        <v>1.438278957190112</v>
      </c>
    </row>
    <row r="779" spans="1:21" x14ac:dyDescent="0.3">
      <c r="A779" s="2">
        <v>44061</v>
      </c>
      <c r="B779">
        <v>9</v>
      </c>
      <c r="C779">
        <v>226</v>
      </c>
      <c r="D779">
        <v>41.012875399999999</v>
      </c>
      <c r="E779">
        <v>14.3201006</v>
      </c>
      <c r="F779">
        <v>41.955555699999998</v>
      </c>
      <c r="G779">
        <v>12.7643387</v>
      </c>
      <c r="H779">
        <v>6</v>
      </c>
      <c r="I779">
        <v>380.53</v>
      </c>
      <c r="J779">
        <v>188.6335352232081</v>
      </c>
      <c r="K779">
        <v>188.6335352232081</v>
      </c>
      <c r="L779">
        <v>1.6703545165922709E-12</v>
      </c>
      <c r="M779">
        <v>2.9136001232118609</v>
      </c>
      <c r="N779">
        <v>2.9136001232118609</v>
      </c>
      <c r="O779">
        <v>0</v>
      </c>
      <c r="P779">
        <v>187.02869999999999</v>
      </c>
      <c r="Q779">
        <v>187.02869999999999</v>
      </c>
      <c r="R779">
        <v>187.02869999999999</v>
      </c>
      <c r="S779">
        <v>2.861051587301588</v>
      </c>
      <c r="T779">
        <v>2.8610515873015872</v>
      </c>
      <c r="U779">
        <v>2.8610515873015872</v>
      </c>
    </row>
    <row r="780" spans="1:21" x14ac:dyDescent="0.3">
      <c r="A780" s="2">
        <v>44061</v>
      </c>
      <c r="B780">
        <v>223</v>
      </c>
      <c r="C780">
        <v>226</v>
      </c>
      <c r="D780">
        <v>41.015235699999998</v>
      </c>
      <c r="E780">
        <v>14.2977433</v>
      </c>
      <c r="F780">
        <v>41.955555699999998</v>
      </c>
      <c r="G780">
        <v>12.7643387</v>
      </c>
      <c r="H780">
        <v>6</v>
      </c>
      <c r="I780">
        <v>380.53</v>
      </c>
      <c r="J780">
        <v>191.89876477679189</v>
      </c>
      <c r="K780">
        <v>191.89876477679189</v>
      </c>
      <c r="L780">
        <v>380.53229999999832</v>
      </c>
      <c r="M780">
        <v>3.022630035518298</v>
      </c>
      <c r="N780">
        <v>3.0226300355182989</v>
      </c>
      <c r="O780">
        <v>5.9362301587301598</v>
      </c>
      <c r="P780">
        <v>193.50360000000001</v>
      </c>
      <c r="Q780">
        <v>193.50360000000001</v>
      </c>
      <c r="R780">
        <v>193.50360000000001</v>
      </c>
      <c r="S780">
        <v>3.0751785714285722</v>
      </c>
      <c r="T780">
        <v>3.0751785714285731</v>
      </c>
      <c r="U780">
        <v>3.0751785714285731</v>
      </c>
    </row>
    <row r="781" spans="1:21" x14ac:dyDescent="0.3">
      <c r="A781" s="2">
        <v>44061</v>
      </c>
      <c r="B781">
        <v>229</v>
      </c>
      <c r="C781">
        <v>226</v>
      </c>
      <c r="D781">
        <v>40.7283051</v>
      </c>
      <c r="E781">
        <v>14.475455800000001</v>
      </c>
      <c r="F781">
        <v>41.955555699999998</v>
      </c>
      <c r="G781">
        <v>12.7643387</v>
      </c>
      <c r="H781">
        <v>6</v>
      </c>
      <c r="I781">
        <v>616.4</v>
      </c>
      <c r="J781">
        <v>426.28374029533592</v>
      </c>
      <c r="K781">
        <v>186.47573528467061</v>
      </c>
      <c r="L781">
        <v>467.61130174539278</v>
      </c>
      <c r="M781">
        <v>6.459535862850796</v>
      </c>
      <c r="N781">
        <v>3.1271483739624899</v>
      </c>
      <c r="O781">
        <v>7.4193171419420931</v>
      </c>
      <c r="P781">
        <v>462.31815194116899</v>
      </c>
      <c r="Q781">
        <v>456.62659481263739</v>
      </c>
      <c r="R781">
        <v>458.31269037412733</v>
      </c>
      <c r="S781">
        <v>7.1543092757979494</v>
      </c>
      <c r="T781">
        <v>7.0896817280736073</v>
      </c>
      <c r="U781">
        <v>7.0101441904740316</v>
      </c>
    </row>
    <row r="782" spans="1:21" x14ac:dyDescent="0.3">
      <c r="A782" s="2">
        <v>44061</v>
      </c>
      <c r="B782">
        <v>14</v>
      </c>
      <c r="C782">
        <v>226</v>
      </c>
      <c r="D782">
        <v>41.968739300000003</v>
      </c>
      <c r="E782">
        <v>12.686</v>
      </c>
      <c r="F782">
        <v>41.955555699999998</v>
      </c>
      <c r="G782">
        <v>12.7643387</v>
      </c>
      <c r="H782">
        <v>6</v>
      </c>
      <c r="I782">
        <v>616.4</v>
      </c>
      <c r="J782">
        <v>19.023668581843889</v>
      </c>
      <c r="K782">
        <v>139.62751211563699</v>
      </c>
      <c r="L782">
        <v>13.95433266977145</v>
      </c>
      <c r="M782">
        <v>0.59563310833825678</v>
      </c>
      <c r="N782">
        <v>2.4360381772455968</v>
      </c>
      <c r="O782">
        <v>0.33946935513062432</v>
      </c>
      <c r="P782">
        <v>7.9469926188624758</v>
      </c>
      <c r="Q782">
        <v>7.8491579085020451</v>
      </c>
      <c r="R782">
        <v>9.8463314253098506</v>
      </c>
      <c r="S782">
        <v>0.32789796386393788</v>
      </c>
      <c r="T782">
        <v>0.32479820022226907</v>
      </c>
      <c r="U782">
        <v>0.40284371233620841</v>
      </c>
    </row>
    <row r="783" spans="1:21" x14ac:dyDescent="0.3">
      <c r="A783" s="2">
        <v>44062</v>
      </c>
      <c r="B783">
        <v>2</v>
      </c>
      <c r="C783">
        <v>226</v>
      </c>
      <c r="D783">
        <v>42.132071600000003</v>
      </c>
      <c r="E783">
        <v>12.5839994</v>
      </c>
      <c r="F783">
        <v>41.955555699999998</v>
      </c>
      <c r="G783">
        <v>12.7643387</v>
      </c>
      <c r="H783">
        <v>3</v>
      </c>
      <c r="I783">
        <v>85.84</v>
      </c>
      <c r="J783">
        <v>77.528035476865597</v>
      </c>
      <c r="K783">
        <v>77.528035476865597</v>
      </c>
      <c r="L783">
        <v>83.058897666358007</v>
      </c>
      <c r="M783">
        <v>1.6621127376276641</v>
      </c>
      <c r="N783">
        <v>1.6621127376276641</v>
      </c>
      <c r="O783">
        <v>1.757940360813339</v>
      </c>
      <c r="P783">
        <v>80.077983829986451</v>
      </c>
      <c r="Q783">
        <v>80.077983829986451</v>
      </c>
      <c r="R783">
        <v>80.077983829986451</v>
      </c>
      <c r="S783">
        <v>1.696840811893414</v>
      </c>
      <c r="T783">
        <v>1.696840811893414</v>
      </c>
      <c r="U783">
        <v>1.696840811893414</v>
      </c>
    </row>
    <row r="784" spans="1:21" x14ac:dyDescent="0.3">
      <c r="A784" s="2">
        <v>44062</v>
      </c>
      <c r="B784">
        <v>186</v>
      </c>
      <c r="C784">
        <v>226</v>
      </c>
      <c r="D784">
        <v>41.945402799999997</v>
      </c>
      <c r="E784">
        <v>12.7206413</v>
      </c>
      <c r="F784">
        <v>41.955555699999998</v>
      </c>
      <c r="G784">
        <v>12.7643387</v>
      </c>
      <c r="H784">
        <v>3</v>
      </c>
      <c r="I784">
        <v>85.84</v>
      </c>
      <c r="J784">
        <v>8.3082645231343975</v>
      </c>
      <c r="K784">
        <v>8.3082645231343992</v>
      </c>
      <c r="L784">
        <v>2.777402333641994</v>
      </c>
      <c r="M784">
        <v>0.35832377030884421</v>
      </c>
      <c r="N784">
        <v>0.3583237703088441</v>
      </c>
      <c r="O784">
        <v>0.26249614712316871</v>
      </c>
      <c r="P784">
        <v>5.7583161700135381</v>
      </c>
      <c r="Q784">
        <v>5.7583161700135346</v>
      </c>
      <c r="R784">
        <v>5.7583161700135346</v>
      </c>
      <c r="S784">
        <v>0.32359569604309402</v>
      </c>
      <c r="T784">
        <v>0.32359569604309402</v>
      </c>
      <c r="U784">
        <v>0.32359569604309402</v>
      </c>
    </row>
    <row r="785" spans="1:21" x14ac:dyDescent="0.3">
      <c r="A785" s="2">
        <v>44062</v>
      </c>
      <c r="B785">
        <v>13</v>
      </c>
      <c r="C785">
        <v>226</v>
      </c>
      <c r="D785">
        <v>42.407090099999998</v>
      </c>
      <c r="E785">
        <v>14.1597591</v>
      </c>
      <c r="F785">
        <v>41.955555699999998</v>
      </c>
      <c r="G785">
        <v>12.7643387</v>
      </c>
      <c r="H785">
        <v>3</v>
      </c>
      <c r="I785">
        <v>362.72</v>
      </c>
      <c r="J785">
        <v>362.72430000000003</v>
      </c>
      <c r="K785">
        <v>362.72430000000003</v>
      </c>
      <c r="L785">
        <v>362.72430000000003</v>
      </c>
      <c r="M785">
        <v>5.3618650793650797</v>
      </c>
      <c r="N785">
        <v>5.3618650793650797</v>
      </c>
      <c r="O785">
        <v>5.3618650793650797</v>
      </c>
      <c r="P785">
        <v>362.72430000000003</v>
      </c>
      <c r="Q785">
        <v>362.72430000000003</v>
      </c>
      <c r="R785">
        <v>362.72430000000003</v>
      </c>
      <c r="S785">
        <v>5.3618650793650797</v>
      </c>
      <c r="T785">
        <v>5.3618650793650797</v>
      </c>
      <c r="U785">
        <v>5.3618650793650797</v>
      </c>
    </row>
    <row r="786" spans="1:21" x14ac:dyDescent="0.3">
      <c r="A786" s="2">
        <v>44063</v>
      </c>
      <c r="B786">
        <v>33</v>
      </c>
      <c r="C786">
        <v>226</v>
      </c>
      <c r="D786">
        <v>41.947489599999997</v>
      </c>
      <c r="E786">
        <v>12.7203556</v>
      </c>
      <c r="F786">
        <v>41.955555699999998</v>
      </c>
      <c r="G786">
        <v>12.7643387</v>
      </c>
      <c r="H786">
        <v>7</v>
      </c>
      <c r="I786">
        <v>684</v>
      </c>
      <c r="J786">
        <v>5.8079321785434859</v>
      </c>
      <c r="K786">
        <v>135.79553519351259</v>
      </c>
      <c r="L786">
        <v>47.894261950053647</v>
      </c>
      <c r="M786">
        <v>0.30254425345632568</v>
      </c>
      <c r="N786">
        <v>2.212986545407305</v>
      </c>
      <c r="O786">
        <v>2.0003683493625641</v>
      </c>
      <c r="P786">
        <v>6.76252746083708</v>
      </c>
      <c r="Q786">
        <v>6.4424173472824542</v>
      </c>
      <c r="R786">
        <v>6.7128931317481992</v>
      </c>
      <c r="S786">
        <v>0.44812694183196999</v>
      </c>
      <c r="T786">
        <v>0.44410884828164771</v>
      </c>
      <c r="U786">
        <v>0.45500420841645528</v>
      </c>
    </row>
    <row r="787" spans="1:21" x14ac:dyDescent="0.3">
      <c r="A787" s="2">
        <v>44063</v>
      </c>
      <c r="B787">
        <v>51</v>
      </c>
      <c r="C787">
        <v>226</v>
      </c>
      <c r="D787">
        <v>41.443165399999998</v>
      </c>
      <c r="E787">
        <v>12.941303899999999</v>
      </c>
      <c r="F787">
        <v>41.955555699999998</v>
      </c>
      <c r="G787">
        <v>12.7643387</v>
      </c>
      <c r="H787">
        <v>7</v>
      </c>
      <c r="I787">
        <v>547.77</v>
      </c>
      <c r="J787">
        <v>150.9124222185186</v>
      </c>
      <c r="K787">
        <v>150.9124222185186</v>
      </c>
      <c r="L787">
        <v>88.803728183361216</v>
      </c>
      <c r="M787">
        <v>3.38422987887231</v>
      </c>
      <c r="N787">
        <v>3.3842298788723091</v>
      </c>
      <c r="O787">
        <v>2.646723267576323</v>
      </c>
      <c r="P787">
        <v>126.06067765404249</v>
      </c>
      <c r="Q787">
        <v>126.06067765404261</v>
      </c>
      <c r="R787">
        <v>126.06067765404261</v>
      </c>
      <c r="S787">
        <v>3.0844562416524339</v>
      </c>
      <c r="T787">
        <v>3.0844562416524348</v>
      </c>
      <c r="U787">
        <v>3.0844562416524348</v>
      </c>
    </row>
    <row r="788" spans="1:21" x14ac:dyDescent="0.3">
      <c r="A788" s="2">
        <v>44063</v>
      </c>
      <c r="B788">
        <v>221</v>
      </c>
      <c r="C788">
        <v>226</v>
      </c>
      <c r="D788">
        <v>41.987892299999999</v>
      </c>
      <c r="E788">
        <v>12.7135701</v>
      </c>
      <c r="F788">
        <v>41.955555699999998</v>
      </c>
      <c r="G788">
        <v>12.7643387</v>
      </c>
      <c r="H788">
        <v>7</v>
      </c>
      <c r="I788">
        <v>684</v>
      </c>
      <c r="J788">
        <v>8.3179976202376515</v>
      </c>
      <c r="K788">
        <v>135.31707172157871</v>
      </c>
      <c r="L788">
        <v>5.567691770575081</v>
      </c>
      <c r="M788">
        <v>0.25484984792844279</v>
      </c>
      <c r="N788">
        <v>2.1877768596835439</v>
      </c>
      <c r="O788">
        <v>0.1822910228524435</v>
      </c>
      <c r="P788">
        <v>7.0319215176750234</v>
      </c>
      <c r="Q788">
        <v>6.9656916810585514</v>
      </c>
      <c r="R788">
        <v>7.5273251124156753</v>
      </c>
      <c r="S788">
        <v>0.1837235044764193</v>
      </c>
      <c r="T788">
        <v>0.1993062409612488</v>
      </c>
      <c r="U788">
        <v>0.2445086704285224</v>
      </c>
    </row>
    <row r="789" spans="1:21" x14ac:dyDescent="0.3">
      <c r="A789" s="2">
        <v>44063</v>
      </c>
      <c r="B789">
        <v>14</v>
      </c>
      <c r="C789">
        <v>226</v>
      </c>
      <c r="D789">
        <v>41.968739300000003</v>
      </c>
      <c r="E789">
        <v>12.686</v>
      </c>
      <c r="F789">
        <v>41.955555699999998</v>
      </c>
      <c r="G789">
        <v>12.7643387</v>
      </c>
      <c r="H789">
        <v>7</v>
      </c>
      <c r="I789">
        <v>684</v>
      </c>
      <c r="J789">
        <v>11.2400721508939</v>
      </c>
      <c r="K789">
        <v>135.5894603338653</v>
      </c>
      <c r="L789">
        <v>29.66415135490988</v>
      </c>
      <c r="M789">
        <v>0.3750680741225268</v>
      </c>
      <c r="N789">
        <v>2.1987985058011841</v>
      </c>
      <c r="O789">
        <v>0.97715237601931226</v>
      </c>
      <c r="P789">
        <v>8.3573620281378531</v>
      </c>
      <c r="Q789">
        <v>11.231488368912411</v>
      </c>
      <c r="R789">
        <v>8.847814463626575</v>
      </c>
      <c r="S789">
        <v>0.29629048079723219</v>
      </c>
      <c r="T789">
        <v>0.37575058359329733</v>
      </c>
      <c r="U789">
        <v>0.3542319405070864</v>
      </c>
    </row>
    <row r="790" spans="1:21" x14ac:dyDescent="0.3">
      <c r="A790" s="2">
        <v>44063</v>
      </c>
      <c r="B790">
        <v>44</v>
      </c>
      <c r="C790">
        <v>226</v>
      </c>
      <c r="D790">
        <v>40.640787899999999</v>
      </c>
      <c r="E790">
        <v>14.9305062</v>
      </c>
      <c r="F790">
        <v>41.955555699999998</v>
      </c>
      <c r="G790">
        <v>12.7643387</v>
      </c>
      <c r="H790">
        <v>7</v>
      </c>
      <c r="I790">
        <v>684</v>
      </c>
      <c r="J790">
        <v>294.66386594259802</v>
      </c>
      <c r="K790">
        <v>135.41991056029201</v>
      </c>
      <c r="L790">
        <v>14.665178996463689</v>
      </c>
      <c r="M790">
        <v>4.5470950818072424</v>
      </c>
      <c r="N790">
        <v>2.1918793496596898</v>
      </c>
      <c r="O790">
        <v>0.47815524304128398</v>
      </c>
      <c r="P790">
        <v>267.90303843449891</v>
      </c>
      <c r="Q790">
        <v>266.88665027725079</v>
      </c>
      <c r="R790">
        <v>267.67034663463579</v>
      </c>
      <c r="S790">
        <v>4.1168251659028883</v>
      </c>
      <c r="T790">
        <v>4.0799119900914702</v>
      </c>
      <c r="U790">
        <v>4.078250945292619</v>
      </c>
    </row>
    <row r="791" spans="1:21" x14ac:dyDescent="0.3">
      <c r="A791" s="2">
        <v>44063</v>
      </c>
      <c r="B791">
        <v>41</v>
      </c>
      <c r="C791">
        <v>226</v>
      </c>
      <c r="D791">
        <v>40.932065199999997</v>
      </c>
      <c r="E791">
        <v>14.818706499999999</v>
      </c>
      <c r="F791">
        <v>41.955555699999998</v>
      </c>
      <c r="G791">
        <v>12.7643387</v>
      </c>
      <c r="H791">
        <v>7</v>
      </c>
      <c r="I791">
        <v>547.77</v>
      </c>
      <c r="J791">
        <v>396.86197778148153</v>
      </c>
      <c r="K791">
        <v>396.86197778148141</v>
      </c>
      <c r="L791">
        <v>458.9706718166388</v>
      </c>
      <c r="M791">
        <v>6.3106510735086454</v>
      </c>
      <c r="N791">
        <v>6.3106510735086454</v>
      </c>
      <c r="O791">
        <v>7.0481576848046306</v>
      </c>
      <c r="P791">
        <v>421.71372234595748</v>
      </c>
      <c r="Q791">
        <v>421.71372234595748</v>
      </c>
      <c r="R791">
        <v>421.71372234595748</v>
      </c>
      <c r="S791">
        <v>6.6104247107285197</v>
      </c>
      <c r="T791">
        <v>6.6104247107285188</v>
      </c>
      <c r="U791">
        <v>6.6104247107285188</v>
      </c>
    </row>
    <row r="792" spans="1:21" x14ac:dyDescent="0.3">
      <c r="A792" s="2">
        <v>44063</v>
      </c>
      <c r="B792">
        <v>72</v>
      </c>
      <c r="C792">
        <v>226</v>
      </c>
      <c r="D792">
        <v>40.4797668</v>
      </c>
      <c r="E792">
        <v>15.527226199999999</v>
      </c>
      <c r="F792">
        <v>41.955555699999998</v>
      </c>
      <c r="G792">
        <v>12.7643387</v>
      </c>
      <c r="H792">
        <v>7</v>
      </c>
      <c r="I792">
        <v>684</v>
      </c>
      <c r="J792">
        <v>363.97283210772707</v>
      </c>
      <c r="K792">
        <v>141.88072219075141</v>
      </c>
      <c r="L792">
        <v>586.21141592799779</v>
      </c>
      <c r="M792">
        <v>5.6003236950664137</v>
      </c>
      <c r="N792">
        <v>2.2884396918292289</v>
      </c>
      <c r="O792">
        <v>7.4419139611053486</v>
      </c>
      <c r="P792">
        <v>393.94785055885131</v>
      </c>
      <c r="Q792">
        <v>392.47645232549593</v>
      </c>
      <c r="R792">
        <v>393.24432065757378</v>
      </c>
      <c r="S792">
        <v>6.0349148593724413</v>
      </c>
      <c r="T792">
        <v>5.9808032894532879</v>
      </c>
      <c r="U792">
        <v>5.9478851877362704</v>
      </c>
    </row>
    <row r="793" spans="1:21" x14ac:dyDescent="0.3">
      <c r="A793" s="2">
        <v>44064</v>
      </c>
      <c r="B793">
        <v>186</v>
      </c>
      <c r="C793">
        <v>226</v>
      </c>
      <c r="D793">
        <v>41.945402799999997</v>
      </c>
      <c r="E793">
        <v>12.7206413</v>
      </c>
      <c r="F793">
        <v>41.955555699999998</v>
      </c>
      <c r="G793">
        <v>12.7643387</v>
      </c>
      <c r="H793">
        <v>6</v>
      </c>
      <c r="I793">
        <v>503.24</v>
      </c>
      <c r="J793">
        <v>4.9113492224376154</v>
      </c>
      <c r="K793">
        <v>124.5765980698248</v>
      </c>
      <c r="L793">
        <v>8.9230000000000018</v>
      </c>
      <c r="M793">
        <v>0.2191072411029194</v>
      </c>
      <c r="N793">
        <v>2.1221801785112571</v>
      </c>
      <c r="O793">
        <v>0.38285714285714301</v>
      </c>
      <c r="P793">
        <v>5.8632697851034159</v>
      </c>
      <c r="Q793">
        <v>5.8333765854459942</v>
      </c>
      <c r="R793">
        <v>5.9454038907629547</v>
      </c>
      <c r="S793">
        <v>0.34444775397840038</v>
      </c>
      <c r="T793">
        <v>0.34289632119421548</v>
      </c>
      <c r="U793">
        <v>0.34941660652109802</v>
      </c>
    </row>
    <row r="794" spans="1:21" x14ac:dyDescent="0.3">
      <c r="A794" s="2">
        <v>44064</v>
      </c>
      <c r="B794">
        <v>2</v>
      </c>
      <c r="C794">
        <v>226</v>
      </c>
      <c r="D794">
        <v>42.132071600000003</v>
      </c>
      <c r="E794">
        <v>12.5839994</v>
      </c>
      <c r="F794">
        <v>41.955555699999998</v>
      </c>
      <c r="G794">
        <v>12.7643387</v>
      </c>
      <c r="H794">
        <v>6</v>
      </c>
      <c r="I794">
        <v>503.24</v>
      </c>
      <c r="J794">
        <v>45.829939056005223</v>
      </c>
      <c r="K794">
        <v>131.06904891410079</v>
      </c>
      <c r="L794">
        <v>83.264399999999966</v>
      </c>
      <c r="M794">
        <v>1.0163460158663919</v>
      </c>
      <c r="N794">
        <v>2.2460948895481732</v>
      </c>
      <c r="O794">
        <v>1.7759126984126981</v>
      </c>
      <c r="P794">
        <v>76.199904010795166</v>
      </c>
      <c r="Q794">
        <v>78.377119845070141</v>
      </c>
      <c r="R794">
        <v>76.233874794859929</v>
      </c>
      <c r="S794">
        <v>1.5410069544274629</v>
      </c>
      <c r="T794">
        <v>1.57255160968566</v>
      </c>
      <c r="U794">
        <v>1.542657404347163</v>
      </c>
    </row>
    <row r="795" spans="1:21" x14ac:dyDescent="0.3">
      <c r="A795" s="2">
        <v>44064</v>
      </c>
      <c r="B795">
        <v>222</v>
      </c>
      <c r="C795">
        <v>226</v>
      </c>
      <c r="D795">
        <v>40.922591399999988</v>
      </c>
      <c r="E795">
        <v>14.2501319</v>
      </c>
      <c r="F795">
        <v>41.955555699999998</v>
      </c>
      <c r="G795">
        <v>12.7643387</v>
      </c>
      <c r="H795">
        <v>6</v>
      </c>
      <c r="I795">
        <v>503.24</v>
      </c>
      <c r="J795">
        <v>226.2495058607785</v>
      </c>
      <c r="K795">
        <v>123.7973265080372</v>
      </c>
      <c r="L795">
        <v>205.52645000000001</v>
      </c>
      <c r="M795">
        <v>3.6545352762772492</v>
      </c>
      <c r="N795">
        <v>2.088124370732189</v>
      </c>
      <c r="O795">
        <v>3.192876984126984</v>
      </c>
      <c r="P795">
        <v>210.5885631020507</v>
      </c>
      <c r="Q795">
        <v>209.51490178474191</v>
      </c>
      <c r="R795">
        <v>210.5305106571885</v>
      </c>
      <c r="S795">
        <v>3.3295345505589728</v>
      </c>
      <c r="T795">
        <v>3.3145379393219661</v>
      </c>
      <c r="U795">
        <v>3.3262248993277739</v>
      </c>
    </row>
    <row r="796" spans="1:21" x14ac:dyDescent="0.3">
      <c r="A796" s="2">
        <v>44064</v>
      </c>
      <c r="B796">
        <v>9</v>
      </c>
      <c r="C796">
        <v>226</v>
      </c>
      <c r="D796">
        <v>41.012875399999999</v>
      </c>
      <c r="E796">
        <v>14.3201006</v>
      </c>
      <c r="F796">
        <v>41.955555699999998</v>
      </c>
      <c r="G796">
        <v>12.7643387</v>
      </c>
      <c r="H796">
        <v>6</v>
      </c>
      <c r="I796">
        <v>380.53</v>
      </c>
      <c r="J796">
        <v>188.6335352232081</v>
      </c>
      <c r="K796">
        <v>188.6335352232081</v>
      </c>
      <c r="L796">
        <v>1.6703545165922709E-12</v>
      </c>
      <c r="M796">
        <v>2.9136001232118609</v>
      </c>
      <c r="N796">
        <v>2.9136001232118609</v>
      </c>
      <c r="O796">
        <v>0</v>
      </c>
      <c r="P796">
        <v>187.02869999999999</v>
      </c>
      <c r="Q796">
        <v>187.02869999999999</v>
      </c>
      <c r="R796">
        <v>187.02869999999999</v>
      </c>
      <c r="S796">
        <v>2.861051587301588</v>
      </c>
      <c r="T796">
        <v>2.8610515873015872</v>
      </c>
      <c r="U796">
        <v>2.8610515873015872</v>
      </c>
    </row>
    <row r="797" spans="1:21" x14ac:dyDescent="0.3">
      <c r="A797" s="2">
        <v>44064</v>
      </c>
      <c r="B797">
        <v>223</v>
      </c>
      <c r="C797">
        <v>226</v>
      </c>
      <c r="D797">
        <v>41.015235699999998</v>
      </c>
      <c r="E797">
        <v>14.2977433</v>
      </c>
      <c r="F797">
        <v>41.955555699999998</v>
      </c>
      <c r="G797">
        <v>12.7643387</v>
      </c>
      <c r="H797">
        <v>6</v>
      </c>
      <c r="I797">
        <v>380.53</v>
      </c>
      <c r="J797">
        <v>191.89876477679189</v>
      </c>
      <c r="K797">
        <v>191.89876477679189</v>
      </c>
      <c r="L797">
        <v>380.53229999999832</v>
      </c>
      <c r="M797">
        <v>3.022630035518298</v>
      </c>
      <c r="N797">
        <v>3.0226300355182989</v>
      </c>
      <c r="O797">
        <v>5.9362301587301598</v>
      </c>
      <c r="P797">
        <v>193.50360000000001</v>
      </c>
      <c r="Q797">
        <v>193.50360000000001</v>
      </c>
      <c r="R797">
        <v>193.50360000000001</v>
      </c>
      <c r="S797">
        <v>3.0751785714285722</v>
      </c>
      <c r="T797">
        <v>3.0751785714285731</v>
      </c>
      <c r="U797">
        <v>3.0751785714285731</v>
      </c>
    </row>
    <row r="798" spans="1:21" x14ac:dyDescent="0.3">
      <c r="A798" s="2">
        <v>44064</v>
      </c>
      <c r="B798">
        <v>222</v>
      </c>
      <c r="C798">
        <v>226</v>
      </c>
      <c r="D798">
        <v>40.922591399999988</v>
      </c>
      <c r="E798">
        <v>14.2501319</v>
      </c>
      <c r="F798">
        <v>41.955555699999998</v>
      </c>
      <c r="G798">
        <v>12.7643387</v>
      </c>
      <c r="H798">
        <v>6</v>
      </c>
      <c r="I798">
        <v>503.24</v>
      </c>
      <c r="J798">
        <v>226.2495058607785</v>
      </c>
      <c r="K798">
        <v>123.7973265080372</v>
      </c>
      <c r="L798">
        <v>205.52645000000001</v>
      </c>
      <c r="M798">
        <v>3.6545352762772492</v>
      </c>
      <c r="N798">
        <v>2.088124370732189</v>
      </c>
      <c r="O798">
        <v>3.192876984126984</v>
      </c>
      <c r="P798">
        <v>210.5885631020507</v>
      </c>
      <c r="Q798">
        <v>209.51490178474191</v>
      </c>
      <c r="R798">
        <v>210.5305106571885</v>
      </c>
      <c r="S798">
        <v>3.3295345505589728</v>
      </c>
      <c r="T798">
        <v>3.3145379393219661</v>
      </c>
      <c r="U798">
        <v>3.3262248993277739</v>
      </c>
    </row>
    <row r="799" spans="1:21" x14ac:dyDescent="0.3">
      <c r="A799" s="2">
        <v>44067</v>
      </c>
      <c r="B799">
        <v>11</v>
      </c>
      <c r="C799">
        <v>226</v>
      </c>
      <c r="D799">
        <v>41.904390300000003</v>
      </c>
      <c r="E799">
        <v>12.6096465</v>
      </c>
      <c r="F799">
        <v>41.955555699999998</v>
      </c>
      <c r="G799">
        <v>12.7643387</v>
      </c>
      <c r="H799">
        <v>8</v>
      </c>
      <c r="I799">
        <v>134.43</v>
      </c>
      <c r="J799">
        <v>32.269870708506438</v>
      </c>
      <c r="K799">
        <v>31.999570223004401</v>
      </c>
      <c r="L799">
        <v>13.1924761238124</v>
      </c>
      <c r="M799">
        <v>0.71194566638498502</v>
      </c>
      <c r="N799">
        <v>0.70132548147276996</v>
      </c>
      <c r="O799">
        <v>0.20310882184039761</v>
      </c>
      <c r="P799">
        <v>22.709709005205621</v>
      </c>
      <c r="Q799">
        <v>24.5589524415747</v>
      </c>
      <c r="R799">
        <v>22.7355546723978</v>
      </c>
      <c r="S799">
        <v>0.5217927046686085</v>
      </c>
      <c r="T799">
        <v>0.52458667228853351</v>
      </c>
      <c r="U799">
        <v>0.52707329024266913</v>
      </c>
    </row>
    <row r="800" spans="1:21" x14ac:dyDescent="0.3">
      <c r="A800" s="2">
        <v>44067</v>
      </c>
      <c r="B800">
        <v>224</v>
      </c>
      <c r="C800">
        <v>226</v>
      </c>
      <c r="D800">
        <v>41.949019300000003</v>
      </c>
      <c r="E800">
        <v>12.763840500000001</v>
      </c>
      <c r="F800">
        <v>41.955555699999998</v>
      </c>
      <c r="G800">
        <v>12.7643387</v>
      </c>
      <c r="H800">
        <v>8</v>
      </c>
      <c r="I800">
        <v>134.43</v>
      </c>
      <c r="J800">
        <v>1.7946328351700771</v>
      </c>
      <c r="K800">
        <v>30.998840174364041</v>
      </c>
      <c r="L800">
        <v>0.4954711930994885</v>
      </c>
      <c r="M800">
        <v>8.668154653613272E-2</v>
      </c>
      <c r="N800">
        <v>0.6895841824755421</v>
      </c>
      <c r="O800">
        <v>3.9996126633037622E-2</v>
      </c>
      <c r="P800">
        <v>1.0499046796736291</v>
      </c>
      <c r="Q800">
        <v>1.1348509543625629</v>
      </c>
      <c r="R800">
        <v>1.1271140092574441</v>
      </c>
      <c r="S800">
        <v>6.8370923318309532E-2</v>
      </c>
      <c r="T800">
        <v>6.8292572525953221E-2</v>
      </c>
      <c r="U800">
        <v>8.4625748448932128E-2</v>
      </c>
    </row>
    <row r="801" spans="1:21" x14ac:dyDescent="0.3">
      <c r="A801" s="2">
        <v>44067</v>
      </c>
      <c r="B801">
        <v>2</v>
      </c>
      <c r="C801">
        <v>226</v>
      </c>
      <c r="D801">
        <v>42.132071600000003</v>
      </c>
      <c r="E801">
        <v>12.5839994</v>
      </c>
      <c r="F801">
        <v>41.955555699999998</v>
      </c>
      <c r="G801">
        <v>12.7643387</v>
      </c>
      <c r="H801">
        <v>8</v>
      </c>
      <c r="I801">
        <v>89.24</v>
      </c>
      <c r="J801">
        <v>70.210197590643773</v>
      </c>
      <c r="K801">
        <v>27.670264351341551</v>
      </c>
      <c r="L801">
        <v>85.23225856491996</v>
      </c>
      <c r="M801">
        <v>1.4585630603314359</v>
      </c>
      <c r="N801">
        <v>0.62517468198109605</v>
      </c>
      <c r="O801">
        <v>1.83744414172588</v>
      </c>
      <c r="P801">
        <v>79.314104228186125</v>
      </c>
      <c r="Q801">
        <v>79.407919873455015</v>
      </c>
      <c r="R801">
        <v>77.509692077819423</v>
      </c>
      <c r="S801">
        <v>1.701496744402198</v>
      </c>
      <c r="T801">
        <v>1.689023428492114</v>
      </c>
      <c r="U801">
        <v>1.6525068543571451</v>
      </c>
    </row>
    <row r="802" spans="1:21" x14ac:dyDescent="0.3">
      <c r="A802" s="2">
        <v>44067</v>
      </c>
      <c r="B802">
        <v>259</v>
      </c>
      <c r="C802">
        <v>226</v>
      </c>
      <c r="D802">
        <v>42.087201200000003</v>
      </c>
      <c r="E802">
        <v>13.0508174</v>
      </c>
      <c r="F802">
        <v>41.955555699999998</v>
      </c>
      <c r="G802">
        <v>12.7643387</v>
      </c>
      <c r="H802">
        <v>8</v>
      </c>
      <c r="I802">
        <v>134.43</v>
      </c>
      <c r="J802">
        <v>71.297163559600705</v>
      </c>
      <c r="K802">
        <v>39.843631605159921</v>
      </c>
      <c r="L802">
        <v>112.7159052257544</v>
      </c>
      <c r="M802">
        <v>1.177693585579485</v>
      </c>
      <c r="N802">
        <v>0.83215250345010028</v>
      </c>
      <c r="O802">
        <v>2.0205864421372</v>
      </c>
      <c r="P802">
        <v>88.65388355474515</v>
      </c>
      <c r="Q802">
        <v>87.104551940475616</v>
      </c>
      <c r="R802">
        <v>88.523350416843499</v>
      </c>
      <c r="S802">
        <v>1.4560583952822579</v>
      </c>
      <c r="T802">
        <v>1.4543898010413101</v>
      </c>
      <c r="U802">
        <v>1.4387267996164881</v>
      </c>
    </row>
    <row r="803" spans="1:21" x14ac:dyDescent="0.3">
      <c r="A803" s="2">
        <v>44067</v>
      </c>
      <c r="B803">
        <v>264</v>
      </c>
      <c r="C803">
        <v>226</v>
      </c>
      <c r="D803">
        <v>41.962296899999998</v>
      </c>
      <c r="E803">
        <v>12.757759999999999</v>
      </c>
      <c r="F803">
        <v>41.955555699999998</v>
      </c>
      <c r="G803">
        <v>12.7643387</v>
      </c>
      <c r="H803">
        <v>8</v>
      </c>
      <c r="I803">
        <v>89.24</v>
      </c>
      <c r="J803">
        <v>2.6033570654607918</v>
      </c>
      <c r="K803">
        <v>20.449830159439159</v>
      </c>
      <c r="L803">
        <v>0.458928756933834</v>
      </c>
      <c r="M803">
        <v>0.1155365237833204</v>
      </c>
      <c r="N803">
        <v>0.47912669350148163</v>
      </c>
      <c r="O803">
        <v>3.5654399283261848E-2</v>
      </c>
      <c r="P803">
        <v>0.93112118304030744</v>
      </c>
      <c r="Q803">
        <v>0.89898360353925766</v>
      </c>
      <c r="R803">
        <v>1.6078955042336569</v>
      </c>
      <c r="S803">
        <v>6.4666888901737413E-2</v>
      </c>
      <c r="T803">
        <v>6.4192829496741155E-2</v>
      </c>
      <c r="U803">
        <v>8.3446220817073063E-2</v>
      </c>
    </row>
    <row r="804" spans="1:21" x14ac:dyDescent="0.3">
      <c r="A804" s="2">
        <v>44067</v>
      </c>
      <c r="B804">
        <v>225</v>
      </c>
      <c r="C804">
        <v>226</v>
      </c>
      <c r="D804">
        <v>41.966743600000001</v>
      </c>
      <c r="E804">
        <v>12.755914900000001</v>
      </c>
      <c r="F804">
        <v>41.955555699999998</v>
      </c>
      <c r="G804">
        <v>12.7643387</v>
      </c>
      <c r="H804">
        <v>8</v>
      </c>
      <c r="I804">
        <v>89.24</v>
      </c>
      <c r="J804">
        <v>3.9199605901127592</v>
      </c>
      <c r="K804">
        <v>20.61319426953164</v>
      </c>
      <c r="L804">
        <v>2.376946318701739</v>
      </c>
      <c r="M804">
        <v>0.13525432262363329</v>
      </c>
      <c r="N804">
        <v>0.48161385876157742</v>
      </c>
      <c r="O804">
        <v>6.6338484014945256E-2</v>
      </c>
      <c r="P804">
        <v>1.56392666977676</v>
      </c>
      <c r="Q804">
        <v>1.532019371419318</v>
      </c>
      <c r="R804">
        <v>2.2206697501102379</v>
      </c>
      <c r="S804">
        <v>6.8402832237099129E-2</v>
      </c>
      <c r="T804">
        <v>7.0434144389429645E-2</v>
      </c>
      <c r="U804">
        <v>8.7027485905169094E-2</v>
      </c>
    </row>
    <row r="805" spans="1:21" x14ac:dyDescent="0.3">
      <c r="A805" s="2">
        <v>44067</v>
      </c>
      <c r="B805">
        <v>221</v>
      </c>
      <c r="C805">
        <v>226</v>
      </c>
      <c r="D805">
        <v>41.987892299999999</v>
      </c>
      <c r="E805">
        <v>12.7135701</v>
      </c>
      <c r="F805">
        <v>41.955555699999998</v>
      </c>
      <c r="G805">
        <v>12.7643387</v>
      </c>
      <c r="H805">
        <v>8</v>
      </c>
      <c r="I805">
        <v>89.24</v>
      </c>
      <c r="J805">
        <v>12.510684753782691</v>
      </c>
      <c r="K805">
        <v>20.51091121968765</v>
      </c>
      <c r="L805">
        <v>1.176066359444476</v>
      </c>
      <c r="M805">
        <v>0.36362228373780148</v>
      </c>
      <c r="N805">
        <v>0.48706095623203538</v>
      </c>
      <c r="O805">
        <v>0.13353916545210309</v>
      </c>
      <c r="P805">
        <v>7.4350479189967968</v>
      </c>
      <c r="Q805">
        <v>7.4052771515864313</v>
      </c>
      <c r="R805">
        <v>7.9059426678366744</v>
      </c>
      <c r="S805">
        <v>0.2384097249351565</v>
      </c>
      <c r="T805">
        <v>0.2493257880979064</v>
      </c>
      <c r="U805">
        <v>0.249995629396804</v>
      </c>
    </row>
    <row r="806" spans="1:21" x14ac:dyDescent="0.3">
      <c r="A806" s="2">
        <v>44067</v>
      </c>
      <c r="B806">
        <v>12</v>
      </c>
      <c r="C806">
        <v>226</v>
      </c>
      <c r="D806">
        <v>41.857816900000003</v>
      </c>
      <c r="E806">
        <v>12.6519891</v>
      </c>
      <c r="F806">
        <v>41.955555699999998</v>
      </c>
      <c r="G806">
        <v>12.7643387</v>
      </c>
      <c r="H806">
        <v>8</v>
      </c>
      <c r="I806">
        <v>134.43</v>
      </c>
      <c r="J806">
        <v>29.073132896722768</v>
      </c>
      <c r="K806">
        <v>31.59275799747164</v>
      </c>
      <c r="L806">
        <v>8.0309474573337312</v>
      </c>
      <c r="M806">
        <v>0.98356015388035001</v>
      </c>
      <c r="N806">
        <v>0.73681878498254061</v>
      </c>
      <c r="O806">
        <v>0.69618956177031766</v>
      </c>
      <c r="P806">
        <v>22.021302760375601</v>
      </c>
      <c r="Q806">
        <v>21.63644466358711</v>
      </c>
      <c r="R806">
        <v>22.048780901501249</v>
      </c>
      <c r="S806">
        <v>0.91365892911177671</v>
      </c>
      <c r="T806">
        <v>0.91261190652515589</v>
      </c>
      <c r="U806">
        <v>0.9094551140728635</v>
      </c>
    </row>
    <row r="807" spans="1:21" x14ac:dyDescent="0.3">
      <c r="A807" s="2">
        <v>44068</v>
      </c>
      <c r="B807">
        <v>64</v>
      </c>
      <c r="C807">
        <v>226</v>
      </c>
      <c r="D807">
        <v>41.699752500000002</v>
      </c>
      <c r="E807">
        <v>12.535953900000001</v>
      </c>
      <c r="F807">
        <v>41.955555699999998</v>
      </c>
      <c r="G807">
        <v>12.7643387</v>
      </c>
      <c r="H807">
        <v>5</v>
      </c>
      <c r="I807">
        <v>122.95</v>
      </c>
      <c r="J807">
        <v>81.130093838594419</v>
      </c>
      <c r="K807">
        <v>53.408556269978916</v>
      </c>
      <c r="L807">
        <v>84.683885753730152</v>
      </c>
      <c r="M807">
        <v>1.815611430768598</v>
      </c>
      <c r="N807">
        <v>1.310208535021079</v>
      </c>
      <c r="O807">
        <v>1.9225326238009699</v>
      </c>
      <c r="P807">
        <v>97.006161473861582</v>
      </c>
      <c r="Q807">
        <v>95.947385276991582</v>
      </c>
      <c r="R807">
        <v>97.006161473861738</v>
      </c>
      <c r="S807">
        <v>2.1711194644257161</v>
      </c>
      <c r="T807">
        <v>2.1145946441550012</v>
      </c>
      <c r="U807">
        <v>2.171119464425713</v>
      </c>
    </row>
    <row r="808" spans="1:21" x14ac:dyDescent="0.3">
      <c r="A808" s="2">
        <v>44068</v>
      </c>
      <c r="B808">
        <v>9</v>
      </c>
      <c r="C808">
        <v>226</v>
      </c>
      <c r="D808">
        <v>41.012875399999999</v>
      </c>
      <c r="E808">
        <v>14.3201006</v>
      </c>
      <c r="F808">
        <v>41.955555699999998</v>
      </c>
      <c r="G808">
        <v>12.7643387</v>
      </c>
      <c r="H808">
        <v>5</v>
      </c>
      <c r="I808">
        <v>380.53</v>
      </c>
      <c r="J808">
        <v>188.6335352232081</v>
      </c>
      <c r="K808">
        <v>188.6335352232081</v>
      </c>
      <c r="L808">
        <v>1.6703545165922709E-12</v>
      </c>
      <c r="M808">
        <v>2.9136001232118609</v>
      </c>
      <c r="N808">
        <v>2.9136001232118609</v>
      </c>
      <c r="O808">
        <v>0</v>
      </c>
      <c r="P808">
        <v>187.02869999999999</v>
      </c>
      <c r="Q808">
        <v>187.02869999999999</v>
      </c>
      <c r="R808">
        <v>187.02869999999999</v>
      </c>
      <c r="S808">
        <v>2.861051587301588</v>
      </c>
      <c r="T808">
        <v>2.8610515873015872</v>
      </c>
      <c r="U808">
        <v>2.8610515873015872</v>
      </c>
    </row>
    <row r="809" spans="1:21" x14ac:dyDescent="0.3">
      <c r="A809" s="2">
        <v>44068</v>
      </c>
      <c r="B809">
        <v>223</v>
      </c>
      <c r="C809">
        <v>226</v>
      </c>
      <c r="D809">
        <v>41.015235699999998</v>
      </c>
      <c r="E809">
        <v>14.2977433</v>
      </c>
      <c r="F809">
        <v>41.955555699999998</v>
      </c>
      <c r="G809">
        <v>12.7643387</v>
      </c>
      <c r="H809">
        <v>5</v>
      </c>
      <c r="I809">
        <v>380.53</v>
      </c>
      <c r="J809">
        <v>191.89876477679189</v>
      </c>
      <c r="K809">
        <v>191.89876477679189</v>
      </c>
      <c r="L809">
        <v>380.53229999999832</v>
      </c>
      <c r="M809">
        <v>3.022630035518298</v>
      </c>
      <c r="N809">
        <v>3.0226300355182989</v>
      </c>
      <c r="O809">
        <v>5.9362301587301598</v>
      </c>
      <c r="P809">
        <v>193.50360000000001</v>
      </c>
      <c r="Q809">
        <v>193.50360000000001</v>
      </c>
      <c r="R809">
        <v>193.50360000000001</v>
      </c>
      <c r="S809">
        <v>3.0751785714285722</v>
      </c>
      <c r="T809">
        <v>3.0751785714285731</v>
      </c>
      <c r="U809">
        <v>3.0751785714285731</v>
      </c>
    </row>
    <row r="810" spans="1:21" x14ac:dyDescent="0.3">
      <c r="A810" s="2">
        <v>44068</v>
      </c>
      <c r="B810">
        <v>277</v>
      </c>
      <c r="C810">
        <v>226</v>
      </c>
      <c r="D810">
        <v>41.9622587</v>
      </c>
      <c r="E810">
        <v>12.6471432</v>
      </c>
      <c r="F810">
        <v>41.955555699999998</v>
      </c>
      <c r="G810">
        <v>12.7643387</v>
      </c>
      <c r="H810">
        <v>5</v>
      </c>
      <c r="I810">
        <v>122.95</v>
      </c>
      <c r="J810">
        <v>24.97270868115131</v>
      </c>
      <c r="K810">
        <v>34.966659437983047</v>
      </c>
      <c r="L810">
        <v>19.82754024019869</v>
      </c>
      <c r="M810">
        <v>0.7985751295117185</v>
      </c>
      <c r="N810">
        <v>0.94042484509488578</v>
      </c>
      <c r="O810">
        <v>0.65950505257558789</v>
      </c>
      <c r="P810">
        <v>16.33714895418187</v>
      </c>
      <c r="Q810">
        <v>17.500730674303149</v>
      </c>
      <c r="R810">
        <v>16.33714895418176</v>
      </c>
      <c r="S810">
        <v>0.60581483794964885</v>
      </c>
      <c r="T810">
        <v>0.67257720639341523</v>
      </c>
      <c r="U810">
        <v>0.60581483794965252</v>
      </c>
    </row>
    <row r="811" spans="1:21" x14ac:dyDescent="0.3">
      <c r="A811" s="2">
        <v>44068</v>
      </c>
      <c r="B811">
        <v>14</v>
      </c>
      <c r="C811">
        <v>226</v>
      </c>
      <c r="D811">
        <v>41.968739300000003</v>
      </c>
      <c r="E811">
        <v>12.686</v>
      </c>
      <c r="F811">
        <v>41.955555699999998</v>
      </c>
      <c r="G811">
        <v>12.7643387</v>
      </c>
      <c r="H811">
        <v>5</v>
      </c>
      <c r="I811">
        <v>122.95</v>
      </c>
      <c r="J811">
        <v>16.842897480254269</v>
      </c>
      <c r="K811">
        <v>34.570484292038039</v>
      </c>
      <c r="L811">
        <v>18.43427400607116</v>
      </c>
      <c r="M811">
        <v>0.55597216987841491</v>
      </c>
      <c r="N811">
        <v>0.91952535004276592</v>
      </c>
      <c r="O811">
        <v>0.58812105378217305</v>
      </c>
      <c r="P811">
        <v>9.6023895719565449</v>
      </c>
      <c r="Q811">
        <v>9.4975840487052814</v>
      </c>
      <c r="R811">
        <v>9.6023895719565147</v>
      </c>
      <c r="S811">
        <v>0.3932244277833653</v>
      </c>
      <c r="T811">
        <v>0.3829868796103143</v>
      </c>
      <c r="U811">
        <v>0.39322442778336592</v>
      </c>
    </row>
    <row r="812" spans="1:21" x14ac:dyDescent="0.3">
      <c r="A812" s="2">
        <v>44069</v>
      </c>
      <c r="B812">
        <v>186</v>
      </c>
      <c r="C812">
        <v>226</v>
      </c>
      <c r="D812">
        <v>41.945402799999997</v>
      </c>
      <c r="E812">
        <v>12.7206413</v>
      </c>
      <c r="F812">
        <v>41.955555699999998</v>
      </c>
      <c r="G812">
        <v>12.7643387</v>
      </c>
      <c r="H812">
        <v>2</v>
      </c>
      <c r="I812">
        <v>92.19</v>
      </c>
      <c r="J812">
        <v>8.923</v>
      </c>
      <c r="K812">
        <v>8.9230000000000018</v>
      </c>
      <c r="L812">
        <v>8.923</v>
      </c>
      <c r="M812">
        <v>0.3828571428571429</v>
      </c>
      <c r="N812">
        <v>0.38285714285714267</v>
      </c>
      <c r="O812">
        <v>0.3828571428571429</v>
      </c>
      <c r="P812">
        <v>6.1843788244775926</v>
      </c>
      <c r="Q812">
        <v>6.1843788244775908</v>
      </c>
      <c r="R812">
        <v>6.1843788244775908</v>
      </c>
      <c r="S812">
        <v>0.34575133969243549</v>
      </c>
      <c r="T812">
        <v>0.34575133969243549</v>
      </c>
      <c r="U812">
        <v>0.34575133969243549</v>
      </c>
    </row>
    <row r="813" spans="1:21" x14ac:dyDescent="0.3">
      <c r="A813" s="2">
        <v>44069</v>
      </c>
      <c r="B813">
        <v>2</v>
      </c>
      <c r="C813">
        <v>226</v>
      </c>
      <c r="D813">
        <v>42.132071600000003</v>
      </c>
      <c r="E813">
        <v>12.5839994</v>
      </c>
      <c r="F813">
        <v>41.955555699999998</v>
      </c>
      <c r="G813">
        <v>12.7643387</v>
      </c>
      <c r="H813">
        <v>2</v>
      </c>
      <c r="I813">
        <v>92.19</v>
      </c>
      <c r="J813">
        <v>83.264399999999995</v>
      </c>
      <c r="K813">
        <v>83.264399999999995</v>
      </c>
      <c r="L813">
        <v>83.264399999999995</v>
      </c>
      <c r="M813">
        <v>1.7759126984126981</v>
      </c>
      <c r="N813">
        <v>1.7759126984126981</v>
      </c>
      <c r="O813">
        <v>1.7759126984126981</v>
      </c>
      <c r="P813">
        <v>86.003021175522406</v>
      </c>
      <c r="Q813">
        <v>86.003021175522406</v>
      </c>
      <c r="R813">
        <v>86.003021175522406</v>
      </c>
      <c r="S813">
        <v>1.8130185015774061</v>
      </c>
      <c r="T813">
        <v>1.8130185015774061</v>
      </c>
      <c r="U813">
        <v>1.8130185015774061</v>
      </c>
    </row>
    <row r="814" spans="1:21" x14ac:dyDescent="0.3">
      <c r="A814" s="2">
        <v>44070</v>
      </c>
      <c r="B814">
        <v>14</v>
      </c>
      <c r="C814">
        <v>226</v>
      </c>
      <c r="D814">
        <v>41.968739300000003</v>
      </c>
      <c r="E814">
        <v>12.686</v>
      </c>
      <c r="F814">
        <v>41.955555699999998</v>
      </c>
      <c r="G814">
        <v>12.7643387</v>
      </c>
      <c r="H814">
        <v>3</v>
      </c>
      <c r="I814">
        <v>380.36</v>
      </c>
      <c r="J814">
        <v>19.774442773181018</v>
      </c>
      <c r="K814">
        <v>99.41116676390034</v>
      </c>
      <c r="L814">
        <v>14.97768109504146</v>
      </c>
      <c r="M814">
        <v>0.62815440635225028</v>
      </c>
      <c r="N814">
        <v>1.6091037739442571</v>
      </c>
      <c r="O814">
        <v>0.44802272269447307</v>
      </c>
      <c r="P814">
        <v>17.833122555986829</v>
      </c>
      <c r="Q814">
        <v>17.776153688336759</v>
      </c>
      <c r="R814">
        <v>17.833122555986709</v>
      </c>
      <c r="S814">
        <v>0.54251684437064129</v>
      </c>
      <c r="T814">
        <v>0.54249369017387927</v>
      </c>
      <c r="U814">
        <v>0.54251684437063508</v>
      </c>
    </row>
    <row r="815" spans="1:21" x14ac:dyDescent="0.3">
      <c r="A815" s="2">
        <v>44070</v>
      </c>
      <c r="B815">
        <v>1</v>
      </c>
      <c r="C815">
        <v>226</v>
      </c>
      <c r="D815">
        <v>41.956526599999997</v>
      </c>
      <c r="E815">
        <v>12.778642899999999</v>
      </c>
      <c r="F815">
        <v>41.955555699999998</v>
      </c>
      <c r="G815">
        <v>12.7643387</v>
      </c>
      <c r="H815">
        <v>3</v>
      </c>
      <c r="I815">
        <v>380.36</v>
      </c>
      <c r="J815">
        <v>2.8220319150988602</v>
      </c>
      <c r="K815">
        <v>96.454534889098369</v>
      </c>
      <c r="L815">
        <v>2.9014706461247082</v>
      </c>
      <c r="M815">
        <v>0.1076890775810953</v>
      </c>
      <c r="N815">
        <v>1.5306660153068581</v>
      </c>
      <c r="O815">
        <v>0.1160349585412587</v>
      </c>
      <c r="P815">
        <v>0.83336166672368617</v>
      </c>
      <c r="Q815">
        <v>0.83069944812753049</v>
      </c>
      <c r="R815">
        <v>0.83336166672368928</v>
      </c>
      <c r="S815">
        <v>9.6758271658424239E-2</v>
      </c>
      <c r="T815">
        <v>9.6754142090681852E-2</v>
      </c>
      <c r="U815">
        <v>9.675827165842335E-2</v>
      </c>
    </row>
    <row r="816" spans="1:21" x14ac:dyDescent="0.3">
      <c r="A816" s="2">
        <v>44070</v>
      </c>
      <c r="B816">
        <v>13</v>
      </c>
      <c r="C816">
        <v>226</v>
      </c>
      <c r="D816">
        <v>42.407090099999998</v>
      </c>
      <c r="E816">
        <v>14.1597591</v>
      </c>
      <c r="F816">
        <v>41.955555699999998</v>
      </c>
      <c r="G816">
        <v>12.7643387</v>
      </c>
      <c r="H816">
        <v>3</v>
      </c>
      <c r="I816">
        <v>380.36</v>
      </c>
      <c r="J816">
        <v>357.7588253117201</v>
      </c>
      <c r="K816">
        <v>184.48959834700131</v>
      </c>
      <c r="L816">
        <v>362.47614825883392</v>
      </c>
      <c r="M816">
        <v>5.1690374684476073</v>
      </c>
      <c r="N816">
        <v>2.7651111631298391</v>
      </c>
      <c r="O816">
        <v>5.3408232711452213</v>
      </c>
      <c r="P816">
        <v>361.68881577728951</v>
      </c>
      <c r="Q816">
        <v>361.74844686353572</v>
      </c>
      <c r="R816">
        <v>361.68881577728962</v>
      </c>
      <c r="S816">
        <v>5.2656058363518872</v>
      </c>
      <c r="T816">
        <v>5.2656331201163917</v>
      </c>
      <c r="U816">
        <v>5.2656058363518943</v>
      </c>
    </row>
    <row r="817" spans="1:21" x14ac:dyDescent="0.3">
      <c r="A817" s="2">
        <v>44071</v>
      </c>
      <c r="B817">
        <v>2</v>
      </c>
      <c r="C817">
        <v>226</v>
      </c>
      <c r="D817">
        <v>42.132071600000003</v>
      </c>
      <c r="E817">
        <v>12.5839994</v>
      </c>
      <c r="F817">
        <v>41.955555699999998</v>
      </c>
      <c r="G817">
        <v>12.7643387</v>
      </c>
      <c r="H817">
        <v>4</v>
      </c>
      <c r="I817">
        <v>164.34</v>
      </c>
      <c r="J817">
        <v>62.962327441030958</v>
      </c>
      <c r="K817">
        <v>42.010359831689748</v>
      </c>
      <c r="L817">
        <v>54.689229056691197</v>
      </c>
      <c r="M817">
        <v>1.364176643440236</v>
      </c>
      <c r="N817">
        <v>0.9880392794552878</v>
      </c>
      <c r="O817">
        <v>1.2310354951646829</v>
      </c>
      <c r="P817">
        <v>65.273332077472574</v>
      </c>
      <c r="Q817">
        <v>64.41498703256164</v>
      </c>
      <c r="R817">
        <v>64.595756671262052</v>
      </c>
      <c r="S817">
        <v>1.4106591148954839</v>
      </c>
      <c r="T817">
        <v>1.3730416531906171</v>
      </c>
      <c r="U817">
        <v>1.400116221336996</v>
      </c>
    </row>
    <row r="818" spans="1:21" x14ac:dyDescent="0.3">
      <c r="A818" s="2">
        <v>44071</v>
      </c>
      <c r="B818">
        <v>33</v>
      </c>
      <c r="C818">
        <v>226</v>
      </c>
      <c r="D818">
        <v>41.947489599999997</v>
      </c>
      <c r="E818">
        <v>12.7203556</v>
      </c>
      <c r="F818">
        <v>41.955555699999998</v>
      </c>
      <c r="G818">
        <v>12.7643387</v>
      </c>
      <c r="H818">
        <v>4</v>
      </c>
      <c r="I818">
        <v>164.34</v>
      </c>
      <c r="J818">
        <v>7.8336543271566761</v>
      </c>
      <c r="K818">
        <v>38.651641537217657</v>
      </c>
      <c r="L818">
        <v>5.2797418716199118</v>
      </c>
      <c r="M818">
        <v>0.40373873578008029</v>
      </c>
      <c r="N818">
        <v>0.92867247351669135</v>
      </c>
      <c r="O818">
        <v>0.38876599967341208</v>
      </c>
      <c r="P818">
        <v>5.3473313527762372</v>
      </c>
      <c r="Q818">
        <v>4.7509650620906934</v>
      </c>
      <c r="R818">
        <v>6.3484758084151496</v>
      </c>
      <c r="S818">
        <v>0.41768442848665288</v>
      </c>
      <c r="T818">
        <v>0.40590088355536469</v>
      </c>
      <c r="U818">
        <v>0.4308778933996138</v>
      </c>
    </row>
    <row r="819" spans="1:21" x14ac:dyDescent="0.3">
      <c r="A819" s="2">
        <v>44071</v>
      </c>
      <c r="B819">
        <v>32</v>
      </c>
      <c r="C819">
        <v>226</v>
      </c>
      <c r="D819">
        <v>41.851630499999999</v>
      </c>
      <c r="E819">
        <v>12.4017032</v>
      </c>
      <c r="F819">
        <v>41.955555699999998</v>
      </c>
      <c r="G819">
        <v>12.7643387</v>
      </c>
      <c r="H819">
        <v>4</v>
      </c>
      <c r="I819">
        <v>164.34</v>
      </c>
      <c r="J819">
        <v>80.557878357038732</v>
      </c>
      <c r="K819">
        <v>44.34490356218722</v>
      </c>
      <c r="L819">
        <v>89.032272569703267</v>
      </c>
      <c r="M819">
        <v>1.572675922619984</v>
      </c>
      <c r="N819">
        <v>1.0154411927166409</v>
      </c>
      <c r="O819">
        <v>1.619801494838095</v>
      </c>
      <c r="P819">
        <v>86.956112330775227</v>
      </c>
      <c r="Q819">
        <v>88.972985171520378</v>
      </c>
      <c r="R819">
        <v>85.671132568678559</v>
      </c>
      <c r="S819">
        <v>1.6558893701267761</v>
      </c>
      <c r="T819">
        <v>1.649520574170583</v>
      </c>
      <c r="U819">
        <v>1.639484420540505</v>
      </c>
    </row>
    <row r="820" spans="1:21" x14ac:dyDescent="0.3">
      <c r="A820" s="2">
        <v>44071</v>
      </c>
      <c r="B820">
        <v>240</v>
      </c>
      <c r="C820">
        <v>226</v>
      </c>
      <c r="D820">
        <v>41.945785800000003</v>
      </c>
      <c r="E820">
        <v>12.6790661</v>
      </c>
      <c r="F820">
        <v>41.955555699999998</v>
      </c>
      <c r="G820">
        <v>12.7643387</v>
      </c>
      <c r="H820">
        <v>4</v>
      </c>
      <c r="I820">
        <v>164.34</v>
      </c>
      <c r="J820">
        <v>12.98863987477362</v>
      </c>
      <c r="K820">
        <v>39.33559506890537</v>
      </c>
      <c r="L820">
        <v>15.34125650198561</v>
      </c>
      <c r="M820">
        <v>0.53786107911208125</v>
      </c>
      <c r="N820">
        <v>0.94629943526376092</v>
      </c>
      <c r="O820">
        <v>0.63884939127619178</v>
      </c>
      <c r="P820">
        <v>6.765724238975964</v>
      </c>
      <c r="Q820">
        <v>6.2035627338273098</v>
      </c>
      <c r="R820">
        <v>7.7271349516442456</v>
      </c>
      <c r="S820">
        <v>0.39421946744346908</v>
      </c>
      <c r="T820">
        <v>0.4499892700358169</v>
      </c>
      <c r="U820">
        <v>0.40797384567526662</v>
      </c>
    </row>
    <row r="821" spans="1:21" x14ac:dyDescent="0.3">
      <c r="A821" s="2">
        <v>44074</v>
      </c>
      <c r="B821">
        <v>186</v>
      </c>
      <c r="C821">
        <v>226</v>
      </c>
      <c r="D821">
        <v>41.945402799999997</v>
      </c>
      <c r="E821">
        <v>12.7206413</v>
      </c>
      <c r="F821">
        <v>41.955555699999998</v>
      </c>
      <c r="G821">
        <v>12.7643387</v>
      </c>
      <c r="H821">
        <v>7</v>
      </c>
      <c r="I821">
        <v>112.48</v>
      </c>
      <c r="J821">
        <v>6.7099752090758527</v>
      </c>
      <c r="K821">
        <v>34.015181546285248</v>
      </c>
      <c r="L821">
        <v>13.314158090093491</v>
      </c>
      <c r="M821">
        <v>0.29539377201518618</v>
      </c>
      <c r="N821">
        <v>0.80391987812123356</v>
      </c>
      <c r="O821">
        <v>0.5439013003072537</v>
      </c>
      <c r="P821">
        <v>3.9495206697548659</v>
      </c>
      <c r="Q821">
        <v>3.9495200425993491</v>
      </c>
      <c r="R821">
        <v>3.9495206697548682</v>
      </c>
      <c r="S821">
        <v>0.35067409874631722</v>
      </c>
      <c r="T821">
        <v>0.35067409874632077</v>
      </c>
      <c r="U821">
        <v>0.35067409874632077</v>
      </c>
    </row>
    <row r="822" spans="1:21" x14ac:dyDescent="0.3">
      <c r="A822" s="2">
        <v>44074</v>
      </c>
      <c r="B822">
        <v>2</v>
      </c>
      <c r="C822">
        <v>226</v>
      </c>
      <c r="D822">
        <v>42.132071600000003</v>
      </c>
      <c r="E822">
        <v>12.5839994</v>
      </c>
      <c r="F822">
        <v>41.955555699999998</v>
      </c>
      <c r="G822">
        <v>12.7643387</v>
      </c>
      <c r="H822">
        <v>7</v>
      </c>
      <c r="I822">
        <v>84.32</v>
      </c>
      <c r="J822">
        <v>82.137400742856002</v>
      </c>
      <c r="K822">
        <v>82.137400742856002</v>
      </c>
      <c r="L822">
        <v>83.249660464199096</v>
      </c>
      <c r="M822">
        <v>1.7292469243320621</v>
      </c>
      <c r="N822">
        <v>1.7292469243320621</v>
      </c>
      <c r="O822">
        <v>1.774188088370471</v>
      </c>
      <c r="P822">
        <v>82.378566166323196</v>
      </c>
      <c r="Q822">
        <v>82.378566166323196</v>
      </c>
      <c r="R822">
        <v>82.378566166323196</v>
      </c>
      <c r="S822">
        <v>1.752127281251753</v>
      </c>
      <c r="T822">
        <v>1.752127281251753</v>
      </c>
      <c r="U822">
        <v>1.752127281251753</v>
      </c>
    </row>
    <row r="823" spans="1:21" x14ac:dyDescent="0.3">
      <c r="A823" s="2">
        <v>44074</v>
      </c>
      <c r="B823">
        <v>224</v>
      </c>
      <c r="C823">
        <v>226</v>
      </c>
      <c r="D823">
        <v>41.949019300000003</v>
      </c>
      <c r="E823">
        <v>12.763840500000001</v>
      </c>
      <c r="F823">
        <v>41.955555699999998</v>
      </c>
      <c r="G823">
        <v>12.7643387</v>
      </c>
      <c r="H823">
        <v>7</v>
      </c>
      <c r="I823">
        <v>84.32</v>
      </c>
      <c r="J823">
        <v>2.1864992571439941</v>
      </c>
      <c r="K823">
        <v>2.1864992571439901</v>
      </c>
      <c r="L823">
        <v>1.0742395358009009</v>
      </c>
      <c r="M823">
        <v>0.10884831376317609</v>
      </c>
      <c r="N823">
        <v>0.108848313763176</v>
      </c>
      <c r="O823">
        <v>6.3907149724766812E-2</v>
      </c>
      <c r="P823">
        <v>1.945333833676796</v>
      </c>
      <c r="Q823">
        <v>1.9453338336767989</v>
      </c>
      <c r="R823">
        <v>1.9453338336767989</v>
      </c>
      <c r="S823">
        <v>8.5967956843485141E-2</v>
      </c>
      <c r="T823">
        <v>8.5967956843485072E-2</v>
      </c>
      <c r="U823">
        <v>8.5967956843485072E-2</v>
      </c>
    </row>
    <row r="824" spans="1:21" x14ac:dyDescent="0.3">
      <c r="A824" s="2">
        <v>44074</v>
      </c>
      <c r="B824">
        <v>11</v>
      </c>
      <c r="C824">
        <v>226</v>
      </c>
      <c r="D824">
        <v>41.904390300000003</v>
      </c>
      <c r="E824">
        <v>12.6096465</v>
      </c>
      <c r="F824">
        <v>41.955555699999998</v>
      </c>
      <c r="G824">
        <v>12.7643387</v>
      </c>
      <c r="H824">
        <v>7</v>
      </c>
      <c r="I824">
        <v>112.48</v>
      </c>
      <c r="J824">
        <v>29.970871673522758</v>
      </c>
      <c r="K824">
        <v>32.692327558621677</v>
      </c>
      <c r="L824">
        <v>4.1167502152379267</v>
      </c>
      <c r="M824">
        <v>0.70838782163301872</v>
      </c>
      <c r="N824">
        <v>0.75587410330875981</v>
      </c>
      <c r="O824">
        <v>0.23045900867081809</v>
      </c>
      <c r="P824">
        <v>21.610979586727449</v>
      </c>
      <c r="Q824">
        <v>21.610994015805279</v>
      </c>
      <c r="R824">
        <v>21.610979586727328</v>
      </c>
      <c r="S824">
        <v>0.53922946226291346</v>
      </c>
      <c r="T824">
        <v>0.53922946226291246</v>
      </c>
      <c r="U824">
        <v>0.53922946226291235</v>
      </c>
    </row>
    <row r="825" spans="1:21" x14ac:dyDescent="0.3">
      <c r="A825" s="2">
        <v>44074</v>
      </c>
      <c r="B825">
        <v>39</v>
      </c>
      <c r="C825">
        <v>226</v>
      </c>
      <c r="D825">
        <v>41.831033900000001</v>
      </c>
      <c r="E825">
        <v>12.442446500000001</v>
      </c>
      <c r="F825">
        <v>41.955555699999998</v>
      </c>
      <c r="G825">
        <v>12.7643387</v>
      </c>
      <c r="H825">
        <v>7</v>
      </c>
      <c r="I825">
        <v>112.48</v>
      </c>
      <c r="J825">
        <v>75.797453117401375</v>
      </c>
      <c r="K825">
        <v>45.77079089509305</v>
      </c>
      <c r="L825">
        <v>95.047391694668576</v>
      </c>
      <c r="M825">
        <v>1.5491945968279861</v>
      </c>
      <c r="N825">
        <v>0.99318220904619758</v>
      </c>
      <c r="O825">
        <v>1.778615881498119</v>
      </c>
      <c r="P825">
        <v>86.917799743517676</v>
      </c>
      <c r="Q825">
        <v>86.917785941595355</v>
      </c>
      <c r="R825">
        <v>86.917799743517776</v>
      </c>
      <c r="S825">
        <v>1.6630726294669611</v>
      </c>
      <c r="T825">
        <v>1.6630726294669571</v>
      </c>
      <c r="U825">
        <v>1.6630726294669571</v>
      </c>
    </row>
    <row r="826" spans="1:21" x14ac:dyDescent="0.3">
      <c r="A826" s="2">
        <v>44074</v>
      </c>
      <c r="B826">
        <v>9</v>
      </c>
      <c r="C826">
        <v>226</v>
      </c>
      <c r="D826">
        <v>41.012875399999999</v>
      </c>
      <c r="E826">
        <v>14.3201006</v>
      </c>
      <c r="F826">
        <v>41.955555699999998</v>
      </c>
      <c r="G826">
        <v>12.7643387</v>
      </c>
      <c r="H826">
        <v>7</v>
      </c>
      <c r="I826">
        <v>380.53</v>
      </c>
      <c r="J826">
        <v>188.6335352232081</v>
      </c>
      <c r="K826">
        <v>188.6335352232081</v>
      </c>
      <c r="L826">
        <v>1.6703545165922709E-12</v>
      </c>
      <c r="M826">
        <v>2.9136001232118609</v>
      </c>
      <c r="N826">
        <v>2.9136001232118609</v>
      </c>
      <c r="O826">
        <v>0</v>
      </c>
      <c r="P826">
        <v>187.02869999999999</v>
      </c>
      <c r="Q826">
        <v>187.02869999999999</v>
      </c>
      <c r="R826">
        <v>187.02869999999999</v>
      </c>
      <c r="S826">
        <v>2.861051587301588</v>
      </c>
      <c r="T826">
        <v>2.8610515873015872</v>
      </c>
      <c r="U826">
        <v>2.8610515873015872</v>
      </c>
    </row>
    <row r="827" spans="1:21" x14ac:dyDescent="0.3">
      <c r="A827" s="2">
        <v>44074</v>
      </c>
      <c r="B827">
        <v>223</v>
      </c>
      <c r="C827">
        <v>226</v>
      </c>
      <c r="D827">
        <v>41.015235699999998</v>
      </c>
      <c r="E827">
        <v>14.2977433</v>
      </c>
      <c r="F827">
        <v>41.955555699999998</v>
      </c>
      <c r="G827">
        <v>12.7643387</v>
      </c>
      <c r="H827">
        <v>7</v>
      </c>
      <c r="I827">
        <v>380.53</v>
      </c>
      <c r="J827">
        <v>191.89876477679189</v>
      </c>
      <c r="K827">
        <v>191.89876477679189</v>
      </c>
      <c r="L827">
        <v>380.53229999999832</v>
      </c>
      <c r="M827">
        <v>3.022630035518298</v>
      </c>
      <c r="N827">
        <v>3.0226300355182989</v>
      </c>
      <c r="O827">
        <v>5.9362301587301598</v>
      </c>
      <c r="P827">
        <v>193.50360000000001</v>
      </c>
      <c r="Q827">
        <v>193.50360000000001</v>
      </c>
      <c r="R827">
        <v>193.50360000000001</v>
      </c>
      <c r="S827">
        <v>3.0751785714285722</v>
      </c>
      <c r="T827">
        <v>3.0751785714285731</v>
      </c>
      <c r="U827">
        <v>3.0751785714285731</v>
      </c>
    </row>
    <row r="828" spans="1:21" x14ac:dyDescent="0.3">
      <c r="A828" s="2">
        <v>44075</v>
      </c>
      <c r="B828">
        <v>12</v>
      </c>
      <c r="C828">
        <v>226</v>
      </c>
      <c r="D828">
        <v>41.857816900000003</v>
      </c>
      <c r="E828">
        <v>12.6519891</v>
      </c>
      <c r="F828">
        <v>41.955555699999998</v>
      </c>
      <c r="G828">
        <v>12.7643387</v>
      </c>
      <c r="H828">
        <v>4</v>
      </c>
      <c r="I828">
        <v>125</v>
      </c>
      <c r="J828">
        <v>28.999441373379579</v>
      </c>
      <c r="K828">
        <v>30.515335596174371</v>
      </c>
      <c r="L828">
        <v>21.885691963357441</v>
      </c>
      <c r="M828">
        <v>1.0016548242889121</v>
      </c>
      <c r="N828">
        <v>0.85314440392975643</v>
      </c>
      <c r="O828">
        <v>0.8961638047647088</v>
      </c>
      <c r="P828">
        <v>28.709636200990879</v>
      </c>
      <c r="Q828">
        <v>27.682609708258529</v>
      </c>
      <c r="R828">
        <v>28.877561929731421</v>
      </c>
      <c r="S828">
        <v>1.0274122934147329</v>
      </c>
      <c r="T828">
        <v>1.014389463350124</v>
      </c>
      <c r="U828">
        <v>1.012651823286596</v>
      </c>
    </row>
    <row r="829" spans="1:21" x14ac:dyDescent="0.3">
      <c r="A829" s="2">
        <v>44075</v>
      </c>
      <c r="B829">
        <v>260</v>
      </c>
      <c r="C829">
        <v>226</v>
      </c>
      <c r="D829">
        <v>41.947397299999999</v>
      </c>
      <c r="E829">
        <v>12.685521899999999</v>
      </c>
      <c r="F829">
        <v>41.955555699999998</v>
      </c>
      <c r="G829">
        <v>12.7643387</v>
      </c>
      <c r="H829">
        <v>4</v>
      </c>
      <c r="I829">
        <v>125</v>
      </c>
      <c r="J829">
        <v>12.17693225494655</v>
      </c>
      <c r="K829">
        <v>29.26613724475099</v>
      </c>
      <c r="L829">
        <v>5.9554474967077127</v>
      </c>
      <c r="M829">
        <v>0.45614089670721458</v>
      </c>
      <c r="N829">
        <v>0.81496814582064836</v>
      </c>
      <c r="O829">
        <v>0.38628775989073277</v>
      </c>
      <c r="P829">
        <v>8.8351038736431935</v>
      </c>
      <c r="Q829">
        <v>8.4948679614447933</v>
      </c>
      <c r="R829">
        <v>10.31699024893242</v>
      </c>
      <c r="S829">
        <v>0.42067285871472848</v>
      </c>
      <c r="T829">
        <v>0.40935098875492659</v>
      </c>
      <c r="U829">
        <v>0.45629652195810089</v>
      </c>
    </row>
    <row r="830" spans="1:21" x14ac:dyDescent="0.3">
      <c r="A830" s="2">
        <v>44075</v>
      </c>
      <c r="B830">
        <v>14</v>
      </c>
      <c r="C830">
        <v>226</v>
      </c>
      <c r="D830">
        <v>41.968739300000003</v>
      </c>
      <c r="E830">
        <v>12.686</v>
      </c>
      <c r="F830">
        <v>41.955555699999998</v>
      </c>
      <c r="G830">
        <v>12.7643387</v>
      </c>
      <c r="H830">
        <v>4</v>
      </c>
      <c r="I830">
        <v>125</v>
      </c>
      <c r="J830">
        <v>16.191840683278372</v>
      </c>
      <c r="K830">
        <v>29.777870569659811</v>
      </c>
      <c r="L830">
        <v>12.481262198784741</v>
      </c>
      <c r="M830">
        <v>0.51455300384257108</v>
      </c>
      <c r="N830">
        <v>0.82251673446129514</v>
      </c>
      <c r="O830">
        <v>0.48710551184205231</v>
      </c>
      <c r="P830">
        <v>9.7097095314059469</v>
      </c>
      <c r="Q830">
        <v>9.3551916439839236</v>
      </c>
      <c r="R830">
        <v>11.13377329248439</v>
      </c>
      <c r="S830">
        <v>0.37597918892167698</v>
      </c>
      <c r="T830">
        <v>0.36859563086757491</v>
      </c>
      <c r="U830">
        <v>0.41531425065186128</v>
      </c>
    </row>
    <row r="831" spans="1:21" x14ac:dyDescent="0.3">
      <c r="A831" s="2">
        <v>44075</v>
      </c>
      <c r="B831">
        <v>228</v>
      </c>
      <c r="C831">
        <v>226</v>
      </c>
      <c r="D831">
        <v>42.130554500000002</v>
      </c>
      <c r="E831">
        <v>12.582428</v>
      </c>
      <c r="F831">
        <v>41.955555699999998</v>
      </c>
      <c r="G831">
        <v>12.7643387</v>
      </c>
      <c r="H831">
        <v>4</v>
      </c>
      <c r="I831">
        <v>125</v>
      </c>
      <c r="J831">
        <v>67.630285688395503</v>
      </c>
      <c r="K831">
        <v>35.439156589414843</v>
      </c>
      <c r="L831">
        <v>84.676098341150109</v>
      </c>
      <c r="M831">
        <v>1.426302068812096</v>
      </c>
      <c r="N831">
        <v>0.9080215094390941</v>
      </c>
      <c r="O831">
        <v>1.6290937171533</v>
      </c>
      <c r="P831">
        <v>77.744050393959981</v>
      </c>
      <c r="Q831">
        <v>79.465830686312771</v>
      </c>
      <c r="R831">
        <v>74.670174528851788</v>
      </c>
      <c r="S831">
        <v>1.5745864525996549</v>
      </c>
      <c r="T831">
        <v>1.606314710678169</v>
      </c>
      <c r="U831">
        <v>1.5143881977542351</v>
      </c>
    </row>
    <row r="832" spans="1:21" x14ac:dyDescent="0.3">
      <c r="A832" s="2">
        <v>44076</v>
      </c>
      <c r="B832">
        <v>2</v>
      </c>
      <c r="C832">
        <v>226</v>
      </c>
      <c r="D832">
        <v>42.132071600000003</v>
      </c>
      <c r="E832">
        <v>12.5839994</v>
      </c>
      <c r="F832">
        <v>41.955555699999998</v>
      </c>
      <c r="G832">
        <v>12.7643387</v>
      </c>
      <c r="H832">
        <v>6</v>
      </c>
      <c r="I832">
        <v>89.24</v>
      </c>
      <c r="J832">
        <v>70.210197590643773</v>
      </c>
      <c r="K832">
        <v>27.67026435134154</v>
      </c>
      <c r="L832">
        <v>85.23225856491996</v>
      </c>
      <c r="M832">
        <v>1.4585630603314359</v>
      </c>
      <c r="N832">
        <v>0.62517468198109616</v>
      </c>
      <c r="O832">
        <v>1.83744414172588</v>
      </c>
      <c r="P832">
        <v>79.314104228186125</v>
      </c>
      <c r="Q832">
        <v>79.407919873455015</v>
      </c>
      <c r="R832">
        <v>77.509692077819423</v>
      </c>
      <c r="S832">
        <v>1.701496744402198</v>
      </c>
      <c r="T832">
        <v>1.689023428492114</v>
      </c>
      <c r="U832">
        <v>1.6525068543571451</v>
      </c>
    </row>
    <row r="833" spans="1:21" x14ac:dyDescent="0.3">
      <c r="A833" s="2">
        <v>44076</v>
      </c>
      <c r="B833">
        <v>264</v>
      </c>
      <c r="C833">
        <v>226</v>
      </c>
      <c r="D833">
        <v>41.962296899999998</v>
      </c>
      <c r="E833">
        <v>12.757759999999999</v>
      </c>
      <c r="F833">
        <v>41.955555699999998</v>
      </c>
      <c r="G833">
        <v>12.7643387</v>
      </c>
      <c r="H833">
        <v>6</v>
      </c>
      <c r="I833">
        <v>89.24</v>
      </c>
      <c r="J833">
        <v>2.6033570654607918</v>
      </c>
      <c r="K833">
        <v>20.449830159439159</v>
      </c>
      <c r="L833">
        <v>0.458928756933834</v>
      </c>
      <c r="M833">
        <v>0.1155365237833204</v>
      </c>
      <c r="N833">
        <v>0.47912669350148163</v>
      </c>
      <c r="O833">
        <v>3.5654399283261848E-2</v>
      </c>
      <c r="P833">
        <v>0.93112118304030744</v>
      </c>
      <c r="Q833">
        <v>0.89898360353925766</v>
      </c>
      <c r="R833">
        <v>1.6078955042336569</v>
      </c>
      <c r="S833">
        <v>6.4666888901737413E-2</v>
      </c>
      <c r="T833">
        <v>6.4192829496741155E-2</v>
      </c>
      <c r="U833">
        <v>8.3446220817073063E-2</v>
      </c>
    </row>
    <row r="834" spans="1:21" x14ac:dyDescent="0.3">
      <c r="A834" s="2">
        <v>44076</v>
      </c>
      <c r="B834">
        <v>221</v>
      </c>
      <c r="C834">
        <v>226</v>
      </c>
      <c r="D834">
        <v>41.987892299999999</v>
      </c>
      <c r="E834">
        <v>12.7135701</v>
      </c>
      <c r="F834">
        <v>41.955555699999998</v>
      </c>
      <c r="G834">
        <v>12.7643387</v>
      </c>
      <c r="H834">
        <v>6</v>
      </c>
      <c r="I834">
        <v>89.24</v>
      </c>
      <c r="J834">
        <v>12.510684753782691</v>
      </c>
      <c r="K834">
        <v>20.51091121968765</v>
      </c>
      <c r="L834">
        <v>1.176066359444476</v>
      </c>
      <c r="M834">
        <v>0.36362228373780148</v>
      </c>
      <c r="N834">
        <v>0.48706095623203538</v>
      </c>
      <c r="O834">
        <v>0.13353916545210309</v>
      </c>
      <c r="P834">
        <v>7.4350479189967968</v>
      </c>
      <c r="Q834">
        <v>7.4052771515864313</v>
      </c>
      <c r="R834">
        <v>7.9059426678366744</v>
      </c>
      <c r="S834">
        <v>0.2384097249351565</v>
      </c>
      <c r="T834">
        <v>0.2493257880979064</v>
      </c>
      <c r="U834">
        <v>0.249995629396804</v>
      </c>
    </row>
    <row r="835" spans="1:21" x14ac:dyDescent="0.3">
      <c r="A835" s="2">
        <v>44076</v>
      </c>
      <c r="B835">
        <v>225</v>
      </c>
      <c r="C835">
        <v>226</v>
      </c>
      <c r="D835">
        <v>41.966743600000001</v>
      </c>
      <c r="E835">
        <v>12.755914900000001</v>
      </c>
      <c r="F835">
        <v>41.955555699999998</v>
      </c>
      <c r="G835">
        <v>12.7643387</v>
      </c>
      <c r="H835">
        <v>6</v>
      </c>
      <c r="I835">
        <v>89.24</v>
      </c>
      <c r="J835">
        <v>3.9199605901127592</v>
      </c>
      <c r="K835">
        <v>20.61319426953164</v>
      </c>
      <c r="L835">
        <v>2.376946318701739</v>
      </c>
      <c r="M835">
        <v>0.13525432262363329</v>
      </c>
      <c r="N835">
        <v>0.48161385876157747</v>
      </c>
      <c r="O835">
        <v>6.6338484014945256E-2</v>
      </c>
      <c r="P835">
        <v>1.56392666977676</v>
      </c>
      <c r="Q835">
        <v>1.532019371419318</v>
      </c>
      <c r="R835">
        <v>2.2206697501102379</v>
      </c>
      <c r="S835">
        <v>6.8402832237099129E-2</v>
      </c>
      <c r="T835">
        <v>7.0434144389429645E-2</v>
      </c>
      <c r="U835">
        <v>8.7027485905169094E-2</v>
      </c>
    </row>
    <row r="836" spans="1:21" x14ac:dyDescent="0.3">
      <c r="A836" s="2">
        <v>44076</v>
      </c>
      <c r="B836">
        <v>45</v>
      </c>
      <c r="C836">
        <v>226</v>
      </c>
      <c r="D836">
        <v>42.707535399999998</v>
      </c>
      <c r="E836">
        <v>13.904785499999999</v>
      </c>
      <c r="F836">
        <v>41.955555699999998</v>
      </c>
      <c r="G836">
        <v>12.7643387</v>
      </c>
      <c r="H836">
        <v>6</v>
      </c>
      <c r="I836">
        <v>398.25</v>
      </c>
      <c r="J836">
        <v>191.2276780609362</v>
      </c>
      <c r="K836">
        <v>191.2276780609362</v>
      </c>
      <c r="L836">
        <v>143.30854385566849</v>
      </c>
      <c r="M836">
        <v>3.056605051190759</v>
      </c>
      <c r="N836">
        <v>3.0566050511907599</v>
      </c>
      <c r="O836">
        <v>2.986083735469216</v>
      </c>
      <c r="P836">
        <v>185.31242331740219</v>
      </c>
      <c r="Q836">
        <v>185.31242331740219</v>
      </c>
      <c r="R836">
        <v>185.31242331740219</v>
      </c>
      <c r="S836">
        <v>3.0475020130344568</v>
      </c>
      <c r="T836">
        <v>3.0475020130344559</v>
      </c>
      <c r="U836">
        <v>3.0475020130344559</v>
      </c>
    </row>
    <row r="837" spans="1:21" x14ac:dyDescent="0.3">
      <c r="A837" s="2">
        <v>44076</v>
      </c>
      <c r="B837">
        <v>13</v>
      </c>
      <c r="C837">
        <v>226</v>
      </c>
      <c r="D837">
        <v>42.407090099999998</v>
      </c>
      <c r="E837">
        <v>14.1597591</v>
      </c>
      <c r="F837">
        <v>41.955555699999998</v>
      </c>
      <c r="G837">
        <v>12.7643387</v>
      </c>
      <c r="H837">
        <v>6</v>
      </c>
      <c r="I837">
        <v>398.25</v>
      </c>
      <c r="J837">
        <v>207.02162193906381</v>
      </c>
      <c r="K837">
        <v>207.02162193906389</v>
      </c>
      <c r="L837">
        <v>254.94075614433149</v>
      </c>
      <c r="M837">
        <v>3.081371139285431</v>
      </c>
      <c r="N837">
        <v>3.081371139285431</v>
      </c>
      <c r="O837">
        <v>3.1518924550069758</v>
      </c>
      <c r="P837">
        <v>212.9368766825979</v>
      </c>
      <c r="Q837">
        <v>212.9368766825979</v>
      </c>
      <c r="R837">
        <v>212.9368766825979</v>
      </c>
      <c r="S837">
        <v>3.090474177441735</v>
      </c>
      <c r="T837">
        <v>3.090474177441735</v>
      </c>
      <c r="U837">
        <v>3.090474177441735</v>
      </c>
    </row>
    <row r="838" spans="1:21" x14ac:dyDescent="0.3">
      <c r="A838" s="2">
        <v>44077</v>
      </c>
      <c r="B838">
        <v>186</v>
      </c>
      <c r="C838">
        <v>226</v>
      </c>
      <c r="D838">
        <v>41.945402799999997</v>
      </c>
      <c r="E838">
        <v>12.7206413</v>
      </c>
      <c r="F838">
        <v>41.955555699999998</v>
      </c>
      <c r="G838">
        <v>12.7643387</v>
      </c>
      <c r="H838">
        <v>5</v>
      </c>
      <c r="I838">
        <v>543.91</v>
      </c>
      <c r="J838">
        <v>5.1256822378235967</v>
      </c>
      <c r="K838">
        <v>174.3609078052242</v>
      </c>
      <c r="L838">
        <v>34.430657734818368</v>
      </c>
      <c r="M838">
        <v>0.2260277477474677</v>
      </c>
      <c r="N838">
        <v>2.7787129897664551</v>
      </c>
      <c r="O838">
        <v>1.250554881876897</v>
      </c>
      <c r="P838">
        <v>8.7002841090696421</v>
      </c>
      <c r="Q838">
        <v>8.7002838424797719</v>
      </c>
      <c r="R838">
        <v>8.7002841090698535</v>
      </c>
      <c r="S838">
        <v>0.36854398734084842</v>
      </c>
      <c r="T838">
        <v>0.36854398734084509</v>
      </c>
      <c r="U838">
        <v>0.36854398734084509</v>
      </c>
    </row>
    <row r="839" spans="1:21" x14ac:dyDescent="0.3">
      <c r="A839" s="2">
        <v>44077</v>
      </c>
      <c r="B839">
        <v>235</v>
      </c>
      <c r="C839">
        <v>226</v>
      </c>
      <c r="D839">
        <v>41.477688999999998</v>
      </c>
      <c r="E839">
        <v>13.8120029</v>
      </c>
      <c r="F839">
        <v>41.955555699999998</v>
      </c>
      <c r="G839">
        <v>12.7643387</v>
      </c>
      <c r="H839">
        <v>5</v>
      </c>
      <c r="I839">
        <v>418.74</v>
      </c>
      <c r="J839">
        <v>151.98377309489831</v>
      </c>
      <c r="K839">
        <v>151.98377309489831</v>
      </c>
      <c r="L839">
        <v>16.751661553450869</v>
      </c>
      <c r="M839">
        <v>2.4657452761602192</v>
      </c>
      <c r="N839">
        <v>2.4657452761602192</v>
      </c>
      <c r="O839">
        <v>0.57038426450289104</v>
      </c>
      <c r="P839">
        <v>120.8804513853615</v>
      </c>
      <c r="Q839">
        <v>120.8804513853615</v>
      </c>
      <c r="R839">
        <v>120.8804513853615</v>
      </c>
      <c r="S839">
        <v>2.0124155830721682</v>
      </c>
      <c r="T839">
        <v>2.0124155830721682</v>
      </c>
      <c r="U839">
        <v>2.0124155830721682</v>
      </c>
    </row>
    <row r="840" spans="1:21" x14ac:dyDescent="0.3">
      <c r="A840" s="2">
        <v>44077</v>
      </c>
      <c r="B840">
        <v>222</v>
      </c>
      <c r="C840">
        <v>226</v>
      </c>
      <c r="D840">
        <v>40.922591399999988</v>
      </c>
      <c r="E840">
        <v>14.2501319</v>
      </c>
      <c r="F840">
        <v>41.955555699999998</v>
      </c>
      <c r="G840">
        <v>12.7643387</v>
      </c>
      <c r="H840">
        <v>5</v>
      </c>
      <c r="I840">
        <v>418.74</v>
      </c>
      <c r="J840">
        <v>266.75962690510181</v>
      </c>
      <c r="K840">
        <v>266.7596269051017</v>
      </c>
      <c r="L840">
        <v>401.99173844654922</v>
      </c>
      <c r="M840">
        <v>4.1918737714588312</v>
      </c>
      <c r="N840">
        <v>4.1918737714588303</v>
      </c>
      <c r="O840">
        <v>6.0872347831161582</v>
      </c>
      <c r="P840">
        <v>297.86294861463853</v>
      </c>
      <c r="Q840">
        <v>297.86294861463853</v>
      </c>
      <c r="R840">
        <v>297.86294861463853</v>
      </c>
      <c r="S840">
        <v>4.6452034645468796</v>
      </c>
      <c r="T840">
        <v>4.6452034645468796</v>
      </c>
      <c r="U840">
        <v>4.6452034645468796</v>
      </c>
    </row>
    <row r="841" spans="1:21" x14ac:dyDescent="0.3">
      <c r="A841" s="2">
        <v>44077</v>
      </c>
      <c r="B841">
        <v>44</v>
      </c>
      <c r="C841">
        <v>226</v>
      </c>
      <c r="D841">
        <v>40.640787899999999</v>
      </c>
      <c r="E841">
        <v>14.9305062</v>
      </c>
      <c r="F841">
        <v>41.955555699999998</v>
      </c>
      <c r="G841">
        <v>12.7643387</v>
      </c>
      <c r="H841">
        <v>5</v>
      </c>
      <c r="I841">
        <v>543.91</v>
      </c>
      <c r="J841">
        <v>301.91807866200389</v>
      </c>
      <c r="K841">
        <v>195.1053402864255</v>
      </c>
      <c r="L841">
        <v>473.21375601120889</v>
      </c>
      <c r="M841">
        <v>4.6636027812082714</v>
      </c>
      <c r="N841">
        <v>3.0647186306289269</v>
      </c>
      <c r="O841">
        <v>6.2837531217361224</v>
      </c>
      <c r="P841">
        <v>324.22477012558062</v>
      </c>
      <c r="Q841">
        <v>324.22477685719889</v>
      </c>
      <c r="R841">
        <v>324.22477012558011</v>
      </c>
      <c r="S841">
        <v>4.9199072470073304</v>
      </c>
      <c r="T841">
        <v>4.9199072470073304</v>
      </c>
      <c r="U841">
        <v>4.9199072470073304</v>
      </c>
    </row>
    <row r="842" spans="1:21" x14ac:dyDescent="0.3">
      <c r="A842" s="2">
        <v>44077</v>
      </c>
      <c r="B842">
        <v>238</v>
      </c>
      <c r="C842">
        <v>226</v>
      </c>
      <c r="D842">
        <v>40.960150800000001</v>
      </c>
      <c r="E842">
        <v>14.488986000000001</v>
      </c>
      <c r="F842">
        <v>41.955555699999998</v>
      </c>
      <c r="G842">
        <v>12.7643387</v>
      </c>
      <c r="H842">
        <v>5</v>
      </c>
      <c r="I842">
        <v>543.91</v>
      </c>
      <c r="J842">
        <v>236.8703391001726</v>
      </c>
      <c r="K842">
        <v>174.4478519083504</v>
      </c>
      <c r="L842">
        <v>36.269686253972822</v>
      </c>
      <c r="M842">
        <v>3.7227107408855309</v>
      </c>
      <c r="N842">
        <v>2.768909649445888</v>
      </c>
      <c r="O842">
        <v>1.078033266228249</v>
      </c>
      <c r="P842">
        <v>210.9890457653498</v>
      </c>
      <c r="Q842">
        <v>210.98903930032139</v>
      </c>
      <c r="R842">
        <v>210.98904576535011</v>
      </c>
      <c r="S842">
        <v>3.323890035493092</v>
      </c>
      <c r="T842">
        <v>3.3238900354930951</v>
      </c>
      <c r="U842">
        <v>3.3238900354930951</v>
      </c>
    </row>
    <row r="843" spans="1:21" x14ac:dyDescent="0.3">
      <c r="A843" s="2">
        <v>44082</v>
      </c>
      <c r="B843">
        <v>186</v>
      </c>
      <c r="C843">
        <v>226</v>
      </c>
      <c r="D843">
        <v>41.945402799999997</v>
      </c>
      <c r="E843">
        <v>12.7206413</v>
      </c>
      <c r="F843">
        <v>41.955555699999998</v>
      </c>
      <c r="G843">
        <v>12.7643387</v>
      </c>
      <c r="H843">
        <v>4</v>
      </c>
      <c r="I843">
        <v>8.92</v>
      </c>
      <c r="J843">
        <v>5.9778760576915868</v>
      </c>
      <c r="K843">
        <v>5.9778760576915868</v>
      </c>
      <c r="L843">
        <v>8.9229999999999983</v>
      </c>
      <c r="M843">
        <v>0.2659327368096267</v>
      </c>
      <c r="N843">
        <v>0.26593273680962659</v>
      </c>
      <c r="O843">
        <v>0.20231922915793879</v>
      </c>
      <c r="P843">
        <v>6.7249500000000006</v>
      </c>
      <c r="Q843">
        <v>6.7249500000000006</v>
      </c>
      <c r="R843">
        <v>6.7249500000000006</v>
      </c>
      <c r="S843">
        <v>0.29869047619047617</v>
      </c>
      <c r="T843">
        <v>0.29869047619047617</v>
      </c>
      <c r="U843">
        <v>0.29869047619047617</v>
      </c>
    </row>
    <row r="844" spans="1:21" x14ac:dyDescent="0.3">
      <c r="A844" s="2">
        <v>44082</v>
      </c>
      <c r="B844">
        <v>9</v>
      </c>
      <c r="C844">
        <v>226</v>
      </c>
      <c r="D844">
        <v>41.012875399999999</v>
      </c>
      <c r="E844">
        <v>14.3201006</v>
      </c>
      <c r="F844">
        <v>41.955555699999998</v>
      </c>
      <c r="G844">
        <v>12.7643387</v>
      </c>
      <c r="H844">
        <v>4</v>
      </c>
      <c r="I844">
        <v>380.53</v>
      </c>
      <c r="J844">
        <v>188.6335352232081</v>
      </c>
      <c r="K844">
        <v>188.6335352232081</v>
      </c>
      <c r="L844">
        <v>1.6703545165922709E-12</v>
      </c>
      <c r="M844">
        <v>2.9136001232118609</v>
      </c>
      <c r="N844">
        <v>2.9136001232118609</v>
      </c>
      <c r="O844">
        <v>0</v>
      </c>
      <c r="P844">
        <v>187.02869999999999</v>
      </c>
      <c r="Q844">
        <v>187.02869999999999</v>
      </c>
      <c r="R844">
        <v>187.02869999999999</v>
      </c>
      <c r="S844">
        <v>2.861051587301588</v>
      </c>
      <c r="T844">
        <v>2.8610515873015872</v>
      </c>
      <c r="U844">
        <v>2.8610515873015872</v>
      </c>
    </row>
    <row r="845" spans="1:21" x14ac:dyDescent="0.3">
      <c r="A845" s="2">
        <v>44082</v>
      </c>
      <c r="B845">
        <v>223</v>
      </c>
      <c r="C845">
        <v>226</v>
      </c>
      <c r="D845">
        <v>41.015235699999998</v>
      </c>
      <c r="E845">
        <v>14.2977433</v>
      </c>
      <c r="F845">
        <v>41.955555699999998</v>
      </c>
      <c r="G845">
        <v>12.7643387</v>
      </c>
      <c r="H845">
        <v>4</v>
      </c>
      <c r="I845">
        <v>380.53</v>
      </c>
      <c r="J845">
        <v>191.89876477679189</v>
      </c>
      <c r="K845">
        <v>191.89876477679189</v>
      </c>
      <c r="L845">
        <v>380.53229999999832</v>
      </c>
      <c r="M845">
        <v>3.022630035518298</v>
      </c>
      <c r="N845">
        <v>3.0226300355182989</v>
      </c>
      <c r="O845">
        <v>5.9362301587301598</v>
      </c>
      <c r="P845">
        <v>193.50360000000001</v>
      </c>
      <c r="Q845">
        <v>193.50360000000001</v>
      </c>
      <c r="R845">
        <v>193.50360000000001</v>
      </c>
      <c r="S845">
        <v>3.0751785714285722</v>
      </c>
      <c r="T845">
        <v>3.0751785714285731</v>
      </c>
      <c r="U845">
        <v>3.0751785714285731</v>
      </c>
    </row>
    <row r="846" spans="1:21" x14ac:dyDescent="0.3">
      <c r="A846" s="2">
        <v>44082</v>
      </c>
      <c r="B846">
        <v>179</v>
      </c>
      <c r="C846">
        <v>226</v>
      </c>
      <c r="D846">
        <v>41.953843800000001</v>
      </c>
      <c r="E846">
        <v>12.741671500000001</v>
      </c>
      <c r="F846">
        <v>41.955555699999998</v>
      </c>
      <c r="G846">
        <v>12.7643387</v>
      </c>
      <c r="H846">
        <v>4</v>
      </c>
      <c r="I846">
        <v>8.92</v>
      </c>
      <c r="J846">
        <v>2.945123942308415</v>
      </c>
      <c r="K846">
        <v>2.945123942308415</v>
      </c>
      <c r="L846">
        <v>3.5013877218335781E-15</v>
      </c>
      <c r="M846">
        <v>0.11692440604751619</v>
      </c>
      <c r="N846">
        <v>0.11692440604751619</v>
      </c>
      <c r="O846">
        <v>0.18053791369920411</v>
      </c>
      <c r="P846">
        <v>2.1980500000000012</v>
      </c>
      <c r="Q846">
        <v>2.1980500000000012</v>
      </c>
      <c r="R846">
        <v>2.1980500000000012</v>
      </c>
      <c r="S846">
        <v>8.4166666666666709E-2</v>
      </c>
      <c r="T846">
        <v>8.4166666666666654E-2</v>
      </c>
      <c r="U846">
        <v>8.4166666666666654E-2</v>
      </c>
    </row>
    <row r="847" spans="1:21" x14ac:dyDescent="0.3">
      <c r="A847" s="2">
        <v>44083</v>
      </c>
      <c r="B847">
        <v>249</v>
      </c>
      <c r="C847">
        <v>226</v>
      </c>
      <c r="D847">
        <v>41.806294399999999</v>
      </c>
      <c r="E847">
        <v>13.057991700000001</v>
      </c>
      <c r="F847">
        <v>41.955555699999998</v>
      </c>
      <c r="G847">
        <v>12.7643387</v>
      </c>
      <c r="H847">
        <v>5</v>
      </c>
      <c r="I847">
        <v>203.89</v>
      </c>
      <c r="J847">
        <v>84.196484122026803</v>
      </c>
      <c r="K847">
        <v>76.364241231884449</v>
      </c>
      <c r="L847">
        <v>108.9959371977931</v>
      </c>
      <c r="M847">
        <v>1.723705311031219</v>
      </c>
      <c r="N847">
        <v>1.6135551364733749</v>
      </c>
      <c r="O847">
        <v>2.3319642528299842</v>
      </c>
      <c r="P847">
        <v>92.293906112499258</v>
      </c>
      <c r="Q847">
        <v>90.074254072155526</v>
      </c>
      <c r="R847">
        <v>92.293906112498917</v>
      </c>
      <c r="S847">
        <v>1.868041927267954</v>
      </c>
      <c r="T847">
        <v>1.854980382237523</v>
      </c>
      <c r="U847">
        <v>1.868041927267958</v>
      </c>
    </row>
    <row r="848" spans="1:21" x14ac:dyDescent="0.3">
      <c r="A848" s="2">
        <v>44083</v>
      </c>
      <c r="B848">
        <v>270</v>
      </c>
      <c r="C848">
        <v>226</v>
      </c>
      <c r="D848">
        <v>41.861052399999998</v>
      </c>
      <c r="E848">
        <v>12.5907544</v>
      </c>
      <c r="F848">
        <v>41.955555699999998</v>
      </c>
      <c r="G848">
        <v>12.7643387</v>
      </c>
      <c r="H848">
        <v>5</v>
      </c>
      <c r="I848">
        <v>203.89</v>
      </c>
      <c r="J848">
        <v>45.897140418599342</v>
      </c>
      <c r="K848">
        <v>60.063524945125323</v>
      </c>
      <c r="L848">
        <v>29.389304974129718</v>
      </c>
      <c r="M848">
        <v>1.0416353403024581</v>
      </c>
      <c r="N848">
        <v>1.280827392780971</v>
      </c>
      <c r="O848">
        <v>0.64881564673749037</v>
      </c>
      <c r="P848">
        <v>34.282459799149649</v>
      </c>
      <c r="Q848">
        <v>38.361385180600116</v>
      </c>
      <c r="R848">
        <v>34.28245979914977</v>
      </c>
      <c r="S848">
        <v>0.87180863884774473</v>
      </c>
      <c r="T848">
        <v>0.89584633617882903</v>
      </c>
      <c r="U848">
        <v>0.87180863884774951</v>
      </c>
    </row>
    <row r="849" spans="1:21" x14ac:dyDescent="0.3">
      <c r="A849" s="2">
        <v>44083</v>
      </c>
      <c r="B849">
        <v>13</v>
      </c>
      <c r="C849">
        <v>226</v>
      </c>
      <c r="D849">
        <v>42.407090099999998</v>
      </c>
      <c r="E849">
        <v>14.1597591</v>
      </c>
      <c r="F849">
        <v>41.955555699999998</v>
      </c>
      <c r="G849">
        <v>12.7643387</v>
      </c>
      <c r="H849">
        <v>5</v>
      </c>
      <c r="I849">
        <v>357.78</v>
      </c>
      <c r="J849">
        <v>343.80661809056892</v>
      </c>
      <c r="K849">
        <v>343.80661809056892</v>
      </c>
      <c r="L849">
        <v>357.7808</v>
      </c>
      <c r="M849">
        <v>4.9203402583260729</v>
      </c>
      <c r="N849">
        <v>4.9203402583260729</v>
      </c>
      <c r="O849">
        <v>5.3541859547450938</v>
      </c>
      <c r="P849">
        <v>352.62933695916871</v>
      </c>
      <c r="Q849">
        <v>352.6293369591686</v>
      </c>
      <c r="R849">
        <v>352.6293369591686</v>
      </c>
      <c r="S849">
        <v>5.1117430229774046</v>
      </c>
      <c r="T849">
        <v>5.1117430229774046</v>
      </c>
      <c r="U849">
        <v>5.1117430229774046</v>
      </c>
    </row>
    <row r="850" spans="1:21" x14ac:dyDescent="0.3">
      <c r="A850" s="2">
        <v>44083</v>
      </c>
      <c r="B850">
        <v>232</v>
      </c>
      <c r="C850">
        <v>226</v>
      </c>
      <c r="D850">
        <v>41.950696899999997</v>
      </c>
      <c r="E850">
        <v>12.825128299999999</v>
      </c>
      <c r="F850">
        <v>41.955555699999998</v>
      </c>
      <c r="G850">
        <v>12.7643387</v>
      </c>
      <c r="H850">
        <v>5</v>
      </c>
      <c r="I850">
        <v>357.78</v>
      </c>
      <c r="J850">
        <v>13.97418190943112</v>
      </c>
      <c r="K850">
        <v>13.97418190943109</v>
      </c>
      <c r="L850">
        <v>0</v>
      </c>
      <c r="M850">
        <v>0.51942164643583144</v>
      </c>
      <c r="N850">
        <v>0.51942164643583155</v>
      </c>
      <c r="O850">
        <v>8.5575950016810051E-2</v>
      </c>
      <c r="P850">
        <v>5.1514630408313646</v>
      </c>
      <c r="Q850">
        <v>5.1514630408313913</v>
      </c>
      <c r="R850">
        <v>5.1514630408313913</v>
      </c>
      <c r="S850">
        <v>0.32801888178449867</v>
      </c>
      <c r="T850">
        <v>0.32801888178449889</v>
      </c>
      <c r="U850">
        <v>0.32801888178449889</v>
      </c>
    </row>
    <row r="851" spans="1:21" x14ac:dyDescent="0.3">
      <c r="A851" s="2">
        <v>44083</v>
      </c>
      <c r="B851">
        <v>2</v>
      </c>
      <c r="C851">
        <v>226</v>
      </c>
      <c r="D851">
        <v>42.132071600000003</v>
      </c>
      <c r="E851">
        <v>12.5839994</v>
      </c>
      <c r="F851">
        <v>41.955555699999998</v>
      </c>
      <c r="G851">
        <v>12.7643387</v>
      </c>
      <c r="H851">
        <v>5</v>
      </c>
      <c r="I851">
        <v>203.89</v>
      </c>
      <c r="J851">
        <v>73.791975459373887</v>
      </c>
      <c r="K851">
        <v>67.457833822990253</v>
      </c>
      <c r="L851">
        <v>65.500357828077227</v>
      </c>
      <c r="M851">
        <v>1.54430220580918</v>
      </c>
      <c r="N851">
        <v>1.415260327888511</v>
      </c>
      <c r="O851">
        <v>1.3288629575753821</v>
      </c>
      <c r="P851">
        <v>77.309234088351104</v>
      </c>
      <c r="Q851">
        <v>75.44996074724439</v>
      </c>
      <c r="R851">
        <v>77.309234088351317</v>
      </c>
      <c r="S851">
        <v>1.5697922910271589</v>
      </c>
      <c r="T851">
        <v>1.558816138726506</v>
      </c>
      <c r="U851">
        <v>1.56979229102715</v>
      </c>
    </row>
    <row r="852" spans="1:21" x14ac:dyDescent="0.3">
      <c r="A852" s="2">
        <v>44084</v>
      </c>
      <c r="B852">
        <v>186</v>
      </c>
      <c r="C852">
        <v>226</v>
      </c>
      <c r="D852">
        <v>41.945402799999997</v>
      </c>
      <c r="E852">
        <v>12.7206413</v>
      </c>
      <c r="F852">
        <v>41.955555699999998</v>
      </c>
      <c r="G852">
        <v>12.7643387</v>
      </c>
      <c r="H852">
        <v>7</v>
      </c>
      <c r="I852">
        <v>25.36</v>
      </c>
      <c r="J852">
        <v>6.632975864171117</v>
      </c>
      <c r="K852">
        <v>7.50959423667799</v>
      </c>
      <c r="L852">
        <v>4.9756598027720944</v>
      </c>
      <c r="M852">
        <v>0.27682651562827781</v>
      </c>
      <c r="N852">
        <v>0.29100243186257402</v>
      </c>
      <c r="O852">
        <v>0.16561723575432019</v>
      </c>
      <c r="P852">
        <v>4.6273018611062389</v>
      </c>
      <c r="Q852">
        <v>4.6273018611062824</v>
      </c>
      <c r="R852">
        <v>4.6273018611062806</v>
      </c>
      <c r="S852">
        <v>0.20184277198605979</v>
      </c>
      <c r="T852">
        <v>0.2018427719860576</v>
      </c>
      <c r="U852">
        <v>0.20184277198605749</v>
      </c>
    </row>
    <row r="853" spans="1:21" x14ac:dyDescent="0.3">
      <c r="A853" s="2">
        <v>44084</v>
      </c>
      <c r="B853">
        <v>12</v>
      </c>
      <c r="C853">
        <v>226</v>
      </c>
      <c r="D853">
        <v>41.857816900000003</v>
      </c>
      <c r="E853">
        <v>12.6519891</v>
      </c>
      <c r="F853">
        <v>41.955555699999998</v>
      </c>
      <c r="G853">
        <v>12.7643387</v>
      </c>
      <c r="H853">
        <v>7</v>
      </c>
      <c r="I853">
        <v>195.08</v>
      </c>
      <c r="J853">
        <v>32.793715709299804</v>
      </c>
      <c r="K853">
        <v>46.345916872378822</v>
      </c>
      <c r="L853">
        <v>25.270886956842411</v>
      </c>
      <c r="M853">
        <v>1.100257199546953</v>
      </c>
      <c r="N853">
        <v>1.029854903365865</v>
      </c>
      <c r="O853">
        <v>0.92838692593253791</v>
      </c>
      <c r="P853">
        <v>28.162070424673971</v>
      </c>
      <c r="Q853">
        <v>27.382534316866611</v>
      </c>
      <c r="R853">
        <v>27.897231342819889</v>
      </c>
      <c r="S853">
        <v>0.99119951260379968</v>
      </c>
      <c r="T853">
        <v>0.98620043186220852</v>
      </c>
      <c r="U853">
        <v>0.99149577925169241</v>
      </c>
    </row>
    <row r="854" spans="1:21" x14ac:dyDescent="0.3">
      <c r="A854" s="2">
        <v>44084</v>
      </c>
      <c r="B854">
        <v>33</v>
      </c>
      <c r="C854">
        <v>226</v>
      </c>
      <c r="D854">
        <v>41.947489599999997</v>
      </c>
      <c r="E854">
        <v>12.7203556</v>
      </c>
      <c r="F854">
        <v>41.955555699999998</v>
      </c>
      <c r="G854">
        <v>12.7643387</v>
      </c>
      <c r="H854">
        <v>7</v>
      </c>
      <c r="I854">
        <v>25.36</v>
      </c>
      <c r="J854">
        <v>7.7008827482312112</v>
      </c>
      <c r="K854">
        <v>7.8790749661816157</v>
      </c>
      <c r="L854">
        <v>6.3361792022015448</v>
      </c>
      <c r="M854">
        <v>0.38003391371232781</v>
      </c>
      <c r="N854">
        <v>0.32509583774524209</v>
      </c>
      <c r="O854">
        <v>0.32304989881147939</v>
      </c>
      <c r="P854">
        <v>6.4373086736543286</v>
      </c>
      <c r="Q854">
        <v>6.437308673654405</v>
      </c>
      <c r="R854">
        <v>6.437308673654405</v>
      </c>
      <c r="S854">
        <v>0.36913043346850899</v>
      </c>
      <c r="T854">
        <v>0.36913043346851132</v>
      </c>
      <c r="U854">
        <v>0.36913043346851138</v>
      </c>
    </row>
    <row r="855" spans="1:21" x14ac:dyDescent="0.3">
      <c r="A855" s="2">
        <v>44084</v>
      </c>
      <c r="B855">
        <v>252</v>
      </c>
      <c r="C855">
        <v>226</v>
      </c>
      <c r="D855">
        <v>42.092639200000001</v>
      </c>
      <c r="E855">
        <v>13.063298</v>
      </c>
      <c r="F855">
        <v>41.955555699999998</v>
      </c>
      <c r="G855">
        <v>12.7643387</v>
      </c>
      <c r="H855">
        <v>7</v>
      </c>
      <c r="I855">
        <v>195.08</v>
      </c>
      <c r="J855">
        <v>83.42161834144423</v>
      </c>
      <c r="K855">
        <v>53.706575860795937</v>
      </c>
      <c r="L855">
        <v>96.630550934907845</v>
      </c>
      <c r="M855">
        <v>1.4066453028246231</v>
      </c>
      <c r="N855">
        <v>1.107645224498228</v>
      </c>
      <c r="O855">
        <v>1.6378229894764791</v>
      </c>
      <c r="P855">
        <v>92.021320233598914</v>
      </c>
      <c r="Q855">
        <v>91.050804850602759</v>
      </c>
      <c r="R855">
        <v>92.577164722215926</v>
      </c>
      <c r="S855">
        <v>1.5610408221073719</v>
      </c>
      <c r="T855">
        <v>1.550086968630177</v>
      </c>
      <c r="U855">
        <v>1.558036611003198</v>
      </c>
    </row>
    <row r="856" spans="1:21" x14ac:dyDescent="0.3">
      <c r="A856" s="2">
        <v>44084</v>
      </c>
      <c r="B856">
        <v>264</v>
      </c>
      <c r="C856">
        <v>226</v>
      </c>
      <c r="D856">
        <v>41.962296899999998</v>
      </c>
      <c r="E856">
        <v>12.757759999999999</v>
      </c>
      <c r="F856">
        <v>41.955555699999998</v>
      </c>
      <c r="G856">
        <v>12.7643387</v>
      </c>
      <c r="H856">
        <v>7</v>
      </c>
      <c r="I856">
        <v>195.08</v>
      </c>
      <c r="J856">
        <v>2.8196783359667421</v>
      </c>
      <c r="K856">
        <v>44.076155562685607</v>
      </c>
      <c r="L856">
        <v>3.26614463349877</v>
      </c>
      <c r="M856">
        <v>0.1220251461767598</v>
      </c>
      <c r="N856">
        <v>0.94363557619249394</v>
      </c>
      <c r="O856">
        <v>0.14207959128090331</v>
      </c>
      <c r="P856">
        <v>2.2471963267504518</v>
      </c>
      <c r="Q856">
        <v>1.5478549303487921</v>
      </c>
      <c r="R856">
        <v>1.6493136926009471</v>
      </c>
      <c r="S856">
        <v>0.1022780992213268</v>
      </c>
      <c r="T856">
        <v>0.10156041183158671</v>
      </c>
      <c r="U856">
        <v>0.10772293144330081</v>
      </c>
    </row>
    <row r="857" spans="1:21" x14ac:dyDescent="0.3">
      <c r="A857" s="2">
        <v>44084</v>
      </c>
      <c r="B857">
        <v>221</v>
      </c>
      <c r="C857">
        <v>226</v>
      </c>
      <c r="D857">
        <v>41.987892299999999</v>
      </c>
      <c r="E857">
        <v>12.7135701</v>
      </c>
      <c r="F857">
        <v>41.955555699999998</v>
      </c>
      <c r="G857">
        <v>12.7643387</v>
      </c>
      <c r="H857">
        <v>7</v>
      </c>
      <c r="I857">
        <v>25.36</v>
      </c>
      <c r="J857">
        <v>11.029041387597671</v>
      </c>
      <c r="K857">
        <v>9.974230797140395</v>
      </c>
      <c r="L857">
        <v>14.05106099502636</v>
      </c>
      <c r="M857">
        <v>0.3201236976435215</v>
      </c>
      <c r="N857">
        <v>0.36088585737631113</v>
      </c>
      <c r="O857">
        <v>0.48831699241832738</v>
      </c>
      <c r="P857">
        <v>14.29828946523943</v>
      </c>
      <c r="Q857">
        <v>14.29828946523932</v>
      </c>
      <c r="R857">
        <v>14.298289465239311</v>
      </c>
      <c r="S857">
        <v>0.40601092152955831</v>
      </c>
      <c r="T857">
        <v>0.4060109215295582</v>
      </c>
      <c r="U857">
        <v>0.40601092152955831</v>
      </c>
    </row>
    <row r="858" spans="1:21" x14ac:dyDescent="0.3">
      <c r="A858" s="2">
        <v>44084</v>
      </c>
      <c r="B858">
        <v>2</v>
      </c>
      <c r="C858">
        <v>226</v>
      </c>
      <c r="D858">
        <v>42.132071600000003</v>
      </c>
      <c r="E858">
        <v>12.5839994</v>
      </c>
      <c r="F858">
        <v>41.955555699999998</v>
      </c>
      <c r="G858">
        <v>12.7643387</v>
      </c>
      <c r="H858">
        <v>7</v>
      </c>
      <c r="I858">
        <v>195.08</v>
      </c>
      <c r="J858">
        <v>76.044187613289239</v>
      </c>
      <c r="K858">
        <v>50.950551704139663</v>
      </c>
      <c r="L858">
        <v>69.911617474750983</v>
      </c>
      <c r="M858">
        <v>1.5404771133564259</v>
      </c>
      <c r="N858">
        <v>1.0882690578481751</v>
      </c>
      <c r="O858">
        <v>1.4611152552148421</v>
      </c>
      <c r="P858">
        <v>72.648613014976689</v>
      </c>
      <c r="Q858">
        <v>75.098005902181839</v>
      </c>
      <c r="R858">
        <v>72.95549024236324</v>
      </c>
      <c r="S858">
        <v>1.5148863279722631</v>
      </c>
      <c r="T858">
        <v>1.5315569495807899</v>
      </c>
      <c r="U858">
        <v>1.5121494402065709</v>
      </c>
    </row>
    <row r="859" spans="1:21" x14ac:dyDescent="0.3">
      <c r="A859" s="2">
        <v>44085</v>
      </c>
      <c r="B859">
        <v>2</v>
      </c>
      <c r="C859">
        <v>226</v>
      </c>
      <c r="D859">
        <v>42.132071600000003</v>
      </c>
      <c r="E859">
        <v>12.5839994</v>
      </c>
      <c r="F859">
        <v>41.955555699999998</v>
      </c>
      <c r="G859">
        <v>12.7643387</v>
      </c>
      <c r="H859">
        <v>6</v>
      </c>
      <c r="I859">
        <v>678.89</v>
      </c>
      <c r="J859">
        <v>75.213387988025474</v>
      </c>
      <c r="K859">
        <v>161.36368801710901</v>
      </c>
      <c r="L859">
        <v>82.465381927166831</v>
      </c>
      <c r="M859">
        <v>1.55343987563429</v>
      </c>
      <c r="N859">
        <v>2.7579116135216841</v>
      </c>
      <c r="O859">
        <v>1.544159646048362</v>
      </c>
      <c r="P859">
        <v>56.948920718062958</v>
      </c>
      <c r="Q859">
        <v>56.282107617107577</v>
      </c>
      <c r="R859">
        <v>58.693891730966747</v>
      </c>
      <c r="S859">
        <v>1.2308907339154229</v>
      </c>
      <c r="T859">
        <v>1.2322675918204531</v>
      </c>
      <c r="U859">
        <v>1.28174331105401</v>
      </c>
    </row>
    <row r="860" spans="1:21" x14ac:dyDescent="0.3">
      <c r="A860" s="2">
        <v>44085</v>
      </c>
      <c r="B860">
        <v>230</v>
      </c>
      <c r="C860">
        <v>226</v>
      </c>
      <c r="D860">
        <v>42.050539800000003</v>
      </c>
      <c r="E860">
        <v>12.402517700000001</v>
      </c>
      <c r="F860">
        <v>41.955555699999998</v>
      </c>
      <c r="G860">
        <v>12.7643387</v>
      </c>
      <c r="H860">
        <v>6</v>
      </c>
      <c r="I860">
        <v>678.89</v>
      </c>
      <c r="J860">
        <v>76.680901957084842</v>
      </c>
      <c r="K860">
        <v>155.8071817056566</v>
      </c>
      <c r="L860">
        <v>24.463868042159511</v>
      </c>
      <c r="M860">
        <v>1.541325592422073</v>
      </c>
      <c r="N860">
        <v>2.6775882173613059</v>
      </c>
      <c r="O860">
        <v>0.66013519601461657</v>
      </c>
      <c r="P860">
        <v>49.558141135512876</v>
      </c>
      <c r="Q860">
        <v>49.490520488098561</v>
      </c>
      <c r="R860">
        <v>51.417470941259438</v>
      </c>
      <c r="S860">
        <v>1.0802475366818689</v>
      </c>
      <c r="T860">
        <v>1.078439446282252</v>
      </c>
      <c r="U860">
        <v>1.135747614960281</v>
      </c>
    </row>
    <row r="861" spans="1:21" x14ac:dyDescent="0.3">
      <c r="A861" s="2">
        <v>44085</v>
      </c>
      <c r="B861">
        <v>32</v>
      </c>
      <c r="C861">
        <v>226</v>
      </c>
      <c r="D861">
        <v>41.851630499999999</v>
      </c>
      <c r="E861">
        <v>12.4017032</v>
      </c>
      <c r="F861">
        <v>41.955555699999998</v>
      </c>
      <c r="G861">
        <v>12.7643387</v>
      </c>
      <c r="H861">
        <v>6</v>
      </c>
      <c r="I861">
        <v>678.89</v>
      </c>
      <c r="J861">
        <v>96.23263952614937</v>
      </c>
      <c r="K861">
        <v>158.12928293012681</v>
      </c>
      <c r="L861">
        <v>48.703089391715743</v>
      </c>
      <c r="M861">
        <v>1.7908659420284661</v>
      </c>
      <c r="N861">
        <v>2.7078415256337931</v>
      </c>
      <c r="O861">
        <v>0.99309751441418692</v>
      </c>
      <c r="P861">
        <v>65.104660344960038</v>
      </c>
      <c r="Q861">
        <v>71.778818044479621</v>
      </c>
      <c r="R861">
        <v>66.723436207802791</v>
      </c>
      <c r="S861">
        <v>1.326309767972031</v>
      </c>
      <c r="T861">
        <v>1.372713991868826</v>
      </c>
      <c r="U861">
        <v>1.374218567510149</v>
      </c>
    </row>
    <row r="862" spans="1:21" x14ac:dyDescent="0.3">
      <c r="A862" s="2">
        <v>44085</v>
      </c>
      <c r="B862">
        <v>9</v>
      </c>
      <c r="C862">
        <v>226</v>
      </c>
      <c r="D862">
        <v>41.012875399999999</v>
      </c>
      <c r="E862">
        <v>14.3201006</v>
      </c>
      <c r="F862">
        <v>41.955555699999998</v>
      </c>
      <c r="G862">
        <v>12.7643387</v>
      </c>
      <c r="H862">
        <v>6</v>
      </c>
      <c r="I862">
        <v>380.53</v>
      </c>
      <c r="J862">
        <v>188.6335352232081</v>
      </c>
      <c r="K862">
        <v>188.6335352232081</v>
      </c>
      <c r="L862">
        <v>1.6703545165922709E-12</v>
      </c>
      <c r="M862">
        <v>2.9136001232118609</v>
      </c>
      <c r="N862">
        <v>2.9136001232118609</v>
      </c>
      <c r="O862">
        <v>0</v>
      </c>
      <c r="P862">
        <v>187.02869999999999</v>
      </c>
      <c r="Q862">
        <v>187.02869999999999</v>
      </c>
      <c r="R862">
        <v>187.02869999999999</v>
      </c>
      <c r="S862">
        <v>2.861051587301588</v>
      </c>
      <c r="T862">
        <v>2.8610515873015872</v>
      </c>
      <c r="U862">
        <v>2.8610515873015872</v>
      </c>
    </row>
    <row r="863" spans="1:21" x14ac:dyDescent="0.3">
      <c r="A863" s="2">
        <v>44085</v>
      </c>
      <c r="B863">
        <v>41</v>
      </c>
      <c r="C863">
        <v>226</v>
      </c>
      <c r="D863">
        <v>40.932065199999997</v>
      </c>
      <c r="E863">
        <v>14.818706499999999</v>
      </c>
      <c r="F863">
        <v>41.955555699999998</v>
      </c>
      <c r="G863">
        <v>12.7643387</v>
      </c>
      <c r="H863">
        <v>6</v>
      </c>
      <c r="I863">
        <v>678.89</v>
      </c>
      <c r="J863">
        <v>430.7646705287404</v>
      </c>
      <c r="K863">
        <v>203.59144734710759</v>
      </c>
      <c r="L863">
        <v>523.25926063895793</v>
      </c>
      <c r="M863">
        <v>6.6312336692802534</v>
      </c>
      <c r="N863">
        <v>3.3735237228482982</v>
      </c>
      <c r="O863">
        <v>8.3194727228879159</v>
      </c>
      <c r="P863">
        <v>507.27987780146412</v>
      </c>
      <c r="Q863">
        <v>501.34015385031432</v>
      </c>
      <c r="R863">
        <v>502.05680111997111</v>
      </c>
      <c r="S863">
        <v>7.8794170407957571</v>
      </c>
      <c r="T863">
        <v>7.8334440493935489</v>
      </c>
      <c r="U863">
        <v>7.7251555858406427</v>
      </c>
    </row>
    <row r="864" spans="1:21" x14ac:dyDescent="0.3">
      <c r="A864" s="2">
        <v>44085</v>
      </c>
      <c r="B864">
        <v>223</v>
      </c>
      <c r="C864">
        <v>226</v>
      </c>
      <c r="D864">
        <v>41.015235699999998</v>
      </c>
      <c r="E864">
        <v>14.2977433</v>
      </c>
      <c r="F864">
        <v>41.955555699999998</v>
      </c>
      <c r="G864">
        <v>12.7643387</v>
      </c>
      <c r="H864">
        <v>6</v>
      </c>
      <c r="I864">
        <v>380.53</v>
      </c>
      <c r="J864">
        <v>191.89876477679189</v>
      </c>
      <c r="K864">
        <v>191.89876477679189</v>
      </c>
      <c r="L864">
        <v>380.53229999999832</v>
      </c>
      <c r="M864">
        <v>3.022630035518298</v>
      </c>
      <c r="N864">
        <v>3.0226300355182989</v>
      </c>
      <c r="O864">
        <v>5.9362301587301598</v>
      </c>
      <c r="P864">
        <v>193.50360000000001</v>
      </c>
      <c r="Q864">
        <v>193.50360000000001</v>
      </c>
      <c r="R864">
        <v>193.50360000000001</v>
      </c>
      <c r="S864">
        <v>3.0751785714285722</v>
      </c>
      <c r="T864">
        <v>3.0751785714285731</v>
      </c>
      <c r="U864">
        <v>3.0751785714285731</v>
      </c>
    </row>
    <row r="865" spans="1:21" x14ac:dyDescent="0.3">
      <c r="A865" s="2">
        <v>44088</v>
      </c>
      <c r="B865">
        <v>11</v>
      </c>
      <c r="C865">
        <v>226</v>
      </c>
      <c r="D865">
        <v>41.904390300000003</v>
      </c>
      <c r="E865">
        <v>12.6096465</v>
      </c>
      <c r="F865">
        <v>41.955555699999998</v>
      </c>
      <c r="G865">
        <v>12.7643387</v>
      </c>
      <c r="H865">
        <v>10</v>
      </c>
      <c r="I865">
        <v>582.26</v>
      </c>
      <c r="J865">
        <v>28.33042104198352</v>
      </c>
      <c r="K865">
        <v>114.238519678228</v>
      </c>
      <c r="L865">
        <v>50.694792262278384</v>
      </c>
      <c r="M865">
        <v>0.66276744268672294</v>
      </c>
      <c r="N865">
        <v>1.8792380733042831</v>
      </c>
      <c r="O865">
        <v>1.2247004078774171</v>
      </c>
      <c r="P865">
        <v>28.997925647519679</v>
      </c>
      <c r="Q865">
        <v>31.988237209094251</v>
      </c>
      <c r="R865">
        <v>29.64257145847068</v>
      </c>
      <c r="S865">
        <v>0.71403690957490384</v>
      </c>
      <c r="T865">
        <v>0.7093466785658773</v>
      </c>
      <c r="U865">
        <v>0.75267283928364015</v>
      </c>
    </row>
    <row r="866" spans="1:21" x14ac:dyDescent="0.3">
      <c r="A866" s="2">
        <v>44088</v>
      </c>
      <c r="B866">
        <v>224</v>
      </c>
      <c r="C866">
        <v>226</v>
      </c>
      <c r="D866">
        <v>41.949019300000003</v>
      </c>
      <c r="E866">
        <v>12.763840500000001</v>
      </c>
      <c r="F866">
        <v>41.955555699999998</v>
      </c>
      <c r="G866">
        <v>12.7643387</v>
      </c>
      <c r="H866">
        <v>10</v>
      </c>
      <c r="I866">
        <v>499.04</v>
      </c>
      <c r="J866">
        <v>1.2146268931992239</v>
      </c>
      <c r="K866">
        <v>99.097202926505375</v>
      </c>
      <c r="L866">
        <v>4.5668077553772743</v>
      </c>
      <c r="M866">
        <v>6.3300488681383799E-2</v>
      </c>
      <c r="N866">
        <v>1.6614647537343969</v>
      </c>
      <c r="O866">
        <v>0.1333725490327575</v>
      </c>
      <c r="P866">
        <v>1.1915255865398049</v>
      </c>
      <c r="Q866">
        <v>1.1883700553105649</v>
      </c>
      <c r="R866">
        <v>1.5073237389838781</v>
      </c>
      <c r="S866">
        <v>6.6350385475649379E-2</v>
      </c>
      <c r="T866">
        <v>6.6108844812373585E-2</v>
      </c>
      <c r="U866">
        <v>9.1920826195067695E-2</v>
      </c>
    </row>
    <row r="867" spans="1:21" x14ac:dyDescent="0.3">
      <c r="A867" s="2">
        <v>44088</v>
      </c>
      <c r="B867">
        <v>264</v>
      </c>
      <c r="C867">
        <v>226</v>
      </c>
      <c r="D867">
        <v>41.962296899999998</v>
      </c>
      <c r="E867">
        <v>12.757759999999999</v>
      </c>
      <c r="F867">
        <v>41.955555699999998</v>
      </c>
      <c r="G867">
        <v>12.7643387</v>
      </c>
      <c r="H867">
        <v>10</v>
      </c>
      <c r="I867">
        <v>499.04</v>
      </c>
      <c r="J867">
        <v>1.6918741574839999</v>
      </c>
      <c r="K867">
        <v>99.048786921153592</v>
      </c>
      <c r="L867">
        <v>3.64057748180449</v>
      </c>
      <c r="M867">
        <v>7.9659294417999835E-2</v>
      </c>
      <c r="N867">
        <v>1.662637699217125</v>
      </c>
      <c r="O867">
        <v>0.15548327840043011</v>
      </c>
      <c r="P867">
        <v>1.519257836854139</v>
      </c>
      <c r="Q867">
        <v>1.5152343684720599</v>
      </c>
      <c r="R867">
        <v>1.788223823135666</v>
      </c>
      <c r="S867">
        <v>9.9083581901506596E-2</v>
      </c>
      <c r="T867">
        <v>9.8722879939249442E-2</v>
      </c>
      <c r="U867">
        <v>0.11637241410252409</v>
      </c>
    </row>
    <row r="868" spans="1:21" x14ac:dyDescent="0.3">
      <c r="A868" s="2">
        <v>44088</v>
      </c>
      <c r="B868">
        <v>221</v>
      </c>
      <c r="C868">
        <v>226</v>
      </c>
      <c r="D868">
        <v>41.987892299999999</v>
      </c>
      <c r="E868">
        <v>12.7135701</v>
      </c>
      <c r="F868">
        <v>41.955555699999998</v>
      </c>
      <c r="G868">
        <v>12.7643387</v>
      </c>
      <c r="H868">
        <v>10</v>
      </c>
      <c r="I868">
        <v>582.26</v>
      </c>
      <c r="J868">
        <v>10.546392248911101</v>
      </c>
      <c r="K868">
        <v>112.81919459424471</v>
      </c>
      <c r="L868">
        <v>8.5178849363554772</v>
      </c>
      <c r="M868">
        <v>0.3195961601787512</v>
      </c>
      <c r="N868">
        <v>1.8521363753086439</v>
      </c>
      <c r="O868">
        <v>0.45131414008070309</v>
      </c>
      <c r="P868">
        <v>7.3505385576270683</v>
      </c>
      <c r="Q868">
        <v>8.904781945770976</v>
      </c>
      <c r="R868">
        <v>8.1275660953311633</v>
      </c>
      <c r="S868">
        <v>0.2424644732621177</v>
      </c>
      <c r="T868">
        <v>0.29740810256762418</v>
      </c>
      <c r="U868">
        <v>0.29334394743118841</v>
      </c>
    </row>
    <row r="869" spans="1:21" x14ac:dyDescent="0.3">
      <c r="A869" s="2">
        <v>44088</v>
      </c>
      <c r="B869">
        <v>225</v>
      </c>
      <c r="C869">
        <v>226</v>
      </c>
      <c r="D869">
        <v>41.966743600000001</v>
      </c>
      <c r="E869">
        <v>12.755914900000001</v>
      </c>
      <c r="F869">
        <v>41.955555699999998</v>
      </c>
      <c r="G869">
        <v>12.7643387</v>
      </c>
      <c r="H869">
        <v>10</v>
      </c>
      <c r="I869">
        <v>582.26</v>
      </c>
      <c r="J869">
        <v>3.304490745089097</v>
      </c>
      <c r="K869">
        <v>112.7962812090536</v>
      </c>
      <c r="L869">
        <v>7.8369868569535894</v>
      </c>
      <c r="M869">
        <v>0.1188781988654493</v>
      </c>
      <c r="N869">
        <v>1.845709336576957</v>
      </c>
      <c r="O869">
        <v>0.26790926639034729</v>
      </c>
      <c r="P869">
        <v>2.4470899732965781</v>
      </c>
      <c r="Q869">
        <v>2.4267185370305451</v>
      </c>
      <c r="R869">
        <v>2.704923667215966</v>
      </c>
      <c r="S869">
        <v>9.2068238206352765E-2</v>
      </c>
      <c r="T869">
        <v>9.1463477721804257E-2</v>
      </c>
      <c r="U869">
        <v>0.10802048829926671</v>
      </c>
    </row>
    <row r="870" spans="1:21" x14ac:dyDescent="0.3">
      <c r="A870" s="2">
        <v>44088</v>
      </c>
      <c r="B870">
        <v>2</v>
      </c>
      <c r="C870">
        <v>226</v>
      </c>
      <c r="D870">
        <v>42.132071600000003</v>
      </c>
      <c r="E870">
        <v>12.5839994</v>
      </c>
      <c r="F870">
        <v>41.955555699999998</v>
      </c>
      <c r="G870">
        <v>12.7643387</v>
      </c>
      <c r="H870">
        <v>10</v>
      </c>
      <c r="I870">
        <v>499.04</v>
      </c>
      <c r="J870">
        <v>45.628323702277243</v>
      </c>
      <c r="K870">
        <v>103.1802376008181</v>
      </c>
      <c r="L870">
        <v>82.677967400164206</v>
      </c>
      <c r="M870">
        <v>1.005639605948871</v>
      </c>
      <c r="N870">
        <v>1.747793123844847</v>
      </c>
      <c r="O870">
        <v>1.76071436190649</v>
      </c>
      <c r="P870">
        <v>77.513489566940194</v>
      </c>
      <c r="Q870">
        <v>78.461567406880661</v>
      </c>
      <c r="R870">
        <v>77.591975706237349</v>
      </c>
      <c r="S870">
        <v>1.554655797656505</v>
      </c>
      <c r="T870">
        <v>1.576904018107117</v>
      </c>
      <c r="U870">
        <v>1.5580264681833169</v>
      </c>
    </row>
    <row r="871" spans="1:21" x14ac:dyDescent="0.3">
      <c r="A871" s="2">
        <v>44088</v>
      </c>
      <c r="B871">
        <v>235</v>
      </c>
      <c r="C871">
        <v>226</v>
      </c>
      <c r="D871">
        <v>41.477688999999998</v>
      </c>
      <c r="E871">
        <v>13.8120029</v>
      </c>
      <c r="F871">
        <v>41.955555699999998</v>
      </c>
      <c r="G871">
        <v>12.7643387</v>
      </c>
      <c r="H871">
        <v>10</v>
      </c>
      <c r="I871">
        <v>582.26</v>
      </c>
      <c r="J871">
        <v>166.4709717152864</v>
      </c>
      <c r="K871">
        <v>112.9357981394835</v>
      </c>
      <c r="L871">
        <v>11.98289586084841</v>
      </c>
      <c r="M871">
        <v>2.7114828120498391</v>
      </c>
      <c r="N871">
        <v>1.8508785669542549</v>
      </c>
      <c r="O871">
        <v>0.41542075402936962</v>
      </c>
      <c r="P871">
        <v>121.973848955403</v>
      </c>
      <c r="Q871">
        <v>120.9584459653168</v>
      </c>
      <c r="R871">
        <v>122.04991283800101</v>
      </c>
      <c r="S871">
        <v>2.0427435797811841</v>
      </c>
      <c r="T871">
        <v>2.0323077482436438</v>
      </c>
      <c r="U871">
        <v>2.0468819902103572</v>
      </c>
    </row>
    <row r="872" spans="1:21" x14ac:dyDescent="0.3">
      <c r="A872" s="2">
        <v>44088</v>
      </c>
      <c r="B872">
        <v>222</v>
      </c>
      <c r="C872">
        <v>226</v>
      </c>
      <c r="D872">
        <v>40.922591399999988</v>
      </c>
      <c r="E872">
        <v>14.2501319</v>
      </c>
      <c r="F872">
        <v>41.955555699999998</v>
      </c>
      <c r="G872">
        <v>12.7643387</v>
      </c>
      <c r="H872">
        <v>10</v>
      </c>
      <c r="I872">
        <v>499.04</v>
      </c>
      <c r="J872">
        <v>225.2541876235197</v>
      </c>
      <c r="K872">
        <v>98.858486275761464</v>
      </c>
      <c r="L872">
        <v>204.07892368132701</v>
      </c>
      <c r="M872">
        <v>3.6160376070631739</v>
      </c>
      <c r="N872">
        <v>1.6543895131891171</v>
      </c>
      <c r="O872">
        <v>3.1655522069174622</v>
      </c>
      <c r="P872">
        <v>209.4094635048329</v>
      </c>
      <c r="Q872">
        <v>208.93901408466829</v>
      </c>
      <c r="R872">
        <v>209.07783836582149</v>
      </c>
      <c r="S872">
        <v>3.3302924190704708</v>
      </c>
      <c r="T872">
        <v>3.3194694301579308</v>
      </c>
      <c r="U872">
        <v>3.3071774473468469</v>
      </c>
    </row>
    <row r="873" spans="1:21" x14ac:dyDescent="0.3">
      <c r="A873" s="2">
        <v>44088</v>
      </c>
      <c r="B873">
        <v>44</v>
      </c>
      <c r="C873">
        <v>226</v>
      </c>
      <c r="D873">
        <v>40.640787899999999</v>
      </c>
      <c r="E873">
        <v>14.9305062</v>
      </c>
      <c r="F873">
        <v>41.955555699999998</v>
      </c>
      <c r="G873">
        <v>12.7643387</v>
      </c>
      <c r="H873">
        <v>10</v>
      </c>
      <c r="I873">
        <v>582.26</v>
      </c>
      <c r="J873">
        <v>373.60442424873003</v>
      </c>
      <c r="K873">
        <v>129.4669063789903</v>
      </c>
      <c r="L873">
        <v>503.22414008356418</v>
      </c>
      <c r="M873">
        <v>5.7023150687589217</v>
      </c>
      <c r="N873">
        <v>2.0870773303955459</v>
      </c>
      <c r="O873">
        <v>7.1556951141618468</v>
      </c>
      <c r="P873">
        <v>421.48729686615371</v>
      </c>
      <c r="Q873">
        <v>417.97851634278749</v>
      </c>
      <c r="R873">
        <v>419.73172594098128</v>
      </c>
      <c r="S873">
        <v>6.4237264817151241</v>
      </c>
      <c r="T873">
        <v>6.3845136754407337</v>
      </c>
      <c r="U873">
        <v>6.3141204173152303</v>
      </c>
    </row>
    <row r="874" spans="1:21" x14ac:dyDescent="0.3">
      <c r="A874" s="2">
        <v>44088</v>
      </c>
      <c r="B874">
        <v>222</v>
      </c>
      <c r="C874">
        <v>226</v>
      </c>
      <c r="D874">
        <v>40.922591399999988</v>
      </c>
      <c r="E874">
        <v>14.2501319</v>
      </c>
      <c r="F874">
        <v>41.955555699999998</v>
      </c>
      <c r="G874">
        <v>12.7643387</v>
      </c>
      <c r="H874">
        <v>10</v>
      </c>
      <c r="I874">
        <v>499.04</v>
      </c>
      <c r="J874">
        <v>225.2541876235197</v>
      </c>
      <c r="K874">
        <v>98.858486275761464</v>
      </c>
      <c r="L874">
        <v>204.07892368132701</v>
      </c>
      <c r="M874">
        <v>3.6160376070631739</v>
      </c>
      <c r="N874">
        <v>1.6543895131891171</v>
      </c>
      <c r="O874">
        <v>3.1655522069174622</v>
      </c>
      <c r="P874">
        <v>209.4094635048329</v>
      </c>
      <c r="Q874">
        <v>208.93901408466829</v>
      </c>
      <c r="R874">
        <v>209.07783836582149</v>
      </c>
      <c r="S874">
        <v>3.3302924190704708</v>
      </c>
      <c r="T874">
        <v>3.3194694301579308</v>
      </c>
      <c r="U874">
        <v>3.3071774473468469</v>
      </c>
    </row>
    <row r="875" spans="1:21" x14ac:dyDescent="0.3">
      <c r="A875" s="2">
        <v>44089</v>
      </c>
      <c r="B875">
        <v>14</v>
      </c>
      <c r="C875">
        <v>226</v>
      </c>
      <c r="D875">
        <v>41.968739300000003</v>
      </c>
      <c r="E875">
        <v>12.686</v>
      </c>
      <c r="F875">
        <v>41.955555699999998</v>
      </c>
      <c r="G875">
        <v>12.7643387</v>
      </c>
      <c r="H875">
        <v>7</v>
      </c>
      <c r="I875">
        <v>94.26</v>
      </c>
      <c r="J875">
        <v>16.765813558845341</v>
      </c>
      <c r="K875">
        <v>26.188779985154319</v>
      </c>
      <c r="L875">
        <v>8.459488951487339</v>
      </c>
      <c r="M875">
        <v>0.52884861817639151</v>
      </c>
      <c r="N875">
        <v>0.66729569312988557</v>
      </c>
      <c r="O875">
        <v>0.28701073790892923</v>
      </c>
      <c r="P875">
        <v>10.33996809452081</v>
      </c>
      <c r="Q875">
        <v>10.33511343792607</v>
      </c>
      <c r="R875">
        <v>10.33996809452084</v>
      </c>
      <c r="S875">
        <v>0.38188557178911559</v>
      </c>
      <c r="T875">
        <v>0.39013340334309621</v>
      </c>
      <c r="U875">
        <v>0.38188557178911481</v>
      </c>
    </row>
    <row r="876" spans="1:21" x14ac:dyDescent="0.3">
      <c r="A876" s="2">
        <v>44089</v>
      </c>
      <c r="B876">
        <v>279</v>
      </c>
      <c r="C876">
        <v>226</v>
      </c>
      <c r="D876">
        <v>41.850824299999999</v>
      </c>
      <c r="E876">
        <v>12.4777378</v>
      </c>
      <c r="F876">
        <v>41.955555699999998</v>
      </c>
      <c r="G876">
        <v>12.7643387</v>
      </c>
      <c r="H876">
        <v>7</v>
      </c>
      <c r="I876">
        <v>101.75</v>
      </c>
      <c r="J876">
        <v>40.961282000326626</v>
      </c>
      <c r="K876">
        <v>40.961282000326626</v>
      </c>
      <c r="L876">
        <v>12.58165205471594</v>
      </c>
      <c r="M876">
        <v>1.2155896346201429</v>
      </c>
      <c r="N876">
        <v>1.2155896346201429</v>
      </c>
      <c r="O876">
        <v>1.010037922386323</v>
      </c>
      <c r="P876">
        <v>35.649271142973447</v>
      </c>
      <c r="Q876">
        <v>35.649271142973461</v>
      </c>
      <c r="R876">
        <v>35.649271142973461</v>
      </c>
      <c r="S876">
        <v>1.162483199813743</v>
      </c>
      <c r="T876">
        <v>1.162483199813743</v>
      </c>
      <c r="U876">
        <v>1.162483199813743</v>
      </c>
    </row>
    <row r="877" spans="1:21" x14ac:dyDescent="0.3">
      <c r="A877" s="2">
        <v>44089</v>
      </c>
      <c r="B877">
        <v>228</v>
      </c>
      <c r="C877">
        <v>226</v>
      </c>
      <c r="D877">
        <v>42.130554500000002</v>
      </c>
      <c r="E877">
        <v>12.582428</v>
      </c>
      <c r="F877">
        <v>41.955555699999998</v>
      </c>
      <c r="G877">
        <v>12.7643387</v>
      </c>
      <c r="H877">
        <v>7</v>
      </c>
      <c r="I877">
        <v>94.26</v>
      </c>
      <c r="J877">
        <v>70.027662880481657</v>
      </c>
      <c r="K877">
        <v>41.639997638229787</v>
      </c>
      <c r="L877">
        <v>76.292598167470047</v>
      </c>
      <c r="M877">
        <v>1.465928432174084</v>
      </c>
      <c r="N877">
        <v>0.94061891179746304</v>
      </c>
      <c r="O877">
        <v>1.5873186512474999</v>
      </c>
      <c r="P877">
        <v>78.828267481918573</v>
      </c>
      <c r="Q877">
        <v>78.835510535713979</v>
      </c>
      <c r="R877">
        <v>78.828267481918544</v>
      </c>
      <c r="S877">
        <v>1.612130362507628</v>
      </c>
      <c r="T877">
        <v>1.605218130118411</v>
      </c>
      <c r="U877">
        <v>1.61213036250763</v>
      </c>
    </row>
    <row r="878" spans="1:21" x14ac:dyDescent="0.3">
      <c r="A878" s="2">
        <v>44089</v>
      </c>
      <c r="B878">
        <v>64</v>
      </c>
      <c r="C878">
        <v>226</v>
      </c>
      <c r="D878">
        <v>41.699752500000002</v>
      </c>
      <c r="E878">
        <v>12.535953900000001</v>
      </c>
      <c r="F878">
        <v>41.955555699999998</v>
      </c>
      <c r="G878">
        <v>12.7643387</v>
      </c>
      <c r="H878">
        <v>7</v>
      </c>
      <c r="I878">
        <v>101.75</v>
      </c>
      <c r="J878">
        <v>60.786117999673372</v>
      </c>
      <c r="K878">
        <v>60.786117999673372</v>
      </c>
      <c r="L878">
        <v>89.165747945284053</v>
      </c>
      <c r="M878">
        <v>1.4451246510941429</v>
      </c>
      <c r="N878">
        <v>1.4451246510941429</v>
      </c>
      <c r="O878">
        <v>1.650676363327962</v>
      </c>
      <c r="P878">
        <v>66.098128857026538</v>
      </c>
      <c r="Q878">
        <v>66.098128857026552</v>
      </c>
      <c r="R878">
        <v>66.098128857026552</v>
      </c>
      <c r="S878">
        <v>1.498231085900543</v>
      </c>
      <c r="T878">
        <v>1.498231085900543</v>
      </c>
      <c r="U878">
        <v>1.498231085900543</v>
      </c>
    </row>
    <row r="879" spans="1:21" x14ac:dyDescent="0.3">
      <c r="A879" s="2">
        <v>44089</v>
      </c>
      <c r="B879">
        <v>9</v>
      </c>
      <c r="C879">
        <v>226</v>
      </c>
      <c r="D879">
        <v>41.012875399999999</v>
      </c>
      <c r="E879">
        <v>14.3201006</v>
      </c>
      <c r="F879">
        <v>41.955555699999998</v>
      </c>
      <c r="G879">
        <v>12.7643387</v>
      </c>
      <c r="H879">
        <v>7</v>
      </c>
      <c r="I879">
        <v>380.53</v>
      </c>
      <c r="J879">
        <v>188.6335352232081</v>
      </c>
      <c r="K879">
        <v>188.6335352232081</v>
      </c>
      <c r="L879">
        <v>1.6703545165922709E-12</v>
      </c>
      <c r="M879">
        <v>2.9136001232118609</v>
      </c>
      <c r="N879">
        <v>2.9136001232118609</v>
      </c>
      <c r="O879">
        <v>0</v>
      </c>
      <c r="P879">
        <v>187.02869999999999</v>
      </c>
      <c r="Q879">
        <v>187.02869999999999</v>
      </c>
      <c r="R879">
        <v>187.02869999999999</v>
      </c>
      <c r="S879">
        <v>2.861051587301588</v>
      </c>
      <c r="T879">
        <v>2.8610515873015872</v>
      </c>
      <c r="U879">
        <v>2.8610515873015872</v>
      </c>
    </row>
    <row r="880" spans="1:21" x14ac:dyDescent="0.3">
      <c r="A880" s="2">
        <v>44089</v>
      </c>
      <c r="B880">
        <v>223</v>
      </c>
      <c r="C880">
        <v>226</v>
      </c>
      <c r="D880">
        <v>41.015235699999998</v>
      </c>
      <c r="E880">
        <v>14.2977433</v>
      </c>
      <c r="F880">
        <v>41.955555699999998</v>
      </c>
      <c r="G880">
        <v>12.7643387</v>
      </c>
      <c r="H880">
        <v>7</v>
      </c>
      <c r="I880">
        <v>380.53</v>
      </c>
      <c r="J880">
        <v>191.89876477679189</v>
      </c>
      <c r="K880">
        <v>191.89876477679189</v>
      </c>
      <c r="L880">
        <v>380.53229999999832</v>
      </c>
      <c r="M880">
        <v>3.022630035518298</v>
      </c>
      <c r="N880">
        <v>3.0226300355182989</v>
      </c>
      <c r="O880">
        <v>5.9362301587301598</v>
      </c>
      <c r="P880">
        <v>193.50360000000001</v>
      </c>
      <c r="Q880">
        <v>193.50360000000001</v>
      </c>
      <c r="R880">
        <v>193.50360000000001</v>
      </c>
      <c r="S880">
        <v>3.0751785714285722</v>
      </c>
      <c r="T880">
        <v>3.0751785714285731</v>
      </c>
      <c r="U880">
        <v>3.0751785714285731</v>
      </c>
    </row>
    <row r="881" spans="1:21" x14ac:dyDescent="0.3">
      <c r="A881" s="2">
        <v>44089</v>
      </c>
      <c r="B881">
        <v>186</v>
      </c>
      <c r="C881">
        <v>226</v>
      </c>
      <c r="D881">
        <v>41.945402799999997</v>
      </c>
      <c r="E881">
        <v>12.7206413</v>
      </c>
      <c r="F881">
        <v>41.955555699999998</v>
      </c>
      <c r="G881">
        <v>12.7643387</v>
      </c>
      <c r="H881">
        <v>7</v>
      </c>
      <c r="I881">
        <v>94.26</v>
      </c>
      <c r="J881">
        <v>7.4618235606730048</v>
      </c>
      <c r="K881">
        <v>26.426522376615889</v>
      </c>
      <c r="L881">
        <v>9.5032128810426126</v>
      </c>
      <c r="M881">
        <v>0.31073882266539748</v>
      </c>
      <c r="N881">
        <v>0.69760126808852474</v>
      </c>
      <c r="O881">
        <v>0.43118648385944408</v>
      </c>
      <c r="P881">
        <v>5.0870644235606148</v>
      </c>
      <c r="Q881">
        <v>5.0846760263599524</v>
      </c>
      <c r="R881">
        <v>5.0870644235606104</v>
      </c>
      <c r="S881">
        <v>0.31149993871912968</v>
      </c>
      <c r="T881">
        <v>0.31016433955436579</v>
      </c>
      <c r="U881">
        <v>0.31149993871912868</v>
      </c>
    </row>
    <row r="882" spans="1:21" x14ac:dyDescent="0.3">
      <c r="A882" s="2">
        <v>44090</v>
      </c>
      <c r="B882">
        <v>14</v>
      </c>
      <c r="C882">
        <v>226</v>
      </c>
      <c r="D882">
        <v>41.968739300000003</v>
      </c>
      <c r="E882">
        <v>12.686</v>
      </c>
      <c r="F882">
        <v>41.955555699999998</v>
      </c>
      <c r="G882">
        <v>12.7643387</v>
      </c>
      <c r="H882">
        <v>9</v>
      </c>
      <c r="I882">
        <v>377.49</v>
      </c>
      <c r="J882">
        <v>19.772391226684629</v>
      </c>
      <c r="K882">
        <v>19.772391226684629</v>
      </c>
      <c r="L882">
        <v>14.979279067689349</v>
      </c>
      <c r="M882">
        <v>0.62771911510652045</v>
      </c>
      <c r="N882">
        <v>0.62771911510652145</v>
      </c>
      <c r="O882">
        <v>0.44835773166547882</v>
      </c>
      <c r="P882">
        <v>17.703142326120449</v>
      </c>
      <c r="Q882">
        <v>17.703142326120439</v>
      </c>
      <c r="R882">
        <v>17.703142326120439</v>
      </c>
      <c r="S882">
        <v>0.54409920791041533</v>
      </c>
      <c r="T882">
        <v>0.54409920791041544</v>
      </c>
      <c r="U882">
        <v>0.54409920791041544</v>
      </c>
    </row>
    <row r="883" spans="1:21" x14ac:dyDescent="0.3">
      <c r="A883" s="2">
        <v>44090</v>
      </c>
      <c r="B883">
        <v>2</v>
      </c>
      <c r="C883">
        <v>226</v>
      </c>
      <c r="D883">
        <v>42.132071600000003</v>
      </c>
      <c r="E883">
        <v>12.5839994</v>
      </c>
      <c r="F883">
        <v>41.955555699999998</v>
      </c>
      <c r="G883">
        <v>12.7643387</v>
      </c>
      <c r="H883">
        <v>9</v>
      </c>
      <c r="I883">
        <v>122.22</v>
      </c>
      <c r="J883">
        <v>72.010275573822014</v>
      </c>
      <c r="K883">
        <v>27.096800522913959</v>
      </c>
      <c r="L883">
        <v>76.734558956813189</v>
      </c>
      <c r="M883">
        <v>1.482871931843277</v>
      </c>
      <c r="N883">
        <v>0.71414290104825118</v>
      </c>
      <c r="O883">
        <v>1.419135920692979</v>
      </c>
      <c r="P883">
        <v>79.682781566621784</v>
      </c>
      <c r="Q883">
        <v>80.630119822523099</v>
      </c>
      <c r="R883">
        <v>78.943135972642622</v>
      </c>
      <c r="S883">
        <v>1.6336332180378841</v>
      </c>
      <c r="T883">
        <v>1.6470419132999581</v>
      </c>
      <c r="U883">
        <v>1.597487008935607</v>
      </c>
    </row>
    <row r="884" spans="1:21" x14ac:dyDescent="0.3">
      <c r="A884" s="2">
        <v>44090</v>
      </c>
      <c r="B884">
        <v>12</v>
      </c>
      <c r="C884">
        <v>226</v>
      </c>
      <c r="D884">
        <v>41.857816900000003</v>
      </c>
      <c r="E884">
        <v>12.6519891</v>
      </c>
      <c r="F884">
        <v>41.955555699999998</v>
      </c>
      <c r="G884">
        <v>12.7643387</v>
      </c>
      <c r="H884">
        <v>9</v>
      </c>
      <c r="I884">
        <v>122.22</v>
      </c>
      <c r="J884">
        <v>31.054109188794449</v>
      </c>
      <c r="K884">
        <v>24.248283142846351</v>
      </c>
      <c r="L884">
        <v>20.60541720024673</v>
      </c>
      <c r="M884">
        <v>1.0591137673326589</v>
      </c>
      <c r="N884">
        <v>0.68391741866260458</v>
      </c>
      <c r="O884">
        <v>0.7866449191337348</v>
      </c>
      <c r="P884">
        <v>30.103673219296841</v>
      </c>
      <c r="Q884">
        <v>29.43362029143298</v>
      </c>
      <c r="R884">
        <v>30.034602092419579</v>
      </c>
      <c r="S884">
        <v>1.089816728958853</v>
      </c>
      <c r="T884">
        <v>1.08154397729944</v>
      </c>
      <c r="U884">
        <v>1.075289198513498</v>
      </c>
    </row>
    <row r="885" spans="1:21" x14ac:dyDescent="0.3">
      <c r="A885" s="2">
        <v>44090</v>
      </c>
      <c r="B885">
        <v>186</v>
      </c>
      <c r="C885">
        <v>226</v>
      </c>
      <c r="D885">
        <v>41.945402799999997</v>
      </c>
      <c r="E885">
        <v>12.7206413</v>
      </c>
      <c r="F885">
        <v>41.955555699999998</v>
      </c>
      <c r="G885">
        <v>12.7643387</v>
      </c>
      <c r="H885">
        <v>9</v>
      </c>
      <c r="I885">
        <v>122.22</v>
      </c>
      <c r="J885">
        <v>7.7169557331250056</v>
      </c>
      <c r="K885">
        <v>23.739288930335629</v>
      </c>
      <c r="L885">
        <v>10.575845849480389</v>
      </c>
      <c r="M885">
        <v>0.3196824435998466</v>
      </c>
      <c r="N885">
        <v>0.66912728114056397</v>
      </c>
      <c r="O885">
        <v>0.47715014332970418</v>
      </c>
      <c r="P885">
        <v>3.9192326504716259</v>
      </c>
      <c r="Q885">
        <v>3.831798809742355</v>
      </c>
      <c r="R885">
        <v>4.2043291425076887</v>
      </c>
      <c r="S885">
        <v>0.19890062146392409</v>
      </c>
      <c r="T885">
        <v>0.19737674919620829</v>
      </c>
      <c r="U885">
        <v>0.21979023904257561</v>
      </c>
    </row>
    <row r="886" spans="1:21" x14ac:dyDescent="0.3">
      <c r="A886" s="2">
        <v>44090</v>
      </c>
      <c r="B886">
        <v>1</v>
      </c>
      <c r="C886">
        <v>226</v>
      </c>
      <c r="D886">
        <v>41.956526599999997</v>
      </c>
      <c r="E886">
        <v>12.778642899999999</v>
      </c>
      <c r="F886">
        <v>41.955555699999998</v>
      </c>
      <c r="G886">
        <v>12.7643387</v>
      </c>
      <c r="H886">
        <v>9</v>
      </c>
      <c r="I886">
        <v>122.22</v>
      </c>
      <c r="J886">
        <v>2.4744764926165268</v>
      </c>
      <c r="K886">
        <v>23.33989981041859</v>
      </c>
      <c r="L886">
        <v>2.7060084790932049</v>
      </c>
      <c r="M886">
        <v>9.3273847298255413E-2</v>
      </c>
      <c r="N886">
        <v>0.6509858468773515</v>
      </c>
      <c r="O886">
        <v>9.7526957156527455E-2</v>
      </c>
      <c r="P886">
        <v>2.9510694601635121</v>
      </c>
      <c r="Q886">
        <v>2.885219659148643</v>
      </c>
      <c r="R886">
        <v>3.2117640812819248</v>
      </c>
      <c r="S886">
        <v>0.1078843038395758</v>
      </c>
      <c r="T886">
        <v>0.10705775086543989</v>
      </c>
      <c r="U886">
        <v>0.12332519846538539</v>
      </c>
    </row>
    <row r="887" spans="1:21" x14ac:dyDescent="0.3">
      <c r="A887" s="2">
        <v>44090</v>
      </c>
      <c r="B887">
        <v>33</v>
      </c>
      <c r="C887">
        <v>226</v>
      </c>
      <c r="D887">
        <v>41.947489599999997</v>
      </c>
      <c r="E887">
        <v>12.7203556</v>
      </c>
      <c r="F887">
        <v>41.955555699999998</v>
      </c>
      <c r="G887">
        <v>12.7643387</v>
      </c>
      <c r="H887">
        <v>9</v>
      </c>
      <c r="I887">
        <v>122.22</v>
      </c>
      <c r="J887">
        <v>8.9593830116420285</v>
      </c>
      <c r="K887">
        <v>23.790927593485488</v>
      </c>
      <c r="L887">
        <v>11.593369514366509</v>
      </c>
      <c r="M887">
        <v>0.43886753373548593</v>
      </c>
      <c r="N887">
        <v>0.67563607608075238</v>
      </c>
      <c r="O887">
        <v>0.61335158349657859</v>
      </c>
      <c r="P887">
        <v>5.5584431034462316</v>
      </c>
      <c r="Q887">
        <v>5.4344414171529332</v>
      </c>
      <c r="R887">
        <v>5.821368711148196</v>
      </c>
      <c r="S887">
        <v>0.36357465150928719</v>
      </c>
      <c r="T887">
        <v>0.36078913314847738</v>
      </c>
      <c r="U887">
        <v>0.37791787885245831</v>
      </c>
    </row>
    <row r="888" spans="1:21" x14ac:dyDescent="0.3">
      <c r="A888" s="2">
        <v>44090</v>
      </c>
      <c r="B888">
        <v>51</v>
      </c>
      <c r="C888">
        <v>226</v>
      </c>
      <c r="D888">
        <v>41.443165399999998</v>
      </c>
      <c r="E888">
        <v>12.941303899999999</v>
      </c>
      <c r="F888">
        <v>41.955555699999998</v>
      </c>
      <c r="G888">
        <v>12.7643387</v>
      </c>
      <c r="H888">
        <v>9</v>
      </c>
      <c r="I888">
        <v>197.05</v>
      </c>
      <c r="J888">
        <v>132.85174755568249</v>
      </c>
      <c r="K888">
        <v>132.85174755568249</v>
      </c>
      <c r="L888">
        <v>172.31040411792441</v>
      </c>
      <c r="M888">
        <v>3.1923377837241769</v>
      </c>
      <c r="N888">
        <v>3.1923377837241782</v>
      </c>
      <c r="O888">
        <v>3.8642997714735081</v>
      </c>
      <c r="P888">
        <v>145.33546893293251</v>
      </c>
      <c r="Q888">
        <v>145.33546893293251</v>
      </c>
      <c r="R888">
        <v>145.33546893293251</v>
      </c>
      <c r="S888">
        <v>3.4356251011777341</v>
      </c>
      <c r="T888">
        <v>3.4356251011777328</v>
      </c>
      <c r="U888">
        <v>3.4356251011777328</v>
      </c>
    </row>
    <row r="889" spans="1:21" x14ac:dyDescent="0.3">
      <c r="A889" s="2">
        <v>44090</v>
      </c>
      <c r="B889">
        <v>280</v>
      </c>
      <c r="C889">
        <v>226</v>
      </c>
      <c r="D889">
        <v>41.711799900000003</v>
      </c>
      <c r="E889">
        <v>13.0363848</v>
      </c>
      <c r="F889">
        <v>41.955555699999998</v>
      </c>
      <c r="G889">
        <v>12.7643387</v>
      </c>
      <c r="H889">
        <v>9</v>
      </c>
      <c r="I889">
        <v>197.05</v>
      </c>
      <c r="J889">
        <v>64.19505244431754</v>
      </c>
      <c r="K889">
        <v>64.195052444317525</v>
      </c>
      <c r="L889">
        <v>24.736395882075598</v>
      </c>
      <c r="M889">
        <v>1.407384438498045</v>
      </c>
      <c r="N889">
        <v>1.407384438498045</v>
      </c>
      <c r="O889">
        <v>0.73542245074871504</v>
      </c>
      <c r="P889">
        <v>51.711331067067512</v>
      </c>
      <c r="Q889">
        <v>51.711331067067519</v>
      </c>
      <c r="R889">
        <v>51.711331067067519</v>
      </c>
      <c r="S889">
        <v>1.164097121044489</v>
      </c>
      <c r="T889">
        <v>1.164097121044489</v>
      </c>
      <c r="U889">
        <v>1.164097121044489</v>
      </c>
    </row>
    <row r="890" spans="1:21" x14ac:dyDescent="0.3">
      <c r="A890" s="2">
        <v>44090</v>
      </c>
      <c r="B890">
        <v>13</v>
      </c>
      <c r="C890">
        <v>226</v>
      </c>
      <c r="D890">
        <v>42.407090099999998</v>
      </c>
      <c r="E890">
        <v>14.1597591</v>
      </c>
      <c r="F890">
        <v>41.955555699999998</v>
      </c>
      <c r="G890">
        <v>12.7643387</v>
      </c>
      <c r="H890">
        <v>9</v>
      </c>
      <c r="I890">
        <v>377.49</v>
      </c>
      <c r="J890">
        <v>357.72170877331541</v>
      </c>
      <c r="K890">
        <v>357.72170877331541</v>
      </c>
      <c r="L890">
        <v>362.51482093231061</v>
      </c>
      <c r="M890">
        <v>5.1654554880680834</v>
      </c>
      <c r="N890">
        <v>5.1654554880680834</v>
      </c>
      <c r="O890">
        <v>5.3448168715091251</v>
      </c>
      <c r="P890">
        <v>359.79095767387952</v>
      </c>
      <c r="Q890">
        <v>359.79095767387957</v>
      </c>
      <c r="R890">
        <v>359.79095767387957</v>
      </c>
      <c r="S890">
        <v>5.2490753952641889</v>
      </c>
      <c r="T890">
        <v>5.2490753952641889</v>
      </c>
      <c r="U890">
        <v>5.2490753952641889</v>
      </c>
    </row>
    <row r="891" spans="1:21" x14ac:dyDescent="0.3">
      <c r="A891" s="2">
        <v>44091</v>
      </c>
      <c r="B891">
        <v>14</v>
      </c>
      <c r="C891">
        <v>226</v>
      </c>
      <c r="D891">
        <v>41.968739300000003</v>
      </c>
      <c r="E891">
        <v>12.686</v>
      </c>
      <c r="F891">
        <v>41.955555699999998</v>
      </c>
      <c r="G891">
        <v>12.7643387</v>
      </c>
      <c r="H891">
        <v>8</v>
      </c>
      <c r="I891">
        <v>30.94</v>
      </c>
      <c r="J891">
        <v>12.43909648622258</v>
      </c>
      <c r="K891">
        <v>12.43909648622259</v>
      </c>
      <c r="L891">
        <v>2.8802140955742188</v>
      </c>
      <c r="M891">
        <v>0.42818825483627859</v>
      </c>
      <c r="N891">
        <v>0.4281882548362787</v>
      </c>
      <c r="O891">
        <v>0.21796522787645051</v>
      </c>
      <c r="P891">
        <v>10.62067597077727</v>
      </c>
      <c r="Q891">
        <v>10.62067597077726</v>
      </c>
      <c r="R891">
        <v>10.62067597077726</v>
      </c>
      <c r="S891">
        <v>0.37876858810951952</v>
      </c>
      <c r="T891">
        <v>0.3787685881095193</v>
      </c>
      <c r="U891">
        <v>0.3787685881095193</v>
      </c>
    </row>
    <row r="892" spans="1:21" x14ac:dyDescent="0.3">
      <c r="A892" s="2">
        <v>44091</v>
      </c>
      <c r="B892">
        <v>248</v>
      </c>
      <c r="C892">
        <v>226</v>
      </c>
      <c r="D892">
        <v>41.943139199999997</v>
      </c>
      <c r="E892">
        <v>12.7570923</v>
      </c>
      <c r="F892">
        <v>41.955555699999998</v>
      </c>
      <c r="G892">
        <v>12.7643387</v>
      </c>
      <c r="H892">
        <v>8</v>
      </c>
      <c r="I892">
        <v>356.85</v>
      </c>
      <c r="J892">
        <v>3.4428177718246129</v>
      </c>
      <c r="K892">
        <v>3.442817771824668</v>
      </c>
      <c r="L892">
        <v>3.6956187497329103E-2</v>
      </c>
      <c r="M892">
        <v>0.1247600554255181</v>
      </c>
      <c r="N892">
        <v>0.1247600554255173</v>
      </c>
      <c r="O892">
        <v>5.93146237163545E-3</v>
      </c>
      <c r="P892">
        <v>1.7563247539158211</v>
      </c>
      <c r="Q892">
        <v>1.756324753915836</v>
      </c>
      <c r="R892">
        <v>1.756324753915836</v>
      </c>
      <c r="S892">
        <v>6.7025870236136639E-2</v>
      </c>
      <c r="T892">
        <v>6.7025870236136584E-2</v>
      </c>
      <c r="U892">
        <v>6.7025870236136584E-2</v>
      </c>
    </row>
    <row r="893" spans="1:21" x14ac:dyDescent="0.3">
      <c r="A893" s="2">
        <v>44091</v>
      </c>
      <c r="B893">
        <v>234</v>
      </c>
      <c r="C893">
        <v>226</v>
      </c>
      <c r="D893">
        <v>41.919487500000002</v>
      </c>
      <c r="E893">
        <v>12.590045699999999</v>
      </c>
      <c r="F893">
        <v>41.955555699999998</v>
      </c>
      <c r="G893">
        <v>12.7643387</v>
      </c>
      <c r="H893">
        <v>8</v>
      </c>
      <c r="I893">
        <v>128.1</v>
      </c>
      <c r="J893">
        <v>31.906717486397479</v>
      </c>
      <c r="K893">
        <v>30.103830334044819</v>
      </c>
      <c r="L893">
        <v>5.1524132200339157</v>
      </c>
      <c r="M893">
        <v>0.79066820342132904</v>
      </c>
      <c r="N893">
        <v>0.68438275057058207</v>
      </c>
      <c r="O893">
        <v>0.31111993467799798</v>
      </c>
      <c r="P893">
        <v>23.394948971655818</v>
      </c>
      <c r="Q893">
        <v>23.54805566641236</v>
      </c>
      <c r="R893">
        <v>23.42012791969433</v>
      </c>
      <c r="S893">
        <v>0.64704116028074632</v>
      </c>
      <c r="T893">
        <v>0.64332304357223036</v>
      </c>
      <c r="U893">
        <v>0.64762817602074663</v>
      </c>
    </row>
    <row r="894" spans="1:21" x14ac:dyDescent="0.3">
      <c r="A894" s="2">
        <v>44091</v>
      </c>
      <c r="B894">
        <v>264</v>
      </c>
      <c r="C894">
        <v>226</v>
      </c>
      <c r="D894">
        <v>41.962296899999998</v>
      </c>
      <c r="E894">
        <v>12.757759999999999</v>
      </c>
      <c r="F894">
        <v>41.955555699999998</v>
      </c>
      <c r="G894">
        <v>12.7643387</v>
      </c>
      <c r="H894">
        <v>8</v>
      </c>
      <c r="I894">
        <v>128.1</v>
      </c>
      <c r="J894">
        <v>2.3861484843255818</v>
      </c>
      <c r="K894">
        <v>30.048090670865751</v>
      </c>
      <c r="L894">
        <v>4.3723711108605121</v>
      </c>
      <c r="M894">
        <v>0.1104859782068119</v>
      </c>
      <c r="N894">
        <v>0.6756822335384397</v>
      </c>
      <c r="O894">
        <v>0.19356268312276301</v>
      </c>
      <c r="P894">
        <v>1.747581154006572</v>
      </c>
      <c r="Q894">
        <v>1.725272224188678</v>
      </c>
      <c r="R894">
        <v>1.8359255587486469</v>
      </c>
      <c r="S894">
        <v>9.0044425930411898E-2</v>
      </c>
      <c r="T894">
        <v>8.8519762042384389E-2</v>
      </c>
      <c r="U894">
        <v>9.5498807755965226E-2</v>
      </c>
    </row>
    <row r="895" spans="1:21" x14ac:dyDescent="0.3">
      <c r="A895" s="2">
        <v>44091</v>
      </c>
      <c r="B895">
        <v>281</v>
      </c>
      <c r="C895">
        <v>226</v>
      </c>
      <c r="D895">
        <v>41.960956899999999</v>
      </c>
      <c r="E895">
        <v>12.652718800000001</v>
      </c>
      <c r="F895">
        <v>41.955555699999998</v>
      </c>
      <c r="G895">
        <v>12.7643387</v>
      </c>
      <c r="H895">
        <v>8</v>
      </c>
      <c r="I895">
        <v>30.94</v>
      </c>
      <c r="J895">
        <v>18.50530351377742</v>
      </c>
      <c r="K895">
        <v>18.50530351377742</v>
      </c>
      <c r="L895">
        <v>28.064185904425781</v>
      </c>
      <c r="M895">
        <v>0.62089904675102281</v>
      </c>
      <c r="N895">
        <v>0.62089904675102281</v>
      </c>
      <c r="O895">
        <v>0.83112207371085078</v>
      </c>
      <c r="P895">
        <v>20.323724029222731</v>
      </c>
      <c r="Q895">
        <v>20.323724029222738</v>
      </c>
      <c r="R895">
        <v>20.323724029222738</v>
      </c>
      <c r="S895">
        <v>0.67031871347778194</v>
      </c>
      <c r="T895">
        <v>0.67031871347778194</v>
      </c>
      <c r="U895">
        <v>0.67031871347778194</v>
      </c>
    </row>
    <row r="896" spans="1:21" x14ac:dyDescent="0.3">
      <c r="A896" s="2">
        <v>44091</v>
      </c>
      <c r="B896">
        <v>221</v>
      </c>
      <c r="C896">
        <v>226</v>
      </c>
      <c r="D896">
        <v>41.987892299999999</v>
      </c>
      <c r="E896">
        <v>12.7135701</v>
      </c>
      <c r="F896">
        <v>41.955555699999998</v>
      </c>
      <c r="G896">
        <v>12.7643387</v>
      </c>
      <c r="H896">
        <v>8</v>
      </c>
      <c r="I896">
        <v>128.1</v>
      </c>
      <c r="J896">
        <v>11.466867860413871</v>
      </c>
      <c r="K896">
        <v>31.237102287707021</v>
      </c>
      <c r="L896">
        <v>21.011853241437869</v>
      </c>
      <c r="M896">
        <v>0.34772695595300429</v>
      </c>
      <c r="N896">
        <v>0.70644318832184316</v>
      </c>
      <c r="O896">
        <v>0.60919008620611204</v>
      </c>
      <c r="P896">
        <v>5.5941594918681892</v>
      </c>
      <c r="Q896">
        <v>6.7062121763289824</v>
      </c>
      <c r="R896">
        <v>5.671279858678357</v>
      </c>
      <c r="S896">
        <v>0.28441678014725152</v>
      </c>
      <c r="T896">
        <v>0.32073656768940739</v>
      </c>
      <c r="U896">
        <v>0.28817262166435831</v>
      </c>
    </row>
    <row r="897" spans="1:21" x14ac:dyDescent="0.3">
      <c r="A897" s="2">
        <v>44091</v>
      </c>
      <c r="B897">
        <v>237</v>
      </c>
      <c r="C897">
        <v>226</v>
      </c>
      <c r="D897">
        <v>42.401031400000001</v>
      </c>
      <c r="E897">
        <v>14.1329622</v>
      </c>
      <c r="F897">
        <v>41.955555699999998</v>
      </c>
      <c r="G897">
        <v>12.7643387</v>
      </c>
      <c r="H897">
        <v>8</v>
      </c>
      <c r="I897">
        <v>356.85</v>
      </c>
      <c r="J897">
        <v>353.41168222817532</v>
      </c>
      <c r="K897">
        <v>353.41168222817532</v>
      </c>
      <c r="L897">
        <v>356.81754381250272</v>
      </c>
      <c r="M897">
        <v>5.1203589921935304</v>
      </c>
      <c r="N897">
        <v>5.1203589921935304</v>
      </c>
      <c r="O897">
        <v>5.2391875852474117</v>
      </c>
      <c r="P897">
        <v>355.09817524608411</v>
      </c>
      <c r="Q897">
        <v>355.09817524608411</v>
      </c>
      <c r="R897">
        <v>355.09817524608411</v>
      </c>
      <c r="S897">
        <v>5.1780931773829106</v>
      </c>
      <c r="T897">
        <v>5.1780931773829106</v>
      </c>
      <c r="U897">
        <v>5.1780931773829106</v>
      </c>
    </row>
    <row r="898" spans="1:21" x14ac:dyDescent="0.3">
      <c r="A898" s="2">
        <v>44091</v>
      </c>
      <c r="B898">
        <v>32</v>
      </c>
      <c r="C898">
        <v>226</v>
      </c>
      <c r="D898">
        <v>41.851630499999999</v>
      </c>
      <c r="E898">
        <v>12.4017032</v>
      </c>
      <c r="F898">
        <v>41.955555699999998</v>
      </c>
      <c r="G898">
        <v>12.7643387</v>
      </c>
      <c r="H898">
        <v>8</v>
      </c>
      <c r="I898">
        <v>128.1</v>
      </c>
      <c r="J898">
        <v>82.336266168863077</v>
      </c>
      <c r="K898">
        <v>36.70697670738241</v>
      </c>
      <c r="L898">
        <v>97.559362427667708</v>
      </c>
      <c r="M898">
        <v>1.6079839417839339</v>
      </c>
      <c r="N898">
        <v>0.79035690693421434</v>
      </c>
      <c r="O898">
        <v>1.7429923753582059</v>
      </c>
      <c r="P898">
        <v>97.359310382469431</v>
      </c>
      <c r="Q898">
        <v>96.11645993306999</v>
      </c>
      <c r="R898">
        <v>97.168666662878664</v>
      </c>
      <c r="S898">
        <v>1.8353627130066701</v>
      </c>
      <c r="T898">
        <v>1.804285706061058</v>
      </c>
      <c r="U898">
        <v>1.825565473924009</v>
      </c>
    </row>
    <row r="899" spans="1:21" x14ac:dyDescent="0.3">
      <c r="A899" s="2">
        <v>44092</v>
      </c>
      <c r="B899">
        <v>2</v>
      </c>
      <c r="C899">
        <v>226</v>
      </c>
      <c r="D899">
        <v>42.132071600000003</v>
      </c>
      <c r="E899">
        <v>12.5839994</v>
      </c>
      <c r="F899">
        <v>41.955555699999998</v>
      </c>
      <c r="G899">
        <v>12.7643387</v>
      </c>
      <c r="H899">
        <v>10</v>
      </c>
      <c r="I899">
        <v>642.98</v>
      </c>
      <c r="J899">
        <v>72.602747461928743</v>
      </c>
      <c r="K899">
        <v>126.0810044443631</v>
      </c>
      <c r="L899">
        <v>82.383854166199043</v>
      </c>
      <c r="M899">
        <v>1.498684062354757</v>
      </c>
      <c r="N899">
        <v>2.1567749526488149</v>
      </c>
      <c r="O899">
        <v>1.51996021826511</v>
      </c>
      <c r="P899">
        <v>65.903153154601753</v>
      </c>
      <c r="Q899">
        <v>65.46235724555703</v>
      </c>
      <c r="R899">
        <v>67.427067641340628</v>
      </c>
      <c r="S899">
        <v>1.347401912292941</v>
      </c>
      <c r="T899">
        <v>1.342470642869533</v>
      </c>
      <c r="U899">
        <v>1.4036972683355211</v>
      </c>
    </row>
    <row r="900" spans="1:21" x14ac:dyDescent="0.3">
      <c r="A900" s="2">
        <v>44092</v>
      </c>
      <c r="B900">
        <v>104</v>
      </c>
      <c r="C900">
        <v>226</v>
      </c>
      <c r="D900">
        <v>41.944316200000003</v>
      </c>
      <c r="E900">
        <v>12.673451699999999</v>
      </c>
      <c r="F900">
        <v>41.955555699999998</v>
      </c>
      <c r="G900">
        <v>12.7643387</v>
      </c>
      <c r="H900">
        <v>10</v>
      </c>
      <c r="I900">
        <v>29.79</v>
      </c>
      <c r="J900">
        <v>11.71688353495791</v>
      </c>
      <c r="K900">
        <v>9.5182165304560282</v>
      </c>
      <c r="L900">
        <v>6.1028386950749187</v>
      </c>
      <c r="M900">
        <v>0.44981573353637733</v>
      </c>
      <c r="N900">
        <v>0.37065197834716263</v>
      </c>
      <c r="O900">
        <v>0.24720525263577359</v>
      </c>
      <c r="P900">
        <v>13.129762553625561</v>
      </c>
      <c r="Q900">
        <v>13.129777017515369</v>
      </c>
      <c r="R900">
        <v>13.129762553623189</v>
      </c>
      <c r="S900">
        <v>0.4940082189252612</v>
      </c>
      <c r="T900">
        <v>0.49400821892528152</v>
      </c>
      <c r="U900">
        <v>0.49400821892528152</v>
      </c>
    </row>
    <row r="901" spans="1:21" x14ac:dyDescent="0.3">
      <c r="A901" s="2">
        <v>44092</v>
      </c>
      <c r="B901">
        <v>39</v>
      </c>
      <c r="C901">
        <v>226</v>
      </c>
      <c r="D901">
        <v>41.831033900000001</v>
      </c>
      <c r="E901">
        <v>12.442446500000001</v>
      </c>
      <c r="F901">
        <v>41.955555699999998</v>
      </c>
      <c r="G901">
        <v>12.7643387</v>
      </c>
      <c r="H901">
        <v>10</v>
      </c>
      <c r="I901">
        <v>642.98</v>
      </c>
      <c r="J901">
        <v>87.889762179236385</v>
      </c>
      <c r="K901">
        <v>122.5718547930643</v>
      </c>
      <c r="L901">
        <v>17.902057234310089</v>
      </c>
      <c r="M901">
        <v>1.6944543353761401</v>
      </c>
      <c r="N901">
        <v>2.102907289194984</v>
      </c>
      <c r="O901">
        <v>0.49770263055789399</v>
      </c>
      <c r="P901">
        <v>52.08271838115602</v>
      </c>
      <c r="Q901">
        <v>54.632890847854732</v>
      </c>
      <c r="R901">
        <v>53.828699278683942</v>
      </c>
      <c r="S901">
        <v>1.140163344517285</v>
      </c>
      <c r="T901">
        <v>1.166882135814135</v>
      </c>
      <c r="U901">
        <v>1.2048347651710181</v>
      </c>
    </row>
    <row r="902" spans="1:21" x14ac:dyDescent="0.3">
      <c r="A902" s="2">
        <v>44092</v>
      </c>
      <c r="B902">
        <v>260</v>
      </c>
      <c r="C902">
        <v>226</v>
      </c>
      <c r="D902">
        <v>41.947397299999999</v>
      </c>
      <c r="E902">
        <v>12.685521899999999</v>
      </c>
      <c r="F902">
        <v>41.955555699999998</v>
      </c>
      <c r="G902">
        <v>12.7643387</v>
      </c>
      <c r="H902">
        <v>10</v>
      </c>
      <c r="I902">
        <v>29.79</v>
      </c>
      <c r="J902">
        <v>10.26361558092557</v>
      </c>
      <c r="K902">
        <v>9.0858814509933996</v>
      </c>
      <c r="L902">
        <v>2.082054122147055</v>
      </c>
      <c r="M902">
        <v>0.40186078790618729</v>
      </c>
      <c r="N902">
        <v>0.35651197820684322</v>
      </c>
      <c r="O902">
        <v>0.1246958307161333</v>
      </c>
      <c r="P902">
        <v>9.8168580914694328</v>
      </c>
      <c r="Q902">
        <v>9.8168495683233381</v>
      </c>
      <c r="R902">
        <v>9.8168580914700403</v>
      </c>
      <c r="S902">
        <v>0.38994447647681418</v>
      </c>
      <c r="T902">
        <v>0.38994447647678671</v>
      </c>
      <c r="U902">
        <v>0.38994447647678659</v>
      </c>
    </row>
    <row r="903" spans="1:21" x14ac:dyDescent="0.3">
      <c r="A903" s="2">
        <v>44092</v>
      </c>
      <c r="B903">
        <v>226</v>
      </c>
      <c r="C903">
        <v>226</v>
      </c>
      <c r="D903">
        <v>41.955555699999998</v>
      </c>
      <c r="E903">
        <v>12.7643387</v>
      </c>
      <c r="F903">
        <v>41.955555699999998</v>
      </c>
      <c r="G903">
        <v>12.7643387</v>
      </c>
      <c r="H903">
        <v>10</v>
      </c>
      <c r="I903">
        <v>642.98</v>
      </c>
      <c r="J903">
        <v>0</v>
      </c>
      <c r="K903">
        <v>123.19053523161691</v>
      </c>
      <c r="L903">
        <v>29.27051693785009</v>
      </c>
      <c r="M903">
        <v>0</v>
      </c>
      <c r="N903">
        <v>2.1134487558691761</v>
      </c>
      <c r="O903">
        <v>0.69775018417958889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3">
      <c r="A904" s="2">
        <v>44092</v>
      </c>
      <c r="B904">
        <v>282</v>
      </c>
      <c r="C904">
        <v>226</v>
      </c>
      <c r="D904">
        <v>41.765978400000002</v>
      </c>
      <c r="E904">
        <v>12.359812099999999</v>
      </c>
      <c r="F904">
        <v>41.955555699999998</v>
      </c>
      <c r="G904">
        <v>12.7643387</v>
      </c>
      <c r="H904">
        <v>10</v>
      </c>
      <c r="I904">
        <v>642.98</v>
      </c>
      <c r="J904">
        <v>90.755265431336142</v>
      </c>
      <c r="K904">
        <v>122.77193839458531</v>
      </c>
      <c r="L904">
        <v>21.5786602420789</v>
      </c>
      <c r="M904">
        <v>1.8045960438891959</v>
      </c>
      <c r="N904">
        <v>2.110808584521195</v>
      </c>
      <c r="O904">
        <v>0.64764711639694472</v>
      </c>
      <c r="P904">
        <v>57.899519824579947</v>
      </c>
      <c r="Q904">
        <v>58.914321130696138</v>
      </c>
      <c r="R904">
        <v>59.552036497603481</v>
      </c>
      <c r="S904">
        <v>1.312804796605769</v>
      </c>
      <c r="T904">
        <v>1.3172239737541109</v>
      </c>
      <c r="U904">
        <v>1.370498481536579</v>
      </c>
    </row>
    <row r="905" spans="1:21" x14ac:dyDescent="0.3">
      <c r="A905" s="2">
        <v>44092</v>
      </c>
      <c r="B905">
        <v>242</v>
      </c>
      <c r="C905">
        <v>226</v>
      </c>
      <c r="D905">
        <v>41.958314899999998</v>
      </c>
      <c r="E905">
        <v>12.705252399999999</v>
      </c>
      <c r="F905">
        <v>41.955555699999998</v>
      </c>
      <c r="G905">
        <v>12.7643387</v>
      </c>
      <c r="H905">
        <v>10</v>
      </c>
      <c r="I905">
        <v>29.79</v>
      </c>
      <c r="J905">
        <v>7.8086008841165233</v>
      </c>
      <c r="K905">
        <v>11.18500201855057</v>
      </c>
      <c r="L905">
        <v>21.604207182778019</v>
      </c>
      <c r="M905">
        <v>0.30860125633521313</v>
      </c>
      <c r="N905">
        <v>0.43311382122377201</v>
      </c>
      <c r="O905">
        <v>0.78837669442587077</v>
      </c>
      <c r="P905">
        <v>6.8424793549050031</v>
      </c>
      <c r="Q905">
        <v>6.8424734141612866</v>
      </c>
      <c r="R905">
        <v>6.8424793549067653</v>
      </c>
      <c r="S905">
        <v>0.27632508237570241</v>
      </c>
      <c r="T905">
        <v>0.27632508237570957</v>
      </c>
      <c r="U905">
        <v>0.27632508237570957</v>
      </c>
    </row>
    <row r="906" spans="1:21" x14ac:dyDescent="0.3">
      <c r="A906" s="2">
        <v>44092</v>
      </c>
      <c r="B906">
        <v>9</v>
      </c>
      <c r="C906">
        <v>226</v>
      </c>
      <c r="D906">
        <v>41.012875399999999</v>
      </c>
      <c r="E906">
        <v>14.3201006</v>
      </c>
      <c r="F906">
        <v>41.955555699999998</v>
      </c>
      <c r="G906">
        <v>12.7643387</v>
      </c>
      <c r="H906">
        <v>10</v>
      </c>
      <c r="I906">
        <v>380.53</v>
      </c>
      <c r="J906">
        <v>188.6335352232081</v>
      </c>
      <c r="K906">
        <v>188.6335352232081</v>
      </c>
      <c r="L906">
        <v>1.6703545165922709E-12</v>
      </c>
      <c r="M906">
        <v>2.9136001232118609</v>
      </c>
      <c r="N906">
        <v>2.9136001232118609</v>
      </c>
      <c r="O906">
        <v>0</v>
      </c>
      <c r="P906">
        <v>187.02869999999999</v>
      </c>
      <c r="Q906">
        <v>187.02869999999999</v>
      </c>
      <c r="R906">
        <v>187.02869999999999</v>
      </c>
      <c r="S906">
        <v>2.861051587301588</v>
      </c>
      <c r="T906">
        <v>2.8610515873015872</v>
      </c>
      <c r="U906">
        <v>2.8610515873015872</v>
      </c>
    </row>
    <row r="907" spans="1:21" x14ac:dyDescent="0.3">
      <c r="A907" s="2">
        <v>44092</v>
      </c>
      <c r="B907">
        <v>223</v>
      </c>
      <c r="C907">
        <v>226</v>
      </c>
      <c r="D907">
        <v>41.015235699999998</v>
      </c>
      <c r="E907">
        <v>14.2977433</v>
      </c>
      <c r="F907">
        <v>41.955555699999998</v>
      </c>
      <c r="G907">
        <v>12.7643387</v>
      </c>
      <c r="H907">
        <v>10</v>
      </c>
      <c r="I907">
        <v>380.53</v>
      </c>
      <c r="J907">
        <v>191.89876477679189</v>
      </c>
      <c r="K907">
        <v>191.89876477679189</v>
      </c>
      <c r="L907">
        <v>380.53229999999832</v>
      </c>
      <c r="M907">
        <v>3.022630035518298</v>
      </c>
      <c r="N907">
        <v>3.0226300355182989</v>
      </c>
      <c r="O907">
        <v>5.9362301587301598</v>
      </c>
      <c r="P907">
        <v>193.50360000000001</v>
      </c>
      <c r="Q907">
        <v>193.50360000000001</v>
      </c>
      <c r="R907">
        <v>193.50360000000001</v>
      </c>
      <c r="S907">
        <v>3.0751785714285722</v>
      </c>
      <c r="T907">
        <v>3.0751785714285731</v>
      </c>
      <c r="U907">
        <v>3.0751785714285731</v>
      </c>
    </row>
    <row r="908" spans="1:21" x14ac:dyDescent="0.3">
      <c r="A908" s="2">
        <v>44092</v>
      </c>
      <c r="B908">
        <v>229</v>
      </c>
      <c r="C908">
        <v>226</v>
      </c>
      <c r="D908">
        <v>40.7283051</v>
      </c>
      <c r="E908">
        <v>14.475455800000001</v>
      </c>
      <c r="F908">
        <v>41.955555699999998</v>
      </c>
      <c r="G908">
        <v>12.7643387</v>
      </c>
      <c r="H908">
        <v>10</v>
      </c>
      <c r="I908">
        <v>642.98</v>
      </c>
      <c r="J908">
        <v>391.7317249274987</v>
      </c>
      <c r="K908">
        <v>148.36416713637021</v>
      </c>
      <c r="L908">
        <v>491.84441141956171</v>
      </c>
      <c r="M908">
        <v>5.9632576218719713</v>
      </c>
      <c r="N908">
        <v>2.477052481257894</v>
      </c>
      <c r="O908">
        <v>7.5979319140925261</v>
      </c>
      <c r="P908">
        <v>467.09410863966218</v>
      </c>
      <c r="Q908">
        <v>463.96993077589201</v>
      </c>
      <c r="R908">
        <v>462.17169658237179</v>
      </c>
      <c r="S908">
        <v>7.1606220100760689</v>
      </c>
      <c r="T908">
        <v>7.1344153110542869</v>
      </c>
      <c r="U908">
        <v>6.9819615484489486</v>
      </c>
    </row>
    <row r="909" spans="1:21" x14ac:dyDescent="0.3">
      <c r="A909" s="2">
        <v>44095</v>
      </c>
      <c r="B909">
        <v>11</v>
      </c>
      <c r="C909">
        <v>226</v>
      </c>
      <c r="D909">
        <v>41.904390300000003</v>
      </c>
      <c r="E909">
        <v>12.6096465</v>
      </c>
      <c r="F909">
        <v>41.955555699999998</v>
      </c>
      <c r="G909">
        <v>12.7643387</v>
      </c>
      <c r="H909">
        <v>10</v>
      </c>
      <c r="I909">
        <v>244.33</v>
      </c>
      <c r="J909">
        <v>38.519912906211722</v>
      </c>
      <c r="K909">
        <v>69.834904088930713</v>
      </c>
      <c r="L909">
        <v>32.510820389010171</v>
      </c>
      <c r="M909">
        <v>0.85139971205557374</v>
      </c>
      <c r="N909">
        <v>1.194734154684419</v>
      </c>
      <c r="O909">
        <v>0.65193381977535769</v>
      </c>
      <c r="P909">
        <v>35.888471316117872</v>
      </c>
      <c r="Q909">
        <v>35.888468872466518</v>
      </c>
      <c r="R909">
        <v>35.888471316118078</v>
      </c>
      <c r="S909">
        <v>0.76718197906450603</v>
      </c>
      <c r="T909">
        <v>0.76718197906450436</v>
      </c>
      <c r="U909">
        <v>0.76718197906450414</v>
      </c>
    </row>
    <row r="910" spans="1:21" x14ac:dyDescent="0.3">
      <c r="A910" s="2">
        <v>44095</v>
      </c>
      <c r="B910">
        <v>224</v>
      </c>
      <c r="C910">
        <v>226</v>
      </c>
      <c r="D910">
        <v>41.949019300000003</v>
      </c>
      <c r="E910">
        <v>12.763840500000001</v>
      </c>
      <c r="F910">
        <v>41.955555699999998</v>
      </c>
      <c r="G910">
        <v>12.7643387</v>
      </c>
      <c r="H910">
        <v>10</v>
      </c>
      <c r="I910">
        <v>148.31</v>
      </c>
      <c r="J910">
        <v>1.684958711063296</v>
      </c>
      <c r="K910">
        <v>34.69145957810224</v>
      </c>
      <c r="L910">
        <v>2.393586914082698</v>
      </c>
      <c r="M910">
        <v>8.5733073373057592E-2</v>
      </c>
      <c r="N910">
        <v>0.73447774895933404</v>
      </c>
      <c r="O910">
        <v>0.1125286318707371</v>
      </c>
      <c r="P910">
        <v>1.380107883377395</v>
      </c>
      <c r="Q910">
        <v>1.3684686941352451</v>
      </c>
      <c r="R910">
        <v>1.4617744214759201</v>
      </c>
      <c r="S910">
        <v>7.0235967061771112E-2</v>
      </c>
      <c r="T910">
        <v>6.9603791940516677E-2</v>
      </c>
      <c r="U910">
        <v>7.5426121889722114E-2</v>
      </c>
    </row>
    <row r="911" spans="1:21" x14ac:dyDescent="0.3">
      <c r="A911" s="2">
        <v>44095</v>
      </c>
      <c r="B911">
        <v>2</v>
      </c>
      <c r="C911">
        <v>226</v>
      </c>
      <c r="D911">
        <v>42.132071600000003</v>
      </c>
      <c r="E911">
        <v>12.5839994</v>
      </c>
      <c r="F911">
        <v>41.955555699999998</v>
      </c>
      <c r="G911">
        <v>12.7643387</v>
      </c>
      <c r="H911">
        <v>10</v>
      </c>
      <c r="I911">
        <v>148.31</v>
      </c>
      <c r="J911">
        <v>63.296673179092558</v>
      </c>
      <c r="K911">
        <v>38.252179486731038</v>
      </c>
      <c r="L911">
        <v>54.131147014923172</v>
      </c>
      <c r="M911">
        <v>1.3620206718723631</v>
      </c>
      <c r="N911">
        <v>0.81328918561212526</v>
      </c>
      <c r="O911">
        <v>1.234679654350707</v>
      </c>
      <c r="P911">
        <v>60.419440088330823</v>
      </c>
      <c r="Q911">
        <v>60.829156589813053</v>
      </c>
      <c r="R911">
        <v>60.366043743842617</v>
      </c>
      <c r="S911">
        <v>1.327509953329219</v>
      </c>
      <c r="T911">
        <v>1.338703460371619</v>
      </c>
      <c r="U911">
        <v>1.323525134253869</v>
      </c>
    </row>
    <row r="912" spans="1:21" x14ac:dyDescent="0.3">
      <c r="A912" s="2">
        <v>44095</v>
      </c>
      <c r="B912">
        <v>186</v>
      </c>
      <c r="C912">
        <v>226</v>
      </c>
      <c r="D912">
        <v>41.945402799999997</v>
      </c>
      <c r="E912">
        <v>12.7206413</v>
      </c>
      <c r="F912">
        <v>41.955555699999998</v>
      </c>
      <c r="G912">
        <v>12.7643387</v>
      </c>
      <c r="H912">
        <v>10</v>
      </c>
      <c r="I912">
        <v>30.18</v>
      </c>
      <c r="J912">
        <v>6.1463187129497108</v>
      </c>
      <c r="K912">
        <v>10.753831697684261</v>
      </c>
      <c r="L912">
        <v>16.275816933334141</v>
      </c>
      <c r="M912">
        <v>0.280521922671016</v>
      </c>
      <c r="N912">
        <v>0.39327583210286687</v>
      </c>
      <c r="O912">
        <v>0.60273757988043697</v>
      </c>
      <c r="P912">
        <v>6.2097391129579886</v>
      </c>
      <c r="Q912">
        <v>6.1273493955465792</v>
      </c>
      <c r="R912">
        <v>6.2097391129579904</v>
      </c>
      <c r="S912">
        <v>0.32815501648744028</v>
      </c>
      <c r="T912">
        <v>0.32735192842139782</v>
      </c>
      <c r="U912">
        <v>0.32815501648744377</v>
      </c>
    </row>
    <row r="913" spans="1:21" x14ac:dyDescent="0.3">
      <c r="A913" s="2">
        <v>44095</v>
      </c>
      <c r="B913">
        <v>32</v>
      </c>
      <c r="C913">
        <v>226</v>
      </c>
      <c r="D913">
        <v>41.851630499999999</v>
      </c>
      <c r="E913">
        <v>12.4017032</v>
      </c>
      <c r="F913">
        <v>41.955555699999998</v>
      </c>
      <c r="G913">
        <v>12.7643387</v>
      </c>
      <c r="H913">
        <v>10</v>
      </c>
      <c r="I913">
        <v>148.31</v>
      </c>
      <c r="J913">
        <v>80.985660880186202</v>
      </c>
      <c r="K913">
        <v>40.591641929105478</v>
      </c>
      <c r="L913">
        <v>88.123733295773448</v>
      </c>
      <c r="M913">
        <v>1.570190434695123</v>
      </c>
      <c r="N913">
        <v>0.84067400789838831</v>
      </c>
      <c r="O913">
        <v>1.624596494267547</v>
      </c>
      <c r="P913">
        <v>84.99224235891802</v>
      </c>
      <c r="Q913">
        <v>84.607005186480919</v>
      </c>
      <c r="R913">
        <v>84.882631396404363</v>
      </c>
      <c r="S913">
        <v>1.631329918735233</v>
      </c>
      <c r="T913">
        <v>1.621639475095269</v>
      </c>
      <c r="U913">
        <v>1.625127969357381</v>
      </c>
    </row>
    <row r="914" spans="1:21" x14ac:dyDescent="0.3">
      <c r="A914" s="2">
        <v>44095</v>
      </c>
      <c r="B914">
        <v>91</v>
      </c>
      <c r="C914">
        <v>226</v>
      </c>
      <c r="D914">
        <v>42.336915300000001</v>
      </c>
      <c r="E914">
        <v>13.4628064</v>
      </c>
      <c r="F914">
        <v>41.955555699999998</v>
      </c>
      <c r="G914">
        <v>12.7643387</v>
      </c>
      <c r="H914">
        <v>10</v>
      </c>
      <c r="I914">
        <v>244.33</v>
      </c>
      <c r="J914">
        <v>201.31418307130721</v>
      </c>
      <c r="K914">
        <v>111.22706264332621</v>
      </c>
      <c r="L914">
        <v>207.00049100154749</v>
      </c>
      <c r="M914">
        <v>3.0439830393287419</v>
      </c>
      <c r="N914">
        <v>1.763552442267351</v>
      </c>
      <c r="O914">
        <v>3.217472735137282</v>
      </c>
      <c r="P914">
        <v>204.02045927291309</v>
      </c>
      <c r="Q914">
        <v>204.02046201739819</v>
      </c>
      <c r="R914">
        <v>204.0204592729128</v>
      </c>
      <c r="S914">
        <v>3.131105031234763</v>
      </c>
      <c r="T914">
        <v>3.131105031234767</v>
      </c>
      <c r="U914">
        <v>3.131105031234767</v>
      </c>
    </row>
    <row r="915" spans="1:21" x14ac:dyDescent="0.3">
      <c r="A915" s="2">
        <v>44095</v>
      </c>
      <c r="B915">
        <v>264</v>
      </c>
      <c r="C915">
        <v>226</v>
      </c>
      <c r="D915">
        <v>41.962296899999998</v>
      </c>
      <c r="E915">
        <v>12.757759999999999</v>
      </c>
      <c r="F915">
        <v>41.955555699999998</v>
      </c>
      <c r="G915">
        <v>12.7643387</v>
      </c>
      <c r="H915">
        <v>10</v>
      </c>
      <c r="I915">
        <v>148.31</v>
      </c>
      <c r="J915">
        <v>2.3470072296579381</v>
      </c>
      <c r="K915">
        <v>34.779019006061247</v>
      </c>
      <c r="L915">
        <v>3.6658327752207041</v>
      </c>
      <c r="M915">
        <v>0.1078891533927899</v>
      </c>
      <c r="N915">
        <v>0.73739239086348596</v>
      </c>
      <c r="O915">
        <v>0.15402855284434239</v>
      </c>
      <c r="P915">
        <v>1.522509669373767</v>
      </c>
      <c r="Q915">
        <v>1.509669529570786</v>
      </c>
      <c r="R915">
        <v>1.603850438277115</v>
      </c>
      <c r="S915">
        <v>9.6757494207110897E-2</v>
      </c>
      <c r="T915">
        <v>9.588660592592832E-2</v>
      </c>
      <c r="U915">
        <v>0.101754107832361</v>
      </c>
    </row>
    <row r="916" spans="1:21" x14ac:dyDescent="0.3">
      <c r="A916" s="2">
        <v>44095</v>
      </c>
      <c r="B916">
        <v>221</v>
      </c>
      <c r="C916">
        <v>226</v>
      </c>
      <c r="D916">
        <v>41.987892299999999</v>
      </c>
      <c r="E916">
        <v>12.7135701</v>
      </c>
      <c r="F916">
        <v>41.955555699999998</v>
      </c>
      <c r="G916">
        <v>12.7643387</v>
      </c>
      <c r="H916">
        <v>10</v>
      </c>
      <c r="I916">
        <v>30.18</v>
      </c>
      <c r="J916">
        <v>10.21984775078923</v>
      </c>
      <c r="K916">
        <v>9.1797197171314693</v>
      </c>
      <c r="L916">
        <v>2.1966789569443348</v>
      </c>
      <c r="M916">
        <v>0.32439708657136462</v>
      </c>
      <c r="N916">
        <v>0.32245379598867968</v>
      </c>
      <c r="O916">
        <v>7.540467028562263E-2</v>
      </c>
      <c r="P916">
        <v>9.0180178886413209</v>
      </c>
      <c r="Q916">
        <v>8.8983684264109328</v>
      </c>
      <c r="R916">
        <v>9.0180178886412818</v>
      </c>
      <c r="S916">
        <v>0.25599817748669412</v>
      </c>
      <c r="T916">
        <v>0.25802047256855082</v>
      </c>
      <c r="U916">
        <v>0.25599817748669329</v>
      </c>
    </row>
    <row r="917" spans="1:21" x14ac:dyDescent="0.3">
      <c r="A917" s="2">
        <v>44095</v>
      </c>
      <c r="B917">
        <v>225</v>
      </c>
      <c r="C917">
        <v>226</v>
      </c>
      <c r="D917">
        <v>41.966743600000001</v>
      </c>
      <c r="E917">
        <v>12.755914900000001</v>
      </c>
      <c r="F917">
        <v>41.955555699999998</v>
      </c>
      <c r="G917">
        <v>12.7643387</v>
      </c>
      <c r="H917">
        <v>10</v>
      </c>
      <c r="I917">
        <v>244.33</v>
      </c>
      <c r="J917">
        <v>4.4930040224810837</v>
      </c>
      <c r="K917">
        <v>63.265133267743018</v>
      </c>
      <c r="L917">
        <v>4.8157886094422437</v>
      </c>
      <c r="M917">
        <v>0.15271248671092319</v>
      </c>
      <c r="N917">
        <v>1.089808641143468</v>
      </c>
      <c r="O917">
        <v>0.17868868318259909</v>
      </c>
      <c r="P917">
        <v>4.418169410969023</v>
      </c>
      <c r="Q917">
        <v>4.4181691101352074</v>
      </c>
      <c r="R917">
        <v>4.4181694109690461</v>
      </c>
      <c r="S917">
        <v>0.1498082277959697</v>
      </c>
      <c r="T917">
        <v>0.14980822779596731</v>
      </c>
      <c r="U917">
        <v>0.14980822779596731</v>
      </c>
    </row>
    <row r="918" spans="1:21" x14ac:dyDescent="0.3">
      <c r="A918" s="2">
        <v>44095</v>
      </c>
      <c r="B918">
        <v>14</v>
      </c>
      <c r="C918">
        <v>226</v>
      </c>
      <c r="D918">
        <v>41.968739300000003</v>
      </c>
      <c r="E918">
        <v>12.686</v>
      </c>
      <c r="F918">
        <v>41.955555699999998</v>
      </c>
      <c r="G918">
        <v>12.7643387</v>
      </c>
      <c r="H918">
        <v>10</v>
      </c>
      <c r="I918">
        <v>30.18</v>
      </c>
      <c r="J918">
        <v>13.810033536261059</v>
      </c>
      <c r="K918">
        <v>10.242648585184281</v>
      </c>
      <c r="L918">
        <v>11.70370410972153</v>
      </c>
      <c r="M918">
        <v>0.47742226059888909</v>
      </c>
      <c r="N918">
        <v>0.36661164174972311</v>
      </c>
      <c r="O918">
        <v>0.40419901967521021</v>
      </c>
      <c r="P918">
        <v>14.94844299840069</v>
      </c>
      <c r="Q918">
        <v>15.150482178042489</v>
      </c>
      <c r="R918">
        <v>14.948442998400729</v>
      </c>
      <c r="S918">
        <v>0.49818807586713543</v>
      </c>
      <c r="T918">
        <v>0.49696886885132102</v>
      </c>
      <c r="U918">
        <v>0.49818807586713271</v>
      </c>
    </row>
    <row r="919" spans="1:21" x14ac:dyDescent="0.3">
      <c r="A919" s="2">
        <v>44096</v>
      </c>
      <c r="B919">
        <v>64</v>
      </c>
      <c r="C919">
        <v>226</v>
      </c>
      <c r="D919">
        <v>41.699752500000002</v>
      </c>
      <c r="E919">
        <v>12.535953900000001</v>
      </c>
      <c r="F919">
        <v>41.955555699999998</v>
      </c>
      <c r="G919">
        <v>12.7643387</v>
      </c>
      <c r="H919">
        <v>7</v>
      </c>
      <c r="I919">
        <v>97.88</v>
      </c>
      <c r="J919">
        <v>73.293648280364621</v>
      </c>
      <c r="K919">
        <v>73.293648280364621</v>
      </c>
      <c r="L919">
        <v>95.964372419451436</v>
      </c>
      <c r="M919">
        <v>1.6197955377219579</v>
      </c>
      <c r="N919">
        <v>1.6197955377219579</v>
      </c>
      <c r="O919">
        <v>2.0381801018870949</v>
      </c>
      <c r="P919">
        <v>80.679515643087001</v>
      </c>
      <c r="Q919">
        <v>80.679515643087001</v>
      </c>
      <c r="R919">
        <v>80.679515643087001</v>
      </c>
      <c r="S919">
        <v>1.7548903290968769</v>
      </c>
      <c r="T919">
        <v>1.7548903290968769</v>
      </c>
      <c r="U919">
        <v>1.7548903290968769</v>
      </c>
    </row>
    <row r="920" spans="1:21" x14ac:dyDescent="0.3">
      <c r="A920" s="2">
        <v>44096</v>
      </c>
      <c r="B920">
        <v>261</v>
      </c>
      <c r="C920">
        <v>226</v>
      </c>
      <c r="D920">
        <v>41.926591100000003</v>
      </c>
      <c r="E920">
        <v>12.6248603</v>
      </c>
      <c r="F920">
        <v>41.955555699999998</v>
      </c>
      <c r="G920">
        <v>12.7643387</v>
      </c>
      <c r="H920">
        <v>7</v>
      </c>
      <c r="I920">
        <v>97.88</v>
      </c>
      <c r="J920">
        <v>24.58695171963539</v>
      </c>
      <c r="K920">
        <v>24.58695171963538</v>
      </c>
      <c r="L920">
        <v>1.91622758054856</v>
      </c>
      <c r="M920">
        <v>0.70429176386534342</v>
      </c>
      <c r="N920">
        <v>0.70429176386534342</v>
      </c>
      <c r="O920">
        <v>0.28590719970020612</v>
      </c>
      <c r="P920">
        <v>17.201084356913</v>
      </c>
      <c r="Q920">
        <v>17.201084356913</v>
      </c>
      <c r="R920">
        <v>17.201084356913</v>
      </c>
      <c r="S920">
        <v>0.56919697249042422</v>
      </c>
      <c r="T920">
        <v>0.56919697249042411</v>
      </c>
      <c r="U920">
        <v>0.56919697249042411</v>
      </c>
    </row>
    <row r="921" spans="1:21" x14ac:dyDescent="0.3">
      <c r="A921" s="2">
        <v>44096</v>
      </c>
      <c r="B921">
        <v>258</v>
      </c>
      <c r="C921">
        <v>226</v>
      </c>
      <c r="D921">
        <v>41.9582172</v>
      </c>
      <c r="E921">
        <v>12.769235</v>
      </c>
      <c r="F921">
        <v>41.955555699999998</v>
      </c>
      <c r="G921">
        <v>12.7643387</v>
      </c>
      <c r="H921">
        <v>7</v>
      </c>
      <c r="I921">
        <v>543.32000000000005</v>
      </c>
      <c r="J921">
        <v>1.81065633384714</v>
      </c>
      <c r="K921">
        <v>138.7523279414784</v>
      </c>
      <c r="L921">
        <v>1.9494681566299961</v>
      </c>
      <c r="M921">
        <v>8.6903829050160156E-2</v>
      </c>
      <c r="N921">
        <v>2.261910366142351</v>
      </c>
      <c r="O921">
        <v>9.9503345032223731E-2</v>
      </c>
      <c r="P921">
        <v>1.648866104227128</v>
      </c>
      <c r="Q921">
        <v>1.6488661042271231</v>
      </c>
      <c r="R921">
        <v>1.6488661042271231</v>
      </c>
      <c r="S921">
        <v>7.78561884950522E-2</v>
      </c>
      <c r="T921">
        <v>7.7856188495053755E-2</v>
      </c>
      <c r="U921">
        <v>7.7856188495053755E-2</v>
      </c>
    </row>
    <row r="922" spans="1:21" x14ac:dyDescent="0.3">
      <c r="A922" s="2">
        <v>44096</v>
      </c>
      <c r="B922">
        <v>12</v>
      </c>
      <c r="C922">
        <v>226</v>
      </c>
      <c r="D922">
        <v>41.857816900000003</v>
      </c>
      <c r="E922">
        <v>12.6519891</v>
      </c>
      <c r="F922">
        <v>41.955555699999998</v>
      </c>
      <c r="G922">
        <v>12.7643387</v>
      </c>
      <c r="H922">
        <v>7</v>
      </c>
      <c r="I922">
        <v>543.32000000000005</v>
      </c>
      <c r="J922">
        <v>34.629007319298438</v>
      </c>
      <c r="K922">
        <v>142.18209490407111</v>
      </c>
      <c r="L922">
        <v>16.457353070015522</v>
      </c>
      <c r="M922">
        <v>1.1881069254744729</v>
      </c>
      <c r="N922">
        <v>2.4044253248094201</v>
      </c>
      <c r="O922">
        <v>0.73154961409704611</v>
      </c>
      <c r="P922">
        <v>25.73038487364559</v>
      </c>
      <c r="Q922">
        <v>25.730384873645491</v>
      </c>
      <c r="R922">
        <v>25.730384873645491</v>
      </c>
      <c r="S922">
        <v>0.96975307340434114</v>
      </c>
      <c r="T922">
        <v>0.9697530734043438</v>
      </c>
      <c r="U922">
        <v>0.9697530734043438</v>
      </c>
    </row>
    <row r="923" spans="1:21" x14ac:dyDescent="0.3">
      <c r="A923" s="2">
        <v>44096</v>
      </c>
      <c r="B923">
        <v>9</v>
      </c>
      <c r="C923">
        <v>226</v>
      </c>
      <c r="D923">
        <v>41.012875399999999</v>
      </c>
      <c r="E923">
        <v>14.3201006</v>
      </c>
      <c r="F923">
        <v>41.955555699999998</v>
      </c>
      <c r="G923">
        <v>12.7643387</v>
      </c>
      <c r="H923">
        <v>7</v>
      </c>
      <c r="I923">
        <v>380.53</v>
      </c>
      <c r="J923">
        <v>188.6335352232081</v>
      </c>
      <c r="K923">
        <v>188.6335352232081</v>
      </c>
      <c r="L923">
        <v>1.6703545165922709E-12</v>
      </c>
      <c r="M923">
        <v>2.9136001232118609</v>
      </c>
      <c r="N923">
        <v>2.9136001232118609</v>
      </c>
      <c r="O923">
        <v>0</v>
      </c>
      <c r="P923">
        <v>187.02869999999999</v>
      </c>
      <c r="Q923">
        <v>187.02869999999999</v>
      </c>
      <c r="R923">
        <v>187.02869999999999</v>
      </c>
      <c r="S923">
        <v>2.861051587301588</v>
      </c>
      <c r="T923">
        <v>2.8610515873015872</v>
      </c>
      <c r="U923">
        <v>2.8610515873015872</v>
      </c>
    </row>
    <row r="924" spans="1:21" x14ac:dyDescent="0.3">
      <c r="A924" s="2">
        <v>44096</v>
      </c>
      <c r="B924">
        <v>44</v>
      </c>
      <c r="C924">
        <v>226</v>
      </c>
      <c r="D924">
        <v>40.640787899999999</v>
      </c>
      <c r="E924">
        <v>14.9305062</v>
      </c>
      <c r="F924">
        <v>41.955555699999998</v>
      </c>
      <c r="G924">
        <v>12.7643387</v>
      </c>
      <c r="H924">
        <v>7</v>
      </c>
      <c r="I924">
        <v>543.32000000000005</v>
      </c>
      <c r="J924">
        <v>506.87913634685452</v>
      </c>
      <c r="K924">
        <v>262.38437715445048</v>
      </c>
      <c r="L924">
        <v>524.91197877335446</v>
      </c>
      <c r="M924">
        <v>7.3993146423007614</v>
      </c>
      <c r="N924">
        <v>4.0079897058736238</v>
      </c>
      <c r="O924">
        <v>7.8432724376961254</v>
      </c>
      <c r="P924">
        <v>515.93954902212727</v>
      </c>
      <c r="Q924">
        <v>515.93954902212738</v>
      </c>
      <c r="R924">
        <v>515.93954902212738</v>
      </c>
      <c r="S924">
        <v>7.6267161349260011</v>
      </c>
      <c r="T924">
        <v>7.6267161349259984</v>
      </c>
      <c r="U924">
        <v>7.6267161349259984</v>
      </c>
    </row>
    <row r="925" spans="1:21" x14ac:dyDescent="0.3">
      <c r="A925" s="2">
        <v>44096</v>
      </c>
      <c r="B925">
        <v>223</v>
      </c>
      <c r="C925">
        <v>226</v>
      </c>
      <c r="D925">
        <v>41.015235699999998</v>
      </c>
      <c r="E925">
        <v>14.2977433</v>
      </c>
      <c r="F925">
        <v>41.955555699999998</v>
      </c>
      <c r="G925">
        <v>12.7643387</v>
      </c>
      <c r="H925">
        <v>7</v>
      </c>
      <c r="I925">
        <v>380.53</v>
      </c>
      <c r="J925">
        <v>191.89876477679189</v>
      </c>
      <c r="K925">
        <v>191.89876477679189</v>
      </c>
      <c r="L925">
        <v>380.53229999999832</v>
      </c>
      <c r="M925">
        <v>3.022630035518298</v>
      </c>
      <c r="N925">
        <v>3.0226300355182989</v>
      </c>
      <c r="O925">
        <v>5.9362301587301598</v>
      </c>
      <c r="P925">
        <v>193.50360000000001</v>
      </c>
      <c r="Q925">
        <v>193.50360000000001</v>
      </c>
      <c r="R925">
        <v>193.50360000000001</v>
      </c>
      <c r="S925">
        <v>3.0751785714285722</v>
      </c>
      <c r="T925">
        <v>3.0751785714285731</v>
      </c>
      <c r="U925">
        <v>3.0751785714285731</v>
      </c>
    </row>
    <row r="926" spans="1:21" x14ac:dyDescent="0.3">
      <c r="A926" s="2">
        <v>44097</v>
      </c>
      <c r="B926">
        <v>2</v>
      </c>
      <c r="C926">
        <v>226</v>
      </c>
      <c r="D926">
        <v>42.132071600000003</v>
      </c>
      <c r="E926">
        <v>12.5839994</v>
      </c>
      <c r="F926">
        <v>41.955555699999998</v>
      </c>
      <c r="G926">
        <v>12.7643387</v>
      </c>
      <c r="H926">
        <v>6</v>
      </c>
      <c r="I926">
        <v>94.28</v>
      </c>
      <c r="J926">
        <v>42.140289950748183</v>
      </c>
      <c r="K926">
        <v>23.523638503688829</v>
      </c>
      <c r="L926">
        <v>0.57642355399191592</v>
      </c>
      <c r="M926">
        <v>0.92622539167751294</v>
      </c>
      <c r="N926">
        <v>0.58152743235625304</v>
      </c>
      <c r="O926">
        <v>1.9688943241846141E-2</v>
      </c>
      <c r="P926">
        <v>42.938760469198471</v>
      </c>
      <c r="Q926">
        <v>42.938750298509248</v>
      </c>
      <c r="R926">
        <v>41.639169165197643</v>
      </c>
      <c r="S926">
        <v>0.90323662716077668</v>
      </c>
      <c r="T926">
        <v>0.90323662716065367</v>
      </c>
      <c r="U926">
        <v>0.88843487391993869</v>
      </c>
    </row>
    <row r="927" spans="1:21" x14ac:dyDescent="0.3">
      <c r="A927" s="2">
        <v>44097</v>
      </c>
      <c r="B927">
        <v>186</v>
      </c>
      <c r="C927">
        <v>226</v>
      </c>
      <c r="D927">
        <v>41.945402799999997</v>
      </c>
      <c r="E927">
        <v>12.7206413</v>
      </c>
      <c r="F927">
        <v>41.955555699999998</v>
      </c>
      <c r="G927">
        <v>12.7643387</v>
      </c>
      <c r="H927">
        <v>6</v>
      </c>
      <c r="I927">
        <v>94.28</v>
      </c>
      <c r="J927">
        <v>4.5159492800107364</v>
      </c>
      <c r="K927">
        <v>23.536432298426341</v>
      </c>
      <c r="L927">
        <v>6.9046418517703891</v>
      </c>
      <c r="M927">
        <v>0.19967873838412281</v>
      </c>
      <c r="N927">
        <v>0.58212509672660884</v>
      </c>
      <c r="O927">
        <v>0.1046875518712717</v>
      </c>
      <c r="P927">
        <v>3.1763721423164482</v>
      </c>
      <c r="Q927">
        <v>3.1763713899448209</v>
      </c>
      <c r="R927">
        <v>4.5447464871189194</v>
      </c>
      <c r="S927">
        <v>0.17712876857816531</v>
      </c>
      <c r="T927">
        <v>0.1771287685781007</v>
      </c>
      <c r="U927">
        <v>0.19615336640133249</v>
      </c>
    </row>
    <row r="928" spans="1:21" x14ac:dyDescent="0.3">
      <c r="A928" s="2">
        <v>44097</v>
      </c>
      <c r="B928">
        <v>33</v>
      </c>
      <c r="C928">
        <v>226</v>
      </c>
      <c r="D928">
        <v>41.947489599999997</v>
      </c>
      <c r="E928">
        <v>12.7203556</v>
      </c>
      <c r="F928">
        <v>41.955555699999998</v>
      </c>
      <c r="G928">
        <v>12.7643387</v>
      </c>
      <c r="H928">
        <v>6</v>
      </c>
      <c r="I928">
        <v>94.28</v>
      </c>
      <c r="J928">
        <v>5.2430155957860842</v>
      </c>
      <c r="K928">
        <v>23.656875060680068</v>
      </c>
      <c r="L928">
        <v>66.47946758302129</v>
      </c>
      <c r="M928">
        <v>0.27412364115855159</v>
      </c>
      <c r="N928">
        <v>0.59427085232078991</v>
      </c>
      <c r="O928">
        <v>1.832032157747248</v>
      </c>
      <c r="P928">
        <v>4.7162992670525998</v>
      </c>
      <c r="Q928">
        <v>4.716298149927181</v>
      </c>
      <c r="R928">
        <v>5.9813480108714696</v>
      </c>
      <c r="S928">
        <v>0.32672982063401429</v>
      </c>
      <c r="T928">
        <v>0.32672982063420192</v>
      </c>
      <c r="U928">
        <v>0.33878512643480763</v>
      </c>
    </row>
    <row r="929" spans="1:21" x14ac:dyDescent="0.3">
      <c r="A929" s="2">
        <v>44097</v>
      </c>
      <c r="B929">
        <v>228</v>
      </c>
      <c r="C929">
        <v>226</v>
      </c>
      <c r="D929">
        <v>42.130554500000002</v>
      </c>
      <c r="E929">
        <v>12.582428</v>
      </c>
      <c r="F929">
        <v>41.955555699999998</v>
      </c>
      <c r="G929">
        <v>12.7643387</v>
      </c>
      <c r="H929">
        <v>6</v>
      </c>
      <c r="I929">
        <v>94.28</v>
      </c>
      <c r="J929">
        <v>42.381245173455007</v>
      </c>
      <c r="K929">
        <v>23.563554137204761</v>
      </c>
      <c r="L929">
        <v>20.31996701121642</v>
      </c>
      <c r="M929">
        <v>0.94199603830362222</v>
      </c>
      <c r="N929">
        <v>0.58410042812015783</v>
      </c>
      <c r="O929">
        <v>0.3856151566634437</v>
      </c>
      <c r="P929">
        <v>43.449068121432489</v>
      </c>
      <c r="Q929">
        <v>43.449080161618753</v>
      </c>
      <c r="R929">
        <v>42.115236336811968</v>
      </c>
      <c r="S929">
        <v>0.93492859315085308</v>
      </c>
      <c r="T929">
        <v>0.93492859315085342</v>
      </c>
      <c r="U929">
        <v>0.91865044276773067</v>
      </c>
    </row>
    <row r="930" spans="1:21" x14ac:dyDescent="0.3">
      <c r="A930" s="2">
        <v>44097</v>
      </c>
      <c r="B930">
        <v>1</v>
      </c>
      <c r="C930">
        <v>226</v>
      </c>
      <c r="D930">
        <v>41.956526599999997</v>
      </c>
      <c r="E930">
        <v>12.778642899999999</v>
      </c>
      <c r="F930">
        <v>41.955555699999998</v>
      </c>
      <c r="G930">
        <v>12.7643387</v>
      </c>
      <c r="H930">
        <v>6</v>
      </c>
      <c r="I930">
        <v>357.78</v>
      </c>
      <c r="J930">
        <v>2.8001176878185809</v>
      </c>
      <c r="K930">
        <v>2.8001176878185792</v>
      </c>
      <c r="L930">
        <v>0</v>
      </c>
      <c r="M930">
        <v>0.1110163539222002</v>
      </c>
      <c r="N930">
        <v>0.1110163539222</v>
      </c>
      <c r="O930">
        <v>7.8384002195167252E-2</v>
      </c>
      <c r="P930">
        <v>0.8723728298748058</v>
      </c>
      <c r="Q930">
        <v>0.87237282987479359</v>
      </c>
      <c r="R930">
        <v>0.87237282987479359</v>
      </c>
      <c r="S930">
        <v>9.9999991332788293E-2</v>
      </c>
      <c r="T930">
        <v>9.9999991332788363E-2</v>
      </c>
      <c r="U930">
        <v>9.9999991332788363E-2</v>
      </c>
    </row>
    <row r="931" spans="1:21" x14ac:dyDescent="0.3">
      <c r="A931" s="2">
        <v>44097</v>
      </c>
      <c r="B931">
        <v>13</v>
      </c>
      <c r="C931">
        <v>226</v>
      </c>
      <c r="D931">
        <v>42.407090099999998</v>
      </c>
      <c r="E931">
        <v>14.1597591</v>
      </c>
      <c r="F931">
        <v>41.955555699999998</v>
      </c>
      <c r="G931">
        <v>12.7643387</v>
      </c>
      <c r="H931">
        <v>6</v>
      </c>
      <c r="I931">
        <v>357.78</v>
      </c>
      <c r="J931">
        <v>354.98068231218139</v>
      </c>
      <c r="K931">
        <v>354.98068231218139</v>
      </c>
      <c r="L931">
        <v>357.7808</v>
      </c>
      <c r="M931">
        <v>5.3287455508397041</v>
      </c>
      <c r="N931">
        <v>5.3287455508397041</v>
      </c>
      <c r="O931">
        <v>5.361377902566737</v>
      </c>
      <c r="P931">
        <v>356.90842717012521</v>
      </c>
      <c r="Q931">
        <v>356.90842717012521</v>
      </c>
      <c r="R931">
        <v>356.90842717012521</v>
      </c>
      <c r="S931">
        <v>5.3397619134291157</v>
      </c>
      <c r="T931">
        <v>5.3397619134291157</v>
      </c>
      <c r="U931">
        <v>5.3397619134291157</v>
      </c>
    </row>
    <row r="932" spans="1:21" x14ac:dyDescent="0.3">
      <c r="A932" s="2">
        <v>44098</v>
      </c>
      <c r="B932">
        <v>186</v>
      </c>
      <c r="C932">
        <v>226</v>
      </c>
      <c r="D932">
        <v>41.945402799999997</v>
      </c>
      <c r="E932">
        <v>12.7206413</v>
      </c>
      <c r="F932">
        <v>41.955555699999998</v>
      </c>
      <c r="G932">
        <v>12.7643387</v>
      </c>
      <c r="H932">
        <v>7</v>
      </c>
      <c r="I932">
        <v>40.57</v>
      </c>
      <c r="J932">
        <v>5.9360398143821076</v>
      </c>
      <c r="K932">
        <v>9.8669002157696148</v>
      </c>
      <c r="L932">
        <v>4.3088970222118599</v>
      </c>
      <c r="M932">
        <v>0.26873961831862331</v>
      </c>
      <c r="N932">
        <v>0.37322119731558689</v>
      </c>
      <c r="O932">
        <v>0.22366939036444911</v>
      </c>
      <c r="P932">
        <v>5.2524825178460484</v>
      </c>
      <c r="Q932">
        <v>5.1620806451356671</v>
      </c>
      <c r="R932">
        <v>5.9500710615183356</v>
      </c>
      <c r="S932">
        <v>0.27756660799907218</v>
      </c>
      <c r="T932">
        <v>0.2637813457587303</v>
      </c>
      <c r="U932">
        <v>0.28817031691264888</v>
      </c>
    </row>
    <row r="933" spans="1:21" x14ac:dyDescent="0.3">
      <c r="A933" s="2">
        <v>44098</v>
      </c>
      <c r="B933">
        <v>240</v>
      </c>
      <c r="C933">
        <v>226</v>
      </c>
      <c r="D933">
        <v>41.945785800000003</v>
      </c>
      <c r="E933">
        <v>12.6790661</v>
      </c>
      <c r="F933">
        <v>41.955555699999998</v>
      </c>
      <c r="G933">
        <v>12.7643387</v>
      </c>
      <c r="H933">
        <v>7</v>
      </c>
      <c r="I933">
        <v>40.57</v>
      </c>
      <c r="J933">
        <v>11.42689327397496</v>
      </c>
      <c r="K933">
        <v>10.65226044351914</v>
      </c>
      <c r="L933">
        <v>20.922516044929768</v>
      </c>
      <c r="M933">
        <v>0.49149155941460487</v>
      </c>
      <c r="N933">
        <v>0.40410924130835052</v>
      </c>
      <c r="O933">
        <v>0.77522169216663805</v>
      </c>
      <c r="P933">
        <v>13.196405277400361</v>
      </c>
      <c r="Q933">
        <v>13.36819352752233</v>
      </c>
      <c r="R933">
        <v>12.76078903841846</v>
      </c>
      <c r="S933">
        <v>0.53556598724963589</v>
      </c>
      <c r="T933">
        <v>0.56327443337744942</v>
      </c>
      <c r="U933">
        <v>0.51999694095722093</v>
      </c>
    </row>
    <row r="934" spans="1:21" x14ac:dyDescent="0.3">
      <c r="A934" s="2">
        <v>44098</v>
      </c>
      <c r="B934">
        <v>283</v>
      </c>
      <c r="C934">
        <v>226</v>
      </c>
      <c r="D934">
        <v>41.893154899999999</v>
      </c>
      <c r="E934">
        <v>12.4928475</v>
      </c>
      <c r="F934">
        <v>41.955555699999998</v>
      </c>
      <c r="G934">
        <v>12.7643387</v>
      </c>
      <c r="H934">
        <v>7</v>
      </c>
      <c r="I934">
        <v>150.94</v>
      </c>
      <c r="J934">
        <v>44.331992226624337</v>
      </c>
      <c r="K934">
        <v>45.810314398197868</v>
      </c>
      <c r="L934">
        <v>23.089699109609349</v>
      </c>
      <c r="M934">
        <v>1.239668726140245</v>
      </c>
      <c r="N934">
        <v>1.158934536552179</v>
      </c>
      <c r="O934">
        <v>1.043963964895396</v>
      </c>
      <c r="P934">
        <v>37.380547400117578</v>
      </c>
      <c r="Q934">
        <v>37.157355984876908</v>
      </c>
      <c r="R934">
        <v>37.380547400117443</v>
      </c>
      <c r="S934">
        <v>1.1817179601205641</v>
      </c>
      <c r="T934">
        <v>1.174922556811332</v>
      </c>
      <c r="U934">
        <v>1.1817179601205681</v>
      </c>
    </row>
    <row r="935" spans="1:21" x14ac:dyDescent="0.3">
      <c r="A935" s="2">
        <v>44098</v>
      </c>
      <c r="B935">
        <v>14</v>
      </c>
      <c r="C935">
        <v>226</v>
      </c>
      <c r="D935">
        <v>41.968739300000003</v>
      </c>
      <c r="E935">
        <v>12.686</v>
      </c>
      <c r="F935">
        <v>41.955555699999998</v>
      </c>
      <c r="G935">
        <v>12.7643387</v>
      </c>
      <c r="H935">
        <v>7</v>
      </c>
      <c r="I935">
        <v>40.57</v>
      </c>
      <c r="J935">
        <v>13.337562325962731</v>
      </c>
      <c r="K935">
        <v>10.273738850796949</v>
      </c>
      <c r="L935">
        <v>12.91521785085261</v>
      </c>
      <c r="M935">
        <v>0.45736987280180291</v>
      </c>
      <c r="N935">
        <v>0.3856853361132172</v>
      </c>
      <c r="O935">
        <v>0.44623526230588512</v>
      </c>
      <c r="P935">
        <v>14.16847163516605</v>
      </c>
      <c r="Q935">
        <v>14.223972316276329</v>
      </c>
      <c r="R935">
        <v>13.594189616188</v>
      </c>
      <c r="S935">
        <v>0.47291516150725937</v>
      </c>
      <c r="T935">
        <v>0.47033279108477788</v>
      </c>
      <c r="U935">
        <v>0.4637017302182998</v>
      </c>
    </row>
    <row r="936" spans="1:21" x14ac:dyDescent="0.3">
      <c r="A936" s="2">
        <v>44098</v>
      </c>
      <c r="B936">
        <v>221</v>
      </c>
      <c r="C936">
        <v>226</v>
      </c>
      <c r="D936">
        <v>41.987892299999999</v>
      </c>
      <c r="E936">
        <v>12.7135701</v>
      </c>
      <c r="F936">
        <v>41.955555699999998</v>
      </c>
      <c r="G936">
        <v>12.7643387</v>
      </c>
      <c r="H936">
        <v>7</v>
      </c>
      <c r="I936">
        <v>40.57</v>
      </c>
      <c r="J936">
        <v>9.8702045856802041</v>
      </c>
      <c r="K936">
        <v>9.777800489914295</v>
      </c>
      <c r="L936">
        <v>2.4240690820057651</v>
      </c>
      <c r="M936">
        <v>0.31077196533798512</v>
      </c>
      <c r="N936">
        <v>0.36535724113586132</v>
      </c>
      <c r="O936">
        <v>8.3246671036043746E-2</v>
      </c>
      <c r="P936">
        <v>7.9533405695875432</v>
      </c>
      <c r="Q936">
        <v>7.8164535110656708</v>
      </c>
      <c r="R936">
        <v>8.2656502838752086</v>
      </c>
      <c r="S936">
        <v>0.24232525911704869</v>
      </c>
      <c r="T936">
        <v>0.23098444565205839</v>
      </c>
      <c r="U936">
        <v>0.25650402778484632</v>
      </c>
    </row>
    <row r="937" spans="1:21" x14ac:dyDescent="0.3">
      <c r="A937" s="2">
        <v>44098</v>
      </c>
      <c r="B937">
        <v>284</v>
      </c>
      <c r="C937">
        <v>226</v>
      </c>
      <c r="D937">
        <v>42.2585324</v>
      </c>
      <c r="E937">
        <v>12.655348200000001</v>
      </c>
      <c r="F937">
        <v>41.955555699999998</v>
      </c>
      <c r="G937">
        <v>12.7643387</v>
      </c>
      <c r="H937">
        <v>7</v>
      </c>
      <c r="I937">
        <v>150.94</v>
      </c>
      <c r="J937">
        <v>104.14385618843031</v>
      </c>
      <c r="K937">
        <v>62.450377119396457</v>
      </c>
      <c r="L937">
        <v>123.70694416492439</v>
      </c>
      <c r="M937">
        <v>2.1995732123493261</v>
      </c>
      <c r="N937">
        <v>1.4159830615913229</v>
      </c>
      <c r="O937">
        <v>2.351144807015741</v>
      </c>
      <c r="P937">
        <v>112.0147575435616</v>
      </c>
      <c r="Q937">
        <v>112.24715529107161</v>
      </c>
      <c r="R937">
        <v>112.0147575435618</v>
      </c>
      <c r="S937">
        <v>2.281838164335678</v>
      </c>
      <c r="T937">
        <v>2.2891952367386619</v>
      </c>
      <c r="U937">
        <v>2.281838164335674</v>
      </c>
    </row>
    <row r="938" spans="1:21" x14ac:dyDescent="0.3">
      <c r="A938" s="2">
        <v>44098</v>
      </c>
      <c r="B938">
        <v>264</v>
      </c>
      <c r="C938">
        <v>226</v>
      </c>
      <c r="D938">
        <v>41.962296899999998</v>
      </c>
      <c r="E938">
        <v>12.757759999999999</v>
      </c>
      <c r="F938">
        <v>41.955555699999998</v>
      </c>
      <c r="G938">
        <v>12.7643387</v>
      </c>
      <c r="H938">
        <v>7</v>
      </c>
      <c r="I938">
        <v>150.94</v>
      </c>
      <c r="J938">
        <v>2.4613515849453038</v>
      </c>
      <c r="K938">
        <v>42.676508482405637</v>
      </c>
      <c r="L938">
        <v>4.140556725466273</v>
      </c>
      <c r="M938">
        <v>0.1219882202405876</v>
      </c>
      <c r="N938">
        <v>0.98631256058665584</v>
      </c>
      <c r="O938">
        <v>0.16612138681902219</v>
      </c>
      <c r="P938">
        <v>1.5418950563207749</v>
      </c>
      <c r="Q938">
        <v>1.5326887240515139</v>
      </c>
      <c r="R938">
        <v>1.5418950563207821</v>
      </c>
      <c r="S938">
        <v>9.7674034273917479E-2</v>
      </c>
      <c r="T938">
        <v>9.7112365180165014E-2</v>
      </c>
      <c r="U938">
        <v>9.7674034273917049E-2</v>
      </c>
    </row>
    <row r="939" spans="1:21" x14ac:dyDescent="0.3">
      <c r="A939" s="2">
        <v>44099</v>
      </c>
      <c r="B939">
        <v>2</v>
      </c>
      <c r="C939">
        <v>226</v>
      </c>
      <c r="D939">
        <v>42.132071600000003</v>
      </c>
      <c r="E939">
        <v>12.5839994</v>
      </c>
      <c r="F939">
        <v>41.955555699999998</v>
      </c>
      <c r="G939">
        <v>12.7643387</v>
      </c>
      <c r="H939">
        <v>9</v>
      </c>
      <c r="I939">
        <v>494.32</v>
      </c>
      <c r="J939">
        <v>45.46099859937955</v>
      </c>
      <c r="K939">
        <v>174.5743911260835</v>
      </c>
      <c r="L939">
        <v>83.264399999999966</v>
      </c>
      <c r="M939">
        <v>0.99635583773192038</v>
      </c>
      <c r="N939">
        <v>2.933310436175995</v>
      </c>
      <c r="O939">
        <v>1.7759126984126981</v>
      </c>
      <c r="P939">
        <v>78.334330730380827</v>
      </c>
      <c r="Q939">
        <v>78.334330730380017</v>
      </c>
      <c r="R939">
        <v>78.334330730380017</v>
      </c>
      <c r="S939">
        <v>1.5719022986195139</v>
      </c>
      <c r="T939">
        <v>1.571902298619505</v>
      </c>
      <c r="U939">
        <v>1.571902298619505</v>
      </c>
    </row>
    <row r="940" spans="1:21" x14ac:dyDescent="0.3">
      <c r="A940" s="2">
        <v>44099</v>
      </c>
      <c r="B940">
        <v>285</v>
      </c>
      <c r="C940">
        <v>226</v>
      </c>
      <c r="D940">
        <v>41.947197600000003</v>
      </c>
      <c r="E940">
        <v>12.7788094</v>
      </c>
      <c r="F940">
        <v>41.955555699999998</v>
      </c>
      <c r="G940">
        <v>12.7643387</v>
      </c>
      <c r="H940">
        <v>9</v>
      </c>
      <c r="I940">
        <v>23.26</v>
      </c>
      <c r="J940">
        <v>3.6969159138675289</v>
      </c>
      <c r="K940">
        <v>3.696915913867528</v>
      </c>
      <c r="L940">
        <v>3.2925334620726141</v>
      </c>
      <c r="M940">
        <v>0.18125541636591361</v>
      </c>
      <c r="N940">
        <v>0.18125541636591361</v>
      </c>
      <c r="O940">
        <v>0.16203505402982091</v>
      </c>
      <c r="P940">
        <v>3.584236784611881</v>
      </c>
      <c r="Q940">
        <v>3.5842367846118841</v>
      </c>
      <c r="R940">
        <v>3.5842367846118841</v>
      </c>
      <c r="S940">
        <v>0.1752090205018754</v>
      </c>
      <c r="T940">
        <v>0.17520902050187559</v>
      </c>
      <c r="U940">
        <v>0.17520902050187559</v>
      </c>
    </row>
    <row r="941" spans="1:21" x14ac:dyDescent="0.3">
      <c r="A941" s="2">
        <v>44099</v>
      </c>
      <c r="B941">
        <v>14</v>
      </c>
      <c r="C941">
        <v>226</v>
      </c>
      <c r="D941">
        <v>41.968739300000003</v>
      </c>
      <c r="E941">
        <v>12.686</v>
      </c>
      <c r="F941">
        <v>41.955555699999998</v>
      </c>
      <c r="G941">
        <v>12.7643387</v>
      </c>
      <c r="H941">
        <v>9</v>
      </c>
      <c r="I941">
        <v>23.26</v>
      </c>
      <c r="J941">
        <v>19.562684086132471</v>
      </c>
      <c r="K941">
        <v>19.562684086132471</v>
      </c>
      <c r="L941">
        <v>19.96706653792738</v>
      </c>
      <c r="M941">
        <v>0.6256493455388481</v>
      </c>
      <c r="N941">
        <v>0.6256493455388481</v>
      </c>
      <c r="O941">
        <v>0.64486970787494091</v>
      </c>
      <c r="P941">
        <v>19.675363215388121</v>
      </c>
      <c r="Q941">
        <v>19.675363215388121</v>
      </c>
      <c r="R941">
        <v>19.675363215388121</v>
      </c>
      <c r="S941">
        <v>0.63169574140288631</v>
      </c>
      <c r="T941">
        <v>0.6316957414028862</v>
      </c>
      <c r="U941">
        <v>0.6316957414028862</v>
      </c>
    </row>
    <row r="942" spans="1:21" x14ac:dyDescent="0.3">
      <c r="A942" s="2">
        <v>44099</v>
      </c>
      <c r="B942">
        <v>41</v>
      </c>
      <c r="C942">
        <v>226</v>
      </c>
      <c r="D942">
        <v>40.932065199999997</v>
      </c>
      <c r="E942">
        <v>14.818706499999999</v>
      </c>
      <c r="F942">
        <v>41.955555699999998</v>
      </c>
      <c r="G942">
        <v>12.7643387</v>
      </c>
      <c r="H942">
        <v>9</v>
      </c>
      <c r="I942">
        <v>674.28</v>
      </c>
      <c r="J942">
        <v>285.54236921342613</v>
      </c>
      <c r="K942">
        <v>285.54236921342613</v>
      </c>
      <c r="L942">
        <v>75.961634656311887</v>
      </c>
      <c r="M942">
        <v>4.6553165335115487</v>
      </c>
      <c r="N942">
        <v>4.6553165335115487</v>
      </c>
      <c r="O942">
        <v>2.424048099081558</v>
      </c>
      <c r="P942">
        <v>251.09756753275309</v>
      </c>
      <c r="Q942">
        <v>251.09756753275309</v>
      </c>
      <c r="R942">
        <v>251.09756753275309</v>
      </c>
      <c r="S942">
        <v>4.2416750942403354</v>
      </c>
      <c r="T942">
        <v>4.2416750942403336</v>
      </c>
      <c r="U942">
        <v>4.2416750942403336</v>
      </c>
    </row>
    <row r="943" spans="1:21" x14ac:dyDescent="0.3">
      <c r="A943" s="2">
        <v>44099</v>
      </c>
      <c r="B943">
        <v>72</v>
      </c>
      <c r="C943">
        <v>226</v>
      </c>
      <c r="D943">
        <v>40.4797668</v>
      </c>
      <c r="E943">
        <v>15.527226199999999</v>
      </c>
      <c r="F943">
        <v>41.955555699999998</v>
      </c>
      <c r="G943">
        <v>12.7643387</v>
      </c>
      <c r="H943">
        <v>9</v>
      </c>
      <c r="I943">
        <v>674.28</v>
      </c>
      <c r="J943">
        <v>388.73773078657388</v>
      </c>
      <c r="K943">
        <v>388.73773078657388</v>
      </c>
      <c r="L943">
        <v>598.31846534368822</v>
      </c>
      <c r="M943">
        <v>5.9745247363297223</v>
      </c>
      <c r="N943">
        <v>5.9745247363297223</v>
      </c>
      <c r="O943">
        <v>8.2057931707597138</v>
      </c>
      <c r="P943">
        <v>423.18253246724697</v>
      </c>
      <c r="Q943">
        <v>423.18253246724697</v>
      </c>
      <c r="R943">
        <v>423.18253246724697</v>
      </c>
      <c r="S943">
        <v>6.3881661756009374</v>
      </c>
      <c r="T943">
        <v>6.3881661756009374</v>
      </c>
      <c r="U943">
        <v>6.3881661756009374</v>
      </c>
    </row>
    <row r="944" spans="1:21" x14ac:dyDescent="0.3">
      <c r="A944" s="2">
        <v>44099</v>
      </c>
      <c r="B944">
        <v>222</v>
      </c>
      <c r="C944">
        <v>226</v>
      </c>
      <c r="D944">
        <v>40.922591399999988</v>
      </c>
      <c r="E944">
        <v>14.2501319</v>
      </c>
      <c r="F944">
        <v>41.955555699999998</v>
      </c>
      <c r="G944">
        <v>12.7643387</v>
      </c>
      <c r="H944">
        <v>9</v>
      </c>
      <c r="I944">
        <v>494.32</v>
      </c>
      <c r="J944">
        <v>224.4281507003102</v>
      </c>
      <c r="K944">
        <v>159.8714544369582</v>
      </c>
      <c r="L944">
        <v>205.52645000000001</v>
      </c>
      <c r="M944">
        <v>3.5826554144673741</v>
      </c>
      <c r="N944">
        <v>2.6141781152453372</v>
      </c>
      <c r="O944">
        <v>3.192876984126984</v>
      </c>
      <c r="P944">
        <v>207.99148463480961</v>
      </c>
      <c r="Q944">
        <v>207.99148463481001</v>
      </c>
      <c r="R944">
        <v>207.99148463481001</v>
      </c>
      <c r="S944">
        <v>3.2948821840235758</v>
      </c>
      <c r="T944">
        <v>3.2948821840235811</v>
      </c>
      <c r="U944">
        <v>3.2948821840235811</v>
      </c>
    </row>
    <row r="945" spans="1:21" x14ac:dyDescent="0.3">
      <c r="A945" s="2">
        <v>44099</v>
      </c>
      <c r="B945">
        <v>9</v>
      </c>
      <c r="C945">
        <v>226</v>
      </c>
      <c r="D945">
        <v>41.012875399999999</v>
      </c>
      <c r="E945">
        <v>14.3201006</v>
      </c>
      <c r="F945">
        <v>41.955555699999998</v>
      </c>
      <c r="G945">
        <v>12.7643387</v>
      </c>
      <c r="H945">
        <v>9</v>
      </c>
      <c r="I945">
        <v>380.53</v>
      </c>
      <c r="J945">
        <v>188.6335352232081</v>
      </c>
      <c r="K945">
        <v>188.6335352232081</v>
      </c>
      <c r="L945">
        <v>1.6703545165922709E-12</v>
      </c>
      <c r="M945">
        <v>2.9136001232118609</v>
      </c>
      <c r="N945">
        <v>2.9136001232118609</v>
      </c>
      <c r="O945">
        <v>0</v>
      </c>
      <c r="P945">
        <v>187.02869999999999</v>
      </c>
      <c r="Q945">
        <v>187.02869999999999</v>
      </c>
      <c r="R945">
        <v>187.02869999999999</v>
      </c>
      <c r="S945">
        <v>2.861051587301588</v>
      </c>
      <c r="T945">
        <v>2.8610515873015872</v>
      </c>
      <c r="U945">
        <v>2.8610515873015872</v>
      </c>
    </row>
    <row r="946" spans="1:21" x14ac:dyDescent="0.3">
      <c r="A946" s="2">
        <v>44099</v>
      </c>
      <c r="B946">
        <v>223</v>
      </c>
      <c r="C946">
        <v>226</v>
      </c>
      <c r="D946">
        <v>41.015235699999998</v>
      </c>
      <c r="E946">
        <v>14.2977433</v>
      </c>
      <c r="F946">
        <v>41.955555699999998</v>
      </c>
      <c r="G946">
        <v>12.7643387</v>
      </c>
      <c r="H946">
        <v>9</v>
      </c>
      <c r="I946">
        <v>380.53</v>
      </c>
      <c r="J946">
        <v>191.89876477679189</v>
      </c>
      <c r="K946">
        <v>191.89876477679189</v>
      </c>
      <c r="L946">
        <v>380.53229999999832</v>
      </c>
      <c r="M946">
        <v>3.022630035518298</v>
      </c>
      <c r="N946">
        <v>3.0226300355182989</v>
      </c>
      <c r="O946">
        <v>5.9362301587301598</v>
      </c>
      <c r="P946">
        <v>193.50360000000001</v>
      </c>
      <c r="Q946">
        <v>193.50360000000001</v>
      </c>
      <c r="R946">
        <v>193.50360000000001</v>
      </c>
      <c r="S946">
        <v>3.0751785714285722</v>
      </c>
      <c r="T946">
        <v>3.0751785714285731</v>
      </c>
      <c r="U946">
        <v>3.0751785714285731</v>
      </c>
    </row>
    <row r="947" spans="1:21" x14ac:dyDescent="0.3">
      <c r="A947" s="2">
        <v>44099</v>
      </c>
      <c r="B947">
        <v>222</v>
      </c>
      <c r="C947">
        <v>226</v>
      </c>
      <c r="D947">
        <v>40.922591399999988</v>
      </c>
      <c r="E947">
        <v>14.2501319</v>
      </c>
      <c r="F947">
        <v>41.955555699999998</v>
      </c>
      <c r="G947">
        <v>12.7643387</v>
      </c>
      <c r="H947">
        <v>9</v>
      </c>
      <c r="I947">
        <v>494.32</v>
      </c>
      <c r="J947">
        <v>224.4281507003102</v>
      </c>
      <c r="K947">
        <v>159.8714544369582</v>
      </c>
      <c r="L947">
        <v>205.52645000000001</v>
      </c>
      <c r="M947">
        <v>3.5826554144673741</v>
      </c>
      <c r="N947">
        <v>2.6141781152453372</v>
      </c>
      <c r="O947">
        <v>3.192876984126984</v>
      </c>
      <c r="P947">
        <v>207.99148463480961</v>
      </c>
      <c r="Q947">
        <v>207.99148463481001</v>
      </c>
      <c r="R947">
        <v>207.99148463481001</v>
      </c>
      <c r="S947">
        <v>3.2948821840235758</v>
      </c>
      <c r="T947">
        <v>3.2948821840235811</v>
      </c>
      <c r="U947">
        <v>3.2948821840235811</v>
      </c>
    </row>
    <row r="948" spans="1:21" x14ac:dyDescent="0.3">
      <c r="A948" s="2">
        <v>44102</v>
      </c>
      <c r="B948">
        <v>224</v>
      </c>
      <c r="C948">
        <v>226</v>
      </c>
      <c r="D948">
        <v>41.949019300000003</v>
      </c>
      <c r="E948">
        <v>12.763840500000001</v>
      </c>
      <c r="F948">
        <v>41.955555699999998</v>
      </c>
      <c r="G948">
        <v>12.7643387</v>
      </c>
      <c r="H948">
        <v>9</v>
      </c>
      <c r="I948">
        <v>176.55</v>
      </c>
      <c r="J948">
        <v>1.913005809229849</v>
      </c>
      <c r="K948">
        <v>33.547370737523671</v>
      </c>
      <c r="L948">
        <v>0.45046534202217281</v>
      </c>
      <c r="M948">
        <v>9.307114049268618E-2</v>
      </c>
      <c r="N948">
        <v>0.69299340138869725</v>
      </c>
      <c r="O948">
        <v>3.5563802406664229E-2</v>
      </c>
      <c r="P948">
        <v>1.2595111413734961</v>
      </c>
      <c r="Q948">
        <v>1.2452216262755951</v>
      </c>
      <c r="R948">
        <v>1.5835158590380221</v>
      </c>
      <c r="S948">
        <v>7.0062109555702648E-2</v>
      </c>
      <c r="T948">
        <v>7.010712245713914E-2</v>
      </c>
      <c r="U948">
        <v>9.6780913617433476E-2</v>
      </c>
    </row>
    <row r="949" spans="1:21" x14ac:dyDescent="0.3">
      <c r="A949" s="2">
        <v>44102</v>
      </c>
      <c r="B949">
        <v>11</v>
      </c>
      <c r="C949">
        <v>226</v>
      </c>
      <c r="D949">
        <v>41.904390300000003</v>
      </c>
      <c r="E949">
        <v>12.6096465</v>
      </c>
      <c r="F949">
        <v>41.955555699999998</v>
      </c>
      <c r="G949">
        <v>12.7643387</v>
      </c>
      <c r="H949">
        <v>9</v>
      </c>
      <c r="I949">
        <v>176.55</v>
      </c>
      <c r="J949">
        <v>34.398373259797509</v>
      </c>
      <c r="K949">
        <v>34.347173978471048</v>
      </c>
      <c r="L949">
        <v>16.263581691362109</v>
      </c>
      <c r="M949">
        <v>0.76442562214386944</v>
      </c>
      <c r="N949">
        <v>0.70747617262820395</v>
      </c>
      <c r="O949">
        <v>0.34019061827268438</v>
      </c>
      <c r="P949">
        <v>26.15932102910412</v>
      </c>
      <c r="Q949">
        <v>26.567504593818409</v>
      </c>
      <c r="R949">
        <v>26.25343836192345</v>
      </c>
      <c r="S949">
        <v>0.62704334867699474</v>
      </c>
      <c r="T949">
        <v>0.6117367746057617</v>
      </c>
      <c r="U949">
        <v>0.62708558081827803</v>
      </c>
    </row>
    <row r="950" spans="1:21" x14ac:dyDescent="0.3">
      <c r="A950" s="2">
        <v>44102</v>
      </c>
      <c r="B950">
        <v>2</v>
      </c>
      <c r="C950">
        <v>226</v>
      </c>
      <c r="D950">
        <v>42.132071600000003</v>
      </c>
      <c r="E950">
        <v>12.5839994</v>
      </c>
      <c r="F950">
        <v>41.955555699999998</v>
      </c>
      <c r="G950">
        <v>12.7643387</v>
      </c>
      <c r="H950">
        <v>9</v>
      </c>
      <c r="I950">
        <v>176.55</v>
      </c>
      <c r="J950">
        <v>71.863424724582813</v>
      </c>
      <c r="K950">
        <v>36.956724121704589</v>
      </c>
      <c r="L950">
        <v>67.857671239573719</v>
      </c>
      <c r="M950">
        <v>1.478598775459419</v>
      </c>
      <c r="N950">
        <v>0.75852127015195703</v>
      </c>
      <c r="O950">
        <v>1.4138598261252679</v>
      </c>
      <c r="P950">
        <v>72.989514476996391</v>
      </c>
      <c r="Q950">
        <v>73.37065078553735</v>
      </c>
      <c r="R950">
        <v>72.651272251009729</v>
      </c>
      <c r="S950">
        <v>1.514073156660249</v>
      </c>
      <c r="T950">
        <v>1.5612218412390539</v>
      </c>
      <c r="U950">
        <v>1.498344941688152</v>
      </c>
    </row>
    <row r="951" spans="1:21" x14ac:dyDescent="0.3">
      <c r="A951" s="2">
        <v>44102</v>
      </c>
      <c r="B951">
        <v>186</v>
      </c>
      <c r="C951">
        <v>226</v>
      </c>
      <c r="D951">
        <v>41.945402799999997</v>
      </c>
      <c r="E951">
        <v>12.7206413</v>
      </c>
      <c r="F951">
        <v>41.955555699999998</v>
      </c>
      <c r="G951">
        <v>12.7643387</v>
      </c>
      <c r="H951">
        <v>9</v>
      </c>
      <c r="I951">
        <v>34.83</v>
      </c>
      <c r="J951">
        <v>6.4127013362224634</v>
      </c>
      <c r="K951">
        <v>9.062525065441795</v>
      </c>
      <c r="L951">
        <v>14.66289843104872</v>
      </c>
      <c r="M951">
        <v>0.29078636167457922</v>
      </c>
      <c r="N951">
        <v>0.32882264027382768</v>
      </c>
      <c r="O951">
        <v>0.56024613337768159</v>
      </c>
      <c r="P951">
        <v>6.8677551098235252</v>
      </c>
      <c r="Q951">
        <v>6.6608125251474526</v>
      </c>
      <c r="R951">
        <v>6.9899135834752579</v>
      </c>
      <c r="S951">
        <v>0.36130811299994559</v>
      </c>
      <c r="T951">
        <v>0.35643156178151097</v>
      </c>
      <c r="U951">
        <v>0.35780749262070422</v>
      </c>
    </row>
    <row r="952" spans="1:21" x14ac:dyDescent="0.3">
      <c r="A952" s="2">
        <v>44102</v>
      </c>
      <c r="B952">
        <v>14</v>
      </c>
      <c r="C952">
        <v>226</v>
      </c>
      <c r="D952">
        <v>41.968739300000003</v>
      </c>
      <c r="E952">
        <v>12.686</v>
      </c>
      <c r="F952">
        <v>41.955555699999998</v>
      </c>
      <c r="G952">
        <v>12.7643387</v>
      </c>
      <c r="H952">
        <v>9</v>
      </c>
      <c r="I952">
        <v>34.83</v>
      </c>
      <c r="J952">
        <v>14.408563019140489</v>
      </c>
      <c r="K952">
        <v>8.8161609621178467</v>
      </c>
      <c r="L952">
        <v>10.54387778695293</v>
      </c>
      <c r="M952">
        <v>0.49489138253488701</v>
      </c>
      <c r="N952">
        <v>0.31614800473639532</v>
      </c>
      <c r="O952">
        <v>0.37570403015688231</v>
      </c>
      <c r="P952">
        <v>16.20341225762224</v>
      </c>
      <c r="Q952">
        <v>16.46400499101243</v>
      </c>
      <c r="R952">
        <v>15.70526461358974</v>
      </c>
      <c r="S952">
        <v>0.53806975540979873</v>
      </c>
      <c r="T952">
        <v>0.53751809398320605</v>
      </c>
      <c r="U952">
        <v>0.52208178029276242</v>
      </c>
    </row>
    <row r="953" spans="1:21" x14ac:dyDescent="0.3">
      <c r="A953" s="2">
        <v>44102</v>
      </c>
      <c r="B953">
        <v>225</v>
      </c>
      <c r="C953">
        <v>226</v>
      </c>
      <c r="D953">
        <v>41.966743600000001</v>
      </c>
      <c r="E953">
        <v>12.755914900000001</v>
      </c>
      <c r="F953">
        <v>41.955555699999998</v>
      </c>
      <c r="G953">
        <v>12.7643387</v>
      </c>
      <c r="H953">
        <v>9</v>
      </c>
      <c r="I953">
        <v>34.83</v>
      </c>
      <c r="J953">
        <v>3.3409577464788738</v>
      </c>
      <c r="K953">
        <v>8.6424303353583252</v>
      </c>
      <c r="L953">
        <v>7.6392336911643266</v>
      </c>
      <c r="M953">
        <v>0.12507912530571141</v>
      </c>
      <c r="N953">
        <v>0.30689528149950318</v>
      </c>
      <c r="O953">
        <v>0.24098481068795391</v>
      </c>
      <c r="P953">
        <v>2.3065259733805878</v>
      </c>
      <c r="Q953">
        <v>2.2370245949954199</v>
      </c>
      <c r="R953">
        <v>2.7317545247705759</v>
      </c>
      <c r="S953">
        <v>8.2064268059416148E-2</v>
      </c>
      <c r="T953">
        <v>8.0956652171497806E-2</v>
      </c>
      <c r="U953">
        <v>9.8290874145357074E-2</v>
      </c>
    </row>
    <row r="954" spans="1:21" x14ac:dyDescent="0.3">
      <c r="A954" s="2">
        <v>44102</v>
      </c>
      <c r="B954">
        <v>264</v>
      </c>
      <c r="C954">
        <v>226</v>
      </c>
      <c r="D954">
        <v>41.962296899999998</v>
      </c>
      <c r="E954">
        <v>12.757759999999999</v>
      </c>
      <c r="F954">
        <v>41.955555699999998</v>
      </c>
      <c r="G954">
        <v>12.7643387</v>
      </c>
      <c r="H954">
        <v>9</v>
      </c>
      <c r="I954">
        <v>176.55</v>
      </c>
      <c r="J954">
        <v>2.6646578549137092</v>
      </c>
      <c r="K954">
        <v>33.710188083498068</v>
      </c>
      <c r="L954">
        <v>3.6695691212645518</v>
      </c>
      <c r="M954">
        <v>0.11712360420538601</v>
      </c>
      <c r="N954">
        <v>0.69967394269581695</v>
      </c>
      <c r="O954">
        <v>0.17608055800506139</v>
      </c>
      <c r="P954">
        <v>1.605965345129073</v>
      </c>
      <c r="Q954">
        <v>1.5877600494923609</v>
      </c>
      <c r="R954">
        <v>1.8786411720759439</v>
      </c>
      <c r="S954">
        <v>0.12170410240130621</v>
      </c>
      <c r="T954">
        <v>0.10469366168575039</v>
      </c>
      <c r="U954">
        <v>0.1225253190480234</v>
      </c>
    </row>
    <row r="955" spans="1:21" x14ac:dyDescent="0.3">
      <c r="A955" s="2">
        <v>44102</v>
      </c>
      <c r="B955">
        <v>221</v>
      </c>
      <c r="C955">
        <v>226</v>
      </c>
      <c r="D955">
        <v>41.987892299999999</v>
      </c>
      <c r="E955">
        <v>12.7135701</v>
      </c>
      <c r="F955">
        <v>41.955555699999998</v>
      </c>
      <c r="G955">
        <v>12.7643387</v>
      </c>
      <c r="H955">
        <v>9</v>
      </c>
      <c r="I955">
        <v>34.83</v>
      </c>
      <c r="J955">
        <v>10.662777898158179</v>
      </c>
      <c r="K955">
        <v>8.3038836370820377</v>
      </c>
      <c r="L955">
        <v>1.978990090834021</v>
      </c>
      <c r="M955">
        <v>0.33626694000863178</v>
      </c>
      <c r="N955">
        <v>0.29515788301408358</v>
      </c>
      <c r="O955">
        <v>7.0088835301291619E-2</v>
      </c>
      <c r="P955">
        <v>9.4473066591736483</v>
      </c>
      <c r="Q955">
        <v>9.4631578888446981</v>
      </c>
      <c r="R955">
        <v>9.3980672781644348</v>
      </c>
      <c r="S955">
        <v>0.26558167305464891</v>
      </c>
      <c r="T955">
        <v>0.27211750158759468</v>
      </c>
      <c r="U955">
        <v>0.26884366246498592</v>
      </c>
    </row>
    <row r="956" spans="1:21" x14ac:dyDescent="0.3">
      <c r="A956" s="2">
        <v>44102</v>
      </c>
      <c r="B956">
        <v>90</v>
      </c>
      <c r="C956">
        <v>226</v>
      </c>
      <c r="D956">
        <v>41.744211200000002</v>
      </c>
      <c r="E956">
        <v>12.998928100000001</v>
      </c>
      <c r="F956">
        <v>41.955555699999998</v>
      </c>
      <c r="G956">
        <v>12.7643387</v>
      </c>
      <c r="H956">
        <v>9</v>
      </c>
      <c r="I956">
        <v>176.55</v>
      </c>
      <c r="J956">
        <v>65.713238351476122</v>
      </c>
      <c r="K956">
        <v>37.991243078802619</v>
      </c>
      <c r="L956">
        <v>88.311412605777448</v>
      </c>
      <c r="M956">
        <v>1.1758284767462579</v>
      </c>
      <c r="N956">
        <v>0.77038283218294379</v>
      </c>
      <c r="O956">
        <v>1.663352814237941</v>
      </c>
      <c r="P956">
        <v>74.538388007396932</v>
      </c>
      <c r="Q956">
        <v>73.781562944876285</v>
      </c>
      <c r="R956">
        <v>74.185832355952854</v>
      </c>
      <c r="S956">
        <v>1.296164901753367</v>
      </c>
      <c r="T956">
        <v>1.281288219059914</v>
      </c>
      <c r="U956">
        <v>1.2843108638757319</v>
      </c>
    </row>
    <row r="957" spans="1:21" x14ac:dyDescent="0.3">
      <c r="A957" s="2">
        <v>44103</v>
      </c>
      <c r="B957">
        <v>186</v>
      </c>
      <c r="C957">
        <v>226</v>
      </c>
      <c r="D957">
        <v>41.945402799999997</v>
      </c>
      <c r="E957">
        <v>12.7206413</v>
      </c>
      <c r="F957">
        <v>41.955555699999998</v>
      </c>
      <c r="G957">
        <v>12.7643387</v>
      </c>
      <c r="H957">
        <v>4</v>
      </c>
      <c r="I957">
        <v>243.12</v>
      </c>
      <c r="J957">
        <v>8.923</v>
      </c>
      <c r="K957">
        <v>8.9230000000000018</v>
      </c>
      <c r="L957">
        <v>8.9230000000000018</v>
      </c>
      <c r="M957">
        <v>0.38285714285714301</v>
      </c>
      <c r="N957">
        <v>0.38285714285714301</v>
      </c>
      <c r="O957">
        <v>0.38285714285714301</v>
      </c>
      <c r="P957">
        <v>8.7681154635123182</v>
      </c>
      <c r="Q957">
        <v>8.7681154635123235</v>
      </c>
      <c r="R957">
        <v>8.7681154635123235</v>
      </c>
      <c r="S957">
        <v>0.373736315330227</v>
      </c>
      <c r="T957">
        <v>0.37373631533022711</v>
      </c>
      <c r="U957">
        <v>0.37373631533022711</v>
      </c>
    </row>
    <row r="958" spans="1:21" x14ac:dyDescent="0.3">
      <c r="A958" s="2">
        <v>44103</v>
      </c>
      <c r="B958">
        <v>235</v>
      </c>
      <c r="C958">
        <v>226</v>
      </c>
      <c r="D958">
        <v>41.477688999999998</v>
      </c>
      <c r="E958">
        <v>13.8120029</v>
      </c>
      <c r="F958">
        <v>41.955555699999998</v>
      </c>
      <c r="G958">
        <v>12.7643387</v>
      </c>
      <c r="H958">
        <v>4</v>
      </c>
      <c r="I958">
        <v>243.12</v>
      </c>
      <c r="J958">
        <v>234.1935</v>
      </c>
      <c r="K958">
        <v>234.1935</v>
      </c>
      <c r="L958">
        <v>234.1935</v>
      </c>
      <c r="M958">
        <v>3.7562301587301601</v>
      </c>
      <c r="N958">
        <v>3.7562301587301601</v>
      </c>
      <c r="O958">
        <v>3.7562301587301601</v>
      </c>
      <c r="P958">
        <v>234.34838453648771</v>
      </c>
      <c r="Q958">
        <v>234.34838453648771</v>
      </c>
      <c r="R958">
        <v>234.34838453648771</v>
      </c>
      <c r="S958">
        <v>3.7653509862570762</v>
      </c>
      <c r="T958">
        <v>3.7653509862570749</v>
      </c>
      <c r="U958">
        <v>3.7653509862570749</v>
      </c>
    </row>
    <row r="959" spans="1:21" x14ac:dyDescent="0.3">
      <c r="A959" s="2">
        <v>44103</v>
      </c>
      <c r="B959">
        <v>9</v>
      </c>
      <c r="C959">
        <v>226</v>
      </c>
      <c r="D959">
        <v>41.012875399999999</v>
      </c>
      <c r="E959">
        <v>14.3201006</v>
      </c>
      <c r="F959">
        <v>41.955555699999998</v>
      </c>
      <c r="G959">
        <v>12.7643387</v>
      </c>
      <c r="H959">
        <v>4</v>
      </c>
      <c r="I959">
        <v>380.53</v>
      </c>
      <c r="J959">
        <v>188.6335352232081</v>
      </c>
      <c r="K959">
        <v>188.6335352232081</v>
      </c>
      <c r="L959">
        <v>1.6703545165922709E-12</v>
      </c>
      <c r="M959">
        <v>2.9136001232118609</v>
      </c>
      <c r="N959">
        <v>2.9136001232118609</v>
      </c>
      <c r="O959">
        <v>0</v>
      </c>
      <c r="P959">
        <v>187.02869999999999</v>
      </c>
      <c r="Q959">
        <v>187.02869999999999</v>
      </c>
      <c r="R959">
        <v>187.02869999999999</v>
      </c>
      <c r="S959">
        <v>2.861051587301588</v>
      </c>
      <c r="T959">
        <v>2.8610515873015872</v>
      </c>
      <c r="U959">
        <v>2.8610515873015872</v>
      </c>
    </row>
    <row r="960" spans="1:21" x14ac:dyDescent="0.3">
      <c r="A960" s="2">
        <v>44103</v>
      </c>
      <c r="B960">
        <v>223</v>
      </c>
      <c r="C960">
        <v>226</v>
      </c>
      <c r="D960">
        <v>41.015235699999998</v>
      </c>
      <c r="E960">
        <v>14.2977433</v>
      </c>
      <c r="F960">
        <v>41.955555699999998</v>
      </c>
      <c r="G960">
        <v>12.7643387</v>
      </c>
      <c r="H960">
        <v>4</v>
      </c>
      <c r="I960">
        <v>380.53</v>
      </c>
      <c r="J960">
        <v>191.89876477679189</v>
      </c>
      <c r="K960">
        <v>191.89876477679189</v>
      </c>
      <c r="L960">
        <v>380.53229999999832</v>
      </c>
      <c r="M960">
        <v>3.022630035518298</v>
      </c>
      <c r="N960">
        <v>3.0226300355182989</v>
      </c>
      <c r="O960">
        <v>5.9362301587301598</v>
      </c>
      <c r="P960">
        <v>193.50360000000001</v>
      </c>
      <c r="Q960">
        <v>193.50360000000001</v>
      </c>
      <c r="R960">
        <v>193.50360000000001</v>
      </c>
      <c r="S960">
        <v>3.0751785714285722</v>
      </c>
      <c r="T960">
        <v>3.0751785714285731</v>
      </c>
      <c r="U960">
        <v>3.0751785714285731</v>
      </c>
    </row>
    <row r="961" spans="1:21" x14ac:dyDescent="0.3">
      <c r="A961" s="2">
        <v>44104</v>
      </c>
      <c r="B961">
        <v>2</v>
      </c>
      <c r="C961">
        <v>226</v>
      </c>
      <c r="D961">
        <v>42.132071600000003</v>
      </c>
      <c r="E961">
        <v>12.5839994</v>
      </c>
      <c r="F961">
        <v>41.955555699999998</v>
      </c>
      <c r="G961">
        <v>12.7643387</v>
      </c>
      <c r="H961">
        <v>5</v>
      </c>
      <c r="I961">
        <v>170.64</v>
      </c>
      <c r="J961">
        <v>63.533947909703002</v>
      </c>
      <c r="K961">
        <v>43.429312515876447</v>
      </c>
      <c r="L961">
        <v>53.745430335299368</v>
      </c>
      <c r="M961">
        <v>1.3772637923647719</v>
      </c>
      <c r="N961">
        <v>1.0253479339328331</v>
      </c>
      <c r="O961">
        <v>1.20960388479542</v>
      </c>
      <c r="P961">
        <v>66.923802041001906</v>
      </c>
      <c r="Q961">
        <v>66.027901029927648</v>
      </c>
      <c r="R961">
        <v>66.237824312779964</v>
      </c>
      <c r="S961">
        <v>1.4634304359507191</v>
      </c>
      <c r="T961">
        <v>1.4231967951791371</v>
      </c>
      <c r="U961">
        <v>1.4522767726705259</v>
      </c>
    </row>
    <row r="962" spans="1:21" x14ac:dyDescent="0.3">
      <c r="A962" s="2">
        <v>44104</v>
      </c>
      <c r="B962">
        <v>244</v>
      </c>
      <c r="C962">
        <v>226</v>
      </c>
      <c r="D962">
        <v>41.9404295</v>
      </c>
      <c r="E962">
        <v>12.632209</v>
      </c>
      <c r="F962">
        <v>41.955555699999998</v>
      </c>
      <c r="G962">
        <v>12.7643387</v>
      </c>
      <c r="H962">
        <v>5</v>
      </c>
      <c r="I962">
        <v>170.64</v>
      </c>
      <c r="J962">
        <v>17.911033040156799</v>
      </c>
      <c r="K962">
        <v>41.378917919390773</v>
      </c>
      <c r="L962">
        <v>24.209143693299701</v>
      </c>
      <c r="M962">
        <v>0.67156727989149445</v>
      </c>
      <c r="N962">
        <v>1.000247646844096</v>
      </c>
      <c r="O962">
        <v>0.86100295913435498</v>
      </c>
      <c r="P962">
        <v>8.459180628952371</v>
      </c>
      <c r="Q962">
        <v>7.8636163617803971</v>
      </c>
      <c r="R962">
        <v>9.4260772067210539</v>
      </c>
      <c r="S962">
        <v>0.40382538913663302</v>
      </c>
      <c r="T962">
        <v>0.46400870964754309</v>
      </c>
      <c r="U962">
        <v>0.41879690376282142</v>
      </c>
    </row>
    <row r="963" spans="1:21" x14ac:dyDescent="0.3">
      <c r="A963" s="2">
        <v>44104</v>
      </c>
      <c r="B963">
        <v>33</v>
      </c>
      <c r="C963">
        <v>226</v>
      </c>
      <c r="D963">
        <v>41.947489599999997</v>
      </c>
      <c r="E963">
        <v>12.7203556</v>
      </c>
      <c r="F963">
        <v>41.955555699999998</v>
      </c>
      <c r="G963">
        <v>12.7643387</v>
      </c>
      <c r="H963">
        <v>5</v>
      </c>
      <c r="I963">
        <v>170.64</v>
      </c>
      <c r="J963">
        <v>7.9047742704608357</v>
      </c>
      <c r="K963">
        <v>40.058522923371662</v>
      </c>
      <c r="L963">
        <v>5.1886267889306223</v>
      </c>
      <c r="M963">
        <v>0.4076119797526736</v>
      </c>
      <c r="N963">
        <v>0.9657578739571846</v>
      </c>
      <c r="O963">
        <v>0.38199781024057777</v>
      </c>
      <c r="P963">
        <v>5.6049481431743402</v>
      </c>
      <c r="Q963">
        <v>4.9796335480699296</v>
      </c>
      <c r="R963">
        <v>6.6525377524813516</v>
      </c>
      <c r="S963">
        <v>0.44956951107014609</v>
      </c>
      <c r="T963">
        <v>0.43648963516706613</v>
      </c>
      <c r="U963">
        <v>0.46341317779939017</v>
      </c>
    </row>
    <row r="964" spans="1:21" x14ac:dyDescent="0.3">
      <c r="A964" s="2">
        <v>44104</v>
      </c>
      <c r="B964">
        <v>13</v>
      </c>
      <c r="C964">
        <v>226</v>
      </c>
      <c r="D964">
        <v>42.407090099999998</v>
      </c>
      <c r="E964">
        <v>14.1597591</v>
      </c>
      <c r="F964">
        <v>41.955555699999998</v>
      </c>
      <c r="G964">
        <v>12.7643387</v>
      </c>
      <c r="H964">
        <v>5</v>
      </c>
      <c r="I964">
        <v>362.72</v>
      </c>
      <c r="J964">
        <v>362.72430000000003</v>
      </c>
      <c r="K964">
        <v>362.72430000000003</v>
      </c>
      <c r="L964">
        <v>362.72430000000003</v>
      </c>
      <c r="M964">
        <v>5.3618650793650797</v>
      </c>
      <c r="N964">
        <v>5.3618650793650797</v>
      </c>
      <c r="O964">
        <v>5.3618650793650797</v>
      </c>
      <c r="P964">
        <v>362.72430000000003</v>
      </c>
      <c r="Q964">
        <v>362.72430000000003</v>
      </c>
      <c r="R964">
        <v>362.72430000000003</v>
      </c>
      <c r="S964">
        <v>5.3618650793650797</v>
      </c>
      <c r="T964">
        <v>5.3618650793650797</v>
      </c>
      <c r="U964">
        <v>5.3618650793650797</v>
      </c>
    </row>
    <row r="965" spans="1:21" x14ac:dyDescent="0.3">
      <c r="A965" s="2">
        <v>44104</v>
      </c>
      <c r="B965">
        <v>32</v>
      </c>
      <c r="C965">
        <v>226</v>
      </c>
      <c r="D965">
        <v>41.851630499999999</v>
      </c>
      <c r="E965">
        <v>12.4017032</v>
      </c>
      <c r="F965">
        <v>41.955555699999998</v>
      </c>
      <c r="G965">
        <v>12.7643387</v>
      </c>
      <c r="H965">
        <v>5</v>
      </c>
      <c r="I965">
        <v>170.64</v>
      </c>
      <c r="J965">
        <v>81.289244779679393</v>
      </c>
      <c r="K965">
        <v>45.772246641361107</v>
      </c>
      <c r="L965">
        <v>87.495799182470293</v>
      </c>
      <c r="M965">
        <v>1.5877632971974101</v>
      </c>
      <c r="N965">
        <v>1.0528528944722371</v>
      </c>
      <c r="O965">
        <v>1.5916016950359979</v>
      </c>
      <c r="P965">
        <v>89.65106918687141</v>
      </c>
      <c r="Q965">
        <v>91.767849060222048</v>
      </c>
      <c r="R965">
        <v>88.322560728017635</v>
      </c>
      <c r="S965">
        <v>1.7273810130488521</v>
      </c>
      <c r="T965">
        <v>1.720511209212604</v>
      </c>
      <c r="U965">
        <v>1.7097194949736121</v>
      </c>
    </row>
    <row r="966" spans="1:21" x14ac:dyDescent="0.3">
      <c r="A966" s="2">
        <v>44105</v>
      </c>
      <c r="B966">
        <v>64</v>
      </c>
      <c r="C966">
        <v>226</v>
      </c>
      <c r="D966">
        <v>41.699752500000002</v>
      </c>
      <c r="E966">
        <v>12.535953900000001</v>
      </c>
      <c r="F966">
        <v>41.955555699999998</v>
      </c>
      <c r="G966">
        <v>12.7643387</v>
      </c>
      <c r="H966">
        <v>5</v>
      </c>
      <c r="I966">
        <v>114.14</v>
      </c>
      <c r="J966">
        <v>71.260563054105674</v>
      </c>
      <c r="K966">
        <v>25.433419943200921</v>
      </c>
      <c r="L966">
        <v>92.501916796001183</v>
      </c>
      <c r="M966">
        <v>1.5920343030620769</v>
      </c>
      <c r="N966">
        <v>0.66506035500634997</v>
      </c>
      <c r="O966">
        <v>1.8464503454816421</v>
      </c>
      <c r="P966">
        <v>83.653251887959158</v>
      </c>
      <c r="Q966">
        <v>82.987702893041302</v>
      </c>
      <c r="R966">
        <v>82.861262606463384</v>
      </c>
      <c r="S966">
        <v>1.8077992267858001</v>
      </c>
      <c r="T966">
        <v>1.7726720520284149</v>
      </c>
      <c r="U966">
        <v>1.7711013838914571</v>
      </c>
    </row>
    <row r="967" spans="1:21" x14ac:dyDescent="0.3">
      <c r="A967" s="2">
        <v>44105</v>
      </c>
      <c r="B967">
        <v>43</v>
      </c>
      <c r="C967">
        <v>226</v>
      </c>
      <c r="D967">
        <v>41.966643599999998</v>
      </c>
      <c r="E967">
        <v>12.756942</v>
      </c>
      <c r="F967">
        <v>41.955555699999998</v>
      </c>
      <c r="G967">
        <v>12.7643387</v>
      </c>
      <c r="H967">
        <v>5</v>
      </c>
      <c r="I967">
        <v>114.14</v>
      </c>
      <c r="J967">
        <v>3.1593636603653068</v>
      </c>
      <c r="K967">
        <v>21.99542812781187</v>
      </c>
      <c r="L967">
        <v>0.32136303132209781</v>
      </c>
      <c r="M967">
        <v>0.1128514860680123</v>
      </c>
      <c r="N967">
        <v>0.59522232629220084</v>
      </c>
      <c r="O967">
        <v>2.0456301203586699E-2</v>
      </c>
      <c r="P967">
        <v>1.9375715830495051</v>
      </c>
      <c r="Q967">
        <v>1.8603818966690671</v>
      </c>
      <c r="R967">
        <v>2.20959063083269</v>
      </c>
      <c r="S967">
        <v>6.7802735065217973E-2</v>
      </c>
      <c r="T967">
        <v>6.6360569594040991E-2</v>
      </c>
      <c r="U967">
        <v>8.4776449589917785E-2</v>
      </c>
    </row>
    <row r="968" spans="1:21" x14ac:dyDescent="0.3">
      <c r="A968" s="2">
        <v>44105</v>
      </c>
      <c r="B968">
        <v>221</v>
      </c>
      <c r="C968">
        <v>226</v>
      </c>
      <c r="D968">
        <v>41.987892299999999</v>
      </c>
      <c r="E968">
        <v>12.7135701</v>
      </c>
      <c r="F968">
        <v>41.955555699999998</v>
      </c>
      <c r="G968">
        <v>12.7643387</v>
      </c>
      <c r="H968">
        <v>5</v>
      </c>
      <c r="I968">
        <v>114.14</v>
      </c>
      <c r="J968">
        <v>10.94797429841835</v>
      </c>
      <c r="K968">
        <v>22.601323190311881</v>
      </c>
      <c r="L968">
        <v>16.566818338846069</v>
      </c>
      <c r="M968">
        <v>0.33125073140247657</v>
      </c>
      <c r="N968">
        <v>0.61205043619855837</v>
      </c>
      <c r="O968">
        <v>0.46044621831932891</v>
      </c>
      <c r="P968">
        <v>7.8925045001331542</v>
      </c>
      <c r="Q968">
        <v>9.4582469400654094</v>
      </c>
      <c r="R968">
        <v>8.0869852076121234</v>
      </c>
      <c r="S968">
        <v>0.28087523347291438</v>
      </c>
      <c r="T968">
        <v>0.3373090621067788</v>
      </c>
      <c r="U968">
        <v>0.29127655957524751</v>
      </c>
    </row>
    <row r="969" spans="1:21" x14ac:dyDescent="0.3">
      <c r="A969" s="2">
        <v>44105</v>
      </c>
      <c r="B969">
        <v>264</v>
      </c>
      <c r="C969">
        <v>226</v>
      </c>
      <c r="D969">
        <v>41.962296899999998</v>
      </c>
      <c r="E969">
        <v>12.757759999999999</v>
      </c>
      <c r="F969">
        <v>41.955555699999998</v>
      </c>
      <c r="G969">
        <v>12.7643387</v>
      </c>
      <c r="H969">
        <v>5</v>
      </c>
      <c r="I969">
        <v>114.14</v>
      </c>
      <c r="J969">
        <v>2.2781715632034398</v>
      </c>
      <c r="K969">
        <v>22.160667017355649</v>
      </c>
      <c r="L969">
        <v>4.7518018338306698</v>
      </c>
      <c r="M969">
        <v>0.1052508598029738</v>
      </c>
      <c r="N969">
        <v>0.60254973738927309</v>
      </c>
      <c r="O969">
        <v>0.21203973031203169</v>
      </c>
      <c r="P969">
        <v>1.254575901441972</v>
      </c>
      <c r="Q969">
        <v>1.204595647087171</v>
      </c>
      <c r="R969">
        <v>1.53548813941412</v>
      </c>
      <c r="S969">
        <v>7.0345008891179062E-2</v>
      </c>
      <c r="T969">
        <v>6.8848769203867968E-2</v>
      </c>
      <c r="U969">
        <v>8.7240304981373529E-2</v>
      </c>
    </row>
    <row r="970" spans="1:21" x14ac:dyDescent="0.3">
      <c r="A970" s="2">
        <v>44105</v>
      </c>
      <c r="B970">
        <v>12</v>
      </c>
      <c r="C970">
        <v>226</v>
      </c>
      <c r="D970">
        <v>41.857816900000003</v>
      </c>
      <c r="E970">
        <v>12.6519891</v>
      </c>
      <c r="F970">
        <v>41.955555699999998</v>
      </c>
      <c r="G970">
        <v>12.7643387</v>
      </c>
      <c r="H970">
        <v>5</v>
      </c>
      <c r="I970">
        <v>114.14</v>
      </c>
      <c r="J970">
        <v>26.49582742390724</v>
      </c>
      <c r="K970">
        <v>21.951061721319689</v>
      </c>
      <c r="L970">
        <v>0</v>
      </c>
      <c r="M970">
        <v>0.94900944506128526</v>
      </c>
      <c r="N970">
        <v>0.6155139705104431</v>
      </c>
      <c r="O970">
        <v>0.55100423008023591</v>
      </c>
      <c r="P970">
        <v>19.40399612741621</v>
      </c>
      <c r="Q970">
        <v>18.630972623137069</v>
      </c>
      <c r="R970">
        <v>19.448573415677689</v>
      </c>
      <c r="S970">
        <v>0.86357462118171469</v>
      </c>
      <c r="T970">
        <v>0.84520637246372221</v>
      </c>
      <c r="U970">
        <v>0.85600212735883008</v>
      </c>
    </row>
    <row r="971" spans="1:21" x14ac:dyDescent="0.3">
      <c r="A971" s="2">
        <v>44106</v>
      </c>
      <c r="B971">
        <v>14</v>
      </c>
      <c r="C971">
        <v>226</v>
      </c>
      <c r="D971">
        <v>41.968739300000003</v>
      </c>
      <c r="E971">
        <v>12.686</v>
      </c>
      <c r="F971">
        <v>41.955555699999998</v>
      </c>
      <c r="G971">
        <v>12.7643387</v>
      </c>
      <c r="H971">
        <v>8</v>
      </c>
      <c r="I971">
        <v>495.91</v>
      </c>
      <c r="J971">
        <v>10.74370731595014</v>
      </c>
      <c r="K971">
        <v>122.6832965281171</v>
      </c>
      <c r="L971">
        <v>1.653335006199582</v>
      </c>
      <c r="M971">
        <v>0.35488852129584209</v>
      </c>
      <c r="N971">
        <v>2.050180996931358</v>
      </c>
      <c r="O971">
        <v>0.1245591086524637</v>
      </c>
      <c r="P971">
        <v>8.9149476818321531</v>
      </c>
      <c r="Q971">
        <v>8.8990999693419504</v>
      </c>
      <c r="R971">
        <v>10.69276607604762</v>
      </c>
      <c r="S971">
        <v>0.31974910639057652</v>
      </c>
      <c r="T971">
        <v>0.31863983945447999</v>
      </c>
      <c r="U971">
        <v>0.39722065556588582</v>
      </c>
    </row>
    <row r="972" spans="1:21" x14ac:dyDescent="0.3">
      <c r="A972" s="2">
        <v>44106</v>
      </c>
      <c r="B972">
        <v>2</v>
      </c>
      <c r="C972">
        <v>226</v>
      </c>
      <c r="D972">
        <v>42.132071600000003</v>
      </c>
      <c r="E972">
        <v>12.5839994</v>
      </c>
      <c r="F972">
        <v>41.955555699999998</v>
      </c>
      <c r="G972">
        <v>12.7643387</v>
      </c>
      <c r="H972">
        <v>8</v>
      </c>
      <c r="I972">
        <v>495.91</v>
      </c>
      <c r="J972">
        <v>44.619322927352577</v>
      </c>
      <c r="K972">
        <v>128.13369847037191</v>
      </c>
      <c r="L972">
        <v>67.312588106092321</v>
      </c>
      <c r="M972">
        <v>0.96725493261588458</v>
      </c>
      <c r="N972">
        <v>2.147879598397072</v>
      </c>
      <c r="O972">
        <v>1.326579962007455</v>
      </c>
      <c r="P972">
        <v>72.026566936315803</v>
      </c>
      <c r="Q972">
        <v>72.780084371279386</v>
      </c>
      <c r="R972">
        <v>72.829252980768118</v>
      </c>
      <c r="S972">
        <v>1.4562777034677969</v>
      </c>
      <c r="T972">
        <v>1.479944086018097</v>
      </c>
      <c r="U972">
        <v>1.483429841499063</v>
      </c>
    </row>
    <row r="973" spans="1:21" x14ac:dyDescent="0.3">
      <c r="A973" s="2">
        <v>44106</v>
      </c>
      <c r="B973">
        <v>186</v>
      </c>
      <c r="C973">
        <v>226</v>
      </c>
      <c r="D973">
        <v>41.945402799999997</v>
      </c>
      <c r="E973">
        <v>12.7206413</v>
      </c>
      <c r="F973">
        <v>41.955555699999998</v>
      </c>
      <c r="G973">
        <v>12.7643387</v>
      </c>
      <c r="H973">
        <v>8</v>
      </c>
      <c r="I973">
        <v>17.850000000000001</v>
      </c>
      <c r="J973">
        <v>8.923</v>
      </c>
      <c r="K973">
        <v>8.923</v>
      </c>
      <c r="L973">
        <v>8.923</v>
      </c>
      <c r="M973">
        <v>0.3828571428571429</v>
      </c>
      <c r="N973">
        <v>0.3828571428571429</v>
      </c>
      <c r="O973">
        <v>0.3828571428571429</v>
      </c>
      <c r="P973">
        <v>8.923</v>
      </c>
      <c r="Q973">
        <v>8.923</v>
      </c>
      <c r="R973">
        <v>8.923</v>
      </c>
      <c r="S973">
        <v>0.3828571428571429</v>
      </c>
      <c r="T973">
        <v>0.3828571428571429</v>
      </c>
      <c r="U973">
        <v>0.3828571428571429</v>
      </c>
    </row>
    <row r="974" spans="1:21" x14ac:dyDescent="0.3">
      <c r="A974" s="2">
        <v>44106</v>
      </c>
      <c r="B974">
        <v>186</v>
      </c>
      <c r="C974">
        <v>226</v>
      </c>
      <c r="D974">
        <v>41.945402799999997</v>
      </c>
      <c r="E974">
        <v>12.7206413</v>
      </c>
      <c r="F974">
        <v>41.955555699999998</v>
      </c>
      <c r="G974">
        <v>12.7643387</v>
      </c>
      <c r="H974">
        <v>8</v>
      </c>
      <c r="I974">
        <v>17.850000000000001</v>
      </c>
      <c r="J974">
        <v>8.923</v>
      </c>
      <c r="K974">
        <v>8.923</v>
      </c>
      <c r="L974">
        <v>8.923</v>
      </c>
      <c r="M974">
        <v>0.3828571428571429</v>
      </c>
      <c r="N974">
        <v>0.3828571428571429</v>
      </c>
      <c r="O974">
        <v>0.3828571428571429</v>
      </c>
      <c r="P974">
        <v>8.923</v>
      </c>
      <c r="Q974">
        <v>8.923</v>
      </c>
      <c r="R974">
        <v>8.923</v>
      </c>
      <c r="S974">
        <v>0.3828571428571429</v>
      </c>
      <c r="T974">
        <v>0.3828571428571429</v>
      </c>
      <c r="U974">
        <v>0.3828571428571429</v>
      </c>
    </row>
    <row r="975" spans="1:21" x14ac:dyDescent="0.3">
      <c r="A975" s="2">
        <v>44106</v>
      </c>
      <c r="B975">
        <v>222</v>
      </c>
      <c r="C975">
        <v>226</v>
      </c>
      <c r="D975">
        <v>40.922591399999988</v>
      </c>
      <c r="E975">
        <v>14.2501319</v>
      </c>
      <c r="F975">
        <v>41.955555699999998</v>
      </c>
      <c r="G975">
        <v>12.7643387</v>
      </c>
      <c r="H975">
        <v>8</v>
      </c>
      <c r="I975">
        <v>495.91</v>
      </c>
      <c r="J975">
        <v>220.2730348783486</v>
      </c>
      <c r="K975">
        <v>122.54605250075549</v>
      </c>
      <c r="L975">
        <v>213.47158844385399</v>
      </c>
      <c r="M975">
        <v>3.478015574631439</v>
      </c>
      <c r="N975">
        <v>2.0400570039230872</v>
      </c>
      <c r="O975">
        <v>3.413517766257343</v>
      </c>
      <c r="P975">
        <v>207.48379269092601</v>
      </c>
      <c r="Q975">
        <v>207.1149578296893</v>
      </c>
      <c r="R975">
        <v>206.19354047159209</v>
      </c>
      <c r="S975">
        <v>3.2510738966581152</v>
      </c>
      <c r="T975">
        <v>3.2397953388510139</v>
      </c>
      <c r="U975">
        <v>3.198762053054828</v>
      </c>
    </row>
    <row r="976" spans="1:21" x14ac:dyDescent="0.3">
      <c r="A976" s="2">
        <v>44106</v>
      </c>
      <c r="B976">
        <v>9</v>
      </c>
      <c r="C976">
        <v>226</v>
      </c>
      <c r="D976">
        <v>41.012875399999999</v>
      </c>
      <c r="E976">
        <v>14.3201006</v>
      </c>
      <c r="F976">
        <v>41.955555699999998</v>
      </c>
      <c r="G976">
        <v>12.7643387</v>
      </c>
      <c r="H976">
        <v>8</v>
      </c>
      <c r="I976">
        <v>380.53</v>
      </c>
      <c r="J976">
        <v>188.6335352232081</v>
      </c>
      <c r="K976">
        <v>188.6335352232081</v>
      </c>
      <c r="L976">
        <v>1.6703545165922709E-12</v>
      </c>
      <c r="M976">
        <v>2.9136001232118609</v>
      </c>
      <c r="N976">
        <v>2.9136001232118609</v>
      </c>
      <c r="O976">
        <v>0</v>
      </c>
      <c r="P976">
        <v>187.02869999999999</v>
      </c>
      <c r="Q976">
        <v>187.02869999999999</v>
      </c>
      <c r="R976">
        <v>187.02869999999999</v>
      </c>
      <c r="S976">
        <v>2.861051587301588</v>
      </c>
      <c r="T976">
        <v>2.8610515873015872</v>
      </c>
      <c r="U976">
        <v>2.8610515873015872</v>
      </c>
    </row>
    <row r="977" spans="1:21" x14ac:dyDescent="0.3">
      <c r="A977" s="2">
        <v>44106</v>
      </c>
      <c r="B977">
        <v>223</v>
      </c>
      <c r="C977">
        <v>226</v>
      </c>
      <c r="D977">
        <v>41.015235699999998</v>
      </c>
      <c r="E977">
        <v>14.2977433</v>
      </c>
      <c r="F977">
        <v>41.955555699999998</v>
      </c>
      <c r="G977">
        <v>12.7643387</v>
      </c>
      <c r="H977">
        <v>8</v>
      </c>
      <c r="I977">
        <v>380.53</v>
      </c>
      <c r="J977">
        <v>191.89876477679189</v>
      </c>
      <c r="K977">
        <v>191.89876477679189</v>
      </c>
      <c r="L977">
        <v>380.53229999999832</v>
      </c>
      <c r="M977">
        <v>3.022630035518298</v>
      </c>
      <c r="N977">
        <v>3.0226300355182989</v>
      </c>
      <c r="O977">
        <v>5.9362301587301598</v>
      </c>
      <c r="P977">
        <v>193.50360000000001</v>
      </c>
      <c r="Q977">
        <v>193.50360000000001</v>
      </c>
      <c r="R977">
        <v>193.50360000000001</v>
      </c>
      <c r="S977">
        <v>3.0751785714285722</v>
      </c>
      <c r="T977">
        <v>3.0751785714285731</v>
      </c>
      <c r="U977">
        <v>3.0751785714285731</v>
      </c>
    </row>
    <row r="978" spans="1:21" x14ac:dyDescent="0.3">
      <c r="A978" s="2">
        <v>44106</v>
      </c>
      <c r="B978">
        <v>222</v>
      </c>
      <c r="C978">
        <v>226</v>
      </c>
      <c r="D978">
        <v>40.922591399999988</v>
      </c>
      <c r="E978">
        <v>14.2501319</v>
      </c>
      <c r="F978">
        <v>41.955555699999998</v>
      </c>
      <c r="G978">
        <v>12.7643387</v>
      </c>
      <c r="H978">
        <v>8</v>
      </c>
      <c r="I978">
        <v>495.91</v>
      </c>
      <c r="J978">
        <v>220.2730348783486</v>
      </c>
      <c r="K978">
        <v>122.54605250075549</v>
      </c>
      <c r="L978">
        <v>213.47158844385399</v>
      </c>
      <c r="M978">
        <v>3.478015574631439</v>
      </c>
      <c r="N978">
        <v>2.0400570039230872</v>
      </c>
      <c r="O978">
        <v>3.413517766257343</v>
      </c>
      <c r="P978">
        <v>207.48379269092601</v>
      </c>
      <c r="Q978">
        <v>207.1149578296893</v>
      </c>
      <c r="R978">
        <v>206.19354047159209</v>
      </c>
      <c r="S978">
        <v>3.2510738966581152</v>
      </c>
      <c r="T978">
        <v>3.2397953388510139</v>
      </c>
      <c r="U978">
        <v>3.198762053054828</v>
      </c>
    </row>
    <row r="979" spans="1:21" x14ac:dyDescent="0.3">
      <c r="A979" s="2">
        <v>44110</v>
      </c>
      <c r="B979">
        <v>1</v>
      </c>
      <c r="C979">
        <v>226</v>
      </c>
      <c r="D979">
        <v>41.956526599999997</v>
      </c>
      <c r="E979">
        <v>12.778642899999999</v>
      </c>
      <c r="F979">
        <v>41.955555699999998</v>
      </c>
      <c r="G979">
        <v>12.7643387</v>
      </c>
      <c r="H979">
        <v>8</v>
      </c>
      <c r="I979">
        <v>555.80999999999995</v>
      </c>
      <c r="J979">
        <v>2.85822716412481</v>
      </c>
      <c r="K979">
        <v>123.7857129969255</v>
      </c>
      <c r="L979">
        <v>2.2851083647474399</v>
      </c>
      <c r="M979">
        <v>0.11128570269289501</v>
      </c>
      <c r="N979">
        <v>1.976208909765522</v>
      </c>
      <c r="O979">
        <v>7.8452365433202345E-2</v>
      </c>
      <c r="P979">
        <v>2.637168535528545</v>
      </c>
      <c r="Q979">
        <v>2.637149921107139</v>
      </c>
      <c r="R979">
        <v>2.6371685355285979</v>
      </c>
      <c r="S979">
        <v>9.8467947171065315E-2</v>
      </c>
      <c r="T979">
        <v>9.8465771456871409E-2</v>
      </c>
      <c r="U979">
        <v>9.846794717105109E-2</v>
      </c>
    </row>
    <row r="980" spans="1:21" x14ac:dyDescent="0.3">
      <c r="A980" s="2">
        <v>44110</v>
      </c>
      <c r="B980">
        <v>49</v>
      </c>
      <c r="C980">
        <v>226</v>
      </c>
      <c r="D980">
        <v>42.018369700000001</v>
      </c>
      <c r="E980">
        <v>12.687785699999999</v>
      </c>
      <c r="F980">
        <v>41.955555699999998</v>
      </c>
      <c r="G980">
        <v>12.7643387</v>
      </c>
      <c r="H980">
        <v>8</v>
      </c>
      <c r="I980">
        <v>555.80999999999995</v>
      </c>
      <c r="J980">
        <v>27.909471419299951</v>
      </c>
      <c r="K980">
        <v>126.6354781178018</v>
      </c>
      <c r="L980">
        <v>27.963076540009212</v>
      </c>
      <c r="M980">
        <v>0.86913540806511402</v>
      </c>
      <c r="N980">
        <v>2.064375329530777</v>
      </c>
      <c r="O980">
        <v>0.87463248176924646</v>
      </c>
      <c r="P980">
        <v>27.347592388784051</v>
      </c>
      <c r="Q980">
        <v>27.34739935612324</v>
      </c>
      <c r="R980">
        <v>27.347592388765541</v>
      </c>
      <c r="S980">
        <v>0.79368098722855673</v>
      </c>
      <c r="T980">
        <v>0.79366345032422425</v>
      </c>
      <c r="U980">
        <v>0.793680987228645</v>
      </c>
    </row>
    <row r="981" spans="1:21" x14ac:dyDescent="0.3">
      <c r="A981" s="2">
        <v>44110</v>
      </c>
      <c r="B981">
        <v>228</v>
      </c>
      <c r="C981">
        <v>226</v>
      </c>
      <c r="D981">
        <v>42.130554500000002</v>
      </c>
      <c r="E981">
        <v>12.582428</v>
      </c>
      <c r="F981">
        <v>41.955555699999998</v>
      </c>
      <c r="G981">
        <v>12.7643387</v>
      </c>
      <c r="H981">
        <v>8</v>
      </c>
      <c r="I981">
        <v>161.46</v>
      </c>
      <c r="J981">
        <v>71.986304590329951</v>
      </c>
      <c r="K981">
        <v>71.986304590329951</v>
      </c>
      <c r="L981">
        <v>68.573786596612621</v>
      </c>
      <c r="M981">
        <v>1.5221539635273369</v>
      </c>
      <c r="N981">
        <v>1.522153963527338</v>
      </c>
      <c r="O981">
        <v>1.457926191745696</v>
      </c>
      <c r="P981">
        <v>70.362362686909208</v>
      </c>
      <c r="Q981">
        <v>70.362362686909208</v>
      </c>
      <c r="R981">
        <v>70.362362686909208</v>
      </c>
      <c r="S981">
        <v>1.492359946220394</v>
      </c>
      <c r="T981">
        <v>1.492359946220394</v>
      </c>
      <c r="U981">
        <v>1.492359946220394</v>
      </c>
    </row>
    <row r="982" spans="1:21" x14ac:dyDescent="0.3">
      <c r="A982" s="2">
        <v>44110</v>
      </c>
      <c r="B982">
        <v>282</v>
      </c>
      <c r="C982">
        <v>226</v>
      </c>
      <c r="D982">
        <v>41.765978400000002</v>
      </c>
      <c r="E982">
        <v>12.359812099999999</v>
      </c>
      <c r="F982">
        <v>41.955555699999998</v>
      </c>
      <c r="G982">
        <v>12.7643387</v>
      </c>
      <c r="H982">
        <v>8</v>
      </c>
      <c r="I982">
        <v>161.46</v>
      </c>
      <c r="J982">
        <v>89.473095409670066</v>
      </c>
      <c r="K982">
        <v>89.473095409670066</v>
      </c>
      <c r="L982">
        <v>92.885613403387396</v>
      </c>
      <c r="M982">
        <v>1.802171433298059</v>
      </c>
      <c r="N982">
        <v>1.802171433298059</v>
      </c>
      <c r="O982">
        <v>1.8663992050797009</v>
      </c>
      <c r="P982">
        <v>91.097037313090794</v>
      </c>
      <c r="Q982">
        <v>91.097037313090809</v>
      </c>
      <c r="R982">
        <v>91.097037313090809</v>
      </c>
      <c r="S982">
        <v>1.831965450605002</v>
      </c>
      <c r="T982">
        <v>1.8319654506050029</v>
      </c>
      <c r="U982">
        <v>1.8319654506050029</v>
      </c>
    </row>
    <row r="983" spans="1:21" x14ac:dyDescent="0.3">
      <c r="A983" s="2">
        <v>44110</v>
      </c>
      <c r="B983">
        <v>226</v>
      </c>
      <c r="C983">
        <v>226</v>
      </c>
      <c r="D983">
        <v>41.955555699999998</v>
      </c>
      <c r="E983">
        <v>12.7643387</v>
      </c>
      <c r="F983">
        <v>41.955555699999998</v>
      </c>
      <c r="G983">
        <v>12.7643387</v>
      </c>
      <c r="H983">
        <v>8</v>
      </c>
      <c r="I983">
        <v>555.80999999999995</v>
      </c>
      <c r="J983">
        <v>0</v>
      </c>
      <c r="K983">
        <v>123.5420621556741</v>
      </c>
      <c r="L983">
        <v>8.9678818046237188E-2</v>
      </c>
      <c r="M983">
        <v>0</v>
      </c>
      <c r="N983">
        <v>1.968750470318035</v>
      </c>
      <c r="O983">
        <v>1.109949794922087E-2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3">
      <c r="A984" s="2">
        <v>44110</v>
      </c>
      <c r="B984">
        <v>9</v>
      </c>
      <c r="C984">
        <v>226</v>
      </c>
      <c r="D984">
        <v>41.012875399999999</v>
      </c>
      <c r="E984">
        <v>14.3201006</v>
      </c>
      <c r="F984">
        <v>41.955555699999998</v>
      </c>
      <c r="G984">
        <v>12.7643387</v>
      </c>
      <c r="H984">
        <v>8</v>
      </c>
      <c r="I984">
        <v>380.53</v>
      </c>
      <c r="J984">
        <v>188.6335352232081</v>
      </c>
      <c r="K984">
        <v>188.6335352232081</v>
      </c>
      <c r="L984">
        <v>1.6703545165922709E-12</v>
      </c>
      <c r="M984">
        <v>2.9136001232118609</v>
      </c>
      <c r="N984">
        <v>2.9136001232118609</v>
      </c>
      <c r="O984">
        <v>0</v>
      </c>
      <c r="P984">
        <v>187.02869999999999</v>
      </c>
      <c r="Q984">
        <v>187.02869999999999</v>
      </c>
      <c r="R984">
        <v>187.02869999999999</v>
      </c>
      <c r="S984">
        <v>2.861051587301588</v>
      </c>
      <c r="T984">
        <v>2.8610515873015872</v>
      </c>
      <c r="U984">
        <v>2.8610515873015872</v>
      </c>
    </row>
    <row r="985" spans="1:21" x14ac:dyDescent="0.3">
      <c r="A985" s="2">
        <v>44110</v>
      </c>
      <c r="B985">
        <v>44</v>
      </c>
      <c r="C985">
        <v>226</v>
      </c>
      <c r="D985">
        <v>40.640787899999999</v>
      </c>
      <c r="E985">
        <v>14.9305062</v>
      </c>
      <c r="F985">
        <v>41.955555699999998</v>
      </c>
      <c r="G985">
        <v>12.7643387</v>
      </c>
      <c r="H985">
        <v>8</v>
      </c>
      <c r="I985">
        <v>555.80999999999995</v>
      </c>
      <c r="J985">
        <v>525.04540141657526</v>
      </c>
      <c r="K985">
        <v>181.84984672959871</v>
      </c>
      <c r="L985">
        <v>525.47523627719715</v>
      </c>
      <c r="M985">
        <v>7.8696979368610407</v>
      </c>
      <c r="N985">
        <v>2.8407843380047151</v>
      </c>
      <c r="O985">
        <v>7.8859347024673792</v>
      </c>
      <c r="P985">
        <v>525.8283390756875</v>
      </c>
      <c r="Q985">
        <v>525.82855072276971</v>
      </c>
      <c r="R985">
        <v>525.82833907570591</v>
      </c>
      <c r="S985">
        <v>7.9579701132194263</v>
      </c>
      <c r="T985">
        <v>7.957989825837954</v>
      </c>
      <c r="U985">
        <v>7.9579701132193534</v>
      </c>
    </row>
    <row r="986" spans="1:21" x14ac:dyDescent="0.3">
      <c r="A986" s="2">
        <v>44110</v>
      </c>
      <c r="B986">
        <v>223</v>
      </c>
      <c r="C986">
        <v>226</v>
      </c>
      <c r="D986">
        <v>41.015235699999998</v>
      </c>
      <c r="E986">
        <v>14.2977433</v>
      </c>
      <c r="F986">
        <v>41.955555699999998</v>
      </c>
      <c r="G986">
        <v>12.7643387</v>
      </c>
      <c r="H986">
        <v>8</v>
      </c>
      <c r="I986">
        <v>380.53</v>
      </c>
      <c r="J986">
        <v>191.89876477679189</v>
      </c>
      <c r="K986">
        <v>191.89876477679189</v>
      </c>
      <c r="L986">
        <v>380.53229999999832</v>
      </c>
      <c r="M986">
        <v>3.022630035518298</v>
      </c>
      <c r="N986">
        <v>3.0226300355182989</v>
      </c>
      <c r="O986">
        <v>5.9362301587301598</v>
      </c>
      <c r="P986">
        <v>193.50360000000001</v>
      </c>
      <c r="Q986">
        <v>193.50360000000001</v>
      </c>
      <c r="R986">
        <v>193.50360000000001</v>
      </c>
      <c r="S986">
        <v>3.0751785714285722</v>
      </c>
      <c r="T986">
        <v>3.0751785714285731</v>
      </c>
      <c r="U986">
        <v>3.0751785714285731</v>
      </c>
    </row>
    <row r="987" spans="1:21" x14ac:dyDescent="0.3">
      <c r="A987" s="2">
        <v>44111</v>
      </c>
      <c r="B987">
        <v>186</v>
      </c>
      <c r="C987">
        <v>226</v>
      </c>
      <c r="D987">
        <v>41.945402799999997</v>
      </c>
      <c r="E987">
        <v>12.7206413</v>
      </c>
      <c r="F987">
        <v>41.955555699999998</v>
      </c>
      <c r="G987">
        <v>12.7643387</v>
      </c>
      <c r="H987">
        <v>7</v>
      </c>
      <c r="I987">
        <v>112.9</v>
      </c>
      <c r="J987">
        <v>6.6554353445997716</v>
      </c>
      <c r="K987">
        <v>34.23898939406839</v>
      </c>
      <c r="L987">
        <v>13.08454244061976</v>
      </c>
      <c r="M987">
        <v>0.28997408170928912</v>
      </c>
      <c r="N987">
        <v>0.87950734579293088</v>
      </c>
      <c r="O987">
        <v>0.56328618173265022</v>
      </c>
      <c r="P987">
        <v>4.7564472189931024</v>
      </c>
      <c r="Q987">
        <v>4.6335340490901764</v>
      </c>
      <c r="R987">
        <v>4.7564472189931593</v>
      </c>
      <c r="S987">
        <v>0.34310979306778211</v>
      </c>
      <c r="T987">
        <v>0.34184208528931193</v>
      </c>
      <c r="U987">
        <v>0.34310979306777928</v>
      </c>
    </row>
    <row r="988" spans="1:21" x14ac:dyDescent="0.3">
      <c r="A988" s="2">
        <v>44111</v>
      </c>
      <c r="B988">
        <v>2</v>
      </c>
      <c r="C988">
        <v>226</v>
      </c>
      <c r="D988">
        <v>42.132071600000003</v>
      </c>
      <c r="E988">
        <v>12.5839994</v>
      </c>
      <c r="F988">
        <v>41.955555699999998</v>
      </c>
      <c r="G988">
        <v>12.7643387</v>
      </c>
      <c r="H988">
        <v>7</v>
      </c>
      <c r="I988">
        <v>84.86</v>
      </c>
      <c r="J988">
        <v>68.389070712870463</v>
      </c>
      <c r="K988">
        <v>68.389070712870463</v>
      </c>
      <c r="L988">
        <v>82.821923945655882</v>
      </c>
      <c r="M988">
        <v>1.3844588409037191</v>
      </c>
      <c r="N988">
        <v>1.3844588409037191</v>
      </c>
      <c r="O988">
        <v>1.7299839448423719</v>
      </c>
      <c r="P988">
        <v>74.170610209660936</v>
      </c>
      <c r="Q988">
        <v>74.170610209660936</v>
      </c>
      <c r="R988">
        <v>74.170610209660936</v>
      </c>
      <c r="S988">
        <v>1.5018655726466621</v>
      </c>
      <c r="T988">
        <v>1.5018655726466621</v>
      </c>
      <c r="U988">
        <v>1.5018655726466621</v>
      </c>
    </row>
    <row r="989" spans="1:21" x14ac:dyDescent="0.3">
      <c r="A989" s="2">
        <v>44111</v>
      </c>
      <c r="B989">
        <v>14</v>
      </c>
      <c r="C989">
        <v>226</v>
      </c>
      <c r="D989">
        <v>41.968739300000003</v>
      </c>
      <c r="E989">
        <v>12.686</v>
      </c>
      <c r="F989">
        <v>41.955555699999998</v>
      </c>
      <c r="G989">
        <v>12.7643387</v>
      </c>
      <c r="H989">
        <v>7</v>
      </c>
      <c r="I989">
        <v>84.86</v>
      </c>
      <c r="J989">
        <v>16.467129287129541</v>
      </c>
      <c r="K989">
        <v>16.467129287129541</v>
      </c>
      <c r="L989">
        <v>2.0342760543441178</v>
      </c>
      <c r="M989">
        <v>0.50796179401691632</v>
      </c>
      <c r="N989">
        <v>0.50796179401691643</v>
      </c>
      <c r="O989">
        <v>0.16243669007826289</v>
      </c>
      <c r="P989">
        <v>10.68558979033906</v>
      </c>
      <c r="Q989">
        <v>10.68558979033906</v>
      </c>
      <c r="R989">
        <v>10.68558979033906</v>
      </c>
      <c r="S989">
        <v>0.39055506227397252</v>
      </c>
      <c r="T989">
        <v>0.39055506227397258</v>
      </c>
      <c r="U989">
        <v>0.39055506227397258</v>
      </c>
    </row>
    <row r="990" spans="1:21" x14ac:dyDescent="0.3">
      <c r="A990" s="2">
        <v>44111</v>
      </c>
      <c r="B990">
        <v>12</v>
      </c>
      <c r="C990">
        <v>226</v>
      </c>
      <c r="D990">
        <v>41.857816900000003</v>
      </c>
      <c r="E990">
        <v>12.6519891</v>
      </c>
      <c r="F990">
        <v>41.955555699999998</v>
      </c>
      <c r="G990">
        <v>12.7643387</v>
      </c>
      <c r="H990">
        <v>7</v>
      </c>
      <c r="I990">
        <v>112.9</v>
      </c>
      <c r="J990">
        <v>26.782402677651231</v>
      </c>
      <c r="K990">
        <v>31.7865056546994</v>
      </c>
      <c r="L990">
        <v>0</v>
      </c>
      <c r="M990">
        <v>0.96068942244565869</v>
      </c>
      <c r="N990">
        <v>0.87697621714957852</v>
      </c>
      <c r="O990">
        <v>0.5460045990426764</v>
      </c>
      <c r="P990">
        <v>18.39163111608574</v>
      </c>
      <c r="Q990">
        <v>17.916365949442561</v>
      </c>
      <c r="R990">
        <v>18.391631116085769</v>
      </c>
      <c r="S990">
        <v>0.83336208726693084</v>
      </c>
      <c r="T990">
        <v>0.83028301572291674</v>
      </c>
      <c r="U990">
        <v>0.83336208726693251</v>
      </c>
    </row>
    <row r="991" spans="1:21" x14ac:dyDescent="0.3">
      <c r="A991" s="2">
        <v>44111</v>
      </c>
      <c r="B991">
        <v>32</v>
      </c>
      <c r="C991">
        <v>226</v>
      </c>
      <c r="D991">
        <v>41.851630499999999</v>
      </c>
      <c r="E991">
        <v>12.4017032</v>
      </c>
      <c r="F991">
        <v>41.955555699999998</v>
      </c>
      <c r="G991">
        <v>12.7643387</v>
      </c>
      <c r="H991">
        <v>7</v>
      </c>
      <c r="I991">
        <v>112.9</v>
      </c>
      <c r="J991">
        <v>79.460661977748998</v>
      </c>
      <c r="K991">
        <v>46.873004951232197</v>
      </c>
      <c r="L991">
        <v>99.813957559380242</v>
      </c>
      <c r="M991">
        <v>1.5506460196545759</v>
      </c>
      <c r="N991">
        <v>1.044825960867015</v>
      </c>
      <c r="O991">
        <v>1.6920187430341971</v>
      </c>
      <c r="P991">
        <v>89.750421664921163</v>
      </c>
      <c r="Q991">
        <v>90.348600001467275</v>
      </c>
      <c r="R991">
        <v>89.750421664921063</v>
      </c>
      <c r="S991">
        <v>1.6248376434748111</v>
      </c>
      <c r="T991">
        <v>1.6291844227972949</v>
      </c>
      <c r="U991">
        <v>1.624837643474812</v>
      </c>
    </row>
    <row r="992" spans="1:21" x14ac:dyDescent="0.3">
      <c r="A992" s="2">
        <v>44111</v>
      </c>
      <c r="B992">
        <v>287</v>
      </c>
      <c r="C992">
        <v>226</v>
      </c>
      <c r="D992">
        <v>41.959971899999999</v>
      </c>
      <c r="E992">
        <v>12.793732500000001</v>
      </c>
      <c r="F992">
        <v>41.955555699999998</v>
      </c>
      <c r="G992">
        <v>12.7643387</v>
      </c>
      <c r="H992">
        <v>7</v>
      </c>
      <c r="I992">
        <v>359.25</v>
      </c>
      <c r="J992">
        <v>9.4928918762183958</v>
      </c>
      <c r="K992">
        <v>9.4928918762184171</v>
      </c>
      <c r="L992">
        <v>0</v>
      </c>
      <c r="M992">
        <v>0.35463992834453939</v>
      </c>
      <c r="N992">
        <v>0.35463992834453922</v>
      </c>
      <c r="O992">
        <v>0.1055335229488269</v>
      </c>
      <c r="P992">
        <v>3.1485423919799209</v>
      </c>
      <c r="Q992">
        <v>3.1485423919799369</v>
      </c>
      <c r="R992">
        <v>3.1485423919799369</v>
      </c>
      <c r="S992">
        <v>0.24240079853978899</v>
      </c>
      <c r="T992">
        <v>0.24240079853978941</v>
      </c>
      <c r="U992">
        <v>0.24240079853978941</v>
      </c>
    </row>
    <row r="993" spans="1:21" x14ac:dyDescent="0.3">
      <c r="A993" s="2">
        <v>44111</v>
      </c>
      <c r="B993">
        <v>13</v>
      </c>
      <c r="C993">
        <v>226</v>
      </c>
      <c r="D993">
        <v>42.407090099999998</v>
      </c>
      <c r="E993">
        <v>14.1597591</v>
      </c>
      <c r="F993">
        <v>41.955555699999998</v>
      </c>
      <c r="G993">
        <v>12.7643387</v>
      </c>
      <c r="H993">
        <v>7</v>
      </c>
      <c r="I993">
        <v>359.25</v>
      </c>
      <c r="J993">
        <v>349.75850812378161</v>
      </c>
      <c r="K993">
        <v>349.75850812378161</v>
      </c>
      <c r="L993">
        <v>359.25139999999999</v>
      </c>
      <c r="M993">
        <v>5.1075029287983176</v>
      </c>
      <c r="N993">
        <v>5.1075029287983176</v>
      </c>
      <c r="O993">
        <v>5.3566093341940313</v>
      </c>
      <c r="P993">
        <v>356.10285760802009</v>
      </c>
      <c r="Q993">
        <v>356.10285760801997</v>
      </c>
      <c r="R993">
        <v>356.10285760801997</v>
      </c>
      <c r="S993">
        <v>5.2197420586030683</v>
      </c>
      <c r="T993">
        <v>5.2197420586030683</v>
      </c>
      <c r="U993">
        <v>5.2197420586030683</v>
      </c>
    </row>
    <row r="994" spans="1:21" x14ac:dyDescent="0.3">
      <c r="A994" s="2">
        <v>44112</v>
      </c>
      <c r="B994">
        <v>186</v>
      </c>
      <c r="C994">
        <v>226</v>
      </c>
      <c r="D994">
        <v>41.945402799999997</v>
      </c>
      <c r="E994">
        <v>12.7206413</v>
      </c>
      <c r="F994">
        <v>41.955555699999998</v>
      </c>
      <c r="G994">
        <v>12.7643387</v>
      </c>
      <c r="H994">
        <v>6</v>
      </c>
      <c r="I994">
        <v>18.38</v>
      </c>
      <c r="J994">
        <v>6.9035158208402434</v>
      </c>
      <c r="K994">
        <v>6.9035158208402434</v>
      </c>
      <c r="L994">
        <v>5.0116599338715879</v>
      </c>
      <c r="M994">
        <v>0.31449308202011877</v>
      </c>
      <c r="N994">
        <v>0.31449308202011877</v>
      </c>
      <c r="O994">
        <v>0.30083064827176981</v>
      </c>
      <c r="P994">
        <v>6.257441428370953</v>
      </c>
      <c r="Q994">
        <v>6.2574414283709547</v>
      </c>
      <c r="R994">
        <v>6.2574414283709547</v>
      </c>
      <c r="S994">
        <v>0.30927677765154832</v>
      </c>
      <c r="T994">
        <v>0.30927677765154832</v>
      </c>
      <c r="U994">
        <v>0.30927677765154832</v>
      </c>
    </row>
    <row r="995" spans="1:21" x14ac:dyDescent="0.3">
      <c r="A995" s="2">
        <v>44112</v>
      </c>
      <c r="B995">
        <v>221</v>
      </c>
      <c r="C995">
        <v>226</v>
      </c>
      <c r="D995">
        <v>41.987892299999999</v>
      </c>
      <c r="E995">
        <v>12.7135701</v>
      </c>
      <c r="F995">
        <v>41.955555699999998</v>
      </c>
      <c r="G995">
        <v>12.7643387</v>
      </c>
      <c r="H995">
        <v>6</v>
      </c>
      <c r="I995">
        <v>18.38</v>
      </c>
      <c r="J995">
        <v>11.47888417915976</v>
      </c>
      <c r="K995">
        <v>11.47888417915976</v>
      </c>
      <c r="L995">
        <v>13.370740066128411</v>
      </c>
      <c r="M995">
        <v>0.36368152115448438</v>
      </c>
      <c r="N995">
        <v>0.36368152115448438</v>
      </c>
      <c r="O995">
        <v>0.37734395490283351</v>
      </c>
      <c r="P995">
        <v>12.124958571629049</v>
      </c>
      <c r="Q995">
        <v>12.124958571629049</v>
      </c>
      <c r="R995">
        <v>12.124958571629049</v>
      </c>
      <c r="S995">
        <v>0.36889782552305489</v>
      </c>
      <c r="T995">
        <v>0.36889782552305489</v>
      </c>
      <c r="U995">
        <v>0.36889782552305489</v>
      </c>
    </row>
    <row r="996" spans="1:21" x14ac:dyDescent="0.3">
      <c r="A996" s="2">
        <v>44112</v>
      </c>
      <c r="B996">
        <v>264</v>
      </c>
      <c r="C996">
        <v>226</v>
      </c>
      <c r="D996">
        <v>41.962296899999998</v>
      </c>
      <c r="E996">
        <v>12.757759999999999</v>
      </c>
      <c r="F996">
        <v>41.955555699999998</v>
      </c>
      <c r="G996">
        <v>12.7643387</v>
      </c>
      <c r="H996">
        <v>6</v>
      </c>
      <c r="I996">
        <v>469.62</v>
      </c>
      <c r="J996">
        <v>1.137666752790065</v>
      </c>
      <c r="K996">
        <v>115.6342747328994</v>
      </c>
      <c r="L996">
        <v>15.571384135637199</v>
      </c>
      <c r="M996">
        <v>5.428023024021407E-2</v>
      </c>
      <c r="N996">
        <v>1.887461861196164</v>
      </c>
      <c r="O996">
        <v>0.46607549265797937</v>
      </c>
      <c r="P996">
        <v>1.974890374016135</v>
      </c>
      <c r="Q996">
        <v>1.9748903740161401</v>
      </c>
      <c r="R996">
        <v>1.9748903740161401</v>
      </c>
      <c r="S996">
        <v>8.753045274341649E-2</v>
      </c>
      <c r="T996">
        <v>8.7530452743417364E-2</v>
      </c>
      <c r="U996">
        <v>8.7530452743417378E-2</v>
      </c>
    </row>
    <row r="997" spans="1:21" x14ac:dyDescent="0.3">
      <c r="A997" s="2">
        <v>44112</v>
      </c>
      <c r="B997">
        <v>222</v>
      </c>
      <c r="C997">
        <v>226</v>
      </c>
      <c r="D997">
        <v>40.922591399999988</v>
      </c>
      <c r="E997">
        <v>14.2501319</v>
      </c>
      <c r="F997">
        <v>41.955555699999998</v>
      </c>
      <c r="G997">
        <v>12.7643387</v>
      </c>
      <c r="H997">
        <v>6</v>
      </c>
      <c r="I997">
        <v>469.62</v>
      </c>
      <c r="J997">
        <v>151.4676484964499</v>
      </c>
      <c r="K997">
        <v>116.8781308000187</v>
      </c>
      <c r="L997">
        <v>87.120870402983087</v>
      </c>
      <c r="M997">
        <v>2.4639855939310258</v>
      </c>
      <c r="N997">
        <v>1.9200140506953991</v>
      </c>
      <c r="O997">
        <v>1.662620784246206</v>
      </c>
      <c r="P997">
        <v>147.10248275597121</v>
      </c>
      <c r="Q997">
        <v>147.1024827559711</v>
      </c>
      <c r="R997">
        <v>147.1024827559711</v>
      </c>
      <c r="S997">
        <v>2.3826308181101279</v>
      </c>
      <c r="T997">
        <v>2.382630818110123</v>
      </c>
      <c r="U997">
        <v>2.382630818110123</v>
      </c>
    </row>
    <row r="998" spans="1:21" x14ac:dyDescent="0.3">
      <c r="A998" s="2">
        <v>44112</v>
      </c>
      <c r="B998">
        <v>222</v>
      </c>
      <c r="C998">
        <v>226</v>
      </c>
      <c r="D998">
        <v>40.922591399999988</v>
      </c>
      <c r="E998">
        <v>14.2501319</v>
      </c>
      <c r="F998">
        <v>41.955555699999998</v>
      </c>
      <c r="G998">
        <v>12.7643387</v>
      </c>
      <c r="H998">
        <v>6</v>
      </c>
      <c r="I998">
        <v>469.62</v>
      </c>
      <c r="J998">
        <v>151.4676484964499</v>
      </c>
      <c r="K998">
        <v>116.8781308000187</v>
      </c>
      <c r="L998">
        <v>87.120870402983087</v>
      </c>
      <c r="M998">
        <v>2.4639855939310258</v>
      </c>
      <c r="N998">
        <v>1.9200140506953991</v>
      </c>
      <c r="O998">
        <v>1.662620784246206</v>
      </c>
      <c r="P998">
        <v>147.10248275597121</v>
      </c>
      <c r="Q998">
        <v>147.1024827559711</v>
      </c>
      <c r="R998">
        <v>147.1024827559711</v>
      </c>
      <c r="S998">
        <v>2.3826308181101279</v>
      </c>
      <c r="T998">
        <v>2.382630818110123</v>
      </c>
      <c r="U998">
        <v>2.382630818110123</v>
      </c>
    </row>
    <row r="999" spans="1:21" x14ac:dyDescent="0.3">
      <c r="A999" s="2">
        <v>44112</v>
      </c>
      <c r="B999">
        <v>229</v>
      </c>
      <c r="C999">
        <v>226</v>
      </c>
      <c r="D999">
        <v>40.7283051</v>
      </c>
      <c r="E999">
        <v>14.475455800000001</v>
      </c>
      <c r="F999">
        <v>41.955555699999998</v>
      </c>
      <c r="G999">
        <v>12.7643387</v>
      </c>
      <c r="H999">
        <v>6</v>
      </c>
      <c r="I999">
        <v>469.62</v>
      </c>
      <c r="J999">
        <v>165.54543625431009</v>
      </c>
      <c r="K999">
        <v>120.2278636670633</v>
      </c>
      <c r="L999">
        <v>279.80527505839672</v>
      </c>
      <c r="M999">
        <v>2.7265977882469392</v>
      </c>
      <c r="N999">
        <v>1.981359243762246</v>
      </c>
      <c r="O999">
        <v>3.9175321451988161</v>
      </c>
      <c r="P999">
        <v>173.43854411404149</v>
      </c>
      <c r="Q999">
        <v>173.4385441140418</v>
      </c>
      <c r="R999">
        <v>173.4385441140418</v>
      </c>
      <c r="S999">
        <v>2.856057117385534</v>
      </c>
      <c r="T999">
        <v>2.856057117385542</v>
      </c>
      <c r="U999">
        <v>2.8560571173855429</v>
      </c>
    </row>
    <row r="1000" spans="1:21" x14ac:dyDescent="0.3">
      <c r="A1000" s="2">
        <v>44113</v>
      </c>
      <c r="B1000">
        <v>14</v>
      </c>
      <c r="C1000">
        <v>226</v>
      </c>
      <c r="D1000">
        <v>41.968739300000003</v>
      </c>
      <c r="E1000">
        <v>12.686</v>
      </c>
      <c r="F1000">
        <v>41.955555699999998</v>
      </c>
      <c r="G1000">
        <v>12.7643387</v>
      </c>
      <c r="H1000">
        <v>8</v>
      </c>
      <c r="I1000">
        <v>571.82000000000005</v>
      </c>
      <c r="J1000">
        <v>11.55046674140744</v>
      </c>
      <c r="K1000">
        <v>139.7260669349902</v>
      </c>
      <c r="L1000">
        <v>6.0241911048810213</v>
      </c>
      <c r="M1000">
        <v>0.39233982275423129</v>
      </c>
      <c r="N1000">
        <v>2.3905561950173642</v>
      </c>
      <c r="O1000">
        <v>0.34345103416363559</v>
      </c>
      <c r="P1000">
        <v>8.8959546478433804</v>
      </c>
      <c r="Q1000">
        <v>8.8822654228383247</v>
      </c>
      <c r="R1000">
        <v>10.69220913157692</v>
      </c>
      <c r="S1000">
        <v>0.31749640365523168</v>
      </c>
      <c r="T1000">
        <v>0.3165742103585103</v>
      </c>
      <c r="U1000">
        <v>0.39729322084769092</v>
      </c>
    </row>
    <row r="1001" spans="1:21" x14ac:dyDescent="0.3">
      <c r="A1001" s="2">
        <v>44113</v>
      </c>
      <c r="B1001">
        <v>51</v>
      </c>
      <c r="C1001">
        <v>226</v>
      </c>
      <c r="D1001">
        <v>41.443165399999998</v>
      </c>
      <c r="E1001">
        <v>12.941303899999999</v>
      </c>
      <c r="F1001">
        <v>41.955555699999998</v>
      </c>
      <c r="G1001">
        <v>12.7643387</v>
      </c>
      <c r="H1001">
        <v>8</v>
      </c>
      <c r="I1001">
        <v>304.66000000000003</v>
      </c>
      <c r="J1001">
        <v>132.95413392059669</v>
      </c>
      <c r="K1001">
        <v>132.95413392059669</v>
      </c>
      <c r="L1001">
        <v>110.7830221918112</v>
      </c>
      <c r="M1001">
        <v>3.0211399576877409</v>
      </c>
      <c r="N1001">
        <v>3.0211399576877409</v>
      </c>
      <c r="O1001">
        <v>3.1425245711781642</v>
      </c>
      <c r="P1001">
        <v>125.92154512877249</v>
      </c>
      <c r="Q1001">
        <v>125.92154512877249</v>
      </c>
      <c r="R1001">
        <v>125.92154512877249</v>
      </c>
      <c r="S1001">
        <v>3.060089621744269</v>
      </c>
      <c r="T1001">
        <v>3.060089621744269</v>
      </c>
      <c r="U1001">
        <v>3.060089621744269</v>
      </c>
    </row>
    <row r="1002" spans="1:21" x14ac:dyDescent="0.3">
      <c r="A1002" s="2">
        <v>44113</v>
      </c>
      <c r="B1002">
        <v>41</v>
      </c>
      <c r="C1002">
        <v>226</v>
      </c>
      <c r="D1002">
        <v>40.932065199999997</v>
      </c>
      <c r="E1002">
        <v>14.818706499999999</v>
      </c>
      <c r="F1002">
        <v>41.955555699999998</v>
      </c>
      <c r="G1002">
        <v>12.7643387</v>
      </c>
      <c r="H1002">
        <v>8</v>
      </c>
      <c r="I1002">
        <v>571.82000000000005</v>
      </c>
      <c r="J1002">
        <v>274.73454215286881</v>
      </c>
      <c r="K1002">
        <v>146.2411263733218</v>
      </c>
      <c r="L1002">
        <v>282.35510111380933</v>
      </c>
      <c r="M1002">
        <v>4.5646898537847509</v>
      </c>
      <c r="N1002">
        <v>2.5279198534223748</v>
      </c>
      <c r="O1002">
        <v>4.7905336345603597</v>
      </c>
      <c r="P1002">
        <v>278.38280445404757</v>
      </c>
      <c r="Q1002">
        <v>277.9544630630931</v>
      </c>
      <c r="R1002">
        <v>276.56819585360398</v>
      </c>
      <c r="S1002">
        <v>4.6957930341671998</v>
      </c>
      <c r="T1002">
        <v>4.6821537336620267</v>
      </c>
      <c r="U1002">
        <v>4.6122016622804107</v>
      </c>
    </row>
    <row r="1003" spans="1:21" x14ac:dyDescent="0.3">
      <c r="A1003" s="2">
        <v>44113</v>
      </c>
      <c r="B1003">
        <v>238</v>
      </c>
      <c r="C1003">
        <v>226</v>
      </c>
      <c r="D1003">
        <v>40.960150800000001</v>
      </c>
      <c r="E1003">
        <v>14.488986000000001</v>
      </c>
      <c r="F1003">
        <v>41.955555699999998</v>
      </c>
      <c r="G1003">
        <v>12.7643387</v>
      </c>
      <c r="H1003">
        <v>8</v>
      </c>
      <c r="I1003">
        <v>571.82000000000005</v>
      </c>
      <c r="J1003">
        <v>237.56304323660149</v>
      </c>
      <c r="K1003">
        <v>140.4840731437564</v>
      </c>
      <c r="L1003">
        <v>38.174403615362827</v>
      </c>
      <c r="M1003">
        <v>3.7968554929925928</v>
      </c>
      <c r="N1003">
        <v>2.4118060812515769</v>
      </c>
      <c r="O1003">
        <v>1.0314059156065289</v>
      </c>
      <c r="P1003">
        <v>212.66604600148671</v>
      </c>
      <c r="Q1003">
        <v>212.33879238232521</v>
      </c>
      <c r="R1003">
        <v>211.7319783893974</v>
      </c>
      <c r="S1003">
        <v>3.3639069409346898</v>
      </c>
      <c r="T1003">
        <v>3.3541362084271999</v>
      </c>
      <c r="U1003">
        <v>3.3300185643426712</v>
      </c>
    </row>
    <row r="1004" spans="1:21" x14ac:dyDescent="0.3">
      <c r="A1004" s="2">
        <v>44113</v>
      </c>
      <c r="B1004">
        <v>235</v>
      </c>
      <c r="C1004">
        <v>226</v>
      </c>
      <c r="D1004">
        <v>41.477688999999998</v>
      </c>
      <c r="E1004">
        <v>13.8120029</v>
      </c>
      <c r="F1004">
        <v>41.955555699999998</v>
      </c>
      <c r="G1004">
        <v>12.7643387</v>
      </c>
      <c r="H1004">
        <v>8</v>
      </c>
      <c r="I1004">
        <v>304.66000000000003</v>
      </c>
      <c r="J1004">
        <v>171.7065660794033</v>
      </c>
      <c r="K1004">
        <v>171.7065660794033</v>
      </c>
      <c r="L1004">
        <v>193.87767780818879</v>
      </c>
      <c r="M1004">
        <v>2.7913600423122591</v>
      </c>
      <c r="N1004">
        <v>2.7913600423122591</v>
      </c>
      <c r="O1004">
        <v>2.6699754288218358</v>
      </c>
      <c r="P1004">
        <v>178.73915487122761</v>
      </c>
      <c r="Q1004">
        <v>178.73915487122761</v>
      </c>
      <c r="R1004">
        <v>178.73915487122761</v>
      </c>
      <c r="S1004">
        <v>2.752410378255731</v>
      </c>
      <c r="T1004">
        <v>2.752410378255731</v>
      </c>
      <c r="U1004">
        <v>2.752410378255731</v>
      </c>
    </row>
    <row r="1005" spans="1:21" x14ac:dyDescent="0.3">
      <c r="A1005" s="2">
        <v>44113</v>
      </c>
      <c r="B1005">
        <v>9</v>
      </c>
      <c r="C1005">
        <v>226</v>
      </c>
      <c r="D1005">
        <v>41.012875399999999</v>
      </c>
      <c r="E1005">
        <v>14.3201006</v>
      </c>
      <c r="F1005">
        <v>41.955555699999998</v>
      </c>
      <c r="G1005">
        <v>12.7643387</v>
      </c>
      <c r="H1005">
        <v>8</v>
      </c>
      <c r="I1005">
        <v>380.53</v>
      </c>
      <c r="J1005">
        <v>188.6335352232081</v>
      </c>
      <c r="K1005">
        <v>188.6335352232081</v>
      </c>
      <c r="L1005">
        <v>1.6703545165922709E-12</v>
      </c>
      <c r="M1005">
        <v>2.9136001232118609</v>
      </c>
      <c r="N1005">
        <v>2.9136001232118609</v>
      </c>
      <c r="O1005">
        <v>0</v>
      </c>
      <c r="P1005">
        <v>187.02869999999999</v>
      </c>
      <c r="Q1005">
        <v>187.02869999999999</v>
      </c>
      <c r="R1005">
        <v>187.02869999999999</v>
      </c>
      <c r="S1005">
        <v>2.861051587301588</v>
      </c>
      <c r="T1005">
        <v>2.8610515873015872</v>
      </c>
      <c r="U1005">
        <v>2.8610515873015872</v>
      </c>
    </row>
    <row r="1006" spans="1:21" x14ac:dyDescent="0.3">
      <c r="A1006" s="2">
        <v>44113</v>
      </c>
      <c r="B1006">
        <v>223</v>
      </c>
      <c r="C1006">
        <v>226</v>
      </c>
      <c r="D1006">
        <v>41.015235699999998</v>
      </c>
      <c r="E1006">
        <v>14.2977433</v>
      </c>
      <c r="F1006">
        <v>41.955555699999998</v>
      </c>
      <c r="G1006">
        <v>12.7643387</v>
      </c>
      <c r="H1006">
        <v>8</v>
      </c>
      <c r="I1006">
        <v>380.53</v>
      </c>
      <c r="J1006">
        <v>191.89876477679189</v>
      </c>
      <c r="K1006">
        <v>191.89876477679189</v>
      </c>
      <c r="L1006">
        <v>380.53229999999832</v>
      </c>
      <c r="M1006">
        <v>3.022630035518298</v>
      </c>
      <c r="N1006">
        <v>3.0226300355182989</v>
      </c>
      <c r="O1006">
        <v>5.9362301587301598</v>
      </c>
      <c r="P1006">
        <v>193.50360000000001</v>
      </c>
      <c r="Q1006">
        <v>193.50360000000001</v>
      </c>
      <c r="R1006">
        <v>193.50360000000001</v>
      </c>
      <c r="S1006">
        <v>3.0751785714285722</v>
      </c>
      <c r="T1006">
        <v>3.0751785714285731</v>
      </c>
      <c r="U1006">
        <v>3.0751785714285731</v>
      </c>
    </row>
    <row r="1007" spans="1:21" x14ac:dyDescent="0.3">
      <c r="A1007" s="2">
        <v>44113</v>
      </c>
      <c r="B1007">
        <v>2</v>
      </c>
      <c r="C1007">
        <v>226</v>
      </c>
      <c r="D1007">
        <v>42.132071600000003</v>
      </c>
      <c r="E1007">
        <v>12.5839994</v>
      </c>
      <c r="F1007">
        <v>41.955555699999998</v>
      </c>
      <c r="G1007">
        <v>12.7643387</v>
      </c>
      <c r="H1007">
        <v>8</v>
      </c>
      <c r="I1007">
        <v>571.82000000000005</v>
      </c>
      <c r="J1007">
        <v>47.969847869122269</v>
      </c>
      <c r="K1007">
        <v>145.3666335479316</v>
      </c>
      <c r="L1007">
        <v>245.26420416594689</v>
      </c>
      <c r="M1007">
        <v>1.069329116182711</v>
      </c>
      <c r="N1007">
        <v>2.492932156022972</v>
      </c>
      <c r="O1007">
        <v>3.6578237013837609</v>
      </c>
      <c r="P1007">
        <v>71.873094896622348</v>
      </c>
      <c r="Q1007">
        <v>72.642379131743297</v>
      </c>
      <c r="R1007">
        <v>72.825516625421557</v>
      </c>
      <c r="S1007">
        <v>1.4460179069571659</v>
      </c>
      <c r="T1007">
        <v>1.470350133266549</v>
      </c>
      <c r="U1007">
        <v>1.4837008382435131</v>
      </c>
    </row>
    <row r="1008" spans="1:21" x14ac:dyDescent="0.3">
      <c r="A1008" s="2">
        <v>44116</v>
      </c>
      <c r="B1008">
        <v>11</v>
      </c>
      <c r="C1008">
        <v>226</v>
      </c>
      <c r="D1008">
        <v>41.904390300000003</v>
      </c>
      <c r="E1008">
        <v>12.6096465</v>
      </c>
      <c r="F1008">
        <v>41.955555699999998</v>
      </c>
      <c r="G1008">
        <v>12.7643387</v>
      </c>
      <c r="H1008">
        <v>10</v>
      </c>
      <c r="I1008">
        <v>101.61</v>
      </c>
      <c r="J1008">
        <v>31.69437414580085</v>
      </c>
      <c r="K1008">
        <v>31.331417330617541</v>
      </c>
      <c r="L1008">
        <v>18.440883607096271</v>
      </c>
      <c r="M1008">
        <v>0.72307585677709918</v>
      </c>
      <c r="N1008">
        <v>0.69820591470911808</v>
      </c>
      <c r="O1008">
        <v>0.42560651165285518</v>
      </c>
      <c r="P1008">
        <v>27.943716011328728</v>
      </c>
      <c r="Q1008">
        <v>27.55367324091393</v>
      </c>
      <c r="R1008">
        <v>27.943716011328441</v>
      </c>
      <c r="S1008">
        <v>0.63875776382162819</v>
      </c>
      <c r="T1008">
        <v>0.62970991937808896</v>
      </c>
      <c r="U1008">
        <v>0.63875776382163219</v>
      </c>
    </row>
    <row r="1009" spans="1:21" x14ac:dyDescent="0.3">
      <c r="A1009" s="2">
        <v>44116</v>
      </c>
      <c r="B1009">
        <v>186</v>
      </c>
      <c r="C1009">
        <v>226</v>
      </c>
      <c r="D1009">
        <v>41.945402799999997</v>
      </c>
      <c r="E1009">
        <v>12.7206413</v>
      </c>
      <c r="F1009">
        <v>41.955555699999998</v>
      </c>
      <c r="G1009">
        <v>12.7643387</v>
      </c>
      <c r="H1009">
        <v>10</v>
      </c>
      <c r="I1009">
        <v>34.9</v>
      </c>
      <c r="J1009">
        <v>6.3411718846080234</v>
      </c>
      <c r="K1009">
        <v>7.2518355734893447</v>
      </c>
      <c r="L1009">
        <v>15.05110471399022</v>
      </c>
      <c r="M1009">
        <v>0.28805417080453222</v>
      </c>
      <c r="N1009">
        <v>0.27229574193315398</v>
      </c>
      <c r="O1009">
        <v>0.57067483945534958</v>
      </c>
      <c r="P1009">
        <v>6.419359647424641</v>
      </c>
      <c r="Q1009">
        <v>6.2867769790257331</v>
      </c>
      <c r="R1009">
        <v>6.5417740016667496</v>
      </c>
      <c r="S1009">
        <v>0.34169653079105278</v>
      </c>
      <c r="T1009">
        <v>0.33898359575148462</v>
      </c>
      <c r="U1009">
        <v>0.33500082104651657</v>
      </c>
    </row>
    <row r="1010" spans="1:21" x14ac:dyDescent="0.3">
      <c r="A1010" s="2">
        <v>44116</v>
      </c>
      <c r="B1010">
        <v>225</v>
      </c>
      <c r="C1010">
        <v>226</v>
      </c>
      <c r="D1010">
        <v>41.966743600000001</v>
      </c>
      <c r="E1010">
        <v>12.755914900000001</v>
      </c>
      <c r="F1010">
        <v>41.955555699999998</v>
      </c>
      <c r="G1010">
        <v>12.7643387</v>
      </c>
      <c r="H1010">
        <v>10</v>
      </c>
      <c r="I1010">
        <v>101.61</v>
      </c>
      <c r="J1010">
        <v>3.6968658489396482</v>
      </c>
      <c r="K1010">
        <v>29.328403035735459</v>
      </c>
      <c r="L1010">
        <v>6.2609900172847137</v>
      </c>
      <c r="M1010">
        <v>0.1296955009562589</v>
      </c>
      <c r="N1010">
        <v>0.66601948920382226</v>
      </c>
      <c r="O1010">
        <v>0.22551928285997791</v>
      </c>
      <c r="P1010">
        <v>2.4721981538013948</v>
      </c>
      <c r="Q1010">
        <v>2.437690824263278</v>
      </c>
      <c r="R1010">
        <v>2.47219815380139</v>
      </c>
      <c r="S1010">
        <v>0.1107316491252168</v>
      </c>
      <c r="T1010">
        <v>0.10916316292746379</v>
      </c>
      <c r="U1010">
        <v>0.1107316491252171</v>
      </c>
    </row>
    <row r="1011" spans="1:21" x14ac:dyDescent="0.3">
      <c r="A1011" s="2">
        <v>44116</v>
      </c>
      <c r="B1011">
        <v>224</v>
      </c>
      <c r="C1011">
        <v>226</v>
      </c>
      <c r="D1011">
        <v>41.949019300000003</v>
      </c>
      <c r="E1011">
        <v>12.763840500000001</v>
      </c>
      <c r="F1011">
        <v>41.955555699999998</v>
      </c>
      <c r="G1011">
        <v>12.7643387</v>
      </c>
      <c r="H1011">
        <v>10</v>
      </c>
      <c r="I1011">
        <v>34.9</v>
      </c>
      <c r="J1011">
        <v>1.5751661416825831</v>
      </c>
      <c r="K1011">
        <v>6.838615306912871</v>
      </c>
      <c r="L1011">
        <v>2.7637829288213571</v>
      </c>
      <c r="M1011">
        <v>8.4105368900950148E-2</v>
      </c>
      <c r="N1011">
        <v>0.2547099418473539</v>
      </c>
      <c r="O1011">
        <v>0.1167612078238868</v>
      </c>
      <c r="P1011">
        <v>2.604161941245136</v>
      </c>
      <c r="Q1011">
        <v>2.5503758259753679</v>
      </c>
      <c r="R1011">
        <v>2.699351402284131</v>
      </c>
      <c r="S1011">
        <v>0.1144968770215611</v>
      </c>
      <c r="T1011">
        <v>0.11358781719473771</v>
      </c>
      <c r="U1011">
        <v>0.1203631583637822</v>
      </c>
    </row>
    <row r="1012" spans="1:21" x14ac:dyDescent="0.3">
      <c r="A1012" s="2">
        <v>44116</v>
      </c>
      <c r="B1012">
        <v>249</v>
      </c>
      <c r="C1012">
        <v>226</v>
      </c>
      <c r="D1012">
        <v>41.806294399999999</v>
      </c>
      <c r="E1012">
        <v>13.057991700000001</v>
      </c>
      <c r="F1012">
        <v>41.955555699999998</v>
      </c>
      <c r="G1012">
        <v>12.7643387</v>
      </c>
      <c r="H1012">
        <v>10</v>
      </c>
      <c r="I1012">
        <v>165.78</v>
      </c>
      <c r="J1012">
        <v>82.211752494943298</v>
      </c>
      <c r="K1012">
        <v>82.211752494943298</v>
      </c>
      <c r="L1012">
        <v>81.961626000667223</v>
      </c>
      <c r="M1012">
        <v>1.7030529755429831</v>
      </c>
      <c r="N1012">
        <v>1.7030529755429831</v>
      </c>
      <c r="O1012">
        <v>1.678520894670593</v>
      </c>
      <c r="P1012">
        <v>82.108257735375361</v>
      </c>
      <c r="Q1012">
        <v>82.108257735375403</v>
      </c>
      <c r="R1012">
        <v>82.108257735375403</v>
      </c>
      <c r="S1012">
        <v>1.6937130893376731</v>
      </c>
      <c r="T1012">
        <v>1.6937130893376739</v>
      </c>
      <c r="U1012">
        <v>1.6937130893376739</v>
      </c>
    </row>
    <row r="1013" spans="1:21" x14ac:dyDescent="0.3">
      <c r="A1013" s="2">
        <v>44116</v>
      </c>
      <c r="B1013">
        <v>64</v>
      </c>
      <c r="C1013">
        <v>226</v>
      </c>
      <c r="D1013">
        <v>41.699752500000002</v>
      </c>
      <c r="E1013">
        <v>12.535953900000001</v>
      </c>
      <c r="F1013">
        <v>41.955555699999998</v>
      </c>
      <c r="G1013">
        <v>12.7643387</v>
      </c>
      <c r="H1013">
        <v>10</v>
      </c>
      <c r="I1013">
        <v>165.78</v>
      </c>
      <c r="J1013">
        <v>83.569047505056702</v>
      </c>
      <c r="K1013">
        <v>83.569047505056673</v>
      </c>
      <c r="L1013">
        <v>83.819173999332776</v>
      </c>
      <c r="M1013">
        <v>1.828177183187176</v>
      </c>
      <c r="N1013">
        <v>1.8281771831871769</v>
      </c>
      <c r="O1013">
        <v>1.852709264059567</v>
      </c>
      <c r="P1013">
        <v>83.672542264624624</v>
      </c>
      <c r="Q1013">
        <v>83.672542264624596</v>
      </c>
      <c r="R1013">
        <v>83.672542264624596</v>
      </c>
      <c r="S1013">
        <v>1.837517069392486</v>
      </c>
      <c r="T1013">
        <v>1.837517069392486</v>
      </c>
      <c r="U1013">
        <v>1.837517069392486</v>
      </c>
    </row>
    <row r="1014" spans="1:21" x14ac:dyDescent="0.3">
      <c r="A1014" s="2">
        <v>44116</v>
      </c>
      <c r="B1014">
        <v>14</v>
      </c>
      <c r="C1014">
        <v>226</v>
      </c>
      <c r="D1014">
        <v>41.968739300000003</v>
      </c>
      <c r="E1014">
        <v>12.686</v>
      </c>
      <c r="F1014">
        <v>41.955555699999998</v>
      </c>
      <c r="G1014">
        <v>12.7643387</v>
      </c>
      <c r="H1014">
        <v>10</v>
      </c>
      <c r="I1014">
        <v>34.9</v>
      </c>
      <c r="J1014">
        <v>14.247845006983949</v>
      </c>
      <c r="K1014">
        <v>7.1096462783832166</v>
      </c>
      <c r="L1014">
        <v>10.82303129965784</v>
      </c>
      <c r="M1014">
        <v>0.49024144740986919</v>
      </c>
      <c r="N1014">
        <v>0.26501301158748392</v>
      </c>
      <c r="O1014">
        <v>0.38269757579561697</v>
      </c>
      <c r="P1014">
        <v>15.42012814489242</v>
      </c>
      <c r="Q1014">
        <v>15.673632086819589</v>
      </c>
      <c r="R1014">
        <v>14.74744624417569</v>
      </c>
      <c r="S1014">
        <v>0.51574802869462644</v>
      </c>
      <c r="T1014">
        <v>0.51541235475566205</v>
      </c>
      <c r="U1014">
        <v>0.48881955377978459</v>
      </c>
    </row>
    <row r="1015" spans="1:21" x14ac:dyDescent="0.3">
      <c r="A1015" s="2">
        <v>44116</v>
      </c>
      <c r="B1015">
        <v>2</v>
      </c>
      <c r="C1015">
        <v>226</v>
      </c>
      <c r="D1015">
        <v>42.132071600000003</v>
      </c>
      <c r="E1015">
        <v>12.5839994</v>
      </c>
      <c r="F1015">
        <v>41.955555699999998</v>
      </c>
      <c r="G1015">
        <v>12.7643387</v>
      </c>
      <c r="H1015">
        <v>10</v>
      </c>
      <c r="I1015">
        <v>101.61</v>
      </c>
      <c r="J1015">
        <v>66.214360005259493</v>
      </c>
      <c r="K1015">
        <v>40.945779633646993</v>
      </c>
      <c r="L1015">
        <v>76.903726375619016</v>
      </c>
      <c r="M1015">
        <v>1.3986175311555309</v>
      </c>
      <c r="N1015">
        <v>0.88716348497594844</v>
      </c>
      <c r="O1015">
        <v>1.6002630943760561</v>
      </c>
      <c r="P1015">
        <v>71.189685834869877</v>
      </c>
      <c r="Q1015">
        <v>71.614235934822801</v>
      </c>
      <c r="R1015">
        <v>71.189685834870161</v>
      </c>
      <c r="S1015">
        <v>1.5018994759420441</v>
      </c>
      <c r="T1015">
        <v>1.512515806583336</v>
      </c>
      <c r="U1015">
        <v>1.5018994759420401</v>
      </c>
    </row>
    <row r="1016" spans="1:21" x14ac:dyDescent="0.3">
      <c r="A1016" s="2">
        <v>44116</v>
      </c>
      <c r="B1016">
        <v>264</v>
      </c>
      <c r="C1016">
        <v>226</v>
      </c>
      <c r="D1016">
        <v>41.962296899999998</v>
      </c>
      <c r="E1016">
        <v>12.757759999999999</v>
      </c>
      <c r="F1016">
        <v>41.955555699999998</v>
      </c>
      <c r="G1016">
        <v>12.7643387</v>
      </c>
      <c r="H1016">
        <v>10</v>
      </c>
      <c r="I1016">
        <v>34.9</v>
      </c>
      <c r="J1016">
        <v>2.1940753195717599</v>
      </c>
      <c r="K1016">
        <v>6.8880179467867739</v>
      </c>
      <c r="L1016">
        <v>4.2327963879062027</v>
      </c>
      <c r="M1016">
        <v>0.10584079969963379</v>
      </c>
      <c r="N1016">
        <v>0.25637823249922548</v>
      </c>
      <c r="O1016">
        <v>0.1598220787943983</v>
      </c>
      <c r="P1016">
        <v>1.352914464955689</v>
      </c>
      <c r="Q1016">
        <v>1.324971496984751</v>
      </c>
      <c r="R1016">
        <v>1.922865556557777</v>
      </c>
      <c r="S1016">
        <v>7.2367953703150925E-2</v>
      </c>
      <c r="T1016">
        <v>7.1793380826160519E-2</v>
      </c>
      <c r="U1016">
        <v>9.698057461703749E-2</v>
      </c>
    </row>
    <row r="1017" spans="1:21" x14ac:dyDescent="0.3">
      <c r="A1017" s="2">
        <v>44116</v>
      </c>
      <c r="B1017">
        <v>221</v>
      </c>
      <c r="C1017">
        <v>226</v>
      </c>
      <c r="D1017">
        <v>41.987892299999999</v>
      </c>
      <c r="E1017">
        <v>12.7135701</v>
      </c>
      <c r="F1017">
        <v>41.955555699999998</v>
      </c>
      <c r="G1017">
        <v>12.7643387</v>
      </c>
      <c r="H1017">
        <v>10</v>
      </c>
      <c r="I1017">
        <v>34.9</v>
      </c>
      <c r="J1017">
        <v>10.54384164715368</v>
      </c>
      <c r="K1017">
        <v>6.813984894427799</v>
      </c>
      <c r="L1017">
        <v>2.0313846696243889</v>
      </c>
      <c r="M1017">
        <v>0.33310741953422113</v>
      </c>
      <c r="N1017">
        <v>0.2529522784819892</v>
      </c>
      <c r="O1017">
        <v>7.1393504479955086E-2</v>
      </c>
      <c r="P1017">
        <v>9.1055358014821213</v>
      </c>
      <c r="Q1017">
        <v>9.0663436111945668</v>
      </c>
      <c r="R1017">
        <v>8.9906627953156608</v>
      </c>
      <c r="S1017">
        <v>0.25703981613881532</v>
      </c>
      <c r="T1017">
        <v>0.26157205782116172</v>
      </c>
      <c r="U1017">
        <v>0.26018509854208549</v>
      </c>
    </row>
    <row r="1018" spans="1:21" x14ac:dyDescent="0.3">
      <c r="A1018" s="2">
        <v>44117</v>
      </c>
      <c r="B1018">
        <v>186</v>
      </c>
      <c r="C1018">
        <v>226</v>
      </c>
      <c r="D1018">
        <v>41.945402799999997</v>
      </c>
      <c r="E1018">
        <v>12.7206413</v>
      </c>
      <c r="F1018">
        <v>41.955555699999998</v>
      </c>
      <c r="G1018">
        <v>12.7643387</v>
      </c>
      <c r="H1018">
        <v>8</v>
      </c>
      <c r="I1018">
        <v>10.53</v>
      </c>
      <c r="J1018">
        <v>4.8709401377407602</v>
      </c>
      <c r="K1018">
        <v>4.8709401377407611</v>
      </c>
      <c r="L1018">
        <v>0.99039085103978841</v>
      </c>
      <c r="M1018">
        <v>0.22515204273296269</v>
      </c>
      <c r="N1018">
        <v>0.22515204273296269</v>
      </c>
      <c r="O1018">
        <v>2.8878163878163991E-2</v>
      </c>
      <c r="P1018">
        <v>4.5447499999999996</v>
      </c>
      <c r="Q1018">
        <v>4.5447499999999996</v>
      </c>
      <c r="R1018">
        <v>4.5447499999999996</v>
      </c>
      <c r="S1018">
        <v>0.19589945202473469</v>
      </c>
      <c r="T1018">
        <v>0.19589945202473469</v>
      </c>
      <c r="U1018">
        <v>0.19589945202473469</v>
      </c>
    </row>
    <row r="1019" spans="1:21" x14ac:dyDescent="0.3">
      <c r="A1019" s="2">
        <v>44117</v>
      </c>
      <c r="B1019">
        <v>33</v>
      </c>
      <c r="C1019">
        <v>226</v>
      </c>
      <c r="D1019">
        <v>41.947489599999997</v>
      </c>
      <c r="E1019">
        <v>12.7203556</v>
      </c>
      <c r="F1019">
        <v>41.955555699999998</v>
      </c>
      <c r="G1019">
        <v>12.7643387</v>
      </c>
      <c r="H1019">
        <v>8</v>
      </c>
      <c r="I1019">
        <v>10.53</v>
      </c>
      <c r="J1019">
        <v>5.6551598622592394</v>
      </c>
      <c r="K1019">
        <v>5.6551598622592394</v>
      </c>
      <c r="L1019">
        <v>9.5357091489602119</v>
      </c>
      <c r="M1019">
        <v>0.30909398901306911</v>
      </c>
      <c r="N1019">
        <v>0.30909398901306911</v>
      </c>
      <c r="O1019">
        <v>0.5053678678678678</v>
      </c>
      <c r="P1019">
        <v>5.9813499999999999</v>
      </c>
      <c r="Q1019">
        <v>5.9813499999999999</v>
      </c>
      <c r="R1019">
        <v>5.9813499999999999</v>
      </c>
      <c r="S1019">
        <v>0.33834657972129711</v>
      </c>
      <c r="T1019">
        <v>0.33834657972129722</v>
      </c>
      <c r="U1019">
        <v>0.33834657972129722</v>
      </c>
    </row>
    <row r="1020" spans="1:21" x14ac:dyDescent="0.3">
      <c r="A1020" s="2">
        <v>44117</v>
      </c>
      <c r="B1020">
        <v>49</v>
      </c>
      <c r="C1020">
        <v>226</v>
      </c>
      <c r="D1020">
        <v>42.018369700000001</v>
      </c>
      <c r="E1020">
        <v>12.687785699999999</v>
      </c>
      <c r="F1020">
        <v>41.955555699999998</v>
      </c>
      <c r="G1020">
        <v>12.7643387</v>
      </c>
      <c r="H1020">
        <v>8</v>
      </c>
      <c r="I1020">
        <v>172.11</v>
      </c>
      <c r="J1020">
        <v>20.725961783720901</v>
      </c>
      <c r="K1020">
        <v>39.630560879137718</v>
      </c>
      <c r="L1020">
        <v>0</v>
      </c>
      <c r="M1020">
        <v>0.66067089463487938</v>
      </c>
      <c r="N1020">
        <v>1.027561051231664</v>
      </c>
      <c r="O1020">
        <v>0.37790789305211248</v>
      </c>
      <c r="P1020">
        <v>10.91211242330432</v>
      </c>
      <c r="Q1020">
        <v>10.2647154783637</v>
      </c>
      <c r="R1020">
        <v>12.234146455259699</v>
      </c>
      <c r="S1020">
        <v>0.59509133126272395</v>
      </c>
      <c r="T1020">
        <v>0.56853319339482289</v>
      </c>
      <c r="U1020">
        <v>0.63123245418054807</v>
      </c>
    </row>
    <row r="1021" spans="1:21" x14ac:dyDescent="0.3">
      <c r="A1021" s="2">
        <v>44117</v>
      </c>
      <c r="B1021">
        <v>230</v>
      </c>
      <c r="C1021">
        <v>226</v>
      </c>
      <c r="D1021">
        <v>42.050539800000003</v>
      </c>
      <c r="E1021">
        <v>12.402517700000001</v>
      </c>
      <c r="F1021">
        <v>41.955555699999998</v>
      </c>
      <c r="G1021">
        <v>12.7643387</v>
      </c>
      <c r="H1021">
        <v>8</v>
      </c>
      <c r="I1021">
        <v>172.11</v>
      </c>
      <c r="J1021">
        <v>62.974253086539498</v>
      </c>
      <c r="K1021">
        <v>46.107063313341321</v>
      </c>
      <c r="L1021">
        <v>85.844704433174755</v>
      </c>
      <c r="M1021">
        <v>1.3343839165507021</v>
      </c>
      <c r="N1021">
        <v>1.102105825399031</v>
      </c>
      <c r="O1021">
        <v>1.470751410697634</v>
      </c>
      <c r="P1021">
        <v>69.82322491056506</v>
      </c>
      <c r="Q1021">
        <v>70.132307512205074</v>
      </c>
      <c r="R1021">
        <v>68.720116948914637</v>
      </c>
      <c r="S1021">
        <v>1.3920142573363761</v>
      </c>
      <c r="T1021">
        <v>1.3912326386986651</v>
      </c>
      <c r="U1021">
        <v>1.3681553251620959</v>
      </c>
    </row>
    <row r="1022" spans="1:21" x14ac:dyDescent="0.3">
      <c r="A1022" s="2">
        <v>44117</v>
      </c>
      <c r="B1022">
        <v>2</v>
      </c>
      <c r="C1022">
        <v>226</v>
      </c>
      <c r="D1022">
        <v>42.132071600000003</v>
      </c>
      <c r="E1022">
        <v>12.5839994</v>
      </c>
      <c r="F1022">
        <v>41.955555699999998</v>
      </c>
      <c r="G1022">
        <v>12.7643387</v>
      </c>
      <c r="H1022">
        <v>8</v>
      </c>
      <c r="I1022">
        <v>172.11</v>
      </c>
      <c r="J1022">
        <v>61.769056046117377</v>
      </c>
      <c r="K1022">
        <v>45.138921783989304</v>
      </c>
      <c r="L1022">
        <v>71.694534396166802</v>
      </c>
      <c r="M1022">
        <v>1.34487171014759</v>
      </c>
      <c r="N1022">
        <v>1.1182592513194429</v>
      </c>
      <c r="O1022">
        <v>1.7075643463067081</v>
      </c>
      <c r="P1022">
        <v>65.161452485975332</v>
      </c>
      <c r="Q1022">
        <v>67.054767785934231</v>
      </c>
      <c r="R1022">
        <v>64.250251612713214</v>
      </c>
      <c r="S1022">
        <v>1.3369002274657189</v>
      </c>
      <c r="T1022">
        <v>1.407818563368052</v>
      </c>
      <c r="U1022">
        <v>1.317190811788151</v>
      </c>
    </row>
    <row r="1023" spans="1:21" x14ac:dyDescent="0.3">
      <c r="A1023" s="2">
        <v>44117</v>
      </c>
      <c r="B1023">
        <v>12</v>
      </c>
      <c r="C1023">
        <v>226</v>
      </c>
      <c r="D1023">
        <v>41.857816900000003</v>
      </c>
      <c r="E1023">
        <v>12.6519891</v>
      </c>
      <c r="F1023">
        <v>41.955555699999998</v>
      </c>
      <c r="G1023">
        <v>12.7643387</v>
      </c>
      <c r="H1023">
        <v>8</v>
      </c>
      <c r="I1023">
        <v>172.11</v>
      </c>
      <c r="J1023">
        <v>26.63762908362224</v>
      </c>
      <c r="K1023">
        <v>41.230354023531703</v>
      </c>
      <c r="L1023">
        <v>14.56766117065847</v>
      </c>
      <c r="M1023">
        <v>0.96054966914301954</v>
      </c>
      <c r="N1023">
        <v>1.0525500625260531</v>
      </c>
      <c r="O1023">
        <v>0.74425254041973665</v>
      </c>
      <c r="P1023">
        <v>26.210110180155311</v>
      </c>
      <c r="Q1023">
        <v>24.655109223497028</v>
      </c>
      <c r="R1023">
        <v>26.90238498311248</v>
      </c>
      <c r="S1023">
        <v>0.97647037441137252</v>
      </c>
      <c r="T1023">
        <v>0.9328917950146518</v>
      </c>
      <c r="U1023">
        <v>0.98389759934539611</v>
      </c>
    </row>
    <row r="1024" spans="1:21" x14ac:dyDescent="0.3">
      <c r="A1024" s="2">
        <v>44117</v>
      </c>
      <c r="B1024">
        <v>9</v>
      </c>
      <c r="C1024">
        <v>226</v>
      </c>
      <c r="D1024">
        <v>41.012875399999999</v>
      </c>
      <c r="E1024">
        <v>14.3201006</v>
      </c>
      <c r="F1024">
        <v>41.955555699999998</v>
      </c>
      <c r="G1024">
        <v>12.7643387</v>
      </c>
      <c r="H1024">
        <v>8</v>
      </c>
      <c r="I1024">
        <v>380.53</v>
      </c>
      <c r="J1024">
        <v>188.6335352232081</v>
      </c>
      <c r="K1024">
        <v>188.6335352232081</v>
      </c>
      <c r="L1024">
        <v>1.6703545165922709E-12</v>
      </c>
      <c r="M1024">
        <v>2.9136001232118609</v>
      </c>
      <c r="N1024">
        <v>2.9136001232118609</v>
      </c>
      <c r="O1024">
        <v>0</v>
      </c>
      <c r="P1024">
        <v>187.02869999999999</v>
      </c>
      <c r="Q1024">
        <v>187.02869999999999</v>
      </c>
      <c r="R1024">
        <v>187.02869999999999</v>
      </c>
      <c r="S1024">
        <v>2.861051587301588</v>
      </c>
      <c r="T1024">
        <v>2.8610515873015872</v>
      </c>
      <c r="U1024">
        <v>2.8610515873015872</v>
      </c>
    </row>
    <row r="1025" spans="1:21" x14ac:dyDescent="0.3">
      <c r="A1025" s="2">
        <v>44117</v>
      </c>
      <c r="B1025">
        <v>223</v>
      </c>
      <c r="C1025">
        <v>226</v>
      </c>
      <c r="D1025">
        <v>41.015235699999998</v>
      </c>
      <c r="E1025">
        <v>14.2977433</v>
      </c>
      <c r="F1025">
        <v>41.955555699999998</v>
      </c>
      <c r="G1025">
        <v>12.7643387</v>
      </c>
      <c r="H1025">
        <v>8</v>
      </c>
      <c r="I1025">
        <v>380.53</v>
      </c>
      <c r="J1025">
        <v>191.89876477679189</v>
      </c>
      <c r="K1025">
        <v>191.89876477679189</v>
      </c>
      <c r="L1025">
        <v>380.53229999999832</v>
      </c>
      <c r="M1025">
        <v>3.022630035518298</v>
      </c>
      <c r="N1025">
        <v>3.0226300355182989</v>
      </c>
      <c r="O1025">
        <v>5.9362301587301598</v>
      </c>
      <c r="P1025">
        <v>193.50360000000001</v>
      </c>
      <c r="Q1025">
        <v>193.50360000000001</v>
      </c>
      <c r="R1025">
        <v>193.50360000000001</v>
      </c>
      <c r="S1025">
        <v>3.0751785714285722</v>
      </c>
      <c r="T1025">
        <v>3.0751785714285731</v>
      </c>
      <c r="U1025">
        <v>3.0751785714285731</v>
      </c>
    </row>
    <row r="1026" spans="1:21" x14ac:dyDescent="0.3">
      <c r="A1026" s="2">
        <v>44118</v>
      </c>
      <c r="B1026">
        <v>228</v>
      </c>
      <c r="C1026">
        <v>226</v>
      </c>
      <c r="D1026">
        <v>42.130554500000002</v>
      </c>
      <c r="E1026">
        <v>12.582428</v>
      </c>
      <c r="F1026">
        <v>41.955555699999998</v>
      </c>
      <c r="G1026">
        <v>12.7643387</v>
      </c>
      <c r="H1026">
        <v>5</v>
      </c>
      <c r="I1026">
        <v>111.58</v>
      </c>
      <c r="J1026">
        <v>45.751421953664149</v>
      </c>
      <c r="K1026">
        <v>27.525997218910149</v>
      </c>
      <c r="L1026">
        <v>2.8880705396383211</v>
      </c>
      <c r="M1026">
        <v>1.037411248644992</v>
      </c>
      <c r="N1026">
        <v>0.69496278911856058</v>
      </c>
      <c r="O1026">
        <v>0.1230393499744674</v>
      </c>
      <c r="P1026">
        <v>46.853949181190274</v>
      </c>
      <c r="Q1026">
        <v>46.968343219263851</v>
      </c>
      <c r="R1026">
        <v>45.082294702259922</v>
      </c>
      <c r="S1026">
        <v>0.98276137535655383</v>
      </c>
      <c r="T1026">
        <v>0.98340771215335798</v>
      </c>
      <c r="U1026">
        <v>0.95019752658915269</v>
      </c>
    </row>
    <row r="1027" spans="1:21" x14ac:dyDescent="0.3">
      <c r="A1027" s="2">
        <v>44118</v>
      </c>
      <c r="B1027">
        <v>240</v>
      </c>
      <c r="C1027">
        <v>226</v>
      </c>
      <c r="D1027">
        <v>41.945785800000003</v>
      </c>
      <c r="E1027">
        <v>12.6790661</v>
      </c>
      <c r="F1027">
        <v>41.955555699999998</v>
      </c>
      <c r="G1027">
        <v>12.7643387</v>
      </c>
      <c r="H1027">
        <v>5</v>
      </c>
      <c r="I1027">
        <v>111.58</v>
      </c>
      <c r="J1027">
        <v>9.3845036107223923</v>
      </c>
      <c r="K1027">
        <v>28.160197364443849</v>
      </c>
      <c r="L1027">
        <v>45.841341692021587</v>
      </c>
      <c r="M1027">
        <v>0.40217777616919442</v>
      </c>
      <c r="N1027">
        <v>0.72549447919253029</v>
      </c>
      <c r="O1027">
        <v>1.446133729836893</v>
      </c>
      <c r="P1027">
        <v>9.9400687506009646</v>
      </c>
      <c r="Q1027">
        <v>9.8703795432629065</v>
      </c>
      <c r="R1027">
        <v>11.61794183347412</v>
      </c>
      <c r="S1027">
        <v>0.55871893398690309</v>
      </c>
      <c r="T1027">
        <v>0.55819841924561542</v>
      </c>
      <c r="U1027">
        <v>0.57649777567557103</v>
      </c>
    </row>
    <row r="1028" spans="1:21" x14ac:dyDescent="0.3">
      <c r="A1028" s="2">
        <v>44118</v>
      </c>
      <c r="B1028">
        <v>2</v>
      </c>
      <c r="C1028">
        <v>226</v>
      </c>
      <c r="D1028">
        <v>42.132071600000003</v>
      </c>
      <c r="E1028">
        <v>12.5839994</v>
      </c>
      <c r="F1028">
        <v>41.955555699999998</v>
      </c>
      <c r="G1028">
        <v>12.7643387</v>
      </c>
      <c r="H1028">
        <v>5</v>
      </c>
      <c r="I1028">
        <v>111.58</v>
      </c>
      <c r="J1028">
        <v>45.491305857006743</v>
      </c>
      <c r="K1028">
        <v>27.484564828371621</v>
      </c>
      <c r="L1028">
        <v>8.1926898981614718E-2</v>
      </c>
      <c r="M1028">
        <v>1.0200431859960311</v>
      </c>
      <c r="N1028">
        <v>0.6922685044820388</v>
      </c>
      <c r="O1028">
        <v>6.2822084046744277E-3</v>
      </c>
      <c r="P1028">
        <v>46.385126849254533</v>
      </c>
      <c r="Q1028">
        <v>46.399326204814642</v>
      </c>
      <c r="R1028">
        <v>44.657282870235022</v>
      </c>
      <c r="S1028">
        <v>0.9486096293290377</v>
      </c>
      <c r="T1028">
        <v>0.94772588391470802</v>
      </c>
      <c r="U1028">
        <v>0.9201003057958177</v>
      </c>
    </row>
    <row r="1029" spans="1:21" x14ac:dyDescent="0.3">
      <c r="A1029" s="2">
        <v>44118</v>
      </c>
      <c r="B1029">
        <v>14</v>
      </c>
      <c r="C1029">
        <v>226</v>
      </c>
      <c r="D1029">
        <v>41.968739300000003</v>
      </c>
      <c r="E1029">
        <v>12.686</v>
      </c>
      <c r="F1029">
        <v>41.955555699999998</v>
      </c>
      <c r="G1029">
        <v>12.7643387</v>
      </c>
      <c r="H1029">
        <v>5</v>
      </c>
      <c r="I1029">
        <v>111.58</v>
      </c>
      <c r="J1029">
        <v>10.953668578606729</v>
      </c>
      <c r="K1029">
        <v>28.41014058827438</v>
      </c>
      <c r="L1029">
        <v>62.769560869358479</v>
      </c>
      <c r="M1029">
        <v>0.3742566780786723</v>
      </c>
      <c r="N1029">
        <v>0.72116311609575989</v>
      </c>
      <c r="O1029">
        <v>1.258433600672854</v>
      </c>
      <c r="P1029">
        <v>8.4017552189542375</v>
      </c>
      <c r="Q1029">
        <v>8.3428510326586132</v>
      </c>
      <c r="R1029">
        <v>10.22338059403096</v>
      </c>
      <c r="S1029">
        <v>0.34379895021639462</v>
      </c>
      <c r="T1029">
        <v>0.34455687357520731</v>
      </c>
      <c r="U1029">
        <v>0.38709328082834749</v>
      </c>
    </row>
    <row r="1030" spans="1:21" x14ac:dyDescent="0.3">
      <c r="A1030" s="2">
        <v>44118</v>
      </c>
      <c r="B1030">
        <v>13</v>
      </c>
      <c r="C1030">
        <v>226</v>
      </c>
      <c r="D1030">
        <v>42.407090099999998</v>
      </c>
      <c r="E1030">
        <v>14.1597591</v>
      </c>
      <c r="F1030">
        <v>41.955555699999998</v>
      </c>
      <c r="G1030">
        <v>12.7643387</v>
      </c>
      <c r="H1030">
        <v>5</v>
      </c>
      <c r="I1030">
        <v>362.72</v>
      </c>
      <c r="J1030">
        <v>362.72430000000003</v>
      </c>
      <c r="K1030">
        <v>362.72430000000003</v>
      </c>
      <c r="L1030">
        <v>362.72430000000003</v>
      </c>
      <c r="M1030">
        <v>5.3618650793650797</v>
      </c>
      <c r="N1030">
        <v>5.3618650793650797</v>
      </c>
      <c r="O1030">
        <v>5.3618650793650797</v>
      </c>
      <c r="P1030">
        <v>362.72430000000003</v>
      </c>
      <c r="Q1030">
        <v>362.72430000000003</v>
      </c>
      <c r="R1030">
        <v>362.72430000000003</v>
      </c>
      <c r="S1030">
        <v>5.3618650793650797</v>
      </c>
      <c r="T1030">
        <v>5.3618650793650797</v>
      </c>
      <c r="U1030">
        <v>5.3618650793650797</v>
      </c>
    </row>
    <row r="1031" spans="1:21" x14ac:dyDescent="0.3">
      <c r="A1031" s="2">
        <v>44119</v>
      </c>
      <c r="B1031">
        <v>45</v>
      </c>
      <c r="C1031">
        <v>226</v>
      </c>
      <c r="D1031">
        <v>42.707535399999998</v>
      </c>
      <c r="E1031">
        <v>13.904785499999999</v>
      </c>
      <c r="F1031">
        <v>41.955555699999998</v>
      </c>
      <c r="G1031">
        <v>12.7643387</v>
      </c>
      <c r="H1031">
        <v>5</v>
      </c>
      <c r="I1031">
        <v>346.91</v>
      </c>
      <c r="J1031">
        <v>213.92244477357349</v>
      </c>
      <c r="K1031">
        <v>213.92244477357349</v>
      </c>
      <c r="L1031">
        <v>319.56722436008528</v>
      </c>
      <c r="M1031">
        <v>3.5375608024150269</v>
      </c>
      <c r="N1031">
        <v>3.537560802415026</v>
      </c>
      <c r="O1031">
        <v>4.9110160295816101</v>
      </c>
      <c r="P1031">
        <v>236.89974193514391</v>
      </c>
      <c r="Q1031">
        <v>236.89974193514391</v>
      </c>
      <c r="R1031">
        <v>236.89974193514391</v>
      </c>
      <c r="S1031">
        <v>3.8811670665553928</v>
      </c>
      <c r="T1031">
        <v>3.8811670665553941</v>
      </c>
      <c r="U1031">
        <v>3.8811670665553941</v>
      </c>
    </row>
    <row r="1032" spans="1:21" x14ac:dyDescent="0.3">
      <c r="A1032" s="2">
        <v>44119</v>
      </c>
      <c r="B1032">
        <v>221</v>
      </c>
      <c r="C1032">
        <v>226</v>
      </c>
      <c r="D1032">
        <v>41.987892299999999</v>
      </c>
      <c r="E1032">
        <v>12.7135701</v>
      </c>
      <c r="F1032">
        <v>41.955555699999998</v>
      </c>
      <c r="G1032">
        <v>12.7643387</v>
      </c>
      <c r="H1032">
        <v>5</v>
      </c>
      <c r="I1032">
        <v>111.23</v>
      </c>
      <c r="J1032">
        <v>13.25991807150697</v>
      </c>
      <c r="K1032">
        <v>29.747924424238821</v>
      </c>
      <c r="L1032">
        <v>1.8263968286555521</v>
      </c>
      <c r="M1032">
        <v>0.4071560970266378</v>
      </c>
      <c r="N1032">
        <v>0.68555980937214156</v>
      </c>
      <c r="O1032">
        <v>0.25345976272210557</v>
      </c>
      <c r="P1032">
        <v>7.6567368970540182</v>
      </c>
      <c r="Q1032">
        <v>8.4570658981580564</v>
      </c>
      <c r="R1032">
        <v>7.6567368970540173</v>
      </c>
      <c r="S1032">
        <v>0.30612713852330847</v>
      </c>
      <c r="T1032">
        <v>0.33277718096753978</v>
      </c>
      <c r="U1032">
        <v>0.30612713852330647</v>
      </c>
    </row>
    <row r="1033" spans="1:21" x14ac:dyDescent="0.3">
      <c r="A1033" s="2">
        <v>44119</v>
      </c>
      <c r="B1033">
        <v>91</v>
      </c>
      <c r="C1033">
        <v>226</v>
      </c>
      <c r="D1033">
        <v>42.336915300000001</v>
      </c>
      <c r="E1033">
        <v>13.4628064</v>
      </c>
      <c r="F1033">
        <v>41.955555699999998</v>
      </c>
      <c r="G1033">
        <v>12.7643387</v>
      </c>
      <c r="H1033">
        <v>5</v>
      </c>
      <c r="I1033">
        <v>346.91</v>
      </c>
      <c r="J1033">
        <v>132.99125522642649</v>
      </c>
      <c r="K1033">
        <v>132.99125522642649</v>
      </c>
      <c r="L1033">
        <v>27.346475639914669</v>
      </c>
      <c r="M1033">
        <v>2.1832725309183059</v>
      </c>
      <c r="N1033">
        <v>2.1832725309183059</v>
      </c>
      <c r="O1033">
        <v>0.80981730375172256</v>
      </c>
      <c r="P1033">
        <v>110.0139580648562</v>
      </c>
      <c r="Q1033">
        <v>110.0139580648561</v>
      </c>
      <c r="R1033">
        <v>110.0139580648561</v>
      </c>
      <c r="S1033">
        <v>1.83966626677794</v>
      </c>
      <c r="T1033">
        <v>1.83966626677794</v>
      </c>
      <c r="U1033">
        <v>1.83966626677794</v>
      </c>
    </row>
    <row r="1034" spans="1:21" x14ac:dyDescent="0.3">
      <c r="A1034" s="2">
        <v>44119</v>
      </c>
      <c r="B1034">
        <v>32</v>
      </c>
      <c r="C1034">
        <v>226</v>
      </c>
      <c r="D1034">
        <v>41.851630499999999</v>
      </c>
      <c r="E1034">
        <v>12.4017032</v>
      </c>
      <c r="F1034">
        <v>41.955555699999998</v>
      </c>
      <c r="G1034">
        <v>12.7643387</v>
      </c>
      <c r="H1034">
        <v>5</v>
      </c>
      <c r="I1034">
        <v>111.23</v>
      </c>
      <c r="J1034">
        <v>95.211016382420382</v>
      </c>
      <c r="K1034">
        <v>51.385541535334852</v>
      </c>
      <c r="L1034">
        <v>105.8996908367737</v>
      </c>
      <c r="M1034">
        <v>1.882800440431597</v>
      </c>
      <c r="N1034">
        <v>1.069915869099443</v>
      </c>
      <c r="O1034">
        <v>2.011720007263377</v>
      </c>
      <c r="P1034">
        <v>101.9668237053631</v>
      </c>
      <c r="Q1034">
        <v>101.17890946828911</v>
      </c>
      <c r="R1034">
        <v>101.9668237053631</v>
      </c>
      <c r="S1034">
        <v>2.0281427976341688</v>
      </c>
      <c r="T1034">
        <v>2.0025654096973931</v>
      </c>
      <c r="U1034">
        <v>2.028142797634171</v>
      </c>
    </row>
    <row r="1035" spans="1:21" x14ac:dyDescent="0.3">
      <c r="A1035" s="2">
        <v>44119</v>
      </c>
      <c r="B1035">
        <v>264</v>
      </c>
      <c r="C1035">
        <v>226</v>
      </c>
      <c r="D1035">
        <v>41.962296899999998</v>
      </c>
      <c r="E1035">
        <v>12.757759999999999</v>
      </c>
      <c r="F1035">
        <v>41.955555699999998</v>
      </c>
      <c r="G1035">
        <v>12.7643387</v>
      </c>
      <c r="H1035">
        <v>5</v>
      </c>
      <c r="I1035">
        <v>111.23</v>
      </c>
      <c r="J1035">
        <v>2.759265546072645</v>
      </c>
      <c r="K1035">
        <v>30.09673404042633</v>
      </c>
      <c r="L1035">
        <v>3.5041123345707161</v>
      </c>
      <c r="M1035">
        <v>0.12936885936716239</v>
      </c>
      <c r="N1035">
        <v>0.66384971835381235</v>
      </c>
      <c r="O1035">
        <v>0.15414562683991501</v>
      </c>
      <c r="P1035">
        <v>1.606639397582899</v>
      </c>
      <c r="Q1035">
        <v>1.5942246335528401</v>
      </c>
      <c r="R1035">
        <v>1.6066393975829261</v>
      </c>
      <c r="S1035">
        <v>8.5055460667919691E-2</v>
      </c>
      <c r="T1035">
        <v>8.3982806160464163E-2</v>
      </c>
      <c r="U1035">
        <v>8.5055460667919205E-2</v>
      </c>
    </row>
    <row r="1036" spans="1:21" x14ac:dyDescent="0.3">
      <c r="A1036" s="2">
        <v>44119</v>
      </c>
      <c r="B1036">
        <v>45</v>
      </c>
      <c r="C1036">
        <v>226</v>
      </c>
      <c r="D1036">
        <v>42.707535399999998</v>
      </c>
      <c r="E1036">
        <v>13.904785499999999</v>
      </c>
      <c r="F1036">
        <v>41.955555699999998</v>
      </c>
      <c r="G1036">
        <v>12.7643387</v>
      </c>
      <c r="H1036">
        <v>5</v>
      </c>
      <c r="I1036">
        <v>346.91</v>
      </c>
      <c r="J1036">
        <v>213.92244477357349</v>
      </c>
      <c r="K1036">
        <v>213.92244477357349</v>
      </c>
      <c r="L1036">
        <v>319.56722436008528</v>
      </c>
      <c r="M1036">
        <v>3.5375608024150269</v>
      </c>
      <c r="N1036">
        <v>3.537560802415026</v>
      </c>
      <c r="O1036">
        <v>4.9110160295816101</v>
      </c>
      <c r="P1036">
        <v>236.89974193514391</v>
      </c>
      <c r="Q1036">
        <v>236.89974193514391</v>
      </c>
      <c r="R1036">
        <v>236.89974193514391</v>
      </c>
      <c r="S1036">
        <v>3.8811670665553928</v>
      </c>
      <c r="T1036">
        <v>3.8811670665553941</v>
      </c>
      <c r="U1036">
        <v>3.8811670665553941</v>
      </c>
    </row>
    <row r="1037" spans="1:21" x14ac:dyDescent="0.3">
      <c r="A1037" s="2">
        <v>44119</v>
      </c>
      <c r="B1037">
        <v>221</v>
      </c>
      <c r="C1037">
        <v>226</v>
      </c>
      <c r="D1037">
        <v>41.987892299999999</v>
      </c>
      <c r="E1037">
        <v>12.7135701</v>
      </c>
      <c r="F1037">
        <v>41.955555699999998</v>
      </c>
      <c r="G1037">
        <v>12.7643387</v>
      </c>
      <c r="H1037">
        <v>5</v>
      </c>
      <c r="I1037">
        <v>111.23</v>
      </c>
      <c r="J1037">
        <v>13.25991807150697</v>
      </c>
      <c r="K1037">
        <v>29.747924424238821</v>
      </c>
      <c r="L1037">
        <v>1.8263968286555521</v>
      </c>
      <c r="M1037">
        <v>0.4071560970266378</v>
      </c>
      <c r="N1037">
        <v>0.68555980937214156</v>
      </c>
      <c r="O1037">
        <v>0.25345976272210557</v>
      </c>
      <c r="P1037">
        <v>7.6567368970540182</v>
      </c>
      <c r="Q1037">
        <v>8.4570658981580564</v>
      </c>
      <c r="R1037">
        <v>7.6567368970540173</v>
      </c>
      <c r="S1037">
        <v>0.30612713852330847</v>
      </c>
      <c r="T1037">
        <v>0.33277718096753978</v>
      </c>
      <c r="U1037">
        <v>0.30612713852330647</v>
      </c>
    </row>
    <row r="1038" spans="1:21" x14ac:dyDescent="0.3">
      <c r="A1038" s="2">
        <v>44119</v>
      </c>
      <c r="B1038">
        <v>91</v>
      </c>
      <c r="C1038">
        <v>226</v>
      </c>
      <c r="D1038">
        <v>42.336915300000001</v>
      </c>
      <c r="E1038">
        <v>13.4628064</v>
      </c>
      <c r="F1038">
        <v>41.955555699999998</v>
      </c>
      <c r="G1038">
        <v>12.7643387</v>
      </c>
      <c r="H1038">
        <v>5</v>
      </c>
      <c r="I1038">
        <v>346.91</v>
      </c>
      <c r="J1038">
        <v>132.99125522642649</v>
      </c>
      <c r="K1038">
        <v>132.99125522642649</v>
      </c>
      <c r="L1038">
        <v>27.346475639914669</v>
      </c>
      <c r="M1038">
        <v>2.1832725309183059</v>
      </c>
      <c r="N1038">
        <v>2.1832725309183059</v>
      </c>
      <c r="O1038">
        <v>0.80981730375172256</v>
      </c>
      <c r="P1038">
        <v>110.0139580648562</v>
      </c>
      <c r="Q1038">
        <v>110.0139580648561</v>
      </c>
      <c r="R1038">
        <v>110.0139580648561</v>
      </c>
      <c r="S1038">
        <v>1.83966626677794</v>
      </c>
      <c r="T1038">
        <v>1.83966626677794</v>
      </c>
      <c r="U1038">
        <v>1.83966626677794</v>
      </c>
    </row>
    <row r="1039" spans="1:21" x14ac:dyDescent="0.3">
      <c r="A1039" s="2">
        <v>44119</v>
      </c>
      <c r="B1039">
        <v>32</v>
      </c>
      <c r="C1039">
        <v>226</v>
      </c>
      <c r="D1039">
        <v>41.851630499999999</v>
      </c>
      <c r="E1039">
        <v>12.4017032</v>
      </c>
      <c r="F1039">
        <v>41.955555699999998</v>
      </c>
      <c r="G1039">
        <v>12.7643387</v>
      </c>
      <c r="H1039">
        <v>5</v>
      </c>
      <c r="I1039">
        <v>111.23</v>
      </c>
      <c r="J1039">
        <v>95.211016382420382</v>
      </c>
      <c r="K1039">
        <v>51.385541535334852</v>
      </c>
      <c r="L1039">
        <v>105.8996908367737</v>
      </c>
      <c r="M1039">
        <v>1.882800440431597</v>
      </c>
      <c r="N1039">
        <v>1.069915869099443</v>
      </c>
      <c r="O1039">
        <v>2.011720007263377</v>
      </c>
      <c r="P1039">
        <v>101.9668237053631</v>
      </c>
      <c r="Q1039">
        <v>101.17890946828911</v>
      </c>
      <c r="R1039">
        <v>101.9668237053631</v>
      </c>
      <c r="S1039">
        <v>2.0281427976341688</v>
      </c>
      <c r="T1039">
        <v>2.0025654096973931</v>
      </c>
      <c r="U1039">
        <v>2.028142797634171</v>
      </c>
    </row>
    <row r="1040" spans="1:21" x14ac:dyDescent="0.3">
      <c r="A1040" s="2">
        <v>44119</v>
      </c>
      <c r="B1040">
        <v>264</v>
      </c>
      <c r="C1040">
        <v>226</v>
      </c>
      <c r="D1040">
        <v>41.962296899999998</v>
      </c>
      <c r="E1040">
        <v>12.757759999999999</v>
      </c>
      <c r="F1040">
        <v>41.955555699999998</v>
      </c>
      <c r="G1040">
        <v>12.7643387</v>
      </c>
      <c r="H1040">
        <v>5</v>
      </c>
      <c r="I1040">
        <v>111.23</v>
      </c>
      <c r="J1040">
        <v>2.759265546072645</v>
      </c>
      <c r="K1040">
        <v>30.09673404042633</v>
      </c>
      <c r="L1040">
        <v>3.5041123345707161</v>
      </c>
      <c r="M1040">
        <v>0.12936885936716239</v>
      </c>
      <c r="N1040">
        <v>0.66384971835381235</v>
      </c>
      <c r="O1040">
        <v>0.15414562683991501</v>
      </c>
      <c r="P1040">
        <v>1.606639397582899</v>
      </c>
      <c r="Q1040">
        <v>1.5942246335528401</v>
      </c>
      <c r="R1040">
        <v>1.6066393975829261</v>
      </c>
      <c r="S1040">
        <v>8.5055460667919691E-2</v>
      </c>
      <c r="T1040">
        <v>8.3982806160464163E-2</v>
      </c>
      <c r="U1040">
        <v>8.5055460667919205E-2</v>
      </c>
    </row>
    <row r="1041" spans="1:21" x14ac:dyDescent="0.3">
      <c r="A1041" s="2">
        <v>44123</v>
      </c>
      <c r="B1041">
        <v>2</v>
      </c>
      <c r="C1041">
        <v>226</v>
      </c>
      <c r="D1041">
        <v>42.132071600000003</v>
      </c>
      <c r="E1041">
        <v>12.5839994</v>
      </c>
      <c r="F1041">
        <v>41.955555699999998</v>
      </c>
      <c r="G1041">
        <v>12.7643387</v>
      </c>
      <c r="H1041">
        <v>9</v>
      </c>
      <c r="I1041">
        <v>171.04</v>
      </c>
      <c r="J1041">
        <v>66.03704444922559</v>
      </c>
      <c r="K1041">
        <v>44.975420334807687</v>
      </c>
      <c r="L1041">
        <v>66.285709416907338</v>
      </c>
      <c r="M1041">
        <v>1.3707654186538909</v>
      </c>
      <c r="N1041">
        <v>0.99611520395009978</v>
      </c>
      <c r="O1041">
        <v>1.2892973039398059</v>
      </c>
      <c r="P1041">
        <v>63.728323671908441</v>
      </c>
      <c r="Q1041">
        <v>64.841861856139815</v>
      </c>
      <c r="R1041">
        <v>61.810387197849153</v>
      </c>
      <c r="S1041">
        <v>1.2675373608809011</v>
      </c>
      <c r="T1041">
        <v>1.318447264865932</v>
      </c>
      <c r="U1041">
        <v>1.23436488283941</v>
      </c>
    </row>
    <row r="1042" spans="1:21" x14ac:dyDescent="0.3">
      <c r="A1042" s="2">
        <v>44123</v>
      </c>
      <c r="B1042">
        <v>225</v>
      </c>
      <c r="C1042">
        <v>226</v>
      </c>
      <c r="D1042">
        <v>41.966743600000001</v>
      </c>
      <c r="E1042">
        <v>12.755914900000001</v>
      </c>
      <c r="F1042">
        <v>41.955555699999998</v>
      </c>
      <c r="G1042">
        <v>12.7643387</v>
      </c>
      <c r="H1042">
        <v>9</v>
      </c>
      <c r="I1042">
        <v>171.04</v>
      </c>
      <c r="J1042">
        <v>3.686966005106143</v>
      </c>
      <c r="K1042">
        <v>39.231067936994641</v>
      </c>
      <c r="L1042">
        <v>5.2766596049096961</v>
      </c>
      <c r="M1042">
        <v>0.12711274076405271</v>
      </c>
      <c r="N1042">
        <v>0.89466019864938418</v>
      </c>
      <c r="O1042">
        <v>0.18988515193946329</v>
      </c>
      <c r="P1042">
        <v>1.7348040773730879</v>
      </c>
      <c r="Q1042">
        <v>1.6730826945656569</v>
      </c>
      <c r="R1042">
        <v>1.7971869377224321</v>
      </c>
      <c r="S1042">
        <v>7.4473399013062852E-2</v>
      </c>
      <c r="T1042">
        <v>7.2338910937146408E-2</v>
      </c>
      <c r="U1042">
        <v>8.3984897212113524E-2</v>
      </c>
    </row>
    <row r="1043" spans="1:21" x14ac:dyDescent="0.3">
      <c r="A1043" s="2">
        <v>44123</v>
      </c>
      <c r="B1043">
        <v>224</v>
      </c>
      <c r="C1043">
        <v>226</v>
      </c>
      <c r="D1043">
        <v>41.949019300000003</v>
      </c>
      <c r="E1043">
        <v>12.763840500000001</v>
      </c>
      <c r="F1043">
        <v>41.955555699999998</v>
      </c>
      <c r="G1043">
        <v>12.7643387</v>
      </c>
      <c r="H1043">
        <v>9</v>
      </c>
      <c r="I1043">
        <v>19.600000000000001</v>
      </c>
      <c r="J1043">
        <v>1.523196852519247</v>
      </c>
      <c r="K1043">
        <v>6.2604596000964126</v>
      </c>
      <c r="L1043">
        <v>4.0681906647940078</v>
      </c>
      <c r="M1043">
        <v>8.0643757383678655E-2</v>
      </c>
      <c r="N1043">
        <v>0.23256564982507311</v>
      </c>
      <c r="O1043">
        <v>0.18211095220993759</v>
      </c>
      <c r="P1043">
        <v>2.044196133864713</v>
      </c>
      <c r="Q1043">
        <v>2.0441943519938208</v>
      </c>
      <c r="R1043">
        <v>2.044196133864705</v>
      </c>
      <c r="S1043">
        <v>0.1003913334347933</v>
      </c>
      <c r="T1043">
        <v>0.10039133343479301</v>
      </c>
      <c r="U1043">
        <v>0.10039133343479301</v>
      </c>
    </row>
    <row r="1044" spans="1:21" x14ac:dyDescent="0.3">
      <c r="A1044" s="2">
        <v>44123</v>
      </c>
      <c r="B1044">
        <v>264</v>
      </c>
      <c r="C1044">
        <v>226</v>
      </c>
      <c r="D1044">
        <v>41.962296899999998</v>
      </c>
      <c r="E1044">
        <v>12.757759999999999</v>
      </c>
      <c r="F1044">
        <v>41.955555699999998</v>
      </c>
      <c r="G1044">
        <v>12.7643387</v>
      </c>
      <c r="H1044">
        <v>9</v>
      </c>
      <c r="I1044">
        <v>359.33</v>
      </c>
      <c r="J1044">
        <v>3.0824408456335601</v>
      </c>
      <c r="K1044">
        <v>3.0824408456335619</v>
      </c>
      <c r="L1044">
        <v>2.5133435678584242</v>
      </c>
      <c r="M1044">
        <v>0.13979990049510099</v>
      </c>
      <c r="N1044">
        <v>0.13979990049510119</v>
      </c>
      <c r="O1044">
        <v>0.10789731620484561</v>
      </c>
      <c r="P1044">
        <v>2.918515754446616</v>
      </c>
      <c r="Q1044">
        <v>2.9185157544466138</v>
      </c>
      <c r="R1044">
        <v>2.9185157544466138</v>
      </c>
      <c r="S1044">
        <v>0.12927307856446299</v>
      </c>
      <c r="T1044">
        <v>0.1292730785644631</v>
      </c>
      <c r="U1044">
        <v>0.1292730785644631</v>
      </c>
    </row>
    <row r="1045" spans="1:21" x14ac:dyDescent="0.3">
      <c r="A1045" s="2">
        <v>44123</v>
      </c>
      <c r="B1045">
        <v>221</v>
      </c>
      <c r="C1045">
        <v>226</v>
      </c>
      <c r="D1045">
        <v>41.987892299999999</v>
      </c>
      <c r="E1045">
        <v>12.7135701</v>
      </c>
      <c r="F1045">
        <v>41.955555699999998</v>
      </c>
      <c r="G1045">
        <v>12.7643387</v>
      </c>
      <c r="H1045">
        <v>9</v>
      </c>
      <c r="I1045">
        <v>19.600000000000001</v>
      </c>
      <c r="J1045">
        <v>10.195969799890619</v>
      </c>
      <c r="K1045">
        <v>7.0135867254283486</v>
      </c>
      <c r="L1045">
        <v>10.855727726591761</v>
      </c>
      <c r="M1045">
        <v>0.3193973734929722</v>
      </c>
      <c r="N1045">
        <v>0.24364970757532589</v>
      </c>
      <c r="O1045">
        <v>0.26828557034832851</v>
      </c>
      <c r="P1045">
        <v>10.504252961686429</v>
      </c>
      <c r="Q1045">
        <v>10.5042608921226</v>
      </c>
      <c r="R1045">
        <v>10.504252961686451</v>
      </c>
      <c r="S1045">
        <v>0.30939269317665041</v>
      </c>
      <c r="T1045">
        <v>0.30939269317665052</v>
      </c>
      <c r="U1045">
        <v>0.30939269317665052</v>
      </c>
    </row>
    <row r="1046" spans="1:21" x14ac:dyDescent="0.3">
      <c r="A1046" s="2">
        <v>44123</v>
      </c>
      <c r="B1046">
        <v>242</v>
      </c>
      <c r="C1046">
        <v>226</v>
      </c>
      <c r="D1046">
        <v>41.958314899999998</v>
      </c>
      <c r="E1046">
        <v>12.705252399999999</v>
      </c>
      <c r="F1046">
        <v>41.955555699999998</v>
      </c>
      <c r="G1046">
        <v>12.7643387</v>
      </c>
      <c r="H1046">
        <v>9</v>
      </c>
      <c r="I1046">
        <v>19.600000000000001</v>
      </c>
      <c r="J1046">
        <v>7.8830333475901329</v>
      </c>
      <c r="K1046">
        <v>6.3281536744752387</v>
      </c>
      <c r="L1046">
        <v>4.678281608614232</v>
      </c>
      <c r="M1046">
        <v>0.31999855166303159</v>
      </c>
      <c r="N1046">
        <v>0.2438243251392834</v>
      </c>
      <c r="O1046">
        <v>0.26964315998141641</v>
      </c>
      <c r="P1046">
        <v>7.0537509044488562</v>
      </c>
      <c r="Q1046">
        <v>7.0537447558835744</v>
      </c>
      <c r="R1046">
        <v>7.0537509044488482</v>
      </c>
      <c r="S1046">
        <v>0.31025565592823878</v>
      </c>
      <c r="T1046">
        <v>0.31025565592823889</v>
      </c>
      <c r="U1046">
        <v>0.31025565592823889</v>
      </c>
    </row>
    <row r="1047" spans="1:21" x14ac:dyDescent="0.3">
      <c r="A1047" s="2">
        <v>44123</v>
      </c>
      <c r="B1047">
        <v>288</v>
      </c>
      <c r="C1047">
        <v>347</v>
      </c>
      <c r="D1047">
        <v>41.656946900000001</v>
      </c>
      <c r="E1047">
        <v>12.546252300000001</v>
      </c>
      <c r="F1047">
        <v>41.706479600000002</v>
      </c>
      <c r="G1047">
        <v>12.545753599999999</v>
      </c>
      <c r="H1047">
        <v>9</v>
      </c>
      <c r="I1047">
        <v>171.04</v>
      </c>
      <c r="J1047">
        <v>85.416695203091123</v>
      </c>
      <c r="K1047">
        <v>47.448230895249843</v>
      </c>
      <c r="L1047">
        <v>92.548691248433869</v>
      </c>
      <c r="M1047">
        <v>1.864422296459731</v>
      </c>
      <c r="N1047">
        <v>1.0695294780121749</v>
      </c>
      <c r="O1047">
        <v>2.084847457378709</v>
      </c>
      <c r="P1047">
        <v>99.22594365419657</v>
      </c>
      <c r="Q1047">
        <v>97.827522236810893</v>
      </c>
      <c r="R1047">
        <v>97.938146869541228</v>
      </c>
      <c r="S1047">
        <v>2.2309211978749048</v>
      </c>
      <c r="T1047">
        <v>2.1669805860832678</v>
      </c>
      <c r="U1047">
        <v>2.193859964889449</v>
      </c>
    </row>
    <row r="1048" spans="1:21" x14ac:dyDescent="0.3">
      <c r="A1048" s="2">
        <v>44123</v>
      </c>
      <c r="B1048">
        <v>14</v>
      </c>
      <c r="C1048">
        <v>226</v>
      </c>
      <c r="D1048">
        <v>41.968739300000003</v>
      </c>
      <c r="E1048">
        <v>12.686</v>
      </c>
      <c r="F1048">
        <v>41.955555699999998</v>
      </c>
      <c r="G1048">
        <v>12.7643387</v>
      </c>
      <c r="H1048">
        <v>9</v>
      </c>
      <c r="I1048">
        <v>171.04</v>
      </c>
      <c r="J1048">
        <v>15.900794342577131</v>
      </c>
      <c r="K1048">
        <v>39.386780832947807</v>
      </c>
      <c r="L1048">
        <v>6.9304397297491027</v>
      </c>
      <c r="M1048">
        <v>0.50293763936042035</v>
      </c>
      <c r="N1048">
        <v>0.90493321462643772</v>
      </c>
      <c r="O1048">
        <v>0.30120818198011728</v>
      </c>
      <c r="P1048">
        <v>6.352428596521877</v>
      </c>
      <c r="Q1048">
        <v>6.6990332124836431</v>
      </c>
      <c r="R1048">
        <v>9.4957789948871572</v>
      </c>
      <c r="S1048">
        <v>0.29230613746922751</v>
      </c>
      <c r="T1048">
        <v>0.30747133335174942</v>
      </c>
      <c r="U1048">
        <v>0.35302835029712398</v>
      </c>
    </row>
    <row r="1049" spans="1:21" x14ac:dyDescent="0.3">
      <c r="A1049" s="2">
        <v>44123</v>
      </c>
      <c r="B1049">
        <v>237</v>
      </c>
      <c r="C1049">
        <v>226</v>
      </c>
      <c r="D1049">
        <v>42.401031400000001</v>
      </c>
      <c r="E1049">
        <v>14.1329622</v>
      </c>
      <c r="F1049">
        <v>41.955555699999998</v>
      </c>
      <c r="G1049">
        <v>12.7643387</v>
      </c>
      <c r="H1049">
        <v>9</v>
      </c>
      <c r="I1049">
        <v>359.33</v>
      </c>
      <c r="J1049">
        <v>356.24475915436642</v>
      </c>
      <c r="K1049">
        <v>356.24475915436642</v>
      </c>
      <c r="L1049">
        <v>356.81385643214162</v>
      </c>
      <c r="M1049">
        <v>5.2067477185525188</v>
      </c>
      <c r="N1049">
        <v>5.2067477185525188</v>
      </c>
      <c r="O1049">
        <v>5.2386503028427738</v>
      </c>
      <c r="P1049">
        <v>356.40868424555339</v>
      </c>
      <c r="Q1049">
        <v>356.40868424555339</v>
      </c>
      <c r="R1049">
        <v>356.40868424555339</v>
      </c>
      <c r="S1049">
        <v>5.2172745404831566</v>
      </c>
      <c r="T1049">
        <v>5.2172745404831566</v>
      </c>
      <c r="U1049">
        <v>5.2172745404831566</v>
      </c>
    </row>
    <row r="1050" spans="1:21" x14ac:dyDescent="0.3">
      <c r="A1050" s="2">
        <v>44124</v>
      </c>
      <c r="B1050">
        <v>33</v>
      </c>
      <c r="C1050">
        <v>226</v>
      </c>
      <c r="D1050">
        <v>41.947489599999997</v>
      </c>
      <c r="E1050">
        <v>12.7203556</v>
      </c>
      <c r="F1050">
        <v>41.955555699999998</v>
      </c>
      <c r="G1050">
        <v>12.7643387</v>
      </c>
      <c r="H1050">
        <v>10</v>
      </c>
      <c r="I1050">
        <v>96.68</v>
      </c>
      <c r="J1050">
        <v>5.5663096148491427</v>
      </c>
      <c r="K1050">
        <v>19.596582171120321</v>
      </c>
      <c r="L1050">
        <v>36.909659012478542</v>
      </c>
      <c r="M1050">
        <v>0.30467062108044779</v>
      </c>
      <c r="N1050">
        <v>0.50679948271660358</v>
      </c>
      <c r="O1050">
        <v>1.2457229388142099</v>
      </c>
      <c r="P1050">
        <v>6.6049511208512044</v>
      </c>
      <c r="Q1050">
        <v>6.5945787905564996</v>
      </c>
      <c r="R1050">
        <v>6.9451771925513226</v>
      </c>
      <c r="S1050">
        <v>0.47828416553602338</v>
      </c>
      <c r="T1050">
        <v>0.48177084799036651</v>
      </c>
      <c r="U1050">
        <v>0.48196427495113858</v>
      </c>
    </row>
    <row r="1051" spans="1:21" x14ac:dyDescent="0.3">
      <c r="A1051" s="2">
        <v>44124</v>
      </c>
      <c r="B1051">
        <v>64</v>
      </c>
      <c r="C1051">
        <v>226</v>
      </c>
      <c r="D1051">
        <v>41.699752500000002</v>
      </c>
      <c r="E1051">
        <v>12.535953900000001</v>
      </c>
      <c r="F1051">
        <v>41.955555699999998</v>
      </c>
      <c r="G1051">
        <v>12.7643387</v>
      </c>
      <c r="H1051">
        <v>10</v>
      </c>
      <c r="I1051">
        <v>96.01</v>
      </c>
      <c r="J1051">
        <v>69.986711239549393</v>
      </c>
      <c r="K1051">
        <v>69.986711239549393</v>
      </c>
      <c r="L1051">
        <v>96.008899999999997</v>
      </c>
      <c r="M1051">
        <v>1.562192130889231</v>
      </c>
      <c r="N1051">
        <v>1.562192130889231</v>
      </c>
      <c r="O1051">
        <v>1.920354523227384</v>
      </c>
      <c r="P1051">
        <v>78.318652697677891</v>
      </c>
      <c r="Q1051">
        <v>78.318652697678104</v>
      </c>
      <c r="R1051">
        <v>78.318652697678104</v>
      </c>
      <c r="S1051">
        <v>1.6781210264360089</v>
      </c>
      <c r="T1051">
        <v>1.678121026436006</v>
      </c>
      <c r="U1051">
        <v>1.678121026436006</v>
      </c>
    </row>
    <row r="1052" spans="1:21" x14ac:dyDescent="0.3">
      <c r="A1052" s="2">
        <v>44124</v>
      </c>
      <c r="B1052">
        <v>286</v>
      </c>
      <c r="C1052">
        <v>226</v>
      </c>
      <c r="D1052">
        <v>41.959669599999998</v>
      </c>
      <c r="E1052">
        <v>12.756747799999999</v>
      </c>
      <c r="F1052">
        <v>41.955555699999998</v>
      </c>
      <c r="G1052">
        <v>12.7643387</v>
      </c>
      <c r="H1052">
        <v>10</v>
      </c>
      <c r="I1052">
        <v>96.68</v>
      </c>
      <c r="J1052">
        <v>1.3768013974564119</v>
      </c>
      <c r="K1052">
        <v>19.183535857826261</v>
      </c>
      <c r="L1052">
        <v>9.1294364892056628</v>
      </c>
      <c r="M1052">
        <v>6.5787691679130303E-2</v>
      </c>
      <c r="N1052">
        <v>0.48429533461908092</v>
      </c>
      <c r="O1052">
        <v>0.26898962665221898</v>
      </c>
      <c r="P1052">
        <v>0.78203618259923402</v>
      </c>
      <c r="Q1052">
        <v>0.78079596642711324</v>
      </c>
      <c r="R1052">
        <v>1.2350549372152531</v>
      </c>
      <c r="S1052">
        <v>6.5374298760663682E-2</v>
      </c>
      <c r="T1052">
        <v>6.5258510062878292E-2</v>
      </c>
      <c r="U1052">
        <v>8.0442623150913828E-2</v>
      </c>
    </row>
    <row r="1053" spans="1:21" x14ac:dyDescent="0.3">
      <c r="A1053" s="2">
        <v>44124</v>
      </c>
      <c r="B1053">
        <v>2</v>
      </c>
      <c r="C1053">
        <v>226</v>
      </c>
      <c r="D1053">
        <v>42.132071600000003</v>
      </c>
      <c r="E1053">
        <v>12.5839994</v>
      </c>
      <c r="F1053">
        <v>41.955555699999998</v>
      </c>
      <c r="G1053">
        <v>12.7643387</v>
      </c>
      <c r="H1053">
        <v>10</v>
      </c>
      <c r="I1053">
        <v>96.68</v>
      </c>
      <c r="J1053">
        <v>44.738738010603193</v>
      </c>
      <c r="K1053">
        <v>19.179340343024421</v>
      </c>
      <c r="L1053">
        <v>8.8472590891334182</v>
      </c>
      <c r="M1053">
        <v>1.0294393586420001</v>
      </c>
      <c r="N1053">
        <v>0.48327901825338632</v>
      </c>
      <c r="O1053">
        <v>0.22487908997393499</v>
      </c>
      <c r="P1053">
        <v>44.382583773159112</v>
      </c>
      <c r="Q1053">
        <v>44.388780519015313</v>
      </c>
      <c r="R1053">
        <v>43.991038801251371</v>
      </c>
      <c r="S1053">
        <v>0.93526643267785214</v>
      </c>
      <c r="T1053">
        <v>0.93360992110753227</v>
      </c>
      <c r="U1053">
        <v>0.92634279314777712</v>
      </c>
    </row>
    <row r="1054" spans="1:21" x14ac:dyDescent="0.3">
      <c r="A1054" s="2">
        <v>44124</v>
      </c>
      <c r="B1054">
        <v>228</v>
      </c>
      <c r="C1054">
        <v>226</v>
      </c>
      <c r="D1054">
        <v>42.130554500000002</v>
      </c>
      <c r="E1054">
        <v>12.582428</v>
      </c>
      <c r="F1054">
        <v>41.955555699999998</v>
      </c>
      <c r="G1054">
        <v>12.7643387</v>
      </c>
      <c r="H1054">
        <v>10</v>
      </c>
      <c r="I1054">
        <v>96.68</v>
      </c>
      <c r="J1054">
        <v>44.994550977091258</v>
      </c>
      <c r="K1054">
        <v>19.204555810772838</v>
      </c>
      <c r="L1054">
        <v>10.54317376633524</v>
      </c>
      <c r="M1054">
        <v>1.0469674079635021</v>
      </c>
      <c r="N1054">
        <v>0.48493026147440832</v>
      </c>
      <c r="O1054">
        <v>0.29654695553651989</v>
      </c>
      <c r="P1054">
        <v>44.906828923390449</v>
      </c>
      <c r="Q1054">
        <v>44.91224472400107</v>
      </c>
      <c r="R1054">
        <v>44.50512906898205</v>
      </c>
      <c r="S1054">
        <v>0.96794018239054069</v>
      </c>
      <c r="T1054">
        <v>0.96622580020430238</v>
      </c>
      <c r="U1054">
        <v>0.95811538811524966</v>
      </c>
    </row>
    <row r="1055" spans="1:21" x14ac:dyDescent="0.3">
      <c r="A1055" s="2">
        <v>44124</v>
      </c>
      <c r="B1055">
        <v>226</v>
      </c>
      <c r="C1055">
        <v>226</v>
      </c>
      <c r="D1055">
        <v>41.955555699999998</v>
      </c>
      <c r="E1055">
        <v>12.7643387</v>
      </c>
      <c r="F1055">
        <v>41.955555699999998</v>
      </c>
      <c r="G1055">
        <v>12.7643387</v>
      </c>
      <c r="H1055">
        <v>10</v>
      </c>
      <c r="I1055">
        <v>96.68</v>
      </c>
      <c r="J1055">
        <v>0</v>
      </c>
      <c r="K1055">
        <v>19.51238581725616</v>
      </c>
      <c r="L1055">
        <v>31.24687164284715</v>
      </c>
      <c r="M1055">
        <v>0</v>
      </c>
      <c r="N1055">
        <v>0.48756098230160061</v>
      </c>
      <c r="O1055">
        <v>0.41072646838819571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3">
      <c r="A1056" s="2">
        <v>44124</v>
      </c>
      <c r="B1056">
        <v>222</v>
      </c>
      <c r="C1056">
        <v>226</v>
      </c>
      <c r="D1056">
        <v>40.922591399999988</v>
      </c>
      <c r="E1056">
        <v>14.2501319</v>
      </c>
      <c r="F1056">
        <v>41.955555699999998</v>
      </c>
      <c r="G1056">
        <v>12.7643387</v>
      </c>
      <c r="H1056">
        <v>10</v>
      </c>
      <c r="I1056">
        <v>411.05</v>
      </c>
      <c r="J1056">
        <v>411.05290000000002</v>
      </c>
      <c r="K1056">
        <v>411.05290000000002</v>
      </c>
      <c r="L1056">
        <v>411.05290000000002</v>
      </c>
      <c r="M1056">
        <v>6.3857539682539688</v>
      </c>
      <c r="N1056">
        <v>6.3857539682539688</v>
      </c>
      <c r="O1056">
        <v>6.3857539682539688</v>
      </c>
      <c r="P1056">
        <v>411.05290000000002</v>
      </c>
      <c r="Q1056">
        <v>411.05290000000002</v>
      </c>
      <c r="R1056">
        <v>411.05290000000002</v>
      </c>
      <c r="S1056">
        <v>6.3857539682539688</v>
      </c>
      <c r="T1056">
        <v>6.3857539682539688</v>
      </c>
      <c r="U1056">
        <v>6.3857539682539688</v>
      </c>
    </row>
    <row r="1057" spans="1:21" x14ac:dyDescent="0.3">
      <c r="A1057" s="2">
        <v>44124</v>
      </c>
      <c r="B1057">
        <v>9</v>
      </c>
      <c r="C1057">
        <v>226</v>
      </c>
      <c r="D1057">
        <v>41.012875399999999</v>
      </c>
      <c r="E1057">
        <v>14.3201006</v>
      </c>
      <c r="F1057">
        <v>41.955555699999998</v>
      </c>
      <c r="G1057">
        <v>12.7643387</v>
      </c>
      <c r="H1057">
        <v>10</v>
      </c>
      <c r="I1057">
        <v>380.53</v>
      </c>
      <c r="J1057">
        <v>188.6335352232081</v>
      </c>
      <c r="K1057">
        <v>188.6335352232081</v>
      </c>
      <c r="L1057">
        <v>1.6703545165922709E-12</v>
      </c>
      <c r="M1057">
        <v>2.9136001232118609</v>
      </c>
      <c r="N1057">
        <v>2.9136001232118609</v>
      </c>
      <c r="O1057">
        <v>0</v>
      </c>
      <c r="P1057">
        <v>187.02869999999999</v>
      </c>
      <c r="Q1057">
        <v>187.02869999999999</v>
      </c>
      <c r="R1057">
        <v>187.02869999999999</v>
      </c>
      <c r="S1057">
        <v>2.861051587301588</v>
      </c>
      <c r="T1057">
        <v>2.8610515873015872</v>
      </c>
      <c r="U1057">
        <v>2.8610515873015872</v>
      </c>
    </row>
    <row r="1058" spans="1:21" x14ac:dyDescent="0.3">
      <c r="A1058" s="2">
        <v>44124</v>
      </c>
      <c r="B1058">
        <v>223</v>
      </c>
      <c r="C1058">
        <v>226</v>
      </c>
      <c r="D1058">
        <v>41.015235699999998</v>
      </c>
      <c r="E1058">
        <v>14.2977433</v>
      </c>
      <c r="F1058">
        <v>41.955555699999998</v>
      </c>
      <c r="G1058">
        <v>12.7643387</v>
      </c>
      <c r="H1058">
        <v>10</v>
      </c>
      <c r="I1058">
        <v>380.53</v>
      </c>
      <c r="J1058">
        <v>191.89876477679189</v>
      </c>
      <c r="K1058">
        <v>191.89876477679189</v>
      </c>
      <c r="L1058">
        <v>380.53229999999832</v>
      </c>
      <c r="M1058">
        <v>3.022630035518298</v>
      </c>
      <c r="N1058">
        <v>3.0226300355182989</v>
      </c>
      <c r="O1058">
        <v>5.9362301587301598</v>
      </c>
      <c r="P1058">
        <v>193.50360000000001</v>
      </c>
      <c r="Q1058">
        <v>193.50360000000001</v>
      </c>
      <c r="R1058">
        <v>193.50360000000001</v>
      </c>
      <c r="S1058">
        <v>3.0751785714285722</v>
      </c>
      <c r="T1058">
        <v>3.0751785714285731</v>
      </c>
      <c r="U1058">
        <v>3.0751785714285731</v>
      </c>
    </row>
    <row r="1059" spans="1:21" x14ac:dyDescent="0.3">
      <c r="A1059" s="2">
        <v>44124</v>
      </c>
      <c r="B1059">
        <v>12</v>
      </c>
      <c r="C1059">
        <v>226</v>
      </c>
      <c r="D1059">
        <v>41.857816900000003</v>
      </c>
      <c r="E1059">
        <v>12.6519891</v>
      </c>
      <c r="F1059">
        <v>41.955555699999998</v>
      </c>
      <c r="G1059">
        <v>12.7643387</v>
      </c>
      <c r="H1059">
        <v>10</v>
      </c>
      <c r="I1059">
        <v>96.01</v>
      </c>
      <c r="J1059">
        <v>26.0221887604506</v>
      </c>
      <c r="K1059">
        <v>26.022188760450611</v>
      </c>
      <c r="L1059">
        <v>0</v>
      </c>
      <c r="M1059">
        <v>0.93122056752346749</v>
      </c>
      <c r="N1059">
        <v>0.93122056752346749</v>
      </c>
      <c r="O1059">
        <v>0.57305817518531443</v>
      </c>
      <c r="P1059">
        <v>17.69024730232211</v>
      </c>
      <c r="Q1059">
        <v>17.6902473023219</v>
      </c>
      <c r="R1059">
        <v>17.6902473023219</v>
      </c>
      <c r="S1059">
        <v>0.8152916719766895</v>
      </c>
      <c r="T1059">
        <v>0.81529167197669294</v>
      </c>
      <c r="U1059">
        <v>0.81529167197669294</v>
      </c>
    </row>
    <row r="1060" spans="1:21" x14ac:dyDescent="0.3">
      <c r="A1060" s="2">
        <v>44125</v>
      </c>
      <c r="B1060">
        <v>11</v>
      </c>
      <c r="C1060">
        <v>226</v>
      </c>
      <c r="D1060">
        <v>41.904390300000003</v>
      </c>
      <c r="E1060">
        <v>12.6096465</v>
      </c>
      <c r="F1060">
        <v>41.955555699999998</v>
      </c>
      <c r="G1060">
        <v>12.7643387</v>
      </c>
      <c r="H1060">
        <v>6</v>
      </c>
      <c r="I1060">
        <v>148.52000000000001</v>
      </c>
      <c r="J1060">
        <v>29.081247432136529</v>
      </c>
      <c r="K1060">
        <v>35.143411453569108</v>
      </c>
      <c r="L1060">
        <v>5.222327524244796</v>
      </c>
      <c r="M1060">
        <v>0.68056304428386138</v>
      </c>
      <c r="N1060">
        <v>0.8759687080161217</v>
      </c>
      <c r="O1060">
        <v>0.26226670506912458</v>
      </c>
      <c r="P1060">
        <v>20.24429405989618</v>
      </c>
      <c r="Q1060">
        <v>19.876792300337151</v>
      </c>
      <c r="R1060">
        <v>21.78134089939357</v>
      </c>
      <c r="S1060">
        <v>0.48462480395045149</v>
      </c>
      <c r="T1060">
        <v>0.47968241130643002</v>
      </c>
      <c r="U1060">
        <v>0.52048193081177985</v>
      </c>
    </row>
    <row r="1061" spans="1:21" x14ac:dyDescent="0.3">
      <c r="A1061" s="2">
        <v>44125</v>
      </c>
      <c r="B1061">
        <v>2</v>
      </c>
      <c r="C1061">
        <v>226</v>
      </c>
      <c r="D1061">
        <v>42.132071600000003</v>
      </c>
      <c r="E1061">
        <v>12.5839994</v>
      </c>
      <c r="F1061">
        <v>41.955555699999998</v>
      </c>
      <c r="G1061">
        <v>12.7643387</v>
      </c>
      <c r="H1061">
        <v>6</v>
      </c>
      <c r="I1061">
        <v>148.52000000000001</v>
      </c>
      <c r="J1061">
        <v>60.755141528126252</v>
      </c>
      <c r="K1061">
        <v>41.227568765722893</v>
      </c>
      <c r="L1061">
        <v>102.9490331747497</v>
      </c>
      <c r="M1061">
        <v>1.316386649990736</v>
      </c>
      <c r="N1061">
        <v>0.98247742200328414</v>
      </c>
      <c r="O1061">
        <v>1.9062802419354841</v>
      </c>
      <c r="P1061">
        <v>76.053831487076536</v>
      </c>
      <c r="Q1061">
        <v>75.471062315125536</v>
      </c>
      <c r="R1061">
        <v>72.510693438631833</v>
      </c>
      <c r="S1061">
        <v>1.4800004745374979</v>
      </c>
      <c r="T1061">
        <v>1.5325123287210971</v>
      </c>
      <c r="U1061">
        <v>1.43359251448094</v>
      </c>
    </row>
    <row r="1062" spans="1:21" x14ac:dyDescent="0.3">
      <c r="A1062" s="2">
        <v>44125</v>
      </c>
      <c r="B1062">
        <v>289</v>
      </c>
      <c r="C1062">
        <v>226</v>
      </c>
      <c r="D1062">
        <v>41.879508100000002</v>
      </c>
      <c r="E1062">
        <v>12.474633499999999</v>
      </c>
      <c r="F1062">
        <v>41.955555699999998</v>
      </c>
      <c r="G1062">
        <v>12.7643387</v>
      </c>
      <c r="H1062">
        <v>6</v>
      </c>
      <c r="I1062">
        <v>148.52000000000001</v>
      </c>
      <c r="J1062">
        <v>44.054124858569139</v>
      </c>
      <c r="K1062">
        <v>37.172808897592951</v>
      </c>
      <c r="L1062">
        <v>37.819500227821372</v>
      </c>
      <c r="M1062">
        <v>1.193992959051325</v>
      </c>
      <c r="N1062">
        <v>0.94490887943474144</v>
      </c>
      <c r="O1062">
        <v>1.3263916090629799</v>
      </c>
      <c r="P1062">
        <v>43.011343397716843</v>
      </c>
      <c r="Q1062">
        <v>44.30317523623841</v>
      </c>
      <c r="R1062">
        <v>42.475969906899401</v>
      </c>
      <c r="S1062">
        <v>1.3297766038658121</v>
      </c>
      <c r="T1062">
        <v>1.292769270366148</v>
      </c>
      <c r="U1062">
        <v>1.295784237382348</v>
      </c>
    </row>
    <row r="1063" spans="1:21" x14ac:dyDescent="0.3">
      <c r="A1063" s="2">
        <v>44125</v>
      </c>
      <c r="B1063">
        <v>186</v>
      </c>
      <c r="C1063">
        <v>226</v>
      </c>
      <c r="D1063">
        <v>41.945402799999997</v>
      </c>
      <c r="E1063">
        <v>12.7206413</v>
      </c>
      <c r="F1063">
        <v>41.955555699999998</v>
      </c>
      <c r="G1063">
        <v>12.7643387</v>
      </c>
      <c r="H1063">
        <v>6</v>
      </c>
      <c r="I1063">
        <v>371.56</v>
      </c>
      <c r="J1063">
        <v>8.9208487646755383</v>
      </c>
      <c r="K1063">
        <v>8.9208487646755419</v>
      </c>
      <c r="L1063">
        <v>8.8355306611253948</v>
      </c>
      <c r="M1063">
        <v>0.3821192872487712</v>
      </c>
      <c r="N1063">
        <v>0.38211928724877092</v>
      </c>
      <c r="O1063">
        <v>0.37250500513639417</v>
      </c>
      <c r="P1063">
        <v>8.7618347464318731</v>
      </c>
      <c r="Q1063">
        <v>8.7618347464318802</v>
      </c>
      <c r="R1063">
        <v>8.7618347464318802</v>
      </c>
      <c r="S1063">
        <v>0.3724531143608712</v>
      </c>
      <c r="T1063">
        <v>0.37245311436087142</v>
      </c>
      <c r="U1063">
        <v>0.37245311436087142</v>
      </c>
    </row>
    <row r="1064" spans="1:21" x14ac:dyDescent="0.3">
      <c r="A1064" s="2">
        <v>44125</v>
      </c>
      <c r="B1064">
        <v>14</v>
      </c>
      <c r="C1064">
        <v>226</v>
      </c>
      <c r="D1064">
        <v>41.968739300000003</v>
      </c>
      <c r="E1064">
        <v>12.686</v>
      </c>
      <c r="F1064">
        <v>41.955555699999998</v>
      </c>
      <c r="G1064">
        <v>12.7643387</v>
      </c>
      <c r="H1064">
        <v>6</v>
      </c>
      <c r="I1064">
        <v>148.52000000000001</v>
      </c>
      <c r="J1064">
        <v>14.62898618116807</v>
      </c>
      <c r="K1064">
        <v>34.975710883115049</v>
      </c>
      <c r="L1064">
        <v>2.5286390731841499</v>
      </c>
      <c r="M1064">
        <v>0.48298591810264963</v>
      </c>
      <c r="N1064">
        <v>0.87057356197442404</v>
      </c>
      <c r="O1064">
        <v>0.17899001536098311</v>
      </c>
      <c r="P1064">
        <v>9.2100310553104396</v>
      </c>
      <c r="Q1064">
        <v>8.8684701482988793</v>
      </c>
      <c r="R1064">
        <v>11.751495755075201</v>
      </c>
      <c r="S1064">
        <v>0.37952668907481002</v>
      </c>
      <c r="T1064">
        <v>0.36896456103489572</v>
      </c>
      <c r="U1064">
        <v>0.42406988875350382</v>
      </c>
    </row>
    <row r="1065" spans="1:21" x14ac:dyDescent="0.3">
      <c r="A1065" s="2">
        <v>44125</v>
      </c>
      <c r="B1065">
        <v>13</v>
      </c>
      <c r="C1065">
        <v>226</v>
      </c>
      <c r="D1065">
        <v>42.407090099999998</v>
      </c>
      <c r="E1065">
        <v>14.1597591</v>
      </c>
      <c r="F1065">
        <v>41.955555699999998</v>
      </c>
      <c r="G1065">
        <v>12.7643387</v>
      </c>
      <c r="H1065">
        <v>6</v>
      </c>
      <c r="I1065">
        <v>371.56</v>
      </c>
      <c r="J1065">
        <v>362.6368512353244</v>
      </c>
      <c r="K1065">
        <v>362.6368512353244</v>
      </c>
      <c r="L1065">
        <v>362.72216933887461</v>
      </c>
      <c r="M1065">
        <v>5.351531506402023</v>
      </c>
      <c r="N1065">
        <v>5.351531506402023</v>
      </c>
      <c r="O1065">
        <v>5.3611457885143992</v>
      </c>
      <c r="P1065">
        <v>362.79586525356808</v>
      </c>
      <c r="Q1065">
        <v>362.79586525356802</v>
      </c>
      <c r="R1065">
        <v>362.79586525356802</v>
      </c>
      <c r="S1065">
        <v>5.3611976792899227</v>
      </c>
      <c r="T1065">
        <v>5.3611976792899227</v>
      </c>
      <c r="U1065">
        <v>5.3611976792899227</v>
      </c>
    </row>
    <row r="1066" spans="1:21" x14ac:dyDescent="0.3">
      <c r="A1066" s="2">
        <v>44126</v>
      </c>
      <c r="B1066">
        <v>186</v>
      </c>
      <c r="C1066">
        <v>226</v>
      </c>
      <c r="D1066">
        <v>41.945402799999997</v>
      </c>
      <c r="E1066">
        <v>12.7206413</v>
      </c>
      <c r="F1066">
        <v>41.955555699999998</v>
      </c>
      <c r="G1066">
        <v>12.7643387</v>
      </c>
      <c r="H1066">
        <v>7</v>
      </c>
      <c r="I1066">
        <v>95.71</v>
      </c>
      <c r="J1066">
        <v>7.7225132288672258</v>
      </c>
      <c r="K1066">
        <v>22.586953384866451</v>
      </c>
      <c r="L1066">
        <v>8.9031146370641991</v>
      </c>
      <c r="M1066">
        <v>0.32089527762726078</v>
      </c>
      <c r="N1066">
        <v>0.56403200234616269</v>
      </c>
      <c r="O1066">
        <v>0.38029682583353408</v>
      </c>
      <c r="P1066">
        <v>5.2294671055012039</v>
      </c>
      <c r="Q1066">
        <v>5.1651570438568921</v>
      </c>
      <c r="R1066">
        <v>5.5246912574865563</v>
      </c>
      <c r="S1066">
        <v>0.31130842156668298</v>
      </c>
      <c r="T1066">
        <v>0.30425247681733258</v>
      </c>
      <c r="U1066">
        <v>0.31678697149361229</v>
      </c>
    </row>
    <row r="1067" spans="1:21" x14ac:dyDescent="0.3">
      <c r="A1067" s="2">
        <v>44126</v>
      </c>
      <c r="B1067">
        <v>244</v>
      </c>
      <c r="C1067">
        <v>226</v>
      </c>
      <c r="D1067">
        <v>41.9404295</v>
      </c>
      <c r="E1067">
        <v>12.632209</v>
      </c>
      <c r="F1067">
        <v>41.955555699999998</v>
      </c>
      <c r="G1067">
        <v>12.7643387</v>
      </c>
      <c r="H1067">
        <v>7</v>
      </c>
      <c r="I1067">
        <v>148.34</v>
      </c>
      <c r="J1067">
        <v>19.930384734267221</v>
      </c>
      <c r="K1067">
        <v>39.446023310055423</v>
      </c>
      <c r="L1067">
        <v>0</v>
      </c>
      <c r="M1067">
        <v>0.72734478784993217</v>
      </c>
      <c r="N1067">
        <v>0.9851767478456408</v>
      </c>
      <c r="O1067">
        <v>0.25752874823146371</v>
      </c>
      <c r="P1067">
        <v>10.41268891029336</v>
      </c>
      <c r="Q1067">
        <v>10.27510784487283</v>
      </c>
      <c r="R1067">
        <v>10.41268891029331</v>
      </c>
      <c r="S1067">
        <v>0.54849506451070529</v>
      </c>
      <c r="T1067">
        <v>0.54495084096408408</v>
      </c>
      <c r="U1067">
        <v>0.54849506451070873</v>
      </c>
    </row>
    <row r="1068" spans="1:21" x14ac:dyDescent="0.3">
      <c r="A1068" s="2">
        <v>44126</v>
      </c>
      <c r="B1068">
        <v>264</v>
      </c>
      <c r="C1068">
        <v>226</v>
      </c>
      <c r="D1068">
        <v>41.962296899999998</v>
      </c>
      <c r="E1068">
        <v>12.757759999999999</v>
      </c>
      <c r="F1068">
        <v>41.955555699999998</v>
      </c>
      <c r="G1068">
        <v>12.7643387</v>
      </c>
      <c r="H1068">
        <v>7</v>
      </c>
      <c r="I1068">
        <v>95.71</v>
      </c>
      <c r="J1068">
        <v>2.6720259265723039</v>
      </c>
      <c r="K1068">
        <v>21.970496703040059</v>
      </c>
      <c r="L1068">
        <v>1.993376001316326</v>
      </c>
      <c r="M1068">
        <v>0.1179077279424377</v>
      </c>
      <c r="N1068">
        <v>0.5387500661089154</v>
      </c>
      <c r="O1068">
        <v>8.0160846516055942E-2</v>
      </c>
      <c r="P1068">
        <v>1.0899394067134369</v>
      </c>
      <c r="Q1068">
        <v>1.050039203815549</v>
      </c>
      <c r="R1068">
        <v>1.450523287467</v>
      </c>
      <c r="S1068">
        <v>7.672389346278205E-2</v>
      </c>
      <c r="T1068">
        <v>6.9320257344809011E-2</v>
      </c>
      <c r="U1068">
        <v>8.6969016418404835E-2</v>
      </c>
    </row>
    <row r="1069" spans="1:21" x14ac:dyDescent="0.3">
      <c r="A1069" s="2">
        <v>44126</v>
      </c>
      <c r="B1069">
        <v>221</v>
      </c>
      <c r="C1069">
        <v>226</v>
      </c>
      <c r="D1069">
        <v>41.987892299999999</v>
      </c>
      <c r="E1069">
        <v>12.7135701</v>
      </c>
      <c r="F1069">
        <v>41.955555699999998</v>
      </c>
      <c r="G1069">
        <v>12.7643387</v>
      </c>
      <c r="H1069">
        <v>7</v>
      </c>
      <c r="I1069">
        <v>95.71</v>
      </c>
      <c r="J1069">
        <v>12.84067962277903</v>
      </c>
      <c r="K1069">
        <v>21.93657658505143</v>
      </c>
      <c r="L1069">
        <v>1.613172238903088</v>
      </c>
      <c r="M1069">
        <v>0.37108505519147472</v>
      </c>
      <c r="N1069">
        <v>0.53930930933225285</v>
      </c>
      <c r="O1069">
        <v>8.679993503118924E-2</v>
      </c>
      <c r="P1069">
        <v>7.4241716234100581</v>
      </c>
      <c r="Q1069">
        <v>7.470386893145184</v>
      </c>
      <c r="R1069">
        <v>7.684743200889832</v>
      </c>
      <c r="S1069">
        <v>0.22756432782163619</v>
      </c>
      <c r="T1069">
        <v>0.24621000627672621</v>
      </c>
      <c r="U1069">
        <v>0.23474449183955021</v>
      </c>
    </row>
    <row r="1070" spans="1:21" x14ac:dyDescent="0.3">
      <c r="A1070" s="2">
        <v>44126</v>
      </c>
      <c r="B1070">
        <v>252</v>
      </c>
      <c r="C1070">
        <v>226</v>
      </c>
      <c r="D1070">
        <v>42.092639200000001</v>
      </c>
      <c r="E1070">
        <v>13.063298</v>
      </c>
      <c r="F1070">
        <v>41.955555699999998</v>
      </c>
      <c r="G1070">
        <v>12.7643387</v>
      </c>
      <c r="H1070">
        <v>7</v>
      </c>
      <c r="I1070">
        <v>148.34</v>
      </c>
      <c r="J1070">
        <v>77.555656065097665</v>
      </c>
      <c r="K1070">
        <v>61.082361664407387</v>
      </c>
      <c r="L1070">
        <v>108.51414060917</v>
      </c>
      <c r="M1070">
        <v>1.3620632735536371</v>
      </c>
      <c r="N1070">
        <v>1.3077359044383789</v>
      </c>
      <c r="O1070">
        <v>2.0034099174716848</v>
      </c>
      <c r="P1070">
        <v>92.035036560440133</v>
      </c>
      <c r="Q1070">
        <v>90.818993471562763</v>
      </c>
      <c r="R1070">
        <v>92.03503656044073</v>
      </c>
      <c r="S1070">
        <v>1.5648998419354141</v>
      </c>
      <c r="T1070">
        <v>1.5547878915701949</v>
      </c>
      <c r="U1070">
        <v>1.5648998419354081</v>
      </c>
    </row>
    <row r="1071" spans="1:21" x14ac:dyDescent="0.3">
      <c r="A1071" s="2">
        <v>44126</v>
      </c>
      <c r="B1071">
        <v>228</v>
      </c>
      <c r="C1071">
        <v>226</v>
      </c>
      <c r="D1071">
        <v>42.130554500000002</v>
      </c>
      <c r="E1071">
        <v>12.582428</v>
      </c>
      <c r="F1071">
        <v>41.955555699999998</v>
      </c>
      <c r="G1071">
        <v>12.7643387</v>
      </c>
      <c r="H1071">
        <v>7</v>
      </c>
      <c r="I1071">
        <v>95.71</v>
      </c>
      <c r="J1071">
        <v>72.47418122178145</v>
      </c>
      <c r="K1071">
        <v>29.21537332704208</v>
      </c>
      <c r="L1071">
        <v>83.199737122716385</v>
      </c>
      <c r="M1071">
        <v>1.5138420979689859</v>
      </c>
      <c r="N1071">
        <v>0.68163878094282793</v>
      </c>
      <c r="O1071">
        <v>1.77647255134938</v>
      </c>
      <c r="P1071">
        <v>81.9658218643753</v>
      </c>
      <c r="Q1071">
        <v>82.023816859182389</v>
      </c>
      <c r="R1071">
        <v>81.049442254156617</v>
      </c>
      <c r="S1071">
        <v>1.708133515879058</v>
      </c>
      <c r="T1071">
        <v>1.703947418291291</v>
      </c>
      <c r="U1071">
        <v>1.6852296789785921</v>
      </c>
    </row>
    <row r="1072" spans="1:21" x14ac:dyDescent="0.3">
      <c r="A1072" s="2">
        <v>44126</v>
      </c>
      <c r="B1072">
        <v>251</v>
      </c>
      <c r="C1072">
        <v>226</v>
      </c>
      <c r="D1072">
        <v>41.9127309</v>
      </c>
      <c r="E1072">
        <v>12.478132499999999</v>
      </c>
      <c r="F1072">
        <v>41.955555699999998</v>
      </c>
      <c r="G1072">
        <v>12.7643387</v>
      </c>
      <c r="H1072">
        <v>7</v>
      </c>
      <c r="I1072">
        <v>148.34</v>
      </c>
      <c r="J1072">
        <v>50.848959200635143</v>
      </c>
      <c r="K1072">
        <v>47.806615025537191</v>
      </c>
      <c r="L1072">
        <v>39.820859390830023</v>
      </c>
      <c r="M1072">
        <v>1.3608300338345261</v>
      </c>
      <c r="N1072">
        <v>1.157325442954076</v>
      </c>
      <c r="O1072">
        <v>1.1892994295349471</v>
      </c>
      <c r="P1072">
        <v>45.887274529266499</v>
      </c>
      <c r="Q1072">
        <v>47.240898683564417</v>
      </c>
      <c r="R1072">
        <v>45.887274529265973</v>
      </c>
      <c r="S1072">
        <v>1.3368431887919761</v>
      </c>
      <c r="T1072">
        <v>1.350499362703816</v>
      </c>
      <c r="U1072">
        <v>1.3368431887919789</v>
      </c>
    </row>
    <row r="1073" spans="1:21" x14ac:dyDescent="0.3">
      <c r="A1073" s="2">
        <v>44127</v>
      </c>
      <c r="B1073">
        <v>2</v>
      </c>
      <c r="C1073">
        <v>226</v>
      </c>
      <c r="D1073">
        <v>42.132071600000003</v>
      </c>
      <c r="E1073">
        <v>12.5839994</v>
      </c>
      <c r="F1073">
        <v>41.955555699999998</v>
      </c>
      <c r="G1073">
        <v>12.7643387</v>
      </c>
      <c r="H1073">
        <v>6</v>
      </c>
      <c r="I1073">
        <v>174.78</v>
      </c>
      <c r="J1073">
        <v>74.511995314328018</v>
      </c>
      <c r="K1073">
        <v>65.780298439881165</v>
      </c>
      <c r="L1073">
        <v>94.346642418828168</v>
      </c>
      <c r="M1073">
        <v>1.5335444017182081</v>
      </c>
      <c r="N1073">
        <v>1.444015618653989</v>
      </c>
      <c r="O1073">
        <v>2.1092715129986419</v>
      </c>
      <c r="P1073">
        <v>80.833873753677267</v>
      </c>
      <c r="Q1073">
        <v>79.298137371707838</v>
      </c>
      <c r="R1073">
        <v>80.833873753677224</v>
      </c>
      <c r="S1073">
        <v>1.656517673200266</v>
      </c>
      <c r="T1073">
        <v>1.6285645459181619</v>
      </c>
      <c r="U1073">
        <v>1.656517673200256</v>
      </c>
    </row>
    <row r="1074" spans="1:21" x14ac:dyDescent="0.3">
      <c r="A1074" s="2">
        <v>44127</v>
      </c>
      <c r="B1074">
        <v>12</v>
      </c>
      <c r="C1074">
        <v>226</v>
      </c>
      <c r="D1074">
        <v>41.857816900000003</v>
      </c>
      <c r="E1074">
        <v>12.6519891</v>
      </c>
      <c r="F1074">
        <v>41.955555699999998</v>
      </c>
      <c r="G1074">
        <v>12.7643387</v>
      </c>
      <c r="H1074">
        <v>6</v>
      </c>
      <c r="I1074">
        <v>174.78</v>
      </c>
      <c r="J1074">
        <v>32.132964634942446</v>
      </c>
      <c r="K1074">
        <v>49.749983137565863</v>
      </c>
      <c r="L1074">
        <v>17.423859294041691</v>
      </c>
      <c r="M1074">
        <v>1.0953056388738369</v>
      </c>
      <c r="N1074">
        <v>1.1855143985133061</v>
      </c>
      <c r="O1074">
        <v>0.78412509020084464</v>
      </c>
      <c r="P1074">
        <v>21.931597534343091</v>
      </c>
      <c r="Q1074">
        <v>24.83551634047819</v>
      </c>
      <c r="R1074">
        <v>21.93159753434319</v>
      </c>
      <c r="S1074">
        <v>0.95496018160833973</v>
      </c>
      <c r="T1074">
        <v>1.0037854604111911</v>
      </c>
      <c r="U1074">
        <v>0.95496018160834373</v>
      </c>
    </row>
    <row r="1075" spans="1:21" x14ac:dyDescent="0.3">
      <c r="A1075" s="2">
        <v>44127</v>
      </c>
      <c r="B1075">
        <v>90</v>
      </c>
      <c r="C1075">
        <v>226</v>
      </c>
      <c r="D1075">
        <v>41.744211200000002</v>
      </c>
      <c r="E1075">
        <v>12.998928100000001</v>
      </c>
      <c r="F1075">
        <v>41.955555699999998</v>
      </c>
      <c r="G1075">
        <v>12.7643387</v>
      </c>
      <c r="H1075">
        <v>6</v>
      </c>
      <c r="I1075">
        <v>174.78</v>
      </c>
      <c r="J1075">
        <v>68.135140050729532</v>
      </c>
      <c r="K1075">
        <v>59.249818422552977</v>
      </c>
      <c r="L1075">
        <v>63.009598287130167</v>
      </c>
      <c r="M1075">
        <v>1.219522975280972</v>
      </c>
      <c r="N1075">
        <v>1.2188429987057221</v>
      </c>
      <c r="O1075">
        <v>0.95497641267353006</v>
      </c>
      <c r="P1075">
        <v>72.014628711979611</v>
      </c>
      <c r="Q1075">
        <v>70.646446287813973</v>
      </c>
      <c r="R1075">
        <v>72.014628711979597</v>
      </c>
      <c r="S1075">
        <v>1.2368951610644101</v>
      </c>
      <c r="T1075">
        <v>1.2160230095436639</v>
      </c>
      <c r="U1075">
        <v>1.236895161064417</v>
      </c>
    </row>
    <row r="1076" spans="1:21" x14ac:dyDescent="0.3">
      <c r="A1076" s="2">
        <v>44127</v>
      </c>
      <c r="B1076">
        <v>222</v>
      </c>
      <c r="C1076">
        <v>226</v>
      </c>
      <c r="D1076">
        <v>40.922591399999988</v>
      </c>
      <c r="E1076">
        <v>14.2501319</v>
      </c>
      <c r="F1076">
        <v>41.955555699999998</v>
      </c>
      <c r="G1076">
        <v>12.7643387</v>
      </c>
      <c r="H1076">
        <v>6</v>
      </c>
      <c r="I1076">
        <v>411.05</v>
      </c>
      <c r="J1076">
        <v>411.05290000000002</v>
      </c>
      <c r="K1076">
        <v>411.05290000000002</v>
      </c>
      <c r="L1076">
        <v>411.05290000000002</v>
      </c>
      <c r="M1076">
        <v>6.3857539682539688</v>
      </c>
      <c r="N1076">
        <v>6.3857539682539688</v>
      </c>
      <c r="O1076">
        <v>6.3857539682539688</v>
      </c>
      <c r="P1076">
        <v>411.05290000000002</v>
      </c>
      <c r="Q1076">
        <v>411.05290000000002</v>
      </c>
      <c r="R1076">
        <v>411.05290000000002</v>
      </c>
      <c r="S1076">
        <v>6.3857539682539688</v>
      </c>
      <c r="T1076">
        <v>6.3857539682539688</v>
      </c>
      <c r="U1076">
        <v>6.3857539682539688</v>
      </c>
    </row>
    <row r="1077" spans="1:21" x14ac:dyDescent="0.3">
      <c r="A1077" s="2">
        <v>44127</v>
      </c>
      <c r="B1077">
        <v>9</v>
      </c>
      <c r="C1077">
        <v>226</v>
      </c>
      <c r="D1077">
        <v>41.012875399999999</v>
      </c>
      <c r="E1077">
        <v>14.3201006</v>
      </c>
      <c r="F1077">
        <v>41.955555699999998</v>
      </c>
      <c r="G1077">
        <v>12.7643387</v>
      </c>
      <c r="H1077">
        <v>6</v>
      </c>
      <c r="I1077">
        <v>380.53</v>
      </c>
      <c r="J1077">
        <v>188.6335352232081</v>
      </c>
      <c r="K1077">
        <v>188.6335352232081</v>
      </c>
      <c r="L1077">
        <v>1.6703545165922709E-12</v>
      </c>
      <c r="M1077">
        <v>2.9136001232118609</v>
      </c>
      <c r="N1077">
        <v>2.9136001232118609</v>
      </c>
      <c r="O1077">
        <v>0</v>
      </c>
      <c r="P1077">
        <v>187.02869999999999</v>
      </c>
      <c r="Q1077">
        <v>187.02869999999999</v>
      </c>
      <c r="R1077">
        <v>187.02869999999999</v>
      </c>
      <c r="S1077">
        <v>2.861051587301588</v>
      </c>
      <c r="T1077">
        <v>2.8610515873015872</v>
      </c>
      <c r="U1077">
        <v>2.8610515873015872</v>
      </c>
    </row>
    <row r="1078" spans="1:21" x14ac:dyDescent="0.3">
      <c r="A1078" s="2">
        <v>44127</v>
      </c>
      <c r="B1078">
        <v>223</v>
      </c>
      <c r="C1078">
        <v>226</v>
      </c>
      <c r="D1078">
        <v>41.015235699999998</v>
      </c>
      <c r="E1078">
        <v>14.2977433</v>
      </c>
      <c r="F1078">
        <v>41.955555699999998</v>
      </c>
      <c r="G1078">
        <v>12.7643387</v>
      </c>
      <c r="H1078">
        <v>6</v>
      </c>
      <c r="I1078">
        <v>380.53</v>
      </c>
      <c r="J1078">
        <v>191.89876477679189</v>
      </c>
      <c r="K1078">
        <v>191.89876477679189</v>
      </c>
      <c r="L1078">
        <v>380.53229999999832</v>
      </c>
      <c r="M1078">
        <v>3.022630035518298</v>
      </c>
      <c r="N1078">
        <v>3.0226300355182989</v>
      </c>
      <c r="O1078">
        <v>5.9362301587301598</v>
      </c>
      <c r="P1078">
        <v>193.50360000000001</v>
      </c>
      <c r="Q1078">
        <v>193.50360000000001</v>
      </c>
      <c r="R1078">
        <v>193.50360000000001</v>
      </c>
      <c r="S1078">
        <v>3.0751785714285722</v>
      </c>
      <c r="T1078">
        <v>3.0751785714285731</v>
      </c>
      <c r="U1078">
        <v>3.0751785714285731</v>
      </c>
    </row>
    <row r="1079" spans="1:21" x14ac:dyDescent="0.3">
      <c r="A1079" s="2">
        <v>44130</v>
      </c>
      <c r="B1079">
        <v>186</v>
      </c>
      <c r="C1079">
        <v>226</v>
      </c>
      <c r="D1079">
        <v>41.945402799999997</v>
      </c>
      <c r="E1079">
        <v>12.7206413</v>
      </c>
      <c r="F1079">
        <v>41.955555699999998</v>
      </c>
      <c r="G1079">
        <v>12.7643387</v>
      </c>
      <c r="H1079">
        <v>10</v>
      </c>
      <c r="I1079">
        <v>36.04</v>
      </c>
      <c r="J1079">
        <v>7.6835617957931568</v>
      </c>
      <c r="K1079">
        <v>7.3812086245096866</v>
      </c>
      <c r="L1079">
        <v>10.63921585758805</v>
      </c>
      <c r="M1079">
        <v>0.33422158342316438</v>
      </c>
      <c r="N1079">
        <v>0.29740709758251999</v>
      </c>
      <c r="O1079">
        <v>0.44805806223706612</v>
      </c>
      <c r="P1079">
        <v>6.0286821218868543</v>
      </c>
      <c r="Q1079">
        <v>5.6799118842377654</v>
      </c>
      <c r="R1079">
        <v>6.3190624319592574</v>
      </c>
      <c r="S1079">
        <v>0.2650135100782896</v>
      </c>
      <c r="T1079">
        <v>0.25558019823076628</v>
      </c>
      <c r="U1079">
        <v>0.27106991529378383</v>
      </c>
    </row>
    <row r="1080" spans="1:21" x14ac:dyDescent="0.3">
      <c r="A1080" s="2">
        <v>44130</v>
      </c>
      <c r="B1080">
        <v>11</v>
      </c>
      <c r="C1080">
        <v>226</v>
      </c>
      <c r="D1080">
        <v>41.904390300000003</v>
      </c>
      <c r="E1080">
        <v>12.6096465</v>
      </c>
      <c r="F1080">
        <v>41.955555699999998</v>
      </c>
      <c r="G1080">
        <v>12.7643387</v>
      </c>
      <c r="H1080">
        <v>10</v>
      </c>
      <c r="I1080">
        <v>107.97</v>
      </c>
      <c r="J1080">
        <v>29.39610914575665</v>
      </c>
      <c r="K1080">
        <v>29.39610914575665</v>
      </c>
      <c r="L1080">
        <v>2.2322678896971961</v>
      </c>
      <c r="M1080">
        <v>0.67764819593924375</v>
      </c>
      <c r="N1080">
        <v>0.67764819593924386</v>
      </c>
      <c r="O1080">
        <v>0.21916827484558349</v>
      </c>
      <c r="P1080">
        <v>20.849506285711129</v>
      </c>
      <c r="Q1080">
        <v>20.849506285711129</v>
      </c>
      <c r="R1080">
        <v>20.849506285711129</v>
      </c>
      <c r="S1080">
        <v>0.53243625237747239</v>
      </c>
      <c r="T1080">
        <v>0.5324362523774725</v>
      </c>
      <c r="U1080">
        <v>0.5324362523774725</v>
      </c>
    </row>
    <row r="1081" spans="1:21" x14ac:dyDescent="0.3">
      <c r="A1081" s="2">
        <v>44130</v>
      </c>
      <c r="B1081">
        <v>225</v>
      </c>
      <c r="C1081">
        <v>226</v>
      </c>
      <c r="D1081">
        <v>41.966743600000001</v>
      </c>
      <c r="E1081">
        <v>12.755914900000001</v>
      </c>
      <c r="F1081">
        <v>41.955555699999998</v>
      </c>
      <c r="G1081">
        <v>12.7643387</v>
      </c>
      <c r="H1081">
        <v>10</v>
      </c>
      <c r="I1081">
        <v>36.04</v>
      </c>
      <c r="J1081">
        <v>4.0030642246198846</v>
      </c>
      <c r="K1081">
        <v>6.8746554448505703</v>
      </c>
      <c r="L1081">
        <v>0.58579477203104291</v>
      </c>
      <c r="M1081">
        <v>0.1437623933671365</v>
      </c>
      <c r="N1081">
        <v>0.27586681832456988</v>
      </c>
      <c r="O1081">
        <v>3.0047011429040399E-2</v>
      </c>
      <c r="P1081">
        <v>3.044827307929399</v>
      </c>
      <c r="Q1081">
        <v>2.9078524288974199</v>
      </c>
      <c r="R1081">
        <v>4.0352028833510447</v>
      </c>
      <c r="S1081">
        <v>0.1066983768020518</v>
      </c>
      <c r="T1081">
        <v>0.1029295325865987</v>
      </c>
      <c r="U1081">
        <v>0.15229766077941659</v>
      </c>
    </row>
    <row r="1082" spans="1:21" x14ac:dyDescent="0.3">
      <c r="A1082" s="2">
        <v>44130</v>
      </c>
      <c r="B1082">
        <v>224</v>
      </c>
      <c r="C1082">
        <v>226</v>
      </c>
      <c r="D1082">
        <v>41.949019300000003</v>
      </c>
      <c r="E1082">
        <v>12.763840500000001</v>
      </c>
      <c r="F1082">
        <v>41.955555699999998</v>
      </c>
      <c r="G1082">
        <v>12.7643387</v>
      </c>
      <c r="H1082">
        <v>10</v>
      </c>
      <c r="I1082">
        <v>85.97</v>
      </c>
      <c r="J1082">
        <v>1.1260662058699431</v>
      </c>
      <c r="K1082">
        <v>28.877576943171871</v>
      </c>
      <c r="L1082">
        <v>70.046500459490829</v>
      </c>
      <c r="M1082">
        <v>5.809110336942426E-2</v>
      </c>
      <c r="N1082">
        <v>0.65068775896687714</v>
      </c>
      <c r="O1082">
        <v>1.4770309634369989</v>
      </c>
      <c r="P1082">
        <v>1.885989037340295</v>
      </c>
      <c r="Q1082">
        <v>1.885988669521347</v>
      </c>
      <c r="R1082">
        <v>1.885989037340287</v>
      </c>
      <c r="S1082">
        <v>7.9337989413494639E-2</v>
      </c>
      <c r="T1082">
        <v>7.9337989413494375E-2</v>
      </c>
      <c r="U1082">
        <v>7.9337989413494375E-2</v>
      </c>
    </row>
    <row r="1083" spans="1:21" x14ac:dyDescent="0.3">
      <c r="A1083" s="2">
        <v>44130</v>
      </c>
      <c r="B1083">
        <v>2</v>
      </c>
      <c r="C1083">
        <v>226</v>
      </c>
      <c r="D1083">
        <v>42.132071600000003</v>
      </c>
      <c r="E1083">
        <v>12.5839994</v>
      </c>
      <c r="F1083">
        <v>41.955555699999998</v>
      </c>
      <c r="G1083">
        <v>12.7643387</v>
      </c>
      <c r="H1083">
        <v>10</v>
      </c>
      <c r="I1083">
        <v>85.97</v>
      </c>
      <c r="J1083">
        <v>42.301478453434378</v>
      </c>
      <c r="K1083">
        <v>28.506563585127761</v>
      </c>
      <c r="L1083">
        <v>0.43927198573760079</v>
      </c>
      <c r="M1083">
        <v>0.92287935715010427</v>
      </c>
      <c r="N1083">
        <v>0.63185281059362053</v>
      </c>
      <c r="O1083">
        <v>2.149743326266302E-2</v>
      </c>
      <c r="P1083">
        <v>41.802989893372732</v>
      </c>
      <c r="Q1083">
        <v>41.802981740657657</v>
      </c>
      <c r="R1083">
        <v>41.802989893372818</v>
      </c>
      <c r="S1083">
        <v>0.90457946562790992</v>
      </c>
      <c r="T1083">
        <v>0.9045794656279067</v>
      </c>
      <c r="U1083">
        <v>0.9045794656279067</v>
      </c>
    </row>
    <row r="1084" spans="1:21" x14ac:dyDescent="0.3">
      <c r="A1084" s="2">
        <v>44130</v>
      </c>
      <c r="B1084">
        <v>264</v>
      </c>
      <c r="C1084">
        <v>226</v>
      </c>
      <c r="D1084">
        <v>41.962296899999998</v>
      </c>
      <c r="E1084">
        <v>12.757759999999999</v>
      </c>
      <c r="F1084">
        <v>41.955555699999998</v>
      </c>
      <c r="G1084">
        <v>12.7643387</v>
      </c>
      <c r="H1084">
        <v>10</v>
      </c>
      <c r="I1084">
        <v>36.04</v>
      </c>
      <c r="J1084">
        <v>2.6585485473867299</v>
      </c>
      <c r="K1084">
        <v>6.9311100178222924</v>
      </c>
      <c r="L1084">
        <v>1.7062330933776191</v>
      </c>
      <c r="M1084">
        <v>0.1228042613220479</v>
      </c>
      <c r="N1084">
        <v>0.27849444043602739</v>
      </c>
      <c r="O1084">
        <v>8.1038693885124441E-2</v>
      </c>
      <c r="P1084">
        <v>1.6644205744370699</v>
      </c>
      <c r="Q1084">
        <v>1.5681308135275329</v>
      </c>
      <c r="R1084">
        <v>2.9104350594122019</v>
      </c>
      <c r="S1084">
        <v>9.2741775770680476E-2</v>
      </c>
      <c r="T1084">
        <v>8.9440577679974917E-2</v>
      </c>
      <c r="U1084">
        <v>0.14177845721944099</v>
      </c>
    </row>
    <row r="1085" spans="1:21" x14ac:dyDescent="0.3">
      <c r="A1085" s="2">
        <v>44130</v>
      </c>
      <c r="B1085">
        <v>221</v>
      </c>
      <c r="C1085">
        <v>226</v>
      </c>
      <c r="D1085">
        <v>41.987892299999999</v>
      </c>
      <c r="E1085">
        <v>12.7135701</v>
      </c>
      <c r="F1085">
        <v>41.955555699999998</v>
      </c>
      <c r="G1085">
        <v>12.7643387</v>
      </c>
      <c r="H1085">
        <v>10</v>
      </c>
      <c r="I1085">
        <v>36.04</v>
      </c>
      <c r="J1085">
        <v>12.775912770573109</v>
      </c>
      <c r="K1085">
        <v>7.4867222634478967</v>
      </c>
      <c r="L1085">
        <v>12.73331591482013</v>
      </c>
      <c r="M1085">
        <v>0.38649566814388953</v>
      </c>
      <c r="N1085">
        <v>0.29263525924896228</v>
      </c>
      <c r="O1085">
        <v>0.35545568080042528</v>
      </c>
      <c r="P1085">
        <v>16.765916395135189</v>
      </c>
      <c r="Q1085">
        <v>17.84188164878632</v>
      </c>
      <c r="R1085">
        <v>14.5374029853542</v>
      </c>
      <c r="S1085">
        <v>0.4836885141825249</v>
      </c>
      <c r="T1085">
        <v>0.51791736561563773</v>
      </c>
      <c r="U1085">
        <v>0.43512576203862358</v>
      </c>
    </row>
    <row r="1086" spans="1:21" x14ac:dyDescent="0.3">
      <c r="A1086" s="2">
        <v>44130</v>
      </c>
      <c r="B1086">
        <v>33</v>
      </c>
      <c r="C1086">
        <v>226</v>
      </c>
      <c r="D1086">
        <v>41.947489599999997</v>
      </c>
      <c r="E1086">
        <v>12.7203556</v>
      </c>
      <c r="F1086">
        <v>41.955555699999998</v>
      </c>
      <c r="G1086">
        <v>12.7643387</v>
      </c>
      <c r="H1086">
        <v>10</v>
      </c>
      <c r="I1086">
        <v>36.04</v>
      </c>
      <c r="J1086">
        <v>8.9206126616271195</v>
      </c>
      <c r="K1086">
        <v>7.3680036493695527</v>
      </c>
      <c r="L1086">
        <v>10.377140362183161</v>
      </c>
      <c r="M1086">
        <v>0.45882720485487283</v>
      </c>
      <c r="N1086">
        <v>0.30170749551903109</v>
      </c>
      <c r="O1086">
        <v>0.53151166275945483</v>
      </c>
      <c r="P1086">
        <v>8.5378536006114896</v>
      </c>
      <c r="Q1086">
        <v>8.0439232245509515</v>
      </c>
      <c r="R1086">
        <v>8.2395966399232936</v>
      </c>
      <c r="S1086">
        <v>0.49796893427756422</v>
      </c>
      <c r="T1086">
        <v>0.48024343699813338</v>
      </c>
      <c r="U1086">
        <v>0.44583931577984598</v>
      </c>
    </row>
    <row r="1087" spans="1:21" x14ac:dyDescent="0.3">
      <c r="A1087" s="2">
        <v>44130</v>
      </c>
      <c r="B1087">
        <v>32</v>
      </c>
      <c r="C1087">
        <v>226</v>
      </c>
      <c r="D1087">
        <v>41.851630499999999</v>
      </c>
      <c r="E1087">
        <v>12.4017032</v>
      </c>
      <c r="F1087">
        <v>41.955555699999998</v>
      </c>
      <c r="G1087">
        <v>12.7643387</v>
      </c>
      <c r="H1087">
        <v>10</v>
      </c>
      <c r="I1087">
        <v>107.97</v>
      </c>
      <c r="J1087">
        <v>78.575490854243341</v>
      </c>
      <c r="K1087">
        <v>78.575490854243341</v>
      </c>
      <c r="L1087">
        <v>105.7393321103028</v>
      </c>
      <c r="M1087">
        <v>1.5110819627909149</v>
      </c>
      <c r="N1087">
        <v>1.5110819627909149</v>
      </c>
      <c r="O1087">
        <v>1.969561883884575</v>
      </c>
      <c r="P1087">
        <v>87.122093714288852</v>
      </c>
      <c r="Q1087">
        <v>87.122093714288852</v>
      </c>
      <c r="R1087">
        <v>87.122093714288852</v>
      </c>
      <c r="S1087">
        <v>1.656293906352686</v>
      </c>
      <c r="T1087">
        <v>1.6562939063526869</v>
      </c>
      <c r="U1087">
        <v>1.6562939063526869</v>
      </c>
    </row>
    <row r="1088" spans="1:21" x14ac:dyDescent="0.3">
      <c r="A1088" s="2">
        <v>44130</v>
      </c>
      <c r="B1088">
        <v>228</v>
      </c>
      <c r="C1088">
        <v>226</v>
      </c>
      <c r="D1088">
        <v>42.130554500000002</v>
      </c>
      <c r="E1088">
        <v>12.582428</v>
      </c>
      <c r="F1088">
        <v>41.955555699999998</v>
      </c>
      <c r="G1088">
        <v>12.7643387</v>
      </c>
      <c r="H1088">
        <v>10</v>
      </c>
      <c r="I1088">
        <v>85.97</v>
      </c>
      <c r="J1088">
        <v>42.543355340695683</v>
      </c>
      <c r="K1088">
        <v>28.586759471700361</v>
      </c>
      <c r="L1088">
        <v>15.485127554771569</v>
      </c>
      <c r="M1088">
        <v>0.93859303154396345</v>
      </c>
      <c r="N1088">
        <v>0.63702292250299419</v>
      </c>
      <c r="O1088">
        <v>0.42103509536382983</v>
      </c>
      <c r="P1088">
        <v>42.281921069286973</v>
      </c>
      <c r="Q1088">
        <v>42.28192958982099</v>
      </c>
      <c r="R1088">
        <v>42.281921069286888</v>
      </c>
      <c r="S1088">
        <v>0.93564603702208726</v>
      </c>
      <c r="T1088">
        <v>0.93564603702209093</v>
      </c>
      <c r="U1088">
        <v>0.93564603702209093</v>
      </c>
    </row>
    <row r="1089" spans="1:21" x14ac:dyDescent="0.3">
      <c r="A1089" s="2">
        <v>44131</v>
      </c>
      <c r="B1089">
        <v>186</v>
      </c>
      <c r="C1089">
        <v>226</v>
      </c>
      <c r="D1089">
        <v>41.945402799999997</v>
      </c>
      <c r="E1089">
        <v>12.7206413</v>
      </c>
      <c r="F1089">
        <v>41.955555699999998</v>
      </c>
      <c r="G1089">
        <v>12.7643387</v>
      </c>
      <c r="H1089">
        <v>9</v>
      </c>
      <c r="I1089">
        <v>568.83000000000004</v>
      </c>
      <c r="J1089">
        <v>6.2976441275562074</v>
      </c>
      <c r="K1089">
        <v>110.5147459243251</v>
      </c>
      <c r="L1089">
        <v>15.29388010458047</v>
      </c>
      <c r="M1089">
        <v>0.27276424091256102</v>
      </c>
      <c r="N1089">
        <v>1.857446542633657</v>
      </c>
      <c r="O1089">
        <v>0.63946885475918103</v>
      </c>
      <c r="P1089">
        <v>4.5193808361387937</v>
      </c>
      <c r="Q1089">
        <v>4.5421354931331859</v>
      </c>
      <c r="R1089">
        <v>4.5859510409088209</v>
      </c>
      <c r="S1089">
        <v>0.24658617892288981</v>
      </c>
      <c r="T1089">
        <v>0.24273671291291979</v>
      </c>
      <c r="U1089">
        <v>0.25909492855580912</v>
      </c>
    </row>
    <row r="1090" spans="1:21" x14ac:dyDescent="0.3">
      <c r="A1090" s="2">
        <v>44131</v>
      </c>
      <c r="B1090">
        <v>104</v>
      </c>
      <c r="C1090">
        <v>226</v>
      </c>
      <c r="D1090">
        <v>41.944316200000003</v>
      </c>
      <c r="E1090">
        <v>12.673451699999999</v>
      </c>
      <c r="F1090">
        <v>41.955555699999998</v>
      </c>
      <c r="G1090">
        <v>12.7643387</v>
      </c>
      <c r="H1090">
        <v>9</v>
      </c>
      <c r="I1090">
        <v>568.83000000000004</v>
      </c>
      <c r="J1090">
        <v>12.148178812681969</v>
      </c>
      <c r="K1090">
        <v>110.41510964633071</v>
      </c>
      <c r="L1090">
        <v>12.276925295650461</v>
      </c>
      <c r="M1090">
        <v>0.46062891554605673</v>
      </c>
      <c r="N1090">
        <v>1.853443386222299</v>
      </c>
      <c r="O1090">
        <v>0.52175568249007787</v>
      </c>
      <c r="P1090">
        <v>11.23556154486827</v>
      </c>
      <c r="Q1090">
        <v>11.35253057081044</v>
      </c>
      <c r="R1090">
        <v>12.15809225717738</v>
      </c>
      <c r="S1090">
        <v>0.38756822327354468</v>
      </c>
      <c r="T1090">
        <v>0.43831192995179991</v>
      </c>
      <c r="U1090">
        <v>0.4317123023803574</v>
      </c>
    </row>
    <row r="1091" spans="1:21" x14ac:dyDescent="0.3">
      <c r="A1091" s="2">
        <v>44131</v>
      </c>
      <c r="B1091">
        <v>14</v>
      </c>
      <c r="C1091">
        <v>226</v>
      </c>
      <c r="D1091">
        <v>41.968739300000003</v>
      </c>
      <c r="E1091">
        <v>12.686</v>
      </c>
      <c r="F1091">
        <v>41.955555699999998</v>
      </c>
      <c r="G1091">
        <v>12.7643387</v>
      </c>
      <c r="H1091">
        <v>9</v>
      </c>
      <c r="I1091">
        <v>568.83000000000004</v>
      </c>
      <c r="J1091">
        <v>14.15004341017165</v>
      </c>
      <c r="K1091">
        <v>110.5756643213127</v>
      </c>
      <c r="L1091">
        <v>17.138469790622111</v>
      </c>
      <c r="M1091">
        <v>0.46421940669405581</v>
      </c>
      <c r="N1091">
        <v>1.853729647970183</v>
      </c>
      <c r="O1091">
        <v>0.53017323478634837</v>
      </c>
      <c r="P1091">
        <v>9.3250738458193574</v>
      </c>
      <c r="Q1091">
        <v>13.101683891585109</v>
      </c>
      <c r="R1091">
        <v>9.3718229508078306</v>
      </c>
      <c r="S1091">
        <v>0.30643319720275319</v>
      </c>
      <c r="T1091">
        <v>0.39318566167723851</v>
      </c>
      <c r="U1091">
        <v>0.35256843578794478</v>
      </c>
    </row>
    <row r="1092" spans="1:21" x14ac:dyDescent="0.3">
      <c r="A1092" s="2">
        <v>44131</v>
      </c>
      <c r="B1092">
        <v>9</v>
      </c>
      <c r="C1092">
        <v>226</v>
      </c>
      <c r="D1092">
        <v>41.012875399999999</v>
      </c>
      <c r="E1092">
        <v>14.3201006</v>
      </c>
      <c r="F1092">
        <v>41.955555699999998</v>
      </c>
      <c r="G1092">
        <v>12.7643387</v>
      </c>
      <c r="H1092">
        <v>9</v>
      </c>
      <c r="I1092">
        <v>791.92</v>
      </c>
      <c r="J1092">
        <v>187.83644148952001</v>
      </c>
      <c r="K1092">
        <v>197.83810050412961</v>
      </c>
      <c r="L1092">
        <v>3.3046666722718961E-12</v>
      </c>
      <c r="M1092">
        <v>2.8881218959579491</v>
      </c>
      <c r="N1092">
        <v>3.0799500279626928</v>
      </c>
      <c r="O1092">
        <v>0</v>
      </c>
      <c r="P1092">
        <v>179.38785210604931</v>
      </c>
      <c r="Q1092">
        <v>179.33454920922799</v>
      </c>
      <c r="R1092">
        <v>188.22008316837261</v>
      </c>
      <c r="S1092">
        <v>2.7362100881588041</v>
      </c>
      <c r="T1092">
        <v>2.710730069781802</v>
      </c>
      <c r="U1092">
        <v>2.8954561172276252</v>
      </c>
    </row>
    <row r="1093" spans="1:21" x14ac:dyDescent="0.3">
      <c r="A1093" s="2">
        <v>44131</v>
      </c>
      <c r="B1093">
        <v>223</v>
      </c>
      <c r="C1093">
        <v>226</v>
      </c>
      <c r="D1093">
        <v>41.015235699999998</v>
      </c>
      <c r="E1093">
        <v>14.2977433</v>
      </c>
      <c r="F1093">
        <v>41.955555699999998</v>
      </c>
      <c r="G1093">
        <v>12.7643387</v>
      </c>
      <c r="H1093">
        <v>9</v>
      </c>
      <c r="I1093">
        <v>791.92</v>
      </c>
      <c r="J1093">
        <v>191.08787342216061</v>
      </c>
      <c r="K1093">
        <v>198.37883815454961</v>
      </c>
      <c r="L1093">
        <v>752.85359906619499</v>
      </c>
      <c r="M1093">
        <v>2.9961983868044242</v>
      </c>
      <c r="N1093">
        <v>3.0978779623916828</v>
      </c>
      <c r="O1093">
        <v>1.426429078963821</v>
      </c>
      <c r="P1093">
        <v>185.43306161920879</v>
      </c>
      <c r="Q1093">
        <v>185.53321173251979</v>
      </c>
      <c r="R1093">
        <v>191.39355209380909</v>
      </c>
      <c r="S1093">
        <v>2.9544972687890261</v>
      </c>
      <c r="T1093">
        <v>3.0389123863070728</v>
      </c>
      <c r="U1093">
        <v>3.0140209692684099</v>
      </c>
    </row>
    <row r="1094" spans="1:21" x14ac:dyDescent="0.3">
      <c r="A1094" s="2">
        <v>44131</v>
      </c>
      <c r="B1094">
        <v>235</v>
      </c>
      <c r="C1094">
        <v>226</v>
      </c>
      <c r="D1094">
        <v>41.477688999999998</v>
      </c>
      <c r="E1094">
        <v>13.8120029</v>
      </c>
      <c r="F1094">
        <v>41.955555699999998</v>
      </c>
      <c r="G1094">
        <v>12.7643387</v>
      </c>
      <c r="H1094">
        <v>9</v>
      </c>
      <c r="I1094">
        <v>568.83000000000004</v>
      </c>
      <c r="J1094">
        <v>165.28827972507389</v>
      </c>
      <c r="K1094">
        <v>110.4170851639434</v>
      </c>
      <c r="L1094">
        <v>12.33674334066332</v>
      </c>
      <c r="M1094">
        <v>2.6761033117807091</v>
      </c>
      <c r="N1094">
        <v>1.8508332200486779</v>
      </c>
      <c r="O1094">
        <v>0.44500351273353461</v>
      </c>
      <c r="P1094">
        <v>122.51078612887611</v>
      </c>
      <c r="Q1094">
        <v>121.63275387373869</v>
      </c>
      <c r="R1094">
        <v>122.60892325600049</v>
      </c>
      <c r="S1094">
        <v>2.067266409922925</v>
      </c>
      <c r="T1094">
        <v>2.0349942369153871</v>
      </c>
      <c r="U1094">
        <v>2.0701885020594522</v>
      </c>
    </row>
    <row r="1095" spans="1:21" x14ac:dyDescent="0.3">
      <c r="A1095" s="2">
        <v>44131</v>
      </c>
      <c r="B1095">
        <v>22</v>
      </c>
      <c r="C1095">
        <v>226</v>
      </c>
      <c r="D1095">
        <v>40.922983599999988</v>
      </c>
      <c r="E1095">
        <v>14.249815399999999</v>
      </c>
      <c r="F1095">
        <v>41.955555699999998</v>
      </c>
      <c r="G1095">
        <v>12.7643387</v>
      </c>
      <c r="H1095">
        <v>9</v>
      </c>
      <c r="I1095">
        <v>791.92</v>
      </c>
      <c r="J1095">
        <v>206.582805324231</v>
      </c>
      <c r="K1095">
        <v>197.86616083719119</v>
      </c>
      <c r="L1095">
        <v>39.067600933798431</v>
      </c>
      <c r="M1095">
        <v>3.2317594707268449</v>
      </c>
      <c r="N1095">
        <v>3.0813886483495998</v>
      </c>
      <c r="O1095">
        <v>0.1144632674557626</v>
      </c>
      <c r="P1095">
        <v>213.80816998301401</v>
      </c>
      <c r="Q1095">
        <v>213.82469989898721</v>
      </c>
      <c r="R1095">
        <v>206.28923510628351</v>
      </c>
      <c r="S1095">
        <v>3.3378371674178209</v>
      </c>
      <c r="T1095">
        <v>3.3097311019781821</v>
      </c>
      <c r="U1095">
        <v>3.2222358457969502</v>
      </c>
    </row>
    <row r="1096" spans="1:21" x14ac:dyDescent="0.3">
      <c r="A1096" s="2">
        <v>44131</v>
      </c>
      <c r="B1096">
        <v>44</v>
      </c>
      <c r="C1096">
        <v>226</v>
      </c>
      <c r="D1096">
        <v>40.640787899999999</v>
      </c>
      <c r="E1096">
        <v>14.9305062</v>
      </c>
      <c r="F1096">
        <v>41.955555699999998</v>
      </c>
      <c r="G1096">
        <v>12.7643387</v>
      </c>
      <c r="H1096">
        <v>9</v>
      </c>
      <c r="I1096">
        <v>568.83000000000004</v>
      </c>
      <c r="J1096">
        <v>370.9501539245162</v>
      </c>
      <c r="K1096">
        <v>126.9116949440881</v>
      </c>
      <c r="L1096">
        <v>511.78828146848372</v>
      </c>
      <c r="M1096">
        <v>5.6279111091936</v>
      </c>
      <c r="N1096">
        <v>2.086174187252166</v>
      </c>
      <c r="O1096">
        <v>7.3652256993578407</v>
      </c>
      <c r="P1096">
        <v>421.24349764429752</v>
      </c>
      <c r="Q1096">
        <v>418.20519617073262</v>
      </c>
      <c r="R1096">
        <v>420.10951049510561</v>
      </c>
      <c r="S1096">
        <v>6.4937729748048696</v>
      </c>
      <c r="T1096">
        <v>6.3923984426696396</v>
      </c>
      <c r="U1096">
        <v>6.3880628153434182</v>
      </c>
    </row>
    <row r="1097" spans="1:21" x14ac:dyDescent="0.3">
      <c r="A1097" s="2">
        <v>44131</v>
      </c>
      <c r="B1097">
        <v>222</v>
      </c>
      <c r="C1097">
        <v>226</v>
      </c>
      <c r="D1097">
        <v>40.922591399999988</v>
      </c>
      <c r="E1097">
        <v>14.2501319</v>
      </c>
      <c r="F1097">
        <v>41.955555699999998</v>
      </c>
      <c r="G1097">
        <v>12.7643387</v>
      </c>
      <c r="H1097">
        <v>9</v>
      </c>
      <c r="I1097">
        <v>791.92</v>
      </c>
      <c r="J1097">
        <v>206.4140797640884</v>
      </c>
      <c r="K1097">
        <v>197.83810050412961</v>
      </c>
      <c r="L1097">
        <v>3.3046666722718961E-12</v>
      </c>
      <c r="M1097">
        <v>3.2230869131774522</v>
      </c>
      <c r="N1097">
        <v>3.0799500279626928</v>
      </c>
      <c r="O1097">
        <v>10.79827432024709</v>
      </c>
      <c r="P1097">
        <v>213.29211629172781</v>
      </c>
      <c r="Q1097">
        <v>213.2287391592649</v>
      </c>
      <c r="R1097">
        <v>206.01832963153481</v>
      </c>
      <c r="S1097">
        <v>3.310622142301018</v>
      </c>
      <c r="T1097">
        <v>3.2797931085996122</v>
      </c>
      <c r="U1097">
        <v>3.2074537343736842</v>
      </c>
    </row>
    <row r="1098" spans="1:21" x14ac:dyDescent="0.3">
      <c r="A1098" s="2">
        <v>44132</v>
      </c>
      <c r="B1098">
        <v>290</v>
      </c>
      <c r="C1098">
        <v>226</v>
      </c>
      <c r="D1098">
        <v>41.931908399999998</v>
      </c>
      <c r="E1098">
        <v>12.6087998</v>
      </c>
      <c r="F1098">
        <v>41.955555699999998</v>
      </c>
      <c r="G1098">
        <v>12.7643387</v>
      </c>
      <c r="H1098">
        <v>3</v>
      </c>
      <c r="I1098">
        <v>122.58</v>
      </c>
      <c r="J1098">
        <v>39.317100000000003</v>
      </c>
      <c r="K1098">
        <v>39.317100000000011</v>
      </c>
      <c r="L1098">
        <v>39.317100000000011</v>
      </c>
      <c r="M1098">
        <v>0.94158730158730175</v>
      </c>
      <c r="N1098">
        <v>0.94158730158730175</v>
      </c>
      <c r="O1098">
        <v>0.94158730158730175</v>
      </c>
      <c r="P1098">
        <v>32.408376012561703</v>
      </c>
      <c r="Q1098">
        <v>32.408376012561689</v>
      </c>
      <c r="R1098">
        <v>32.408376012561689</v>
      </c>
      <c r="S1098">
        <v>0.80529974088245293</v>
      </c>
      <c r="T1098">
        <v>0.80529974088245293</v>
      </c>
      <c r="U1098">
        <v>0.80529974088245293</v>
      </c>
    </row>
    <row r="1099" spans="1:21" x14ac:dyDescent="0.3">
      <c r="A1099" s="2">
        <v>44132</v>
      </c>
      <c r="B1099">
        <v>2</v>
      </c>
      <c r="C1099">
        <v>226</v>
      </c>
      <c r="D1099">
        <v>42.132071600000003</v>
      </c>
      <c r="E1099">
        <v>12.5839994</v>
      </c>
      <c r="F1099">
        <v>41.955555699999998</v>
      </c>
      <c r="G1099">
        <v>12.7643387</v>
      </c>
      <c r="H1099">
        <v>3</v>
      </c>
      <c r="I1099">
        <v>122.58</v>
      </c>
      <c r="J1099">
        <v>83.264399999999995</v>
      </c>
      <c r="K1099">
        <v>83.264399999999995</v>
      </c>
      <c r="L1099">
        <v>83.264399999999995</v>
      </c>
      <c r="M1099">
        <v>1.7759126984126989</v>
      </c>
      <c r="N1099">
        <v>1.7759126984126989</v>
      </c>
      <c r="O1099">
        <v>1.7759126984126989</v>
      </c>
      <c r="P1099">
        <v>90.173123987438316</v>
      </c>
      <c r="Q1099">
        <v>90.173123987438316</v>
      </c>
      <c r="R1099">
        <v>90.173123987438316</v>
      </c>
      <c r="S1099">
        <v>1.912200259117548</v>
      </c>
      <c r="T1099">
        <v>1.912200259117548</v>
      </c>
      <c r="U1099">
        <v>1.912200259117548</v>
      </c>
    </row>
    <row r="1100" spans="1:21" x14ac:dyDescent="0.3">
      <c r="A1100" s="2">
        <v>44132</v>
      </c>
      <c r="B1100">
        <v>13</v>
      </c>
      <c r="C1100">
        <v>226</v>
      </c>
      <c r="D1100">
        <v>42.407090099999998</v>
      </c>
      <c r="E1100">
        <v>14.1597591</v>
      </c>
      <c r="F1100">
        <v>41.955555699999998</v>
      </c>
      <c r="G1100">
        <v>12.7643387</v>
      </c>
      <c r="H1100">
        <v>3</v>
      </c>
      <c r="I1100">
        <v>362.72</v>
      </c>
      <c r="J1100">
        <v>362.72430000000003</v>
      </c>
      <c r="K1100">
        <v>362.72430000000003</v>
      </c>
      <c r="L1100">
        <v>362.72430000000003</v>
      </c>
      <c r="M1100">
        <v>5.3618650793650797</v>
      </c>
      <c r="N1100">
        <v>5.3618650793650797</v>
      </c>
      <c r="O1100">
        <v>5.3618650793650797</v>
      </c>
      <c r="P1100">
        <v>362.72430000000003</v>
      </c>
      <c r="Q1100">
        <v>362.72430000000003</v>
      </c>
      <c r="R1100">
        <v>362.72430000000003</v>
      </c>
      <c r="S1100">
        <v>5.3618650793650797</v>
      </c>
      <c r="T1100">
        <v>5.3618650793650797</v>
      </c>
      <c r="U1100">
        <v>5.3618650793650797</v>
      </c>
    </row>
    <row r="1101" spans="1:21" x14ac:dyDescent="0.3">
      <c r="A1101" s="2">
        <v>44133</v>
      </c>
      <c r="B1101">
        <v>12</v>
      </c>
      <c r="C1101">
        <v>226</v>
      </c>
      <c r="D1101">
        <v>41.857816900000003</v>
      </c>
      <c r="E1101">
        <v>12.6519891</v>
      </c>
      <c r="F1101">
        <v>41.955555699999998</v>
      </c>
      <c r="G1101">
        <v>12.7643387</v>
      </c>
      <c r="H1101">
        <v>10</v>
      </c>
      <c r="I1101">
        <v>96.01</v>
      </c>
      <c r="J1101">
        <v>26.0221887604506</v>
      </c>
      <c r="K1101">
        <v>26.022188760450611</v>
      </c>
      <c r="L1101">
        <v>0</v>
      </c>
      <c r="M1101">
        <v>0.93122056752346749</v>
      </c>
      <c r="N1101">
        <v>0.93122056752346749</v>
      </c>
      <c r="O1101">
        <v>0.57305817518531443</v>
      </c>
      <c r="P1101">
        <v>17.69024730232211</v>
      </c>
      <c r="Q1101">
        <v>17.6902473023219</v>
      </c>
      <c r="R1101">
        <v>17.6902473023219</v>
      </c>
      <c r="S1101">
        <v>0.8152916719766895</v>
      </c>
      <c r="T1101">
        <v>0.81529167197669294</v>
      </c>
      <c r="U1101">
        <v>0.81529167197669294</v>
      </c>
    </row>
    <row r="1102" spans="1:21" x14ac:dyDescent="0.3">
      <c r="A1102" s="2">
        <v>44133</v>
      </c>
      <c r="B1102">
        <v>64</v>
      </c>
      <c r="C1102">
        <v>226</v>
      </c>
      <c r="D1102">
        <v>41.699752500000002</v>
      </c>
      <c r="E1102">
        <v>12.535953900000001</v>
      </c>
      <c r="F1102">
        <v>41.955555699999998</v>
      </c>
      <c r="G1102">
        <v>12.7643387</v>
      </c>
      <c r="H1102">
        <v>10</v>
      </c>
      <c r="I1102">
        <v>96.01</v>
      </c>
      <c r="J1102">
        <v>69.986711239549393</v>
      </c>
      <c r="K1102">
        <v>69.986711239549393</v>
      </c>
      <c r="L1102">
        <v>96.008899999999997</v>
      </c>
      <c r="M1102">
        <v>1.562192130889231</v>
      </c>
      <c r="N1102">
        <v>1.562192130889231</v>
      </c>
      <c r="O1102">
        <v>1.920354523227384</v>
      </c>
      <c r="P1102">
        <v>78.318652697677891</v>
      </c>
      <c r="Q1102">
        <v>78.318652697678104</v>
      </c>
      <c r="R1102">
        <v>78.318652697678104</v>
      </c>
      <c r="S1102">
        <v>1.6781210264360089</v>
      </c>
      <c r="T1102">
        <v>1.678121026436006</v>
      </c>
      <c r="U1102">
        <v>1.678121026436006</v>
      </c>
    </row>
    <row r="1103" spans="1:21" x14ac:dyDescent="0.3">
      <c r="A1103" s="2">
        <v>44133</v>
      </c>
      <c r="B1103">
        <v>221</v>
      </c>
      <c r="C1103">
        <v>226</v>
      </c>
      <c r="D1103">
        <v>41.987892299999999</v>
      </c>
      <c r="E1103">
        <v>12.7135701</v>
      </c>
      <c r="F1103">
        <v>41.955555699999998</v>
      </c>
      <c r="G1103">
        <v>12.7643387</v>
      </c>
      <c r="H1103">
        <v>10</v>
      </c>
      <c r="I1103">
        <v>194.76</v>
      </c>
      <c r="J1103">
        <v>9.446187311184568</v>
      </c>
      <c r="K1103">
        <v>46.866371519395301</v>
      </c>
      <c r="L1103">
        <v>3.1732828985007941</v>
      </c>
      <c r="M1103">
        <v>0.29547272090173571</v>
      </c>
      <c r="N1103">
        <v>1.0082104931481459</v>
      </c>
      <c r="O1103">
        <v>0.13963420876687119</v>
      </c>
      <c r="P1103">
        <v>6.7094140158578943</v>
      </c>
      <c r="Q1103">
        <v>6.4969456271279942</v>
      </c>
      <c r="R1103">
        <v>9.3533446898444979</v>
      </c>
      <c r="S1103">
        <v>0.27657029266390398</v>
      </c>
      <c r="T1103">
        <v>0.26679741279663061</v>
      </c>
      <c r="U1103">
        <v>0.31523476300501901</v>
      </c>
    </row>
    <row r="1104" spans="1:21" x14ac:dyDescent="0.3">
      <c r="A1104" s="2">
        <v>44133</v>
      </c>
      <c r="B1104">
        <v>264</v>
      </c>
      <c r="C1104">
        <v>226</v>
      </c>
      <c r="D1104">
        <v>41.962296899999998</v>
      </c>
      <c r="E1104">
        <v>12.757759999999999</v>
      </c>
      <c r="F1104">
        <v>41.955555699999998</v>
      </c>
      <c r="G1104">
        <v>12.7643387</v>
      </c>
      <c r="H1104">
        <v>10</v>
      </c>
      <c r="I1104">
        <v>208.39</v>
      </c>
      <c r="J1104">
        <v>2.9759419493065939</v>
      </c>
      <c r="K1104">
        <v>46.923411850741978</v>
      </c>
      <c r="L1104">
        <v>3.1276534031413612</v>
      </c>
      <c r="M1104">
        <v>0.13934923065959429</v>
      </c>
      <c r="N1104">
        <v>0.80558995529955746</v>
      </c>
      <c r="O1104">
        <v>0.14069816307643451</v>
      </c>
      <c r="P1104">
        <v>2.8173522234439061</v>
      </c>
      <c r="Q1104">
        <v>2.8173522234439612</v>
      </c>
      <c r="R1104">
        <v>2.8173522234439612</v>
      </c>
      <c r="S1104">
        <v>0.12624061111733259</v>
      </c>
      <c r="T1104">
        <v>0.1262406111173329</v>
      </c>
      <c r="U1104">
        <v>0.1262406111173329</v>
      </c>
    </row>
    <row r="1105" spans="1:21" x14ac:dyDescent="0.3">
      <c r="A1105" s="2">
        <v>44133</v>
      </c>
      <c r="B1105">
        <v>228</v>
      </c>
      <c r="C1105">
        <v>226</v>
      </c>
      <c r="D1105">
        <v>42.130554500000002</v>
      </c>
      <c r="E1105">
        <v>12.582428</v>
      </c>
      <c r="F1105">
        <v>41.955555699999998</v>
      </c>
      <c r="G1105">
        <v>12.7643387</v>
      </c>
      <c r="H1105">
        <v>10</v>
      </c>
      <c r="I1105">
        <v>194.76</v>
      </c>
      <c r="J1105">
        <v>53.315300370177617</v>
      </c>
      <c r="K1105">
        <v>53.29875796150732</v>
      </c>
      <c r="L1105">
        <v>163.6628108296739</v>
      </c>
      <c r="M1105">
        <v>1.205381454857265</v>
      </c>
      <c r="N1105">
        <v>1.138118485706149</v>
      </c>
      <c r="O1105">
        <v>2.8577940641845312</v>
      </c>
      <c r="P1105">
        <v>69.395212559452816</v>
      </c>
      <c r="Q1105">
        <v>68.315126709383719</v>
      </c>
      <c r="R1105">
        <v>68.091267371408804</v>
      </c>
      <c r="S1105">
        <v>1.442107936041672</v>
      </c>
      <c r="T1105">
        <v>1.4724240807812641</v>
      </c>
      <c r="U1105">
        <v>1.422641800357582</v>
      </c>
    </row>
    <row r="1106" spans="1:21" x14ac:dyDescent="0.3">
      <c r="A1106" s="2">
        <v>44133</v>
      </c>
      <c r="B1106">
        <v>1</v>
      </c>
      <c r="C1106">
        <v>226</v>
      </c>
      <c r="D1106">
        <v>41.956526599999997</v>
      </c>
      <c r="E1106">
        <v>12.778642899999999</v>
      </c>
      <c r="F1106">
        <v>41.955555699999998</v>
      </c>
      <c r="G1106">
        <v>12.7643387</v>
      </c>
      <c r="H1106">
        <v>10</v>
      </c>
      <c r="I1106">
        <v>208.39</v>
      </c>
      <c r="J1106">
        <v>2.7579079825600918</v>
      </c>
      <c r="K1106">
        <v>46.051543899744431</v>
      </c>
      <c r="L1106">
        <v>0</v>
      </c>
      <c r="M1106">
        <v>0.1106539024842759</v>
      </c>
      <c r="N1106">
        <v>0.79984512604488434</v>
      </c>
      <c r="O1106">
        <v>8.8983154193897296E-2</v>
      </c>
      <c r="P1106">
        <v>0.81239201207166278</v>
      </c>
      <c r="Q1106">
        <v>0.81239201207167444</v>
      </c>
      <c r="R1106">
        <v>0.81239201207167444</v>
      </c>
      <c r="S1106">
        <v>9.680039291447462E-2</v>
      </c>
      <c r="T1106">
        <v>9.6800392914473371E-2</v>
      </c>
      <c r="U1106">
        <v>9.6800392914473385E-2</v>
      </c>
    </row>
    <row r="1107" spans="1:21" x14ac:dyDescent="0.3">
      <c r="A1107" s="2">
        <v>44133</v>
      </c>
      <c r="B1107">
        <v>226</v>
      </c>
      <c r="C1107">
        <v>226</v>
      </c>
      <c r="D1107">
        <v>41.955555699999998</v>
      </c>
      <c r="E1107">
        <v>12.7643387</v>
      </c>
      <c r="F1107">
        <v>41.955555699999998</v>
      </c>
      <c r="G1107">
        <v>12.7643387</v>
      </c>
      <c r="H1107">
        <v>10</v>
      </c>
      <c r="I1107">
        <v>208.39</v>
      </c>
      <c r="J1107">
        <v>0</v>
      </c>
      <c r="K1107">
        <v>46.594290317573972</v>
      </c>
      <c r="L1107">
        <v>9.0768201373799456E-2</v>
      </c>
      <c r="M1107">
        <v>0</v>
      </c>
      <c r="N1107">
        <v>0.79119040630050785</v>
      </c>
      <c r="O1107">
        <v>1.1073282792193309E-2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3">
      <c r="A1108" s="2">
        <v>44133</v>
      </c>
      <c r="B1108">
        <v>32</v>
      </c>
      <c r="C1108">
        <v>226</v>
      </c>
      <c r="D1108">
        <v>41.851630499999999</v>
      </c>
      <c r="E1108">
        <v>12.4017032</v>
      </c>
      <c r="F1108">
        <v>41.955555699999998</v>
      </c>
      <c r="G1108">
        <v>12.7643387</v>
      </c>
      <c r="H1108">
        <v>10</v>
      </c>
      <c r="I1108">
        <v>194.76</v>
      </c>
      <c r="J1108">
        <v>67.827047647391097</v>
      </c>
      <c r="K1108">
        <v>47.566633148009878</v>
      </c>
      <c r="L1108">
        <v>20.644972327621652</v>
      </c>
      <c r="M1108">
        <v>1.3663461584192209</v>
      </c>
      <c r="N1108">
        <v>1.032325784391378</v>
      </c>
      <c r="O1108">
        <v>0.64421606911537299</v>
      </c>
      <c r="P1108">
        <v>59.089134763192327</v>
      </c>
      <c r="Q1108">
        <v>62.268073957898338</v>
      </c>
      <c r="R1108">
        <v>58.434253904102938</v>
      </c>
      <c r="S1108">
        <v>1.216247225442773</v>
      </c>
      <c r="T1108">
        <v>1.2406618023906479</v>
      </c>
      <c r="U1108">
        <v>1.2080457795430291</v>
      </c>
    </row>
    <row r="1109" spans="1:21" x14ac:dyDescent="0.3">
      <c r="A1109" s="2">
        <v>44133</v>
      </c>
      <c r="B1109">
        <v>39</v>
      </c>
      <c r="C1109">
        <v>226</v>
      </c>
      <c r="D1109">
        <v>41.831033900000001</v>
      </c>
      <c r="E1109">
        <v>12.442446500000001</v>
      </c>
      <c r="F1109">
        <v>41.955555699999998</v>
      </c>
      <c r="G1109">
        <v>12.7643387</v>
      </c>
      <c r="H1109">
        <v>10</v>
      </c>
      <c r="I1109">
        <v>194.76</v>
      </c>
      <c r="J1109">
        <v>64.174264671246689</v>
      </c>
      <c r="K1109">
        <v>47.031037371087471</v>
      </c>
      <c r="L1109">
        <v>7.2817339442036682</v>
      </c>
      <c r="M1109">
        <v>1.340021888044002</v>
      </c>
      <c r="N1109">
        <v>1.0285674589765501</v>
      </c>
      <c r="O1109">
        <v>0.56557788015544697</v>
      </c>
      <c r="P1109">
        <v>59.569038661496919</v>
      </c>
      <c r="Q1109">
        <v>57.682653705589907</v>
      </c>
      <c r="R1109">
        <v>58.883934034643723</v>
      </c>
      <c r="S1109">
        <v>1.272296768073873</v>
      </c>
      <c r="T1109">
        <v>1.22733892625368</v>
      </c>
      <c r="U1109">
        <v>1.2612998793165919</v>
      </c>
    </row>
    <row r="1110" spans="1:21" x14ac:dyDescent="0.3">
      <c r="A1110" s="2">
        <v>44133</v>
      </c>
      <c r="B1110">
        <v>162</v>
      </c>
      <c r="C1110">
        <v>226</v>
      </c>
      <c r="D1110">
        <v>42.330720900000003</v>
      </c>
      <c r="E1110">
        <v>13.470460299999999</v>
      </c>
      <c r="F1110">
        <v>41.955555699999998</v>
      </c>
      <c r="G1110">
        <v>12.7643387</v>
      </c>
      <c r="H1110">
        <v>10</v>
      </c>
      <c r="I1110">
        <v>208.39</v>
      </c>
      <c r="J1110">
        <v>202.65515006813331</v>
      </c>
      <c r="K1110">
        <v>68.81975393193963</v>
      </c>
      <c r="L1110">
        <v>205.17057839548491</v>
      </c>
      <c r="M1110">
        <v>3.3047190890783522</v>
      </c>
      <c r="N1110">
        <v>1.1580967345772719</v>
      </c>
      <c r="O1110">
        <v>3.313967622159697</v>
      </c>
      <c r="P1110">
        <v>204.75925576448441</v>
      </c>
      <c r="Q1110">
        <v>204.75925576448441</v>
      </c>
      <c r="R1110">
        <v>204.75925576448441</v>
      </c>
      <c r="S1110">
        <v>3.3316812181904139</v>
      </c>
      <c r="T1110">
        <v>3.3316812181904161</v>
      </c>
      <c r="U1110">
        <v>3.3316812181904161</v>
      </c>
    </row>
    <row r="1111" spans="1:21" x14ac:dyDescent="0.3">
      <c r="A1111" s="2">
        <v>44134</v>
      </c>
      <c r="B1111">
        <v>186</v>
      </c>
      <c r="C1111">
        <v>226</v>
      </c>
      <c r="D1111">
        <v>41.945402799999997</v>
      </c>
      <c r="E1111">
        <v>12.7206413</v>
      </c>
      <c r="F1111">
        <v>41.955555699999998</v>
      </c>
      <c r="G1111">
        <v>12.7643387</v>
      </c>
      <c r="H1111">
        <v>10</v>
      </c>
      <c r="I1111">
        <v>51.13</v>
      </c>
      <c r="J1111">
        <v>6.1891081635033824</v>
      </c>
      <c r="K1111">
        <v>10.407620123202561</v>
      </c>
      <c r="L1111">
        <v>15.9831995789341</v>
      </c>
      <c r="M1111">
        <v>0.28383830937461613</v>
      </c>
      <c r="N1111">
        <v>0.43687592888990517</v>
      </c>
      <c r="O1111">
        <v>0.58797658437261402</v>
      </c>
      <c r="P1111">
        <v>4.0528279190205847</v>
      </c>
      <c r="Q1111">
        <v>4.007421595549097</v>
      </c>
      <c r="R1111">
        <v>6.8036606539528188</v>
      </c>
      <c r="S1111">
        <v>0.20393345296576909</v>
      </c>
      <c r="T1111">
        <v>0.19942908110297289</v>
      </c>
      <c r="U1111">
        <v>0.28560292483530442</v>
      </c>
    </row>
    <row r="1112" spans="1:21" x14ac:dyDescent="0.3">
      <c r="A1112" s="2">
        <v>44134</v>
      </c>
      <c r="B1112">
        <v>2</v>
      </c>
      <c r="C1112">
        <v>226</v>
      </c>
      <c r="D1112">
        <v>42.132071600000003</v>
      </c>
      <c r="E1112">
        <v>12.5839994</v>
      </c>
      <c r="F1112">
        <v>41.955555699999998</v>
      </c>
      <c r="G1112">
        <v>12.7643387</v>
      </c>
      <c r="H1112">
        <v>10</v>
      </c>
      <c r="I1112">
        <v>547.73</v>
      </c>
      <c r="J1112">
        <v>74.87277402791851</v>
      </c>
      <c r="K1112">
        <v>163.91145257426291</v>
      </c>
      <c r="L1112">
        <v>93.774502818966553</v>
      </c>
      <c r="M1112">
        <v>1.581518336141263</v>
      </c>
      <c r="N1112">
        <v>2.8969583193719779</v>
      </c>
      <c r="O1112">
        <v>2.0247926997398751</v>
      </c>
      <c r="P1112">
        <v>78.129150806765651</v>
      </c>
      <c r="Q1112">
        <v>78.129148388182998</v>
      </c>
      <c r="R1112">
        <v>78.129150806765253</v>
      </c>
      <c r="S1112">
        <v>1.5583245328097139</v>
      </c>
      <c r="T1112">
        <v>1.5583245328096851</v>
      </c>
      <c r="U1112">
        <v>1.5583245328096851</v>
      </c>
    </row>
    <row r="1113" spans="1:21" x14ac:dyDescent="0.3">
      <c r="A1113" s="2">
        <v>44134</v>
      </c>
      <c r="B1113">
        <v>240</v>
      </c>
      <c r="C1113">
        <v>226</v>
      </c>
      <c r="D1113">
        <v>41.945785800000003</v>
      </c>
      <c r="E1113">
        <v>12.6790661</v>
      </c>
      <c r="F1113">
        <v>41.955555699999998</v>
      </c>
      <c r="G1113">
        <v>12.7643387</v>
      </c>
      <c r="H1113">
        <v>10</v>
      </c>
      <c r="I1113">
        <v>51.13</v>
      </c>
      <c r="J1113">
        <v>11.914050555067231</v>
      </c>
      <c r="K1113">
        <v>9.9583522336133168</v>
      </c>
      <c r="L1113">
        <v>1.6853740315834449</v>
      </c>
      <c r="M1113">
        <v>0.51910519992901127</v>
      </c>
      <c r="N1113">
        <v>0.41985357413547092</v>
      </c>
      <c r="O1113">
        <v>0.13322106275275031</v>
      </c>
      <c r="P1113">
        <v>10.48152449352307</v>
      </c>
      <c r="Q1113">
        <v>10.467221320615559</v>
      </c>
      <c r="R1113">
        <v>10.393992974856539</v>
      </c>
      <c r="S1113">
        <v>0.47277333537870508</v>
      </c>
      <c r="T1113">
        <v>0.48348370533324492</v>
      </c>
      <c r="U1113">
        <v>0.46507579139878841</v>
      </c>
    </row>
    <row r="1114" spans="1:21" x14ac:dyDescent="0.3">
      <c r="A1114" s="2">
        <v>44134</v>
      </c>
      <c r="B1114">
        <v>14</v>
      </c>
      <c r="C1114">
        <v>226</v>
      </c>
      <c r="D1114">
        <v>41.968739300000003</v>
      </c>
      <c r="E1114">
        <v>12.686</v>
      </c>
      <c r="F1114">
        <v>41.955555699999998</v>
      </c>
      <c r="G1114">
        <v>12.7643387</v>
      </c>
      <c r="H1114">
        <v>10</v>
      </c>
      <c r="I1114">
        <v>51.13</v>
      </c>
      <c r="J1114">
        <v>13.90617624781609</v>
      </c>
      <c r="K1114">
        <v>10.67636135576314</v>
      </c>
      <c r="L1114">
        <v>24.53581450995916</v>
      </c>
      <c r="M1114">
        <v>0.48306644277893818</v>
      </c>
      <c r="N1114">
        <v>0.44437196986056599</v>
      </c>
      <c r="O1114">
        <v>0.7882347784282121</v>
      </c>
      <c r="P1114">
        <v>20.27538020358574</v>
      </c>
      <c r="Q1114">
        <v>20.04822265180513</v>
      </c>
      <c r="R1114">
        <v>15.7389191474999</v>
      </c>
      <c r="S1114">
        <v>0.66590408501118414</v>
      </c>
      <c r="T1114">
        <v>0.65119595553344312</v>
      </c>
      <c r="U1114">
        <v>0.56306337969944709</v>
      </c>
    </row>
    <row r="1115" spans="1:21" x14ac:dyDescent="0.3">
      <c r="A1115" s="2">
        <v>44134</v>
      </c>
      <c r="B1115">
        <v>104</v>
      </c>
      <c r="C1115">
        <v>226</v>
      </c>
      <c r="D1115">
        <v>41.944316200000003</v>
      </c>
      <c r="E1115">
        <v>12.673451699999999</v>
      </c>
      <c r="F1115">
        <v>41.955555699999998</v>
      </c>
      <c r="G1115">
        <v>12.7643387</v>
      </c>
      <c r="H1115">
        <v>10</v>
      </c>
      <c r="I1115">
        <v>51.13</v>
      </c>
      <c r="J1115">
        <v>11.93881253662467</v>
      </c>
      <c r="K1115">
        <v>9.9603615874999303</v>
      </c>
      <c r="L1115">
        <v>1.749321159787858</v>
      </c>
      <c r="M1115">
        <v>0.47933017979276737</v>
      </c>
      <c r="N1115">
        <v>0.41676938442386602</v>
      </c>
      <c r="O1115">
        <v>5.0826334096886437E-2</v>
      </c>
      <c r="P1115">
        <v>9.9822428015141131</v>
      </c>
      <c r="Q1115">
        <v>10.340153524937479</v>
      </c>
      <c r="R1115">
        <v>10.11515150600628</v>
      </c>
      <c r="S1115">
        <v>0.37805351576911678</v>
      </c>
      <c r="T1115">
        <v>0.39614901732048652</v>
      </c>
      <c r="U1115">
        <v>0.40184247427044473</v>
      </c>
    </row>
    <row r="1116" spans="1:21" x14ac:dyDescent="0.3">
      <c r="A1116" s="2">
        <v>44134</v>
      </c>
      <c r="B1116">
        <v>33</v>
      </c>
      <c r="C1116">
        <v>226</v>
      </c>
      <c r="D1116">
        <v>41.947489599999997</v>
      </c>
      <c r="E1116">
        <v>12.7203556</v>
      </c>
      <c r="F1116">
        <v>41.955555699999998</v>
      </c>
      <c r="G1116">
        <v>12.7643387</v>
      </c>
      <c r="H1116">
        <v>10</v>
      </c>
      <c r="I1116">
        <v>51.13</v>
      </c>
      <c r="J1116">
        <v>7.1855524969886391</v>
      </c>
      <c r="K1116">
        <v>10.131004699921061</v>
      </c>
      <c r="L1116">
        <v>7.1799907197354482</v>
      </c>
      <c r="M1116">
        <v>0.38965986812466719</v>
      </c>
      <c r="N1116">
        <v>0.43712914269019232</v>
      </c>
      <c r="O1116">
        <v>0.59474124034953757</v>
      </c>
      <c r="P1116">
        <v>6.3417245823565018</v>
      </c>
      <c r="Q1116">
        <v>6.2706809070927383</v>
      </c>
      <c r="R1116">
        <v>8.0819757176844771</v>
      </c>
      <c r="S1116">
        <v>0.4343356108752251</v>
      </c>
      <c r="T1116">
        <v>0.42474224070985273</v>
      </c>
      <c r="U1116">
        <v>0.43941542979601572</v>
      </c>
    </row>
    <row r="1117" spans="1:21" x14ac:dyDescent="0.3">
      <c r="A1117" s="2">
        <v>44134</v>
      </c>
      <c r="B1117">
        <v>291</v>
      </c>
      <c r="C1117">
        <v>226</v>
      </c>
      <c r="D1117">
        <v>41.7980035</v>
      </c>
      <c r="E1117">
        <v>12.973273300000001</v>
      </c>
      <c r="F1117">
        <v>41.955555699999998</v>
      </c>
      <c r="G1117">
        <v>12.7643387</v>
      </c>
      <c r="H1117">
        <v>10</v>
      </c>
      <c r="I1117">
        <v>547.73</v>
      </c>
      <c r="J1117">
        <v>68.88156011758214</v>
      </c>
      <c r="K1117">
        <v>147.80127935853639</v>
      </c>
      <c r="L1117">
        <v>17.13270766538319</v>
      </c>
      <c r="M1117">
        <v>1.497729987315688</v>
      </c>
      <c r="N1117">
        <v>2.603477263149887</v>
      </c>
      <c r="O1117">
        <v>0.60409429819066418</v>
      </c>
      <c r="P1117">
        <v>45.242618401920332</v>
      </c>
      <c r="Q1117">
        <v>45.242633957150979</v>
      </c>
      <c r="R1117">
        <v>45.242618401920062</v>
      </c>
      <c r="S1117">
        <v>1.089321729305575</v>
      </c>
      <c r="T1117">
        <v>1.0893217293055639</v>
      </c>
      <c r="U1117">
        <v>1.0893217293055639</v>
      </c>
    </row>
    <row r="1118" spans="1:21" x14ac:dyDescent="0.3">
      <c r="A1118" s="2">
        <v>44134</v>
      </c>
      <c r="B1118">
        <v>9</v>
      </c>
      <c r="C1118">
        <v>226</v>
      </c>
      <c r="D1118">
        <v>41.012875399999999</v>
      </c>
      <c r="E1118">
        <v>14.3201006</v>
      </c>
      <c r="F1118">
        <v>41.955555699999998</v>
      </c>
      <c r="G1118">
        <v>12.7643387</v>
      </c>
      <c r="H1118">
        <v>10</v>
      </c>
      <c r="I1118">
        <v>380.53</v>
      </c>
      <c r="J1118">
        <v>188.6335352232081</v>
      </c>
      <c r="K1118">
        <v>188.6335352232081</v>
      </c>
      <c r="L1118">
        <v>1.6703545165922709E-12</v>
      </c>
      <c r="M1118">
        <v>2.9136001232118609</v>
      </c>
      <c r="N1118">
        <v>2.9136001232118609</v>
      </c>
      <c r="O1118">
        <v>0</v>
      </c>
      <c r="P1118">
        <v>187.02869999999999</v>
      </c>
      <c r="Q1118">
        <v>187.02869999999999</v>
      </c>
      <c r="R1118">
        <v>187.02869999999999</v>
      </c>
      <c r="S1118">
        <v>2.861051587301588</v>
      </c>
      <c r="T1118">
        <v>2.8610515873015872</v>
      </c>
      <c r="U1118">
        <v>2.8610515873015872</v>
      </c>
    </row>
    <row r="1119" spans="1:21" x14ac:dyDescent="0.3">
      <c r="A1119" s="2">
        <v>44134</v>
      </c>
      <c r="B1119">
        <v>223</v>
      </c>
      <c r="C1119">
        <v>226</v>
      </c>
      <c r="D1119">
        <v>41.015235699999998</v>
      </c>
      <c r="E1119">
        <v>14.2977433</v>
      </c>
      <c r="F1119">
        <v>41.955555699999998</v>
      </c>
      <c r="G1119">
        <v>12.7643387</v>
      </c>
      <c r="H1119">
        <v>10</v>
      </c>
      <c r="I1119">
        <v>380.53</v>
      </c>
      <c r="J1119">
        <v>191.89876477679189</v>
      </c>
      <c r="K1119">
        <v>191.89876477679189</v>
      </c>
      <c r="L1119">
        <v>380.53229999999832</v>
      </c>
      <c r="M1119">
        <v>3.022630035518298</v>
      </c>
      <c r="N1119">
        <v>3.0226300355182989</v>
      </c>
      <c r="O1119">
        <v>5.9362301587301598</v>
      </c>
      <c r="P1119">
        <v>193.50360000000001</v>
      </c>
      <c r="Q1119">
        <v>193.50360000000001</v>
      </c>
      <c r="R1119">
        <v>193.50360000000001</v>
      </c>
      <c r="S1119">
        <v>3.0751785714285722</v>
      </c>
      <c r="T1119">
        <v>3.0751785714285731</v>
      </c>
      <c r="U1119">
        <v>3.0751785714285731</v>
      </c>
    </row>
    <row r="1120" spans="1:21" x14ac:dyDescent="0.3">
      <c r="A1120" s="2">
        <v>44134</v>
      </c>
      <c r="B1120">
        <v>229</v>
      </c>
      <c r="C1120">
        <v>226</v>
      </c>
      <c r="D1120">
        <v>40.7283051</v>
      </c>
      <c r="E1120">
        <v>14.475455800000001</v>
      </c>
      <c r="F1120">
        <v>41.955555699999998</v>
      </c>
      <c r="G1120">
        <v>12.7643387</v>
      </c>
      <c r="H1120">
        <v>10</v>
      </c>
      <c r="I1120">
        <v>547.73</v>
      </c>
      <c r="J1120">
        <v>403.97976585449948</v>
      </c>
      <c r="K1120">
        <v>236.02136806720091</v>
      </c>
      <c r="L1120">
        <v>436.82688951565041</v>
      </c>
      <c r="M1120">
        <v>6.2928548511462221</v>
      </c>
      <c r="N1120">
        <v>3.8716675920813088</v>
      </c>
      <c r="O1120">
        <v>6.743216176672636</v>
      </c>
      <c r="P1120">
        <v>424.36233079131409</v>
      </c>
      <c r="Q1120">
        <v>424.36231765466619</v>
      </c>
      <c r="R1120">
        <v>424.36233079131478</v>
      </c>
      <c r="S1120">
        <v>6.7244569124878852</v>
      </c>
      <c r="T1120">
        <v>6.7244569124879252</v>
      </c>
      <c r="U1120">
        <v>6.7244569124879252</v>
      </c>
    </row>
    <row r="1121" spans="1:21" x14ac:dyDescent="0.3">
      <c r="A1121" s="2">
        <v>44137</v>
      </c>
      <c r="B1121">
        <v>225</v>
      </c>
      <c r="C1121">
        <v>226</v>
      </c>
      <c r="D1121">
        <v>41.966743600000001</v>
      </c>
      <c r="E1121">
        <v>12.755914900000001</v>
      </c>
      <c r="F1121">
        <v>41.955555699999998</v>
      </c>
      <c r="G1121">
        <v>12.7643387</v>
      </c>
      <c r="H1121">
        <v>9</v>
      </c>
      <c r="I1121">
        <v>126.55</v>
      </c>
      <c r="J1121">
        <v>3.706926651304959</v>
      </c>
      <c r="K1121">
        <v>24.474013172091102</v>
      </c>
      <c r="L1121">
        <v>6.2323430077534496</v>
      </c>
      <c r="M1121">
        <v>0.1251869152859526</v>
      </c>
      <c r="N1121">
        <v>0.63785035486643638</v>
      </c>
      <c r="O1121">
        <v>0.24058569932072449</v>
      </c>
      <c r="P1121">
        <v>1.6695803173290611</v>
      </c>
      <c r="Q1121">
        <v>1.5393346752402339</v>
      </c>
      <c r="R1121">
        <v>2.9569202769328959</v>
      </c>
      <c r="S1121">
        <v>7.3563135286227627E-2</v>
      </c>
      <c r="T1121">
        <v>7.0420640735701034E-2</v>
      </c>
      <c r="U1121">
        <v>0.11035905843915569</v>
      </c>
    </row>
    <row r="1122" spans="1:21" x14ac:dyDescent="0.3">
      <c r="A1122" s="2">
        <v>44137</v>
      </c>
      <c r="B1122">
        <v>264</v>
      </c>
      <c r="C1122">
        <v>226</v>
      </c>
      <c r="D1122">
        <v>41.962296899999998</v>
      </c>
      <c r="E1122">
        <v>12.757759999999999</v>
      </c>
      <c r="F1122">
        <v>41.955555699999998</v>
      </c>
      <c r="G1122">
        <v>12.7643387</v>
      </c>
      <c r="H1122">
        <v>9</v>
      </c>
      <c r="I1122">
        <v>104.06</v>
      </c>
      <c r="J1122">
        <v>2.266723302418288</v>
      </c>
      <c r="K1122">
        <v>24.61786604691234</v>
      </c>
      <c r="L1122">
        <v>3.9335630235315202</v>
      </c>
      <c r="M1122">
        <v>0.1070092333360641</v>
      </c>
      <c r="N1122">
        <v>0.59481862921410789</v>
      </c>
      <c r="O1122">
        <v>0.1564380065276528</v>
      </c>
      <c r="P1122">
        <v>2.8622371809102178</v>
      </c>
      <c r="Q1122">
        <v>2.862236602772799</v>
      </c>
      <c r="R1122">
        <v>2.9369239121537389</v>
      </c>
      <c r="S1122">
        <v>0.1274574573920482</v>
      </c>
      <c r="T1122">
        <v>0.1274574573920641</v>
      </c>
      <c r="U1122">
        <v>0.1319753076829038</v>
      </c>
    </row>
    <row r="1123" spans="1:21" x14ac:dyDescent="0.3">
      <c r="A1123" s="2">
        <v>44137</v>
      </c>
      <c r="B1123">
        <v>221</v>
      </c>
      <c r="C1123">
        <v>226</v>
      </c>
      <c r="D1123">
        <v>41.987892299999999</v>
      </c>
      <c r="E1123">
        <v>12.7135701</v>
      </c>
      <c r="F1123">
        <v>41.955555699999998</v>
      </c>
      <c r="G1123">
        <v>12.7643387</v>
      </c>
      <c r="H1123">
        <v>9</v>
      </c>
      <c r="I1123">
        <v>126.55</v>
      </c>
      <c r="J1123">
        <v>11.8307798442784</v>
      </c>
      <c r="K1123">
        <v>24.271590075094618</v>
      </c>
      <c r="L1123">
        <v>1.6145264765611509</v>
      </c>
      <c r="M1123">
        <v>0.3365567262278007</v>
      </c>
      <c r="N1123">
        <v>0.63108486434013078</v>
      </c>
      <c r="O1123">
        <v>6.9972756404846834E-2</v>
      </c>
      <c r="P1123">
        <v>6.3840199934463362</v>
      </c>
      <c r="Q1123">
        <v>6.1205966372565754</v>
      </c>
      <c r="R1123">
        <v>8.0311397284308281</v>
      </c>
      <c r="S1123">
        <v>0.20330206775139631</v>
      </c>
      <c r="T1123">
        <v>0.20212281631052029</v>
      </c>
      <c r="U1123">
        <v>0.26502933737144491</v>
      </c>
    </row>
    <row r="1124" spans="1:21" x14ac:dyDescent="0.3">
      <c r="A1124" s="2">
        <v>44137</v>
      </c>
      <c r="B1124">
        <v>14</v>
      </c>
      <c r="C1124">
        <v>226</v>
      </c>
      <c r="D1124">
        <v>41.968739300000003</v>
      </c>
      <c r="E1124">
        <v>12.686</v>
      </c>
      <c r="F1124">
        <v>41.955555699999998</v>
      </c>
      <c r="G1124">
        <v>12.7643387</v>
      </c>
      <c r="H1124">
        <v>9</v>
      </c>
      <c r="I1124">
        <v>126.55</v>
      </c>
      <c r="J1124">
        <v>15.986878708343649</v>
      </c>
      <c r="K1124">
        <v>24.577889806218248</v>
      </c>
      <c r="L1124">
        <v>8.6020490610370945</v>
      </c>
      <c r="M1124">
        <v>0.49531786722779308</v>
      </c>
      <c r="N1124">
        <v>0.64318366713997666</v>
      </c>
      <c r="O1124">
        <v>0.37508180110965972</v>
      </c>
      <c r="P1124">
        <v>8.5726414859470736</v>
      </c>
      <c r="Q1124">
        <v>8.7681401690684826</v>
      </c>
      <c r="R1124">
        <v>10.07223271170287</v>
      </c>
      <c r="S1124">
        <v>0.33168427458628919</v>
      </c>
      <c r="T1124">
        <v>0.35169831648550098</v>
      </c>
      <c r="U1124">
        <v>0.37949088177304668</v>
      </c>
    </row>
    <row r="1125" spans="1:21" x14ac:dyDescent="0.3">
      <c r="A1125" s="2">
        <v>44137</v>
      </c>
      <c r="B1125">
        <v>64</v>
      </c>
      <c r="C1125">
        <v>226</v>
      </c>
      <c r="D1125">
        <v>41.699752500000002</v>
      </c>
      <c r="E1125">
        <v>12.535953900000001</v>
      </c>
      <c r="F1125">
        <v>41.955555699999998</v>
      </c>
      <c r="G1125">
        <v>12.7643387</v>
      </c>
      <c r="H1125">
        <v>9</v>
      </c>
      <c r="I1125">
        <v>104.06</v>
      </c>
      <c r="J1125">
        <v>70.902464690173403</v>
      </c>
      <c r="K1125">
        <v>30.26590110410713</v>
      </c>
      <c r="L1125">
        <v>93.231118120973221</v>
      </c>
      <c r="M1125">
        <v>1.6186316248085839</v>
      </c>
      <c r="N1125">
        <v>0.72200554741502321</v>
      </c>
      <c r="O1125">
        <v>2.001676979896573</v>
      </c>
      <c r="P1125">
        <v>78.6079896670106</v>
      </c>
      <c r="Q1125">
        <v>78.607994807605621</v>
      </c>
      <c r="R1125">
        <v>78.438328413293007</v>
      </c>
      <c r="S1125">
        <v>1.778927516666293</v>
      </c>
      <c r="T1125">
        <v>1.7789275166665</v>
      </c>
      <c r="U1125">
        <v>1.7685176358531089</v>
      </c>
    </row>
    <row r="1126" spans="1:21" x14ac:dyDescent="0.3">
      <c r="A1126" s="2">
        <v>44137</v>
      </c>
      <c r="B1126">
        <v>12</v>
      </c>
      <c r="C1126">
        <v>226</v>
      </c>
      <c r="D1126">
        <v>41.857816900000003</v>
      </c>
      <c r="E1126">
        <v>12.6519891</v>
      </c>
      <c r="F1126">
        <v>41.955555699999998</v>
      </c>
      <c r="G1126">
        <v>12.7643387</v>
      </c>
      <c r="H1126">
        <v>9</v>
      </c>
      <c r="I1126">
        <v>126.55</v>
      </c>
      <c r="J1126">
        <v>28.63235631540778</v>
      </c>
      <c r="K1126">
        <v>25.22248792612687</v>
      </c>
      <c r="L1126">
        <v>23.30706987267564</v>
      </c>
      <c r="M1126">
        <v>0.96421073739763574</v>
      </c>
      <c r="N1126">
        <v>0.66487553550770351</v>
      </c>
      <c r="O1126">
        <v>0.92210991166155276</v>
      </c>
      <c r="P1126">
        <v>30.665108928450511</v>
      </c>
      <c r="Q1126">
        <v>29.148522600372822</v>
      </c>
      <c r="R1126">
        <v>29.531576081479951</v>
      </c>
      <c r="S1126">
        <v>1.1014217484130819</v>
      </c>
      <c r="T1126">
        <v>1.0543708468533619</v>
      </c>
      <c r="U1126">
        <v>1.0406141457939739</v>
      </c>
    </row>
    <row r="1127" spans="1:21" x14ac:dyDescent="0.3">
      <c r="A1127" s="2">
        <v>44137</v>
      </c>
      <c r="B1127">
        <v>2</v>
      </c>
      <c r="C1127">
        <v>226</v>
      </c>
      <c r="D1127">
        <v>42.132071600000003</v>
      </c>
      <c r="E1127">
        <v>12.5839994</v>
      </c>
      <c r="F1127">
        <v>41.955555699999998</v>
      </c>
      <c r="G1127">
        <v>12.7643387</v>
      </c>
      <c r="H1127">
        <v>9</v>
      </c>
      <c r="I1127">
        <v>126.55</v>
      </c>
      <c r="J1127">
        <v>66.394558480665239</v>
      </c>
      <c r="K1127">
        <v>28.00551902046918</v>
      </c>
      <c r="L1127">
        <v>86.795511581972661</v>
      </c>
      <c r="M1127">
        <v>1.3499975951306591</v>
      </c>
      <c r="N1127">
        <v>0.69427541941559434</v>
      </c>
      <c r="O1127">
        <v>1.6635196727730579</v>
      </c>
      <c r="P1127">
        <v>79.260149274827015</v>
      </c>
      <c r="Q1127">
        <v>80.974905918061921</v>
      </c>
      <c r="R1127">
        <v>75.959631201453476</v>
      </c>
      <c r="S1127">
        <v>1.5612986152328461</v>
      </c>
      <c r="T1127">
        <v>1.5926572208847569</v>
      </c>
      <c r="U1127">
        <v>1.4757764178922199</v>
      </c>
    </row>
    <row r="1128" spans="1:21" x14ac:dyDescent="0.3">
      <c r="A1128" s="2">
        <v>44138</v>
      </c>
      <c r="B1128">
        <v>14</v>
      </c>
      <c r="C1128">
        <v>226</v>
      </c>
      <c r="D1128">
        <v>41.968739300000003</v>
      </c>
      <c r="E1128">
        <v>12.686</v>
      </c>
      <c r="F1128">
        <v>41.955555699999998</v>
      </c>
      <c r="G1128">
        <v>12.7643387</v>
      </c>
      <c r="H1128">
        <v>6</v>
      </c>
      <c r="I1128">
        <v>519.91999999999996</v>
      </c>
      <c r="J1128">
        <v>10.983710373780729</v>
      </c>
      <c r="K1128">
        <v>128.17543949981061</v>
      </c>
      <c r="L1128">
        <v>3.5011559249808988</v>
      </c>
      <c r="M1128">
        <v>0.36813393682744011</v>
      </c>
      <c r="N1128">
        <v>2.1695765492400541</v>
      </c>
      <c r="O1128">
        <v>0.503306719253378</v>
      </c>
      <c r="P1128">
        <v>10.11374916370657</v>
      </c>
      <c r="Q1128">
        <v>10.034124949292581</v>
      </c>
      <c r="R1128">
        <v>11.933584163845349</v>
      </c>
      <c r="S1128">
        <v>0.40358770690651102</v>
      </c>
      <c r="T1128">
        <v>0.40355371892963737</v>
      </c>
      <c r="U1128">
        <v>0.47864717741300511</v>
      </c>
    </row>
    <row r="1129" spans="1:21" x14ac:dyDescent="0.3">
      <c r="A1129" s="2">
        <v>44138</v>
      </c>
      <c r="B1129">
        <v>32</v>
      </c>
      <c r="C1129">
        <v>226</v>
      </c>
      <c r="D1129">
        <v>41.851630499999999</v>
      </c>
      <c r="E1129">
        <v>12.4017032</v>
      </c>
      <c r="F1129">
        <v>41.955555699999998</v>
      </c>
      <c r="G1129">
        <v>12.7643387</v>
      </c>
      <c r="H1129">
        <v>6</v>
      </c>
      <c r="I1129">
        <v>519.91999999999996</v>
      </c>
      <c r="J1129">
        <v>58.364010368459489</v>
      </c>
      <c r="K1129">
        <v>135.71158164380071</v>
      </c>
      <c r="L1129">
        <v>155.14958574678539</v>
      </c>
      <c r="M1129">
        <v>1.1567073205078029</v>
      </c>
      <c r="N1129">
        <v>2.2929862566172892</v>
      </c>
      <c r="O1129">
        <v>2.8455675337941382</v>
      </c>
      <c r="P1129">
        <v>87.90824007268138</v>
      </c>
      <c r="Q1129">
        <v>91.309405431108914</v>
      </c>
      <c r="R1129">
        <v>88.546980539450757</v>
      </c>
      <c r="S1129">
        <v>1.7734946456169829</v>
      </c>
      <c r="T1129">
        <v>1.773345291476881</v>
      </c>
      <c r="U1129">
        <v>1.790915839386825</v>
      </c>
    </row>
    <row r="1130" spans="1:21" x14ac:dyDescent="0.3">
      <c r="A1130" s="2">
        <v>44138</v>
      </c>
      <c r="B1130">
        <v>22</v>
      </c>
      <c r="C1130">
        <v>226</v>
      </c>
      <c r="D1130">
        <v>40.922983599999988</v>
      </c>
      <c r="E1130">
        <v>14.249815399999999</v>
      </c>
      <c r="F1130">
        <v>41.955555699999998</v>
      </c>
      <c r="G1130">
        <v>12.7643387</v>
      </c>
      <c r="H1130">
        <v>6</v>
      </c>
      <c r="I1130">
        <v>519.91999999999996</v>
      </c>
      <c r="J1130">
        <v>225.3777777627823</v>
      </c>
      <c r="K1130">
        <v>128.0307286867012</v>
      </c>
      <c r="L1130">
        <v>0.58916631982447687</v>
      </c>
      <c r="M1130">
        <v>3.6175324752043099</v>
      </c>
      <c r="N1130">
        <v>2.1445774259050312</v>
      </c>
      <c r="O1130">
        <v>2.8834587117850131E-2</v>
      </c>
      <c r="P1130">
        <v>211.12521242379299</v>
      </c>
      <c r="Q1130">
        <v>209.46305144777631</v>
      </c>
      <c r="R1130">
        <v>209.8932434000242</v>
      </c>
      <c r="S1130">
        <v>3.2957188578442111</v>
      </c>
      <c r="T1130">
        <v>3.2958097574271639</v>
      </c>
      <c r="U1130">
        <v>3.2490930876075899</v>
      </c>
    </row>
    <row r="1131" spans="1:21" x14ac:dyDescent="0.3">
      <c r="A1131" s="2">
        <v>44138</v>
      </c>
      <c r="B1131">
        <v>9</v>
      </c>
      <c r="C1131">
        <v>226</v>
      </c>
      <c r="D1131">
        <v>41.012875399999999</v>
      </c>
      <c r="E1131">
        <v>14.3201006</v>
      </c>
      <c r="F1131">
        <v>41.955555699999998</v>
      </c>
      <c r="G1131">
        <v>12.7643387</v>
      </c>
      <c r="H1131">
        <v>6</v>
      </c>
      <c r="I1131">
        <v>380.53</v>
      </c>
      <c r="J1131">
        <v>188.6335352232081</v>
      </c>
      <c r="K1131">
        <v>188.6335352232081</v>
      </c>
      <c r="L1131">
        <v>1.6703545165922709E-12</v>
      </c>
      <c r="M1131">
        <v>2.9136001232118609</v>
      </c>
      <c r="N1131">
        <v>2.9136001232118609</v>
      </c>
      <c r="O1131">
        <v>0</v>
      </c>
      <c r="P1131">
        <v>187.02869999999999</v>
      </c>
      <c r="Q1131">
        <v>187.02869999999999</v>
      </c>
      <c r="R1131">
        <v>187.02869999999999</v>
      </c>
      <c r="S1131">
        <v>2.861051587301588</v>
      </c>
      <c r="T1131">
        <v>2.8610515873015872</v>
      </c>
      <c r="U1131">
        <v>2.8610515873015872</v>
      </c>
    </row>
    <row r="1132" spans="1:21" x14ac:dyDescent="0.3">
      <c r="A1132" s="2">
        <v>44138</v>
      </c>
      <c r="B1132">
        <v>223</v>
      </c>
      <c r="C1132">
        <v>226</v>
      </c>
      <c r="D1132">
        <v>41.015235699999998</v>
      </c>
      <c r="E1132">
        <v>14.2977433</v>
      </c>
      <c r="F1132">
        <v>41.955555699999998</v>
      </c>
      <c r="G1132">
        <v>12.7643387</v>
      </c>
      <c r="H1132">
        <v>6</v>
      </c>
      <c r="I1132">
        <v>380.53</v>
      </c>
      <c r="J1132">
        <v>191.89876477679189</v>
      </c>
      <c r="K1132">
        <v>191.89876477679189</v>
      </c>
      <c r="L1132">
        <v>380.53229999999832</v>
      </c>
      <c r="M1132">
        <v>3.022630035518298</v>
      </c>
      <c r="N1132">
        <v>3.0226300355182989</v>
      </c>
      <c r="O1132">
        <v>5.9362301587301598</v>
      </c>
      <c r="P1132">
        <v>193.50360000000001</v>
      </c>
      <c r="Q1132">
        <v>193.50360000000001</v>
      </c>
      <c r="R1132">
        <v>193.50360000000001</v>
      </c>
      <c r="S1132">
        <v>3.0751785714285722</v>
      </c>
      <c r="T1132">
        <v>3.0751785714285731</v>
      </c>
      <c r="U1132">
        <v>3.0751785714285731</v>
      </c>
    </row>
    <row r="1133" spans="1:21" x14ac:dyDescent="0.3">
      <c r="A1133" s="2">
        <v>44138</v>
      </c>
      <c r="B1133">
        <v>222</v>
      </c>
      <c r="C1133">
        <v>226</v>
      </c>
      <c r="D1133">
        <v>40.922591399999988</v>
      </c>
      <c r="E1133">
        <v>14.2501319</v>
      </c>
      <c r="F1133">
        <v>41.955555699999998</v>
      </c>
      <c r="G1133">
        <v>12.7643387</v>
      </c>
      <c r="H1133">
        <v>6</v>
      </c>
      <c r="I1133">
        <v>519.91999999999996</v>
      </c>
      <c r="J1133">
        <v>225.19370149497749</v>
      </c>
      <c r="K1133">
        <v>128.00145016968739</v>
      </c>
      <c r="L1133">
        <v>360.67929200840922</v>
      </c>
      <c r="M1133">
        <v>3.6078246801588612</v>
      </c>
      <c r="N1133">
        <v>2.1430581809360389</v>
      </c>
      <c r="O1133">
        <v>5.3724895725330466</v>
      </c>
      <c r="P1133">
        <v>210.77199833981911</v>
      </c>
      <c r="Q1133">
        <v>209.11261817182231</v>
      </c>
      <c r="R1133">
        <v>209.5453918966798</v>
      </c>
      <c r="S1133">
        <v>3.2773972023307079</v>
      </c>
      <c r="T1133">
        <v>3.277489644864731</v>
      </c>
      <c r="U1133">
        <v>3.231542308290992</v>
      </c>
    </row>
    <row r="1134" spans="1:21" x14ac:dyDescent="0.3">
      <c r="A1134" s="2">
        <v>44139</v>
      </c>
      <c r="B1134">
        <v>2</v>
      </c>
      <c r="C1134">
        <v>226</v>
      </c>
      <c r="D1134">
        <v>42.132071600000003</v>
      </c>
      <c r="E1134">
        <v>12.5839994</v>
      </c>
      <c r="F1134">
        <v>41.955555699999998</v>
      </c>
      <c r="G1134">
        <v>12.7643387</v>
      </c>
      <c r="H1134">
        <v>5</v>
      </c>
      <c r="I1134">
        <v>168.74</v>
      </c>
      <c r="J1134">
        <v>72.08412037431701</v>
      </c>
      <c r="K1134">
        <v>58.46764586053267</v>
      </c>
      <c r="L1134">
        <v>67.572884978340582</v>
      </c>
      <c r="M1134">
        <v>1.51977340953944</v>
      </c>
      <c r="N1134">
        <v>1.2937179014390641</v>
      </c>
      <c r="O1134">
        <v>1.358526595277108</v>
      </c>
      <c r="P1134">
        <v>75.150466352924809</v>
      </c>
      <c r="Q1134">
        <v>74.401533360318453</v>
      </c>
      <c r="R1134">
        <v>75.150466352924695</v>
      </c>
      <c r="S1134">
        <v>1.5402638226017009</v>
      </c>
      <c r="T1134">
        <v>1.531291807040055</v>
      </c>
      <c r="U1134">
        <v>1.5402638226016909</v>
      </c>
    </row>
    <row r="1135" spans="1:21" x14ac:dyDescent="0.3">
      <c r="A1135" s="2">
        <v>44139</v>
      </c>
      <c r="B1135">
        <v>260</v>
      </c>
      <c r="C1135">
        <v>226</v>
      </c>
      <c r="D1135">
        <v>41.947397299999999</v>
      </c>
      <c r="E1135">
        <v>12.685521899999999</v>
      </c>
      <c r="F1135">
        <v>41.955555699999998</v>
      </c>
      <c r="G1135">
        <v>12.7643387</v>
      </c>
      <c r="H1135">
        <v>5</v>
      </c>
      <c r="I1135">
        <v>168.74</v>
      </c>
      <c r="J1135">
        <v>13.053063894723341</v>
      </c>
      <c r="K1135">
        <v>48.71990997932398</v>
      </c>
      <c r="L1135">
        <v>17.845435033260671</v>
      </c>
      <c r="M1135">
        <v>0.49430924740813093</v>
      </c>
      <c r="N1135">
        <v>1.166456010783629</v>
      </c>
      <c r="O1135">
        <v>0.69470272688753187</v>
      </c>
      <c r="P1135">
        <v>6.377044646377696</v>
      </c>
      <c r="Q1135">
        <v>6.3134924242455126</v>
      </c>
      <c r="R1135">
        <v>6.377044646377656</v>
      </c>
      <c r="S1135">
        <v>0.40632125623139759</v>
      </c>
      <c r="T1135">
        <v>0.40395444050772911</v>
      </c>
      <c r="U1135">
        <v>0.40632125623139759</v>
      </c>
    </row>
    <row r="1136" spans="1:21" x14ac:dyDescent="0.3">
      <c r="A1136" s="2">
        <v>44139</v>
      </c>
      <c r="B1136">
        <v>33</v>
      </c>
      <c r="C1136">
        <v>226</v>
      </c>
      <c r="D1136">
        <v>41.947489599999997</v>
      </c>
      <c r="E1136">
        <v>12.7203556</v>
      </c>
      <c r="F1136">
        <v>41.955555699999998</v>
      </c>
      <c r="G1136">
        <v>12.7643387</v>
      </c>
      <c r="H1136">
        <v>5</v>
      </c>
      <c r="I1136">
        <v>372.99</v>
      </c>
      <c r="J1136">
        <v>10.35711203372753</v>
      </c>
      <c r="K1136">
        <v>10.35711203372753</v>
      </c>
      <c r="L1136">
        <v>10.27246763315129</v>
      </c>
      <c r="M1136">
        <v>0.52460685094317594</v>
      </c>
      <c r="N1136">
        <v>0.52460685094317561</v>
      </c>
      <c r="O1136">
        <v>0.51549502952067827</v>
      </c>
      <c r="P1136">
        <v>10.19935390150181</v>
      </c>
      <c r="Q1136">
        <v>10.199353901501819</v>
      </c>
      <c r="R1136">
        <v>10.199353901501819</v>
      </c>
      <c r="S1136">
        <v>0.51544585529387132</v>
      </c>
      <c r="T1136">
        <v>0.5154458552938711</v>
      </c>
      <c r="U1136">
        <v>0.5154458552938711</v>
      </c>
    </row>
    <row r="1137" spans="1:21" x14ac:dyDescent="0.3">
      <c r="A1137" s="2">
        <v>44139</v>
      </c>
      <c r="B1137">
        <v>64</v>
      </c>
      <c r="C1137">
        <v>226</v>
      </c>
      <c r="D1137">
        <v>41.699752500000002</v>
      </c>
      <c r="E1137">
        <v>12.535953900000001</v>
      </c>
      <c r="F1137">
        <v>41.955555699999998</v>
      </c>
      <c r="G1137">
        <v>12.7643387</v>
      </c>
      <c r="H1137">
        <v>5</v>
      </c>
      <c r="I1137">
        <v>168.74</v>
      </c>
      <c r="J1137">
        <v>83.605715730959659</v>
      </c>
      <c r="K1137">
        <v>61.555344160143378</v>
      </c>
      <c r="L1137">
        <v>83.324579988398753</v>
      </c>
      <c r="M1137">
        <v>1.820957025592113</v>
      </c>
      <c r="N1137">
        <v>1.3748657703169891</v>
      </c>
      <c r="O1137">
        <v>1.7818103603750419</v>
      </c>
      <c r="P1137">
        <v>87.215389000697527</v>
      </c>
      <c r="Q1137">
        <v>88.027874215436029</v>
      </c>
      <c r="R1137">
        <v>87.215389000697641</v>
      </c>
      <c r="S1137">
        <v>1.8884546037065839</v>
      </c>
      <c r="T1137">
        <v>1.8997934349918979</v>
      </c>
      <c r="U1137">
        <v>1.8884546037065939</v>
      </c>
    </row>
    <row r="1138" spans="1:21" x14ac:dyDescent="0.3">
      <c r="A1138" s="2">
        <v>44139</v>
      </c>
      <c r="B1138">
        <v>13</v>
      </c>
      <c r="C1138">
        <v>226</v>
      </c>
      <c r="D1138">
        <v>42.407090099999998</v>
      </c>
      <c r="E1138">
        <v>14.1597591</v>
      </c>
      <c r="F1138">
        <v>41.955555699999998</v>
      </c>
      <c r="G1138">
        <v>12.7643387</v>
      </c>
      <c r="H1138">
        <v>5</v>
      </c>
      <c r="I1138">
        <v>372.99</v>
      </c>
      <c r="J1138">
        <v>362.63718796627239</v>
      </c>
      <c r="K1138">
        <v>362.63718796627239</v>
      </c>
      <c r="L1138">
        <v>362.72183236684862</v>
      </c>
      <c r="M1138">
        <v>5.3517820379457142</v>
      </c>
      <c r="N1138">
        <v>5.3517820379457142</v>
      </c>
      <c r="O1138">
        <v>5.3608938593682121</v>
      </c>
      <c r="P1138">
        <v>362.7949460984982</v>
      </c>
      <c r="Q1138">
        <v>362.79494609849809</v>
      </c>
      <c r="R1138">
        <v>362.79494609849809</v>
      </c>
      <c r="S1138">
        <v>5.3609430335950181</v>
      </c>
      <c r="T1138">
        <v>5.360943033595019</v>
      </c>
      <c r="U1138">
        <v>5.360943033595019</v>
      </c>
    </row>
    <row r="1139" spans="1:21" x14ac:dyDescent="0.3">
      <c r="A1139" s="2">
        <v>44140</v>
      </c>
      <c r="B1139">
        <v>244</v>
      </c>
      <c r="C1139">
        <v>226</v>
      </c>
      <c r="D1139">
        <v>41.9404295</v>
      </c>
      <c r="E1139">
        <v>12.632209</v>
      </c>
      <c r="F1139">
        <v>41.955555699999998</v>
      </c>
      <c r="G1139">
        <v>12.7643387</v>
      </c>
      <c r="H1139">
        <v>10</v>
      </c>
      <c r="I1139">
        <v>184.23</v>
      </c>
      <c r="J1139">
        <v>18.668189404345441</v>
      </c>
      <c r="K1139">
        <v>43.431209740590248</v>
      </c>
      <c r="L1139">
        <v>11.48660105136516</v>
      </c>
      <c r="M1139">
        <v>0.66260011721611733</v>
      </c>
      <c r="N1139">
        <v>1.0098052430596569</v>
      </c>
      <c r="O1139">
        <v>0.4946150268725113</v>
      </c>
      <c r="P1139">
        <v>8.0520504073525121</v>
      </c>
      <c r="Q1139">
        <v>7.9188041696489533</v>
      </c>
      <c r="R1139">
        <v>11.26485661979377</v>
      </c>
      <c r="S1139">
        <v>0.43127868851738022</v>
      </c>
      <c r="T1139">
        <v>0.44549310519091451</v>
      </c>
      <c r="U1139">
        <v>0.48318001995080861</v>
      </c>
    </row>
    <row r="1140" spans="1:21" x14ac:dyDescent="0.3">
      <c r="A1140" s="2">
        <v>44140</v>
      </c>
      <c r="B1140">
        <v>107</v>
      </c>
      <c r="C1140">
        <v>226</v>
      </c>
      <c r="D1140">
        <v>41.770284400000001</v>
      </c>
      <c r="E1140">
        <v>12.333226</v>
      </c>
      <c r="F1140">
        <v>41.955555699999998</v>
      </c>
      <c r="G1140">
        <v>12.7643387</v>
      </c>
      <c r="H1140">
        <v>10</v>
      </c>
      <c r="I1140">
        <v>184.23</v>
      </c>
      <c r="J1140">
        <v>83.022158275215148</v>
      </c>
      <c r="K1140">
        <v>49.917383253343957</v>
      </c>
      <c r="L1140">
        <v>96.84039585791075</v>
      </c>
      <c r="M1140">
        <v>1.6508222515262521</v>
      </c>
      <c r="N1140">
        <v>1.1157085344257629</v>
      </c>
      <c r="O1140">
        <v>2.010464946015539</v>
      </c>
      <c r="P1140">
        <v>96.110249416529655</v>
      </c>
      <c r="Q1140">
        <v>95.828184773675176</v>
      </c>
      <c r="R1140">
        <v>91.879191170479061</v>
      </c>
      <c r="S1140">
        <v>1.9210969374055049</v>
      </c>
      <c r="T1140">
        <v>1.918051804180138</v>
      </c>
      <c r="U1140">
        <v>1.847721806883075</v>
      </c>
    </row>
    <row r="1141" spans="1:21" x14ac:dyDescent="0.3">
      <c r="A1141" s="2">
        <v>44140</v>
      </c>
      <c r="B1141">
        <v>43</v>
      </c>
      <c r="C1141">
        <v>226</v>
      </c>
      <c r="D1141">
        <v>41.966643599999998</v>
      </c>
      <c r="E1141">
        <v>12.756942</v>
      </c>
      <c r="F1141">
        <v>41.955555699999998</v>
      </c>
      <c r="G1141">
        <v>12.7643387</v>
      </c>
      <c r="H1141">
        <v>10</v>
      </c>
      <c r="I1141">
        <v>23.04</v>
      </c>
      <c r="J1141">
        <v>3.1686987021664832</v>
      </c>
      <c r="K1141">
        <v>5.5436773825190411</v>
      </c>
      <c r="L1141">
        <v>2.4165250013381141</v>
      </c>
      <c r="M1141">
        <v>0.1157008632020177</v>
      </c>
      <c r="N1141">
        <v>0.20301424208179281</v>
      </c>
      <c r="O1141">
        <v>5.4649974507326372E-2</v>
      </c>
      <c r="P1141">
        <v>1.9486964742622941</v>
      </c>
      <c r="Q1141">
        <v>1.879022081846397</v>
      </c>
      <c r="R1141">
        <v>2.233715513170822</v>
      </c>
      <c r="S1141">
        <v>6.870647213940996E-2</v>
      </c>
      <c r="T1141">
        <v>6.6538145002243421E-2</v>
      </c>
      <c r="U1141">
        <v>8.2125002560926377E-2</v>
      </c>
    </row>
    <row r="1142" spans="1:21" x14ac:dyDescent="0.3">
      <c r="A1142" s="2">
        <v>44140</v>
      </c>
      <c r="B1142">
        <v>264</v>
      </c>
      <c r="C1142">
        <v>226</v>
      </c>
      <c r="D1142">
        <v>41.962296899999998</v>
      </c>
      <c r="E1142">
        <v>12.757759999999999</v>
      </c>
      <c r="F1142">
        <v>41.955555699999998</v>
      </c>
      <c r="G1142">
        <v>12.7643387</v>
      </c>
      <c r="H1142">
        <v>10</v>
      </c>
      <c r="I1142">
        <v>23.04</v>
      </c>
      <c r="J1142">
        <v>2.284902927192825</v>
      </c>
      <c r="K1142">
        <v>5.4248946686700181</v>
      </c>
      <c r="L1142">
        <v>0.57584751913504206</v>
      </c>
      <c r="M1142">
        <v>0.10790832940046111</v>
      </c>
      <c r="N1142">
        <v>0.2019892411751002</v>
      </c>
      <c r="O1142">
        <v>4.0061451594004621E-2</v>
      </c>
      <c r="P1142">
        <v>1.2529699893546431</v>
      </c>
      <c r="Q1142">
        <v>1.1954743206683549</v>
      </c>
      <c r="R1142">
        <v>1.59002542855886</v>
      </c>
      <c r="S1142">
        <v>7.1455590124350349E-2</v>
      </c>
      <c r="T1142">
        <v>6.9184774061627485E-2</v>
      </c>
      <c r="U1142">
        <v>8.4620621406823249E-2</v>
      </c>
    </row>
    <row r="1143" spans="1:21" x14ac:dyDescent="0.3">
      <c r="A1143" s="2">
        <v>44140</v>
      </c>
      <c r="B1143">
        <v>221</v>
      </c>
      <c r="C1143">
        <v>226</v>
      </c>
      <c r="D1143">
        <v>41.987892299999999</v>
      </c>
      <c r="E1143">
        <v>12.7135701</v>
      </c>
      <c r="F1143">
        <v>41.955555699999998</v>
      </c>
      <c r="G1143">
        <v>12.7643387</v>
      </c>
      <c r="H1143">
        <v>10</v>
      </c>
      <c r="I1143">
        <v>23.04</v>
      </c>
      <c r="J1143">
        <v>10.980322520623989</v>
      </c>
      <c r="K1143">
        <v>6.3286260214496659</v>
      </c>
      <c r="L1143">
        <v>14.58022489964139</v>
      </c>
      <c r="M1143">
        <v>0.33961445165611981</v>
      </c>
      <c r="N1143">
        <v>0.22897158926182321</v>
      </c>
      <c r="O1143">
        <v>0.42409292000367349</v>
      </c>
      <c r="P1143">
        <v>12.66678318518008</v>
      </c>
      <c r="Q1143">
        <v>13.12292768051328</v>
      </c>
      <c r="R1143">
        <v>12.150150048147189</v>
      </c>
      <c r="S1143">
        <v>0.37172644003148803</v>
      </c>
      <c r="T1143">
        <v>0.38712999431341899</v>
      </c>
      <c r="U1143">
        <v>0.35720317188465273</v>
      </c>
    </row>
    <row r="1144" spans="1:21" x14ac:dyDescent="0.3">
      <c r="A1144" s="2">
        <v>44140</v>
      </c>
      <c r="B1144">
        <v>14</v>
      </c>
      <c r="C1144">
        <v>226</v>
      </c>
      <c r="D1144">
        <v>41.968739300000003</v>
      </c>
      <c r="E1144">
        <v>12.686</v>
      </c>
      <c r="F1144">
        <v>41.955555699999998</v>
      </c>
      <c r="G1144">
        <v>12.7643387</v>
      </c>
      <c r="H1144">
        <v>10</v>
      </c>
      <c r="I1144">
        <v>184.23</v>
      </c>
      <c r="J1144">
        <v>15.94478247833842</v>
      </c>
      <c r="K1144">
        <v>43.080786644307857</v>
      </c>
      <c r="L1144">
        <v>6.8752626410140607</v>
      </c>
      <c r="M1144">
        <v>0.49857455433455428</v>
      </c>
      <c r="N1144">
        <v>0.98819738764495324</v>
      </c>
      <c r="O1144">
        <v>0.18533034401971499</v>
      </c>
      <c r="P1144">
        <v>7.929071588730924</v>
      </c>
      <c r="Q1144">
        <v>7.7978604183844844</v>
      </c>
      <c r="R1144">
        <v>11.152273626522099</v>
      </c>
      <c r="S1144">
        <v>0.32439997896624062</v>
      </c>
      <c r="T1144">
        <v>0.31936177703367119</v>
      </c>
      <c r="U1144">
        <v>0.3852885721686673</v>
      </c>
    </row>
    <row r="1145" spans="1:21" x14ac:dyDescent="0.3">
      <c r="A1145" s="2">
        <v>44140</v>
      </c>
      <c r="B1145">
        <v>186</v>
      </c>
      <c r="C1145">
        <v>226</v>
      </c>
      <c r="D1145">
        <v>41.945402799999997</v>
      </c>
      <c r="E1145">
        <v>12.7206413</v>
      </c>
      <c r="F1145">
        <v>41.955555699999998</v>
      </c>
      <c r="G1145">
        <v>12.7643387</v>
      </c>
      <c r="H1145">
        <v>10</v>
      </c>
      <c r="I1145">
        <v>23.04</v>
      </c>
      <c r="J1145">
        <v>6.603675850016705</v>
      </c>
      <c r="K1145">
        <v>5.740401927361277</v>
      </c>
      <c r="L1145">
        <v>5.4650025798854589</v>
      </c>
      <c r="M1145">
        <v>0.29368111764616323</v>
      </c>
      <c r="N1145">
        <v>0.22292968938604571</v>
      </c>
      <c r="O1145">
        <v>0.33810041579975753</v>
      </c>
      <c r="P1145">
        <v>7.1691503512029833</v>
      </c>
      <c r="Q1145">
        <v>6.8401759169719654</v>
      </c>
      <c r="R1145">
        <v>7.063709010123131</v>
      </c>
      <c r="S1145">
        <v>0.34501625960951349</v>
      </c>
      <c r="T1145">
        <v>0.33405184852747177</v>
      </c>
      <c r="U1145">
        <v>0.3329559660523595</v>
      </c>
    </row>
    <row r="1146" spans="1:21" x14ac:dyDescent="0.3">
      <c r="A1146" s="2">
        <v>44140</v>
      </c>
      <c r="B1146">
        <v>228</v>
      </c>
      <c r="C1146">
        <v>226</v>
      </c>
      <c r="D1146">
        <v>42.130554500000002</v>
      </c>
      <c r="E1146">
        <v>12.582428</v>
      </c>
      <c r="F1146">
        <v>41.955555699999998</v>
      </c>
      <c r="G1146">
        <v>12.7643387</v>
      </c>
      <c r="H1146">
        <v>10</v>
      </c>
      <c r="I1146">
        <v>184.23</v>
      </c>
      <c r="J1146">
        <v>66.598369842100979</v>
      </c>
      <c r="K1146">
        <v>47.80412036175791</v>
      </c>
      <c r="L1146">
        <v>69.031240449710026</v>
      </c>
      <c r="M1146">
        <v>1.382011013431014</v>
      </c>
      <c r="N1146">
        <v>1.0802967713775631</v>
      </c>
      <c r="O1146">
        <v>1.5035976196001719</v>
      </c>
      <c r="P1146">
        <v>72.142128587386892</v>
      </c>
      <c r="Q1146">
        <v>72.688650638291392</v>
      </c>
      <c r="R1146">
        <v>69.937178583205082</v>
      </c>
      <c r="S1146">
        <v>1.517232331618811</v>
      </c>
      <c r="T1146">
        <v>1.5111012501032139</v>
      </c>
      <c r="U1146">
        <v>1.4778175375053859</v>
      </c>
    </row>
    <row r="1147" spans="1:21" x14ac:dyDescent="0.3">
      <c r="A1147" s="2">
        <v>44140</v>
      </c>
      <c r="B1147">
        <v>9</v>
      </c>
      <c r="C1147">
        <v>226</v>
      </c>
      <c r="D1147">
        <v>41.012875399999999</v>
      </c>
      <c r="E1147">
        <v>14.3201006</v>
      </c>
      <c r="F1147">
        <v>41.955555699999998</v>
      </c>
      <c r="G1147">
        <v>12.7643387</v>
      </c>
      <c r="H1147">
        <v>10</v>
      </c>
      <c r="I1147">
        <v>380.53</v>
      </c>
      <c r="J1147">
        <v>188.6335352232081</v>
      </c>
      <c r="K1147">
        <v>188.6335352232081</v>
      </c>
      <c r="L1147">
        <v>1.6703545165922709E-12</v>
      </c>
      <c r="M1147">
        <v>2.9136001232118609</v>
      </c>
      <c r="N1147">
        <v>2.9136001232118609</v>
      </c>
      <c r="O1147">
        <v>0</v>
      </c>
      <c r="P1147">
        <v>187.02869999999999</v>
      </c>
      <c r="Q1147">
        <v>187.02869999999999</v>
      </c>
      <c r="R1147">
        <v>187.02869999999999</v>
      </c>
      <c r="S1147">
        <v>2.861051587301588</v>
      </c>
      <c r="T1147">
        <v>2.8610515873015872</v>
      </c>
      <c r="U1147">
        <v>2.8610515873015872</v>
      </c>
    </row>
    <row r="1148" spans="1:21" x14ac:dyDescent="0.3">
      <c r="A1148" s="2">
        <v>44140</v>
      </c>
      <c r="B1148">
        <v>223</v>
      </c>
      <c r="C1148">
        <v>226</v>
      </c>
      <c r="D1148">
        <v>41.015235699999998</v>
      </c>
      <c r="E1148">
        <v>14.2977433</v>
      </c>
      <c r="F1148">
        <v>41.955555699999998</v>
      </c>
      <c r="G1148">
        <v>12.7643387</v>
      </c>
      <c r="H1148">
        <v>10</v>
      </c>
      <c r="I1148">
        <v>380.53</v>
      </c>
      <c r="J1148">
        <v>191.89876477679189</v>
      </c>
      <c r="K1148">
        <v>191.89876477679189</v>
      </c>
      <c r="L1148">
        <v>380.53229999999832</v>
      </c>
      <c r="M1148">
        <v>3.022630035518298</v>
      </c>
      <c r="N1148">
        <v>3.0226300355182989</v>
      </c>
      <c r="O1148">
        <v>5.9362301587301598</v>
      </c>
      <c r="P1148">
        <v>193.50360000000001</v>
      </c>
      <c r="Q1148">
        <v>193.50360000000001</v>
      </c>
      <c r="R1148">
        <v>193.50360000000001</v>
      </c>
      <c r="S1148">
        <v>3.0751785714285722</v>
      </c>
      <c r="T1148">
        <v>3.0751785714285731</v>
      </c>
      <c r="U1148">
        <v>3.0751785714285731</v>
      </c>
    </row>
    <row r="1149" spans="1:21" x14ac:dyDescent="0.3">
      <c r="A1149" s="2">
        <v>44145</v>
      </c>
      <c r="B1149">
        <v>248</v>
      </c>
      <c r="C1149">
        <v>226</v>
      </c>
      <c r="D1149">
        <v>41.943139199999997</v>
      </c>
      <c r="E1149">
        <v>12.7570923</v>
      </c>
      <c r="F1149">
        <v>41.955555699999998</v>
      </c>
      <c r="G1149">
        <v>12.7643387</v>
      </c>
      <c r="H1149">
        <v>7</v>
      </c>
      <c r="I1149">
        <v>143.63</v>
      </c>
      <c r="J1149">
        <v>2.7223455791422841</v>
      </c>
      <c r="K1149">
        <v>27.498954176096831</v>
      </c>
      <c r="L1149">
        <v>5.0190815617287339E-2</v>
      </c>
      <c r="M1149">
        <v>0.1011874173178087</v>
      </c>
      <c r="N1149">
        <v>0.68014626581406856</v>
      </c>
      <c r="O1149">
        <v>9.2760228133681559E-3</v>
      </c>
      <c r="P1149">
        <v>1.179040992058735</v>
      </c>
      <c r="Q1149">
        <v>1.1525403493643629</v>
      </c>
      <c r="R1149">
        <v>2.483149011054004</v>
      </c>
      <c r="S1149">
        <v>4.8153929657916969E-2</v>
      </c>
      <c r="T1149">
        <v>4.809765301301018E-2</v>
      </c>
      <c r="U1149">
        <v>9.9029719620340351E-2</v>
      </c>
    </row>
    <row r="1150" spans="1:21" x14ac:dyDescent="0.3">
      <c r="A1150" s="2">
        <v>44145</v>
      </c>
      <c r="B1150">
        <v>12</v>
      </c>
      <c r="C1150">
        <v>226</v>
      </c>
      <c r="D1150">
        <v>41.857816900000003</v>
      </c>
      <c r="E1150">
        <v>12.6519891</v>
      </c>
      <c r="F1150">
        <v>41.955555699999998</v>
      </c>
      <c r="G1150">
        <v>12.7643387</v>
      </c>
      <c r="H1150">
        <v>7</v>
      </c>
      <c r="I1150">
        <v>143.63</v>
      </c>
      <c r="J1150">
        <v>28.122080451235231</v>
      </c>
      <c r="K1150">
        <v>29.398286072306771</v>
      </c>
      <c r="L1150">
        <v>44.403281213723673</v>
      </c>
      <c r="M1150">
        <v>1.005394655625252</v>
      </c>
      <c r="N1150">
        <v>0.74736332262890703</v>
      </c>
      <c r="O1150">
        <v>1.5158174229031629</v>
      </c>
      <c r="P1150">
        <v>16.914999422330482</v>
      </c>
      <c r="Q1150">
        <v>16.534779130419171</v>
      </c>
      <c r="R1150">
        <v>17.58789593302625</v>
      </c>
      <c r="S1150">
        <v>0.9048652936648488</v>
      </c>
      <c r="T1150">
        <v>0.90380779358520835</v>
      </c>
      <c r="U1150">
        <v>0.89805479424040102</v>
      </c>
    </row>
    <row r="1151" spans="1:21" x14ac:dyDescent="0.3">
      <c r="A1151" s="2">
        <v>44145</v>
      </c>
      <c r="B1151">
        <v>39</v>
      </c>
      <c r="C1151">
        <v>226</v>
      </c>
      <c r="D1151">
        <v>41.831033900000001</v>
      </c>
      <c r="E1151">
        <v>12.442446500000001</v>
      </c>
      <c r="F1151">
        <v>41.955555699999998</v>
      </c>
      <c r="G1151">
        <v>12.7643387</v>
      </c>
      <c r="H1151">
        <v>7</v>
      </c>
      <c r="I1151">
        <v>143.63</v>
      </c>
      <c r="J1151">
        <v>78.941991282767376</v>
      </c>
      <c r="K1151">
        <v>31.306420227561951</v>
      </c>
      <c r="L1151">
        <v>88.961921464344471</v>
      </c>
      <c r="M1151">
        <v>1.5915393624071501</v>
      </c>
      <c r="N1151">
        <v>0.75228763200560889</v>
      </c>
      <c r="O1151">
        <v>1.626186372309679</v>
      </c>
      <c r="P1151">
        <v>98.974857631230776</v>
      </c>
      <c r="Q1151">
        <v>99.978734724439718</v>
      </c>
      <c r="R1151">
        <v>96.356213080648985</v>
      </c>
      <c r="S1151">
        <v>1.8994566218735269</v>
      </c>
      <c r="T1151">
        <v>1.9013942087571829</v>
      </c>
      <c r="U1151">
        <v>1.8256757452870269</v>
      </c>
    </row>
    <row r="1152" spans="1:21" x14ac:dyDescent="0.3">
      <c r="A1152" s="2">
        <v>44145</v>
      </c>
      <c r="B1152">
        <v>1</v>
      </c>
      <c r="C1152">
        <v>226</v>
      </c>
      <c r="D1152">
        <v>41.956526599999997</v>
      </c>
      <c r="E1152">
        <v>12.778642899999999</v>
      </c>
      <c r="F1152">
        <v>41.955555699999998</v>
      </c>
      <c r="G1152">
        <v>12.7643387</v>
      </c>
      <c r="H1152">
        <v>7</v>
      </c>
      <c r="I1152">
        <v>143.63</v>
      </c>
      <c r="J1152">
        <v>2.2408444105414</v>
      </c>
      <c r="K1152">
        <v>27.664369882506211</v>
      </c>
      <c r="L1152">
        <v>3.9129689821303431</v>
      </c>
      <c r="M1152">
        <v>8.8542921899170471E-2</v>
      </c>
      <c r="N1152">
        <v>0.68631451279210254</v>
      </c>
      <c r="O1152">
        <v>0.14752544756853839</v>
      </c>
      <c r="P1152">
        <v>3.466041384506886</v>
      </c>
      <c r="Q1152">
        <v>3.3881306952668839</v>
      </c>
      <c r="R1152">
        <v>3.6828578662451772</v>
      </c>
      <c r="S1152">
        <v>0.12645911529948289</v>
      </c>
      <c r="T1152">
        <v>0.12631132476515039</v>
      </c>
      <c r="U1152">
        <v>0.14100589819487011</v>
      </c>
    </row>
    <row r="1153" spans="1:21" x14ac:dyDescent="0.3">
      <c r="A1153" s="2">
        <v>44145</v>
      </c>
      <c r="B1153">
        <v>9</v>
      </c>
      <c r="C1153">
        <v>226</v>
      </c>
      <c r="D1153">
        <v>41.012875399999999</v>
      </c>
      <c r="E1153">
        <v>14.3201006</v>
      </c>
      <c r="F1153">
        <v>41.955555699999998</v>
      </c>
      <c r="G1153">
        <v>12.7643387</v>
      </c>
      <c r="H1153">
        <v>7</v>
      </c>
      <c r="I1153">
        <v>380.53</v>
      </c>
      <c r="J1153">
        <v>188.6335352232081</v>
      </c>
      <c r="K1153">
        <v>188.6335352232081</v>
      </c>
      <c r="L1153">
        <v>1.6703545165922709E-12</v>
      </c>
      <c r="M1153">
        <v>2.9136001232118609</v>
      </c>
      <c r="N1153">
        <v>2.9136001232118609</v>
      </c>
      <c r="O1153">
        <v>0</v>
      </c>
      <c r="P1153">
        <v>187.02869999999999</v>
      </c>
      <c r="Q1153">
        <v>187.02869999999999</v>
      </c>
      <c r="R1153">
        <v>187.02869999999999</v>
      </c>
      <c r="S1153">
        <v>2.861051587301588</v>
      </c>
      <c r="T1153">
        <v>2.8610515873015872</v>
      </c>
      <c r="U1153">
        <v>2.8610515873015872</v>
      </c>
    </row>
    <row r="1154" spans="1:21" x14ac:dyDescent="0.3">
      <c r="A1154" s="2">
        <v>44145</v>
      </c>
      <c r="B1154">
        <v>223</v>
      </c>
      <c r="C1154">
        <v>226</v>
      </c>
      <c r="D1154">
        <v>41.015235699999998</v>
      </c>
      <c r="E1154">
        <v>14.2977433</v>
      </c>
      <c r="F1154">
        <v>41.955555699999998</v>
      </c>
      <c r="G1154">
        <v>12.7643387</v>
      </c>
      <c r="H1154">
        <v>7</v>
      </c>
      <c r="I1154">
        <v>380.53</v>
      </c>
      <c r="J1154">
        <v>191.89876477679189</v>
      </c>
      <c r="K1154">
        <v>191.89876477679189</v>
      </c>
      <c r="L1154">
        <v>380.53229999999832</v>
      </c>
      <c r="M1154">
        <v>3.022630035518298</v>
      </c>
      <c r="N1154">
        <v>3.0226300355182989</v>
      </c>
      <c r="O1154">
        <v>5.9362301587301598</v>
      </c>
      <c r="P1154">
        <v>193.50360000000001</v>
      </c>
      <c r="Q1154">
        <v>193.50360000000001</v>
      </c>
      <c r="R1154">
        <v>193.50360000000001</v>
      </c>
      <c r="S1154">
        <v>3.0751785714285722</v>
      </c>
      <c r="T1154">
        <v>3.0751785714285731</v>
      </c>
      <c r="U1154">
        <v>3.0751785714285731</v>
      </c>
    </row>
    <row r="1155" spans="1:21" x14ac:dyDescent="0.3">
      <c r="A1155" s="2">
        <v>44145</v>
      </c>
      <c r="B1155">
        <v>257</v>
      </c>
      <c r="C1155">
        <v>226</v>
      </c>
      <c r="D1155">
        <v>41.918789199999999</v>
      </c>
      <c r="E1155">
        <v>12.609915600000001</v>
      </c>
      <c r="F1155">
        <v>41.955555699999998</v>
      </c>
      <c r="G1155">
        <v>12.7643387</v>
      </c>
      <c r="H1155">
        <v>7</v>
      </c>
      <c r="I1155">
        <v>143.63</v>
      </c>
      <c r="J1155">
        <v>31.60763827631369</v>
      </c>
      <c r="K1155">
        <v>27.766869641528221</v>
      </c>
      <c r="L1155">
        <v>6.3065375241842148</v>
      </c>
      <c r="M1155">
        <v>0.77071659513157142</v>
      </c>
      <c r="N1155">
        <v>0.69126921914026551</v>
      </c>
      <c r="O1155">
        <v>0.25857568678620457</v>
      </c>
      <c r="P1155">
        <v>23.09996056987309</v>
      </c>
      <c r="Q1155">
        <v>22.58071510050986</v>
      </c>
      <c r="R1155">
        <v>23.524784109025571</v>
      </c>
      <c r="S1155">
        <v>0.57844599188517765</v>
      </c>
      <c r="T1155">
        <v>0.57776997226040028</v>
      </c>
      <c r="U1155">
        <v>0.59361479503831505</v>
      </c>
    </row>
    <row r="1156" spans="1:21" x14ac:dyDescent="0.3">
      <c r="A1156" s="2">
        <v>44146</v>
      </c>
      <c r="B1156">
        <v>14</v>
      </c>
      <c r="C1156">
        <v>226</v>
      </c>
      <c r="D1156">
        <v>41.968739300000003</v>
      </c>
      <c r="E1156">
        <v>12.686</v>
      </c>
      <c r="F1156">
        <v>41.955555699999998</v>
      </c>
      <c r="G1156">
        <v>12.7643387</v>
      </c>
      <c r="H1156">
        <v>6</v>
      </c>
      <c r="I1156">
        <v>177.72</v>
      </c>
      <c r="J1156">
        <v>16.947501164778959</v>
      </c>
      <c r="K1156">
        <v>42.063687759462127</v>
      </c>
      <c r="L1156">
        <v>16.765858086230441</v>
      </c>
      <c r="M1156">
        <v>0.55095869098446437</v>
      </c>
      <c r="N1156">
        <v>1.035876677189959</v>
      </c>
      <c r="O1156">
        <v>0.62794325054224276</v>
      </c>
      <c r="P1156">
        <v>8.5633623340272447</v>
      </c>
      <c r="Q1156">
        <v>8.4637424086988364</v>
      </c>
      <c r="R1156">
        <v>9.9231567920431392</v>
      </c>
      <c r="S1156">
        <v>0.3535889220949317</v>
      </c>
      <c r="T1156">
        <v>0.36348370155352988</v>
      </c>
      <c r="U1156">
        <v>0.3655523014667949</v>
      </c>
    </row>
    <row r="1157" spans="1:21" x14ac:dyDescent="0.3">
      <c r="A1157" s="2">
        <v>44146</v>
      </c>
      <c r="B1157">
        <v>294</v>
      </c>
      <c r="C1157">
        <v>226</v>
      </c>
      <c r="D1157">
        <v>41.968873000000002</v>
      </c>
      <c r="E1157">
        <v>13.455196600000001</v>
      </c>
      <c r="F1157">
        <v>41.955555699999998</v>
      </c>
      <c r="G1157">
        <v>12.7643387</v>
      </c>
      <c r="H1157">
        <v>6</v>
      </c>
      <c r="I1157">
        <v>386.58</v>
      </c>
      <c r="J1157">
        <v>128.75533090289551</v>
      </c>
      <c r="K1157">
        <v>128.75533090289551</v>
      </c>
      <c r="L1157">
        <v>40.22331132654751</v>
      </c>
      <c r="M1157">
        <v>2.1554261976244331</v>
      </c>
      <c r="N1157">
        <v>2.1554261976244322</v>
      </c>
      <c r="O1157">
        <v>1.067256497467953</v>
      </c>
      <c r="P1157">
        <v>102.40258789848551</v>
      </c>
      <c r="Q1157">
        <v>102.40258789848539</v>
      </c>
      <c r="R1157">
        <v>102.40258789848539</v>
      </c>
      <c r="S1157">
        <v>1.8204243277064409</v>
      </c>
      <c r="T1157">
        <v>1.820424327706442</v>
      </c>
      <c r="U1157">
        <v>1.820424327706442</v>
      </c>
    </row>
    <row r="1158" spans="1:21" x14ac:dyDescent="0.3">
      <c r="A1158" s="2">
        <v>44146</v>
      </c>
      <c r="B1158">
        <v>33</v>
      </c>
      <c r="C1158">
        <v>226</v>
      </c>
      <c r="D1158">
        <v>41.947489599999997</v>
      </c>
      <c r="E1158">
        <v>12.7203556</v>
      </c>
      <c r="F1158">
        <v>41.955555699999998</v>
      </c>
      <c r="G1158">
        <v>12.7643387</v>
      </c>
      <c r="H1158">
        <v>6</v>
      </c>
      <c r="I1158">
        <v>177.72</v>
      </c>
      <c r="J1158">
        <v>8.757055652262423</v>
      </c>
      <c r="K1158">
        <v>41.048995236646519</v>
      </c>
      <c r="L1158">
        <v>4.9062445193606283</v>
      </c>
      <c r="M1158">
        <v>0.44442435213698112</v>
      </c>
      <c r="N1158">
        <v>1.02268092831306</v>
      </c>
      <c r="O1158">
        <v>0.47379760182787578</v>
      </c>
      <c r="P1158">
        <v>5.487594162408322</v>
      </c>
      <c r="Q1158">
        <v>5.4237554855680594</v>
      </c>
      <c r="R1158">
        <v>6.9639966157877078</v>
      </c>
      <c r="S1158">
        <v>0.48941586353712341</v>
      </c>
      <c r="T1158">
        <v>0.47932425202271789</v>
      </c>
      <c r="U1158">
        <v>0.49912386798314301</v>
      </c>
    </row>
    <row r="1159" spans="1:21" x14ac:dyDescent="0.3">
      <c r="A1159" s="2">
        <v>44146</v>
      </c>
      <c r="B1159">
        <v>2</v>
      </c>
      <c r="C1159">
        <v>226</v>
      </c>
      <c r="D1159">
        <v>42.132071600000003</v>
      </c>
      <c r="E1159">
        <v>12.5839994</v>
      </c>
      <c r="F1159">
        <v>41.955555699999998</v>
      </c>
      <c r="G1159">
        <v>12.7643387</v>
      </c>
      <c r="H1159">
        <v>6</v>
      </c>
      <c r="I1159">
        <v>177.72</v>
      </c>
      <c r="J1159">
        <v>70.384086707231859</v>
      </c>
      <c r="K1159">
        <v>46.608100271261122</v>
      </c>
      <c r="L1159">
        <v>69.880447054359081</v>
      </c>
      <c r="M1159">
        <v>1.501647642973674</v>
      </c>
      <c r="N1159">
        <v>1.100425708940229</v>
      </c>
      <c r="O1159">
        <v>1.381970359261244</v>
      </c>
      <c r="P1159">
        <v>73.743018188501779</v>
      </c>
      <c r="Q1159">
        <v>74.229614616327865</v>
      </c>
      <c r="R1159">
        <v>72.631732713393419</v>
      </c>
      <c r="S1159">
        <v>1.472135830567928</v>
      </c>
      <c r="T1159">
        <v>1.5131829659916229</v>
      </c>
      <c r="U1159">
        <v>1.4655259974130139</v>
      </c>
    </row>
    <row r="1160" spans="1:21" x14ac:dyDescent="0.3">
      <c r="A1160" s="2">
        <v>44146</v>
      </c>
      <c r="B1160">
        <v>64</v>
      </c>
      <c r="C1160">
        <v>226</v>
      </c>
      <c r="D1160">
        <v>41.699752500000002</v>
      </c>
      <c r="E1160">
        <v>12.535953900000001</v>
      </c>
      <c r="F1160">
        <v>41.955555699999998</v>
      </c>
      <c r="G1160">
        <v>12.7643387</v>
      </c>
      <c r="H1160">
        <v>6</v>
      </c>
      <c r="I1160">
        <v>177.72</v>
      </c>
      <c r="J1160">
        <v>81.633956475726762</v>
      </c>
      <c r="K1160">
        <v>48.001816732630232</v>
      </c>
      <c r="L1160">
        <v>86.170050340049869</v>
      </c>
      <c r="M1160">
        <v>1.7992391551747231</v>
      </c>
      <c r="N1160">
        <v>1.1372865268265939</v>
      </c>
      <c r="O1160">
        <v>1.812558629638479</v>
      </c>
      <c r="P1160">
        <v>89.928625315062661</v>
      </c>
      <c r="Q1160">
        <v>89.605487489405263</v>
      </c>
      <c r="R1160">
        <v>88.203713878775758</v>
      </c>
      <c r="S1160">
        <v>1.9811292250698589</v>
      </c>
      <c r="T1160">
        <v>1.9402789217019709</v>
      </c>
      <c r="U1160">
        <v>1.9660676744068899</v>
      </c>
    </row>
    <row r="1161" spans="1:21" x14ac:dyDescent="0.3">
      <c r="A1161" s="2">
        <v>44146</v>
      </c>
      <c r="B1161">
        <v>13</v>
      </c>
      <c r="C1161">
        <v>226</v>
      </c>
      <c r="D1161">
        <v>42.407090099999998</v>
      </c>
      <c r="E1161">
        <v>14.1597591</v>
      </c>
      <c r="F1161">
        <v>41.955555699999998</v>
      </c>
      <c r="G1161">
        <v>12.7643387</v>
      </c>
      <c r="H1161">
        <v>6</v>
      </c>
      <c r="I1161">
        <v>386.58</v>
      </c>
      <c r="J1161">
        <v>257.82746909710448</v>
      </c>
      <c r="K1161">
        <v>257.82746909710448</v>
      </c>
      <c r="L1161">
        <v>346.35948867345252</v>
      </c>
      <c r="M1161">
        <v>3.8574706277723938</v>
      </c>
      <c r="N1161">
        <v>3.8574706277723929</v>
      </c>
      <c r="O1161">
        <v>4.9456403279288734</v>
      </c>
      <c r="P1161">
        <v>284.1802121015146</v>
      </c>
      <c r="Q1161">
        <v>284.1802121015146</v>
      </c>
      <c r="R1161">
        <v>284.1802121015146</v>
      </c>
      <c r="S1161">
        <v>4.1924724976903844</v>
      </c>
      <c r="T1161">
        <v>4.1924724976903844</v>
      </c>
      <c r="U1161">
        <v>4.1924724976903844</v>
      </c>
    </row>
    <row r="1162" spans="1:21" x14ac:dyDescent="0.3">
      <c r="A1162" s="2">
        <v>44147</v>
      </c>
      <c r="B1162">
        <v>221</v>
      </c>
      <c r="C1162">
        <v>226</v>
      </c>
      <c r="D1162">
        <v>41.987892299999999</v>
      </c>
      <c r="E1162">
        <v>12.7135701</v>
      </c>
      <c r="F1162">
        <v>41.955555699999998</v>
      </c>
      <c r="G1162">
        <v>12.7643387</v>
      </c>
      <c r="H1162">
        <v>7</v>
      </c>
      <c r="I1162">
        <v>25.04</v>
      </c>
      <c r="J1162">
        <v>9.6069282240235818</v>
      </c>
      <c r="K1162">
        <v>7.8366271656478323</v>
      </c>
      <c r="L1162">
        <v>2.643242964196503</v>
      </c>
      <c r="M1162">
        <v>0.30649624308188039</v>
      </c>
      <c r="N1162">
        <v>0.27224063698605888</v>
      </c>
      <c r="O1162">
        <v>8.6225071552399821E-2</v>
      </c>
      <c r="P1162">
        <v>8.0867148985498076</v>
      </c>
      <c r="Q1162">
        <v>8.0867148985497899</v>
      </c>
      <c r="R1162">
        <v>8.0867148985497899</v>
      </c>
      <c r="S1162">
        <v>0.25029615936502231</v>
      </c>
      <c r="T1162">
        <v>0.25029615936502198</v>
      </c>
      <c r="U1162">
        <v>0.25029615936502192</v>
      </c>
    </row>
    <row r="1163" spans="1:21" x14ac:dyDescent="0.3">
      <c r="A1163" s="2">
        <v>44147</v>
      </c>
      <c r="B1163">
        <v>264</v>
      </c>
      <c r="C1163">
        <v>226</v>
      </c>
      <c r="D1163">
        <v>41.962296899999998</v>
      </c>
      <c r="E1163">
        <v>12.757759999999999</v>
      </c>
      <c r="F1163">
        <v>41.955555699999998</v>
      </c>
      <c r="G1163">
        <v>12.7643387</v>
      </c>
      <c r="H1163">
        <v>7</v>
      </c>
      <c r="I1163">
        <v>94.36</v>
      </c>
      <c r="J1163">
        <v>1.6274019184952351</v>
      </c>
      <c r="K1163">
        <v>23.52666333795711</v>
      </c>
      <c r="L1163">
        <v>16.365999603358549</v>
      </c>
      <c r="M1163">
        <v>7.7276465497389327E-2</v>
      </c>
      <c r="N1163">
        <v>0.56063796139914479</v>
      </c>
      <c r="O1163">
        <v>0.36016140494929549</v>
      </c>
      <c r="P1163">
        <v>1.034226185466337</v>
      </c>
      <c r="Q1163">
        <v>1.0312647578570591</v>
      </c>
      <c r="R1163">
        <v>1.4266552937300601</v>
      </c>
      <c r="S1163">
        <v>8.3648960270783043E-2</v>
      </c>
      <c r="T1163">
        <v>8.3590189269150753E-2</v>
      </c>
      <c r="U1163">
        <v>9.9637328458929544E-2</v>
      </c>
    </row>
    <row r="1164" spans="1:21" x14ac:dyDescent="0.3">
      <c r="A1164" s="2">
        <v>44147</v>
      </c>
      <c r="B1164">
        <v>228</v>
      </c>
      <c r="C1164">
        <v>226</v>
      </c>
      <c r="D1164">
        <v>42.130554500000002</v>
      </c>
      <c r="E1164">
        <v>12.582428</v>
      </c>
      <c r="F1164">
        <v>41.955555699999998</v>
      </c>
      <c r="G1164">
        <v>12.7643387</v>
      </c>
      <c r="H1164">
        <v>7</v>
      </c>
      <c r="I1164">
        <v>94.36</v>
      </c>
      <c r="J1164">
        <v>44.140522885194727</v>
      </c>
      <c r="K1164">
        <v>23.42457978048267</v>
      </c>
      <c r="L1164">
        <v>4.763492608046235</v>
      </c>
      <c r="M1164">
        <v>0.99216878056803259</v>
      </c>
      <c r="N1164">
        <v>0.55777461358949787</v>
      </c>
      <c r="O1164">
        <v>0.1774292074688858</v>
      </c>
      <c r="P1164">
        <v>44.423837424136103</v>
      </c>
      <c r="Q1164">
        <v>44.431739846524152</v>
      </c>
      <c r="R1164">
        <v>44.061374382138069</v>
      </c>
      <c r="S1164">
        <v>0.94162016660686798</v>
      </c>
      <c r="T1164">
        <v>0.94175087561605997</v>
      </c>
      <c r="U1164">
        <v>0.92904102265928157</v>
      </c>
    </row>
    <row r="1165" spans="1:21" x14ac:dyDescent="0.3">
      <c r="A1165" s="2">
        <v>44147</v>
      </c>
      <c r="B1165">
        <v>14</v>
      </c>
      <c r="C1165">
        <v>226</v>
      </c>
      <c r="D1165">
        <v>41.968739300000003</v>
      </c>
      <c r="E1165">
        <v>12.686</v>
      </c>
      <c r="F1165">
        <v>41.955555699999998</v>
      </c>
      <c r="G1165">
        <v>12.7643387</v>
      </c>
      <c r="H1165">
        <v>7</v>
      </c>
      <c r="I1165">
        <v>25.04</v>
      </c>
      <c r="J1165">
        <v>12.9817981822648</v>
      </c>
      <c r="K1165">
        <v>8.8608627106008662</v>
      </c>
      <c r="L1165">
        <v>14.082956203164031</v>
      </c>
      <c r="M1165">
        <v>0.45107719919373279</v>
      </c>
      <c r="N1165">
        <v>0.31495857838487318</v>
      </c>
      <c r="O1165">
        <v>0.4622006735244632</v>
      </c>
      <c r="P1165">
        <v>13.352392675789639</v>
      </c>
      <c r="Q1165">
        <v>13.352392675789661</v>
      </c>
      <c r="R1165">
        <v>13.352392675789661</v>
      </c>
      <c r="S1165">
        <v>0.46181007823755099</v>
      </c>
      <c r="T1165">
        <v>0.46181007823755088</v>
      </c>
      <c r="U1165">
        <v>0.46181007823755088</v>
      </c>
    </row>
    <row r="1166" spans="1:21" x14ac:dyDescent="0.3">
      <c r="A1166" s="2">
        <v>44147</v>
      </c>
      <c r="B1166">
        <v>285</v>
      </c>
      <c r="C1166">
        <v>226</v>
      </c>
      <c r="D1166">
        <v>41.947197600000003</v>
      </c>
      <c r="E1166">
        <v>12.7788094</v>
      </c>
      <c r="F1166">
        <v>41.955555699999998</v>
      </c>
      <c r="G1166">
        <v>12.7643387</v>
      </c>
      <c r="H1166">
        <v>7</v>
      </c>
      <c r="I1166">
        <v>25.04</v>
      </c>
      <c r="J1166">
        <v>2.4532735937116188</v>
      </c>
      <c r="K1166">
        <v>8.344510123751304</v>
      </c>
      <c r="L1166">
        <v>8.3158008326394661</v>
      </c>
      <c r="M1166">
        <v>0.13068052597835489</v>
      </c>
      <c r="N1166">
        <v>0.30105475288303613</v>
      </c>
      <c r="O1166">
        <v>0.33982822317710532</v>
      </c>
      <c r="P1166">
        <v>3.6028924256605568</v>
      </c>
      <c r="Q1166">
        <v>3.6028924256605559</v>
      </c>
      <c r="R1166">
        <v>3.6028924256605559</v>
      </c>
      <c r="S1166">
        <v>0.17614773065139491</v>
      </c>
      <c r="T1166">
        <v>0.1761477306513955</v>
      </c>
      <c r="U1166">
        <v>0.17614773065139541</v>
      </c>
    </row>
    <row r="1167" spans="1:21" x14ac:dyDescent="0.3">
      <c r="A1167" s="2">
        <v>44147</v>
      </c>
      <c r="B1167">
        <v>186</v>
      </c>
      <c r="C1167">
        <v>226</v>
      </c>
      <c r="D1167">
        <v>41.945402799999997</v>
      </c>
      <c r="E1167">
        <v>12.7206413</v>
      </c>
      <c r="F1167">
        <v>41.955555699999998</v>
      </c>
      <c r="G1167">
        <v>12.7643387</v>
      </c>
      <c r="H1167">
        <v>7</v>
      </c>
      <c r="I1167">
        <v>94.36</v>
      </c>
      <c r="J1167">
        <v>4.7034097683270648</v>
      </c>
      <c r="K1167">
        <v>24.025799331252319</v>
      </c>
      <c r="L1167">
        <v>73.096280141142415</v>
      </c>
      <c r="M1167">
        <v>0.21031405898979191</v>
      </c>
      <c r="N1167">
        <v>0.58176856802825683</v>
      </c>
      <c r="O1167">
        <v>1.7086675732962591</v>
      </c>
      <c r="P1167">
        <v>4.9988213153283194</v>
      </c>
      <c r="Q1167">
        <v>4.9845075726831736</v>
      </c>
      <c r="R1167">
        <v>5.322274425486663</v>
      </c>
      <c r="S1167">
        <v>0.32029510122365251</v>
      </c>
      <c r="T1167">
        <v>0.32007006478763489</v>
      </c>
      <c r="U1167">
        <v>0.32840396080635659</v>
      </c>
    </row>
    <row r="1168" spans="1:21" x14ac:dyDescent="0.3">
      <c r="A1168" s="2">
        <v>44147</v>
      </c>
      <c r="B1168">
        <v>2</v>
      </c>
      <c r="C1168">
        <v>226</v>
      </c>
      <c r="D1168">
        <v>42.132071600000003</v>
      </c>
      <c r="E1168">
        <v>12.5839994</v>
      </c>
      <c r="F1168">
        <v>41.955555699999998</v>
      </c>
      <c r="G1168">
        <v>12.7643387</v>
      </c>
      <c r="H1168">
        <v>7</v>
      </c>
      <c r="I1168">
        <v>94.36</v>
      </c>
      <c r="J1168">
        <v>43.889565427982973</v>
      </c>
      <c r="K1168">
        <v>23.383857550307908</v>
      </c>
      <c r="L1168">
        <v>0.13512764745280259</v>
      </c>
      <c r="M1168">
        <v>0.97555815526224676</v>
      </c>
      <c r="N1168">
        <v>0.55513631730056068</v>
      </c>
      <c r="O1168">
        <v>9.0592746030197999E-3</v>
      </c>
      <c r="P1168">
        <v>43.90401507506926</v>
      </c>
      <c r="Q1168">
        <v>43.913387822935618</v>
      </c>
      <c r="R1168">
        <v>43.550595898645199</v>
      </c>
      <c r="S1168">
        <v>0.90975323221615678</v>
      </c>
      <c r="T1168">
        <v>0.90990633064461479</v>
      </c>
      <c r="U1168">
        <v>0.89823514839289265</v>
      </c>
    </row>
    <row r="1169" spans="1:21" x14ac:dyDescent="0.3">
      <c r="A1169" s="2">
        <v>44148</v>
      </c>
      <c r="B1169">
        <v>242</v>
      </c>
      <c r="C1169">
        <v>226</v>
      </c>
      <c r="D1169">
        <v>41.958314899999998</v>
      </c>
      <c r="E1169">
        <v>12.705252399999999</v>
      </c>
      <c r="F1169">
        <v>41.955555699999998</v>
      </c>
      <c r="G1169">
        <v>12.7643387</v>
      </c>
      <c r="H1169">
        <v>8</v>
      </c>
      <c r="I1169">
        <v>102.91</v>
      </c>
      <c r="J1169">
        <v>8.9458727841971744</v>
      </c>
      <c r="K1169">
        <v>23.941824019398581</v>
      </c>
      <c r="L1169">
        <v>1.224012314213841</v>
      </c>
      <c r="M1169">
        <v>0.32846445556310438</v>
      </c>
      <c r="N1169">
        <v>0.62356974444501312</v>
      </c>
      <c r="O1169">
        <v>7.9907529635398614E-2</v>
      </c>
      <c r="P1169">
        <v>3.8483109515706482</v>
      </c>
      <c r="Q1169">
        <v>3.9090803727772649</v>
      </c>
      <c r="R1169">
        <v>5.8565279151015952</v>
      </c>
      <c r="S1169">
        <v>0.1991503703162362</v>
      </c>
      <c r="T1169">
        <v>0.19756279521818179</v>
      </c>
      <c r="U1169">
        <v>0.24650626667645831</v>
      </c>
    </row>
    <row r="1170" spans="1:21" x14ac:dyDescent="0.3">
      <c r="A1170" s="2">
        <v>44148</v>
      </c>
      <c r="B1170">
        <v>14</v>
      </c>
      <c r="C1170">
        <v>226</v>
      </c>
      <c r="D1170">
        <v>41.968739300000003</v>
      </c>
      <c r="E1170">
        <v>12.686</v>
      </c>
      <c r="F1170">
        <v>41.955555699999998</v>
      </c>
      <c r="G1170">
        <v>12.7643387</v>
      </c>
      <c r="H1170">
        <v>8</v>
      </c>
      <c r="I1170">
        <v>102.91</v>
      </c>
      <c r="J1170">
        <v>15.635371399699309</v>
      </c>
      <c r="K1170">
        <v>24.014263536453161</v>
      </c>
      <c r="L1170">
        <v>2.2178517948384782</v>
      </c>
      <c r="M1170">
        <v>0.48250012169853052</v>
      </c>
      <c r="N1170">
        <v>0.62999707748261125</v>
      </c>
      <c r="O1170">
        <v>0.1793643019950541</v>
      </c>
      <c r="P1170">
        <v>9.2982504968136901</v>
      </c>
      <c r="Q1170">
        <v>9.1816472845636294</v>
      </c>
      <c r="R1170">
        <v>10.80624446592021</v>
      </c>
      <c r="S1170">
        <v>0.35046950724430281</v>
      </c>
      <c r="T1170">
        <v>0.35427471412203559</v>
      </c>
      <c r="U1170">
        <v>0.38231424654755791</v>
      </c>
    </row>
    <row r="1171" spans="1:21" x14ac:dyDescent="0.3">
      <c r="A1171" s="2">
        <v>44148</v>
      </c>
      <c r="B1171">
        <v>295</v>
      </c>
      <c r="C1171">
        <v>226</v>
      </c>
      <c r="D1171">
        <v>41.891477999999999</v>
      </c>
      <c r="E1171">
        <v>12.5002455</v>
      </c>
      <c r="F1171">
        <v>41.955555699999998</v>
      </c>
      <c r="G1171">
        <v>12.7643387</v>
      </c>
      <c r="H1171">
        <v>8</v>
      </c>
      <c r="I1171">
        <v>62.81</v>
      </c>
      <c r="J1171">
        <v>29.279468167505598</v>
      </c>
      <c r="K1171">
        <v>29.279468167505598</v>
      </c>
      <c r="L1171">
        <v>0.35849193424033099</v>
      </c>
      <c r="M1171">
        <v>0.8048188405797102</v>
      </c>
      <c r="N1171">
        <v>0.8048188405797102</v>
      </c>
      <c r="O1171">
        <v>0.36025532581453651</v>
      </c>
      <c r="P1171">
        <v>27.452364090931031</v>
      </c>
      <c r="Q1171">
        <v>27.452364090931031</v>
      </c>
      <c r="R1171">
        <v>27.452364090931031</v>
      </c>
      <c r="S1171">
        <v>0.74558036927956506</v>
      </c>
      <c r="T1171">
        <v>0.74558036927956528</v>
      </c>
      <c r="U1171">
        <v>0.74558036927956528</v>
      </c>
    </row>
    <row r="1172" spans="1:21" x14ac:dyDescent="0.3">
      <c r="A1172" s="2">
        <v>44148</v>
      </c>
      <c r="B1172">
        <v>2</v>
      </c>
      <c r="C1172">
        <v>226</v>
      </c>
      <c r="D1172">
        <v>42.132071600000003</v>
      </c>
      <c r="E1172">
        <v>12.5839994</v>
      </c>
      <c r="F1172">
        <v>41.955555699999998</v>
      </c>
      <c r="G1172">
        <v>12.7643387</v>
      </c>
      <c r="H1172">
        <v>8</v>
      </c>
      <c r="I1172">
        <v>102.91</v>
      </c>
      <c r="J1172">
        <v>64.934725514772524</v>
      </c>
      <c r="K1172">
        <v>30.43414337714237</v>
      </c>
      <c r="L1172">
        <v>90.295883040353743</v>
      </c>
      <c r="M1172">
        <v>1.3150626033114701</v>
      </c>
      <c r="N1172">
        <v>0.74185557069776431</v>
      </c>
      <c r="O1172">
        <v>1.9102664710774351</v>
      </c>
      <c r="P1172">
        <v>80.139785997244545</v>
      </c>
      <c r="Q1172">
        <v>80.315092915068249</v>
      </c>
      <c r="R1172">
        <v>75.145585818446037</v>
      </c>
      <c r="S1172">
        <v>1.630248337664874</v>
      </c>
      <c r="T1172">
        <v>1.617252420759101</v>
      </c>
      <c r="U1172">
        <v>1.530907750116276</v>
      </c>
    </row>
    <row r="1173" spans="1:21" x14ac:dyDescent="0.3">
      <c r="A1173" s="2">
        <v>44148</v>
      </c>
      <c r="B1173">
        <v>296</v>
      </c>
      <c r="C1173">
        <v>226</v>
      </c>
      <c r="D1173">
        <v>41.904672099999999</v>
      </c>
      <c r="E1173">
        <v>12.467314200000001</v>
      </c>
      <c r="F1173">
        <v>41.955555699999998</v>
      </c>
      <c r="G1173">
        <v>12.7643387</v>
      </c>
      <c r="H1173">
        <v>8</v>
      </c>
      <c r="I1173">
        <v>62.81</v>
      </c>
      <c r="J1173">
        <v>33.5261318324944</v>
      </c>
      <c r="K1173">
        <v>33.526131832494393</v>
      </c>
      <c r="L1173">
        <v>62.447108065759657</v>
      </c>
      <c r="M1173">
        <v>0.9619668737060042</v>
      </c>
      <c r="N1173">
        <v>0.9619668737060042</v>
      </c>
      <c r="O1173">
        <v>1.406530388471178</v>
      </c>
      <c r="P1173">
        <v>35.353235909068957</v>
      </c>
      <c r="Q1173">
        <v>35.353235909068971</v>
      </c>
      <c r="R1173">
        <v>35.353235909068971</v>
      </c>
      <c r="S1173">
        <v>1.0212053450061489</v>
      </c>
      <c r="T1173">
        <v>1.0212053450061489</v>
      </c>
      <c r="U1173">
        <v>1.0212053450061489</v>
      </c>
    </row>
    <row r="1174" spans="1:21" x14ac:dyDescent="0.3">
      <c r="A1174" s="2">
        <v>44148</v>
      </c>
      <c r="B1174">
        <v>240</v>
      </c>
      <c r="C1174">
        <v>226</v>
      </c>
      <c r="D1174">
        <v>41.945785800000003</v>
      </c>
      <c r="E1174">
        <v>12.6790661</v>
      </c>
      <c r="F1174">
        <v>41.955555699999998</v>
      </c>
      <c r="G1174">
        <v>12.7643387</v>
      </c>
      <c r="H1174">
        <v>8</v>
      </c>
      <c r="I1174">
        <v>102.91</v>
      </c>
      <c r="J1174">
        <v>13.395530301331</v>
      </c>
      <c r="K1174">
        <v>24.5212690670059</v>
      </c>
      <c r="L1174">
        <v>9.1737528505939441</v>
      </c>
      <c r="M1174">
        <v>0.5184966289507047</v>
      </c>
      <c r="N1174">
        <v>0.6491014168984206</v>
      </c>
      <c r="O1174">
        <v>0.47498550681592172</v>
      </c>
      <c r="P1174">
        <v>9.6251525543711249</v>
      </c>
      <c r="Q1174">
        <v>9.5056794275908594</v>
      </c>
      <c r="R1174">
        <v>11.103141800532169</v>
      </c>
      <c r="S1174">
        <v>0.46465559429839648</v>
      </c>
      <c r="T1174">
        <v>0.47543387942449072</v>
      </c>
      <c r="U1174">
        <v>0.48479554618351711</v>
      </c>
    </row>
    <row r="1175" spans="1:21" x14ac:dyDescent="0.3">
      <c r="A1175" s="2">
        <v>44148</v>
      </c>
      <c r="B1175">
        <v>9</v>
      </c>
      <c r="C1175">
        <v>226</v>
      </c>
      <c r="D1175">
        <v>41.012875399999999</v>
      </c>
      <c r="E1175">
        <v>14.3201006</v>
      </c>
      <c r="F1175">
        <v>41.955555699999998</v>
      </c>
      <c r="G1175">
        <v>12.7643387</v>
      </c>
      <c r="H1175">
        <v>8</v>
      </c>
      <c r="I1175">
        <v>380.53</v>
      </c>
      <c r="J1175">
        <v>188.6335352232081</v>
      </c>
      <c r="K1175">
        <v>188.6335352232081</v>
      </c>
      <c r="L1175">
        <v>1.6703545165922709E-12</v>
      </c>
      <c r="M1175">
        <v>2.9136001232118609</v>
      </c>
      <c r="N1175">
        <v>2.9136001232118609</v>
      </c>
      <c r="O1175">
        <v>0</v>
      </c>
      <c r="P1175">
        <v>187.02869999999999</v>
      </c>
      <c r="Q1175">
        <v>187.02869999999999</v>
      </c>
      <c r="R1175">
        <v>187.02869999999999</v>
      </c>
      <c r="S1175">
        <v>2.861051587301588</v>
      </c>
      <c r="T1175">
        <v>2.8610515873015872</v>
      </c>
      <c r="U1175">
        <v>2.8610515873015872</v>
      </c>
    </row>
    <row r="1176" spans="1:21" x14ac:dyDescent="0.3">
      <c r="A1176" s="2">
        <v>44148</v>
      </c>
      <c r="B1176">
        <v>223</v>
      </c>
      <c r="C1176">
        <v>226</v>
      </c>
      <c r="D1176">
        <v>41.015235699999998</v>
      </c>
      <c r="E1176">
        <v>14.2977433</v>
      </c>
      <c r="F1176">
        <v>41.955555699999998</v>
      </c>
      <c r="G1176">
        <v>12.7643387</v>
      </c>
      <c r="H1176">
        <v>8</v>
      </c>
      <c r="I1176">
        <v>380.53</v>
      </c>
      <c r="J1176">
        <v>191.89876477679189</v>
      </c>
      <c r="K1176">
        <v>191.89876477679189</v>
      </c>
      <c r="L1176">
        <v>380.53229999999832</v>
      </c>
      <c r="M1176">
        <v>3.022630035518298</v>
      </c>
      <c r="N1176">
        <v>3.0226300355182989</v>
      </c>
      <c r="O1176">
        <v>5.9362301587301598</v>
      </c>
      <c r="P1176">
        <v>193.50360000000001</v>
      </c>
      <c r="Q1176">
        <v>193.50360000000001</v>
      </c>
      <c r="R1176">
        <v>193.50360000000001</v>
      </c>
      <c r="S1176">
        <v>3.0751785714285722</v>
      </c>
      <c r="T1176">
        <v>3.0751785714285731</v>
      </c>
      <c r="U1176">
        <v>3.0751785714285731</v>
      </c>
    </row>
    <row r="1177" spans="1:21" x14ac:dyDescent="0.3">
      <c r="A1177" s="2">
        <v>44151</v>
      </c>
      <c r="B1177">
        <v>14</v>
      </c>
      <c r="C1177">
        <v>226</v>
      </c>
      <c r="D1177">
        <v>41.968739300000003</v>
      </c>
      <c r="E1177">
        <v>12.686</v>
      </c>
      <c r="F1177">
        <v>41.955555699999998</v>
      </c>
      <c r="G1177">
        <v>12.7643387</v>
      </c>
      <c r="H1177">
        <v>9</v>
      </c>
      <c r="I1177">
        <v>169.49</v>
      </c>
      <c r="J1177">
        <v>14.817333263100521</v>
      </c>
      <c r="K1177">
        <v>33.007142260495577</v>
      </c>
      <c r="L1177">
        <v>9.9182404338234154</v>
      </c>
      <c r="M1177">
        <v>0.48347184560789302</v>
      </c>
      <c r="N1177">
        <v>0.74067419087132558</v>
      </c>
      <c r="O1177">
        <v>0.39361649835917811</v>
      </c>
      <c r="P1177">
        <v>7.1480586648931776</v>
      </c>
      <c r="Q1177">
        <v>7.3533831681322601</v>
      </c>
      <c r="R1177">
        <v>10.670484217978339</v>
      </c>
      <c r="S1177">
        <v>0.31785849733911531</v>
      </c>
      <c r="T1177">
        <v>0.3414473936046416</v>
      </c>
      <c r="U1177">
        <v>0.37741712562850438</v>
      </c>
    </row>
    <row r="1178" spans="1:21" x14ac:dyDescent="0.3">
      <c r="A1178" s="2">
        <v>44151</v>
      </c>
      <c r="B1178">
        <v>11</v>
      </c>
      <c r="C1178">
        <v>226</v>
      </c>
      <c r="D1178">
        <v>41.904390300000003</v>
      </c>
      <c r="E1178">
        <v>12.6096465</v>
      </c>
      <c r="F1178">
        <v>41.955555699999998</v>
      </c>
      <c r="G1178">
        <v>12.7643387</v>
      </c>
      <c r="H1178">
        <v>9</v>
      </c>
      <c r="I1178">
        <v>99.61</v>
      </c>
      <c r="J1178">
        <v>39.397982464963867</v>
      </c>
      <c r="K1178">
        <v>26.461591749897721</v>
      </c>
      <c r="L1178">
        <v>39.15337637339087</v>
      </c>
      <c r="M1178">
        <v>0.9006196796424043</v>
      </c>
      <c r="N1178">
        <v>0.66449740207147256</v>
      </c>
      <c r="O1178">
        <v>0.88575795640461508</v>
      </c>
      <c r="P1178">
        <v>34.042025387688497</v>
      </c>
      <c r="Q1178">
        <v>34.04201403966016</v>
      </c>
      <c r="R1178">
        <v>33.993469878829018</v>
      </c>
      <c r="S1178">
        <v>0.76894150952600315</v>
      </c>
      <c r="T1178">
        <v>0.76894150952584328</v>
      </c>
      <c r="U1178">
        <v>0.76730656545478781</v>
      </c>
    </row>
    <row r="1179" spans="1:21" x14ac:dyDescent="0.3">
      <c r="A1179" s="2">
        <v>44151</v>
      </c>
      <c r="B1179">
        <v>283</v>
      </c>
      <c r="C1179">
        <v>226</v>
      </c>
      <c r="D1179">
        <v>41.893154899999999</v>
      </c>
      <c r="E1179">
        <v>12.4928475</v>
      </c>
      <c r="F1179">
        <v>41.955555699999998</v>
      </c>
      <c r="G1179">
        <v>12.7643387</v>
      </c>
      <c r="H1179">
        <v>9</v>
      </c>
      <c r="I1179">
        <v>99.61</v>
      </c>
      <c r="J1179">
        <v>54.969416320754533</v>
      </c>
      <c r="K1179">
        <v>28.333156627805138</v>
      </c>
      <c r="L1179">
        <v>56.261390283728133</v>
      </c>
      <c r="M1179">
        <v>1.402291738735256</v>
      </c>
      <c r="N1179">
        <v>0.72643275672411767</v>
      </c>
      <c r="O1179">
        <v>1.457917045710982</v>
      </c>
      <c r="P1179">
        <v>59.149018597049491</v>
      </c>
      <c r="Q1179">
        <v>59.149032084992399</v>
      </c>
      <c r="R1179">
        <v>58.96707583681561</v>
      </c>
      <c r="S1179">
        <v>1.507744467294277</v>
      </c>
      <c r="T1179">
        <v>1.5077444672944811</v>
      </c>
      <c r="U1179">
        <v>1.496910152261731</v>
      </c>
    </row>
    <row r="1180" spans="1:21" x14ac:dyDescent="0.3">
      <c r="A1180" s="2">
        <v>44151</v>
      </c>
      <c r="B1180">
        <v>225</v>
      </c>
      <c r="C1180">
        <v>226</v>
      </c>
      <c r="D1180">
        <v>41.966743600000001</v>
      </c>
      <c r="E1180">
        <v>12.755914900000001</v>
      </c>
      <c r="F1180">
        <v>41.955555699999998</v>
      </c>
      <c r="G1180">
        <v>12.7643387</v>
      </c>
      <c r="H1180">
        <v>9</v>
      </c>
      <c r="I1180">
        <v>169.49</v>
      </c>
      <c r="J1180">
        <v>3.4357405580107492</v>
      </c>
      <c r="K1180">
        <v>32.905627714336482</v>
      </c>
      <c r="L1180">
        <v>7.1859479036154683</v>
      </c>
      <c r="M1180">
        <v>0.122192945144504</v>
      </c>
      <c r="N1180">
        <v>0.73538041752244032</v>
      </c>
      <c r="O1180">
        <v>0.25247426092590253</v>
      </c>
      <c r="P1180">
        <v>1.5635512721687621</v>
      </c>
      <c r="Q1180">
        <v>1.502496266060789</v>
      </c>
      <c r="R1180">
        <v>2.6681949513844478</v>
      </c>
      <c r="S1180">
        <v>7.1364136377908435E-2</v>
      </c>
      <c r="T1180">
        <v>6.9126613709803469E-2</v>
      </c>
      <c r="U1180">
        <v>0.1077156036906031</v>
      </c>
    </row>
    <row r="1181" spans="1:21" x14ac:dyDescent="0.3">
      <c r="A1181" s="2">
        <v>44151</v>
      </c>
      <c r="B1181">
        <v>264</v>
      </c>
      <c r="C1181">
        <v>226</v>
      </c>
      <c r="D1181">
        <v>41.962296899999998</v>
      </c>
      <c r="E1181">
        <v>12.757759999999999</v>
      </c>
      <c r="F1181">
        <v>41.955555699999998</v>
      </c>
      <c r="G1181">
        <v>12.7643387</v>
      </c>
      <c r="H1181">
        <v>9</v>
      </c>
      <c r="I1181">
        <v>99.61</v>
      </c>
      <c r="J1181">
        <v>3.0519508190148801</v>
      </c>
      <c r="K1181">
        <v>22.520052408816969</v>
      </c>
      <c r="L1181">
        <v>3.1236823609951498</v>
      </c>
      <c r="M1181">
        <v>0.13799095666388569</v>
      </c>
      <c r="N1181">
        <v>0.58414528189614245</v>
      </c>
      <c r="O1181">
        <v>0.1434647030408169</v>
      </c>
      <c r="P1181">
        <v>4.5218336659113394</v>
      </c>
      <c r="Q1181">
        <v>4.5218321585435808</v>
      </c>
      <c r="R1181">
        <v>4.6301116416613413</v>
      </c>
      <c r="S1181">
        <v>0.17909723314775439</v>
      </c>
      <c r="T1181">
        <v>0.179097233147786</v>
      </c>
      <c r="U1181">
        <v>0.18480686756139539</v>
      </c>
    </row>
    <row r="1182" spans="1:21" x14ac:dyDescent="0.3">
      <c r="A1182" s="2">
        <v>44151</v>
      </c>
      <c r="B1182">
        <v>224</v>
      </c>
      <c r="C1182">
        <v>226</v>
      </c>
      <c r="D1182">
        <v>41.949019300000003</v>
      </c>
      <c r="E1182">
        <v>12.763840500000001</v>
      </c>
      <c r="F1182">
        <v>41.955555699999998</v>
      </c>
      <c r="G1182">
        <v>12.7643387</v>
      </c>
      <c r="H1182">
        <v>9</v>
      </c>
      <c r="I1182">
        <v>99.61</v>
      </c>
      <c r="J1182">
        <v>2.1910503952667231</v>
      </c>
      <c r="K1182">
        <v>22.29559921348017</v>
      </c>
      <c r="L1182">
        <v>1.0719509818858459</v>
      </c>
      <c r="M1182">
        <v>0.1096531805140101</v>
      </c>
      <c r="N1182">
        <v>0.57548011486382311</v>
      </c>
      <c r="O1182">
        <v>6.3415850399142423E-2</v>
      </c>
      <c r="P1182">
        <v>1.897522349350683</v>
      </c>
      <c r="Q1182">
        <v>1.8975217168038481</v>
      </c>
      <c r="R1182">
        <v>2.0197426426940219</v>
      </c>
      <c r="S1182">
        <v>9.4772345587521428E-2</v>
      </c>
      <c r="T1182">
        <v>9.4772345587445683E-2</v>
      </c>
      <c r="U1182">
        <v>0.1015319702776421</v>
      </c>
    </row>
    <row r="1183" spans="1:21" x14ac:dyDescent="0.3">
      <c r="A1183" s="2">
        <v>44151</v>
      </c>
      <c r="B1183">
        <v>221</v>
      </c>
      <c r="C1183">
        <v>226</v>
      </c>
      <c r="D1183">
        <v>41.987892299999999</v>
      </c>
      <c r="E1183">
        <v>12.7135701</v>
      </c>
      <c r="F1183">
        <v>41.955555699999998</v>
      </c>
      <c r="G1183">
        <v>12.7643387</v>
      </c>
      <c r="H1183">
        <v>9</v>
      </c>
      <c r="I1183">
        <v>169.49</v>
      </c>
      <c r="J1183">
        <v>10.965280397327019</v>
      </c>
      <c r="K1183">
        <v>32.707807588603849</v>
      </c>
      <c r="L1183">
        <v>1.8615636422999711</v>
      </c>
      <c r="M1183">
        <v>0.32850763589812798</v>
      </c>
      <c r="N1183">
        <v>0.72866508348547088</v>
      </c>
      <c r="O1183">
        <v>7.343046576808776E-2</v>
      </c>
      <c r="P1183">
        <v>5.0984344623954243</v>
      </c>
      <c r="Q1183">
        <v>5.1625953029124307</v>
      </c>
      <c r="R1183">
        <v>8.8287179834025942</v>
      </c>
      <c r="S1183">
        <v>0.19331397811229639</v>
      </c>
      <c r="T1183">
        <v>0.19462044467282569</v>
      </c>
      <c r="U1183">
        <v>0.26569730372213313</v>
      </c>
    </row>
    <row r="1184" spans="1:21" x14ac:dyDescent="0.3">
      <c r="A1184" s="2">
        <v>44151</v>
      </c>
      <c r="B1184">
        <v>32</v>
      </c>
      <c r="C1184">
        <v>226</v>
      </c>
      <c r="D1184">
        <v>41.851630499999999</v>
      </c>
      <c r="E1184">
        <v>12.4017032</v>
      </c>
      <c r="F1184">
        <v>41.955555699999998</v>
      </c>
      <c r="G1184">
        <v>12.7643387</v>
      </c>
      <c r="H1184">
        <v>9</v>
      </c>
      <c r="I1184">
        <v>169.49</v>
      </c>
      <c r="J1184">
        <v>78.734686437552469</v>
      </c>
      <c r="K1184">
        <v>36.103094709310888</v>
      </c>
      <c r="L1184">
        <v>93.24667039616665</v>
      </c>
      <c r="M1184">
        <v>1.519108582853107</v>
      </c>
      <c r="N1184">
        <v>0.79093993789830452</v>
      </c>
      <c r="O1184">
        <v>1.733798545090915</v>
      </c>
      <c r="P1184">
        <v>92.110156241815773</v>
      </c>
      <c r="Q1184">
        <v>91.363341231285972</v>
      </c>
      <c r="R1184">
        <v>85.984129465597178</v>
      </c>
      <c r="S1184">
        <v>1.822418609409872</v>
      </c>
      <c r="T1184">
        <v>1.765279223267928</v>
      </c>
      <c r="U1184">
        <v>1.7025004143701741</v>
      </c>
    </row>
    <row r="1185" spans="1:21" x14ac:dyDescent="0.3">
      <c r="A1185" s="2">
        <v>44151</v>
      </c>
      <c r="B1185">
        <v>2</v>
      </c>
      <c r="C1185">
        <v>226</v>
      </c>
      <c r="D1185">
        <v>42.132071600000003</v>
      </c>
      <c r="E1185">
        <v>12.5839994</v>
      </c>
      <c r="F1185">
        <v>41.955555699999998</v>
      </c>
      <c r="G1185">
        <v>12.7643387</v>
      </c>
      <c r="H1185">
        <v>9</v>
      </c>
      <c r="I1185">
        <v>169.49</v>
      </c>
      <c r="J1185">
        <v>61.537359344009232</v>
      </c>
      <c r="K1185">
        <v>34.766727727253198</v>
      </c>
      <c r="L1185">
        <v>57.277977624094483</v>
      </c>
      <c r="M1185">
        <v>1.3177110539884309</v>
      </c>
      <c r="N1185">
        <v>0.77533243371452243</v>
      </c>
      <c r="O1185">
        <v>1.317672293347981</v>
      </c>
      <c r="P1185">
        <v>63.570199358726853</v>
      </c>
      <c r="Q1185">
        <v>64.108584031608515</v>
      </c>
      <c r="R1185">
        <v>61.338873381637413</v>
      </c>
      <c r="S1185">
        <v>1.366036842252871</v>
      </c>
      <c r="T1185">
        <v>1.400518388236865</v>
      </c>
      <c r="U1185">
        <v>1.3176616160806489</v>
      </c>
    </row>
    <row r="1186" spans="1:21" x14ac:dyDescent="0.3">
      <c r="A1186" s="2">
        <v>44152</v>
      </c>
      <c r="B1186">
        <v>64</v>
      </c>
      <c r="C1186">
        <v>226</v>
      </c>
      <c r="D1186">
        <v>41.699752500000002</v>
      </c>
      <c r="E1186">
        <v>12.535953900000001</v>
      </c>
      <c r="F1186">
        <v>41.955555699999998</v>
      </c>
      <c r="G1186">
        <v>12.7643387</v>
      </c>
      <c r="H1186">
        <v>6</v>
      </c>
      <c r="I1186">
        <v>101.38</v>
      </c>
      <c r="J1186">
        <v>83.952633248986686</v>
      </c>
      <c r="K1186">
        <v>83.952633248986672</v>
      </c>
      <c r="L1186">
        <v>95.722262507676348</v>
      </c>
      <c r="M1186">
        <v>1.8675939844256719</v>
      </c>
      <c r="N1186">
        <v>1.8675939844256719</v>
      </c>
      <c r="O1186">
        <v>2.0773976967806349</v>
      </c>
      <c r="P1186">
        <v>88.950328146290417</v>
      </c>
      <c r="Q1186">
        <v>88.950328146290417</v>
      </c>
      <c r="R1186">
        <v>88.950328146290417</v>
      </c>
      <c r="S1186">
        <v>1.955030321169243</v>
      </c>
      <c r="T1186">
        <v>1.955030321169243</v>
      </c>
      <c r="U1186">
        <v>1.955030321169243</v>
      </c>
    </row>
    <row r="1187" spans="1:21" x14ac:dyDescent="0.3">
      <c r="A1187" s="2">
        <v>44152</v>
      </c>
      <c r="B1187">
        <v>14</v>
      </c>
      <c r="C1187">
        <v>226</v>
      </c>
      <c r="D1187">
        <v>41.968739300000003</v>
      </c>
      <c r="E1187">
        <v>12.686</v>
      </c>
      <c r="F1187">
        <v>41.955555699999998</v>
      </c>
      <c r="G1187">
        <v>12.7643387</v>
      </c>
      <c r="H1187">
        <v>6</v>
      </c>
      <c r="I1187">
        <v>101.38</v>
      </c>
      <c r="J1187">
        <v>17.42886675101332</v>
      </c>
      <c r="K1187">
        <v>17.42886675101332</v>
      </c>
      <c r="L1187">
        <v>5.6592374923236513</v>
      </c>
      <c r="M1187">
        <v>0.57189014255845594</v>
      </c>
      <c r="N1187">
        <v>0.57189014255845572</v>
      </c>
      <c r="O1187">
        <v>0.36208643020349179</v>
      </c>
      <c r="P1187">
        <v>12.43117185370958</v>
      </c>
      <c r="Q1187">
        <v>12.43117185370958</v>
      </c>
      <c r="R1187">
        <v>12.43117185370958</v>
      </c>
      <c r="S1187">
        <v>0.48445380581488467</v>
      </c>
      <c r="T1187">
        <v>0.48445380581488462</v>
      </c>
      <c r="U1187">
        <v>0.48445380581488462</v>
      </c>
    </row>
    <row r="1188" spans="1:21" x14ac:dyDescent="0.3">
      <c r="A1188" s="2">
        <v>44152</v>
      </c>
      <c r="B1188">
        <v>222</v>
      </c>
      <c r="C1188">
        <v>226</v>
      </c>
      <c r="D1188">
        <v>40.922591399999988</v>
      </c>
      <c r="E1188">
        <v>14.2501319</v>
      </c>
      <c r="F1188">
        <v>41.955555699999998</v>
      </c>
      <c r="G1188">
        <v>12.7643387</v>
      </c>
      <c r="H1188">
        <v>6</v>
      </c>
      <c r="I1188">
        <v>411.05</v>
      </c>
      <c r="J1188">
        <v>205.52645000000001</v>
      </c>
      <c r="K1188">
        <v>205.52645000000001</v>
      </c>
      <c r="L1188">
        <v>205.52645000000001</v>
      </c>
      <c r="M1188">
        <v>3.192876984126984</v>
      </c>
      <c r="N1188">
        <v>3.192876984126984</v>
      </c>
      <c r="O1188">
        <v>3.192876984126984</v>
      </c>
      <c r="P1188">
        <v>205.52645000000001</v>
      </c>
      <c r="Q1188">
        <v>205.52645000000001</v>
      </c>
      <c r="R1188">
        <v>205.52645000000001</v>
      </c>
      <c r="S1188">
        <v>3.192876984126984</v>
      </c>
      <c r="T1188">
        <v>3.192876984126984</v>
      </c>
      <c r="U1188">
        <v>3.192876984126984</v>
      </c>
    </row>
    <row r="1189" spans="1:21" x14ac:dyDescent="0.3">
      <c r="A1189" s="2">
        <v>44152</v>
      </c>
      <c r="B1189">
        <v>9</v>
      </c>
      <c r="C1189">
        <v>226</v>
      </c>
      <c r="D1189">
        <v>41.012875399999999</v>
      </c>
      <c r="E1189">
        <v>14.3201006</v>
      </c>
      <c r="F1189">
        <v>41.955555699999998</v>
      </c>
      <c r="G1189">
        <v>12.7643387</v>
      </c>
      <c r="H1189">
        <v>6</v>
      </c>
      <c r="I1189">
        <v>380.53</v>
      </c>
      <c r="J1189">
        <v>188.6335352232081</v>
      </c>
      <c r="K1189">
        <v>188.6335352232081</v>
      </c>
      <c r="L1189">
        <v>1.6703545165922709E-12</v>
      </c>
      <c r="M1189">
        <v>2.9136001232118609</v>
      </c>
      <c r="N1189">
        <v>2.9136001232118609</v>
      </c>
      <c r="O1189">
        <v>0</v>
      </c>
      <c r="P1189">
        <v>187.02869999999999</v>
      </c>
      <c r="Q1189">
        <v>187.02869999999999</v>
      </c>
      <c r="R1189">
        <v>187.02869999999999</v>
      </c>
      <c r="S1189">
        <v>2.861051587301588</v>
      </c>
      <c r="T1189">
        <v>2.8610515873015872</v>
      </c>
      <c r="U1189">
        <v>2.8610515873015872</v>
      </c>
    </row>
    <row r="1190" spans="1:21" x14ac:dyDescent="0.3">
      <c r="A1190" s="2">
        <v>44152</v>
      </c>
      <c r="B1190">
        <v>223</v>
      </c>
      <c r="C1190">
        <v>226</v>
      </c>
      <c r="D1190">
        <v>41.015235699999998</v>
      </c>
      <c r="E1190">
        <v>14.2977433</v>
      </c>
      <c r="F1190">
        <v>41.955555699999998</v>
      </c>
      <c r="G1190">
        <v>12.7643387</v>
      </c>
      <c r="H1190">
        <v>6</v>
      </c>
      <c r="I1190">
        <v>380.53</v>
      </c>
      <c r="J1190">
        <v>191.89876477679189</v>
      </c>
      <c r="K1190">
        <v>191.89876477679189</v>
      </c>
      <c r="L1190">
        <v>380.53229999999832</v>
      </c>
      <c r="M1190">
        <v>3.022630035518298</v>
      </c>
      <c r="N1190">
        <v>3.0226300355182989</v>
      </c>
      <c r="O1190">
        <v>5.9362301587301598</v>
      </c>
      <c r="P1190">
        <v>193.50360000000001</v>
      </c>
      <c r="Q1190">
        <v>193.50360000000001</v>
      </c>
      <c r="R1190">
        <v>193.50360000000001</v>
      </c>
      <c r="S1190">
        <v>3.0751785714285722</v>
      </c>
      <c r="T1190">
        <v>3.0751785714285731</v>
      </c>
      <c r="U1190">
        <v>3.0751785714285731</v>
      </c>
    </row>
    <row r="1191" spans="1:21" x14ac:dyDescent="0.3">
      <c r="A1191" s="2">
        <v>44152</v>
      </c>
      <c r="B1191">
        <v>222</v>
      </c>
      <c r="C1191">
        <v>226</v>
      </c>
      <c r="D1191">
        <v>40.922591399999988</v>
      </c>
      <c r="E1191">
        <v>14.2501319</v>
      </c>
      <c r="F1191">
        <v>41.955555699999998</v>
      </c>
      <c r="G1191">
        <v>12.7643387</v>
      </c>
      <c r="H1191">
        <v>6</v>
      </c>
      <c r="I1191">
        <v>411.05</v>
      </c>
      <c r="J1191">
        <v>205.52645000000001</v>
      </c>
      <c r="K1191">
        <v>205.52645000000001</v>
      </c>
      <c r="L1191">
        <v>205.52645000000001</v>
      </c>
      <c r="M1191">
        <v>3.192876984126984</v>
      </c>
      <c r="N1191">
        <v>3.192876984126984</v>
      </c>
      <c r="O1191">
        <v>3.192876984126984</v>
      </c>
      <c r="P1191">
        <v>205.52645000000001</v>
      </c>
      <c r="Q1191">
        <v>205.52645000000001</v>
      </c>
      <c r="R1191">
        <v>205.52645000000001</v>
      </c>
      <c r="S1191">
        <v>3.192876984126984</v>
      </c>
      <c r="T1191">
        <v>3.192876984126984</v>
      </c>
      <c r="U1191">
        <v>3.192876984126984</v>
      </c>
    </row>
    <row r="1192" spans="1:21" x14ac:dyDescent="0.3">
      <c r="A1192" s="2">
        <v>44153</v>
      </c>
      <c r="B1192">
        <v>186</v>
      </c>
      <c r="C1192">
        <v>226</v>
      </c>
      <c r="D1192">
        <v>41.945402799999997</v>
      </c>
      <c r="E1192">
        <v>12.7206413</v>
      </c>
      <c r="F1192">
        <v>41.955555699999998</v>
      </c>
      <c r="G1192">
        <v>12.7643387</v>
      </c>
      <c r="H1192">
        <v>5</v>
      </c>
      <c r="I1192">
        <v>109.57</v>
      </c>
      <c r="J1192">
        <v>7.6327486947167253</v>
      </c>
      <c r="K1192">
        <v>31.58487282537396</v>
      </c>
      <c r="L1192">
        <v>10.73820175573475</v>
      </c>
      <c r="M1192">
        <v>0.31167182473058702</v>
      </c>
      <c r="N1192">
        <v>0.8548830038562012</v>
      </c>
      <c r="O1192">
        <v>0.49618494613462261</v>
      </c>
      <c r="P1192">
        <v>6.0453070989579336</v>
      </c>
      <c r="Q1192">
        <v>5.9328046308722184</v>
      </c>
      <c r="R1192">
        <v>6.0453070989579798</v>
      </c>
      <c r="S1192">
        <v>0.32968307486135418</v>
      </c>
      <c r="T1192">
        <v>0.32749255626542889</v>
      </c>
      <c r="U1192">
        <v>0.32968307486135512</v>
      </c>
    </row>
    <row r="1193" spans="1:21" x14ac:dyDescent="0.3">
      <c r="A1193" s="2">
        <v>44153</v>
      </c>
      <c r="B1193">
        <v>2</v>
      </c>
      <c r="C1193">
        <v>226</v>
      </c>
      <c r="D1193">
        <v>42.132071600000003</v>
      </c>
      <c r="E1193">
        <v>12.5839994</v>
      </c>
      <c r="F1193">
        <v>41.955555699999998</v>
      </c>
      <c r="G1193">
        <v>12.7643387</v>
      </c>
      <c r="H1193">
        <v>5</v>
      </c>
      <c r="I1193">
        <v>109.57</v>
      </c>
      <c r="J1193">
        <v>71.224503016515897</v>
      </c>
      <c r="K1193">
        <v>44.452100110637858</v>
      </c>
      <c r="L1193">
        <v>77.912555406248416</v>
      </c>
      <c r="M1193">
        <v>1.4457140518416209</v>
      </c>
      <c r="N1193">
        <v>1.0244741693697159</v>
      </c>
      <c r="O1193">
        <v>1.475749070204498</v>
      </c>
      <c r="P1193">
        <v>75.397048434432534</v>
      </c>
      <c r="Q1193">
        <v>76.033049647627294</v>
      </c>
      <c r="R1193">
        <v>75.39704843443262</v>
      </c>
      <c r="S1193">
        <v>1.4783105923885731</v>
      </c>
      <c r="T1193">
        <v>1.487025607908611</v>
      </c>
      <c r="U1193">
        <v>1.4783105923885711</v>
      </c>
    </row>
    <row r="1194" spans="1:21" x14ac:dyDescent="0.3">
      <c r="A1194" s="2">
        <v>44153</v>
      </c>
      <c r="B1194">
        <v>33</v>
      </c>
      <c r="C1194">
        <v>226</v>
      </c>
      <c r="D1194">
        <v>41.947489599999997</v>
      </c>
      <c r="E1194">
        <v>12.7203556</v>
      </c>
      <c r="F1194">
        <v>41.955555699999998</v>
      </c>
      <c r="G1194">
        <v>12.7643387</v>
      </c>
      <c r="H1194">
        <v>5</v>
      </c>
      <c r="I1194">
        <v>372.99</v>
      </c>
      <c r="J1194">
        <v>10.35711203372753</v>
      </c>
      <c r="K1194">
        <v>10.35711203372753</v>
      </c>
      <c r="L1194">
        <v>10.27246763315129</v>
      </c>
      <c r="M1194">
        <v>0.52460685094317594</v>
      </c>
      <c r="N1194">
        <v>0.52460685094317561</v>
      </c>
      <c r="O1194">
        <v>0.51549502952067827</v>
      </c>
      <c r="P1194">
        <v>10.19935390150181</v>
      </c>
      <c r="Q1194">
        <v>10.199353901501819</v>
      </c>
      <c r="R1194">
        <v>10.199353901501819</v>
      </c>
      <c r="S1194">
        <v>0.51544585529387132</v>
      </c>
      <c r="T1194">
        <v>0.5154458552938711</v>
      </c>
      <c r="U1194">
        <v>0.5154458552938711</v>
      </c>
    </row>
    <row r="1195" spans="1:21" x14ac:dyDescent="0.3">
      <c r="A1195" s="2">
        <v>44153</v>
      </c>
      <c r="B1195">
        <v>13</v>
      </c>
      <c r="C1195">
        <v>226</v>
      </c>
      <c r="D1195">
        <v>42.407090099999998</v>
      </c>
      <c r="E1195">
        <v>14.1597591</v>
      </c>
      <c r="F1195">
        <v>41.955555699999998</v>
      </c>
      <c r="G1195">
        <v>12.7643387</v>
      </c>
      <c r="H1195">
        <v>5</v>
      </c>
      <c r="I1195">
        <v>372.99</v>
      </c>
      <c r="J1195">
        <v>362.63718796627239</v>
      </c>
      <c r="K1195">
        <v>362.63718796627239</v>
      </c>
      <c r="L1195">
        <v>362.72183236684862</v>
      </c>
      <c r="M1195">
        <v>5.3517820379457142</v>
      </c>
      <c r="N1195">
        <v>5.3517820379457142</v>
      </c>
      <c r="O1195">
        <v>5.3608938593682121</v>
      </c>
      <c r="P1195">
        <v>362.7949460984982</v>
      </c>
      <c r="Q1195">
        <v>362.79494609849809</v>
      </c>
      <c r="R1195">
        <v>362.79494609849809</v>
      </c>
      <c r="S1195">
        <v>5.3609430335950181</v>
      </c>
      <c r="T1195">
        <v>5.360943033595019</v>
      </c>
      <c r="U1195">
        <v>5.360943033595019</v>
      </c>
    </row>
    <row r="1196" spans="1:21" x14ac:dyDescent="0.3">
      <c r="A1196" s="2">
        <v>44153</v>
      </c>
      <c r="B1196">
        <v>12</v>
      </c>
      <c r="C1196">
        <v>226</v>
      </c>
      <c r="D1196">
        <v>41.857816900000003</v>
      </c>
      <c r="E1196">
        <v>12.6519891</v>
      </c>
      <c r="F1196">
        <v>41.955555699999998</v>
      </c>
      <c r="G1196">
        <v>12.7643387</v>
      </c>
      <c r="H1196">
        <v>5</v>
      </c>
      <c r="I1196">
        <v>109.57</v>
      </c>
      <c r="J1196">
        <v>30.715248288767391</v>
      </c>
      <c r="K1196">
        <v>33.535527063988191</v>
      </c>
      <c r="L1196">
        <v>20.92174283801684</v>
      </c>
      <c r="M1196">
        <v>1.0325744408881099</v>
      </c>
      <c r="N1196">
        <v>0.91060314423440103</v>
      </c>
      <c r="O1196">
        <v>0.81802630112119679</v>
      </c>
      <c r="P1196">
        <v>28.13014446660954</v>
      </c>
      <c r="Q1196">
        <v>27.606645721500499</v>
      </c>
      <c r="R1196">
        <v>28.130144466609419</v>
      </c>
      <c r="S1196">
        <v>0.98196665021039076</v>
      </c>
      <c r="T1196">
        <v>0.97544215328627826</v>
      </c>
      <c r="U1196">
        <v>0.98196665021039176</v>
      </c>
    </row>
    <row r="1197" spans="1:21" x14ac:dyDescent="0.3">
      <c r="A1197" s="2">
        <v>44154</v>
      </c>
      <c r="B1197">
        <v>221</v>
      </c>
      <c r="C1197">
        <v>226</v>
      </c>
      <c r="D1197">
        <v>41.987892299999999</v>
      </c>
      <c r="E1197">
        <v>12.7135701</v>
      </c>
      <c r="F1197">
        <v>41.955555699999998</v>
      </c>
      <c r="G1197">
        <v>12.7643387</v>
      </c>
      <c r="H1197">
        <v>3</v>
      </c>
      <c r="I1197">
        <v>97.39</v>
      </c>
      <c r="J1197">
        <v>13.01501091257582</v>
      </c>
      <c r="K1197">
        <v>26.22190630237424</v>
      </c>
      <c r="L1197">
        <v>1.4003097487798359</v>
      </c>
      <c r="M1197">
        <v>0.37299734788003802</v>
      </c>
      <c r="N1197">
        <v>0.5840225606261592</v>
      </c>
      <c r="O1197">
        <v>5.8911788940911099E-2</v>
      </c>
      <c r="P1197">
        <v>8.2881836714852497</v>
      </c>
      <c r="Q1197">
        <v>8.133076876481276</v>
      </c>
      <c r="R1197">
        <v>8.2881836714852763</v>
      </c>
      <c r="S1197">
        <v>0.25982471346981018</v>
      </c>
      <c r="T1197">
        <v>0.2522941812856343</v>
      </c>
      <c r="U1197">
        <v>0.25982471346980751</v>
      </c>
    </row>
    <row r="1198" spans="1:21" x14ac:dyDescent="0.3">
      <c r="A1198" s="2">
        <v>44154</v>
      </c>
      <c r="B1198">
        <v>14</v>
      </c>
      <c r="C1198">
        <v>226</v>
      </c>
      <c r="D1198">
        <v>41.968739300000003</v>
      </c>
      <c r="E1198">
        <v>12.686</v>
      </c>
      <c r="F1198">
        <v>41.955555699999998</v>
      </c>
      <c r="G1198">
        <v>12.7643387</v>
      </c>
      <c r="H1198">
        <v>3</v>
      </c>
      <c r="I1198">
        <v>97.39</v>
      </c>
      <c r="J1198">
        <v>17.587124736138609</v>
      </c>
      <c r="K1198">
        <v>27.439700337210361</v>
      </c>
      <c r="L1198">
        <v>7.4607219729892389</v>
      </c>
      <c r="M1198">
        <v>0.54894832411851069</v>
      </c>
      <c r="N1198">
        <v>0.63177100697129573</v>
      </c>
      <c r="O1198">
        <v>0.31579061677522369</v>
      </c>
      <c r="P1198">
        <v>11.15195678854527</v>
      </c>
      <c r="Q1198">
        <v>12.76586529995012</v>
      </c>
      <c r="R1198">
        <v>11.151956788545309</v>
      </c>
      <c r="S1198">
        <v>0.41611751208411107</v>
      </c>
      <c r="T1198">
        <v>0.46526212565528807</v>
      </c>
      <c r="U1198">
        <v>0.41611751208410919</v>
      </c>
    </row>
    <row r="1199" spans="1:21" x14ac:dyDescent="0.3">
      <c r="A1199" s="2">
        <v>44154</v>
      </c>
      <c r="B1199">
        <v>90</v>
      </c>
      <c r="C1199">
        <v>226</v>
      </c>
      <c r="D1199">
        <v>41.744211200000002</v>
      </c>
      <c r="E1199">
        <v>12.998928100000001</v>
      </c>
      <c r="F1199">
        <v>41.955555699999998</v>
      </c>
      <c r="G1199">
        <v>12.7643387</v>
      </c>
      <c r="H1199">
        <v>3</v>
      </c>
      <c r="I1199">
        <v>97.39</v>
      </c>
      <c r="J1199">
        <v>66.789564351285563</v>
      </c>
      <c r="K1199">
        <v>43.730093360415403</v>
      </c>
      <c r="L1199">
        <v>88.530668278230934</v>
      </c>
      <c r="M1199">
        <v>1.1898003597474831</v>
      </c>
      <c r="N1199">
        <v>0.8959524641485771</v>
      </c>
      <c r="O1199">
        <v>1.7370436260298969</v>
      </c>
      <c r="P1199">
        <v>77.95155953996948</v>
      </c>
      <c r="Q1199">
        <v>76.492757823568596</v>
      </c>
      <c r="R1199">
        <v>77.951559539969409</v>
      </c>
      <c r="S1199">
        <v>1.435803806192111</v>
      </c>
      <c r="T1199">
        <v>1.3941897248051101</v>
      </c>
      <c r="U1199">
        <v>1.4358038061921159</v>
      </c>
    </row>
    <row r="1200" spans="1:21" x14ac:dyDescent="0.3">
      <c r="A1200" s="2">
        <v>44155</v>
      </c>
      <c r="B1200">
        <v>230</v>
      </c>
      <c r="C1200">
        <v>226</v>
      </c>
      <c r="D1200">
        <v>42.050539800000003</v>
      </c>
      <c r="E1200">
        <v>12.402517700000001</v>
      </c>
      <c r="F1200">
        <v>41.955555699999998</v>
      </c>
      <c r="G1200">
        <v>12.7643387</v>
      </c>
      <c r="H1200">
        <v>5</v>
      </c>
      <c r="I1200">
        <v>647.25</v>
      </c>
      <c r="J1200">
        <v>79.199932945525092</v>
      </c>
      <c r="K1200">
        <v>176.68922975427009</v>
      </c>
      <c r="L1200">
        <v>41.367282897969829</v>
      </c>
      <c r="M1200">
        <v>1.622686955520386</v>
      </c>
      <c r="N1200">
        <v>2.9471322133463169</v>
      </c>
      <c r="O1200">
        <v>0.93794317732863342</v>
      </c>
      <c r="P1200">
        <v>60.88078568091391</v>
      </c>
      <c r="Q1200">
        <v>60.967506728136811</v>
      </c>
      <c r="R1200">
        <v>60.880785680913313</v>
      </c>
      <c r="S1200">
        <v>1.3048708784130369</v>
      </c>
      <c r="T1200">
        <v>1.300808076616029</v>
      </c>
      <c r="U1200">
        <v>1.3048708784130389</v>
      </c>
    </row>
    <row r="1201" spans="1:21" x14ac:dyDescent="0.3">
      <c r="A1201" s="2">
        <v>44155</v>
      </c>
      <c r="B1201">
        <v>2</v>
      </c>
      <c r="C1201">
        <v>226</v>
      </c>
      <c r="D1201">
        <v>42.132071600000003</v>
      </c>
      <c r="E1201">
        <v>12.5839994</v>
      </c>
      <c r="F1201">
        <v>41.955555699999998</v>
      </c>
      <c r="G1201">
        <v>12.7643387</v>
      </c>
      <c r="H1201">
        <v>5</v>
      </c>
      <c r="I1201">
        <v>647.25</v>
      </c>
      <c r="J1201">
        <v>77.684209930018937</v>
      </c>
      <c r="K1201">
        <v>176.2971612315684</v>
      </c>
      <c r="L1201">
        <v>39.616953752697633</v>
      </c>
      <c r="M1201">
        <v>1.635440710755875</v>
      </c>
      <c r="N1201">
        <v>2.9504519450126812</v>
      </c>
      <c r="O1201">
        <v>0.95309369889151829</v>
      </c>
      <c r="P1201">
        <v>59.374709305303057</v>
      </c>
      <c r="Q1201">
        <v>59.365928110935947</v>
      </c>
      <c r="R1201">
        <v>59.374709305302538</v>
      </c>
      <c r="S1201">
        <v>1.2699732210214729</v>
      </c>
      <c r="T1201">
        <v>1.298813452188236</v>
      </c>
      <c r="U1201">
        <v>1.2699732210214481</v>
      </c>
    </row>
    <row r="1202" spans="1:21" x14ac:dyDescent="0.3">
      <c r="A1202" s="2">
        <v>44155</v>
      </c>
      <c r="B1202">
        <v>9</v>
      </c>
      <c r="C1202">
        <v>226</v>
      </c>
      <c r="D1202">
        <v>41.012875399999999</v>
      </c>
      <c r="E1202">
        <v>14.3201006</v>
      </c>
      <c r="F1202">
        <v>41.955555699999998</v>
      </c>
      <c r="G1202">
        <v>12.7643387</v>
      </c>
      <c r="H1202">
        <v>5</v>
      </c>
      <c r="I1202">
        <v>380.53</v>
      </c>
      <c r="J1202">
        <v>188.6335352232081</v>
      </c>
      <c r="K1202">
        <v>188.6335352232081</v>
      </c>
      <c r="L1202">
        <v>1.6703545165922709E-12</v>
      </c>
      <c r="M1202">
        <v>2.9136001232118609</v>
      </c>
      <c r="N1202">
        <v>2.9136001232118609</v>
      </c>
      <c r="O1202">
        <v>0</v>
      </c>
      <c r="P1202">
        <v>187.02869999999999</v>
      </c>
      <c r="Q1202">
        <v>187.02869999999999</v>
      </c>
      <c r="R1202">
        <v>187.02869999999999</v>
      </c>
      <c r="S1202">
        <v>2.861051587301588</v>
      </c>
      <c r="T1202">
        <v>2.8610515873015872</v>
      </c>
      <c r="U1202">
        <v>2.8610515873015872</v>
      </c>
    </row>
    <row r="1203" spans="1:21" x14ac:dyDescent="0.3">
      <c r="A1203" s="2">
        <v>44155</v>
      </c>
      <c r="B1203">
        <v>44</v>
      </c>
      <c r="C1203">
        <v>226</v>
      </c>
      <c r="D1203">
        <v>40.640787899999999</v>
      </c>
      <c r="E1203">
        <v>14.9305062</v>
      </c>
      <c r="F1203">
        <v>41.955555699999998</v>
      </c>
      <c r="G1203">
        <v>12.7643387</v>
      </c>
      <c r="H1203">
        <v>5</v>
      </c>
      <c r="I1203">
        <v>647.25</v>
      </c>
      <c r="J1203">
        <v>490.36755712445603</v>
      </c>
      <c r="K1203">
        <v>294.26530901416157</v>
      </c>
      <c r="L1203">
        <v>566.2674633493325</v>
      </c>
      <c r="M1203">
        <v>7.274610428961835</v>
      </c>
      <c r="N1203">
        <v>4.6351539368790968</v>
      </c>
      <c r="O1203">
        <v>8.6417012190179445</v>
      </c>
      <c r="P1203">
        <v>526.99620501378308</v>
      </c>
      <c r="Q1203">
        <v>526.91826516092738</v>
      </c>
      <c r="R1203">
        <v>526.99620501378422</v>
      </c>
      <c r="S1203">
        <v>7.9578939958035848</v>
      </c>
      <c r="T1203">
        <v>7.9331165664338306</v>
      </c>
      <c r="U1203">
        <v>7.9578939958036088</v>
      </c>
    </row>
    <row r="1204" spans="1:21" x14ac:dyDescent="0.3">
      <c r="A1204" s="2">
        <v>44155</v>
      </c>
      <c r="B1204">
        <v>223</v>
      </c>
      <c r="C1204">
        <v>226</v>
      </c>
      <c r="D1204">
        <v>41.015235699999998</v>
      </c>
      <c r="E1204">
        <v>14.2977433</v>
      </c>
      <c r="F1204">
        <v>41.955555699999998</v>
      </c>
      <c r="G1204">
        <v>12.7643387</v>
      </c>
      <c r="H1204">
        <v>5</v>
      </c>
      <c r="I1204">
        <v>380.53</v>
      </c>
      <c r="J1204">
        <v>191.89876477679189</v>
      </c>
      <c r="K1204">
        <v>191.89876477679189</v>
      </c>
      <c r="L1204">
        <v>380.53229999999832</v>
      </c>
      <c r="M1204">
        <v>3.022630035518298</v>
      </c>
      <c r="N1204">
        <v>3.0226300355182989</v>
      </c>
      <c r="O1204">
        <v>5.9362301587301598</v>
      </c>
      <c r="P1204">
        <v>193.50360000000001</v>
      </c>
      <c r="Q1204">
        <v>193.50360000000001</v>
      </c>
      <c r="R1204">
        <v>193.50360000000001</v>
      </c>
      <c r="S1204">
        <v>3.0751785714285722</v>
      </c>
      <c r="T1204">
        <v>3.0751785714285731</v>
      </c>
      <c r="U1204">
        <v>3.0751785714285731</v>
      </c>
    </row>
    <row r="1205" spans="1:21" x14ac:dyDescent="0.3">
      <c r="A1205" s="2">
        <v>44159</v>
      </c>
      <c r="B1205">
        <v>2</v>
      </c>
      <c r="C1205">
        <v>226</v>
      </c>
      <c r="D1205">
        <v>42.132071600000003</v>
      </c>
      <c r="E1205">
        <v>12.5839994</v>
      </c>
      <c r="F1205">
        <v>41.955555699999998</v>
      </c>
      <c r="G1205">
        <v>12.7643387</v>
      </c>
      <c r="H1205">
        <v>7</v>
      </c>
      <c r="I1205">
        <v>83.75</v>
      </c>
      <c r="J1205">
        <v>41.757815868636193</v>
      </c>
      <c r="K1205">
        <v>41.757815868636193</v>
      </c>
      <c r="L1205">
        <v>2.3103515776950259</v>
      </c>
      <c r="M1205">
        <v>0.89625868401746911</v>
      </c>
      <c r="N1205">
        <v>0.89625868401746911</v>
      </c>
      <c r="O1205">
        <v>8.7818588730917677E-2</v>
      </c>
      <c r="P1205">
        <v>41.639149857887993</v>
      </c>
      <c r="Q1205">
        <v>41.639149857887979</v>
      </c>
      <c r="R1205">
        <v>41.639149857887979</v>
      </c>
      <c r="S1205">
        <v>0.88877531527907305</v>
      </c>
      <c r="T1205">
        <v>0.88877531527907305</v>
      </c>
      <c r="U1205">
        <v>0.88877531527907305</v>
      </c>
    </row>
    <row r="1206" spans="1:21" x14ac:dyDescent="0.3">
      <c r="A1206" s="2">
        <v>44159</v>
      </c>
      <c r="B1206">
        <v>228</v>
      </c>
      <c r="C1206">
        <v>226</v>
      </c>
      <c r="D1206">
        <v>42.130554500000002</v>
      </c>
      <c r="E1206">
        <v>12.582428</v>
      </c>
      <c r="F1206">
        <v>41.955555699999998</v>
      </c>
      <c r="G1206">
        <v>12.7643387</v>
      </c>
      <c r="H1206">
        <v>7</v>
      </c>
      <c r="I1206">
        <v>83.75</v>
      </c>
      <c r="J1206">
        <v>41.996584131363811</v>
      </c>
      <c r="K1206">
        <v>41.996584131363811</v>
      </c>
      <c r="L1206">
        <v>81.444048422304974</v>
      </c>
      <c r="M1206">
        <v>0.91151909376030882</v>
      </c>
      <c r="N1206">
        <v>0.91151909376030882</v>
      </c>
      <c r="O1206">
        <v>1.71995918904686</v>
      </c>
      <c r="P1206">
        <v>42.115250142112018</v>
      </c>
      <c r="Q1206">
        <v>42.115250142112018</v>
      </c>
      <c r="R1206">
        <v>42.115250142112018</v>
      </c>
      <c r="S1206">
        <v>0.91900246249870488</v>
      </c>
      <c r="T1206">
        <v>0.91900246249870488</v>
      </c>
      <c r="U1206">
        <v>0.91900246249870488</v>
      </c>
    </row>
    <row r="1207" spans="1:21" x14ac:dyDescent="0.3">
      <c r="A1207" s="2">
        <v>44159</v>
      </c>
      <c r="B1207">
        <v>51</v>
      </c>
      <c r="C1207">
        <v>226</v>
      </c>
      <c r="D1207">
        <v>41.443165399999998</v>
      </c>
      <c r="E1207">
        <v>12.941303899999999</v>
      </c>
      <c r="F1207">
        <v>41.955555699999998</v>
      </c>
      <c r="G1207">
        <v>12.7643387</v>
      </c>
      <c r="H1207">
        <v>7</v>
      </c>
      <c r="I1207">
        <v>592.39</v>
      </c>
      <c r="J1207">
        <v>107.0545731550593</v>
      </c>
      <c r="K1207">
        <v>219.90202142745289</v>
      </c>
      <c r="L1207">
        <v>181.33840000000001</v>
      </c>
      <c r="M1207">
        <v>2.5235369430302268</v>
      </c>
      <c r="N1207">
        <v>4.0027426823889769</v>
      </c>
      <c r="O1207">
        <v>4.065436507936508</v>
      </c>
      <c r="P1207">
        <v>132.27689986185439</v>
      </c>
      <c r="Q1207">
        <v>132.27689986185391</v>
      </c>
      <c r="R1207">
        <v>132.27689986185391</v>
      </c>
      <c r="S1207">
        <v>3.3870024894488622</v>
      </c>
      <c r="T1207">
        <v>3.3870024894488981</v>
      </c>
      <c r="U1207">
        <v>3.3870024894488981</v>
      </c>
    </row>
    <row r="1208" spans="1:21" x14ac:dyDescent="0.3">
      <c r="A1208" s="2">
        <v>44159</v>
      </c>
      <c r="B1208">
        <v>222</v>
      </c>
      <c r="C1208">
        <v>226</v>
      </c>
      <c r="D1208">
        <v>40.922591399999988</v>
      </c>
      <c r="E1208">
        <v>14.2501319</v>
      </c>
      <c r="F1208">
        <v>41.955555699999998</v>
      </c>
      <c r="G1208">
        <v>12.7643387</v>
      </c>
      <c r="H1208">
        <v>7</v>
      </c>
      <c r="I1208">
        <v>592.39</v>
      </c>
      <c r="J1208">
        <v>242.66836342247029</v>
      </c>
      <c r="K1208">
        <v>186.24463928627361</v>
      </c>
      <c r="L1208">
        <v>205.52645000000001</v>
      </c>
      <c r="M1208">
        <v>3.9638267665801248</v>
      </c>
      <c r="N1208">
        <v>3.22422389690075</v>
      </c>
      <c r="O1208">
        <v>3.192876984126984</v>
      </c>
      <c r="P1208">
        <v>230.05720006907279</v>
      </c>
      <c r="Q1208">
        <v>230.05720006907299</v>
      </c>
      <c r="R1208">
        <v>230.05720006907299</v>
      </c>
      <c r="S1208">
        <v>3.5320939933708071</v>
      </c>
      <c r="T1208">
        <v>3.532093993370788</v>
      </c>
      <c r="U1208">
        <v>3.5320939933707889</v>
      </c>
    </row>
    <row r="1209" spans="1:21" x14ac:dyDescent="0.3">
      <c r="A1209" s="2">
        <v>44159</v>
      </c>
      <c r="B1209">
        <v>9</v>
      </c>
      <c r="C1209">
        <v>226</v>
      </c>
      <c r="D1209">
        <v>41.012875399999999</v>
      </c>
      <c r="E1209">
        <v>14.3201006</v>
      </c>
      <c r="F1209">
        <v>41.955555699999998</v>
      </c>
      <c r="G1209">
        <v>12.7643387</v>
      </c>
      <c r="H1209">
        <v>7</v>
      </c>
      <c r="I1209">
        <v>380.53</v>
      </c>
      <c r="J1209">
        <v>188.6335352232081</v>
      </c>
      <c r="K1209">
        <v>188.6335352232081</v>
      </c>
      <c r="L1209">
        <v>1.6703545165922709E-12</v>
      </c>
      <c r="M1209">
        <v>2.9136001232118609</v>
      </c>
      <c r="N1209">
        <v>2.9136001232118609</v>
      </c>
      <c r="O1209">
        <v>0</v>
      </c>
      <c r="P1209">
        <v>187.02869999999999</v>
      </c>
      <c r="Q1209">
        <v>187.02869999999999</v>
      </c>
      <c r="R1209">
        <v>187.02869999999999</v>
      </c>
      <c r="S1209">
        <v>2.861051587301588</v>
      </c>
      <c r="T1209">
        <v>2.8610515873015872</v>
      </c>
      <c r="U1209">
        <v>2.8610515873015872</v>
      </c>
    </row>
    <row r="1210" spans="1:21" x14ac:dyDescent="0.3">
      <c r="A1210" s="2">
        <v>44159</v>
      </c>
      <c r="B1210">
        <v>223</v>
      </c>
      <c r="C1210">
        <v>226</v>
      </c>
      <c r="D1210">
        <v>41.015235699999998</v>
      </c>
      <c r="E1210">
        <v>14.2977433</v>
      </c>
      <c r="F1210">
        <v>41.955555699999998</v>
      </c>
      <c r="G1210">
        <v>12.7643387</v>
      </c>
      <c r="H1210">
        <v>7</v>
      </c>
      <c r="I1210">
        <v>380.53</v>
      </c>
      <c r="J1210">
        <v>191.89876477679189</v>
      </c>
      <c r="K1210">
        <v>191.89876477679189</v>
      </c>
      <c r="L1210">
        <v>380.53229999999832</v>
      </c>
      <c r="M1210">
        <v>3.022630035518298</v>
      </c>
      <c r="N1210">
        <v>3.0226300355182989</v>
      </c>
      <c r="O1210">
        <v>5.9362301587301598</v>
      </c>
      <c r="P1210">
        <v>193.50360000000001</v>
      </c>
      <c r="Q1210">
        <v>193.50360000000001</v>
      </c>
      <c r="R1210">
        <v>193.50360000000001</v>
      </c>
      <c r="S1210">
        <v>3.0751785714285722</v>
      </c>
      <c r="T1210">
        <v>3.0751785714285731</v>
      </c>
      <c r="U1210">
        <v>3.0751785714285731</v>
      </c>
    </row>
    <row r="1211" spans="1:21" x14ac:dyDescent="0.3">
      <c r="A1211" s="2">
        <v>44159</v>
      </c>
      <c r="B1211">
        <v>222</v>
      </c>
      <c r="C1211">
        <v>226</v>
      </c>
      <c r="D1211">
        <v>40.922591399999988</v>
      </c>
      <c r="E1211">
        <v>14.2501319</v>
      </c>
      <c r="F1211">
        <v>41.955555699999998</v>
      </c>
      <c r="G1211">
        <v>12.7643387</v>
      </c>
      <c r="H1211">
        <v>7</v>
      </c>
      <c r="I1211">
        <v>592.39</v>
      </c>
      <c r="J1211">
        <v>242.66836342247029</v>
      </c>
      <c r="K1211">
        <v>186.24463928627361</v>
      </c>
      <c r="L1211">
        <v>205.52645000000001</v>
      </c>
      <c r="M1211">
        <v>3.9638267665801248</v>
      </c>
      <c r="N1211">
        <v>3.22422389690075</v>
      </c>
      <c r="O1211">
        <v>3.192876984126984</v>
      </c>
      <c r="P1211">
        <v>230.05720006907279</v>
      </c>
      <c r="Q1211">
        <v>230.05720006907299</v>
      </c>
      <c r="R1211">
        <v>230.05720006907299</v>
      </c>
      <c r="S1211">
        <v>3.5320939933708071</v>
      </c>
      <c r="T1211">
        <v>3.532093993370788</v>
      </c>
      <c r="U1211">
        <v>3.5320939933707889</v>
      </c>
    </row>
    <row r="1212" spans="1:21" x14ac:dyDescent="0.3">
      <c r="A1212" s="2">
        <v>44160</v>
      </c>
      <c r="B1212">
        <v>13</v>
      </c>
      <c r="C1212">
        <v>226</v>
      </c>
      <c r="D1212">
        <v>42.407090099999998</v>
      </c>
      <c r="E1212">
        <v>14.1597591</v>
      </c>
      <c r="F1212">
        <v>41.955555699999998</v>
      </c>
      <c r="G1212">
        <v>12.7643387</v>
      </c>
      <c r="H1212">
        <v>1</v>
      </c>
      <c r="I1212">
        <v>362.72</v>
      </c>
      <c r="J1212">
        <v>362.72430000000003</v>
      </c>
      <c r="K1212">
        <v>362.72430000000003</v>
      </c>
      <c r="L1212">
        <v>362.72430000000003</v>
      </c>
      <c r="M1212">
        <v>5.3618650793650797</v>
      </c>
      <c r="N1212">
        <v>5.3618650793650797</v>
      </c>
      <c r="O1212">
        <v>5.3618650793650797</v>
      </c>
      <c r="P1212">
        <v>362.72430000000003</v>
      </c>
      <c r="Q1212">
        <v>362.72430000000003</v>
      </c>
      <c r="R1212">
        <v>362.72430000000003</v>
      </c>
      <c r="S1212">
        <v>5.3618650793650797</v>
      </c>
      <c r="T1212">
        <v>5.3618650793650797</v>
      </c>
      <c r="U1212">
        <v>5.3618650793650797</v>
      </c>
    </row>
    <row r="1213" spans="1:21" x14ac:dyDescent="0.3">
      <c r="A1213" s="2">
        <v>44161</v>
      </c>
      <c r="B1213">
        <v>14</v>
      </c>
      <c r="C1213">
        <v>226</v>
      </c>
      <c r="D1213">
        <v>41.968739300000003</v>
      </c>
      <c r="E1213">
        <v>12.686</v>
      </c>
      <c r="F1213">
        <v>41.955555699999998</v>
      </c>
      <c r="G1213">
        <v>12.7643387</v>
      </c>
      <c r="H1213">
        <v>8</v>
      </c>
      <c r="I1213">
        <v>120.66</v>
      </c>
      <c r="J1213">
        <v>17.800606120400719</v>
      </c>
      <c r="K1213">
        <v>27.868591925806012</v>
      </c>
      <c r="L1213">
        <v>5.5036327206311393</v>
      </c>
      <c r="M1213">
        <v>0.59152221940407246</v>
      </c>
      <c r="N1213">
        <v>0.78965639048460623</v>
      </c>
      <c r="O1213">
        <v>0.34684694656832232</v>
      </c>
      <c r="P1213">
        <v>12.617825369548431</v>
      </c>
      <c r="Q1213">
        <v>12.53482580611298</v>
      </c>
      <c r="R1213">
        <v>13.60499067750917</v>
      </c>
      <c r="S1213">
        <v>0.49562697000287181</v>
      </c>
      <c r="T1213">
        <v>0.52588427094528711</v>
      </c>
      <c r="U1213">
        <v>0.50315839567299891</v>
      </c>
    </row>
    <row r="1214" spans="1:21" x14ac:dyDescent="0.3">
      <c r="A1214" s="2">
        <v>44161</v>
      </c>
      <c r="B1214">
        <v>186</v>
      </c>
      <c r="C1214">
        <v>226</v>
      </c>
      <c r="D1214">
        <v>41.945402799999997</v>
      </c>
      <c r="E1214">
        <v>12.7206413</v>
      </c>
      <c r="F1214">
        <v>41.955555699999998</v>
      </c>
      <c r="G1214">
        <v>12.7643387</v>
      </c>
      <c r="H1214">
        <v>8</v>
      </c>
      <c r="I1214">
        <v>120.66</v>
      </c>
      <c r="J1214">
        <v>7.9223702254156407</v>
      </c>
      <c r="K1214">
        <v>28.307288818069061</v>
      </c>
      <c r="L1214">
        <v>10.212938497700231</v>
      </c>
      <c r="M1214">
        <v>0.34756433451951829</v>
      </c>
      <c r="N1214">
        <v>0.79731173636008346</v>
      </c>
      <c r="O1214">
        <v>0.42612751056808518</v>
      </c>
      <c r="P1214">
        <v>3.1523123148774879</v>
      </c>
      <c r="Q1214">
        <v>3.1315765273457439</v>
      </c>
      <c r="R1214">
        <v>4.6719553872949344</v>
      </c>
      <c r="S1214">
        <v>0.19761493254017359</v>
      </c>
      <c r="T1214">
        <v>0.1955186332413496</v>
      </c>
      <c r="U1214">
        <v>0.21172145254440869</v>
      </c>
    </row>
    <row r="1215" spans="1:21" x14ac:dyDescent="0.3">
      <c r="A1215" s="2">
        <v>44161</v>
      </c>
      <c r="B1215">
        <v>33</v>
      </c>
      <c r="C1215">
        <v>226</v>
      </c>
      <c r="D1215">
        <v>41.947489599999997</v>
      </c>
      <c r="E1215">
        <v>12.7203556</v>
      </c>
      <c r="F1215">
        <v>41.955555699999998</v>
      </c>
      <c r="G1215">
        <v>12.7643387</v>
      </c>
      <c r="H1215">
        <v>8</v>
      </c>
      <c r="I1215">
        <v>120.66</v>
      </c>
      <c r="J1215">
        <v>9.1978691681290901</v>
      </c>
      <c r="K1215">
        <v>28.46046221834251</v>
      </c>
      <c r="L1215">
        <v>11.857218162140009</v>
      </c>
      <c r="M1215">
        <v>0.47714444555462482</v>
      </c>
      <c r="N1215">
        <v>0.81265228182754412</v>
      </c>
      <c r="O1215">
        <v>0.58499781068348766</v>
      </c>
      <c r="P1215">
        <v>4.8181745834104532</v>
      </c>
      <c r="Q1215">
        <v>4.7864808188144359</v>
      </c>
      <c r="R1215">
        <v>6.2441053962283242</v>
      </c>
      <c r="S1215">
        <v>0.36548077425873782</v>
      </c>
      <c r="T1215">
        <v>0.36160375403069911</v>
      </c>
      <c r="U1215">
        <v>0.37588363935622232</v>
      </c>
    </row>
    <row r="1216" spans="1:21" x14ac:dyDescent="0.3">
      <c r="A1216" s="2">
        <v>44161</v>
      </c>
      <c r="B1216">
        <v>228</v>
      </c>
      <c r="C1216">
        <v>226</v>
      </c>
      <c r="D1216">
        <v>42.130554500000002</v>
      </c>
      <c r="E1216">
        <v>12.582428</v>
      </c>
      <c r="F1216">
        <v>41.955555699999998</v>
      </c>
      <c r="G1216">
        <v>12.7643387</v>
      </c>
      <c r="H1216">
        <v>8</v>
      </c>
      <c r="I1216">
        <v>193.41</v>
      </c>
      <c r="J1216">
        <v>43.267711655849261</v>
      </c>
      <c r="K1216">
        <v>48.130518694203303</v>
      </c>
      <c r="L1216">
        <v>7.5856030190976096</v>
      </c>
      <c r="M1216">
        <v>0.97878995882879805</v>
      </c>
      <c r="N1216">
        <v>1.02358797833244</v>
      </c>
      <c r="O1216">
        <v>0.20596579372948959</v>
      </c>
      <c r="P1216">
        <v>41.13825630703537</v>
      </c>
      <c r="Q1216">
        <v>39.928079084747758</v>
      </c>
      <c r="R1216">
        <v>42.459152956295917</v>
      </c>
      <c r="S1216">
        <v>0.90213459367519333</v>
      </c>
      <c r="T1216">
        <v>0.88893453095788832</v>
      </c>
      <c r="U1216">
        <v>0.92699379818173044</v>
      </c>
    </row>
    <row r="1217" spans="1:21" x14ac:dyDescent="0.3">
      <c r="A1217" s="2">
        <v>44161</v>
      </c>
      <c r="B1217">
        <v>32</v>
      </c>
      <c r="C1217">
        <v>226</v>
      </c>
      <c r="D1217">
        <v>41.851630499999999</v>
      </c>
      <c r="E1217">
        <v>12.4017032</v>
      </c>
      <c r="F1217">
        <v>41.955555699999998</v>
      </c>
      <c r="G1217">
        <v>12.7643387</v>
      </c>
      <c r="H1217">
        <v>8</v>
      </c>
      <c r="I1217">
        <v>193.41</v>
      </c>
      <c r="J1217">
        <v>55.044632960868213</v>
      </c>
      <c r="K1217">
        <v>48.839772442031951</v>
      </c>
      <c r="L1217">
        <v>137.21581820422909</v>
      </c>
      <c r="M1217">
        <v>1.1094959979315431</v>
      </c>
      <c r="N1217">
        <v>1.048837039066072</v>
      </c>
      <c r="O1217">
        <v>2.088641915740018</v>
      </c>
      <c r="P1217">
        <v>54.490913929573303</v>
      </c>
      <c r="Q1217">
        <v>58.827201081230577</v>
      </c>
      <c r="R1217">
        <v>53.367361281050307</v>
      </c>
      <c r="S1217">
        <v>1.139864389045258</v>
      </c>
      <c r="T1217">
        <v>1.197870804149775</v>
      </c>
      <c r="U1217">
        <v>1.1201443354846481</v>
      </c>
    </row>
    <row r="1218" spans="1:21" x14ac:dyDescent="0.3">
      <c r="A1218" s="2">
        <v>44161</v>
      </c>
      <c r="B1218">
        <v>2</v>
      </c>
      <c r="C1218">
        <v>226</v>
      </c>
      <c r="D1218">
        <v>42.132071600000003</v>
      </c>
      <c r="E1218">
        <v>12.5839994</v>
      </c>
      <c r="F1218">
        <v>41.955555699999998</v>
      </c>
      <c r="G1218">
        <v>12.7643387</v>
      </c>
      <c r="H1218">
        <v>8</v>
      </c>
      <c r="I1218">
        <v>193.41</v>
      </c>
      <c r="J1218">
        <v>43.021716497958522</v>
      </c>
      <c r="K1218">
        <v>48.090192465419833</v>
      </c>
      <c r="L1218">
        <v>0.21518343258266431</v>
      </c>
      <c r="M1218">
        <v>0.9624033181910403</v>
      </c>
      <c r="N1218">
        <v>1.020966754316224</v>
      </c>
      <c r="O1218">
        <v>1.0516310763274901E-2</v>
      </c>
      <c r="P1218">
        <v>40.693863148558059</v>
      </c>
      <c r="Q1218">
        <v>39.392913914657143</v>
      </c>
      <c r="R1218">
        <v>42.096114130040753</v>
      </c>
      <c r="S1218">
        <v>0.87310969196364974</v>
      </c>
      <c r="T1218">
        <v>0.85445237421180886</v>
      </c>
      <c r="U1218">
        <v>0.90341166640936299</v>
      </c>
    </row>
    <row r="1219" spans="1:21" x14ac:dyDescent="0.3">
      <c r="A1219" s="2">
        <v>44161</v>
      </c>
      <c r="B1219">
        <v>64</v>
      </c>
      <c r="C1219">
        <v>226</v>
      </c>
      <c r="D1219">
        <v>41.699752500000002</v>
      </c>
      <c r="E1219">
        <v>12.535953900000001</v>
      </c>
      <c r="F1219">
        <v>41.955555699999998</v>
      </c>
      <c r="G1219">
        <v>12.7643387</v>
      </c>
      <c r="H1219">
        <v>8</v>
      </c>
      <c r="I1219">
        <v>120.66</v>
      </c>
      <c r="J1219">
        <v>85.743254486054539</v>
      </c>
      <c r="K1219">
        <v>36.027757037782429</v>
      </c>
      <c r="L1219">
        <v>93.090310619528623</v>
      </c>
      <c r="M1219">
        <v>1.931705508458293</v>
      </c>
      <c r="N1219">
        <v>0.94831609926427485</v>
      </c>
      <c r="O1219">
        <v>1.989964240116614</v>
      </c>
      <c r="P1219">
        <v>100.0757877321636</v>
      </c>
      <c r="Q1219">
        <v>100.2112168477268</v>
      </c>
      <c r="R1219">
        <v>96.143048538967577</v>
      </c>
      <c r="S1219">
        <v>2.2892138311347261</v>
      </c>
      <c r="T1219">
        <v>2.2649298497191719</v>
      </c>
      <c r="U1219">
        <v>2.2571730203628788</v>
      </c>
    </row>
    <row r="1220" spans="1:21" x14ac:dyDescent="0.3">
      <c r="A1220" s="2">
        <v>44161</v>
      </c>
      <c r="B1220">
        <v>39</v>
      </c>
      <c r="C1220">
        <v>226</v>
      </c>
      <c r="D1220">
        <v>41.831033900000001</v>
      </c>
      <c r="E1220">
        <v>12.442446500000001</v>
      </c>
      <c r="F1220">
        <v>41.955555699999998</v>
      </c>
      <c r="G1220">
        <v>12.7643387</v>
      </c>
      <c r="H1220">
        <v>8</v>
      </c>
      <c r="I1220">
        <v>193.41</v>
      </c>
      <c r="J1220">
        <v>52.080238885324057</v>
      </c>
      <c r="K1220">
        <v>48.353816398344946</v>
      </c>
      <c r="L1220">
        <v>48.39769534409065</v>
      </c>
      <c r="M1220">
        <v>1.088120248858143</v>
      </c>
      <c r="N1220">
        <v>1.0454177520947869</v>
      </c>
      <c r="O1220">
        <v>1.833685503576741</v>
      </c>
      <c r="P1220">
        <v>57.091266614833287</v>
      </c>
      <c r="Q1220">
        <v>55.266105919364527</v>
      </c>
      <c r="R1220">
        <v>55.491671632613063</v>
      </c>
      <c r="S1220">
        <v>1.2237008491254231</v>
      </c>
      <c r="T1220">
        <v>1.1975518144900521</v>
      </c>
      <c r="U1220">
        <v>1.1882597237337831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2019</vt:lpstr>
      <vt:lpstr>2020_km</vt:lpstr>
      <vt:lpstr>Prove</vt:lpstr>
      <vt:lpstr>2020_min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Maria Pinto</cp:lastModifiedBy>
  <dcterms:created xsi:type="dcterms:W3CDTF">2023-05-26T08:35:58Z</dcterms:created>
  <dcterms:modified xsi:type="dcterms:W3CDTF">2024-07-30T10:50:22Z</dcterms:modified>
</cp:coreProperties>
</file>