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87C54D33-EC0B-447A-BC40-1D68B8F8583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6" i="1" l="1"/>
  <c r="G20" i="1"/>
  <c r="G19" i="1"/>
  <c r="G18" i="1"/>
  <c r="G10" i="1"/>
  <c r="G9" i="1"/>
  <c r="G2" i="1"/>
  <c r="G38" i="1"/>
  <c r="G39" i="1"/>
  <c r="G33" i="1" l="1"/>
  <c r="G8" i="1"/>
  <c r="G41" i="1"/>
  <c r="H3" i="2"/>
  <c r="H4" i="2"/>
  <c r="J4" i="2" s="1"/>
  <c r="H5" i="2"/>
  <c r="J5" i="2" s="1"/>
  <c r="H6" i="2"/>
  <c r="J6" i="2" s="1"/>
  <c r="K6" i="2" s="1"/>
  <c r="H7" i="2"/>
  <c r="J7" i="2" s="1"/>
  <c r="I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3" i="2"/>
  <c r="I3" i="2" s="1"/>
  <c r="J2" i="2"/>
  <c r="J10" i="2"/>
  <c r="I10" i="2" s="1"/>
  <c r="G16" i="2"/>
  <c r="G15" i="2"/>
  <c r="G14" i="2"/>
  <c r="G13" i="2"/>
  <c r="G12" i="2"/>
  <c r="J11" i="2"/>
  <c r="G11" i="2"/>
  <c r="G10" i="2"/>
  <c r="G9" i="2"/>
  <c r="G8" i="2"/>
  <c r="G7" i="2"/>
  <c r="G6" i="2"/>
  <c r="G5" i="2"/>
  <c r="G4" i="2"/>
  <c r="G3" i="2"/>
  <c r="G2" i="2"/>
  <c r="G40" i="1"/>
  <c r="G37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17" i="1"/>
  <c r="G16" i="1"/>
  <c r="G15" i="1"/>
  <c r="G14" i="1"/>
  <c r="G13" i="1"/>
  <c r="G12" i="1"/>
  <c r="G11" i="1"/>
  <c r="G7" i="1"/>
  <c r="G6" i="1"/>
  <c r="G5" i="1"/>
  <c r="G4" i="1"/>
  <c r="G3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<sst xmlns="http://schemas.openxmlformats.org/spreadsheetml/2006/main" count="210" uniqueCount="152">
  <si>
    <t>index</t>
  </si>
  <si>
    <t>node_name</t>
  </si>
  <si>
    <t>lat</t>
  </si>
  <si>
    <t>long</t>
  </si>
  <si>
    <t>node_type</t>
  </si>
  <si>
    <t>demand</t>
  </si>
  <si>
    <t>demand_daily</t>
  </si>
  <si>
    <t>client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</si>
  <si>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</si>
  <si>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</si>
  <si>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</si>
  <si>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</si>
  <si>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</si>
  <si>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</si>
  <si>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</si>
  <si>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</si>
  <si>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</si>
  <si>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</si>
  <si>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</si>
  <si>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</si>
  <si>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</si>
  <si>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</si>
  <si>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</si>
  <si>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</si>
  <si>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</si>
  <si>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</si>
  <si>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</si>
  <si>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</si>
  <si>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</si>
  <si>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</si>
  <si>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</si>
  <si>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</si>
  <si>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GAETA</t>
  </si>
  <si>
    <t>41.21336432</t>
  </si>
  <si>
    <t>13.57195666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</si>
  <si>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</si>
  <si>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</si>
  <si>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</si>
  <si>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</si>
  <si>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</si>
  <si>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</si>
  <si>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</si>
  <si>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</si>
  <si>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</si>
  <si>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</si>
  <si>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</si>
  <si>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</si>
  <si>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</si>
  <si>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</si>
  <si>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</si>
  <si>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</si>
  <si>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</si>
  <si>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</si>
  <si>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</si>
  <si>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</si>
  <si>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</si>
  <si>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NETTUNO</t>
  </si>
  <si>
    <t>41.45748878</t>
  </si>
  <si>
    <t>12.66141549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</si>
  <si>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</si>
  <si>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</si>
  <si>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</si>
  <si>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</si>
  <si>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</si>
  <si>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</si>
  <si>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</si>
  <si>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</si>
  <si>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</si>
  <si>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</si>
  <si>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</si>
  <si>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</si>
  <si>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</si>
  <si>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</si>
  <si>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</si>
  <si>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</si>
  <si>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</si>
  <si>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</si>
  <si>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BRACCIANO</t>
  </si>
  <si>
    <t>42.10335079</t>
  </si>
  <si>
    <t>12.17562398</t>
  </si>
  <si>
    <t>SANTAMARINELLA</t>
  </si>
  <si>
    <t>42.03356550</t>
  </si>
  <si>
    <t>11.85414402</t>
  </si>
  <si>
    <t>ROCCADIPAPA</t>
  </si>
  <si>
    <t>41.76199841</t>
  </si>
  <si>
    <t>12.70842384</t>
  </si>
  <si>
    <t>VALMONTONE</t>
  </si>
  <si>
    <t>41.77688498</t>
  </si>
  <si>
    <t>12.91774603</t>
  </si>
  <si>
    <t>TARQUINIA</t>
  </si>
  <si>
    <t>42.25445005</t>
  </si>
  <si>
    <t>11.75823363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</si>
  <si>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</si>
  <si>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</si>
  <si>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</si>
  <si>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</si>
  <si>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</si>
  <si>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</si>
  <si>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</si>
  <si>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</si>
  <si>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</si>
  <si>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</si>
  <si>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</si>
  <si>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</si>
  <si>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</si>
  <si>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</si>
  <si>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</si>
  <si>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</si>
  <si>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</si>
  <si>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</si>
  <si>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</si>
  <si>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</si>
  <si>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</si>
  <si>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</si>
  <si>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</si>
  <si>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</si>
  <si>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</si>
  <si>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</si>
  <si>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</si>
  <si>
    <t>CIVITACASTELLANA</t>
  </si>
  <si>
    <t>42.28917672</t>
  </si>
  <si>
    <t>12.41176641</t>
  </si>
  <si>
    <t>ISOLADELLIRI</t>
  </si>
  <si>
    <t>41.67841900</t>
  </si>
  <si>
    <t>13.57497154</t>
  </si>
  <si>
    <t>MONTEROTONDO</t>
  </si>
  <si>
    <t>42.05132067</t>
  </si>
  <si>
    <t>12.61624809</t>
  </si>
  <si>
    <t>VITERBO</t>
  </si>
  <si>
    <t>42.41738279</t>
  </si>
  <si>
    <t>12.10473417</t>
  </si>
  <si>
    <t>FROSINONE</t>
  </si>
  <si>
    <t>41.63964569</t>
  </si>
  <si>
    <t>13.35117166</t>
  </si>
  <si>
    <t>LATINA</t>
  </si>
  <si>
    <t>41.46759464</t>
  </si>
  <si>
    <t>12.90368485</t>
  </si>
  <si>
    <t>APRILIA</t>
  </si>
  <si>
    <t>41.59415376</t>
  </si>
  <si>
    <t>12.64816922</t>
  </si>
  <si>
    <t>CITTADUCALE</t>
  </si>
  <si>
    <t>42.38666058</t>
  </si>
  <si>
    <t>12.94815044</t>
  </si>
  <si>
    <t>GUIDONIAMONTECELIO</t>
  </si>
  <si>
    <t>42.00007800</t>
  </si>
  <si>
    <t>12.72638633</t>
  </si>
  <si>
    <t>POMEZIA</t>
  </si>
  <si>
    <t>41.67003149</t>
  </si>
  <si>
    <t>12.50163468</t>
  </si>
  <si>
    <t>FORMELLO</t>
  </si>
  <si>
    <t>42.08022139</t>
  </si>
  <si>
    <t>12.40084704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</si>
</sst>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0" zoomScaleNormal="100" workbookViewId="0">
      <selection activeCell="A2" sqref="A2:A41"/>
    </sheetView>
  </sheetViews>
  <sheetFormatPr defaultColWidth="11.5546875" defaultRowHeight="13.2" x14ac:dyDescent="0.25"/>
  <cols>
    <col min="2" max="2" width="34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131</v>
      </c>
      <c r="C2" s="1" t="s">
        <v>132</v>
      </c>
      <c r="D2" s="1" t="s">
        <v>133</v>
      </c>
      <c r="E2" s="1" t="s">
        <v>7</v>
      </c>
      <c r="F2" s="1">
        <v>4384.26</v>
      </c>
      <c r="G2" s="1">
        <f t="shared" ref="G2" si="0">F2/365</f>
        <v>12.011671232876713</v>
      </c>
    </row>
    <row r="3" spans="1:7" ht="15.6" x14ac:dyDescent="0.3">
      <c r="A3" s="1">
        <v>1</v>
      </c>
      <c r="B3" s="1" t="s">
        <v>8</v>
      </c>
      <c r="C3" s="1" t="s">
        <v>9</v>
      </c>
      <c r="D3" s="1" t="s">
        <v>10</v>
      </c>
      <c r="E3" s="1" t="s">
        <v>7</v>
      </c>
      <c r="F3" s="1">
        <v>1359.03</v>
      </c>
      <c r="G3" s="1">
        <f t="shared" ref="G3:G24" si="1">F3/365</f>
        <v>3.7233698630136987</v>
      </c>
    </row>
    <row r="4" spans="1:7" ht="15.6" x14ac:dyDescent="0.3">
      <c r="A4" s="1">
        <v>2</v>
      </c>
      <c r="B4" s="1" t="s">
        <v>11</v>
      </c>
      <c r="C4" s="1" t="s">
        <v>12</v>
      </c>
      <c r="D4" s="1" t="s">
        <v>13</v>
      </c>
      <c r="E4" s="1" t="s">
        <v>7</v>
      </c>
      <c r="F4" s="1">
        <v>1405.49</v>
      </c>
      <c r="G4" s="1">
        <f t="shared" si="1"/>
        <v>3.8506575342465754</v>
      </c>
    </row>
    <row r="5" spans="1:7" ht="15.6" x14ac:dyDescent="0.3">
      <c r="A5" s="1">
        <v>3</v>
      </c>
      <c r="B5" s="1" t="s">
        <v>14</v>
      </c>
      <c r="C5" s="1" t="s">
        <v>15</v>
      </c>
      <c r="D5" s="1" t="s">
        <v>16</v>
      </c>
      <c r="E5" s="1" t="s">
        <v>7</v>
      </c>
      <c r="F5" s="1">
        <v>1011.1</v>
      </c>
      <c r="G5" s="1">
        <f t="shared" si="1"/>
        <v>2.7701369863013698</v>
      </c>
    </row>
    <row r="6" spans="1:7" ht="15.6" x14ac:dyDescent="0.3">
      <c r="A6" s="1">
        <v>4</v>
      </c>
      <c r="B6" s="1" t="s">
        <v>17</v>
      </c>
      <c r="C6" s="1" t="s">
        <v>18</v>
      </c>
      <c r="D6" s="1" t="s">
        <v>19</v>
      </c>
      <c r="E6" s="1" t="s">
        <v>7</v>
      </c>
      <c r="F6" s="1">
        <v>1152.24</v>
      </c>
      <c r="G6" s="1">
        <f t="shared" si="1"/>
        <v>3.1568219178082191</v>
      </c>
    </row>
    <row r="7" spans="1:7" ht="15.6" x14ac:dyDescent="0.3">
      <c r="A7" s="1">
        <v>5</v>
      </c>
      <c r="B7" s="1" t="s">
        <v>20</v>
      </c>
      <c r="C7" s="1" t="s">
        <v>21</v>
      </c>
      <c r="D7" s="1" t="s">
        <v>22</v>
      </c>
      <c r="E7" s="1" t="s">
        <v>7</v>
      </c>
      <c r="F7" s="1">
        <v>987.03</v>
      </c>
      <c r="G7" s="1">
        <f t="shared" si="1"/>
        <v>2.7041917808219176</v>
      </c>
    </row>
    <row r="8" spans="1:7" ht="15.6" x14ac:dyDescent="0.3">
      <c r="A8" s="1">
        <v>6</v>
      </c>
      <c r="B8" s="1" t="s">
        <v>122</v>
      </c>
      <c r="C8" s="1" t="s">
        <v>123</v>
      </c>
      <c r="D8" s="1" t="s">
        <v>124</v>
      </c>
      <c r="E8" s="1" t="s">
        <v>7</v>
      </c>
      <c r="F8" s="1">
        <v>571.1</v>
      </c>
      <c r="G8" s="1">
        <f t="shared" si="1"/>
        <v>1.5646575342465754</v>
      </c>
    </row>
    <row r="9" spans="1:7" ht="15.6" x14ac:dyDescent="0.3">
      <c r="A9" s="1">
        <v>7</v>
      </c>
      <c r="B9" s="1" t="s">
        <v>134</v>
      </c>
      <c r="C9" s="1" t="s">
        <v>135</v>
      </c>
      <c r="D9" s="1" t="s">
        <v>136</v>
      </c>
      <c r="E9" s="1" t="s">
        <v>7</v>
      </c>
      <c r="F9" s="1">
        <v>3778.48</v>
      </c>
      <c r="G9" s="1">
        <f t="shared" si="1"/>
        <v>10.352</v>
      </c>
    </row>
    <row r="10" spans="1:7" ht="15.6" x14ac:dyDescent="0.3">
      <c r="A10" s="1">
        <v>8</v>
      </c>
      <c r="B10" s="1" t="s">
        <v>137</v>
      </c>
      <c r="C10" s="1" t="s">
        <v>138</v>
      </c>
      <c r="D10" s="1" t="s">
        <v>139</v>
      </c>
      <c r="E10" s="1" t="s">
        <v>7</v>
      </c>
      <c r="F10" s="1">
        <v>3363.89</v>
      </c>
      <c r="G10" s="1">
        <f t="shared" si="1"/>
        <v>9.21613698630137</v>
      </c>
    </row>
    <row r="11" spans="1:7" ht="15.6" x14ac:dyDescent="0.3">
      <c r="A11" s="1">
        <v>9</v>
      </c>
      <c r="B11" s="1" t="s">
        <v>23</v>
      </c>
      <c r="C11" s="1" t="s">
        <v>24</v>
      </c>
      <c r="D11" s="1" t="s">
        <v>25</v>
      </c>
      <c r="E11" s="1" t="s">
        <v>7</v>
      </c>
      <c r="F11" s="1">
        <v>2406.2800000000002</v>
      </c>
      <c r="G11" s="1">
        <f t="shared" si="1"/>
        <v>6.5925479452054798</v>
      </c>
    </row>
    <row r="12" spans="1:7" ht="15.6" x14ac:dyDescent="0.3">
      <c r="A12" s="1">
        <v>10</v>
      </c>
      <c r="B12" s="1" t="s">
        <v>26</v>
      </c>
      <c r="C12" s="1" t="s">
        <v>27</v>
      </c>
      <c r="D12" s="1" t="s">
        <v>28</v>
      </c>
      <c r="E12" s="1" t="s">
        <v>7</v>
      </c>
      <c r="F12" s="1">
        <v>2180.5</v>
      </c>
      <c r="G12" s="1">
        <f t="shared" si="1"/>
        <v>5.9739726027397264</v>
      </c>
    </row>
    <row r="13" spans="1:7" ht="15.6" x14ac:dyDescent="0.3">
      <c r="A13" s="1">
        <v>11</v>
      </c>
      <c r="B13" s="1" t="s">
        <v>29</v>
      </c>
      <c r="C13" s="1" t="s">
        <v>30</v>
      </c>
      <c r="D13" s="1" t="s">
        <v>31</v>
      </c>
      <c r="E13" s="1" t="s">
        <v>7</v>
      </c>
      <c r="F13" s="1">
        <v>2088.7849999999999</v>
      </c>
      <c r="G13" s="1">
        <f t="shared" si="1"/>
        <v>5.7226986301369855</v>
      </c>
    </row>
    <row r="14" spans="1:7" ht="15.6" x14ac:dyDescent="0.3">
      <c r="A14" s="1">
        <v>12</v>
      </c>
      <c r="B14" s="1" t="s">
        <v>32</v>
      </c>
      <c r="C14" s="1" t="s">
        <v>33</v>
      </c>
      <c r="D14" s="1" t="s">
        <v>34</v>
      </c>
      <c r="E14" s="1" t="s">
        <v>7</v>
      </c>
      <c r="F14" s="1">
        <v>1067.5899999999999</v>
      </c>
      <c r="G14" s="1">
        <f t="shared" si="1"/>
        <v>2.9249041095890407</v>
      </c>
    </row>
    <row r="15" spans="1:7" ht="15.6" x14ac:dyDescent="0.3">
      <c r="A15" s="1">
        <v>13</v>
      </c>
      <c r="B15" s="1" t="s">
        <v>35</v>
      </c>
      <c r="C15" s="1" t="s">
        <v>36</v>
      </c>
      <c r="D15" s="1" t="s">
        <v>37</v>
      </c>
      <c r="E15" s="1" t="s">
        <v>7</v>
      </c>
      <c r="F15" s="1">
        <v>1152.18</v>
      </c>
      <c r="G15" s="1">
        <f t="shared" si="1"/>
        <v>3.1566575342465755</v>
      </c>
    </row>
    <row r="16" spans="1:7" ht="15.6" x14ac:dyDescent="0.3">
      <c r="A16" s="1">
        <v>14</v>
      </c>
      <c r="B16" s="1" t="s">
        <v>38</v>
      </c>
      <c r="C16" s="1" t="s">
        <v>39</v>
      </c>
      <c r="D16" s="1" t="s">
        <v>40</v>
      </c>
      <c r="E16" s="1" t="s">
        <v>7</v>
      </c>
      <c r="F16" s="1">
        <v>2190.92</v>
      </c>
      <c r="G16" s="1">
        <f t="shared" si="1"/>
        <v>6.0025205479452053</v>
      </c>
    </row>
    <row r="17" spans="1:7" ht="15.6" x14ac:dyDescent="0.3">
      <c r="A17" s="1">
        <v>15</v>
      </c>
      <c r="B17" s="1" t="s">
        <v>41</v>
      </c>
      <c r="C17" s="1" t="s">
        <v>42</v>
      </c>
      <c r="D17" s="1" t="s">
        <v>43</v>
      </c>
      <c r="E17" s="1" t="s">
        <v>7</v>
      </c>
      <c r="F17" s="1">
        <v>515.29999999999995</v>
      </c>
      <c r="G17" s="1">
        <f t="shared" si="1"/>
        <v>1.4117808219178081</v>
      </c>
    </row>
    <row r="18" spans="1:7" ht="15.6" x14ac:dyDescent="0.3">
      <c r="A18" s="1">
        <v>16</v>
      </c>
      <c r="B18" s="1" t="s">
        <v>140</v>
      </c>
      <c r="C18" s="1" t="s">
        <v>141</v>
      </c>
      <c r="D18" s="1" t="s">
        <v>142</v>
      </c>
      <c r="E18" s="1" t="s">
        <v>7</v>
      </c>
      <c r="F18" s="1">
        <v>323.40499999999997</v>
      </c>
      <c r="G18" s="1">
        <f t="shared" si="1"/>
        <v>0.88604109589041091</v>
      </c>
    </row>
    <row r="19" spans="1:7" ht="15.6" x14ac:dyDescent="0.3">
      <c r="A19" s="1">
        <v>17</v>
      </c>
      <c r="B19" s="1" t="s">
        <v>143</v>
      </c>
      <c r="C19" s="1" t="s">
        <v>144</v>
      </c>
      <c r="D19" s="1" t="s">
        <v>145</v>
      </c>
      <c r="E19" s="1" t="s">
        <v>7</v>
      </c>
      <c r="F19" s="1">
        <v>3851.34</v>
      </c>
      <c r="G19" s="1">
        <f t="shared" si="1"/>
        <v>10.551616438356165</v>
      </c>
    </row>
    <row r="20" spans="1:7" ht="15.6" x14ac:dyDescent="0.3">
      <c r="A20" s="1">
        <v>18</v>
      </c>
      <c r="B20" s="1" t="s">
        <v>146</v>
      </c>
      <c r="C20" s="1" t="s">
        <v>147</v>
      </c>
      <c r="D20" s="1" t="s">
        <v>148</v>
      </c>
      <c r="E20" s="1" t="s">
        <v>7</v>
      </c>
      <c r="F20" s="1">
        <v>3328.14</v>
      </c>
      <c r="G20" s="1">
        <f t="shared" si="1"/>
        <v>9.1181917808219168</v>
      </c>
    </row>
    <row r="21" spans="1:7" ht="15.6" x14ac:dyDescent="0.3">
      <c r="A21" s="1">
        <v>19</v>
      </c>
      <c r="B21" s="1" t="s">
        <v>44</v>
      </c>
      <c r="C21" s="1" t="s">
        <v>45</v>
      </c>
      <c r="D21" s="1" t="s">
        <v>46</v>
      </c>
      <c r="E21" s="1" t="s">
        <v>7</v>
      </c>
      <c r="F21" s="1">
        <v>2733.72</v>
      </c>
      <c r="G21" s="1">
        <f t="shared" si="1"/>
        <v>7.4896438356164374</v>
      </c>
    </row>
    <row r="22" spans="1:7" ht="15.6" x14ac:dyDescent="0.3">
      <c r="A22" s="1">
        <v>20</v>
      </c>
      <c r="B22" s="1" t="s">
        <v>47</v>
      </c>
      <c r="C22" s="1" t="s">
        <v>48</v>
      </c>
      <c r="D22" s="1" t="s">
        <v>49</v>
      </c>
      <c r="E22" s="1" t="s">
        <v>7</v>
      </c>
      <c r="F22" s="1">
        <v>2308</v>
      </c>
      <c r="G22" s="1">
        <f t="shared" si="1"/>
        <v>6.3232876712328769</v>
      </c>
    </row>
    <row r="23" spans="1:7" ht="15.6" x14ac:dyDescent="0.3">
      <c r="A23" s="1">
        <v>21</v>
      </c>
      <c r="B23" s="1" t="s">
        <v>50</v>
      </c>
      <c r="C23" s="1" t="s">
        <v>51</v>
      </c>
      <c r="D23" s="1" t="s">
        <v>52</v>
      </c>
      <c r="E23" s="1" t="s">
        <v>7</v>
      </c>
      <c r="F23" s="1">
        <v>1834.26</v>
      </c>
      <c r="G23" s="1">
        <f t="shared" si="1"/>
        <v>5.0253698630136983</v>
      </c>
    </row>
    <row r="24" spans="1:7" ht="15.6" x14ac:dyDescent="0.3">
      <c r="A24" s="1">
        <v>22</v>
      </c>
      <c r="B24" s="1" t="s">
        <v>53</v>
      </c>
      <c r="C24" s="1" t="s">
        <v>54</v>
      </c>
      <c r="D24" s="1" t="s">
        <v>55</v>
      </c>
      <c r="E24" s="1" t="s">
        <v>7</v>
      </c>
      <c r="F24" s="1">
        <v>1997.41</v>
      </c>
      <c r="G24" s="1">
        <f t="shared" si="1"/>
        <v>5.4723561643835614</v>
      </c>
    </row>
    <row r="25" spans="1:7" ht="15.6" x14ac:dyDescent="0.3">
      <c r="A25" s="1">
        <v>23</v>
      </c>
      <c r="B25" s="1" t="s">
        <v>56</v>
      </c>
      <c r="C25" s="1" t="s">
        <v>57</v>
      </c>
      <c r="D25" s="1" t="s">
        <v>58</v>
      </c>
      <c r="E25" s="1" t="s">
        <v>7</v>
      </c>
      <c r="F25" s="1">
        <v>1877.94</v>
      </c>
      <c r="G25" s="1">
        <f t="shared" ref="G25:G39" si="2">F25/365</f>
        <v>5.1450410958904111</v>
      </c>
    </row>
    <row r="26" spans="1:7" ht="15.6" x14ac:dyDescent="0.3">
      <c r="A26" s="1">
        <v>24</v>
      </c>
      <c r="B26" s="1" t="s">
        <v>59</v>
      </c>
      <c r="C26" s="1" t="s">
        <v>60</v>
      </c>
      <c r="D26" s="1" t="s">
        <v>61</v>
      </c>
      <c r="E26" s="1" t="s">
        <v>7</v>
      </c>
      <c r="F26" s="1">
        <v>1927.48</v>
      </c>
      <c r="G26" s="1">
        <f t="shared" si="2"/>
        <v>5.2807671232876716</v>
      </c>
    </row>
    <row r="27" spans="1:7" ht="15.6" x14ac:dyDescent="0.3">
      <c r="A27" s="1">
        <v>25</v>
      </c>
      <c r="B27" s="1" t="s">
        <v>62</v>
      </c>
      <c r="C27" s="1" t="s">
        <v>63</v>
      </c>
      <c r="D27" s="1" t="s">
        <v>64</v>
      </c>
      <c r="E27" s="1" t="s">
        <v>7</v>
      </c>
      <c r="F27" s="1">
        <v>2110.52</v>
      </c>
      <c r="G27" s="1">
        <f t="shared" si="2"/>
        <v>5.7822465753424659</v>
      </c>
    </row>
    <row r="28" spans="1:7" ht="15.6" x14ac:dyDescent="0.3">
      <c r="A28" s="1">
        <v>26</v>
      </c>
      <c r="B28" s="1" t="s">
        <v>65</v>
      </c>
      <c r="C28" s="1" t="s">
        <v>66</v>
      </c>
      <c r="D28" s="1" t="s">
        <v>67</v>
      </c>
      <c r="E28" s="1" t="s">
        <v>7</v>
      </c>
      <c r="F28" s="1">
        <v>1417.12</v>
      </c>
      <c r="G28" s="1">
        <f t="shared" si="2"/>
        <v>3.8825205479452052</v>
      </c>
    </row>
    <row r="29" spans="1:7" ht="15.6" x14ac:dyDescent="0.3">
      <c r="A29" s="1">
        <v>27</v>
      </c>
      <c r="B29" s="1" t="s">
        <v>68</v>
      </c>
      <c r="C29" s="1" t="s">
        <v>69</v>
      </c>
      <c r="D29" s="1" t="s">
        <v>70</v>
      </c>
      <c r="E29" s="1" t="s">
        <v>7</v>
      </c>
      <c r="F29" s="1">
        <v>920.1</v>
      </c>
      <c r="G29" s="1">
        <f t="shared" si="2"/>
        <v>2.5208219178082194</v>
      </c>
    </row>
    <row r="30" spans="1:7" ht="15.6" x14ac:dyDescent="0.3">
      <c r="A30" s="1">
        <v>28</v>
      </c>
      <c r="B30" s="1" t="s">
        <v>71</v>
      </c>
      <c r="C30" s="1" t="s">
        <v>72</v>
      </c>
      <c r="D30" s="1" t="s">
        <v>73</v>
      </c>
      <c r="E30" s="1" t="s">
        <v>7</v>
      </c>
      <c r="F30" s="1">
        <v>1004.773</v>
      </c>
      <c r="G30" s="1">
        <f t="shared" si="2"/>
        <v>2.7528027397260275</v>
      </c>
    </row>
    <row r="31" spans="1:7" ht="15.6" x14ac:dyDescent="0.3">
      <c r="A31" s="1">
        <v>29</v>
      </c>
      <c r="B31" s="1" t="s">
        <v>74</v>
      </c>
      <c r="C31" s="1" t="s">
        <v>75</v>
      </c>
      <c r="D31" s="1" t="s">
        <v>76</v>
      </c>
      <c r="E31" s="1" t="s">
        <v>7</v>
      </c>
      <c r="F31" s="1">
        <v>961.93</v>
      </c>
      <c r="G31" s="1">
        <f t="shared" si="2"/>
        <v>2.6354246575342466</v>
      </c>
    </row>
    <row r="32" spans="1:7" ht="15.6" x14ac:dyDescent="0.3">
      <c r="A32" s="1">
        <v>30</v>
      </c>
      <c r="B32" s="1" t="s">
        <v>77</v>
      </c>
      <c r="C32" s="1" t="s">
        <v>78</v>
      </c>
      <c r="D32" s="1" t="s">
        <v>79</v>
      </c>
      <c r="E32" s="1" t="s">
        <v>7</v>
      </c>
      <c r="F32" s="1">
        <v>786.52</v>
      </c>
      <c r="G32" s="1">
        <f t="shared" si="2"/>
        <v>2.1548493150684931</v>
      </c>
    </row>
    <row r="33" spans="1:7" ht="15" customHeight="1" x14ac:dyDescent="0.3">
      <c r="A33" s="1">
        <v>31</v>
      </c>
      <c r="B33" s="1" t="s">
        <v>125</v>
      </c>
      <c r="C33" s="1" t="s">
        <v>126</v>
      </c>
      <c r="D33" s="1" t="s">
        <v>127</v>
      </c>
      <c r="E33" s="1" t="s">
        <v>7</v>
      </c>
      <c r="F33" s="1">
        <v>1721.84</v>
      </c>
      <c r="G33" s="1">
        <f t="shared" si="2"/>
        <v>4.7173698630136984</v>
      </c>
    </row>
    <row r="34" spans="1:7" ht="15.6" x14ac:dyDescent="0.3">
      <c r="A34" s="1">
        <v>32</v>
      </c>
      <c r="B34" s="1" t="s">
        <v>80</v>
      </c>
      <c r="C34" s="1" t="s">
        <v>81</v>
      </c>
      <c r="D34" s="1" t="s">
        <v>82</v>
      </c>
      <c r="E34" s="1" t="s">
        <v>7</v>
      </c>
      <c r="F34" s="1">
        <v>734.87</v>
      </c>
      <c r="G34" s="1">
        <f t="shared" si="2"/>
        <v>2.0133424657534245</v>
      </c>
    </row>
    <row r="35" spans="1:7" ht="15.6" x14ac:dyDescent="0.3">
      <c r="A35" s="1">
        <v>33</v>
      </c>
      <c r="B35" s="1" t="s">
        <v>83</v>
      </c>
      <c r="C35" s="1" t="s">
        <v>84</v>
      </c>
      <c r="D35" s="1" t="s">
        <v>85</v>
      </c>
      <c r="E35" s="1" t="s">
        <v>7</v>
      </c>
      <c r="F35" s="1">
        <v>657.22</v>
      </c>
      <c r="G35" s="1">
        <f t="shared" si="2"/>
        <v>1.8006027397260276</v>
      </c>
    </row>
    <row r="36" spans="1:7" ht="15.6" x14ac:dyDescent="0.3">
      <c r="A36" s="1">
        <v>34</v>
      </c>
      <c r="B36" s="1" t="s">
        <v>149</v>
      </c>
      <c r="C36" s="1" t="s">
        <v>150</v>
      </c>
      <c r="D36" s="1" t="s">
        <v>151</v>
      </c>
      <c r="E36" s="1" t="s">
        <v>7</v>
      </c>
      <c r="F36" s="1">
        <v>799.77</v>
      </c>
      <c r="G36" s="1">
        <f t="shared" si="2"/>
        <v>2.191150684931507</v>
      </c>
    </row>
    <row r="37" spans="1:7" ht="15.6" x14ac:dyDescent="0.3">
      <c r="A37" s="1">
        <v>35</v>
      </c>
      <c r="B37" s="1" t="s">
        <v>86</v>
      </c>
      <c r="C37" s="1" t="s">
        <v>87</v>
      </c>
      <c r="D37" s="1" t="s">
        <v>88</v>
      </c>
      <c r="E37" s="1" t="s">
        <v>7</v>
      </c>
      <c r="F37" s="1">
        <v>771.66</v>
      </c>
      <c r="G37" s="1">
        <f t="shared" si="2"/>
        <v>2.1141369863013697</v>
      </c>
    </row>
    <row r="38" spans="1:7" ht="15.6" x14ac:dyDescent="0.3">
      <c r="A38" s="1">
        <v>36</v>
      </c>
      <c r="B38" s="1" t="s">
        <v>128</v>
      </c>
      <c r="C38" s="1" t="s">
        <v>129</v>
      </c>
      <c r="D38" s="1" t="s">
        <v>130</v>
      </c>
      <c r="E38" s="1" t="s">
        <v>7</v>
      </c>
      <c r="F38" s="1">
        <v>3351.0940000000001</v>
      </c>
      <c r="G38" s="1">
        <f t="shared" si="2"/>
        <v>9.181079452054794</v>
      </c>
    </row>
    <row r="39" spans="1:7" ht="15.6" x14ac:dyDescent="0.3">
      <c r="A39" s="1">
        <v>37</v>
      </c>
      <c r="B39" s="1" t="s">
        <v>89</v>
      </c>
      <c r="C39" s="1" t="s">
        <v>90</v>
      </c>
      <c r="D39" s="1" t="s">
        <v>91</v>
      </c>
      <c r="E39" s="1" t="s">
        <v>7</v>
      </c>
      <c r="F39" s="1">
        <v>697.58</v>
      </c>
      <c r="G39" s="1">
        <f t="shared" si="2"/>
        <v>1.911178082191781</v>
      </c>
    </row>
    <row r="40" spans="1:7" ht="15.6" x14ac:dyDescent="0.3">
      <c r="A40" s="1">
        <v>38</v>
      </c>
      <c r="B40" s="1" t="s">
        <v>92</v>
      </c>
      <c r="C40" s="1" t="s">
        <v>93</v>
      </c>
      <c r="D40" s="1" t="s">
        <v>94</v>
      </c>
      <c r="E40" s="1" t="s">
        <v>7</v>
      </c>
      <c r="F40" s="1">
        <v>654.94100000000003</v>
      </c>
      <c r="G40" s="1">
        <f t="shared" ref="G40:G41" si="3">F40/365</f>
        <v>1.7943589041095891</v>
      </c>
    </row>
    <row r="41" spans="1:7" ht="15.6" x14ac:dyDescent="0.3">
      <c r="A41" s="1">
        <v>39</v>
      </c>
      <c r="B41" s="1" t="s">
        <v>119</v>
      </c>
      <c r="C41" s="1" t="s">
        <v>120</v>
      </c>
      <c r="D41" s="1" t="s">
        <v>121</v>
      </c>
      <c r="E41" s="1" t="s">
        <v>7</v>
      </c>
      <c r="F41" s="1">
        <v>802.6</v>
      </c>
      <c r="G41" s="1">
        <f t="shared" si="3"/>
        <v>2.1989041095890411</v>
      </c>
    </row>
    <row r="42" spans="1:7" ht="15.6" x14ac:dyDescent="0.3">
      <c r="G42" s="1"/>
    </row>
    <row r="43" spans="1:7" ht="15.6" x14ac:dyDescent="0.3">
      <c r="G4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Normal="100" workbookViewId="0">
      <selection activeCell="I25" sqref="I25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 ht="15.6" x14ac:dyDescent="0.3">
      <c r="A2" s="1">
        <v>0</v>
      </c>
      <c r="B2" s="2" t="s">
        <v>101</v>
      </c>
      <c r="C2" s="3" t="s">
        <v>102</v>
      </c>
      <c r="D2" s="2">
        <v>12.922217881817399</v>
      </c>
      <c r="E2" s="1" t="s">
        <v>103</v>
      </c>
      <c r="F2" s="2">
        <v>11150</v>
      </c>
      <c r="G2" s="1">
        <f t="shared" ref="G2:G16" si="0">F2/365</f>
        <v>30.547945205479451</v>
      </c>
      <c r="H2" s="1">
        <f>F2/3</f>
        <v>3716.6666666666665</v>
      </c>
      <c r="I2" s="1">
        <f t="shared" ref="I2:I16" si="1">J2*0.7</f>
        <v>7.1278538812785381</v>
      </c>
      <c r="J2" s="1">
        <f t="shared" ref="J2:J16" si="2">H2/365</f>
        <v>10.182648401826484</v>
      </c>
      <c r="K2" s="1">
        <f t="shared" ref="K2:K16" si="3">J2*1.3</f>
        <v>13.237442922374429</v>
      </c>
    </row>
    <row r="3" spans="1:11" ht="15.6" x14ac:dyDescent="0.3">
      <c r="A3" s="1">
        <v>1</v>
      </c>
      <c r="B3" s="2" t="s">
        <v>104</v>
      </c>
      <c r="C3" s="2">
        <v>42.283295916639297</v>
      </c>
      <c r="D3" s="2">
        <v>12.695945426878801</v>
      </c>
      <c r="E3" s="1" t="s">
        <v>103</v>
      </c>
      <c r="F3" s="2">
        <v>15000</v>
      </c>
      <c r="G3" s="1">
        <f t="shared" si="0"/>
        <v>41.095890410958901</v>
      </c>
      <c r="H3" s="1">
        <f t="shared" ref="H3:H16" si="4">F3/3</f>
        <v>5000</v>
      </c>
      <c r="I3" s="1">
        <f t="shared" si="1"/>
        <v>9.5890410958904102</v>
      </c>
      <c r="J3" s="1">
        <f t="shared" si="2"/>
        <v>13.698630136986301</v>
      </c>
      <c r="K3" s="1">
        <f t="shared" si="3"/>
        <v>17.808219178082194</v>
      </c>
    </row>
    <row r="4" spans="1:11" ht="15.6" x14ac:dyDescent="0.3">
      <c r="A4" s="1">
        <v>2</v>
      </c>
      <c r="B4" s="2" t="s">
        <v>105</v>
      </c>
      <c r="C4" s="3" t="s">
        <v>106</v>
      </c>
      <c r="D4" s="2">
        <v>12.9082165464113</v>
      </c>
      <c r="E4" s="1" t="s">
        <v>103</v>
      </c>
      <c r="F4" s="2">
        <v>70000</v>
      </c>
      <c r="G4" s="1">
        <f t="shared" si="0"/>
        <v>191.78082191780823</v>
      </c>
      <c r="H4" s="1">
        <f t="shared" si="4"/>
        <v>23333.333333333332</v>
      </c>
      <c r="I4" s="1">
        <f t="shared" si="1"/>
        <v>44.74885844748858</v>
      </c>
      <c r="J4" s="1">
        <f t="shared" si="2"/>
        <v>63.926940639269404</v>
      </c>
      <c r="K4" s="1">
        <f t="shared" si="3"/>
        <v>83.105022831050235</v>
      </c>
    </row>
    <row r="5" spans="1:11" ht="15.6" x14ac:dyDescent="0.3">
      <c r="A5" s="1">
        <v>3</v>
      </c>
      <c r="B5" s="2" t="s">
        <v>107</v>
      </c>
      <c r="C5" s="2">
        <v>42.397642263188402</v>
      </c>
      <c r="D5" s="2">
        <v>11.8408068846551</v>
      </c>
      <c r="E5" s="1" t="s">
        <v>103</v>
      </c>
      <c r="F5" s="2">
        <v>60000</v>
      </c>
      <c r="G5" s="1">
        <f t="shared" si="0"/>
        <v>164.38356164383561</v>
      </c>
      <c r="H5" s="1">
        <f t="shared" si="4"/>
        <v>20000</v>
      </c>
      <c r="I5" s="1">
        <f t="shared" si="1"/>
        <v>38.356164383561641</v>
      </c>
      <c r="J5" s="1">
        <f t="shared" si="2"/>
        <v>54.794520547945204</v>
      </c>
      <c r="K5" s="1">
        <f t="shared" si="3"/>
        <v>71.232876712328775</v>
      </c>
    </row>
    <row r="6" spans="1:11" ht="15.6" x14ac:dyDescent="0.3">
      <c r="A6" s="1">
        <v>4</v>
      </c>
      <c r="B6" s="2" t="s">
        <v>108</v>
      </c>
      <c r="C6" s="2">
        <v>42.448120903040703</v>
      </c>
      <c r="D6" s="2">
        <v>12.0024883</v>
      </c>
      <c r="E6" s="1" t="s">
        <v>103</v>
      </c>
      <c r="F6" s="2">
        <v>5710</v>
      </c>
      <c r="G6" s="1">
        <f t="shared" si="0"/>
        <v>15.643835616438356</v>
      </c>
      <c r="H6" s="1">
        <f t="shared" si="4"/>
        <v>1903.3333333333333</v>
      </c>
      <c r="I6" s="1">
        <f t="shared" si="1"/>
        <v>3.6502283105022828</v>
      </c>
      <c r="J6" s="1">
        <f t="shared" si="2"/>
        <v>5.2146118721461185</v>
      </c>
      <c r="K6" s="1">
        <f t="shared" si="3"/>
        <v>6.7789954337899543</v>
      </c>
    </row>
    <row r="7" spans="1:11" ht="15.6" x14ac:dyDescent="0.3">
      <c r="A7" s="1">
        <v>5</v>
      </c>
      <c r="B7" s="2" t="s">
        <v>109</v>
      </c>
      <c r="C7" s="2">
        <v>41.495822511495298</v>
      </c>
      <c r="D7" s="2">
        <v>13.789110857936601</v>
      </c>
      <c r="E7" s="1" t="s">
        <v>103</v>
      </c>
      <c r="F7" s="2">
        <v>51000</v>
      </c>
      <c r="G7" s="1">
        <f t="shared" si="0"/>
        <v>139.72602739726028</v>
      </c>
      <c r="H7" s="1">
        <f t="shared" si="4"/>
        <v>17000</v>
      </c>
      <c r="I7" s="1">
        <f t="shared" si="1"/>
        <v>32.602739726027394</v>
      </c>
      <c r="J7" s="1">
        <f t="shared" si="2"/>
        <v>46.575342465753423</v>
      </c>
      <c r="K7" s="1">
        <f t="shared" si="3"/>
        <v>60.547945205479451</v>
      </c>
    </row>
    <row r="8" spans="1:11" ht="15.6" x14ac:dyDescent="0.3">
      <c r="A8" s="1">
        <v>6</v>
      </c>
      <c r="B8" s="2" t="s">
        <v>110</v>
      </c>
      <c r="C8" s="2">
        <v>41.625439286466502</v>
      </c>
      <c r="D8" s="2">
        <v>13.3100665080014</v>
      </c>
      <c r="E8" s="1" t="s">
        <v>103</v>
      </c>
      <c r="F8" s="2">
        <v>84000</v>
      </c>
      <c r="G8" s="1">
        <f t="shared" si="0"/>
        <v>230.13698630136986</v>
      </c>
      <c r="H8" s="1">
        <f t="shared" si="4"/>
        <v>28000</v>
      </c>
      <c r="I8" s="1">
        <f t="shared" si="1"/>
        <v>53.698630136986296</v>
      </c>
      <c r="J8" s="1">
        <f t="shared" si="2"/>
        <v>76.712328767123282</v>
      </c>
      <c r="K8" s="1">
        <f t="shared" si="3"/>
        <v>99.726027397260268</v>
      </c>
    </row>
    <row r="9" spans="1:11" ht="15.6" x14ac:dyDescent="0.3">
      <c r="A9" s="1">
        <v>7</v>
      </c>
      <c r="B9" s="2" t="s">
        <v>111</v>
      </c>
      <c r="C9" s="2">
        <v>41.603282123827398</v>
      </c>
      <c r="D9" s="2">
        <v>12.636303926379901</v>
      </c>
      <c r="E9" s="1" t="s">
        <v>103</v>
      </c>
      <c r="F9" s="2">
        <v>95000</v>
      </c>
      <c r="G9" s="1">
        <f t="shared" si="0"/>
        <v>260.27397260273972</v>
      </c>
      <c r="H9" s="1">
        <f t="shared" si="4"/>
        <v>31666.666666666668</v>
      </c>
      <c r="I9" s="1">
        <f t="shared" si="1"/>
        <v>60.730593607305927</v>
      </c>
      <c r="J9" s="1">
        <f t="shared" si="2"/>
        <v>86.757990867579906</v>
      </c>
      <c r="K9" s="1">
        <f t="shared" si="3"/>
        <v>112.78538812785388</v>
      </c>
    </row>
    <row r="10" spans="1:11" ht="15.6" x14ac:dyDescent="0.3">
      <c r="A10" s="1">
        <v>8</v>
      </c>
      <c r="B10" s="2" t="s">
        <v>112</v>
      </c>
      <c r="C10" s="2">
        <v>41.555953049321303</v>
      </c>
      <c r="D10" s="2">
        <v>12.8633925115926</v>
      </c>
      <c r="E10" s="1" t="s">
        <v>103</v>
      </c>
      <c r="F10" s="2">
        <v>45000</v>
      </c>
      <c r="G10" s="1">
        <f t="shared" si="0"/>
        <v>123.28767123287672</v>
      </c>
      <c r="H10" s="1">
        <f t="shared" si="4"/>
        <v>15000</v>
      </c>
      <c r="I10" s="1">
        <f t="shared" si="1"/>
        <v>28.767123287671229</v>
      </c>
      <c r="J10" s="1">
        <f t="shared" si="2"/>
        <v>41.095890410958901</v>
      </c>
      <c r="K10" s="1">
        <f t="shared" si="3"/>
        <v>53.42465753424657</v>
      </c>
    </row>
    <row r="11" spans="1:11" ht="15.6" x14ac:dyDescent="0.3">
      <c r="A11" s="1">
        <v>9</v>
      </c>
      <c r="B11" s="2" t="s">
        <v>113</v>
      </c>
      <c r="C11" s="2">
        <v>41.371738721695998</v>
      </c>
      <c r="D11" s="2">
        <v>13.4060411912864</v>
      </c>
      <c r="E11" s="1" t="s">
        <v>103</v>
      </c>
      <c r="F11" s="2">
        <v>6000</v>
      </c>
      <c r="G11" s="1">
        <f t="shared" si="0"/>
        <v>16.438356164383563</v>
      </c>
      <c r="H11" s="1">
        <f t="shared" si="4"/>
        <v>2000</v>
      </c>
      <c r="I11" s="1">
        <f t="shared" si="1"/>
        <v>3.8356164383561637</v>
      </c>
      <c r="J11" s="1">
        <f t="shared" si="2"/>
        <v>5.4794520547945202</v>
      </c>
      <c r="K11" s="1">
        <f t="shared" si="3"/>
        <v>7.1232876712328768</v>
      </c>
    </row>
    <row r="12" spans="1:11" ht="15.6" x14ac:dyDescent="0.3">
      <c r="A12" s="1">
        <v>10</v>
      </c>
      <c r="B12" s="2" t="s">
        <v>114</v>
      </c>
      <c r="C12" s="2">
        <v>41.284352370515499</v>
      </c>
      <c r="D12" s="2">
        <v>13.7231196399479</v>
      </c>
      <c r="E12" s="1" t="s">
        <v>103</v>
      </c>
      <c r="F12" s="2">
        <v>93000</v>
      </c>
      <c r="G12" s="1">
        <f t="shared" si="0"/>
        <v>254.79452054794521</v>
      </c>
      <c r="H12" s="1">
        <f t="shared" si="4"/>
        <v>31000</v>
      </c>
      <c r="I12" s="1">
        <f t="shared" si="1"/>
        <v>59.452054794520542</v>
      </c>
      <c r="J12" s="1">
        <f t="shared" si="2"/>
        <v>84.93150684931507</v>
      </c>
      <c r="K12" s="1">
        <f t="shared" si="3"/>
        <v>110.41095890410959</v>
      </c>
    </row>
    <row r="13" spans="1:11" ht="15.6" x14ac:dyDescent="0.3">
      <c r="A13" s="1">
        <v>11</v>
      </c>
      <c r="B13" s="2" t="s">
        <v>115</v>
      </c>
      <c r="C13" s="2">
        <v>42.0183364074013</v>
      </c>
      <c r="D13" s="2">
        <v>12.714176392130099</v>
      </c>
      <c r="E13" s="1" t="s">
        <v>103</v>
      </c>
      <c r="F13" s="2">
        <v>78500</v>
      </c>
      <c r="G13" s="1">
        <f t="shared" si="0"/>
        <v>215.06849315068493</v>
      </c>
      <c r="H13" s="1">
        <f t="shared" si="4"/>
        <v>26166.666666666668</v>
      </c>
      <c r="I13" s="1">
        <f t="shared" si="1"/>
        <v>50.182648401826484</v>
      </c>
      <c r="J13" s="1">
        <f t="shared" si="2"/>
        <v>71.689497716894977</v>
      </c>
      <c r="K13" s="1">
        <f t="shared" si="3"/>
        <v>93.196347031963469</v>
      </c>
    </row>
    <row r="14" spans="1:11" ht="15.6" x14ac:dyDescent="0.3">
      <c r="A14" s="1">
        <v>12</v>
      </c>
      <c r="B14" s="2" t="s">
        <v>116</v>
      </c>
      <c r="C14" s="2">
        <v>41.736147206591198</v>
      </c>
      <c r="D14" s="2">
        <v>13.005815882292101</v>
      </c>
      <c r="E14" s="1" t="s">
        <v>103</v>
      </c>
      <c r="F14" s="2">
        <v>96000</v>
      </c>
      <c r="G14" s="1">
        <f t="shared" si="0"/>
        <v>263.01369863013701</v>
      </c>
      <c r="H14" s="1">
        <f t="shared" si="4"/>
        <v>32000</v>
      </c>
      <c r="I14" s="1">
        <f t="shared" si="1"/>
        <v>61.36986301369862</v>
      </c>
      <c r="J14" s="1">
        <f t="shared" si="2"/>
        <v>87.671232876712324</v>
      </c>
      <c r="K14" s="1">
        <f t="shared" si="3"/>
        <v>113.97260273972603</v>
      </c>
    </row>
    <row r="15" spans="1:11" ht="15.6" x14ac:dyDescent="0.3">
      <c r="A15" s="1">
        <v>13</v>
      </c>
      <c r="B15" s="2" t="s">
        <v>117</v>
      </c>
      <c r="C15" s="2">
        <v>41.956947941722603</v>
      </c>
      <c r="D15" s="2">
        <v>12.764914105843699</v>
      </c>
      <c r="E15" s="1" t="s">
        <v>103</v>
      </c>
      <c r="F15" s="2">
        <v>100000</v>
      </c>
      <c r="G15" s="1">
        <f t="shared" si="0"/>
        <v>273.97260273972603</v>
      </c>
      <c r="H15" s="1">
        <f t="shared" si="4"/>
        <v>33333.333333333336</v>
      </c>
      <c r="I15" s="1">
        <f t="shared" si="1"/>
        <v>63.926940639269404</v>
      </c>
      <c r="J15" s="1">
        <f t="shared" si="2"/>
        <v>91.324200913242009</v>
      </c>
      <c r="K15" s="1">
        <f t="shared" si="3"/>
        <v>118.72146118721462</v>
      </c>
    </row>
    <row r="16" spans="1:11" ht="15.6" x14ac:dyDescent="0.3">
      <c r="A16" s="1">
        <v>14</v>
      </c>
      <c r="B16" s="2" t="s">
        <v>118</v>
      </c>
      <c r="C16" s="2">
        <v>41.850101048687101</v>
      </c>
      <c r="D16" s="2">
        <v>12.7356816688051</v>
      </c>
      <c r="E16" s="1" t="s">
        <v>103</v>
      </c>
      <c r="F16" s="2">
        <v>100000</v>
      </c>
      <c r="G16" s="1">
        <f t="shared" si="0"/>
        <v>273.97260273972603</v>
      </c>
      <c r="H16" s="1">
        <f t="shared" si="4"/>
        <v>33333.333333333336</v>
      </c>
      <c r="I16" s="1">
        <f t="shared" si="1"/>
        <v>63.926940639269404</v>
      </c>
      <c r="J16" s="1">
        <f t="shared" si="2"/>
        <v>91.324200913242009</v>
      </c>
      <c r="K16" s="1">
        <f t="shared" si="3"/>
        <v>118.72146118721462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2022-07-20T06:54:10Z</dcterms:modified>
  <dc:language>en-US</dc:language>
</cp:coreProperties>
</file>