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7e98c9bf0ad9289f/Escritorio/Programacion Mintic/Ciclo 4/Desarrollo de Software/Proyecto/"/>
    </mc:Choice>
  </mc:AlternateContent>
  <xr:revisionPtr revIDLastSave="208" documentId="8_{DF84E391-9828-4752-9354-895B9C2C3F85}" xr6:coauthVersionLast="47" xr6:coauthVersionMax="47" xr10:uidLastSave="{90284D46-22AA-4D4F-83AA-F82CF354FF50}"/>
  <bookViews>
    <workbookView xWindow="-120" yWindow="-120" windowWidth="20730" windowHeight="1116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Backlog'!$A$2:$H$147</definedName>
    <definedName name="Sprint">'Product Backlog'!$E$3:$E$147</definedName>
    <definedName name="SprintTasks">#REF!</definedName>
    <definedName name="Status">'Product Backlog'!$C$3:$C$147</definedName>
    <definedName name="StoryName">'Product Backlog'!$B$3:$B$147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B50" i="1" l="1"/>
  <c r="B48" i="1"/>
  <c r="B8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E4" i="1"/>
  <c r="H14" i="1"/>
  <c r="K29" i="1"/>
  <c r="K28" i="1"/>
  <c r="K27" i="1"/>
  <c r="K26" i="1"/>
  <c r="K25" i="1"/>
  <c r="K24" i="1"/>
  <c r="K23" i="1"/>
  <c r="K22" i="1"/>
  <c r="F8" i="1"/>
  <c r="E55" i="1" l="1"/>
  <c r="F4" i="1"/>
  <c r="E5" i="1"/>
  <c r="F5" i="1"/>
  <c r="E6" i="1"/>
  <c r="F6" i="1"/>
  <c r="E7" i="1"/>
  <c r="F7" i="1"/>
  <c r="E8" i="1"/>
  <c r="J8" i="1" s="1"/>
  <c r="F3" i="1"/>
  <c r="C21" i="1"/>
  <c r="C20" i="1"/>
  <c r="C19" i="1"/>
  <c r="C18" i="1"/>
  <c r="C17" i="1"/>
  <c r="C16" i="1"/>
  <c r="C15" i="1"/>
  <c r="C14" i="1"/>
  <c r="K14" i="1"/>
  <c r="E3" i="1"/>
  <c r="F56" i="1"/>
  <c r="K21" i="1"/>
  <c r="K20" i="1"/>
  <c r="K19" i="1"/>
  <c r="K18" i="1"/>
  <c r="K17" i="1"/>
  <c r="K16" i="1"/>
  <c r="K15" i="1"/>
  <c r="E9" i="1"/>
  <c r="C9" i="1"/>
  <c r="D9" i="1" s="1"/>
  <c r="B3" i="1"/>
  <c r="B4" i="1" s="1"/>
  <c r="B5" i="1" l="1"/>
  <c r="B6" i="1" s="1"/>
  <c r="B22" i="1"/>
  <c r="J5" i="1"/>
  <c r="J4" i="1"/>
  <c r="J7" i="1"/>
  <c r="J6" i="1"/>
  <c r="D4" i="1"/>
  <c r="B15" i="1"/>
  <c r="D15" i="1" s="1"/>
  <c r="D14" i="1"/>
  <c r="J3" i="1"/>
  <c r="D3" i="1"/>
  <c r="D5" i="1" l="1"/>
  <c r="D6" i="1"/>
  <c r="B7" i="1"/>
  <c r="B16" i="1"/>
  <c r="B17" i="1" s="1"/>
  <c r="D17" i="1" s="1"/>
  <c r="D16" i="1" l="1"/>
  <c r="D8" i="1"/>
  <c r="D7" i="1"/>
  <c r="B18" i="1"/>
  <c r="B19" i="1" s="1"/>
  <c r="D19" i="1" s="1"/>
  <c r="B20" i="1" l="1"/>
  <c r="B21" i="1" s="1"/>
  <c r="D18" i="1"/>
  <c r="D20" i="1" l="1"/>
  <c r="D21" i="1"/>
  <c r="B23" i="1" l="1"/>
  <c r="B24" i="1" s="1"/>
  <c r="D22" i="1"/>
  <c r="B25" i="1" l="1"/>
  <c r="D25" i="1" s="1"/>
  <c r="D24" i="1"/>
  <c r="D23" i="1"/>
  <c r="B26" i="1" l="1"/>
  <c r="D26" i="1" l="1"/>
  <c r="B27" i="1"/>
  <c r="D27" i="1" l="1"/>
  <c r="B28" i="1"/>
  <c r="E56" i="1"/>
  <c r="D28" i="1" l="1"/>
  <c r="B29" i="1"/>
  <c r="B30" i="1" s="1"/>
  <c r="D30" i="1" l="1"/>
  <c r="B31" i="1"/>
  <c r="D29" i="1"/>
  <c r="B32" i="1" l="1"/>
  <c r="D31" i="1"/>
  <c r="B33" i="1" l="1"/>
  <c r="D32" i="1"/>
  <c r="D33" i="1" l="1"/>
  <c r="B34" i="1"/>
  <c r="D34" i="1" l="1"/>
  <c r="B35" i="1"/>
  <c r="B36" i="1" l="1"/>
  <c r="D35" i="1"/>
  <c r="B37" i="1" l="1"/>
  <c r="D36" i="1"/>
  <c r="D37" i="1" l="1"/>
  <c r="B38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D47" i="1" l="1"/>
  <c r="B49" i="1" l="1"/>
  <c r="D48" i="1"/>
  <c r="D49" i="1" l="1"/>
  <c r="B51" i="1" l="1"/>
  <c r="D50" i="1"/>
  <c r="B52" i="1" l="1"/>
  <c r="D51" i="1"/>
  <c r="B53" i="1" l="1"/>
  <c r="D53" i="1" s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<sst xmlns="http://schemas.openxmlformats.org/spreadsheetml/2006/main" count="300" uniqueCount="87">
  <si>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</si>
  <si>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</si>
  <si>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</si>
  <si>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</si>
  <si>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</si>
  <si>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</si>
  <si>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</si>
  <si>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</si>
  <si>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</si>
  <si>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</si>
  <si>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</si>
  <si>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</si>
  <si>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</si>
  <si>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</si>
  <si>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</si>
  <si>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</si>
  <si>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</si>
  <si>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</si>
  <si>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</si>
  <si>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</si>
  <si>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</si>
  <si>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</si>
  <si>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</si>
  <si>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</si>
  <si>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</si>
  <si>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</si>
  <si>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</si>
  <si>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</si>
  <si>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</si>
  <si>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</si>
  <si>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</si>
  <si>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</si>
  <si>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</si>
  <si>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</si>
  <si>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</si>
  <si>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</si>
  <si>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</si>
  <si>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Entrega Sprint 0 (Conformacion de equipo / Idea / Roles / Documentacion Preliminar)</t>
  </si>
  <si>
    <t>Diligenciamiento de documento IEEE 29148</t>
  </si>
  <si>
    <t>Construccion UML casos de uso</t>
  </si>
  <si>
    <t>Documento IEEE 29148</t>
  </si>
  <si>
    <t>Historias no asignadas</t>
  </si>
  <si>
    <t>Estimadas</t>
  </si>
  <si>
    <t>Reales</t>
  </si>
  <si>
    <t>Construir Repositorio (Github) donde se integrara el Trabajo</t>
  </si>
  <si>
    <t>Se plasma la construccion Historias de Usuario Sprint 1</t>
  </si>
  <si>
    <t>Se Creo la cuenta de DevOps (Scrumboard y Tareas), se configuro la planeacion y tareas</t>
  </si>
  <si>
    <t>Se realizan los Mookups iniciales asociados al Proyecto</t>
  </si>
  <si>
    <t>Se realiza el diagrama UML inicial, con los casos de Uso asociados al Proyecto</t>
  </si>
  <si>
    <t>Se generean incrementos de documentación que se entregará al final del proyecto</t>
  </si>
  <si>
    <t>Entrega Sprint 1 (Actualizacion del Backlog / Desarrollo de Historias de Usuario/ Documentacion)</t>
  </si>
  <si>
    <t>Entrega Sprint 2 (Actualizacion del Backlog / Desarrollo de Historias de Usuario/ Documentacion)</t>
  </si>
  <si>
    <t>Entrega Sprint 3 (Actualizacion del Backlog / Desarrollo de Historias de Usuario/ Documentacion)</t>
  </si>
  <si>
    <t>Entrega Sprint 4 (Actualizacion del Backlog / Desarrollo de Historias de Usuario/ Documentacion)</t>
  </si>
  <si>
    <t>Entrega Sprint 5 (Actualizacion del Backlog / Desarrollo de Historias de Usuario/ Documentacion)</t>
  </si>
  <si>
    <t>CU.2 Repasar</t>
  </si>
  <si>
    <t>CU.3 Retar</t>
  </si>
  <si>
    <t>CU.1 Seleccionar Opcion Home</t>
  </si>
  <si>
    <t>Actualizar Product Backlog Priorizado</t>
  </si>
  <si>
    <t>Realizar Informe de Retrospectiva</t>
  </si>
  <si>
    <t>CU.4 Registro</t>
  </si>
  <si>
    <t>Construir Historias de Usuario a desarrollar en Sprint No.2</t>
  </si>
  <si>
    <t>Back End - Front End - Documentacion</t>
  </si>
  <si>
    <t>Front End - Documentacion</t>
  </si>
  <si>
    <t>Alto Impacto</t>
  </si>
  <si>
    <t>Construir Historias de Usuario a desarrollar en Sprint No.3</t>
  </si>
  <si>
    <t>Back End - Documentacion</t>
  </si>
  <si>
    <t>Se Desarrolla Product Backlog Priorizado</t>
  </si>
  <si>
    <t>Se plasma la construccion Historias de Usuario Sprint 2</t>
  </si>
  <si>
    <t>Se realiza la reunion de Retrospetiva del Sprint 2</t>
  </si>
  <si>
    <t>Aplicación con Persistencia Local en Mongo DB</t>
  </si>
  <si>
    <t>Pruebas Unitarias de la Logica Desarrollada</t>
  </si>
  <si>
    <t>Construir Historias de Usuario a desarrollar en Sprint No.4</t>
  </si>
  <si>
    <t>Stack: MEVN
Fronted: React
Backend: JavaScript, Express, Node JS
Base de datos: Mongo DB
Estilos: Css - Boostrap</t>
  </si>
  <si>
    <t>Se Actualiza Product Backlog Priorizado</t>
  </si>
  <si>
    <t>Se plasma La construccion de las Historias de Usuario del Sprint 4</t>
  </si>
  <si>
    <t>Se realiza la reunion de Retrospetiva del Sprint 3</t>
  </si>
  <si>
    <t>Autenticacion Aplicación</t>
  </si>
  <si>
    <t>Construir Historias de Usuario a desarrollar en Sprint No.5</t>
  </si>
  <si>
    <t>Se plasma La construccion de las Historias de Usuario del Sprint 5</t>
  </si>
  <si>
    <t>Se realiza la reunion de Retrospetiva del Sprint 4</t>
  </si>
  <si>
    <t>Despliegue del Backend en Heroku</t>
  </si>
  <si>
    <t>Despliegue Base de Datos en Mongo Atlas</t>
  </si>
  <si>
    <t>Se finaliza el documento que se entregará al final del proyecto</t>
  </si>
  <si>
    <t>Desarrollar Product Backlog Priorizado</t>
  </si>
  <si>
    <t>Despliegue del Frontend en Heroku</t>
  </si>
  <si>
    <t>Despliegue Frontend en 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</si>
</sst>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"/>
    <numFmt numFmtId="165" formatCode="0.0"/>
  </numFmts>
  <fonts count="19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/>
    <xf numFmtId="1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0" fontId="4" fillId="0" borderId="0" xfId="0" applyFont="1"/>
    <xf numFmtId="0" fontId="8" fillId="0" borderId="0" xfId="0" applyFont="1" applyAlignment="1"/>
    <xf numFmtId="0" fontId="9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17" fontId="2" fillId="0" borderId="0" xfId="0" applyNumberFormat="1" applyFont="1" applyAlignment="1">
      <alignment vertical="top"/>
    </xf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center"/>
    </xf>
    <xf numFmtId="17" fontId="5" fillId="4" borderId="0" xfId="0" applyNumberFormat="1" applyFont="1" applyFill="1" applyAlignment="1">
      <alignment vertical="top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top" wrapText="1"/>
    </xf>
    <xf numFmtId="0" fontId="5" fillId="4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 wrapText="1"/>
    </xf>
    <xf numFmtId="165" fontId="5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5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9" fontId="2" fillId="0" borderId="9" xfId="0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7" fillId="5" borderId="0" xfId="0" applyFont="1" applyFill="1"/>
    <xf numFmtId="0" fontId="2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7" xfId="0" applyFont="1" applyBorder="1"/>
    <xf numFmtId="0" fontId="2" fillId="5" borderId="7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center"/>
    </xf>
    <xf numFmtId="0" fontId="2" fillId="5" borderId="7" xfId="0" applyFont="1" applyFill="1" applyBorder="1"/>
    <xf numFmtId="0" fontId="0" fillId="0" borderId="7" xfId="0" applyFont="1" applyBorder="1" applyAlignment="1"/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vertical="top" wrapText="1"/>
    </xf>
    <xf numFmtId="0" fontId="2" fillId="4" borderId="11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/>
    <xf numFmtId="0" fontId="17" fillId="0" borderId="11" xfId="0" applyFont="1" applyBorder="1" applyAlignment="1">
      <alignment vertical="top" wrapText="1"/>
    </xf>
    <xf numFmtId="0" fontId="17" fillId="0" borderId="1" xfId="0" applyFont="1" applyBorder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7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0" fontId="17" fillId="4" borderId="14" xfId="0" applyFont="1" applyFill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11" xfId="0" applyFont="1" applyBorder="1" applyAlignment="1">
      <alignment horizontal="left" vertical="center"/>
    </xf>
    <xf numFmtId="0" fontId="17" fillId="0" borderId="14" xfId="0" applyFont="1" applyBorder="1" applyAlignment="1">
      <alignment vertical="center"/>
    </xf>
    <xf numFmtId="0" fontId="17" fillId="4" borderId="14" xfId="0" applyFont="1" applyFill="1" applyBorder="1" applyAlignment="1">
      <alignment vertical="top" wrapText="1"/>
    </xf>
    <xf numFmtId="0" fontId="17" fillId="3" borderId="1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4" borderId="14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right" vertical="center"/>
    </xf>
    <xf numFmtId="0" fontId="14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5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341" headerRowBorderDxfId="340" tableBorderDxfId="339" totalsRowBorderDxfId="338">
  <tableColumns count="10">
    <tableColumn id="1" xr3:uid="{66CC9B29-972E-440A-912D-BD4A014746AB}" name="Incr." dataDxfId="337"/>
    <tableColumn id="2" xr3:uid="{8DB82F78-68F3-42A2-850E-63D287D60F0F}" name="Start" dataDxfId="336"/>
    <tableColumn id="3" xr3:uid="{F968D6EE-A810-4E1A-B390-2EB3FDF1FEBC}" name="Days" dataDxfId="335"/>
    <tableColumn id="4" xr3:uid="{AAF044F0-1EF6-4F39-B0EC-7E4FF5284F1E}" name="End" dataDxfId="334"/>
    <tableColumn id="5" xr3:uid="{43FD3FBC-D2AD-4693-A6D3-2D3C3CEA7764}" name="Estimated Size" dataDxfId="333"/>
    <tableColumn id="6" xr3:uid="{845D7AAE-192D-4ACB-98F1-13E2AB396319}" name="Real Size" dataDxfId="332"/>
    <tableColumn id="7" xr3:uid="{3A55337D-C59A-4152-AB89-7F958089BEB6}" name="Status" dataDxfId="331"/>
    <tableColumn id="8" xr3:uid="{38918B64-CCE0-4636-A5E4-263FE5F24E44}" name="Release Date"/>
    <tableColumn id="9" xr3:uid="{60143B17-7058-4AA2-BE5E-4B4A6B0F3F79}" name="Goal" dataDxfId="330"/>
    <tableColumn id="10" xr3:uid="{08E89F60-45A7-4FE5-84CF-07185CF17579}" name="% Esfuerzo vs Estimación" dataDxfId="3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53" totalsRowShown="0" headerRowDxfId="328" headerRowBorderDxfId="327" tableBorderDxfId="326">
  <tableColumns count="11">
    <tableColumn id="1" xr3:uid="{3F7F6DD2-6EA2-4440-BD0B-88E2A12AF313}" name="Sprint" dataDxfId="325"/>
    <tableColumn id="2" xr3:uid="{62768372-7E11-44D1-A207-F692349A3997}" name="Start" dataDxfId="324">
      <calculatedColumnFormula>IF(AND(B13&lt;&gt;"",C13&lt;&gt;"",C14&lt;&gt;""),B13+C13,"")</calculatedColumnFormula>
    </tableColumn>
    <tableColumn id="3" xr3:uid="{F25C110E-5E39-4470-8BC8-391189A23F6A}" name="Days" dataDxfId="323"/>
    <tableColumn id="4" xr3:uid="{B5697784-C933-4A45-8BA8-617CDCABE74D}" name="End" dataDxfId="322">
      <calculatedColumnFormula>IF(AND(B14&lt;&gt;"",C14&lt;&gt;""),B14+C14-1,"")</calculatedColumnFormula>
    </tableColumn>
    <tableColumn id="5" xr3:uid="{5518327B-86C2-485C-AF9A-553A341AB62F}" name="Estimated Size" dataDxfId="321"/>
    <tableColumn id="6" xr3:uid="{8EE1AD7A-512C-42AD-9C83-F3DE570521F3}" name="Real Size" dataDxfId="320"/>
    <tableColumn id="7" xr3:uid="{879F25EC-AE5A-403A-BB1E-715A98E973E5}" name="Status" dataDxfId="319"/>
    <tableColumn id="8" xr3:uid="{35D9BAA4-D3E2-4602-BFEC-3D9FAF91D9FB}" name="Release Date" dataDxfId="318"/>
    <tableColumn id="9" xr3:uid="{25759FDC-EAD4-41CE-B98D-B6CA5005C897}" name="Goal" dataDxfId="317"/>
    <tableColumn id="10" xr3:uid="{767130C5-3778-4D2D-B165-AAC8557C9C26}" name="Increment" dataDxfId="316"/>
    <tableColumn id="11" xr3:uid="{BB50C29E-17AE-4847-B617-C1464CB872F4}" name="% Error estimación" dataDxfId="3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42" totalsRowShown="0" headerRowDxfId="11" dataDxfId="10" tableBorderDxfId="9">
  <autoFilter ref="A2:I42" xr:uid="{55EDAA51-64A0-4C3C-BB05-C8B91F0B95A2}"/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4"/>
  <sheetViews>
    <sheetView zoomScale="85" zoomScaleNormal="85" workbookViewId="0">
      <selection activeCell="G8" sqref="G8"/>
    </sheetView>
  </sheetViews>
  <sheetFormatPr baseColWidth="10" defaultColWidth="14.42578125" defaultRowHeight="15" customHeight="1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26" s="76" customFormat="1" ht="25.15" customHeight="1">
      <c r="A2" s="74" t="s">
        <v>1</v>
      </c>
      <c r="B2" s="71" t="s">
        <v>2</v>
      </c>
      <c r="C2" s="71" t="s">
        <v>3</v>
      </c>
      <c r="D2" s="71" t="s">
        <v>4</v>
      </c>
      <c r="E2" s="71" t="s">
        <v>5</v>
      </c>
      <c r="F2" s="71" t="s">
        <v>6</v>
      </c>
      <c r="G2" s="72" t="s">
        <v>7</v>
      </c>
      <c r="H2" s="71" t="s">
        <v>8</v>
      </c>
      <c r="I2" s="72" t="s">
        <v>9</v>
      </c>
      <c r="J2" s="73" t="s">
        <v>10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spans="1:26" ht="12.75" customHeight="1">
      <c r="A3" s="53">
        <v>1</v>
      </c>
      <c r="B3" s="4">
        <f>IF(OR(B14="",A3=""),"",B14)</f>
        <v>44494</v>
      </c>
      <c r="C3" s="52">
        <v>7</v>
      </c>
      <c r="D3" s="4">
        <f t="shared" ref="D3:D9" si="0">IF(OR(B3="",C3=""),"",B3+C3-1)</f>
        <v>44500</v>
      </c>
      <c r="E3" s="3">
        <f>IF(A3="","",SUMIF(J$14:J$54,'Release Plan'!A3,E$14:E$54))</f>
        <v>36.300000000000004</v>
      </c>
      <c r="F3" s="3">
        <f>IF(A3="","",SUMIF(J$14:J$54,'Release Plan'!A3,F$14:F$54))</f>
        <v>39</v>
      </c>
      <c r="G3" s="6" t="s">
        <v>11</v>
      </c>
      <c r="H3" s="7">
        <v>44494</v>
      </c>
      <c r="I3" s="8" t="s">
        <v>37</v>
      </c>
      <c r="J3" s="55">
        <f>(F3/E3)</f>
        <v>1.0743801652892562</v>
      </c>
    </row>
    <row r="4" spans="1:26" ht="12.75" customHeight="1">
      <c r="A4" s="53">
        <v>2</v>
      </c>
      <c r="B4" s="4">
        <f t="shared" ref="B4:B7" si="1">IF(A4="","",B3+C3)</f>
        <v>44501</v>
      </c>
      <c r="C4" s="11">
        <v>7</v>
      </c>
      <c r="D4" s="4">
        <f t="shared" si="0"/>
        <v>44507</v>
      </c>
      <c r="E4" s="3">
        <f>IF(A4="","",SUMIF(J$14:J$54,'Release Plan'!A4,E$14:E$54))</f>
        <v>109</v>
      </c>
      <c r="F4" s="3">
        <f>IF(A4="","",SUMIF(J$14:J$54,'Release Plan'!A4,F$14:F$54))</f>
        <v>116</v>
      </c>
      <c r="G4" s="9" t="s">
        <v>11</v>
      </c>
      <c r="H4" s="10">
        <v>44501</v>
      </c>
      <c r="I4" s="88" t="s">
        <v>50</v>
      </c>
      <c r="J4" s="55">
        <f t="shared" ref="J4:J8" si="2">(F4/E4)</f>
        <v>1.0642201834862386</v>
      </c>
    </row>
    <row r="5" spans="1:26" ht="12.75" customHeight="1">
      <c r="A5" s="54">
        <v>3</v>
      </c>
      <c r="B5" s="4">
        <f t="shared" si="1"/>
        <v>44508</v>
      </c>
      <c r="C5" s="5">
        <v>7</v>
      </c>
      <c r="D5" s="4">
        <f t="shared" si="0"/>
        <v>44514</v>
      </c>
      <c r="E5" s="3">
        <f>IF(A5="","",SUMIF(J$14:J$54,'Release Plan'!A5,E$14:E$54))</f>
        <v>109</v>
      </c>
      <c r="F5" s="11">
        <f>IF(A5="","",SUMIF(J$14:J$54,'Release Plan'!A5,F$14:F$54))</f>
        <v>124</v>
      </c>
      <c r="G5" s="8" t="s">
        <v>11</v>
      </c>
      <c r="H5" s="18">
        <v>44508</v>
      </c>
      <c r="I5" s="88" t="s">
        <v>51</v>
      </c>
      <c r="J5" s="55">
        <f t="shared" si="2"/>
        <v>1.1376146788990826</v>
      </c>
    </row>
    <row r="6" spans="1:26" ht="12.75" customHeight="1">
      <c r="A6" s="54">
        <v>4</v>
      </c>
      <c r="B6" s="4">
        <f t="shared" si="1"/>
        <v>44515</v>
      </c>
      <c r="C6" s="11">
        <v>7</v>
      </c>
      <c r="D6" s="4">
        <f t="shared" si="0"/>
        <v>44521</v>
      </c>
      <c r="E6" s="3">
        <f>IF(A6="","",SUMIF(J$14:J$54,'Release Plan'!A6,E$14:E$54))</f>
        <v>89</v>
      </c>
      <c r="F6" s="17">
        <f>IF(A6="","",SUMIF(J$14:J$54,'Release Plan'!A6,F$14:F$54))</f>
        <v>89</v>
      </c>
      <c r="G6" s="9" t="s">
        <v>11</v>
      </c>
      <c r="H6" s="10">
        <v>44515</v>
      </c>
      <c r="I6" s="88" t="s">
        <v>52</v>
      </c>
      <c r="J6" s="55">
        <f t="shared" si="2"/>
        <v>1</v>
      </c>
    </row>
    <row r="7" spans="1:26" ht="12.75" customHeight="1">
      <c r="A7" s="54">
        <v>5</v>
      </c>
      <c r="B7" s="4">
        <f t="shared" si="1"/>
        <v>44522</v>
      </c>
      <c r="C7" s="11">
        <v>7</v>
      </c>
      <c r="D7" s="4">
        <f t="shared" si="0"/>
        <v>44528</v>
      </c>
      <c r="E7" s="3">
        <f>IF(A7="","",SUMIF(J$14:J$54,'Release Plan'!A7,E$14:E$54))</f>
        <v>89</v>
      </c>
      <c r="F7" s="17">
        <f>IF(A7="","",SUMIF(J$14:J$54,'Release Plan'!A7,F$14:F$54))</f>
        <v>89</v>
      </c>
      <c r="G7" s="9" t="s">
        <v>11</v>
      </c>
      <c r="H7" s="10">
        <v>44522</v>
      </c>
      <c r="I7" s="88" t="s">
        <v>53</v>
      </c>
      <c r="J7" s="55">
        <f t="shared" si="2"/>
        <v>1</v>
      </c>
    </row>
    <row r="8" spans="1:26" ht="12.75" customHeight="1">
      <c r="A8" s="54">
        <v>6</v>
      </c>
      <c r="B8" s="4">
        <f>B7</f>
        <v>44522</v>
      </c>
      <c r="C8" s="11">
        <v>7</v>
      </c>
      <c r="D8" s="4">
        <f t="shared" si="0"/>
        <v>44528</v>
      </c>
      <c r="E8" s="3">
        <f>IF(A8="","",SUMIF(J$14:J$54,'Release Plan'!A8,E$14:E$54))</f>
        <v>80</v>
      </c>
      <c r="F8" s="17">
        <f>IF(A8="","",SUMIF(J$14:J$54,'Release Plan'!A8,F$14:F$54))</f>
        <v>90</v>
      </c>
      <c r="G8" s="9" t="s">
        <v>11</v>
      </c>
      <c r="H8" s="18">
        <v>44522</v>
      </c>
      <c r="I8" s="88" t="s">
        <v>54</v>
      </c>
      <c r="J8" s="55">
        <f t="shared" si="2"/>
        <v>1.125</v>
      </c>
    </row>
    <row r="9" spans="1:26" ht="12.75" customHeight="1">
      <c r="A9" s="54"/>
      <c r="B9" s="11"/>
      <c r="C9" s="11" t="str">
        <f>IF(A9="","",SUMIF(J$14:J$54,A9,C$14:C$54))</f>
        <v/>
      </c>
      <c r="D9" s="11" t="str">
        <f t="shared" si="0"/>
        <v/>
      </c>
      <c r="E9" s="11" t="str">
        <f>IF(A9="","",SUMIF(J$14:J$54,'Release Plan'!A9,E$14:E$54))</f>
        <v/>
      </c>
      <c r="F9" s="11"/>
      <c r="G9" s="11"/>
      <c r="H9" s="11"/>
      <c r="I9" s="11"/>
      <c r="J9" s="56"/>
    </row>
    <row r="10" spans="1:26" ht="12.75" customHeight="1">
      <c r="A10" s="57"/>
      <c r="B10" s="58"/>
      <c r="C10" s="58"/>
      <c r="D10" s="58"/>
      <c r="E10" s="58"/>
      <c r="F10" s="58"/>
      <c r="G10" s="58"/>
      <c r="H10" s="58"/>
      <c r="I10" s="58"/>
      <c r="J10" s="59"/>
    </row>
    <row r="11" spans="1:26" ht="12.75" customHeight="1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26" ht="49.9" customHeight="1">
      <c r="A12" s="119" t="s">
        <v>12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</row>
    <row r="13" spans="1:26" ht="25.15" customHeight="1">
      <c r="A13" s="71" t="s">
        <v>13</v>
      </c>
      <c r="B13" s="71" t="s">
        <v>2</v>
      </c>
      <c r="C13" s="71" t="s">
        <v>3</v>
      </c>
      <c r="D13" s="71" t="s">
        <v>4</v>
      </c>
      <c r="E13" s="71" t="s">
        <v>5</v>
      </c>
      <c r="F13" s="71" t="s">
        <v>6</v>
      </c>
      <c r="G13" s="72" t="s">
        <v>7</v>
      </c>
      <c r="H13" s="71" t="s">
        <v>8</v>
      </c>
      <c r="I13" s="72" t="s">
        <v>9</v>
      </c>
      <c r="J13" s="71" t="s">
        <v>14</v>
      </c>
      <c r="K13" s="73" t="s">
        <v>15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17">
        <v>1</v>
      </c>
      <c r="B14" s="12">
        <v>44494</v>
      </c>
      <c r="C14" s="50">
        <f>+F14*1/F$14</f>
        <v>1</v>
      </c>
      <c r="D14" s="4">
        <f t="shared" ref="D14:D25" si="3">IF(AND(B14&lt;&gt;"",C14&lt;&gt;""),B14+C14-1,"")</f>
        <v>44494</v>
      </c>
      <c r="E14" s="50">
        <v>6.5</v>
      </c>
      <c r="F14" s="3">
        <v>7</v>
      </c>
      <c r="G14" s="6" t="s">
        <v>11</v>
      </c>
      <c r="H14" s="7">
        <f>H3</f>
        <v>44494</v>
      </c>
      <c r="I14" s="13" t="s">
        <v>16</v>
      </c>
      <c r="J14" s="3">
        <v>1</v>
      </c>
      <c r="K14" s="55">
        <f>(F14/E14)-1</f>
        <v>7.6923076923076872E-2</v>
      </c>
    </row>
    <row r="15" spans="1:26" ht="12.75" customHeight="1">
      <c r="A15" s="17">
        <v>1</v>
      </c>
      <c r="B15" s="4">
        <f t="shared" ref="B15:B25" si="4">IF(AND(B14&lt;&gt;"",C14&lt;&gt;"",C15&lt;&gt;""),B14+C14,"")</f>
        <v>44495</v>
      </c>
      <c r="C15" s="50">
        <f t="shared" ref="C15:C21" si="5">+F15*1/F$14</f>
        <v>0.2857142857142857</v>
      </c>
      <c r="D15" s="4">
        <f t="shared" si="3"/>
        <v>44494.285714285717</v>
      </c>
      <c r="E15" s="93">
        <v>1.8</v>
      </c>
      <c r="F15" s="3">
        <v>2</v>
      </c>
      <c r="G15" s="6" t="s">
        <v>11</v>
      </c>
      <c r="H15" s="7">
        <v>44494</v>
      </c>
      <c r="I15" s="14" t="s">
        <v>17</v>
      </c>
      <c r="J15" s="3">
        <v>1</v>
      </c>
      <c r="K15" s="55">
        <f t="shared" ref="K15:K21" si="6">(F15/E15)-1</f>
        <v>0.11111111111111116</v>
      </c>
    </row>
    <row r="16" spans="1:26" ht="12.75" customHeight="1">
      <c r="A16" s="17">
        <v>1</v>
      </c>
      <c r="B16" s="4">
        <f t="shared" si="4"/>
        <v>44495.285714285717</v>
      </c>
      <c r="C16" s="50">
        <f t="shared" si="5"/>
        <v>0.42857142857142855</v>
      </c>
      <c r="D16" s="4">
        <f t="shared" si="3"/>
        <v>44494.71428571429</v>
      </c>
      <c r="E16" s="93">
        <v>2.8</v>
      </c>
      <c r="F16" s="3">
        <v>3</v>
      </c>
      <c r="G16" s="6" t="s">
        <v>11</v>
      </c>
      <c r="H16" s="7">
        <v>44494</v>
      </c>
      <c r="I16" s="14" t="s">
        <v>18</v>
      </c>
      <c r="J16" s="3">
        <v>1</v>
      </c>
      <c r="K16" s="55">
        <f t="shared" si="6"/>
        <v>7.1428571428571397E-2</v>
      </c>
    </row>
    <row r="17" spans="1:11" ht="12.75" customHeight="1">
      <c r="A17" s="17">
        <v>1</v>
      </c>
      <c r="B17" s="4">
        <f t="shared" si="4"/>
        <v>44495.71428571429</v>
      </c>
      <c r="C17" s="50">
        <f t="shared" si="5"/>
        <v>0.42857142857142855</v>
      </c>
      <c r="D17" s="4">
        <f t="shared" si="3"/>
        <v>44495.142857142862</v>
      </c>
      <c r="E17" s="93">
        <v>2.7</v>
      </c>
      <c r="F17" s="3">
        <v>3</v>
      </c>
      <c r="G17" s="6" t="s">
        <v>11</v>
      </c>
      <c r="H17" s="7">
        <v>44494</v>
      </c>
      <c r="I17" s="14" t="s">
        <v>19</v>
      </c>
      <c r="J17" s="3">
        <v>1</v>
      </c>
      <c r="K17" s="55">
        <f t="shared" si="6"/>
        <v>0.11111111111111094</v>
      </c>
    </row>
    <row r="18" spans="1:11" ht="12.75" customHeight="1">
      <c r="A18" s="17">
        <v>1</v>
      </c>
      <c r="B18" s="4">
        <f t="shared" si="4"/>
        <v>44496.142857142862</v>
      </c>
      <c r="C18" s="50">
        <f t="shared" si="5"/>
        <v>1</v>
      </c>
      <c r="D18" s="4">
        <f t="shared" si="3"/>
        <v>44496.142857142862</v>
      </c>
      <c r="E18" s="50">
        <v>6.8</v>
      </c>
      <c r="F18" s="11">
        <v>7</v>
      </c>
      <c r="G18" s="6" t="s">
        <v>11</v>
      </c>
      <c r="H18" s="7">
        <v>44494</v>
      </c>
      <c r="I18" s="14" t="s">
        <v>20</v>
      </c>
      <c r="J18" s="3">
        <v>1</v>
      </c>
      <c r="K18" s="55">
        <f t="shared" si="6"/>
        <v>2.941176470588247E-2</v>
      </c>
    </row>
    <row r="19" spans="1:11" ht="12.75" customHeight="1">
      <c r="A19" s="17">
        <v>1</v>
      </c>
      <c r="B19" s="4">
        <f t="shared" si="4"/>
        <v>44497.142857142862</v>
      </c>
      <c r="C19" s="50">
        <f t="shared" si="5"/>
        <v>1</v>
      </c>
      <c r="D19" s="4">
        <f t="shared" si="3"/>
        <v>44497.142857142862</v>
      </c>
      <c r="E19" s="50">
        <v>6.6</v>
      </c>
      <c r="F19" s="11">
        <v>7</v>
      </c>
      <c r="G19" s="15" t="s">
        <v>11</v>
      </c>
      <c r="H19" s="7">
        <v>44494</v>
      </c>
      <c r="I19" s="16" t="s">
        <v>21</v>
      </c>
      <c r="J19" s="3">
        <v>1</v>
      </c>
      <c r="K19" s="55">
        <f t="shared" si="6"/>
        <v>6.0606060606060552E-2</v>
      </c>
    </row>
    <row r="20" spans="1:11" ht="12.75" customHeight="1">
      <c r="A20" s="17">
        <v>1</v>
      </c>
      <c r="B20" s="4">
        <f t="shared" si="4"/>
        <v>44498.142857142862</v>
      </c>
      <c r="C20" s="50">
        <f t="shared" si="5"/>
        <v>0.7142857142857143</v>
      </c>
      <c r="D20" s="4">
        <f t="shared" si="3"/>
        <v>44497.857142857145</v>
      </c>
      <c r="E20" s="50">
        <v>4.5999999999999996</v>
      </c>
      <c r="F20" s="11">
        <v>5</v>
      </c>
      <c r="G20" s="15" t="s">
        <v>11</v>
      </c>
      <c r="H20" s="7">
        <v>44494</v>
      </c>
      <c r="I20" s="16" t="s">
        <v>22</v>
      </c>
      <c r="J20" s="5">
        <v>1</v>
      </c>
      <c r="K20" s="55">
        <f t="shared" si="6"/>
        <v>8.6956521739130599E-2</v>
      </c>
    </row>
    <row r="21" spans="1:11" ht="12.75" customHeight="1">
      <c r="A21" s="17">
        <v>1</v>
      </c>
      <c r="B21" s="4">
        <f t="shared" si="4"/>
        <v>44498.857142857145</v>
      </c>
      <c r="C21" s="50">
        <f t="shared" si="5"/>
        <v>0.7142857142857143</v>
      </c>
      <c r="D21" s="4">
        <f t="shared" si="3"/>
        <v>44498.571428571428</v>
      </c>
      <c r="E21" s="50">
        <v>4.5</v>
      </c>
      <c r="F21" s="11">
        <v>5</v>
      </c>
      <c r="G21" s="15" t="s">
        <v>11</v>
      </c>
      <c r="H21" s="7">
        <v>44494</v>
      </c>
      <c r="I21" s="16" t="s">
        <v>38</v>
      </c>
      <c r="J21" s="5">
        <v>1</v>
      </c>
      <c r="K21" s="55">
        <f t="shared" si="6"/>
        <v>0.11111111111111116</v>
      </c>
    </row>
    <row r="22" spans="1:11" ht="12.75" customHeight="1">
      <c r="A22" s="17">
        <v>2</v>
      </c>
      <c r="B22" s="4">
        <f>B4</f>
        <v>44501</v>
      </c>
      <c r="C22" s="50">
        <v>1</v>
      </c>
      <c r="D22" s="4">
        <f t="shared" si="3"/>
        <v>44501</v>
      </c>
      <c r="E22" s="93">
        <v>20</v>
      </c>
      <c r="F22" s="3">
        <v>22</v>
      </c>
      <c r="G22" s="9" t="s">
        <v>11</v>
      </c>
      <c r="H22" s="7">
        <v>44501</v>
      </c>
      <c r="I22" s="90" t="s">
        <v>57</v>
      </c>
      <c r="J22" s="11">
        <v>2</v>
      </c>
      <c r="K22" s="55">
        <f t="shared" ref="K22:K53" si="7">(F22/E22)-1</f>
        <v>0.10000000000000009</v>
      </c>
    </row>
    <row r="23" spans="1:11" ht="12.75" customHeight="1">
      <c r="A23" s="17">
        <v>2</v>
      </c>
      <c r="B23" s="4">
        <f t="shared" si="4"/>
        <v>44502</v>
      </c>
      <c r="C23" s="50">
        <v>1</v>
      </c>
      <c r="D23" s="4">
        <f t="shared" si="3"/>
        <v>44502</v>
      </c>
      <c r="E23" s="93">
        <v>20</v>
      </c>
      <c r="F23" s="3">
        <v>25</v>
      </c>
      <c r="G23" s="9" t="s">
        <v>11</v>
      </c>
      <c r="H23" s="7">
        <v>44501</v>
      </c>
      <c r="I23" s="90" t="s">
        <v>55</v>
      </c>
      <c r="J23" s="11">
        <v>2</v>
      </c>
      <c r="K23" s="55">
        <f t="shared" si="7"/>
        <v>0.25</v>
      </c>
    </row>
    <row r="24" spans="1:11" ht="12.75" customHeight="1">
      <c r="A24" s="17">
        <v>2</v>
      </c>
      <c r="B24" s="4">
        <f t="shared" si="4"/>
        <v>44503</v>
      </c>
      <c r="C24" s="50">
        <v>1</v>
      </c>
      <c r="D24" s="4">
        <f t="shared" si="3"/>
        <v>44503</v>
      </c>
      <c r="E24" s="93">
        <v>20</v>
      </c>
      <c r="F24" s="17">
        <v>20</v>
      </c>
      <c r="G24" s="9" t="s">
        <v>11</v>
      </c>
      <c r="H24" s="7">
        <v>44501</v>
      </c>
      <c r="I24" s="90" t="s">
        <v>56</v>
      </c>
      <c r="J24" s="11">
        <v>2</v>
      </c>
      <c r="K24" s="55">
        <f t="shared" si="7"/>
        <v>0</v>
      </c>
    </row>
    <row r="25" spans="1:11" ht="12.75" customHeight="1">
      <c r="A25" s="17">
        <v>2</v>
      </c>
      <c r="B25" s="4">
        <f t="shared" si="4"/>
        <v>44504</v>
      </c>
      <c r="C25" s="50">
        <v>1</v>
      </c>
      <c r="D25" s="4">
        <f t="shared" si="3"/>
        <v>44504</v>
      </c>
      <c r="E25" s="93">
        <v>20</v>
      </c>
      <c r="F25" s="17">
        <v>20</v>
      </c>
      <c r="G25" s="9" t="s">
        <v>11</v>
      </c>
      <c r="H25" s="7">
        <v>44501</v>
      </c>
      <c r="I25" s="91" t="s">
        <v>60</v>
      </c>
      <c r="J25" s="11">
        <v>2</v>
      </c>
      <c r="K25" s="55">
        <f t="shared" si="7"/>
        <v>0</v>
      </c>
    </row>
    <row r="26" spans="1:11" s="51" customFormat="1" ht="12.75" customHeight="1">
      <c r="A26" s="17">
        <v>2</v>
      </c>
      <c r="B26" s="4">
        <f t="shared" ref="B26:B29" si="8">IF(AND(B25&lt;&gt;"",C25&lt;&gt;"",C26&lt;&gt;""),B25+C25,"")</f>
        <v>44505</v>
      </c>
      <c r="C26" s="50">
        <v>0.4</v>
      </c>
      <c r="D26" s="4">
        <f t="shared" ref="D26:D28" si="9">IF(AND(B26&lt;&gt;"",C26&lt;&gt;""),B26+C26-1,"")</f>
        <v>44504.4</v>
      </c>
      <c r="E26" s="93">
        <v>3</v>
      </c>
      <c r="F26" s="17">
        <v>3</v>
      </c>
      <c r="G26" s="9" t="s">
        <v>11</v>
      </c>
      <c r="H26" s="7">
        <v>44501</v>
      </c>
      <c r="I26" s="91" t="s">
        <v>58</v>
      </c>
      <c r="J26" s="11">
        <v>2</v>
      </c>
      <c r="K26" s="55">
        <f t="shared" si="7"/>
        <v>0</v>
      </c>
    </row>
    <row r="27" spans="1:11" s="51" customFormat="1" ht="12.75" customHeight="1">
      <c r="A27" s="17">
        <v>2</v>
      </c>
      <c r="B27" s="4">
        <f t="shared" si="8"/>
        <v>44505.4</v>
      </c>
      <c r="C27" s="50">
        <v>1</v>
      </c>
      <c r="D27" s="4">
        <f t="shared" si="9"/>
        <v>44505.4</v>
      </c>
      <c r="E27" s="93">
        <v>20</v>
      </c>
      <c r="F27" s="17">
        <v>20</v>
      </c>
      <c r="G27" s="9" t="s">
        <v>11</v>
      </c>
      <c r="H27" s="7">
        <v>44501</v>
      </c>
      <c r="I27" s="90" t="s">
        <v>38</v>
      </c>
      <c r="J27" s="11">
        <v>2</v>
      </c>
      <c r="K27" s="55">
        <f t="shared" si="7"/>
        <v>0</v>
      </c>
    </row>
    <row r="28" spans="1:11" s="51" customFormat="1" ht="12.75" customHeight="1">
      <c r="A28" s="17">
        <v>2</v>
      </c>
      <c r="B28" s="4">
        <f t="shared" si="8"/>
        <v>44506.400000000001</v>
      </c>
      <c r="C28" s="50">
        <v>1</v>
      </c>
      <c r="D28" s="4">
        <f t="shared" si="9"/>
        <v>44506.400000000001</v>
      </c>
      <c r="E28" s="93">
        <v>3</v>
      </c>
      <c r="F28" s="17">
        <v>3</v>
      </c>
      <c r="G28" s="9" t="s">
        <v>11</v>
      </c>
      <c r="H28" s="7">
        <v>44501</v>
      </c>
      <c r="I28" s="86" t="s">
        <v>61</v>
      </c>
      <c r="J28" s="11">
        <v>2</v>
      </c>
      <c r="K28" s="55">
        <f t="shared" si="7"/>
        <v>0</v>
      </c>
    </row>
    <row r="29" spans="1:11" s="51" customFormat="1" ht="12.75" customHeight="1">
      <c r="A29" s="17">
        <v>2</v>
      </c>
      <c r="B29" s="4">
        <f t="shared" si="8"/>
        <v>44507.4</v>
      </c>
      <c r="C29" s="50">
        <v>1</v>
      </c>
      <c r="D29" s="4">
        <f t="shared" ref="D29:D43" si="10">IF(AND(B29&lt;&gt;"",C29&lt;&gt;""),B29+C29-1,"")</f>
        <v>44507.4</v>
      </c>
      <c r="E29" s="93">
        <v>3</v>
      </c>
      <c r="F29" s="17">
        <v>3</v>
      </c>
      <c r="G29" s="9" t="s">
        <v>11</v>
      </c>
      <c r="H29" s="7">
        <v>44501</v>
      </c>
      <c r="I29" s="34" t="s">
        <v>59</v>
      </c>
      <c r="J29" s="11">
        <v>2</v>
      </c>
      <c r="K29" s="55">
        <f t="shared" si="7"/>
        <v>0</v>
      </c>
    </row>
    <row r="30" spans="1:11" s="51" customFormat="1" ht="12.75" customHeight="1">
      <c r="A30" s="17">
        <v>3</v>
      </c>
      <c r="B30" s="4">
        <f t="shared" ref="B30:B34" si="11">IF(AND(B29&lt;&gt;"",C29&lt;&gt;"",C30&lt;&gt;""),B29+C29,"")</f>
        <v>44508.4</v>
      </c>
      <c r="C30" s="50">
        <v>1</v>
      </c>
      <c r="D30" s="4">
        <f t="shared" ref="D30:D33" si="12">IF(AND(B30&lt;&gt;"",C30&lt;&gt;""),B30+C30-1,"")</f>
        <v>44508.4</v>
      </c>
      <c r="E30" s="93">
        <v>20</v>
      </c>
      <c r="F30" s="17">
        <v>20</v>
      </c>
      <c r="G30" s="9" t="s">
        <v>11</v>
      </c>
      <c r="H30" s="18">
        <v>44508</v>
      </c>
      <c r="I30" s="90" t="s">
        <v>57</v>
      </c>
      <c r="J30" s="11">
        <v>3</v>
      </c>
      <c r="K30" s="55">
        <f t="shared" si="7"/>
        <v>0</v>
      </c>
    </row>
    <row r="31" spans="1:11" s="51" customFormat="1" ht="12.75" customHeight="1">
      <c r="A31" s="17">
        <v>3</v>
      </c>
      <c r="B31" s="4">
        <f t="shared" si="11"/>
        <v>44509.4</v>
      </c>
      <c r="C31" s="50">
        <v>1</v>
      </c>
      <c r="D31" s="4">
        <f t="shared" si="12"/>
        <v>44509.4</v>
      </c>
      <c r="E31" s="93">
        <v>20</v>
      </c>
      <c r="F31" s="17">
        <v>25</v>
      </c>
      <c r="G31" s="9" t="s">
        <v>11</v>
      </c>
      <c r="H31" s="18">
        <v>44508</v>
      </c>
      <c r="I31" s="90" t="s">
        <v>55</v>
      </c>
      <c r="J31" s="11">
        <v>3</v>
      </c>
      <c r="K31" s="55">
        <f t="shared" si="7"/>
        <v>0.25</v>
      </c>
    </row>
    <row r="32" spans="1:11" s="51" customFormat="1" ht="12.75" customHeight="1">
      <c r="A32" s="17">
        <v>3</v>
      </c>
      <c r="B32" s="4">
        <f t="shared" si="11"/>
        <v>44510.400000000001</v>
      </c>
      <c r="C32" s="50">
        <v>1</v>
      </c>
      <c r="D32" s="4">
        <f t="shared" si="12"/>
        <v>44510.400000000001</v>
      </c>
      <c r="E32" s="93">
        <v>20</v>
      </c>
      <c r="F32" s="17">
        <v>30</v>
      </c>
      <c r="G32" s="9" t="s">
        <v>11</v>
      </c>
      <c r="H32" s="18">
        <v>44508</v>
      </c>
      <c r="I32" s="90" t="s">
        <v>56</v>
      </c>
      <c r="J32" s="11">
        <v>3</v>
      </c>
      <c r="K32" s="55">
        <f t="shared" si="7"/>
        <v>0.5</v>
      </c>
    </row>
    <row r="33" spans="1:11" s="51" customFormat="1" ht="12.75" customHeight="1">
      <c r="A33" s="17">
        <v>3</v>
      </c>
      <c r="B33" s="4">
        <f t="shared" si="11"/>
        <v>44511.4</v>
      </c>
      <c r="C33" s="50">
        <v>1</v>
      </c>
      <c r="D33" s="4">
        <f t="shared" si="12"/>
        <v>44511.4</v>
      </c>
      <c r="E33" s="93">
        <v>20</v>
      </c>
      <c r="F33" s="17">
        <v>20</v>
      </c>
      <c r="G33" s="9" t="s">
        <v>11</v>
      </c>
      <c r="H33" s="18">
        <v>44508</v>
      </c>
      <c r="I33" s="91" t="s">
        <v>60</v>
      </c>
      <c r="J33" s="11">
        <v>3</v>
      </c>
      <c r="K33" s="55">
        <f t="shared" si="7"/>
        <v>0</v>
      </c>
    </row>
    <row r="34" spans="1:11" s="51" customFormat="1" ht="12.75" customHeight="1">
      <c r="A34" s="17">
        <v>3</v>
      </c>
      <c r="B34" s="4">
        <f t="shared" si="11"/>
        <v>44512.4</v>
      </c>
      <c r="C34" s="50">
        <v>0.4</v>
      </c>
      <c r="D34" s="4">
        <f t="shared" ref="D34:D37" si="13">IF(AND(B34&lt;&gt;"",C34&lt;&gt;""),B34+C34-1,"")</f>
        <v>44511.8</v>
      </c>
      <c r="E34" s="93">
        <v>3</v>
      </c>
      <c r="F34" s="17">
        <v>3</v>
      </c>
      <c r="G34" s="9" t="s">
        <v>11</v>
      </c>
      <c r="H34" s="18">
        <v>44508</v>
      </c>
      <c r="I34" s="91" t="s">
        <v>58</v>
      </c>
      <c r="J34" s="11">
        <v>3</v>
      </c>
      <c r="K34" s="55">
        <f t="shared" si="7"/>
        <v>0</v>
      </c>
    </row>
    <row r="35" spans="1:11" s="51" customFormat="1" ht="12.75" customHeight="1">
      <c r="A35" s="17">
        <v>3</v>
      </c>
      <c r="B35" s="4">
        <f t="shared" ref="B35:B49" si="14">IF(AND(B34&lt;&gt;"",C34&lt;&gt;"",C35&lt;&gt;""),B34+C34,"")</f>
        <v>44512.800000000003</v>
      </c>
      <c r="C35" s="50">
        <v>1</v>
      </c>
      <c r="D35" s="4">
        <f t="shared" si="13"/>
        <v>44512.800000000003</v>
      </c>
      <c r="E35" s="93">
        <v>20</v>
      </c>
      <c r="F35" s="17">
        <v>20</v>
      </c>
      <c r="G35" s="9" t="s">
        <v>11</v>
      </c>
      <c r="H35" s="18">
        <v>44508</v>
      </c>
      <c r="I35" s="90" t="s">
        <v>38</v>
      </c>
      <c r="J35" s="11">
        <v>3</v>
      </c>
      <c r="K35" s="55">
        <f t="shared" si="7"/>
        <v>0</v>
      </c>
    </row>
    <row r="36" spans="1:11" s="51" customFormat="1" ht="12.75" customHeight="1">
      <c r="A36" s="17">
        <v>3</v>
      </c>
      <c r="B36" s="4">
        <f t="shared" si="14"/>
        <v>44513.8</v>
      </c>
      <c r="C36" s="50">
        <v>1</v>
      </c>
      <c r="D36" s="4">
        <f t="shared" si="13"/>
        <v>44513.8</v>
      </c>
      <c r="E36" s="93">
        <v>3</v>
      </c>
      <c r="F36" s="17">
        <v>3</v>
      </c>
      <c r="G36" s="9" t="s">
        <v>11</v>
      </c>
      <c r="H36" s="18">
        <v>44508</v>
      </c>
      <c r="I36" s="86" t="s">
        <v>65</v>
      </c>
      <c r="J36" s="11">
        <v>3</v>
      </c>
      <c r="K36" s="55">
        <f t="shared" si="7"/>
        <v>0</v>
      </c>
    </row>
    <row r="37" spans="1:11" s="51" customFormat="1" ht="12.75" customHeight="1">
      <c r="A37" s="17">
        <v>3</v>
      </c>
      <c r="B37" s="4">
        <f t="shared" si="14"/>
        <v>44514.8</v>
      </c>
      <c r="C37" s="50">
        <v>1</v>
      </c>
      <c r="D37" s="4">
        <f t="shared" si="13"/>
        <v>44514.8</v>
      </c>
      <c r="E37" s="93">
        <v>3</v>
      </c>
      <c r="F37" s="17">
        <v>3</v>
      </c>
      <c r="G37" s="9" t="s">
        <v>11</v>
      </c>
      <c r="H37" s="18">
        <v>44508</v>
      </c>
      <c r="I37" s="34" t="s">
        <v>59</v>
      </c>
      <c r="J37" s="11">
        <v>3</v>
      </c>
      <c r="K37" s="55">
        <f t="shared" si="7"/>
        <v>0</v>
      </c>
    </row>
    <row r="38" spans="1:11" s="51" customFormat="1" ht="12.75" customHeight="1">
      <c r="A38" s="17">
        <v>4</v>
      </c>
      <c r="B38" s="4">
        <f t="shared" si="14"/>
        <v>44515.8</v>
      </c>
      <c r="C38" s="93">
        <v>2</v>
      </c>
      <c r="D38" s="4">
        <f t="shared" ref="D38:D41" si="15">IF(AND(B38&lt;&gt;"",C38&lt;&gt;""),B38+C38-1,"")</f>
        <v>44516.800000000003</v>
      </c>
      <c r="E38" s="93">
        <v>20</v>
      </c>
      <c r="F38" s="17">
        <v>20</v>
      </c>
      <c r="G38" s="9" t="s">
        <v>11</v>
      </c>
      <c r="H38" s="18">
        <v>44515</v>
      </c>
      <c r="I38" s="94" t="s">
        <v>70</v>
      </c>
      <c r="J38" s="11">
        <v>4</v>
      </c>
      <c r="K38" s="55">
        <f t="shared" si="7"/>
        <v>0</v>
      </c>
    </row>
    <row r="39" spans="1:11" s="51" customFormat="1" ht="12.75" customHeight="1">
      <c r="A39" s="17">
        <v>4</v>
      </c>
      <c r="B39" s="4">
        <f t="shared" si="14"/>
        <v>44517.8</v>
      </c>
      <c r="C39" s="93">
        <v>1</v>
      </c>
      <c r="D39" s="4">
        <f t="shared" si="15"/>
        <v>44517.8</v>
      </c>
      <c r="E39" s="93">
        <v>20</v>
      </c>
      <c r="F39" s="17">
        <v>20</v>
      </c>
      <c r="G39" s="9" t="s">
        <v>11</v>
      </c>
      <c r="H39" s="18">
        <v>44515</v>
      </c>
      <c r="I39" s="94" t="s">
        <v>71</v>
      </c>
      <c r="J39" s="11">
        <v>4</v>
      </c>
      <c r="K39" s="55">
        <f t="shared" si="7"/>
        <v>0</v>
      </c>
    </row>
    <row r="40" spans="1:11" s="51" customFormat="1" ht="12.75" customHeight="1">
      <c r="A40" s="17">
        <v>4</v>
      </c>
      <c r="B40" s="4">
        <f t="shared" si="14"/>
        <v>44518.8</v>
      </c>
      <c r="C40" s="93">
        <v>1</v>
      </c>
      <c r="D40" s="4">
        <f t="shared" si="15"/>
        <v>44518.8</v>
      </c>
      <c r="E40" s="93">
        <v>3</v>
      </c>
      <c r="F40" s="17">
        <v>3</v>
      </c>
      <c r="G40" s="9" t="s">
        <v>11</v>
      </c>
      <c r="H40" s="18">
        <v>44515</v>
      </c>
      <c r="I40" s="95" t="s">
        <v>58</v>
      </c>
      <c r="J40" s="11">
        <v>4</v>
      </c>
      <c r="K40" s="55">
        <f t="shared" si="7"/>
        <v>0</v>
      </c>
    </row>
    <row r="41" spans="1:11" s="51" customFormat="1" ht="12.75" customHeight="1">
      <c r="A41" s="17">
        <v>4</v>
      </c>
      <c r="B41" s="4">
        <f t="shared" si="14"/>
        <v>44519.8</v>
      </c>
      <c r="C41" s="93">
        <v>1</v>
      </c>
      <c r="D41" s="4">
        <f t="shared" si="15"/>
        <v>44519.8</v>
      </c>
      <c r="E41" s="93">
        <v>20</v>
      </c>
      <c r="F41" s="17">
        <v>20</v>
      </c>
      <c r="G41" s="9" t="s">
        <v>11</v>
      </c>
      <c r="H41" s="18">
        <v>44515</v>
      </c>
      <c r="I41" s="96" t="s">
        <v>38</v>
      </c>
      <c r="J41" s="11">
        <v>4</v>
      </c>
      <c r="K41" s="55">
        <f t="shared" si="7"/>
        <v>0</v>
      </c>
    </row>
    <row r="42" spans="1:11" s="51" customFormat="1" ht="12.75" customHeight="1">
      <c r="A42" s="17">
        <v>4</v>
      </c>
      <c r="B42" s="4">
        <f t="shared" si="14"/>
        <v>44520.800000000003</v>
      </c>
      <c r="C42" s="93">
        <v>1</v>
      </c>
      <c r="D42" s="4">
        <f t="shared" si="10"/>
        <v>44520.800000000003</v>
      </c>
      <c r="E42" s="93">
        <v>13</v>
      </c>
      <c r="F42" s="17">
        <v>13</v>
      </c>
      <c r="G42" s="9" t="s">
        <v>11</v>
      </c>
      <c r="H42" s="18">
        <v>44515</v>
      </c>
      <c r="I42" s="97" t="s">
        <v>72</v>
      </c>
      <c r="J42" s="11">
        <v>4</v>
      </c>
      <c r="K42" s="55">
        <f t="shared" si="7"/>
        <v>0</v>
      </c>
    </row>
    <row r="43" spans="1:11" s="51" customFormat="1" ht="12.75" customHeight="1">
      <c r="A43" s="17">
        <v>4</v>
      </c>
      <c r="B43" s="4">
        <f t="shared" si="14"/>
        <v>44521.8</v>
      </c>
      <c r="C43" s="93">
        <v>1</v>
      </c>
      <c r="D43" s="4">
        <f t="shared" si="10"/>
        <v>44521.8</v>
      </c>
      <c r="E43" s="93">
        <v>13</v>
      </c>
      <c r="F43" s="17">
        <v>13</v>
      </c>
      <c r="G43" s="9" t="s">
        <v>11</v>
      </c>
      <c r="H43" s="18">
        <v>44515</v>
      </c>
      <c r="I43" s="98" t="s">
        <v>59</v>
      </c>
      <c r="J43" s="11">
        <v>4</v>
      </c>
      <c r="K43" s="55">
        <f t="shared" si="7"/>
        <v>0</v>
      </c>
    </row>
    <row r="44" spans="1:11" s="51" customFormat="1" ht="12.75" customHeight="1">
      <c r="A44" s="17">
        <v>5</v>
      </c>
      <c r="B44" s="4">
        <f t="shared" si="14"/>
        <v>44522.8</v>
      </c>
      <c r="C44" s="93">
        <v>1</v>
      </c>
      <c r="D44" s="4">
        <f t="shared" ref="D44:D46" si="16">IF(AND(B44&lt;&gt;"",C44&lt;&gt;""),B44+C44-1,"")</f>
        <v>44522.8</v>
      </c>
      <c r="E44" s="93">
        <v>20</v>
      </c>
      <c r="F44" s="17">
        <v>20</v>
      </c>
      <c r="G44" s="9" t="s">
        <v>11</v>
      </c>
      <c r="H44" s="18">
        <v>44522</v>
      </c>
      <c r="I44" s="90" t="s">
        <v>77</v>
      </c>
      <c r="J44" s="11">
        <v>5</v>
      </c>
      <c r="K44" s="55">
        <f t="shared" si="7"/>
        <v>0</v>
      </c>
    </row>
    <row r="45" spans="1:11" s="51" customFormat="1" ht="12.75" customHeight="1">
      <c r="A45" s="17">
        <v>5</v>
      </c>
      <c r="B45" s="4">
        <f t="shared" si="14"/>
        <v>44523.8</v>
      </c>
      <c r="C45" s="93">
        <v>1</v>
      </c>
      <c r="D45" s="4">
        <f t="shared" si="16"/>
        <v>44523.8</v>
      </c>
      <c r="E45" s="93">
        <v>20</v>
      </c>
      <c r="F45" s="17">
        <v>20</v>
      </c>
      <c r="G45" s="9" t="s">
        <v>11</v>
      </c>
      <c r="H45" s="18">
        <v>44522</v>
      </c>
      <c r="I45" s="94" t="s">
        <v>71</v>
      </c>
      <c r="J45" s="11">
        <v>5</v>
      </c>
      <c r="K45" s="55">
        <f t="shared" si="7"/>
        <v>0</v>
      </c>
    </row>
    <row r="46" spans="1:11" s="51" customFormat="1" ht="12.75" customHeight="1">
      <c r="A46" s="17">
        <v>5</v>
      </c>
      <c r="B46" s="4">
        <f t="shared" si="14"/>
        <v>44524.800000000003</v>
      </c>
      <c r="C46" s="93">
        <v>1</v>
      </c>
      <c r="D46" s="4">
        <f t="shared" si="16"/>
        <v>44524.800000000003</v>
      </c>
      <c r="E46" s="93">
        <v>3</v>
      </c>
      <c r="F46" s="17">
        <v>3</v>
      </c>
      <c r="G46" s="9" t="s">
        <v>11</v>
      </c>
      <c r="H46" s="18">
        <v>44522</v>
      </c>
      <c r="I46" s="95" t="s">
        <v>58</v>
      </c>
      <c r="J46" s="11">
        <v>5</v>
      </c>
      <c r="K46" s="55">
        <f t="shared" si="7"/>
        <v>0</v>
      </c>
    </row>
    <row r="47" spans="1:11" s="51" customFormat="1" ht="12.75" customHeight="1">
      <c r="A47" s="17">
        <v>5</v>
      </c>
      <c r="B47" s="4">
        <f t="shared" si="14"/>
        <v>44525.8</v>
      </c>
      <c r="C47" s="93">
        <v>1</v>
      </c>
      <c r="D47" s="4">
        <f t="shared" ref="D47:D49" si="17">IF(AND(B47&lt;&gt;"",C47&lt;&gt;""),B47+C47-1,"")</f>
        <v>44525.8</v>
      </c>
      <c r="E47" s="93">
        <v>20</v>
      </c>
      <c r="F47" s="17">
        <v>20</v>
      </c>
      <c r="G47" s="9" t="s">
        <v>11</v>
      </c>
      <c r="H47" s="18">
        <v>44522</v>
      </c>
      <c r="I47" s="96" t="s">
        <v>38</v>
      </c>
      <c r="J47" s="11">
        <v>5</v>
      </c>
      <c r="K47" s="55">
        <f t="shared" si="7"/>
        <v>0</v>
      </c>
    </row>
    <row r="48" spans="1:11" s="51" customFormat="1" ht="12.75" customHeight="1">
      <c r="A48" s="17">
        <v>5</v>
      </c>
      <c r="B48" s="4">
        <f t="shared" si="14"/>
        <v>44526.8</v>
      </c>
      <c r="C48" s="93">
        <v>1</v>
      </c>
      <c r="D48" s="4">
        <f t="shared" si="17"/>
        <v>44526.8</v>
      </c>
      <c r="E48" s="93">
        <v>13</v>
      </c>
      <c r="F48" s="17">
        <v>13</v>
      </c>
      <c r="G48" s="9" t="s">
        <v>11</v>
      </c>
      <c r="H48" s="18">
        <v>44522</v>
      </c>
      <c r="I48" s="97" t="s">
        <v>78</v>
      </c>
      <c r="J48" s="11">
        <v>5</v>
      </c>
      <c r="K48" s="55">
        <f t="shared" si="7"/>
        <v>0</v>
      </c>
    </row>
    <row r="49" spans="1:12" s="51" customFormat="1" ht="12.75" customHeight="1">
      <c r="A49" s="17">
        <v>5</v>
      </c>
      <c r="B49" s="4">
        <f t="shared" si="14"/>
        <v>44527.8</v>
      </c>
      <c r="C49" s="93">
        <v>2</v>
      </c>
      <c r="D49" s="4">
        <f t="shared" si="17"/>
        <v>44528.800000000003</v>
      </c>
      <c r="E49" s="93">
        <v>13</v>
      </c>
      <c r="F49" s="17">
        <v>13</v>
      </c>
      <c r="G49" s="9" t="s">
        <v>11</v>
      </c>
      <c r="H49" s="18">
        <v>44522</v>
      </c>
      <c r="I49" s="98" t="s">
        <v>59</v>
      </c>
      <c r="J49" s="11">
        <v>5</v>
      </c>
      <c r="K49" s="55">
        <f t="shared" si="7"/>
        <v>0</v>
      </c>
    </row>
    <row r="50" spans="1:12" s="51" customFormat="1" ht="12.75" customHeight="1">
      <c r="A50" s="17">
        <v>6</v>
      </c>
      <c r="B50" s="4">
        <f>B44</f>
        <v>44522.8</v>
      </c>
      <c r="C50" s="93">
        <v>1</v>
      </c>
      <c r="D50" s="4">
        <f t="shared" ref="D50" si="18">IF(AND(B50&lt;&gt;"",C50&lt;&gt;""),B50+C50-1,"")</f>
        <v>44522.8</v>
      </c>
      <c r="E50" s="93">
        <v>20</v>
      </c>
      <c r="F50" s="17">
        <v>25</v>
      </c>
      <c r="G50" s="111" t="s">
        <v>11</v>
      </c>
      <c r="H50" s="18">
        <v>44522</v>
      </c>
      <c r="I50" s="90" t="s">
        <v>86</v>
      </c>
      <c r="J50" s="11">
        <v>6</v>
      </c>
      <c r="K50" s="55">
        <f t="shared" si="7"/>
        <v>0.25</v>
      </c>
    </row>
    <row r="51" spans="1:12" s="51" customFormat="1" ht="12.75" customHeight="1">
      <c r="A51" s="112">
        <v>6</v>
      </c>
      <c r="B51" s="113">
        <f t="shared" ref="B51:B53" si="19">IF(AND(B50&lt;&gt;"",C50&lt;&gt;"",C51&lt;&gt;""),B50+C50,"")</f>
        <v>44523.8</v>
      </c>
      <c r="C51" s="114">
        <v>1</v>
      </c>
      <c r="D51" s="113">
        <f t="shared" ref="D51:D53" si="20">IF(AND(B51&lt;&gt;"",C51&lt;&gt;""),B51+C51-1,"")</f>
        <v>44523.8</v>
      </c>
      <c r="E51" s="114">
        <v>20</v>
      </c>
      <c r="F51" s="112">
        <v>25</v>
      </c>
      <c r="G51" s="111" t="s">
        <v>11</v>
      </c>
      <c r="H51" s="18">
        <v>44522</v>
      </c>
      <c r="I51" s="116" t="s">
        <v>81</v>
      </c>
      <c r="J51" s="115">
        <v>6</v>
      </c>
      <c r="K51" s="55">
        <f t="shared" si="7"/>
        <v>0.25</v>
      </c>
    </row>
    <row r="52" spans="1:12" s="51" customFormat="1" ht="12.75" customHeight="1">
      <c r="A52" s="112">
        <v>6</v>
      </c>
      <c r="B52" s="113">
        <f t="shared" si="19"/>
        <v>44524.800000000003</v>
      </c>
      <c r="C52" s="114">
        <v>1</v>
      </c>
      <c r="D52" s="113">
        <f t="shared" si="20"/>
        <v>44524.800000000003</v>
      </c>
      <c r="E52" s="114">
        <v>20</v>
      </c>
      <c r="F52" s="112">
        <v>20</v>
      </c>
      <c r="G52" s="111" t="s">
        <v>11</v>
      </c>
      <c r="H52" s="18">
        <v>44522</v>
      </c>
      <c r="I52" s="117" t="s">
        <v>82</v>
      </c>
      <c r="J52" s="115">
        <v>6</v>
      </c>
      <c r="K52" s="55">
        <f t="shared" si="7"/>
        <v>0</v>
      </c>
    </row>
    <row r="53" spans="1:12" s="51" customFormat="1" ht="12.75" customHeight="1">
      <c r="A53" s="112">
        <v>6</v>
      </c>
      <c r="B53" s="113">
        <f t="shared" si="19"/>
        <v>44525.8</v>
      </c>
      <c r="C53" s="114">
        <v>1</v>
      </c>
      <c r="D53" s="113">
        <f t="shared" si="20"/>
        <v>44525.8</v>
      </c>
      <c r="E53" s="114">
        <v>20</v>
      </c>
      <c r="F53" s="112">
        <v>20</v>
      </c>
      <c r="G53" s="111" t="s">
        <v>11</v>
      </c>
      <c r="H53" s="18">
        <v>44522</v>
      </c>
      <c r="I53" s="96" t="s">
        <v>38</v>
      </c>
      <c r="J53" s="115">
        <v>6</v>
      </c>
      <c r="K53" s="55">
        <f t="shared" si="7"/>
        <v>0</v>
      </c>
    </row>
    <row r="54" spans="1:12" ht="39.6" customHeight="1">
      <c r="A54" s="61"/>
      <c r="B54" s="62"/>
      <c r="C54" s="61"/>
      <c r="D54" s="62"/>
      <c r="E54" s="61"/>
      <c r="F54" s="61"/>
      <c r="G54" s="63"/>
      <c r="H54" s="65"/>
      <c r="I54" s="67"/>
      <c r="J54" s="68"/>
      <c r="K54" s="69"/>
      <c r="L54" s="70"/>
    </row>
    <row r="55" spans="1:12" ht="25.15" customHeight="1">
      <c r="A55" s="121" t="s">
        <v>41</v>
      </c>
      <c r="B55" s="121"/>
      <c r="C55" s="121"/>
      <c r="D55" s="121"/>
      <c r="E55" s="79">
        <f>SUMIF('Product Backlog'!E$3:E$101,"",'Product Backlog'!D$3:D$101)-SUMIF('Product Backlog'!C$3:C$101,"Removed",'Product Backlog'!D$3:D$101)</f>
        <v>0</v>
      </c>
      <c r="F55" s="79"/>
      <c r="G55" s="19"/>
      <c r="H55" s="64"/>
      <c r="I55" s="66"/>
    </row>
    <row r="56" spans="1:12" ht="25.15" customHeight="1">
      <c r="A56" s="120" t="s">
        <v>23</v>
      </c>
      <c r="B56" s="120"/>
      <c r="C56" s="120"/>
      <c r="D56" s="120"/>
      <c r="E56" s="79">
        <f>SUM(E14:E54)</f>
        <v>512.29999999999995</v>
      </c>
      <c r="F56" s="79">
        <f>SUM(F14:F54)</f>
        <v>547</v>
      </c>
      <c r="H56" s="1"/>
    </row>
    <row r="57" spans="1:12" s="77" customFormat="1" ht="25.15" customHeight="1">
      <c r="E57" s="80" t="s">
        <v>42</v>
      </c>
      <c r="F57" s="80" t="s">
        <v>43</v>
      </c>
      <c r="H57" s="78"/>
    </row>
    <row r="58" spans="1:12" ht="12.75" customHeight="1">
      <c r="D58" s="20"/>
      <c r="E58" s="21"/>
      <c r="H58" s="1"/>
    </row>
    <row r="59" spans="1:12" ht="12.75" customHeight="1">
      <c r="E59" s="22"/>
      <c r="H59" s="1"/>
    </row>
    <row r="60" spans="1:12" ht="12.75" customHeight="1">
      <c r="H60" s="1"/>
    </row>
    <row r="61" spans="1:12" ht="12.75" customHeight="1">
      <c r="H61" s="1"/>
    </row>
    <row r="62" spans="1:12" ht="12.75" customHeight="1">
      <c r="H62" s="1"/>
    </row>
    <row r="63" spans="1:12" ht="12.75" customHeight="1">
      <c r="H63" s="1"/>
    </row>
    <row r="64" spans="1:12" ht="12.75" customHeight="1">
      <c r="H64" s="1"/>
    </row>
    <row r="65" spans="8:8" ht="12.75" customHeight="1">
      <c r="H65" s="1"/>
    </row>
    <row r="66" spans="8:8" ht="12.75" customHeight="1">
      <c r="H66" s="1"/>
    </row>
    <row r="67" spans="8:8" ht="12.75" customHeight="1">
      <c r="H67" s="1"/>
    </row>
    <row r="68" spans="8:8" ht="12.75" customHeight="1">
      <c r="H68" s="1"/>
    </row>
    <row r="69" spans="8:8" ht="12.75" customHeight="1">
      <c r="H69" s="1"/>
    </row>
    <row r="70" spans="8:8" ht="12.75" customHeight="1">
      <c r="H70" s="1"/>
    </row>
    <row r="71" spans="8:8" ht="12.75" customHeight="1">
      <c r="H71" s="1"/>
    </row>
    <row r="72" spans="8:8" ht="12.75" customHeight="1">
      <c r="H72" s="1"/>
    </row>
    <row r="73" spans="8:8" ht="12.75" customHeight="1">
      <c r="H73" s="1"/>
    </row>
    <row r="74" spans="8:8" ht="12.75" customHeight="1">
      <c r="H74" s="1"/>
    </row>
    <row r="75" spans="8:8" ht="12.75" customHeight="1">
      <c r="H75" s="1"/>
    </row>
    <row r="76" spans="8:8" ht="12.75" customHeight="1">
      <c r="H76" s="1"/>
    </row>
    <row r="77" spans="8:8" ht="12.75" customHeight="1">
      <c r="H77" s="1"/>
    </row>
    <row r="78" spans="8:8" ht="12.75" customHeight="1">
      <c r="H78" s="1"/>
    </row>
    <row r="79" spans="8:8" ht="12.75" customHeight="1">
      <c r="H79" s="1"/>
    </row>
    <row r="80" spans="8:8" ht="12.75" customHeight="1">
      <c r="H80" s="1"/>
    </row>
    <row r="81" spans="8:8" ht="12.75" customHeight="1">
      <c r="H81" s="1"/>
    </row>
    <row r="82" spans="8:8" ht="12.75" customHeight="1">
      <c r="H82" s="1"/>
    </row>
    <row r="83" spans="8:8" ht="12.75" customHeight="1">
      <c r="H83" s="1"/>
    </row>
    <row r="84" spans="8:8" ht="12.75" customHeight="1">
      <c r="H84" s="1"/>
    </row>
    <row r="85" spans="8:8" ht="12.75" customHeight="1">
      <c r="H85" s="1"/>
    </row>
    <row r="86" spans="8:8" ht="12.75" customHeight="1">
      <c r="H86" s="1"/>
    </row>
    <row r="87" spans="8:8" ht="12.75" customHeight="1">
      <c r="H87" s="1"/>
    </row>
    <row r="88" spans="8:8" ht="12.75" customHeight="1">
      <c r="H88" s="1"/>
    </row>
    <row r="89" spans="8:8" ht="12.75" customHeight="1">
      <c r="H89" s="1"/>
    </row>
    <row r="90" spans="8:8" ht="12.75" customHeight="1">
      <c r="H90" s="1"/>
    </row>
    <row r="91" spans="8:8" ht="12.75" customHeight="1">
      <c r="H91" s="1"/>
    </row>
    <row r="92" spans="8:8" ht="12.75" customHeight="1">
      <c r="H92" s="1"/>
    </row>
    <row r="93" spans="8:8" ht="12.75" customHeight="1">
      <c r="H93" s="1"/>
    </row>
    <row r="94" spans="8:8" ht="12.75" customHeight="1">
      <c r="H94" s="1"/>
    </row>
    <row r="95" spans="8:8" ht="12.75" customHeight="1">
      <c r="H95" s="1"/>
    </row>
    <row r="96" spans="8:8" ht="12.75" customHeight="1">
      <c r="H96" s="1"/>
    </row>
    <row r="97" spans="8:8" ht="12.75" customHeight="1">
      <c r="H97" s="1"/>
    </row>
    <row r="98" spans="8:8" ht="12.75" customHeight="1">
      <c r="H98" s="1"/>
    </row>
    <row r="99" spans="8:8" ht="12.75" customHeight="1">
      <c r="H99" s="1"/>
    </row>
    <row r="100" spans="8:8" ht="12.75" customHeight="1">
      <c r="H100" s="1"/>
    </row>
    <row r="101" spans="8:8" ht="12.75" customHeight="1">
      <c r="H101" s="1"/>
    </row>
    <row r="102" spans="8:8" ht="12.75" customHeight="1">
      <c r="H102" s="1"/>
    </row>
    <row r="103" spans="8:8" ht="12.75" customHeight="1">
      <c r="H103" s="1"/>
    </row>
    <row r="104" spans="8:8" ht="12.75" customHeight="1">
      <c r="H104" s="1"/>
    </row>
    <row r="105" spans="8:8" ht="12.75" customHeight="1">
      <c r="H105" s="1"/>
    </row>
    <row r="106" spans="8:8" ht="12.75" customHeight="1">
      <c r="H106" s="1"/>
    </row>
    <row r="107" spans="8:8" ht="12.75" customHeight="1">
      <c r="H107" s="1"/>
    </row>
    <row r="108" spans="8:8" ht="12.75" customHeight="1">
      <c r="H108" s="1"/>
    </row>
    <row r="109" spans="8:8" ht="12.75" customHeight="1">
      <c r="H109" s="1"/>
    </row>
    <row r="110" spans="8:8" ht="12.75" customHeight="1">
      <c r="H110" s="1"/>
    </row>
    <row r="111" spans="8:8" ht="12.75" customHeight="1">
      <c r="H111" s="1"/>
    </row>
    <row r="112" spans="8:8" ht="12.75" customHeight="1">
      <c r="H112" s="1"/>
    </row>
    <row r="113" spans="8:8" ht="12.75" customHeight="1">
      <c r="H113" s="1"/>
    </row>
    <row r="114" spans="8:8" ht="12.75" customHeight="1">
      <c r="H114" s="1"/>
    </row>
    <row r="115" spans="8:8" ht="12.75" customHeight="1">
      <c r="H115" s="1"/>
    </row>
    <row r="116" spans="8:8" ht="12.75" customHeight="1">
      <c r="H116" s="1"/>
    </row>
    <row r="117" spans="8:8" ht="12.75" customHeight="1">
      <c r="H117" s="1"/>
    </row>
    <row r="118" spans="8:8" ht="12.75" customHeight="1">
      <c r="H118" s="1"/>
    </row>
    <row r="119" spans="8:8" ht="12.75" customHeight="1">
      <c r="H119" s="1"/>
    </row>
    <row r="120" spans="8:8" ht="12.75" customHeight="1">
      <c r="H120" s="1"/>
    </row>
    <row r="121" spans="8:8" ht="12.75" customHeight="1">
      <c r="H121" s="1"/>
    </row>
    <row r="122" spans="8:8" ht="12.75" customHeight="1">
      <c r="H122" s="1"/>
    </row>
    <row r="123" spans="8:8" ht="12.75" customHeight="1">
      <c r="H123" s="1"/>
    </row>
    <row r="124" spans="8:8" ht="12.75" customHeight="1">
      <c r="H124" s="1"/>
    </row>
    <row r="125" spans="8:8" ht="12.75" customHeight="1">
      <c r="H125" s="1"/>
    </row>
    <row r="126" spans="8:8" ht="12.75" customHeight="1">
      <c r="H126" s="1"/>
    </row>
    <row r="127" spans="8:8" ht="12.75" customHeight="1">
      <c r="H127" s="1"/>
    </row>
    <row r="128" spans="8:8" ht="12.75" customHeight="1">
      <c r="H128" s="1"/>
    </row>
    <row r="129" spans="8:8" ht="12.75" customHeight="1">
      <c r="H129" s="1"/>
    </row>
    <row r="130" spans="8:8" ht="12.75" customHeight="1">
      <c r="H130" s="1"/>
    </row>
    <row r="131" spans="8:8" ht="12.75" customHeight="1">
      <c r="H131" s="1"/>
    </row>
    <row r="132" spans="8:8" ht="12.75" customHeight="1">
      <c r="H132" s="1"/>
    </row>
    <row r="133" spans="8:8" ht="12.75" customHeight="1">
      <c r="H133" s="1"/>
    </row>
    <row r="134" spans="8:8" ht="12.75" customHeight="1">
      <c r="H134" s="1"/>
    </row>
    <row r="135" spans="8:8" ht="12.75" customHeight="1">
      <c r="H135" s="1"/>
    </row>
    <row r="136" spans="8:8" ht="12.75" customHeight="1">
      <c r="H136" s="1"/>
    </row>
    <row r="137" spans="8:8" ht="12.75" customHeight="1">
      <c r="H137" s="1"/>
    </row>
    <row r="138" spans="8:8" ht="12.75" customHeight="1">
      <c r="H138" s="1"/>
    </row>
    <row r="139" spans="8:8" ht="12.75" customHeight="1">
      <c r="H139" s="1"/>
    </row>
    <row r="140" spans="8:8" ht="12.75" customHeight="1">
      <c r="H140" s="1"/>
    </row>
    <row r="141" spans="8:8" ht="12.75" customHeight="1">
      <c r="H141" s="1"/>
    </row>
    <row r="142" spans="8:8" ht="12.75" customHeight="1">
      <c r="H142" s="1"/>
    </row>
    <row r="143" spans="8:8" ht="12.75" customHeight="1">
      <c r="H143" s="1"/>
    </row>
    <row r="144" spans="8:8" ht="12.75" customHeight="1">
      <c r="H144" s="1"/>
    </row>
    <row r="145" spans="8:8" ht="12.75" customHeight="1">
      <c r="H145" s="1"/>
    </row>
    <row r="146" spans="8:8" ht="12.75" customHeight="1">
      <c r="H146" s="1"/>
    </row>
    <row r="147" spans="8:8" ht="12.75" customHeight="1">
      <c r="H147" s="1"/>
    </row>
    <row r="148" spans="8:8" ht="12.75" customHeight="1">
      <c r="H148" s="1"/>
    </row>
    <row r="149" spans="8:8" ht="12.75" customHeight="1">
      <c r="H149" s="1"/>
    </row>
    <row r="150" spans="8:8" ht="12.75" customHeight="1">
      <c r="H150" s="1"/>
    </row>
    <row r="151" spans="8:8" ht="12.75" customHeight="1">
      <c r="H151" s="1"/>
    </row>
    <row r="152" spans="8:8" ht="12.75" customHeight="1">
      <c r="H152" s="1"/>
    </row>
    <row r="153" spans="8:8" ht="12.75" customHeight="1">
      <c r="H153" s="1"/>
    </row>
    <row r="154" spans="8:8" ht="12.75" customHeight="1">
      <c r="H154" s="1"/>
    </row>
    <row r="155" spans="8:8" ht="12.75" customHeight="1">
      <c r="H155" s="1"/>
    </row>
    <row r="156" spans="8:8" ht="12.75" customHeight="1">
      <c r="H156" s="1"/>
    </row>
    <row r="157" spans="8:8" ht="12.75" customHeight="1">
      <c r="H157" s="1"/>
    </row>
    <row r="158" spans="8:8" ht="12.75" customHeight="1">
      <c r="H158" s="1"/>
    </row>
    <row r="159" spans="8:8" ht="12.75" customHeight="1">
      <c r="H159" s="1"/>
    </row>
    <row r="160" spans="8:8" ht="12.75" customHeight="1">
      <c r="H160" s="1"/>
    </row>
    <row r="161" spans="8:8" ht="12.75" customHeight="1">
      <c r="H161" s="1"/>
    </row>
    <row r="162" spans="8:8" ht="12.75" customHeight="1">
      <c r="H162" s="1"/>
    </row>
    <row r="163" spans="8:8" ht="12.75" customHeight="1">
      <c r="H163" s="1"/>
    </row>
    <row r="164" spans="8:8" ht="12.75" customHeight="1">
      <c r="H164" s="1"/>
    </row>
    <row r="165" spans="8:8" ht="12.75" customHeight="1">
      <c r="H165" s="1"/>
    </row>
    <row r="166" spans="8:8" ht="12.75" customHeight="1">
      <c r="H166" s="1"/>
    </row>
    <row r="167" spans="8:8" ht="12.75" customHeight="1">
      <c r="H167" s="1"/>
    </row>
    <row r="168" spans="8:8" ht="12.75" customHeight="1">
      <c r="H168" s="1"/>
    </row>
    <row r="169" spans="8:8" ht="12.75" customHeight="1">
      <c r="H169" s="1"/>
    </row>
    <row r="170" spans="8:8" ht="12.75" customHeight="1">
      <c r="H170" s="1"/>
    </row>
    <row r="171" spans="8:8" ht="12.75" customHeight="1">
      <c r="H171" s="1"/>
    </row>
    <row r="172" spans="8:8" ht="12.75" customHeight="1">
      <c r="H172" s="1"/>
    </row>
    <row r="173" spans="8:8" ht="12.75" customHeight="1">
      <c r="H173" s="1"/>
    </row>
    <row r="174" spans="8:8" ht="12.75" customHeight="1">
      <c r="H174" s="1"/>
    </row>
    <row r="175" spans="8:8" ht="12.75" customHeight="1">
      <c r="H175" s="1"/>
    </row>
    <row r="176" spans="8:8" ht="12.75" customHeight="1">
      <c r="H176" s="1"/>
    </row>
    <row r="177" spans="8:8" ht="12.75" customHeight="1">
      <c r="H177" s="1"/>
    </row>
    <row r="178" spans="8:8" ht="12.75" customHeight="1">
      <c r="H178" s="1"/>
    </row>
    <row r="179" spans="8:8" ht="12.75" customHeight="1">
      <c r="H179" s="1"/>
    </row>
    <row r="180" spans="8:8" ht="12.75" customHeight="1">
      <c r="H180" s="1"/>
    </row>
    <row r="181" spans="8:8" ht="12.75" customHeight="1">
      <c r="H181" s="1"/>
    </row>
    <row r="182" spans="8:8" ht="12.75" customHeight="1">
      <c r="H182" s="1"/>
    </row>
    <row r="183" spans="8:8" ht="12.75" customHeight="1">
      <c r="H183" s="1"/>
    </row>
    <row r="184" spans="8:8" ht="12.75" customHeight="1">
      <c r="H184" s="1"/>
    </row>
    <row r="185" spans="8:8" ht="12.75" customHeight="1">
      <c r="H185" s="1"/>
    </row>
    <row r="186" spans="8:8" ht="12.75" customHeight="1">
      <c r="H186" s="1"/>
    </row>
    <row r="187" spans="8:8" ht="12.75" customHeight="1">
      <c r="H187" s="1"/>
    </row>
    <row r="188" spans="8:8" ht="12.75" customHeight="1">
      <c r="H188" s="1"/>
    </row>
    <row r="189" spans="8:8" ht="12.75" customHeight="1">
      <c r="H189" s="1"/>
    </row>
    <row r="190" spans="8:8" ht="12.75" customHeight="1">
      <c r="H190" s="1"/>
    </row>
    <row r="191" spans="8:8" ht="12.75" customHeight="1">
      <c r="H191" s="1"/>
    </row>
    <row r="192" spans="8:8" ht="12.75" customHeight="1">
      <c r="H192" s="1"/>
    </row>
    <row r="193" spans="8:8" ht="12.75" customHeight="1">
      <c r="H193" s="1"/>
    </row>
    <row r="194" spans="8:8" ht="12.75" customHeight="1">
      <c r="H194" s="1"/>
    </row>
    <row r="195" spans="8:8" ht="12.75" customHeight="1">
      <c r="H195" s="1"/>
    </row>
    <row r="196" spans="8:8" ht="12.75" customHeight="1">
      <c r="H196" s="1"/>
    </row>
    <row r="197" spans="8:8" ht="12.75" customHeight="1">
      <c r="H197" s="1"/>
    </row>
    <row r="198" spans="8:8" ht="12.75" customHeight="1">
      <c r="H198" s="1"/>
    </row>
    <row r="199" spans="8:8" ht="12.75" customHeight="1">
      <c r="H199" s="1"/>
    </row>
    <row r="200" spans="8:8" ht="12.75" customHeight="1">
      <c r="H200" s="1"/>
    </row>
    <row r="201" spans="8:8" ht="12.75" customHeight="1">
      <c r="H201" s="1"/>
    </row>
    <row r="202" spans="8:8" ht="12.75" customHeight="1">
      <c r="H202" s="1"/>
    </row>
    <row r="203" spans="8:8" ht="12.75" customHeight="1">
      <c r="H203" s="1"/>
    </row>
    <row r="204" spans="8:8" ht="12.75" customHeight="1">
      <c r="H204" s="1"/>
    </row>
    <row r="205" spans="8:8" ht="12.75" customHeight="1">
      <c r="H205" s="1"/>
    </row>
    <row r="206" spans="8:8" ht="12.75" customHeight="1">
      <c r="H206" s="1"/>
    </row>
    <row r="207" spans="8:8" ht="12.75" customHeight="1">
      <c r="H207" s="1"/>
    </row>
    <row r="208" spans="8:8" ht="12.75" customHeight="1">
      <c r="H208" s="1"/>
    </row>
    <row r="209" spans="8:8" ht="12.75" customHeight="1">
      <c r="H209" s="1"/>
    </row>
    <row r="210" spans="8:8" ht="12.75" customHeight="1">
      <c r="H210" s="1"/>
    </row>
    <row r="211" spans="8:8" ht="12.75" customHeight="1">
      <c r="H211" s="1"/>
    </row>
    <row r="212" spans="8:8" ht="12.75" customHeight="1">
      <c r="H212" s="1"/>
    </row>
    <row r="213" spans="8:8" ht="12.75" customHeight="1">
      <c r="H213" s="1"/>
    </row>
    <row r="214" spans="8:8" ht="12.75" customHeight="1">
      <c r="H214" s="1"/>
    </row>
    <row r="215" spans="8:8" ht="12.75" customHeight="1">
      <c r="H215" s="1"/>
    </row>
    <row r="216" spans="8:8" ht="12.75" customHeight="1">
      <c r="H216" s="1"/>
    </row>
    <row r="217" spans="8:8" ht="12.75" customHeight="1">
      <c r="H217" s="1"/>
    </row>
    <row r="218" spans="8:8" ht="12.75" customHeight="1">
      <c r="H218" s="1"/>
    </row>
    <row r="219" spans="8:8" ht="12.75" customHeight="1">
      <c r="H219" s="1"/>
    </row>
    <row r="220" spans="8:8" ht="12.75" customHeight="1">
      <c r="H220" s="1"/>
    </row>
    <row r="221" spans="8:8" ht="12.75" customHeight="1">
      <c r="H221" s="1"/>
    </row>
    <row r="222" spans="8:8" ht="12.75" customHeight="1">
      <c r="H222" s="1"/>
    </row>
    <row r="223" spans="8:8" ht="12.75" customHeight="1">
      <c r="H223" s="1"/>
    </row>
    <row r="224" spans="8:8" ht="12.75" customHeight="1">
      <c r="H224" s="1"/>
    </row>
    <row r="225" spans="8:8" ht="12.75" customHeight="1">
      <c r="H225" s="1"/>
    </row>
    <row r="226" spans="8:8" ht="12.75" customHeight="1">
      <c r="H226" s="1"/>
    </row>
    <row r="227" spans="8:8" ht="12.75" customHeight="1">
      <c r="H227" s="1"/>
    </row>
    <row r="228" spans="8:8" ht="12.75" customHeight="1">
      <c r="H228" s="1"/>
    </row>
    <row r="229" spans="8:8" ht="12.75" customHeight="1">
      <c r="H229" s="1"/>
    </row>
    <row r="230" spans="8:8" ht="12.75" customHeight="1">
      <c r="H230" s="1"/>
    </row>
    <row r="231" spans="8:8" ht="12.75" customHeight="1">
      <c r="H231" s="1"/>
    </row>
    <row r="232" spans="8:8" ht="12.75" customHeight="1">
      <c r="H232" s="1"/>
    </row>
    <row r="233" spans="8:8" ht="12.75" customHeight="1">
      <c r="H233" s="1"/>
    </row>
    <row r="234" spans="8:8" ht="12.75" customHeight="1">
      <c r="H234" s="1"/>
    </row>
    <row r="235" spans="8:8" ht="12.75" customHeight="1">
      <c r="H235" s="1"/>
    </row>
    <row r="236" spans="8:8" ht="12.75" customHeight="1">
      <c r="H236" s="1"/>
    </row>
    <row r="237" spans="8:8" ht="12.75" customHeight="1">
      <c r="H237" s="1"/>
    </row>
    <row r="238" spans="8:8" ht="12.75" customHeight="1">
      <c r="H238" s="1"/>
    </row>
    <row r="239" spans="8:8" ht="12.75" customHeight="1">
      <c r="H239" s="1"/>
    </row>
    <row r="240" spans="8:8" ht="12.75" customHeight="1">
      <c r="H240" s="1"/>
    </row>
    <row r="241" spans="8:8" ht="12.75" customHeight="1">
      <c r="H241" s="1"/>
    </row>
    <row r="242" spans="8:8" ht="12.75" customHeight="1">
      <c r="H242" s="1"/>
    </row>
    <row r="243" spans="8:8" ht="12.75" customHeight="1">
      <c r="H243" s="1"/>
    </row>
    <row r="244" spans="8:8" ht="12.75" customHeight="1">
      <c r="H244" s="1"/>
    </row>
    <row r="245" spans="8:8" ht="12.75" customHeight="1">
      <c r="H245" s="1"/>
    </row>
    <row r="246" spans="8:8" ht="12.75" customHeight="1">
      <c r="H246" s="1"/>
    </row>
    <row r="247" spans="8:8" ht="12.75" customHeight="1">
      <c r="H247" s="1"/>
    </row>
    <row r="248" spans="8:8" ht="12.75" customHeight="1">
      <c r="H248" s="1"/>
    </row>
    <row r="249" spans="8:8" ht="12.75" customHeight="1">
      <c r="H249" s="1"/>
    </row>
    <row r="250" spans="8:8" ht="12.75" customHeight="1">
      <c r="H250" s="1"/>
    </row>
    <row r="251" spans="8:8" ht="12.75" customHeight="1">
      <c r="H251" s="1"/>
    </row>
    <row r="252" spans="8:8" ht="12.75" customHeight="1">
      <c r="H252" s="1"/>
    </row>
    <row r="253" spans="8:8" ht="12.75" customHeight="1">
      <c r="H253" s="1"/>
    </row>
    <row r="254" spans="8:8" ht="12.75" customHeight="1">
      <c r="H254" s="1"/>
    </row>
    <row r="255" spans="8:8" ht="12.75" customHeight="1">
      <c r="H255" s="1"/>
    </row>
    <row r="256" spans="8:8" ht="12.75" customHeight="1">
      <c r="H256" s="1"/>
    </row>
    <row r="257" spans="8:8" ht="12.75" customHeight="1">
      <c r="H257" s="1"/>
    </row>
    <row r="258" spans="8:8" ht="12.75" customHeight="1">
      <c r="H258" s="1"/>
    </row>
    <row r="259" spans="8:8" ht="12.75" customHeight="1">
      <c r="H259" s="1"/>
    </row>
    <row r="260" spans="8:8" ht="12.75" customHeight="1">
      <c r="H260" s="1"/>
    </row>
    <row r="261" spans="8:8" ht="12.75" customHeight="1">
      <c r="H261" s="1"/>
    </row>
    <row r="262" spans="8:8" ht="12.75" customHeight="1">
      <c r="H262" s="1"/>
    </row>
    <row r="263" spans="8:8" ht="12.75" customHeight="1">
      <c r="H263" s="1"/>
    </row>
    <row r="264" spans="8:8" ht="12.75" customHeight="1">
      <c r="H264" s="1"/>
    </row>
    <row r="265" spans="8:8" ht="12.75" customHeight="1">
      <c r="H265" s="1"/>
    </row>
    <row r="266" spans="8:8" ht="12.75" customHeight="1">
      <c r="H266" s="1"/>
    </row>
    <row r="267" spans="8:8" ht="12.75" customHeight="1">
      <c r="H267" s="1"/>
    </row>
    <row r="268" spans="8:8" ht="12.75" customHeight="1">
      <c r="H268" s="1"/>
    </row>
    <row r="269" spans="8:8" ht="12.75" customHeight="1">
      <c r="H269" s="1"/>
    </row>
    <row r="270" spans="8:8" ht="12.75" customHeight="1">
      <c r="H270" s="1"/>
    </row>
    <row r="271" spans="8:8" ht="12.75" customHeight="1">
      <c r="H271" s="1"/>
    </row>
    <row r="272" spans="8:8" ht="12.75" customHeight="1">
      <c r="H272" s="1"/>
    </row>
    <row r="273" spans="8:8" ht="12.75" customHeight="1">
      <c r="H273" s="1"/>
    </row>
    <row r="274" spans="8:8" ht="12.75" customHeight="1">
      <c r="H274" s="1"/>
    </row>
    <row r="275" spans="8:8" ht="12.75" customHeight="1">
      <c r="H275" s="1"/>
    </row>
    <row r="276" spans="8:8" ht="12.75" customHeight="1">
      <c r="H276" s="1"/>
    </row>
    <row r="277" spans="8:8" ht="12.75" customHeight="1">
      <c r="H277" s="1"/>
    </row>
    <row r="278" spans="8:8" ht="12.75" customHeight="1">
      <c r="H278" s="1"/>
    </row>
    <row r="279" spans="8:8" ht="12.75" customHeight="1">
      <c r="H279" s="1"/>
    </row>
    <row r="280" spans="8:8" ht="12.75" customHeight="1">
      <c r="H280" s="1"/>
    </row>
    <row r="281" spans="8:8" ht="12.75" customHeight="1">
      <c r="H281" s="1"/>
    </row>
    <row r="282" spans="8:8" ht="12.75" customHeight="1">
      <c r="H282" s="1"/>
    </row>
    <row r="283" spans="8:8" ht="12.75" customHeight="1">
      <c r="H283" s="1"/>
    </row>
    <row r="284" spans="8:8" ht="12.75" customHeight="1">
      <c r="H284" s="1"/>
    </row>
    <row r="285" spans="8:8" ht="12.75" customHeight="1">
      <c r="H285" s="1"/>
    </row>
    <row r="286" spans="8:8" ht="12.75" customHeight="1">
      <c r="H286" s="1"/>
    </row>
    <row r="287" spans="8:8" ht="12.75" customHeight="1">
      <c r="H287" s="1"/>
    </row>
    <row r="288" spans="8:8" ht="12.75" customHeight="1">
      <c r="H288" s="1"/>
    </row>
    <row r="289" spans="8:8" ht="12.75" customHeight="1">
      <c r="H289" s="1"/>
    </row>
    <row r="290" spans="8:8" ht="12.75" customHeight="1">
      <c r="H290" s="1"/>
    </row>
    <row r="291" spans="8:8" ht="12.75" customHeight="1">
      <c r="H291" s="1"/>
    </row>
    <row r="292" spans="8:8" ht="12.75" customHeight="1">
      <c r="H292" s="1"/>
    </row>
    <row r="293" spans="8:8" ht="12.75" customHeight="1">
      <c r="H293" s="1"/>
    </row>
    <row r="294" spans="8:8" ht="12.75" customHeight="1">
      <c r="H294" s="1"/>
    </row>
    <row r="295" spans="8:8" ht="12.75" customHeight="1">
      <c r="H295" s="1"/>
    </row>
    <row r="296" spans="8:8" ht="12.75" customHeight="1">
      <c r="H296" s="1"/>
    </row>
    <row r="297" spans="8:8" ht="12.75" customHeight="1">
      <c r="H297" s="1"/>
    </row>
    <row r="298" spans="8:8" ht="12.75" customHeight="1">
      <c r="H298" s="1"/>
    </row>
    <row r="299" spans="8:8" ht="12.75" customHeight="1">
      <c r="H299" s="1"/>
    </row>
    <row r="300" spans="8:8" ht="12.75" customHeight="1">
      <c r="H300" s="1"/>
    </row>
    <row r="301" spans="8:8" ht="12.75" customHeight="1">
      <c r="H301" s="1"/>
    </row>
    <row r="302" spans="8:8" ht="12.75" customHeight="1">
      <c r="H302" s="1"/>
    </row>
    <row r="303" spans="8:8" ht="12.75" customHeight="1">
      <c r="H303" s="1"/>
    </row>
    <row r="304" spans="8:8" ht="12.75" customHeight="1">
      <c r="H304" s="1"/>
    </row>
    <row r="305" spans="8:8" ht="12.75" customHeight="1">
      <c r="H305" s="1"/>
    </row>
    <row r="306" spans="8:8" ht="12.75" customHeight="1">
      <c r="H306" s="1"/>
    </row>
    <row r="307" spans="8:8" ht="12.75" customHeight="1">
      <c r="H307" s="1"/>
    </row>
    <row r="308" spans="8:8" ht="12.75" customHeight="1">
      <c r="H308" s="1"/>
    </row>
    <row r="309" spans="8:8" ht="12.75" customHeight="1">
      <c r="H309" s="1"/>
    </row>
    <row r="310" spans="8:8" ht="12.75" customHeight="1">
      <c r="H310" s="1"/>
    </row>
    <row r="311" spans="8:8" ht="12.75" customHeight="1">
      <c r="H311" s="1"/>
    </row>
    <row r="312" spans="8:8" ht="12.75" customHeight="1">
      <c r="H312" s="1"/>
    </row>
    <row r="313" spans="8:8" ht="12.75" customHeight="1">
      <c r="H313" s="1"/>
    </row>
    <row r="314" spans="8:8" ht="12.75" customHeight="1">
      <c r="H314" s="1"/>
    </row>
    <row r="315" spans="8:8" ht="12.75" customHeight="1">
      <c r="H315" s="1"/>
    </row>
    <row r="316" spans="8:8" ht="12.75" customHeight="1">
      <c r="H316" s="1"/>
    </row>
    <row r="317" spans="8:8" ht="12.75" customHeight="1">
      <c r="H317" s="1"/>
    </row>
    <row r="318" spans="8:8" ht="12.75" customHeight="1">
      <c r="H318" s="1"/>
    </row>
    <row r="319" spans="8:8" ht="12.75" customHeight="1">
      <c r="H319" s="1"/>
    </row>
    <row r="320" spans="8:8" ht="12.75" customHeight="1">
      <c r="H320" s="1"/>
    </row>
    <row r="321" spans="8:8" ht="12.75" customHeight="1">
      <c r="H321" s="1"/>
    </row>
    <row r="322" spans="8:8" ht="12.75" customHeight="1">
      <c r="H322" s="1"/>
    </row>
    <row r="323" spans="8:8" ht="12.75" customHeight="1">
      <c r="H323" s="1"/>
    </row>
    <row r="324" spans="8:8" ht="12.75" customHeight="1">
      <c r="H324" s="1"/>
    </row>
    <row r="325" spans="8:8" ht="12.75" customHeight="1">
      <c r="H325" s="1"/>
    </row>
    <row r="326" spans="8:8" ht="12.75" customHeight="1">
      <c r="H326" s="1"/>
    </row>
    <row r="327" spans="8:8" ht="12.75" customHeight="1">
      <c r="H327" s="1"/>
    </row>
    <row r="328" spans="8:8" ht="12.75" customHeight="1">
      <c r="H328" s="1"/>
    </row>
    <row r="329" spans="8:8" ht="12.75" customHeight="1">
      <c r="H329" s="1"/>
    </row>
    <row r="330" spans="8:8" ht="12.75" customHeight="1">
      <c r="H330" s="1"/>
    </row>
    <row r="331" spans="8:8" ht="12.75" customHeight="1">
      <c r="H331" s="1"/>
    </row>
    <row r="332" spans="8:8" ht="12.75" customHeight="1">
      <c r="H332" s="1"/>
    </row>
    <row r="333" spans="8:8" ht="12.75" customHeight="1">
      <c r="H333" s="1"/>
    </row>
    <row r="334" spans="8:8" ht="12.75" customHeight="1">
      <c r="H334" s="1"/>
    </row>
    <row r="335" spans="8:8" ht="12.75" customHeight="1">
      <c r="H335" s="1"/>
    </row>
    <row r="336" spans="8:8" ht="12.75" customHeight="1">
      <c r="H336" s="1"/>
    </row>
    <row r="337" spans="8:8" ht="12.75" customHeight="1">
      <c r="H337" s="1"/>
    </row>
    <row r="338" spans="8:8" ht="12.75" customHeight="1">
      <c r="H338" s="1"/>
    </row>
    <row r="339" spans="8:8" ht="12.75" customHeight="1">
      <c r="H339" s="1"/>
    </row>
    <row r="340" spans="8:8" ht="12.75" customHeight="1">
      <c r="H340" s="1"/>
    </row>
    <row r="341" spans="8:8" ht="12.75" customHeight="1">
      <c r="H341" s="1"/>
    </row>
    <row r="342" spans="8:8" ht="12.75" customHeight="1">
      <c r="H342" s="1"/>
    </row>
    <row r="343" spans="8:8" ht="12.75" customHeight="1">
      <c r="H343" s="1"/>
    </row>
    <row r="344" spans="8:8" ht="12.75" customHeight="1">
      <c r="H344" s="1"/>
    </row>
    <row r="345" spans="8:8" ht="12.75" customHeight="1">
      <c r="H345" s="1"/>
    </row>
    <row r="346" spans="8:8" ht="12.75" customHeight="1">
      <c r="H346" s="1"/>
    </row>
    <row r="347" spans="8:8" ht="12.75" customHeight="1">
      <c r="H347" s="1"/>
    </row>
    <row r="348" spans="8:8" ht="12.75" customHeight="1">
      <c r="H348" s="1"/>
    </row>
    <row r="349" spans="8:8" ht="12.75" customHeight="1">
      <c r="H349" s="1"/>
    </row>
    <row r="350" spans="8:8" ht="12.75" customHeight="1">
      <c r="H350" s="1"/>
    </row>
    <row r="351" spans="8:8" ht="12.75" customHeight="1">
      <c r="H351" s="1"/>
    </row>
    <row r="352" spans="8:8" ht="12.75" customHeight="1">
      <c r="H352" s="1"/>
    </row>
    <row r="353" spans="8:8" ht="12.75" customHeight="1">
      <c r="H353" s="1"/>
    </row>
    <row r="354" spans="8:8" ht="12.75" customHeight="1">
      <c r="H354" s="1"/>
    </row>
    <row r="355" spans="8:8" ht="12.75" customHeight="1">
      <c r="H355" s="1"/>
    </row>
    <row r="356" spans="8:8" ht="12.75" customHeight="1">
      <c r="H356" s="1"/>
    </row>
    <row r="357" spans="8:8" ht="12.75" customHeight="1">
      <c r="H357" s="1"/>
    </row>
    <row r="358" spans="8:8" ht="12.75" customHeight="1">
      <c r="H358" s="1"/>
    </row>
    <row r="359" spans="8:8" ht="12.75" customHeight="1">
      <c r="H359" s="1"/>
    </row>
    <row r="360" spans="8:8" ht="12.75" customHeight="1">
      <c r="H360" s="1"/>
    </row>
    <row r="361" spans="8:8" ht="12.75" customHeight="1">
      <c r="H361" s="1"/>
    </row>
    <row r="362" spans="8:8" ht="12.75" customHeight="1">
      <c r="H362" s="1"/>
    </row>
    <row r="363" spans="8:8" ht="12.75" customHeight="1">
      <c r="H363" s="1"/>
    </row>
    <row r="364" spans="8:8" ht="12.75" customHeight="1">
      <c r="H364" s="1"/>
    </row>
    <row r="365" spans="8:8" ht="12.75" customHeight="1">
      <c r="H365" s="1"/>
    </row>
    <row r="366" spans="8:8" ht="12.75" customHeight="1">
      <c r="H366" s="1"/>
    </row>
    <row r="367" spans="8:8" ht="12.75" customHeight="1">
      <c r="H367" s="1"/>
    </row>
    <row r="368" spans="8:8" ht="12.75" customHeight="1">
      <c r="H368" s="1"/>
    </row>
    <row r="369" spans="8:8" ht="12.75" customHeight="1">
      <c r="H369" s="1"/>
    </row>
    <row r="370" spans="8:8" ht="12.75" customHeight="1">
      <c r="H370" s="1"/>
    </row>
    <row r="371" spans="8:8" ht="12.75" customHeight="1">
      <c r="H371" s="1"/>
    </row>
    <row r="372" spans="8:8" ht="12.75" customHeight="1">
      <c r="H372" s="1"/>
    </row>
    <row r="373" spans="8:8" ht="12.75" customHeight="1">
      <c r="H373" s="1"/>
    </row>
    <row r="374" spans="8:8" ht="12.75" customHeight="1">
      <c r="H374" s="1"/>
    </row>
    <row r="375" spans="8:8" ht="12.75" customHeight="1">
      <c r="H375" s="1"/>
    </row>
    <row r="376" spans="8:8" ht="12.75" customHeight="1">
      <c r="H376" s="1"/>
    </row>
    <row r="377" spans="8:8" ht="12.75" customHeight="1">
      <c r="H377" s="1"/>
    </row>
    <row r="378" spans="8:8" ht="12.75" customHeight="1">
      <c r="H378" s="1"/>
    </row>
    <row r="379" spans="8:8" ht="12.75" customHeight="1">
      <c r="H379" s="1"/>
    </row>
    <row r="380" spans="8:8" ht="12.75" customHeight="1">
      <c r="H380" s="1"/>
    </row>
    <row r="381" spans="8:8" ht="12.75" customHeight="1">
      <c r="H381" s="1"/>
    </row>
    <row r="382" spans="8:8" ht="12.75" customHeight="1">
      <c r="H382" s="1"/>
    </row>
    <row r="383" spans="8:8" ht="12.75" customHeight="1">
      <c r="H383" s="1"/>
    </row>
    <row r="384" spans="8:8" ht="12.75" customHeight="1">
      <c r="H384" s="1"/>
    </row>
    <row r="385" spans="8:8" ht="12.75" customHeight="1">
      <c r="H385" s="1"/>
    </row>
    <row r="386" spans="8:8" ht="12.75" customHeight="1">
      <c r="H386" s="1"/>
    </row>
    <row r="387" spans="8:8" ht="12.75" customHeight="1">
      <c r="H387" s="1"/>
    </row>
    <row r="388" spans="8:8" ht="12.75" customHeight="1">
      <c r="H388" s="1"/>
    </row>
    <row r="389" spans="8:8" ht="12.75" customHeight="1">
      <c r="H389" s="1"/>
    </row>
    <row r="390" spans="8:8" ht="12.75" customHeight="1">
      <c r="H390" s="1"/>
    </row>
    <row r="391" spans="8:8" ht="12.75" customHeight="1">
      <c r="H391" s="1"/>
    </row>
    <row r="392" spans="8:8" ht="12.75" customHeight="1">
      <c r="H392" s="1"/>
    </row>
    <row r="393" spans="8:8" ht="12.75" customHeight="1">
      <c r="H393" s="1"/>
    </row>
    <row r="394" spans="8:8" ht="12.75" customHeight="1">
      <c r="H394" s="1"/>
    </row>
    <row r="395" spans="8:8" ht="12.75" customHeight="1">
      <c r="H395" s="1"/>
    </row>
    <row r="396" spans="8:8" ht="12.75" customHeight="1">
      <c r="H396" s="1"/>
    </row>
    <row r="397" spans="8:8" ht="12.75" customHeight="1">
      <c r="H397" s="1"/>
    </row>
    <row r="398" spans="8:8" ht="12.75" customHeight="1">
      <c r="H398" s="1"/>
    </row>
    <row r="399" spans="8:8" ht="12.75" customHeight="1">
      <c r="H399" s="1"/>
    </row>
    <row r="400" spans="8:8" ht="12.75" customHeight="1">
      <c r="H400" s="1"/>
    </row>
    <row r="401" spans="8:8" ht="12.75" customHeight="1">
      <c r="H401" s="1"/>
    </row>
    <row r="402" spans="8:8" ht="12.75" customHeight="1">
      <c r="H402" s="1"/>
    </row>
    <row r="403" spans="8:8" ht="12.75" customHeight="1">
      <c r="H403" s="1"/>
    </row>
    <row r="404" spans="8:8" ht="12.75" customHeight="1">
      <c r="H404" s="1"/>
    </row>
    <row r="405" spans="8:8" ht="12.75" customHeight="1">
      <c r="H405" s="1"/>
    </row>
    <row r="406" spans="8:8" ht="12.75" customHeight="1">
      <c r="H406" s="1"/>
    </row>
    <row r="407" spans="8:8" ht="12.75" customHeight="1">
      <c r="H407" s="1"/>
    </row>
    <row r="408" spans="8:8" ht="12.75" customHeight="1">
      <c r="H408" s="1"/>
    </row>
    <row r="409" spans="8:8" ht="12.75" customHeight="1">
      <c r="H409" s="1"/>
    </row>
    <row r="410" spans="8:8" ht="12.75" customHeight="1">
      <c r="H410" s="1"/>
    </row>
    <row r="411" spans="8:8" ht="12.75" customHeight="1">
      <c r="H411" s="1"/>
    </row>
    <row r="412" spans="8:8" ht="12.75" customHeight="1">
      <c r="H412" s="1"/>
    </row>
    <row r="413" spans="8:8" ht="12.75" customHeight="1">
      <c r="H413" s="1"/>
    </row>
    <row r="414" spans="8:8" ht="12.75" customHeight="1">
      <c r="H414" s="1"/>
    </row>
    <row r="415" spans="8:8" ht="12.75" customHeight="1">
      <c r="H415" s="1"/>
    </row>
    <row r="416" spans="8:8" ht="12.75" customHeight="1">
      <c r="H416" s="1"/>
    </row>
    <row r="417" spans="8:8" ht="12.75" customHeight="1">
      <c r="H417" s="1"/>
    </row>
    <row r="418" spans="8:8" ht="12.75" customHeight="1">
      <c r="H418" s="1"/>
    </row>
    <row r="419" spans="8:8" ht="12.75" customHeight="1">
      <c r="H419" s="1"/>
    </row>
    <row r="420" spans="8:8" ht="12.75" customHeight="1">
      <c r="H420" s="1"/>
    </row>
    <row r="421" spans="8:8" ht="12.75" customHeight="1">
      <c r="H421" s="1"/>
    </row>
    <row r="422" spans="8:8" ht="12.75" customHeight="1">
      <c r="H422" s="1"/>
    </row>
    <row r="423" spans="8:8" ht="12.75" customHeight="1">
      <c r="H423" s="1"/>
    </row>
    <row r="424" spans="8:8" ht="12.75" customHeight="1">
      <c r="H424" s="1"/>
    </row>
    <row r="425" spans="8:8" ht="12.75" customHeight="1">
      <c r="H425" s="1"/>
    </row>
    <row r="426" spans="8:8" ht="12.75" customHeight="1">
      <c r="H426" s="1"/>
    </row>
    <row r="427" spans="8:8" ht="12.75" customHeight="1">
      <c r="H427" s="1"/>
    </row>
    <row r="428" spans="8:8" ht="12.75" customHeight="1">
      <c r="H428" s="1"/>
    </row>
    <row r="429" spans="8:8" ht="12.75" customHeight="1">
      <c r="H429" s="1"/>
    </row>
    <row r="430" spans="8:8" ht="12.75" customHeight="1">
      <c r="H430" s="1"/>
    </row>
    <row r="431" spans="8:8" ht="12.75" customHeight="1">
      <c r="H431" s="1"/>
    </row>
    <row r="432" spans="8:8" ht="12.75" customHeight="1">
      <c r="H432" s="1"/>
    </row>
    <row r="433" spans="8:8" ht="12.75" customHeight="1">
      <c r="H433" s="1"/>
    </row>
    <row r="434" spans="8:8" ht="12.75" customHeight="1">
      <c r="H434" s="1"/>
    </row>
    <row r="435" spans="8:8" ht="12.75" customHeight="1">
      <c r="H435" s="1"/>
    </row>
    <row r="436" spans="8:8" ht="12.75" customHeight="1">
      <c r="H436" s="1"/>
    </row>
    <row r="437" spans="8:8" ht="12.75" customHeight="1">
      <c r="H437" s="1"/>
    </row>
    <row r="438" spans="8:8" ht="12.75" customHeight="1">
      <c r="H438" s="1"/>
    </row>
    <row r="439" spans="8:8" ht="12.75" customHeight="1">
      <c r="H439" s="1"/>
    </row>
    <row r="440" spans="8:8" ht="12.75" customHeight="1">
      <c r="H440" s="1"/>
    </row>
    <row r="441" spans="8:8" ht="12.75" customHeight="1">
      <c r="H441" s="1"/>
    </row>
    <row r="442" spans="8:8" ht="12.75" customHeight="1">
      <c r="H442" s="1"/>
    </row>
    <row r="443" spans="8:8" ht="12.75" customHeight="1">
      <c r="H443" s="1"/>
    </row>
    <row r="444" spans="8:8" ht="12.75" customHeight="1">
      <c r="H444" s="1"/>
    </row>
    <row r="445" spans="8:8" ht="12.75" customHeight="1">
      <c r="H445" s="1"/>
    </row>
    <row r="446" spans="8:8" ht="12.75" customHeight="1">
      <c r="H446" s="1"/>
    </row>
    <row r="447" spans="8:8" ht="12.75" customHeight="1">
      <c r="H447" s="1"/>
    </row>
    <row r="448" spans="8:8" ht="12.75" customHeight="1">
      <c r="H448" s="1"/>
    </row>
    <row r="449" spans="8:8" ht="12.75" customHeight="1">
      <c r="H449" s="1"/>
    </row>
    <row r="450" spans="8:8" ht="12.75" customHeight="1">
      <c r="H450" s="1"/>
    </row>
    <row r="451" spans="8:8" ht="12.75" customHeight="1">
      <c r="H451" s="1"/>
    </row>
    <row r="452" spans="8:8" ht="12.75" customHeight="1">
      <c r="H452" s="1"/>
    </row>
    <row r="453" spans="8:8" ht="12.75" customHeight="1">
      <c r="H453" s="1"/>
    </row>
    <row r="454" spans="8:8" ht="12.75" customHeight="1">
      <c r="H454" s="1"/>
    </row>
    <row r="455" spans="8:8" ht="12.75" customHeight="1">
      <c r="H455" s="1"/>
    </row>
    <row r="456" spans="8:8" ht="12.75" customHeight="1">
      <c r="H456" s="1"/>
    </row>
    <row r="457" spans="8:8" ht="12.75" customHeight="1">
      <c r="H457" s="1"/>
    </row>
    <row r="458" spans="8:8" ht="12.75" customHeight="1">
      <c r="H458" s="1"/>
    </row>
    <row r="459" spans="8:8" ht="12.75" customHeight="1">
      <c r="H459" s="1"/>
    </row>
    <row r="460" spans="8:8" ht="12.75" customHeight="1">
      <c r="H460" s="1"/>
    </row>
    <row r="461" spans="8:8" ht="12.75" customHeight="1">
      <c r="H461" s="1"/>
    </row>
    <row r="462" spans="8:8" ht="12.75" customHeight="1">
      <c r="H462" s="1"/>
    </row>
    <row r="463" spans="8:8" ht="12.75" customHeight="1">
      <c r="H463" s="1"/>
    </row>
    <row r="464" spans="8:8" ht="12.75" customHeight="1">
      <c r="H464" s="1"/>
    </row>
    <row r="465" spans="8:8" ht="12.75" customHeight="1">
      <c r="H465" s="1"/>
    </row>
    <row r="466" spans="8:8" ht="12.75" customHeight="1">
      <c r="H466" s="1"/>
    </row>
    <row r="467" spans="8:8" ht="12.75" customHeight="1">
      <c r="H467" s="1"/>
    </row>
    <row r="468" spans="8:8" ht="12.75" customHeight="1">
      <c r="H468" s="1"/>
    </row>
    <row r="469" spans="8:8" ht="12.75" customHeight="1">
      <c r="H469" s="1"/>
    </row>
    <row r="470" spans="8:8" ht="12.75" customHeight="1">
      <c r="H470" s="1"/>
    </row>
    <row r="471" spans="8:8" ht="12.75" customHeight="1">
      <c r="H471" s="1"/>
    </row>
    <row r="472" spans="8:8" ht="12.75" customHeight="1">
      <c r="H472" s="1"/>
    </row>
    <row r="473" spans="8:8" ht="12.75" customHeight="1">
      <c r="H473" s="1"/>
    </row>
    <row r="474" spans="8:8" ht="12.75" customHeight="1">
      <c r="H474" s="1"/>
    </row>
    <row r="475" spans="8:8" ht="12.75" customHeight="1">
      <c r="H475" s="1"/>
    </row>
    <row r="476" spans="8:8" ht="12.75" customHeight="1">
      <c r="H476" s="1"/>
    </row>
    <row r="477" spans="8:8" ht="12.75" customHeight="1">
      <c r="H477" s="1"/>
    </row>
    <row r="478" spans="8:8" ht="12.75" customHeight="1">
      <c r="H478" s="1"/>
    </row>
    <row r="479" spans="8:8" ht="12.75" customHeight="1">
      <c r="H479" s="1"/>
    </row>
    <row r="480" spans="8:8" ht="12.75" customHeight="1">
      <c r="H480" s="1"/>
    </row>
    <row r="481" spans="8:8" ht="12.75" customHeight="1">
      <c r="H481" s="1"/>
    </row>
    <row r="482" spans="8:8" ht="12.75" customHeight="1">
      <c r="H482" s="1"/>
    </row>
    <row r="483" spans="8:8" ht="12.75" customHeight="1">
      <c r="H483" s="1"/>
    </row>
    <row r="484" spans="8:8" ht="12.75" customHeight="1">
      <c r="H484" s="1"/>
    </row>
    <row r="485" spans="8:8" ht="12.75" customHeight="1">
      <c r="H485" s="1"/>
    </row>
    <row r="486" spans="8:8" ht="12.75" customHeight="1">
      <c r="H486" s="1"/>
    </row>
    <row r="487" spans="8:8" ht="12.75" customHeight="1">
      <c r="H487" s="1"/>
    </row>
    <row r="488" spans="8:8" ht="12.75" customHeight="1">
      <c r="H488" s="1"/>
    </row>
    <row r="489" spans="8:8" ht="12.75" customHeight="1">
      <c r="H489" s="1"/>
    </row>
    <row r="490" spans="8:8" ht="12.75" customHeight="1">
      <c r="H490" s="1"/>
    </row>
    <row r="491" spans="8:8" ht="12.75" customHeight="1">
      <c r="H491" s="1"/>
    </row>
    <row r="492" spans="8:8" ht="12.75" customHeight="1">
      <c r="H492" s="1"/>
    </row>
    <row r="493" spans="8:8" ht="12.75" customHeight="1">
      <c r="H493" s="1"/>
    </row>
    <row r="494" spans="8:8" ht="12.75" customHeight="1">
      <c r="H494" s="1"/>
    </row>
    <row r="495" spans="8:8" ht="12.75" customHeight="1">
      <c r="H495" s="1"/>
    </row>
    <row r="496" spans="8:8" ht="12.75" customHeight="1">
      <c r="H496" s="1"/>
    </row>
    <row r="497" spans="8:8" ht="12.75" customHeight="1">
      <c r="H497" s="1"/>
    </row>
    <row r="498" spans="8:8" ht="12.75" customHeight="1">
      <c r="H498" s="1"/>
    </row>
    <row r="499" spans="8:8" ht="12.75" customHeight="1">
      <c r="H499" s="1"/>
    </row>
    <row r="500" spans="8:8" ht="12.75" customHeight="1">
      <c r="H500" s="1"/>
    </row>
    <row r="501" spans="8:8" ht="12.75" customHeight="1">
      <c r="H501" s="1"/>
    </row>
    <row r="502" spans="8:8" ht="12.75" customHeight="1">
      <c r="H502" s="1"/>
    </row>
    <row r="503" spans="8:8" ht="12.75" customHeight="1">
      <c r="H503" s="1"/>
    </row>
    <row r="504" spans="8:8" ht="12.75" customHeight="1">
      <c r="H504" s="1"/>
    </row>
    <row r="505" spans="8:8" ht="12.75" customHeight="1">
      <c r="H505" s="1"/>
    </row>
    <row r="506" spans="8:8" ht="12.75" customHeight="1">
      <c r="H506" s="1"/>
    </row>
    <row r="507" spans="8:8" ht="12.75" customHeight="1">
      <c r="H507" s="1"/>
    </row>
    <row r="508" spans="8:8" ht="12.75" customHeight="1">
      <c r="H508" s="1"/>
    </row>
    <row r="509" spans="8:8" ht="12.75" customHeight="1">
      <c r="H509" s="1"/>
    </row>
    <row r="510" spans="8:8" ht="12.75" customHeight="1">
      <c r="H510" s="1"/>
    </row>
    <row r="511" spans="8:8" ht="12.75" customHeight="1">
      <c r="H511" s="1"/>
    </row>
    <row r="512" spans="8:8" ht="12.75" customHeight="1">
      <c r="H512" s="1"/>
    </row>
    <row r="513" spans="8:8" ht="12.75" customHeight="1">
      <c r="H513" s="1"/>
    </row>
    <row r="514" spans="8:8" ht="12.75" customHeight="1">
      <c r="H514" s="1"/>
    </row>
    <row r="515" spans="8:8" ht="12.75" customHeight="1">
      <c r="H515" s="1"/>
    </row>
    <row r="516" spans="8:8" ht="12.75" customHeight="1">
      <c r="H516" s="1"/>
    </row>
    <row r="517" spans="8:8" ht="12.75" customHeight="1">
      <c r="H517" s="1"/>
    </row>
    <row r="518" spans="8:8" ht="12.75" customHeight="1">
      <c r="H518" s="1"/>
    </row>
    <row r="519" spans="8:8" ht="12.75" customHeight="1">
      <c r="H519" s="1"/>
    </row>
    <row r="520" spans="8:8" ht="12.75" customHeight="1">
      <c r="H520" s="1"/>
    </row>
    <row r="521" spans="8:8" ht="12.75" customHeight="1">
      <c r="H521" s="1"/>
    </row>
    <row r="522" spans="8:8" ht="12.75" customHeight="1">
      <c r="H522" s="1"/>
    </row>
    <row r="523" spans="8:8" ht="12.75" customHeight="1">
      <c r="H523" s="1"/>
    </row>
    <row r="524" spans="8:8" ht="12.75" customHeight="1">
      <c r="H524" s="1"/>
    </row>
    <row r="525" spans="8:8" ht="12.75" customHeight="1">
      <c r="H525" s="1"/>
    </row>
    <row r="526" spans="8:8" ht="12.75" customHeight="1">
      <c r="H526" s="1"/>
    </row>
    <row r="527" spans="8:8" ht="12.75" customHeight="1">
      <c r="H527" s="1"/>
    </row>
    <row r="528" spans="8:8" ht="12.75" customHeight="1">
      <c r="H528" s="1"/>
    </row>
    <row r="529" spans="8:8" ht="12.75" customHeight="1">
      <c r="H529" s="1"/>
    </row>
    <row r="530" spans="8:8" ht="12.75" customHeight="1">
      <c r="H530" s="1"/>
    </row>
    <row r="531" spans="8:8" ht="12.75" customHeight="1">
      <c r="H531" s="1"/>
    </row>
    <row r="532" spans="8:8" ht="12.75" customHeight="1">
      <c r="H532" s="1"/>
    </row>
    <row r="533" spans="8:8" ht="12.75" customHeight="1">
      <c r="H533" s="1"/>
    </row>
    <row r="534" spans="8:8" ht="12.75" customHeight="1">
      <c r="H534" s="1"/>
    </row>
    <row r="535" spans="8:8" ht="12.75" customHeight="1">
      <c r="H535" s="1"/>
    </row>
    <row r="536" spans="8:8" ht="12.75" customHeight="1">
      <c r="H536" s="1"/>
    </row>
    <row r="537" spans="8:8" ht="12.75" customHeight="1">
      <c r="H537" s="1"/>
    </row>
    <row r="538" spans="8:8" ht="12.75" customHeight="1">
      <c r="H538" s="1"/>
    </row>
    <row r="539" spans="8:8" ht="12.75" customHeight="1">
      <c r="H539" s="1"/>
    </row>
    <row r="540" spans="8:8" ht="12.75" customHeight="1">
      <c r="H540" s="1"/>
    </row>
    <row r="541" spans="8:8" ht="12.75" customHeight="1">
      <c r="H541" s="1"/>
    </row>
    <row r="542" spans="8:8" ht="12.75" customHeight="1">
      <c r="H542" s="1"/>
    </row>
    <row r="543" spans="8:8" ht="12.75" customHeight="1">
      <c r="H543" s="1"/>
    </row>
    <row r="544" spans="8:8" ht="12.75" customHeight="1">
      <c r="H544" s="1"/>
    </row>
    <row r="545" spans="8:8" ht="12.75" customHeight="1">
      <c r="H545" s="1"/>
    </row>
    <row r="546" spans="8:8" ht="12.75" customHeight="1">
      <c r="H546" s="1"/>
    </row>
    <row r="547" spans="8:8" ht="12.75" customHeight="1">
      <c r="H547" s="1"/>
    </row>
    <row r="548" spans="8:8" ht="12.75" customHeight="1">
      <c r="H548" s="1"/>
    </row>
    <row r="549" spans="8:8" ht="12.75" customHeight="1">
      <c r="H549" s="1"/>
    </row>
    <row r="550" spans="8:8" ht="12.75" customHeight="1">
      <c r="H550" s="1"/>
    </row>
    <row r="551" spans="8:8" ht="12.75" customHeight="1">
      <c r="H551" s="1"/>
    </row>
    <row r="552" spans="8:8" ht="12.75" customHeight="1">
      <c r="H552" s="1"/>
    </row>
    <row r="553" spans="8:8" ht="12.75" customHeight="1">
      <c r="H553" s="1"/>
    </row>
    <row r="554" spans="8:8" ht="12.75" customHeight="1">
      <c r="H554" s="1"/>
    </row>
    <row r="555" spans="8:8" ht="12.75" customHeight="1">
      <c r="H555" s="1"/>
    </row>
    <row r="556" spans="8:8" ht="12.75" customHeight="1">
      <c r="H556" s="1"/>
    </row>
    <row r="557" spans="8:8" ht="12.75" customHeight="1">
      <c r="H557" s="1"/>
    </row>
    <row r="558" spans="8:8" ht="12.75" customHeight="1">
      <c r="H558" s="1"/>
    </row>
    <row r="559" spans="8:8" ht="12.75" customHeight="1">
      <c r="H559" s="1"/>
    </row>
    <row r="560" spans="8:8" ht="12.75" customHeight="1">
      <c r="H560" s="1"/>
    </row>
    <row r="561" spans="8:8" ht="12.75" customHeight="1">
      <c r="H561" s="1"/>
    </row>
    <row r="562" spans="8:8" ht="12.75" customHeight="1">
      <c r="H562" s="1"/>
    </row>
    <row r="563" spans="8:8" ht="12.75" customHeight="1">
      <c r="H563" s="1"/>
    </row>
    <row r="564" spans="8:8" ht="12.75" customHeight="1">
      <c r="H564" s="1"/>
    </row>
    <row r="565" spans="8:8" ht="12.75" customHeight="1">
      <c r="H565" s="1"/>
    </row>
    <row r="566" spans="8:8" ht="12.75" customHeight="1">
      <c r="H566" s="1"/>
    </row>
    <row r="567" spans="8:8" ht="12.75" customHeight="1">
      <c r="H567" s="1"/>
    </row>
    <row r="568" spans="8:8" ht="12.75" customHeight="1">
      <c r="H568" s="1"/>
    </row>
    <row r="569" spans="8:8" ht="12.75" customHeight="1">
      <c r="H569" s="1"/>
    </row>
    <row r="570" spans="8:8" ht="12.75" customHeight="1">
      <c r="H570" s="1"/>
    </row>
    <row r="571" spans="8:8" ht="12.75" customHeight="1">
      <c r="H571" s="1"/>
    </row>
    <row r="572" spans="8:8" ht="12.75" customHeight="1">
      <c r="H572" s="1"/>
    </row>
    <row r="573" spans="8:8" ht="12.75" customHeight="1">
      <c r="H573" s="1"/>
    </row>
    <row r="574" spans="8:8" ht="12.75" customHeight="1">
      <c r="H574" s="1"/>
    </row>
    <row r="575" spans="8:8" ht="12.75" customHeight="1">
      <c r="H575" s="1"/>
    </row>
    <row r="576" spans="8:8" ht="12.75" customHeight="1">
      <c r="H576" s="1"/>
    </row>
    <row r="577" spans="8:8" ht="12.75" customHeight="1">
      <c r="H577" s="1"/>
    </row>
    <row r="578" spans="8:8" ht="12.75" customHeight="1">
      <c r="H578" s="1"/>
    </row>
    <row r="579" spans="8:8" ht="12.75" customHeight="1">
      <c r="H579" s="1"/>
    </row>
    <row r="580" spans="8:8" ht="12.75" customHeight="1">
      <c r="H580" s="1"/>
    </row>
    <row r="581" spans="8:8" ht="12.75" customHeight="1">
      <c r="H581" s="1"/>
    </row>
    <row r="582" spans="8:8" ht="12.75" customHeight="1">
      <c r="H582" s="1"/>
    </row>
    <row r="583" spans="8:8" ht="12.75" customHeight="1">
      <c r="H583" s="1"/>
    </row>
    <row r="584" spans="8:8" ht="12.75" customHeight="1">
      <c r="H584" s="1"/>
    </row>
    <row r="585" spans="8:8" ht="12.75" customHeight="1">
      <c r="H585" s="1"/>
    </row>
    <row r="586" spans="8:8" ht="12.75" customHeight="1">
      <c r="H586" s="1"/>
    </row>
    <row r="587" spans="8:8" ht="12.75" customHeight="1">
      <c r="H587" s="1"/>
    </row>
    <row r="588" spans="8:8" ht="12.75" customHeight="1">
      <c r="H588" s="1"/>
    </row>
    <row r="589" spans="8:8" ht="12.75" customHeight="1">
      <c r="H589" s="1"/>
    </row>
    <row r="590" spans="8:8" ht="12.75" customHeight="1">
      <c r="H590" s="1"/>
    </row>
    <row r="591" spans="8:8" ht="12.75" customHeight="1">
      <c r="H591" s="1"/>
    </row>
    <row r="592" spans="8:8" ht="12.75" customHeight="1">
      <c r="H592" s="1"/>
    </row>
    <row r="593" spans="8:8" ht="12.75" customHeight="1">
      <c r="H593" s="1"/>
    </row>
    <row r="594" spans="8:8" ht="12.75" customHeight="1">
      <c r="H594" s="1"/>
    </row>
    <row r="595" spans="8:8" ht="12.75" customHeight="1">
      <c r="H595" s="1"/>
    </row>
    <row r="596" spans="8:8" ht="12.75" customHeight="1">
      <c r="H596" s="1"/>
    </row>
    <row r="597" spans="8:8" ht="12.75" customHeight="1">
      <c r="H597" s="1"/>
    </row>
    <row r="598" spans="8:8" ht="12.75" customHeight="1">
      <c r="H598" s="1"/>
    </row>
    <row r="599" spans="8:8" ht="12.75" customHeight="1">
      <c r="H599" s="1"/>
    </row>
    <row r="600" spans="8:8" ht="12.75" customHeight="1">
      <c r="H600" s="1"/>
    </row>
    <row r="601" spans="8:8" ht="12.75" customHeight="1">
      <c r="H601" s="1"/>
    </row>
    <row r="602" spans="8:8" ht="12.75" customHeight="1">
      <c r="H602" s="1"/>
    </row>
    <row r="603" spans="8:8" ht="12.75" customHeight="1">
      <c r="H603" s="1"/>
    </row>
    <row r="604" spans="8:8" ht="12.75" customHeight="1">
      <c r="H604" s="1"/>
    </row>
    <row r="605" spans="8:8" ht="12.75" customHeight="1">
      <c r="H605" s="1"/>
    </row>
    <row r="606" spans="8:8" ht="12.75" customHeight="1">
      <c r="H606" s="1"/>
    </row>
    <row r="607" spans="8:8" ht="12.75" customHeight="1">
      <c r="H607" s="1"/>
    </row>
    <row r="608" spans="8:8" ht="12.75" customHeight="1">
      <c r="H608" s="1"/>
    </row>
    <row r="609" spans="8:8" ht="12.75" customHeight="1">
      <c r="H609" s="1"/>
    </row>
    <row r="610" spans="8:8" ht="12.75" customHeight="1">
      <c r="H610" s="1"/>
    </row>
    <row r="611" spans="8:8" ht="12.75" customHeight="1">
      <c r="H611" s="1"/>
    </row>
    <row r="612" spans="8:8" ht="12.75" customHeight="1">
      <c r="H612" s="1"/>
    </row>
    <row r="613" spans="8:8" ht="12.75" customHeight="1">
      <c r="H613" s="1"/>
    </row>
    <row r="614" spans="8:8" ht="12.75" customHeight="1">
      <c r="H614" s="1"/>
    </row>
    <row r="615" spans="8:8" ht="12.75" customHeight="1">
      <c r="H615" s="1"/>
    </row>
    <row r="616" spans="8:8" ht="12.75" customHeight="1">
      <c r="H616" s="1"/>
    </row>
    <row r="617" spans="8:8" ht="12.75" customHeight="1">
      <c r="H617" s="1"/>
    </row>
    <row r="618" spans="8:8" ht="12.75" customHeight="1">
      <c r="H618" s="1"/>
    </row>
    <row r="619" spans="8:8" ht="12.75" customHeight="1">
      <c r="H619" s="1"/>
    </row>
    <row r="620" spans="8:8" ht="12.75" customHeight="1">
      <c r="H620" s="1"/>
    </row>
    <row r="621" spans="8:8" ht="12.75" customHeight="1">
      <c r="H621" s="1"/>
    </row>
    <row r="622" spans="8:8" ht="12.75" customHeight="1">
      <c r="H622" s="1"/>
    </row>
    <row r="623" spans="8:8" ht="12.75" customHeight="1">
      <c r="H623" s="1"/>
    </row>
    <row r="624" spans="8:8" ht="12.75" customHeight="1">
      <c r="H624" s="1"/>
    </row>
    <row r="625" spans="8:8" ht="12.75" customHeight="1">
      <c r="H625" s="1"/>
    </row>
    <row r="626" spans="8:8" ht="12.75" customHeight="1">
      <c r="H626" s="1"/>
    </row>
    <row r="627" spans="8:8" ht="12.75" customHeight="1">
      <c r="H627" s="1"/>
    </row>
    <row r="628" spans="8:8" ht="12.75" customHeight="1">
      <c r="H628" s="1"/>
    </row>
    <row r="629" spans="8:8" ht="12.75" customHeight="1">
      <c r="H629" s="1"/>
    </row>
    <row r="630" spans="8:8" ht="12.75" customHeight="1">
      <c r="H630" s="1"/>
    </row>
    <row r="631" spans="8:8" ht="12.75" customHeight="1">
      <c r="H631" s="1"/>
    </row>
    <row r="632" spans="8:8" ht="12.75" customHeight="1">
      <c r="H632" s="1"/>
    </row>
    <row r="633" spans="8:8" ht="12.75" customHeight="1">
      <c r="H633" s="1"/>
    </row>
    <row r="634" spans="8:8" ht="12.75" customHeight="1">
      <c r="H634" s="1"/>
    </row>
    <row r="635" spans="8:8" ht="12.75" customHeight="1">
      <c r="H635" s="1"/>
    </row>
    <row r="636" spans="8:8" ht="12.75" customHeight="1">
      <c r="H636" s="1"/>
    </row>
    <row r="637" spans="8:8" ht="12.75" customHeight="1">
      <c r="H637" s="1"/>
    </row>
    <row r="638" spans="8:8" ht="12.75" customHeight="1">
      <c r="H638" s="1"/>
    </row>
    <row r="639" spans="8:8" ht="12.75" customHeight="1">
      <c r="H639" s="1"/>
    </row>
    <row r="640" spans="8:8" ht="12.75" customHeight="1">
      <c r="H640" s="1"/>
    </row>
    <row r="641" spans="8:8" ht="12.75" customHeight="1">
      <c r="H641" s="1"/>
    </row>
    <row r="642" spans="8:8" ht="12.75" customHeight="1">
      <c r="H642" s="1"/>
    </row>
    <row r="643" spans="8:8" ht="12.75" customHeight="1">
      <c r="H643" s="1"/>
    </row>
    <row r="644" spans="8:8" ht="12.75" customHeight="1">
      <c r="H644" s="1"/>
    </row>
    <row r="645" spans="8:8" ht="12.75" customHeight="1">
      <c r="H645" s="1"/>
    </row>
    <row r="646" spans="8:8" ht="12.75" customHeight="1">
      <c r="H646" s="1"/>
    </row>
    <row r="647" spans="8:8" ht="12.75" customHeight="1">
      <c r="H647" s="1"/>
    </row>
    <row r="648" spans="8:8" ht="12.75" customHeight="1">
      <c r="H648" s="1"/>
    </row>
    <row r="649" spans="8:8" ht="12.75" customHeight="1">
      <c r="H649" s="1"/>
    </row>
    <row r="650" spans="8:8" ht="12.75" customHeight="1">
      <c r="H650" s="1"/>
    </row>
    <row r="651" spans="8:8" ht="12.75" customHeight="1">
      <c r="H651" s="1"/>
    </row>
    <row r="652" spans="8:8" ht="12.75" customHeight="1">
      <c r="H652" s="1"/>
    </row>
    <row r="653" spans="8:8" ht="12.75" customHeight="1">
      <c r="H653" s="1"/>
    </row>
    <row r="654" spans="8:8" ht="12.75" customHeight="1">
      <c r="H654" s="1"/>
    </row>
    <row r="655" spans="8:8" ht="12.75" customHeight="1">
      <c r="H655" s="1"/>
    </row>
    <row r="656" spans="8:8" ht="12.75" customHeight="1">
      <c r="H656" s="1"/>
    </row>
    <row r="657" spans="8:8" ht="12.75" customHeight="1">
      <c r="H657" s="1"/>
    </row>
    <row r="658" spans="8:8" ht="12.75" customHeight="1">
      <c r="H658" s="1"/>
    </row>
    <row r="659" spans="8:8" ht="12.75" customHeight="1">
      <c r="H659" s="1"/>
    </row>
    <row r="660" spans="8:8" ht="12.75" customHeight="1">
      <c r="H660" s="1"/>
    </row>
    <row r="661" spans="8:8" ht="12.75" customHeight="1">
      <c r="H661" s="1"/>
    </row>
    <row r="662" spans="8:8" ht="12.75" customHeight="1">
      <c r="H662" s="1"/>
    </row>
    <row r="663" spans="8:8" ht="12.75" customHeight="1">
      <c r="H663" s="1"/>
    </row>
    <row r="664" spans="8:8" ht="12.75" customHeight="1">
      <c r="H664" s="1"/>
    </row>
    <row r="665" spans="8:8" ht="12.75" customHeight="1">
      <c r="H665" s="1"/>
    </row>
    <row r="666" spans="8:8" ht="12.75" customHeight="1">
      <c r="H666" s="1"/>
    </row>
    <row r="667" spans="8:8" ht="12.75" customHeight="1">
      <c r="H667" s="1"/>
    </row>
    <row r="668" spans="8:8" ht="12.75" customHeight="1">
      <c r="H668" s="1"/>
    </row>
    <row r="669" spans="8:8" ht="12.75" customHeight="1">
      <c r="H669" s="1"/>
    </row>
    <row r="670" spans="8:8" ht="12.75" customHeight="1">
      <c r="H670" s="1"/>
    </row>
    <row r="671" spans="8:8" ht="12.75" customHeight="1">
      <c r="H671" s="1"/>
    </row>
    <row r="672" spans="8:8" ht="12.75" customHeight="1">
      <c r="H672" s="1"/>
    </row>
    <row r="673" spans="8:8" ht="12.75" customHeight="1">
      <c r="H673" s="1"/>
    </row>
    <row r="674" spans="8:8" ht="12.75" customHeight="1">
      <c r="H674" s="1"/>
    </row>
    <row r="675" spans="8:8" ht="12.75" customHeight="1">
      <c r="H675" s="1"/>
    </row>
    <row r="676" spans="8:8" ht="12.75" customHeight="1">
      <c r="H676" s="1"/>
    </row>
    <row r="677" spans="8:8" ht="12.75" customHeight="1">
      <c r="H677" s="1"/>
    </row>
    <row r="678" spans="8:8" ht="12.75" customHeight="1">
      <c r="H678" s="1"/>
    </row>
    <row r="679" spans="8:8" ht="12.75" customHeight="1">
      <c r="H679" s="1"/>
    </row>
    <row r="680" spans="8:8" ht="12.75" customHeight="1">
      <c r="H680" s="1"/>
    </row>
    <row r="681" spans="8:8" ht="12.75" customHeight="1">
      <c r="H681" s="1"/>
    </row>
    <row r="682" spans="8:8" ht="12.75" customHeight="1">
      <c r="H682" s="1"/>
    </row>
    <row r="683" spans="8:8" ht="12.75" customHeight="1">
      <c r="H683" s="1"/>
    </row>
    <row r="684" spans="8:8" ht="12.75" customHeight="1">
      <c r="H684" s="1"/>
    </row>
    <row r="685" spans="8:8" ht="12.75" customHeight="1">
      <c r="H685" s="1"/>
    </row>
    <row r="686" spans="8:8" ht="12.75" customHeight="1">
      <c r="H686" s="1"/>
    </row>
    <row r="687" spans="8:8" ht="12.75" customHeight="1">
      <c r="H687" s="1"/>
    </row>
    <row r="688" spans="8:8" ht="12.75" customHeight="1">
      <c r="H688" s="1"/>
    </row>
    <row r="689" spans="8:8" ht="12.75" customHeight="1">
      <c r="H689" s="1"/>
    </row>
    <row r="690" spans="8:8" ht="12.75" customHeight="1">
      <c r="H690" s="1"/>
    </row>
    <row r="691" spans="8:8" ht="12.75" customHeight="1">
      <c r="H691" s="1"/>
    </row>
    <row r="692" spans="8:8" ht="12.75" customHeight="1">
      <c r="H692" s="1"/>
    </row>
    <row r="693" spans="8:8" ht="12.75" customHeight="1">
      <c r="H693" s="1"/>
    </row>
    <row r="694" spans="8:8" ht="12.75" customHeight="1">
      <c r="H694" s="1"/>
    </row>
    <row r="695" spans="8:8" ht="12.75" customHeight="1">
      <c r="H695" s="1"/>
    </row>
    <row r="696" spans="8:8" ht="12.75" customHeight="1">
      <c r="H696" s="1"/>
    </row>
    <row r="697" spans="8:8" ht="12.75" customHeight="1">
      <c r="H697" s="1"/>
    </row>
    <row r="698" spans="8:8" ht="12.75" customHeight="1">
      <c r="H698" s="1"/>
    </row>
    <row r="699" spans="8:8" ht="12.75" customHeight="1">
      <c r="H699" s="1"/>
    </row>
    <row r="700" spans="8:8" ht="12.75" customHeight="1">
      <c r="H700" s="1"/>
    </row>
    <row r="701" spans="8:8" ht="12.75" customHeight="1">
      <c r="H701" s="1"/>
    </row>
    <row r="702" spans="8:8" ht="12.75" customHeight="1">
      <c r="H702" s="1"/>
    </row>
    <row r="703" spans="8:8" ht="12.75" customHeight="1">
      <c r="H703" s="1"/>
    </row>
    <row r="704" spans="8:8" ht="12.75" customHeight="1">
      <c r="H704" s="1"/>
    </row>
    <row r="705" spans="8:8" ht="12.75" customHeight="1">
      <c r="H705" s="1"/>
    </row>
    <row r="706" spans="8:8" ht="12.75" customHeight="1">
      <c r="H706" s="1"/>
    </row>
    <row r="707" spans="8:8" ht="12.75" customHeight="1">
      <c r="H707" s="1"/>
    </row>
    <row r="708" spans="8:8" ht="12.75" customHeight="1">
      <c r="H708" s="1"/>
    </row>
    <row r="709" spans="8:8" ht="12.75" customHeight="1">
      <c r="H709" s="1"/>
    </row>
    <row r="710" spans="8:8" ht="12.75" customHeight="1">
      <c r="H710" s="1"/>
    </row>
    <row r="711" spans="8:8" ht="12.75" customHeight="1">
      <c r="H711" s="1"/>
    </row>
    <row r="712" spans="8:8" ht="12.75" customHeight="1">
      <c r="H712" s="1"/>
    </row>
    <row r="713" spans="8:8" ht="12.75" customHeight="1">
      <c r="H713" s="1"/>
    </row>
    <row r="714" spans="8:8" ht="12.75" customHeight="1">
      <c r="H714" s="1"/>
    </row>
    <row r="715" spans="8:8" ht="12.75" customHeight="1">
      <c r="H715" s="1"/>
    </row>
    <row r="716" spans="8:8" ht="12.75" customHeight="1">
      <c r="H716" s="1"/>
    </row>
    <row r="717" spans="8:8" ht="12.75" customHeight="1">
      <c r="H717" s="1"/>
    </row>
    <row r="718" spans="8:8" ht="12.75" customHeight="1">
      <c r="H718" s="1"/>
    </row>
    <row r="719" spans="8:8" ht="12.75" customHeight="1">
      <c r="H719" s="1"/>
    </row>
    <row r="720" spans="8:8" ht="12.75" customHeight="1">
      <c r="H720" s="1"/>
    </row>
    <row r="721" spans="8:8" ht="12.75" customHeight="1">
      <c r="H721" s="1"/>
    </row>
    <row r="722" spans="8:8" ht="12.75" customHeight="1">
      <c r="H722" s="1"/>
    </row>
    <row r="723" spans="8:8" ht="12.75" customHeight="1">
      <c r="H723" s="1"/>
    </row>
    <row r="724" spans="8:8" ht="12.75" customHeight="1">
      <c r="H724" s="1"/>
    </row>
    <row r="725" spans="8:8" ht="12.75" customHeight="1">
      <c r="H725" s="1"/>
    </row>
    <row r="726" spans="8:8" ht="12.75" customHeight="1">
      <c r="H726" s="1"/>
    </row>
    <row r="727" spans="8:8" ht="12.75" customHeight="1">
      <c r="H727" s="1"/>
    </row>
    <row r="728" spans="8:8" ht="12.75" customHeight="1">
      <c r="H728" s="1"/>
    </row>
    <row r="729" spans="8:8" ht="12.75" customHeight="1">
      <c r="H729" s="1"/>
    </row>
    <row r="730" spans="8:8" ht="12.75" customHeight="1">
      <c r="H730" s="1"/>
    </row>
    <row r="731" spans="8:8" ht="12.75" customHeight="1">
      <c r="H731" s="1"/>
    </row>
    <row r="732" spans="8:8" ht="12.75" customHeight="1">
      <c r="H732" s="1"/>
    </row>
    <row r="733" spans="8:8" ht="12.75" customHeight="1">
      <c r="H733" s="1"/>
    </row>
    <row r="734" spans="8:8" ht="12.75" customHeight="1">
      <c r="H734" s="1"/>
    </row>
    <row r="735" spans="8:8" ht="12.75" customHeight="1">
      <c r="H735" s="1"/>
    </row>
    <row r="736" spans="8:8" ht="12.75" customHeight="1">
      <c r="H736" s="1"/>
    </row>
    <row r="737" spans="8:8" ht="12.75" customHeight="1">
      <c r="H737" s="1"/>
    </row>
    <row r="738" spans="8:8" ht="12.75" customHeight="1">
      <c r="H738" s="1"/>
    </row>
    <row r="739" spans="8:8" ht="12.75" customHeight="1">
      <c r="H739" s="1"/>
    </row>
    <row r="740" spans="8:8" ht="12.75" customHeight="1">
      <c r="H740" s="1"/>
    </row>
    <row r="741" spans="8:8" ht="12.75" customHeight="1">
      <c r="H741" s="1"/>
    </row>
    <row r="742" spans="8:8" ht="12.75" customHeight="1">
      <c r="H742" s="1"/>
    </row>
    <row r="743" spans="8:8" ht="12.75" customHeight="1">
      <c r="H743" s="1"/>
    </row>
    <row r="744" spans="8:8" ht="12.75" customHeight="1">
      <c r="H744" s="1"/>
    </row>
    <row r="745" spans="8:8" ht="12.75" customHeight="1">
      <c r="H745" s="1"/>
    </row>
    <row r="746" spans="8:8" ht="12.75" customHeight="1">
      <c r="H746" s="1"/>
    </row>
    <row r="747" spans="8:8" ht="12.75" customHeight="1">
      <c r="H747" s="1"/>
    </row>
    <row r="748" spans="8:8" ht="12.75" customHeight="1">
      <c r="H748" s="1"/>
    </row>
    <row r="749" spans="8:8" ht="12.75" customHeight="1">
      <c r="H749" s="1"/>
    </row>
    <row r="750" spans="8:8" ht="12.75" customHeight="1">
      <c r="H750" s="1"/>
    </row>
    <row r="751" spans="8:8" ht="12.75" customHeight="1">
      <c r="H751" s="1"/>
    </row>
    <row r="752" spans="8:8" ht="12.75" customHeight="1">
      <c r="H752" s="1"/>
    </row>
    <row r="753" spans="8:8" ht="12.75" customHeight="1">
      <c r="H753" s="1"/>
    </row>
    <row r="754" spans="8:8" ht="12.75" customHeight="1">
      <c r="H754" s="1"/>
    </row>
    <row r="755" spans="8:8" ht="12.75" customHeight="1">
      <c r="H755" s="1"/>
    </row>
    <row r="756" spans="8:8" ht="12.75" customHeight="1">
      <c r="H756" s="1"/>
    </row>
    <row r="757" spans="8:8" ht="12.75" customHeight="1">
      <c r="H757" s="1"/>
    </row>
    <row r="758" spans="8:8" ht="12.75" customHeight="1">
      <c r="H758" s="1"/>
    </row>
    <row r="759" spans="8:8" ht="12.75" customHeight="1">
      <c r="H759" s="1"/>
    </row>
    <row r="760" spans="8:8" ht="12.75" customHeight="1">
      <c r="H760" s="1"/>
    </row>
    <row r="761" spans="8:8" ht="12.75" customHeight="1">
      <c r="H761" s="1"/>
    </row>
    <row r="762" spans="8:8" ht="12.75" customHeight="1">
      <c r="H762" s="1"/>
    </row>
    <row r="763" spans="8:8" ht="12.75" customHeight="1">
      <c r="H763" s="1"/>
    </row>
    <row r="764" spans="8:8" ht="12.75" customHeight="1">
      <c r="H764" s="1"/>
    </row>
    <row r="765" spans="8:8" ht="12.75" customHeight="1">
      <c r="H765" s="1"/>
    </row>
    <row r="766" spans="8:8" ht="12.75" customHeight="1">
      <c r="H766" s="1"/>
    </row>
    <row r="767" spans="8:8" ht="12.75" customHeight="1">
      <c r="H767" s="1"/>
    </row>
    <row r="768" spans="8:8" ht="12.75" customHeight="1">
      <c r="H768" s="1"/>
    </row>
    <row r="769" spans="8:8" ht="12.75" customHeight="1">
      <c r="H769" s="1"/>
    </row>
    <row r="770" spans="8:8" ht="12.75" customHeight="1">
      <c r="H770" s="1"/>
    </row>
    <row r="771" spans="8:8" ht="12.75" customHeight="1">
      <c r="H771" s="1"/>
    </row>
    <row r="772" spans="8:8" ht="12.75" customHeight="1">
      <c r="H772" s="1"/>
    </row>
    <row r="773" spans="8:8" ht="12.75" customHeight="1">
      <c r="H773" s="1"/>
    </row>
    <row r="774" spans="8:8" ht="12.75" customHeight="1">
      <c r="H774" s="1"/>
    </row>
    <row r="775" spans="8:8" ht="12.75" customHeight="1">
      <c r="H775" s="1"/>
    </row>
    <row r="776" spans="8:8" ht="12.75" customHeight="1">
      <c r="H776" s="1"/>
    </row>
    <row r="777" spans="8:8" ht="12.75" customHeight="1">
      <c r="H777" s="1"/>
    </row>
    <row r="778" spans="8:8" ht="12.75" customHeight="1">
      <c r="H778" s="1"/>
    </row>
    <row r="779" spans="8:8" ht="12.75" customHeight="1">
      <c r="H779" s="1"/>
    </row>
    <row r="780" spans="8:8" ht="12.75" customHeight="1">
      <c r="H780" s="1"/>
    </row>
    <row r="781" spans="8:8" ht="12.75" customHeight="1">
      <c r="H781" s="1"/>
    </row>
    <row r="782" spans="8:8" ht="12.75" customHeight="1">
      <c r="H782" s="1"/>
    </row>
    <row r="783" spans="8:8" ht="12.75" customHeight="1">
      <c r="H783" s="1"/>
    </row>
    <row r="784" spans="8:8" ht="12.75" customHeight="1">
      <c r="H784" s="1"/>
    </row>
    <row r="785" spans="8:8" ht="12.75" customHeight="1">
      <c r="H785" s="1"/>
    </row>
    <row r="786" spans="8:8" ht="12.75" customHeight="1">
      <c r="H786" s="1"/>
    </row>
    <row r="787" spans="8:8" ht="12.75" customHeight="1">
      <c r="H787" s="1"/>
    </row>
    <row r="788" spans="8:8" ht="12.75" customHeight="1">
      <c r="H788" s="1"/>
    </row>
    <row r="789" spans="8:8" ht="12.75" customHeight="1">
      <c r="H789" s="1"/>
    </row>
    <row r="790" spans="8:8" ht="12.75" customHeight="1">
      <c r="H790" s="1"/>
    </row>
    <row r="791" spans="8:8" ht="12.75" customHeight="1">
      <c r="H791" s="1"/>
    </row>
    <row r="792" spans="8:8" ht="12.75" customHeight="1">
      <c r="H792" s="1"/>
    </row>
    <row r="793" spans="8:8" ht="12.75" customHeight="1">
      <c r="H793" s="1"/>
    </row>
    <row r="794" spans="8:8" ht="12.75" customHeight="1">
      <c r="H794" s="1"/>
    </row>
    <row r="795" spans="8:8" ht="12.75" customHeight="1">
      <c r="H795" s="1"/>
    </row>
    <row r="796" spans="8:8" ht="12.75" customHeight="1">
      <c r="H796" s="1"/>
    </row>
    <row r="797" spans="8:8" ht="12.75" customHeight="1">
      <c r="H797" s="1"/>
    </row>
    <row r="798" spans="8:8" ht="12.75" customHeight="1">
      <c r="H798" s="1"/>
    </row>
    <row r="799" spans="8:8" ht="12.75" customHeight="1">
      <c r="H799" s="1"/>
    </row>
    <row r="800" spans="8:8" ht="12.75" customHeight="1">
      <c r="H800" s="1"/>
    </row>
    <row r="801" spans="8:8" ht="12.75" customHeight="1">
      <c r="H801" s="1"/>
    </row>
    <row r="802" spans="8:8" ht="12.75" customHeight="1">
      <c r="H802" s="1"/>
    </row>
    <row r="803" spans="8:8" ht="12.75" customHeight="1">
      <c r="H803" s="1"/>
    </row>
    <row r="804" spans="8:8" ht="12.75" customHeight="1">
      <c r="H804" s="1"/>
    </row>
    <row r="805" spans="8:8" ht="12.75" customHeight="1">
      <c r="H805" s="1"/>
    </row>
    <row r="806" spans="8:8" ht="12.75" customHeight="1">
      <c r="H806" s="1"/>
    </row>
    <row r="807" spans="8:8" ht="12.75" customHeight="1">
      <c r="H807" s="1"/>
    </row>
    <row r="808" spans="8:8" ht="12.75" customHeight="1">
      <c r="H808" s="1"/>
    </row>
    <row r="809" spans="8:8" ht="12.75" customHeight="1">
      <c r="H809" s="1"/>
    </row>
    <row r="810" spans="8:8" ht="12.75" customHeight="1">
      <c r="H810" s="1"/>
    </row>
    <row r="811" spans="8:8" ht="12.75" customHeight="1">
      <c r="H811" s="1"/>
    </row>
    <row r="812" spans="8:8" ht="12.75" customHeight="1">
      <c r="H812" s="1"/>
    </row>
    <row r="813" spans="8:8" ht="12.75" customHeight="1">
      <c r="H813" s="1"/>
    </row>
    <row r="814" spans="8:8" ht="12.75" customHeight="1">
      <c r="H814" s="1"/>
    </row>
    <row r="815" spans="8:8" ht="12.75" customHeight="1">
      <c r="H815" s="1"/>
    </row>
    <row r="816" spans="8:8" ht="12.75" customHeight="1">
      <c r="H816" s="1"/>
    </row>
    <row r="817" spans="8:8" ht="12.75" customHeight="1">
      <c r="H817" s="1"/>
    </row>
    <row r="818" spans="8:8" ht="12.75" customHeight="1">
      <c r="H818" s="1"/>
    </row>
    <row r="819" spans="8:8" ht="12.75" customHeight="1">
      <c r="H819" s="1"/>
    </row>
    <row r="820" spans="8:8" ht="12.75" customHeight="1">
      <c r="H820" s="1"/>
    </row>
    <row r="821" spans="8:8" ht="12.75" customHeight="1">
      <c r="H821" s="1"/>
    </row>
    <row r="822" spans="8:8" ht="12.75" customHeight="1">
      <c r="H822" s="1"/>
    </row>
    <row r="823" spans="8:8" ht="12.75" customHeight="1">
      <c r="H823" s="1"/>
    </row>
    <row r="824" spans="8:8" ht="12.75" customHeight="1">
      <c r="H824" s="1"/>
    </row>
    <row r="825" spans="8:8" ht="12.75" customHeight="1">
      <c r="H825" s="1"/>
    </row>
    <row r="826" spans="8:8" ht="12.75" customHeight="1">
      <c r="H826" s="1"/>
    </row>
    <row r="827" spans="8:8" ht="12.75" customHeight="1">
      <c r="H827" s="1"/>
    </row>
    <row r="828" spans="8:8" ht="12.75" customHeight="1">
      <c r="H828" s="1"/>
    </row>
    <row r="829" spans="8:8" ht="12.75" customHeight="1">
      <c r="H829" s="1"/>
    </row>
    <row r="830" spans="8:8" ht="12.75" customHeight="1">
      <c r="H830" s="1"/>
    </row>
    <row r="831" spans="8:8" ht="12.75" customHeight="1">
      <c r="H831" s="1"/>
    </row>
    <row r="832" spans="8:8" ht="12.75" customHeight="1">
      <c r="H832" s="1"/>
    </row>
    <row r="833" spans="8:8" ht="12.75" customHeight="1">
      <c r="H833" s="1"/>
    </row>
    <row r="834" spans="8:8" ht="12.75" customHeight="1">
      <c r="H834" s="1"/>
    </row>
    <row r="835" spans="8:8" ht="12.75" customHeight="1">
      <c r="H835" s="1"/>
    </row>
    <row r="836" spans="8:8" ht="12.75" customHeight="1">
      <c r="H836" s="1"/>
    </row>
    <row r="837" spans="8:8" ht="12.75" customHeight="1">
      <c r="H837" s="1"/>
    </row>
    <row r="838" spans="8:8" ht="12.75" customHeight="1">
      <c r="H838" s="1"/>
    </row>
    <row r="839" spans="8:8" ht="12.75" customHeight="1">
      <c r="H839" s="1"/>
    </row>
    <row r="840" spans="8:8" ht="12.75" customHeight="1">
      <c r="H840" s="1"/>
    </row>
    <row r="841" spans="8:8" ht="12.75" customHeight="1">
      <c r="H841" s="1"/>
    </row>
    <row r="842" spans="8:8" ht="12.75" customHeight="1">
      <c r="H842" s="1"/>
    </row>
    <row r="843" spans="8:8" ht="12.75" customHeight="1">
      <c r="H843" s="1"/>
    </row>
    <row r="844" spans="8:8" ht="12.75" customHeight="1">
      <c r="H844" s="1"/>
    </row>
    <row r="845" spans="8:8" ht="12.75" customHeight="1">
      <c r="H845" s="1"/>
    </row>
    <row r="846" spans="8:8" ht="12.75" customHeight="1">
      <c r="H846" s="1"/>
    </row>
    <row r="847" spans="8:8" ht="12.75" customHeight="1">
      <c r="H847" s="1"/>
    </row>
    <row r="848" spans="8:8" ht="12.75" customHeight="1">
      <c r="H848" s="1"/>
    </row>
    <row r="849" spans="8:8" ht="12.75" customHeight="1">
      <c r="H849" s="1"/>
    </row>
    <row r="850" spans="8:8" ht="12.75" customHeight="1">
      <c r="H850" s="1"/>
    </row>
    <row r="851" spans="8:8" ht="12.75" customHeight="1">
      <c r="H851" s="1"/>
    </row>
    <row r="852" spans="8:8" ht="12.75" customHeight="1">
      <c r="H852" s="1"/>
    </row>
    <row r="853" spans="8:8" ht="12.75" customHeight="1">
      <c r="H853" s="1"/>
    </row>
    <row r="854" spans="8:8" ht="12.75" customHeight="1">
      <c r="H854" s="1"/>
    </row>
    <row r="855" spans="8:8" ht="12.75" customHeight="1">
      <c r="H855" s="1"/>
    </row>
    <row r="856" spans="8:8" ht="12.75" customHeight="1">
      <c r="H856" s="1"/>
    </row>
    <row r="857" spans="8:8" ht="12.75" customHeight="1">
      <c r="H857" s="1"/>
    </row>
    <row r="858" spans="8:8" ht="12.75" customHeight="1">
      <c r="H858" s="1"/>
    </row>
    <row r="859" spans="8:8" ht="12.75" customHeight="1">
      <c r="H859" s="1"/>
    </row>
    <row r="860" spans="8:8" ht="12.75" customHeight="1">
      <c r="H860" s="1"/>
    </row>
    <row r="861" spans="8:8" ht="12.75" customHeight="1">
      <c r="H861" s="1"/>
    </row>
    <row r="862" spans="8:8" ht="12.75" customHeight="1">
      <c r="H862" s="1"/>
    </row>
    <row r="863" spans="8:8" ht="12.75" customHeight="1">
      <c r="H863" s="1"/>
    </row>
    <row r="864" spans="8:8" ht="12.75" customHeight="1">
      <c r="H864" s="1"/>
    </row>
    <row r="865" spans="8:8" ht="12.75" customHeight="1">
      <c r="H865" s="1"/>
    </row>
    <row r="866" spans="8:8" ht="12.75" customHeight="1">
      <c r="H866" s="1"/>
    </row>
    <row r="867" spans="8:8" ht="12.75" customHeight="1">
      <c r="H867" s="1"/>
    </row>
    <row r="868" spans="8:8" ht="12.75" customHeight="1">
      <c r="H868" s="1"/>
    </row>
    <row r="869" spans="8:8" ht="12.75" customHeight="1">
      <c r="H869" s="1"/>
    </row>
    <row r="870" spans="8:8" ht="12.75" customHeight="1">
      <c r="H870" s="1"/>
    </row>
    <row r="871" spans="8:8" ht="12.75" customHeight="1">
      <c r="H871" s="1"/>
    </row>
    <row r="872" spans="8:8" ht="12.75" customHeight="1">
      <c r="H872" s="1"/>
    </row>
    <row r="873" spans="8:8" ht="12.75" customHeight="1">
      <c r="H873" s="1"/>
    </row>
    <row r="874" spans="8:8" ht="12.75" customHeight="1">
      <c r="H874" s="1"/>
    </row>
    <row r="875" spans="8:8" ht="12.75" customHeight="1">
      <c r="H875" s="1"/>
    </row>
    <row r="876" spans="8:8" ht="12.75" customHeight="1">
      <c r="H876" s="1"/>
    </row>
    <row r="877" spans="8:8" ht="12.75" customHeight="1">
      <c r="H877" s="1"/>
    </row>
    <row r="878" spans="8:8" ht="12.75" customHeight="1">
      <c r="H878" s="1"/>
    </row>
    <row r="879" spans="8:8" ht="12.75" customHeight="1">
      <c r="H879" s="1"/>
    </row>
    <row r="880" spans="8:8" ht="12.75" customHeight="1">
      <c r="H880" s="1"/>
    </row>
    <row r="881" spans="8:8" ht="12.75" customHeight="1">
      <c r="H881" s="1"/>
    </row>
    <row r="882" spans="8:8" ht="12.75" customHeight="1">
      <c r="H882" s="1"/>
    </row>
    <row r="883" spans="8:8" ht="12.75" customHeight="1">
      <c r="H883" s="1"/>
    </row>
    <row r="884" spans="8:8" ht="12.75" customHeight="1">
      <c r="H884" s="1"/>
    </row>
    <row r="885" spans="8:8" ht="12.75" customHeight="1">
      <c r="H885" s="1"/>
    </row>
    <row r="886" spans="8:8" ht="12.75" customHeight="1">
      <c r="H886" s="1"/>
    </row>
    <row r="887" spans="8:8" ht="12.75" customHeight="1">
      <c r="H887" s="1"/>
    </row>
    <row r="888" spans="8:8" ht="12.75" customHeight="1">
      <c r="H888" s="1"/>
    </row>
    <row r="889" spans="8:8" ht="12.75" customHeight="1">
      <c r="H889" s="1"/>
    </row>
    <row r="890" spans="8:8" ht="12.75" customHeight="1">
      <c r="H890" s="1"/>
    </row>
    <row r="891" spans="8:8" ht="12.75" customHeight="1">
      <c r="H891" s="1"/>
    </row>
    <row r="892" spans="8:8" ht="12.75" customHeight="1">
      <c r="H892" s="1"/>
    </row>
    <row r="893" spans="8:8" ht="12.75" customHeight="1">
      <c r="H893" s="1"/>
    </row>
    <row r="894" spans="8:8" ht="12.75" customHeight="1">
      <c r="H894" s="1"/>
    </row>
    <row r="895" spans="8:8" ht="12.75" customHeight="1">
      <c r="H895" s="1"/>
    </row>
    <row r="896" spans="8:8" ht="12.75" customHeight="1">
      <c r="H896" s="1"/>
    </row>
    <row r="897" spans="8:8" ht="12.75" customHeight="1">
      <c r="H897" s="1"/>
    </row>
    <row r="898" spans="8:8" ht="12.75" customHeight="1">
      <c r="H898" s="1"/>
    </row>
    <row r="899" spans="8:8" ht="12.75" customHeight="1">
      <c r="H899" s="1"/>
    </row>
    <row r="900" spans="8:8" ht="12.75" customHeight="1">
      <c r="H900" s="1"/>
    </row>
    <row r="901" spans="8:8" ht="12.75" customHeight="1">
      <c r="H901" s="1"/>
    </row>
    <row r="902" spans="8:8" ht="12.75" customHeight="1">
      <c r="H902" s="1"/>
    </row>
    <row r="903" spans="8:8" ht="12.75" customHeight="1">
      <c r="H903" s="1"/>
    </row>
    <row r="904" spans="8:8" ht="12.75" customHeight="1">
      <c r="H904" s="1"/>
    </row>
    <row r="905" spans="8:8" ht="12.75" customHeight="1">
      <c r="H905" s="1"/>
    </row>
    <row r="906" spans="8:8" ht="12.75" customHeight="1">
      <c r="H906" s="1"/>
    </row>
    <row r="907" spans="8:8" ht="12.75" customHeight="1">
      <c r="H907" s="1"/>
    </row>
    <row r="908" spans="8:8" ht="12.75" customHeight="1">
      <c r="H908" s="1"/>
    </row>
    <row r="909" spans="8:8" ht="12.75" customHeight="1">
      <c r="H909" s="1"/>
    </row>
    <row r="910" spans="8:8" ht="12.75" customHeight="1">
      <c r="H910" s="1"/>
    </row>
    <row r="911" spans="8:8" ht="12.75" customHeight="1">
      <c r="H911" s="1"/>
    </row>
    <row r="912" spans="8:8" ht="12.75" customHeight="1">
      <c r="H912" s="1"/>
    </row>
    <row r="913" spans="8:8" ht="12.75" customHeight="1">
      <c r="H913" s="1"/>
    </row>
    <row r="914" spans="8:8" ht="12.75" customHeight="1">
      <c r="H914" s="1"/>
    </row>
    <row r="915" spans="8:8" ht="12.75" customHeight="1">
      <c r="H915" s="1"/>
    </row>
    <row r="916" spans="8:8" ht="12.75" customHeight="1">
      <c r="H916" s="1"/>
    </row>
    <row r="917" spans="8:8" ht="12.75" customHeight="1">
      <c r="H917" s="1"/>
    </row>
    <row r="918" spans="8:8" ht="12.75" customHeight="1">
      <c r="H918" s="1"/>
    </row>
    <row r="919" spans="8:8" ht="12.75" customHeight="1">
      <c r="H919" s="1"/>
    </row>
    <row r="920" spans="8:8" ht="12.75" customHeight="1">
      <c r="H920" s="1"/>
    </row>
    <row r="921" spans="8:8" ht="12.75" customHeight="1">
      <c r="H921" s="1"/>
    </row>
    <row r="922" spans="8:8" ht="12.75" customHeight="1">
      <c r="H922" s="1"/>
    </row>
    <row r="923" spans="8:8" ht="12.75" customHeight="1">
      <c r="H923" s="1"/>
    </row>
    <row r="924" spans="8:8" ht="12.75" customHeight="1">
      <c r="H924" s="1"/>
    </row>
    <row r="925" spans="8:8" ht="12.75" customHeight="1">
      <c r="H925" s="1"/>
    </row>
    <row r="926" spans="8:8" ht="12.75" customHeight="1">
      <c r="H926" s="1"/>
    </row>
    <row r="927" spans="8:8" ht="12.75" customHeight="1">
      <c r="H927" s="1"/>
    </row>
    <row r="928" spans="8:8" ht="12.75" customHeight="1">
      <c r="H928" s="1"/>
    </row>
    <row r="929" spans="8:8" ht="12.75" customHeight="1">
      <c r="H929" s="1"/>
    </row>
    <row r="930" spans="8:8" ht="12.75" customHeight="1">
      <c r="H930" s="1"/>
    </row>
    <row r="931" spans="8:8" ht="12.75" customHeight="1">
      <c r="H931" s="1"/>
    </row>
    <row r="932" spans="8:8" ht="12.75" customHeight="1">
      <c r="H932" s="1"/>
    </row>
    <row r="933" spans="8:8" ht="12.75" customHeight="1">
      <c r="H933" s="1"/>
    </row>
    <row r="934" spans="8:8" ht="12.75" customHeight="1">
      <c r="H934" s="1"/>
    </row>
    <row r="935" spans="8:8" ht="12.75" customHeight="1">
      <c r="H935" s="1"/>
    </row>
    <row r="936" spans="8:8" ht="12.75" customHeight="1">
      <c r="H936" s="1"/>
    </row>
    <row r="937" spans="8:8" ht="12.75" customHeight="1">
      <c r="H937" s="1"/>
    </row>
    <row r="938" spans="8:8" ht="12.75" customHeight="1">
      <c r="H938" s="1"/>
    </row>
    <row r="939" spans="8:8" ht="12.75" customHeight="1">
      <c r="H939" s="1"/>
    </row>
    <row r="940" spans="8:8" ht="12.75" customHeight="1">
      <c r="H940" s="1"/>
    </row>
    <row r="941" spans="8:8" ht="12.75" customHeight="1">
      <c r="H941" s="1"/>
    </row>
    <row r="942" spans="8:8" ht="12.75" customHeight="1">
      <c r="H942" s="1"/>
    </row>
    <row r="943" spans="8:8" ht="12.75" customHeight="1">
      <c r="H943" s="1"/>
    </row>
    <row r="944" spans="8:8" ht="12.75" customHeight="1">
      <c r="H944" s="1"/>
    </row>
    <row r="945" spans="8:8" ht="12.75" customHeight="1">
      <c r="H945" s="1"/>
    </row>
    <row r="946" spans="8:8" ht="12.75" customHeight="1">
      <c r="H946" s="1"/>
    </row>
    <row r="947" spans="8:8" ht="12.75" customHeight="1">
      <c r="H947" s="1"/>
    </row>
    <row r="948" spans="8:8" ht="12.75" customHeight="1">
      <c r="H948" s="1"/>
    </row>
    <row r="949" spans="8:8" ht="12.75" customHeight="1">
      <c r="H949" s="1"/>
    </row>
    <row r="950" spans="8:8" ht="12.75" customHeight="1">
      <c r="H950" s="1"/>
    </row>
    <row r="951" spans="8:8" ht="12.75" customHeight="1">
      <c r="H951" s="1"/>
    </row>
    <row r="952" spans="8:8" ht="12.75" customHeight="1">
      <c r="H952" s="1"/>
    </row>
    <row r="953" spans="8:8" ht="12.75" customHeight="1">
      <c r="H953" s="1"/>
    </row>
    <row r="954" spans="8:8" ht="12.75" customHeight="1">
      <c r="H954" s="1"/>
    </row>
    <row r="955" spans="8:8" ht="12.75" customHeight="1">
      <c r="H955" s="1"/>
    </row>
    <row r="956" spans="8:8" ht="12.75" customHeight="1">
      <c r="H956" s="1"/>
    </row>
    <row r="957" spans="8:8" ht="12.75" customHeight="1">
      <c r="H957" s="1"/>
    </row>
    <row r="958" spans="8:8" ht="12.75" customHeight="1">
      <c r="H958" s="1"/>
    </row>
    <row r="959" spans="8:8" ht="12.75" customHeight="1">
      <c r="H959" s="1"/>
    </row>
    <row r="960" spans="8:8" ht="12.75" customHeight="1">
      <c r="H960" s="1"/>
    </row>
    <row r="961" spans="8:8" ht="12.75" customHeight="1">
      <c r="H961" s="1"/>
    </row>
    <row r="962" spans="8:8" ht="12.75" customHeight="1">
      <c r="H962" s="1"/>
    </row>
    <row r="963" spans="8:8" ht="12.75" customHeight="1">
      <c r="H963" s="1"/>
    </row>
    <row r="964" spans="8:8" ht="12.75" customHeight="1">
      <c r="H964" s="1"/>
    </row>
    <row r="965" spans="8:8" ht="12.75" customHeight="1">
      <c r="H965" s="1"/>
    </row>
    <row r="966" spans="8:8" ht="12.75" customHeight="1">
      <c r="H966" s="1"/>
    </row>
    <row r="967" spans="8:8" ht="12.75" customHeight="1">
      <c r="H967" s="1"/>
    </row>
    <row r="968" spans="8:8" ht="12.75" customHeight="1">
      <c r="H968" s="1"/>
    </row>
    <row r="969" spans="8:8" ht="12.75" customHeight="1">
      <c r="H969" s="1"/>
    </row>
    <row r="970" spans="8:8" ht="12.75" customHeight="1">
      <c r="H970" s="1"/>
    </row>
    <row r="971" spans="8:8" ht="12.75" customHeight="1">
      <c r="H971" s="1"/>
    </row>
    <row r="972" spans="8:8" ht="12.75" customHeight="1">
      <c r="H972" s="1"/>
    </row>
    <row r="973" spans="8:8" ht="12.75" customHeight="1">
      <c r="H973" s="1"/>
    </row>
    <row r="974" spans="8:8" ht="12.75" customHeight="1">
      <c r="H974" s="1"/>
    </row>
    <row r="975" spans="8:8" ht="12.75" customHeight="1">
      <c r="H975" s="1"/>
    </row>
    <row r="976" spans="8:8" ht="12.75" customHeight="1">
      <c r="H976" s="1"/>
    </row>
    <row r="977" spans="8:8" ht="12.75" customHeight="1">
      <c r="H977" s="1"/>
    </row>
    <row r="978" spans="8:8" ht="12.75" customHeight="1">
      <c r="H978" s="1"/>
    </row>
    <row r="979" spans="8:8" ht="12.75" customHeight="1">
      <c r="H979" s="1"/>
    </row>
    <row r="980" spans="8:8" ht="12.75" customHeight="1">
      <c r="H980" s="1"/>
    </row>
    <row r="981" spans="8:8" ht="12.75" customHeight="1">
      <c r="H981" s="1"/>
    </row>
    <row r="982" spans="8:8" ht="12.75" customHeight="1">
      <c r="H982" s="1"/>
    </row>
    <row r="983" spans="8:8" ht="12.75" customHeight="1">
      <c r="H983" s="1"/>
    </row>
    <row r="984" spans="8:8" ht="12.75" customHeight="1">
      <c r="H984" s="1"/>
    </row>
    <row r="985" spans="8:8" ht="12.75" customHeight="1">
      <c r="H985" s="1"/>
    </row>
    <row r="986" spans="8:8" ht="12.75" customHeight="1">
      <c r="H986" s="1"/>
    </row>
    <row r="987" spans="8:8" ht="12.75" customHeight="1">
      <c r="H987" s="1"/>
    </row>
    <row r="988" spans="8:8" ht="12.75" customHeight="1">
      <c r="H988" s="1"/>
    </row>
    <row r="989" spans="8:8" ht="12.75" customHeight="1">
      <c r="H989" s="1"/>
    </row>
    <row r="990" spans="8:8" ht="12.75" customHeight="1">
      <c r="H990" s="1"/>
    </row>
    <row r="991" spans="8:8" ht="12.75" customHeight="1">
      <c r="H991" s="1"/>
    </row>
    <row r="992" spans="8:8" ht="12.75" customHeight="1">
      <c r="H992" s="1"/>
    </row>
    <row r="993" spans="8:8" ht="12.75" customHeight="1">
      <c r="H993" s="1"/>
    </row>
    <row r="994" spans="8:8" ht="12.75" customHeight="1">
      <c r="H994" s="1"/>
    </row>
    <row r="995" spans="8:8" ht="12.75" customHeight="1">
      <c r="H995" s="1"/>
    </row>
    <row r="996" spans="8:8" ht="12.75" customHeight="1">
      <c r="H996" s="1"/>
    </row>
    <row r="997" spans="8:8" ht="12.75" customHeight="1">
      <c r="H997" s="1"/>
    </row>
    <row r="998" spans="8:8" ht="12.75" customHeight="1">
      <c r="H998" s="1"/>
    </row>
    <row r="999" spans="8:8" ht="12.75" customHeight="1">
      <c r="H999" s="1"/>
    </row>
    <row r="1000" spans="8:8" ht="12.75" customHeight="1">
      <c r="H1000" s="1"/>
    </row>
    <row r="1001" spans="8:8" ht="12.75" customHeight="1">
      <c r="H1001" s="1"/>
    </row>
    <row r="1002" spans="8:8" ht="12.75" customHeight="1">
      <c r="H1002" s="1"/>
    </row>
    <row r="1003" spans="8:8" ht="12.75" customHeight="1">
      <c r="H1003" s="1"/>
    </row>
    <row r="1004" spans="8:8" ht="12.75" customHeight="1">
      <c r="H1004" s="1"/>
    </row>
    <row r="1005" spans="8:8" ht="12.75" customHeight="1">
      <c r="H1005" s="1"/>
    </row>
    <row r="1006" spans="8:8" ht="12.75" customHeight="1">
      <c r="H1006" s="1"/>
    </row>
    <row r="1007" spans="8:8" ht="12.75" customHeight="1">
      <c r="H1007" s="1"/>
    </row>
    <row r="1008" spans="8:8" ht="12.75" customHeight="1">
      <c r="H1008" s="1"/>
    </row>
    <row r="1009" spans="8:8" ht="12.75" customHeight="1">
      <c r="H1009" s="1"/>
    </row>
    <row r="1010" spans="8:8" ht="12.75" customHeight="1">
      <c r="H1010" s="1"/>
    </row>
    <row r="1011" spans="8:8" ht="12.75" customHeight="1">
      <c r="H1011" s="1"/>
    </row>
    <row r="1012" spans="8:8" ht="12.75" customHeight="1">
      <c r="H1012" s="1"/>
    </row>
    <row r="1013" spans="8:8" ht="12.75" customHeight="1">
      <c r="H1013" s="1"/>
    </row>
    <row r="1014" spans="8:8" ht="12.75" customHeight="1">
      <c r="H1014" s="1"/>
    </row>
    <row r="1015" spans="8:8" ht="12.75" customHeight="1">
      <c r="H1015" s="1"/>
    </row>
    <row r="1016" spans="8:8" ht="12.75" customHeight="1">
      <c r="H1016" s="1"/>
    </row>
    <row r="1017" spans="8:8" ht="12.75" customHeight="1">
      <c r="H1017" s="1"/>
    </row>
    <row r="1018" spans="8:8" ht="12.75" customHeight="1">
      <c r="H1018" s="1"/>
    </row>
    <row r="1019" spans="8:8" ht="12.75" customHeight="1">
      <c r="H1019" s="1"/>
    </row>
    <row r="1020" spans="8:8" ht="12.75" customHeight="1">
      <c r="H1020" s="1"/>
    </row>
    <row r="1021" spans="8:8" ht="12.75" customHeight="1">
      <c r="H1021" s="1"/>
    </row>
    <row r="1022" spans="8:8" ht="12.75" customHeight="1">
      <c r="H1022" s="1"/>
    </row>
    <row r="1023" spans="8:8" ht="12.75" customHeight="1">
      <c r="H1023" s="1"/>
    </row>
    <row r="1024" spans="8:8" ht="12.75" customHeight="1">
      <c r="H1024" s="1"/>
    </row>
  </sheetData>
  <mergeCells count="4">
    <mergeCell ref="A1:J1"/>
    <mergeCell ref="A12:K12"/>
    <mergeCell ref="A56:D56"/>
    <mergeCell ref="A55:D55"/>
  </mergeCells>
  <conditionalFormatting sqref="H3:I3 E55:F56 A3:D8 F5:H5 E4:F8 H4:H8">
    <cfRule type="expression" dxfId="528" priority="178" stopIfTrue="1">
      <formula>$G2="Planned"</formula>
    </cfRule>
  </conditionalFormatting>
  <conditionalFormatting sqref="H3:I3 E55:F56 A3:D8 F5:H5 E4:F8 H4:H8">
    <cfRule type="expression" dxfId="527" priority="179" stopIfTrue="1">
      <formula>$G2="Ongoing"</formula>
    </cfRule>
  </conditionalFormatting>
  <conditionalFormatting sqref="G3:G8 G14:G22 G54">
    <cfRule type="expression" dxfId="526" priority="180" stopIfTrue="1">
      <formula>$G3="Planned"</formula>
    </cfRule>
  </conditionalFormatting>
  <conditionalFormatting sqref="G3:G8 H14:I16 I17:I21 G14:G22 G54:I54 H15:H22 J42:J53 A38:A53">
    <cfRule type="expression" dxfId="525" priority="181" stopIfTrue="1">
      <formula>$G3="Ongoing"</formula>
    </cfRule>
  </conditionalFormatting>
  <conditionalFormatting sqref="G3:G8 G14:G22 G54">
    <cfRule type="cellIs" dxfId="524" priority="182" stopIfTrue="1" operator="equal">
      <formula>"Unplanned"</formula>
    </cfRule>
  </conditionalFormatting>
  <conditionalFormatting sqref="E3:E4 F3:F7 H14:I16 H54:I54 A54:F54 B14:F22 B23 D23:F23 H15:H22 H3:H7 J42:J53 A38:A53">
    <cfRule type="expression" dxfId="523" priority="183" stopIfTrue="1">
      <formula>OR($G3="Planned",$G3="Unplanned")</formula>
    </cfRule>
  </conditionalFormatting>
  <conditionalFormatting sqref="E3:E4 F3:F7 A54:F54 B14:F22 B23 D23:F23 H3:H7">
    <cfRule type="expression" dxfId="522" priority="184" stopIfTrue="1">
      <formula>$G3="Ongoing"</formula>
    </cfRule>
  </conditionalFormatting>
  <conditionalFormatting sqref="B14:B23">
    <cfRule type="expression" dxfId="521" priority="185" stopIfTrue="1">
      <formula>$G14="Planned"</formula>
    </cfRule>
  </conditionalFormatting>
  <conditionalFormatting sqref="B14:B23">
    <cfRule type="expression" dxfId="520" priority="186" stopIfTrue="1">
      <formula>$G14="Ongoing"</formula>
    </cfRule>
  </conditionalFormatting>
  <conditionalFormatting sqref="B14:B23">
    <cfRule type="expression" dxfId="519" priority="187" stopIfTrue="1">
      <formula>$G14="Planned"</formula>
    </cfRule>
  </conditionalFormatting>
  <conditionalFormatting sqref="B14:B23">
    <cfRule type="expression" dxfId="518" priority="188" stopIfTrue="1">
      <formula>$G14="Ongoing"</formula>
    </cfRule>
  </conditionalFormatting>
  <conditionalFormatting sqref="D14:D23">
    <cfRule type="expression" dxfId="517" priority="189" stopIfTrue="1">
      <formula>$G14="Planned"</formula>
    </cfRule>
  </conditionalFormatting>
  <conditionalFormatting sqref="D14:D23">
    <cfRule type="expression" dxfId="516" priority="190" stopIfTrue="1">
      <formula>$G14="Ongoing"</formula>
    </cfRule>
  </conditionalFormatting>
  <conditionalFormatting sqref="I17:I21">
    <cfRule type="expression" dxfId="515" priority="199" stopIfTrue="1">
      <formula>OR($G17="Planned",$G17="Unplanned")</formula>
    </cfRule>
  </conditionalFormatting>
  <conditionalFormatting sqref="A10:J10">
    <cfRule type="expression" dxfId="514" priority="176" stopIfTrue="1">
      <formula>$G9="Planned"</formula>
    </cfRule>
  </conditionalFormatting>
  <conditionalFormatting sqref="A10:J10">
    <cfRule type="expression" dxfId="513" priority="177" stopIfTrue="1">
      <formula>$G9="Ongoing"</formula>
    </cfRule>
  </conditionalFormatting>
  <conditionalFormatting sqref="A9:J9">
    <cfRule type="expression" dxfId="512" priority="174" stopIfTrue="1">
      <formula>$G8="Planned"</formula>
    </cfRule>
  </conditionalFormatting>
  <conditionalFormatting sqref="A9:J9">
    <cfRule type="expression" dxfId="511" priority="175" stopIfTrue="1">
      <formula>$G8="Ongoing"</formula>
    </cfRule>
  </conditionalFormatting>
  <conditionalFormatting sqref="A11:J11">
    <cfRule type="expression" dxfId="510" priority="172" stopIfTrue="1">
      <formula>$G10="Planned"</formula>
    </cfRule>
  </conditionalFormatting>
  <conditionalFormatting sqref="A11:J11">
    <cfRule type="expression" dxfId="509" priority="173" stopIfTrue="1">
      <formula>$G10="Ongoing"</formula>
    </cfRule>
  </conditionalFormatting>
  <conditionalFormatting sqref="A14:A23">
    <cfRule type="expression" dxfId="508" priority="170" stopIfTrue="1">
      <formula>OR($G14="Planned",$G14="Unplanned")</formula>
    </cfRule>
  </conditionalFormatting>
  <conditionalFormatting sqref="D26:F29 A24:A25 E24:F25 A26:B37 D30:D37 F30:F37 D38:F49 H44:H49 D50:H53">
    <cfRule type="expression" dxfId="507" priority="166" stopIfTrue="1">
      <formula>OR($G24="Planned",$G24="Unplanned")</formula>
    </cfRule>
  </conditionalFormatting>
  <conditionalFormatting sqref="A14:A23">
    <cfRule type="expression" dxfId="506" priority="171" stopIfTrue="1">
      <formula>$G14="Ongoing"</formula>
    </cfRule>
  </conditionalFormatting>
  <conditionalFormatting sqref="D26:F29 A24:A25 E24:F25 A26:B37 D30:D37 F30:F37 D38:F49 H44:H49 D50:H53">
    <cfRule type="expression" dxfId="505" priority="167" stopIfTrue="1">
      <formula>$G24="Ongoing"</formula>
    </cfRule>
  </conditionalFormatting>
  <conditionalFormatting sqref="F8">
    <cfRule type="expression" dxfId="504" priority="164" stopIfTrue="1">
      <formula>OR($G8="Planned",$G8="Unplanned")</formula>
    </cfRule>
  </conditionalFormatting>
  <conditionalFormatting sqref="F8">
    <cfRule type="expression" dxfId="503" priority="165" stopIfTrue="1">
      <formula>$G8="Ongoing"</formula>
    </cfRule>
  </conditionalFormatting>
  <conditionalFormatting sqref="I4">
    <cfRule type="expression" dxfId="502" priority="162" stopIfTrue="1">
      <formula>$G3="Planned"</formula>
    </cfRule>
  </conditionalFormatting>
  <conditionalFormatting sqref="I4">
    <cfRule type="expression" dxfId="501" priority="163" stopIfTrue="1">
      <formula>$G3="Ongoing"</formula>
    </cfRule>
  </conditionalFormatting>
  <conditionalFormatting sqref="I5:I8">
    <cfRule type="expression" dxfId="500" priority="160" stopIfTrue="1">
      <formula>$G4="Planned"</formula>
    </cfRule>
  </conditionalFormatting>
  <conditionalFormatting sqref="I5:I8">
    <cfRule type="expression" dxfId="499" priority="161" stopIfTrue="1">
      <formula>$G4="Ongoing"</formula>
    </cfRule>
  </conditionalFormatting>
  <conditionalFormatting sqref="I27:I29">
    <cfRule type="expression" dxfId="498" priority="155" stopIfTrue="1">
      <formula>OR($G27="Planned",$G27="Unplanned")</formula>
    </cfRule>
  </conditionalFormatting>
  <conditionalFormatting sqref="I27:I29">
    <cfRule type="expression" dxfId="497" priority="156" stopIfTrue="1">
      <formula>$G27="Ongoing"</formula>
    </cfRule>
  </conditionalFormatting>
  <conditionalFormatting sqref="I27:I29">
    <cfRule type="expression" dxfId="496" priority="157" stopIfTrue="1">
      <formula>#REF!="Done"</formula>
    </cfRule>
  </conditionalFormatting>
  <conditionalFormatting sqref="I27:I29">
    <cfRule type="expression" dxfId="495" priority="158" stopIfTrue="1">
      <formula>#REF!="Ongoing"</formula>
    </cfRule>
  </conditionalFormatting>
  <conditionalFormatting sqref="I27:I29">
    <cfRule type="expression" dxfId="494" priority="159" stopIfTrue="1">
      <formula>#REF!="Removed"</formula>
    </cfRule>
  </conditionalFormatting>
  <conditionalFormatting sqref="I22:I24">
    <cfRule type="expression" dxfId="493" priority="150" stopIfTrue="1">
      <formula>OR($G22="Planned",$G22="Unplanned")</formula>
    </cfRule>
  </conditionalFormatting>
  <conditionalFormatting sqref="I22:I24">
    <cfRule type="expression" dxfId="492" priority="151" stopIfTrue="1">
      <formula>$G22="Ongoing"</formula>
    </cfRule>
  </conditionalFormatting>
  <conditionalFormatting sqref="I22:I24">
    <cfRule type="expression" dxfId="491" priority="152" stopIfTrue="1">
      <formula>#REF!="Done"</formula>
    </cfRule>
  </conditionalFormatting>
  <conditionalFormatting sqref="I22:I24">
    <cfRule type="expression" dxfId="490" priority="153" stopIfTrue="1">
      <formula>#REF!="Ongoing"</formula>
    </cfRule>
  </conditionalFormatting>
  <conditionalFormatting sqref="I22:I24">
    <cfRule type="expression" dxfId="489" priority="154" stopIfTrue="1">
      <formula>#REF!="Removed"</formula>
    </cfRule>
  </conditionalFormatting>
  <conditionalFormatting sqref="I25">
    <cfRule type="expression" dxfId="488" priority="145" stopIfTrue="1">
      <formula>OR($G25="Planned",$G25="Unplanned")</formula>
    </cfRule>
  </conditionalFormatting>
  <conditionalFormatting sqref="I25">
    <cfRule type="expression" dxfId="487" priority="146" stopIfTrue="1">
      <formula>$G25="Ongoing"</formula>
    </cfRule>
  </conditionalFormatting>
  <conditionalFormatting sqref="I25">
    <cfRule type="expression" dxfId="486" priority="147" stopIfTrue="1">
      <formula>#REF!="Done"</formula>
    </cfRule>
  </conditionalFormatting>
  <conditionalFormatting sqref="I25">
    <cfRule type="expression" dxfId="485" priority="148" stopIfTrue="1">
      <formula>#REF!="Ongoing"</formula>
    </cfRule>
  </conditionalFormatting>
  <conditionalFormatting sqref="I25">
    <cfRule type="expression" dxfId="484" priority="149" stopIfTrue="1">
      <formula>#REF!="Removed"</formula>
    </cfRule>
  </conditionalFormatting>
  <conditionalFormatting sqref="I26">
    <cfRule type="expression" dxfId="483" priority="140" stopIfTrue="1">
      <formula>OR($G26="Planned",$G26="Unplanned")</formula>
    </cfRule>
  </conditionalFormatting>
  <conditionalFormatting sqref="I26">
    <cfRule type="expression" dxfId="482" priority="141" stopIfTrue="1">
      <formula>$G26="Ongoing"</formula>
    </cfRule>
  </conditionalFormatting>
  <conditionalFormatting sqref="I26">
    <cfRule type="expression" dxfId="481" priority="142" stopIfTrue="1">
      <formula>#REF!="Done"</formula>
    </cfRule>
  </conditionalFormatting>
  <conditionalFormatting sqref="I26">
    <cfRule type="expression" dxfId="480" priority="143" stopIfTrue="1">
      <formula>#REF!="Ongoing"</formula>
    </cfRule>
  </conditionalFormatting>
  <conditionalFormatting sqref="I26">
    <cfRule type="expression" dxfId="479" priority="144" stopIfTrue="1">
      <formula>#REF!="Removed"</formula>
    </cfRule>
  </conditionalFormatting>
  <conditionalFormatting sqref="I26">
    <cfRule type="expression" dxfId="478" priority="135" stopIfTrue="1">
      <formula>OR($G26="Planned",$G26="Unplanned")</formula>
    </cfRule>
  </conditionalFormatting>
  <conditionalFormatting sqref="I26">
    <cfRule type="expression" dxfId="477" priority="136" stopIfTrue="1">
      <formula>$G26="Ongoing"</formula>
    </cfRule>
  </conditionalFormatting>
  <conditionalFormatting sqref="I26">
    <cfRule type="expression" dxfId="476" priority="137" stopIfTrue="1">
      <formula>#REF!="Done"</formula>
    </cfRule>
  </conditionalFormatting>
  <conditionalFormatting sqref="I26">
    <cfRule type="expression" dxfId="475" priority="138" stopIfTrue="1">
      <formula>#REF!="Ongoing"</formula>
    </cfRule>
  </conditionalFormatting>
  <conditionalFormatting sqref="I26">
    <cfRule type="expression" dxfId="474" priority="139" stopIfTrue="1">
      <formula>#REF!="Removed"</formula>
    </cfRule>
  </conditionalFormatting>
  <conditionalFormatting sqref="I27">
    <cfRule type="expression" dxfId="473" priority="130" stopIfTrue="1">
      <formula>OR($G27="Planned",$G27="Unplanned")</formula>
    </cfRule>
  </conditionalFormatting>
  <conditionalFormatting sqref="I27">
    <cfRule type="expression" dxfId="472" priority="131" stopIfTrue="1">
      <formula>$G27="Ongoing"</formula>
    </cfRule>
  </conditionalFormatting>
  <conditionalFormatting sqref="I27">
    <cfRule type="expression" dxfId="471" priority="132" stopIfTrue="1">
      <formula>#REF!="Done"</formula>
    </cfRule>
  </conditionalFormatting>
  <conditionalFormatting sqref="I27">
    <cfRule type="expression" dxfId="470" priority="133" stopIfTrue="1">
      <formula>#REF!="Ongoing"</formula>
    </cfRule>
  </conditionalFormatting>
  <conditionalFormatting sqref="I27">
    <cfRule type="expression" dxfId="469" priority="134" stopIfTrue="1">
      <formula>#REF!="Removed"</formula>
    </cfRule>
  </conditionalFormatting>
  <conditionalFormatting sqref="C23:C29 C38:C41">
    <cfRule type="expression" dxfId="468" priority="128" stopIfTrue="1">
      <formula>OR($G23="Planned",$G23="Unplanned")</formula>
    </cfRule>
  </conditionalFormatting>
  <conditionalFormatting sqref="C23:C29 C38:C41">
    <cfRule type="expression" dxfId="467" priority="129" stopIfTrue="1">
      <formula>$G23="Ongoing"</formula>
    </cfRule>
  </conditionalFormatting>
  <conditionalFormatting sqref="B24:B25">
    <cfRule type="expression" dxfId="466" priority="122" stopIfTrue="1">
      <formula>OR($G24="Planned",$G24="Unplanned")</formula>
    </cfRule>
  </conditionalFormatting>
  <conditionalFormatting sqref="B24:B25">
    <cfRule type="expression" dxfId="465" priority="123" stopIfTrue="1">
      <formula>$G24="Ongoing"</formula>
    </cfRule>
  </conditionalFormatting>
  <conditionalFormatting sqref="B24:B25">
    <cfRule type="expression" dxfId="464" priority="124" stopIfTrue="1">
      <formula>$G24="Planned"</formula>
    </cfRule>
  </conditionalFormatting>
  <conditionalFormatting sqref="B24:B25">
    <cfRule type="expression" dxfId="463" priority="125" stopIfTrue="1">
      <formula>$G24="Ongoing"</formula>
    </cfRule>
  </conditionalFormatting>
  <conditionalFormatting sqref="B24:B25">
    <cfRule type="expression" dxfId="462" priority="126" stopIfTrue="1">
      <formula>$G24="Planned"</formula>
    </cfRule>
  </conditionalFormatting>
  <conditionalFormatting sqref="B24:B25">
    <cfRule type="expression" dxfId="461" priority="127" stopIfTrue="1">
      <formula>$G24="Ongoing"</formula>
    </cfRule>
  </conditionalFormatting>
  <conditionalFormatting sqref="D24:D25">
    <cfRule type="expression" dxfId="460" priority="118" stopIfTrue="1">
      <formula>OR($G24="Planned",$G24="Unplanned")</formula>
    </cfRule>
  </conditionalFormatting>
  <conditionalFormatting sqref="D24:D25">
    <cfRule type="expression" dxfId="459" priority="119" stopIfTrue="1">
      <formula>$G24="Ongoing"</formula>
    </cfRule>
  </conditionalFormatting>
  <conditionalFormatting sqref="D24:D25">
    <cfRule type="expression" dxfId="458" priority="120" stopIfTrue="1">
      <formula>$G24="Planned"</formula>
    </cfRule>
  </conditionalFormatting>
  <conditionalFormatting sqref="D24:D25">
    <cfRule type="expression" dxfId="457" priority="121" stopIfTrue="1">
      <formula>$G24="Ongoing"</formula>
    </cfRule>
  </conditionalFormatting>
  <conditionalFormatting sqref="G23:G38">
    <cfRule type="expression" dxfId="456" priority="115" stopIfTrue="1">
      <formula>$G23="Planned"</formula>
    </cfRule>
  </conditionalFormatting>
  <conditionalFormatting sqref="G23:G38">
    <cfRule type="expression" dxfId="455" priority="116" stopIfTrue="1">
      <formula>$G23="Ongoing"</formula>
    </cfRule>
  </conditionalFormatting>
  <conditionalFormatting sqref="G23:G38">
    <cfRule type="cellIs" dxfId="454" priority="117" stopIfTrue="1" operator="equal">
      <formula>"Unplanned"</formula>
    </cfRule>
  </conditionalFormatting>
  <conditionalFormatting sqref="H23:H38">
    <cfRule type="expression" dxfId="453" priority="113" stopIfTrue="1">
      <formula>$G23="Ongoing"</formula>
    </cfRule>
  </conditionalFormatting>
  <conditionalFormatting sqref="H23:H38">
    <cfRule type="expression" dxfId="452" priority="114" stopIfTrue="1">
      <formula>OR($G23="Planned",$G23="Unplanned")</formula>
    </cfRule>
  </conditionalFormatting>
  <conditionalFormatting sqref="I30:I32">
    <cfRule type="expression" dxfId="451" priority="108" stopIfTrue="1">
      <formula>OR($G30="Planned",$G30="Unplanned")</formula>
    </cfRule>
  </conditionalFormatting>
  <conditionalFormatting sqref="I30:I32">
    <cfRule type="expression" dxfId="450" priority="109" stopIfTrue="1">
      <formula>$G30="Ongoing"</formula>
    </cfRule>
  </conditionalFormatting>
  <conditionalFormatting sqref="I30:I32">
    <cfRule type="expression" dxfId="449" priority="110" stopIfTrue="1">
      <formula>#REF!="Done"</formula>
    </cfRule>
  </conditionalFormatting>
  <conditionalFormatting sqref="I30:I32">
    <cfRule type="expression" dxfId="448" priority="111" stopIfTrue="1">
      <formula>#REF!="Ongoing"</formula>
    </cfRule>
  </conditionalFormatting>
  <conditionalFormatting sqref="I30:I32">
    <cfRule type="expression" dxfId="447" priority="112" stopIfTrue="1">
      <formula>#REF!="Removed"</formula>
    </cfRule>
  </conditionalFormatting>
  <conditionalFormatting sqref="I33">
    <cfRule type="expression" dxfId="446" priority="103" stopIfTrue="1">
      <formula>OR($G33="Planned",$G33="Unplanned")</formula>
    </cfRule>
  </conditionalFormatting>
  <conditionalFormatting sqref="I33">
    <cfRule type="expression" dxfId="445" priority="104" stopIfTrue="1">
      <formula>$G33="Ongoing"</formula>
    </cfRule>
  </conditionalFormatting>
  <conditionalFormatting sqref="I33">
    <cfRule type="expression" dxfId="444" priority="105" stopIfTrue="1">
      <formula>#REF!="Done"</formula>
    </cfRule>
  </conditionalFormatting>
  <conditionalFormatting sqref="I33">
    <cfRule type="expression" dxfId="443" priority="106" stopIfTrue="1">
      <formula>#REF!="Ongoing"</formula>
    </cfRule>
  </conditionalFormatting>
  <conditionalFormatting sqref="I33">
    <cfRule type="expression" dxfId="442" priority="107" stopIfTrue="1">
      <formula>#REF!="Removed"</formula>
    </cfRule>
  </conditionalFormatting>
  <conditionalFormatting sqref="I35:I37">
    <cfRule type="expression" dxfId="441" priority="98" stopIfTrue="1">
      <formula>OR($G35="Planned",$G35="Unplanned")</formula>
    </cfRule>
  </conditionalFormatting>
  <conditionalFormatting sqref="I35:I37">
    <cfRule type="expression" dxfId="440" priority="99" stopIfTrue="1">
      <formula>$G35="Ongoing"</formula>
    </cfRule>
  </conditionalFormatting>
  <conditionalFormatting sqref="I35:I37">
    <cfRule type="expression" dxfId="439" priority="100" stopIfTrue="1">
      <formula>#REF!="Done"</formula>
    </cfRule>
  </conditionalFormatting>
  <conditionalFormatting sqref="I35:I37">
    <cfRule type="expression" dxfId="438" priority="101" stopIfTrue="1">
      <formula>#REF!="Ongoing"</formula>
    </cfRule>
  </conditionalFormatting>
  <conditionalFormatting sqref="I35:I37">
    <cfRule type="expression" dxfId="437" priority="102" stopIfTrue="1">
      <formula>#REF!="Removed"</formula>
    </cfRule>
  </conditionalFormatting>
  <conditionalFormatting sqref="I34">
    <cfRule type="expression" dxfId="436" priority="93" stopIfTrue="1">
      <formula>OR($G34="Planned",$G34="Unplanned")</formula>
    </cfRule>
  </conditionalFormatting>
  <conditionalFormatting sqref="I34">
    <cfRule type="expression" dxfId="435" priority="94" stopIfTrue="1">
      <formula>$G34="Ongoing"</formula>
    </cfRule>
  </conditionalFormatting>
  <conditionalFormatting sqref="I34">
    <cfRule type="expression" dxfId="434" priority="95" stopIfTrue="1">
      <formula>#REF!="Done"</formula>
    </cfRule>
  </conditionalFormatting>
  <conditionalFormatting sqref="I34">
    <cfRule type="expression" dxfId="433" priority="96" stopIfTrue="1">
      <formula>#REF!="Ongoing"</formula>
    </cfRule>
  </conditionalFormatting>
  <conditionalFormatting sqref="I34">
    <cfRule type="expression" dxfId="432" priority="97" stopIfTrue="1">
      <formula>#REF!="Removed"</formula>
    </cfRule>
  </conditionalFormatting>
  <conditionalFormatting sqref="I34">
    <cfRule type="expression" dxfId="431" priority="88" stopIfTrue="1">
      <formula>OR($G34="Planned",$G34="Unplanned")</formula>
    </cfRule>
  </conditionalFormatting>
  <conditionalFormatting sqref="I34">
    <cfRule type="expression" dxfId="430" priority="89" stopIfTrue="1">
      <formula>$G34="Ongoing"</formula>
    </cfRule>
  </conditionalFormatting>
  <conditionalFormatting sqref="I34">
    <cfRule type="expression" dxfId="429" priority="90" stopIfTrue="1">
      <formula>#REF!="Done"</formula>
    </cfRule>
  </conditionalFormatting>
  <conditionalFormatting sqref="I34">
    <cfRule type="expression" dxfId="428" priority="91" stopIfTrue="1">
      <formula>#REF!="Ongoing"</formula>
    </cfRule>
  </conditionalFormatting>
  <conditionalFormatting sqref="I34">
    <cfRule type="expression" dxfId="427" priority="92" stopIfTrue="1">
      <formula>#REF!="Removed"</formula>
    </cfRule>
  </conditionalFormatting>
  <conditionalFormatting sqref="I35">
    <cfRule type="expression" dxfId="426" priority="83" stopIfTrue="1">
      <formula>OR($G35="Planned",$G35="Unplanned")</formula>
    </cfRule>
  </conditionalFormatting>
  <conditionalFormatting sqref="I35">
    <cfRule type="expression" dxfId="425" priority="84" stopIfTrue="1">
      <formula>$G35="Ongoing"</formula>
    </cfRule>
  </conditionalFormatting>
  <conditionalFormatting sqref="I35">
    <cfRule type="expression" dxfId="424" priority="85" stopIfTrue="1">
      <formula>#REF!="Done"</formula>
    </cfRule>
  </conditionalFormatting>
  <conditionalFormatting sqref="I35">
    <cfRule type="expression" dxfId="423" priority="86" stopIfTrue="1">
      <formula>#REF!="Ongoing"</formula>
    </cfRule>
  </conditionalFormatting>
  <conditionalFormatting sqref="I35">
    <cfRule type="expression" dxfId="422" priority="87" stopIfTrue="1">
      <formula>#REF!="Removed"</formula>
    </cfRule>
  </conditionalFormatting>
  <conditionalFormatting sqref="C30">
    <cfRule type="expression" dxfId="421" priority="81" stopIfTrue="1">
      <formula>OR($G30="Planned",$G30="Unplanned")</formula>
    </cfRule>
  </conditionalFormatting>
  <conditionalFormatting sqref="C30">
    <cfRule type="expression" dxfId="420" priority="82" stopIfTrue="1">
      <formula>$G30="Ongoing"</formula>
    </cfRule>
  </conditionalFormatting>
  <conditionalFormatting sqref="C31:C37">
    <cfRule type="expression" dxfId="419" priority="79" stopIfTrue="1">
      <formula>OR($G31="Planned",$G31="Unplanned")</formula>
    </cfRule>
  </conditionalFormatting>
  <conditionalFormatting sqref="C31:C37">
    <cfRule type="expression" dxfId="418" priority="80" stopIfTrue="1">
      <formula>$G31="Ongoing"</formula>
    </cfRule>
  </conditionalFormatting>
  <conditionalFormatting sqref="E30:E31">
    <cfRule type="expression" dxfId="417" priority="77" stopIfTrue="1">
      <formula>OR($G30="Planned",$G30="Unplanned")</formula>
    </cfRule>
  </conditionalFormatting>
  <conditionalFormatting sqref="E30:E31">
    <cfRule type="expression" dxfId="416" priority="78" stopIfTrue="1">
      <formula>$G30="Ongoing"</formula>
    </cfRule>
  </conditionalFormatting>
  <conditionalFormatting sqref="E32:E37">
    <cfRule type="expression" dxfId="415" priority="75" stopIfTrue="1">
      <formula>OR($G32="Planned",$G32="Unplanned")</formula>
    </cfRule>
  </conditionalFormatting>
  <conditionalFormatting sqref="E32:E37">
    <cfRule type="expression" dxfId="414" priority="76" stopIfTrue="1">
      <formula>$G32="Ongoing"</formula>
    </cfRule>
  </conditionalFormatting>
  <conditionalFormatting sqref="I43">
    <cfRule type="expression" dxfId="413" priority="72" stopIfTrue="1">
      <formula>#REF!="Done"</formula>
    </cfRule>
  </conditionalFormatting>
  <conditionalFormatting sqref="I43">
    <cfRule type="expression" dxfId="412" priority="73" stopIfTrue="1">
      <formula>#REF!="Ongoing"</formula>
    </cfRule>
  </conditionalFormatting>
  <conditionalFormatting sqref="I43">
    <cfRule type="expression" dxfId="411" priority="74" stopIfTrue="1">
      <formula>#REF!="Removed"</formula>
    </cfRule>
  </conditionalFormatting>
  <conditionalFormatting sqref="I40">
    <cfRule type="expression" dxfId="410" priority="67" stopIfTrue="1">
      <formula>OR($G40="Planned",$G40="Unplanned")</formula>
    </cfRule>
  </conditionalFormatting>
  <conditionalFormatting sqref="I40">
    <cfRule type="expression" dxfId="409" priority="68" stopIfTrue="1">
      <formula>$G40="Ongoing"</formula>
    </cfRule>
  </conditionalFormatting>
  <conditionalFormatting sqref="I40">
    <cfRule type="expression" dxfId="408" priority="69" stopIfTrue="1">
      <formula>#REF!="Done"</formula>
    </cfRule>
  </conditionalFormatting>
  <conditionalFormatting sqref="I40">
    <cfRule type="expression" dxfId="407" priority="70" stopIfTrue="1">
      <formula>#REF!="Ongoing"</formula>
    </cfRule>
  </conditionalFormatting>
  <conditionalFormatting sqref="I40">
    <cfRule type="expression" dxfId="406" priority="71" stopIfTrue="1">
      <formula>#REF!="Removed"</formula>
    </cfRule>
  </conditionalFormatting>
  <conditionalFormatting sqref="I41">
    <cfRule type="expression" dxfId="405" priority="62" stopIfTrue="1">
      <formula>OR($G41="Planned",$G41="Unplanned")</formula>
    </cfRule>
  </conditionalFormatting>
  <conditionalFormatting sqref="I41">
    <cfRule type="expression" dxfId="404" priority="63" stopIfTrue="1">
      <formula>$G41="Ongoing"</formula>
    </cfRule>
  </conditionalFormatting>
  <conditionalFormatting sqref="I41">
    <cfRule type="expression" dxfId="403" priority="64" stopIfTrue="1">
      <formula>#REF!="Done"</formula>
    </cfRule>
  </conditionalFormatting>
  <conditionalFormatting sqref="I41">
    <cfRule type="expression" dxfId="402" priority="65" stopIfTrue="1">
      <formula>#REF!="Ongoing"</formula>
    </cfRule>
  </conditionalFormatting>
  <conditionalFormatting sqref="I41">
    <cfRule type="expression" dxfId="401" priority="66" stopIfTrue="1">
      <formula>#REF!="Removed"</formula>
    </cfRule>
  </conditionalFormatting>
  <conditionalFormatting sqref="I42">
    <cfRule type="expression" dxfId="400" priority="57" stopIfTrue="1">
      <formula>OR($G42="Planned",$G42="Unplanned")</formula>
    </cfRule>
  </conditionalFormatting>
  <conditionalFormatting sqref="I42">
    <cfRule type="expression" dxfId="399" priority="58" stopIfTrue="1">
      <formula>$G42="Ongoing"</formula>
    </cfRule>
  </conditionalFormatting>
  <conditionalFormatting sqref="I42">
    <cfRule type="expression" dxfId="398" priority="59" stopIfTrue="1">
      <formula>#REF!="Done"</formula>
    </cfRule>
  </conditionalFormatting>
  <conditionalFormatting sqref="I42">
    <cfRule type="expression" dxfId="397" priority="60" stopIfTrue="1">
      <formula>#REF!="Ongoing"</formula>
    </cfRule>
  </conditionalFormatting>
  <conditionalFormatting sqref="I42">
    <cfRule type="expression" dxfId="396" priority="61" stopIfTrue="1">
      <formula>#REF!="Removed"</formula>
    </cfRule>
  </conditionalFormatting>
  <conditionalFormatting sqref="B38:B43">
    <cfRule type="expression" dxfId="395" priority="55" stopIfTrue="1">
      <formula>OR($G38="Planned",$G38="Unplanned")</formula>
    </cfRule>
  </conditionalFormatting>
  <conditionalFormatting sqref="B38:B43">
    <cfRule type="expression" dxfId="394" priority="56" stopIfTrue="1">
      <formula>$G38="Ongoing"</formula>
    </cfRule>
  </conditionalFormatting>
  <conditionalFormatting sqref="G39:G43">
    <cfRule type="expression" dxfId="393" priority="52" stopIfTrue="1">
      <formula>$G39="Planned"</formula>
    </cfRule>
  </conditionalFormatting>
  <conditionalFormatting sqref="G39:G43">
    <cfRule type="expression" dxfId="392" priority="53" stopIfTrue="1">
      <formula>$G39="Ongoing"</formula>
    </cfRule>
  </conditionalFormatting>
  <conditionalFormatting sqref="G39:G43">
    <cfRule type="cellIs" dxfId="391" priority="54" stopIfTrue="1" operator="equal">
      <formula>"Unplanned"</formula>
    </cfRule>
  </conditionalFormatting>
  <conditionalFormatting sqref="C42:C43">
    <cfRule type="expression" dxfId="390" priority="50" stopIfTrue="1">
      <formula>OR($G42="Planned",$G42="Unplanned")</formula>
    </cfRule>
  </conditionalFormatting>
  <conditionalFormatting sqref="C42:C43">
    <cfRule type="expression" dxfId="389" priority="51" stopIfTrue="1">
      <formula>$G42="Ongoing"</formula>
    </cfRule>
  </conditionalFormatting>
  <conditionalFormatting sqref="H39:H43">
    <cfRule type="expression" dxfId="388" priority="48" stopIfTrue="1">
      <formula>$G39="Ongoing"</formula>
    </cfRule>
  </conditionalFormatting>
  <conditionalFormatting sqref="H39:H43">
    <cfRule type="expression" dxfId="387" priority="49" stopIfTrue="1">
      <formula>OR($G39="Planned",$G39="Unplanned")</formula>
    </cfRule>
  </conditionalFormatting>
  <conditionalFormatting sqref="I44">
    <cfRule type="expression" dxfId="386" priority="43" stopIfTrue="1">
      <formula>OR($G44="Planned",$G44="Unplanned")</formula>
    </cfRule>
  </conditionalFormatting>
  <conditionalFormatting sqref="I44">
    <cfRule type="expression" dxfId="385" priority="44" stopIfTrue="1">
      <formula>$G44="Ongoing"</formula>
    </cfRule>
  </conditionalFormatting>
  <conditionalFormatting sqref="I44">
    <cfRule type="expression" dxfId="384" priority="45" stopIfTrue="1">
      <formula>#REF!="Done"</formula>
    </cfRule>
  </conditionalFormatting>
  <conditionalFormatting sqref="I44">
    <cfRule type="expression" dxfId="383" priority="46" stopIfTrue="1">
      <formula>#REF!="Ongoing"</formula>
    </cfRule>
  </conditionalFormatting>
  <conditionalFormatting sqref="I44">
    <cfRule type="expression" dxfId="382" priority="47" stopIfTrue="1">
      <formula>#REF!="Removed"</formula>
    </cfRule>
  </conditionalFormatting>
  <conditionalFormatting sqref="I49">
    <cfRule type="expression" dxfId="381" priority="40" stopIfTrue="1">
      <formula>#REF!="Done"</formula>
    </cfRule>
  </conditionalFormatting>
  <conditionalFormatting sqref="I49">
    <cfRule type="expression" dxfId="380" priority="41" stopIfTrue="1">
      <formula>#REF!="Ongoing"</formula>
    </cfRule>
  </conditionalFormatting>
  <conditionalFormatting sqref="I49">
    <cfRule type="expression" dxfId="379" priority="42" stopIfTrue="1">
      <formula>#REF!="Removed"</formula>
    </cfRule>
  </conditionalFormatting>
  <conditionalFormatting sqref="I46">
    <cfRule type="expression" dxfId="378" priority="35" stopIfTrue="1">
      <formula>OR($G46="Planned",$G46="Unplanned")</formula>
    </cfRule>
  </conditionalFormatting>
  <conditionalFormatting sqref="I46">
    <cfRule type="expression" dxfId="377" priority="36" stopIfTrue="1">
      <formula>$G46="Ongoing"</formula>
    </cfRule>
  </conditionalFormatting>
  <conditionalFormatting sqref="I46">
    <cfRule type="expression" dxfId="376" priority="37" stopIfTrue="1">
      <formula>#REF!="Done"</formula>
    </cfRule>
  </conditionalFormatting>
  <conditionalFormatting sqref="I46">
    <cfRule type="expression" dxfId="375" priority="38" stopIfTrue="1">
      <formula>#REF!="Ongoing"</formula>
    </cfRule>
  </conditionalFormatting>
  <conditionalFormatting sqref="I46">
    <cfRule type="expression" dxfId="374" priority="39" stopIfTrue="1">
      <formula>#REF!="Removed"</formula>
    </cfRule>
  </conditionalFormatting>
  <conditionalFormatting sqref="I47">
    <cfRule type="expression" dxfId="373" priority="30" stopIfTrue="1">
      <formula>OR($G47="Planned",$G47="Unplanned")</formula>
    </cfRule>
  </conditionalFormatting>
  <conditionalFormatting sqref="I47">
    <cfRule type="expression" dxfId="372" priority="31" stopIfTrue="1">
      <formula>$G47="Ongoing"</formula>
    </cfRule>
  </conditionalFormatting>
  <conditionalFormatting sqref="I47">
    <cfRule type="expression" dxfId="371" priority="32" stopIfTrue="1">
      <formula>#REF!="Done"</formula>
    </cfRule>
  </conditionalFormatting>
  <conditionalFormatting sqref="I47">
    <cfRule type="expression" dxfId="370" priority="33" stopIfTrue="1">
      <formula>#REF!="Ongoing"</formula>
    </cfRule>
  </conditionalFormatting>
  <conditionalFormatting sqref="I47">
    <cfRule type="expression" dxfId="369" priority="34" stopIfTrue="1">
      <formula>#REF!="Removed"</formula>
    </cfRule>
  </conditionalFormatting>
  <conditionalFormatting sqref="I48">
    <cfRule type="expression" dxfId="368" priority="25" stopIfTrue="1">
      <formula>OR($G48="Planned",$G48="Unplanned")</formula>
    </cfRule>
  </conditionalFormatting>
  <conditionalFormatting sqref="I48">
    <cfRule type="expression" dxfId="367" priority="26" stopIfTrue="1">
      <formula>$G48="Ongoing"</formula>
    </cfRule>
  </conditionalFormatting>
  <conditionalFormatting sqref="I48">
    <cfRule type="expression" dxfId="366" priority="27" stopIfTrue="1">
      <formula>#REF!="Done"</formula>
    </cfRule>
  </conditionalFormatting>
  <conditionalFormatting sqref="I48">
    <cfRule type="expression" dxfId="365" priority="28" stopIfTrue="1">
      <formula>#REF!="Ongoing"</formula>
    </cfRule>
  </conditionalFormatting>
  <conditionalFormatting sqref="I48">
    <cfRule type="expression" dxfId="364" priority="29" stopIfTrue="1">
      <formula>#REF!="Removed"</formula>
    </cfRule>
  </conditionalFormatting>
  <conditionalFormatting sqref="G44:G49">
    <cfRule type="expression" dxfId="363" priority="22" stopIfTrue="1">
      <formula>$G44="Planned"</formula>
    </cfRule>
  </conditionalFormatting>
  <conditionalFormatting sqref="G44:G49">
    <cfRule type="expression" dxfId="362" priority="23" stopIfTrue="1">
      <formula>$G44="Ongoing"</formula>
    </cfRule>
  </conditionalFormatting>
  <conditionalFormatting sqref="G44:G49">
    <cfRule type="cellIs" dxfId="361" priority="24" stopIfTrue="1" operator="equal">
      <formula>"Unplanned"</formula>
    </cfRule>
  </conditionalFormatting>
  <conditionalFormatting sqref="B44:B53">
    <cfRule type="expression" dxfId="360" priority="20" stopIfTrue="1">
      <formula>OR($G44="Planned",$G44="Unplanned")</formula>
    </cfRule>
  </conditionalFormatting>
  <conditionalFormatting sqref="B44:B53">
    <cfRule type="expression" dxfId="359" priority="21" stopIfTrue="1">
      <formula>$G44="Ongoing"</formula>
    </cfRule>
  </conditionalFormatting>
  <conditionalFormatting sqref="C44:C53">
    <cfRule type="expression" dxfId="358" priority="18" stopIfTrue="1">
      <formula>OR($G44="Planned",$G44="Unplanned")</formula>
    </cfRule>
  </conditionalFormatting>
  <conditionalFormatting sqref="C44:C53">
    <cfRule type="expression" dxfId="357" priority="19" stopIfTrue="1">
      <formula>$G44="Ongoing"</formula>
    </cfRule>
  </conditionalFormatting>
  <conditionalFormatting sqref="I50">
    <cfRule type="expression" dxfId="356" priority="13" stopIfTrue="1">
      <formula>#REF!="Done"</formula>
    </cfRule>
  </conditionalFormatting>
  <conditionalFormatting sqref="I50">
    <cfRule type="expression" dxfId="355" priority="14" stopIfTrue="1">
      <formula>#REF!="Ongoing"</formula>
    </cfRule>
  </conditionalFormatting>
  <conditionalFormatting sqref="I50">
    <cfRule type="expression" dxfId="354" priority="15" stopIfTrue="1">
      <formula>#REF!="Removed"</formula>
    </cfRule>
  </conditionalFormatting>
  <conditionalFormatting sqref="I51:I52">
    <cfRule type="expression" dxfId="353" priority="10" stopIfTrue="1">
      <formula>#REF!="Done"</formula>
    </cfRule>
  </conditionalFormatting>
  <conditionalFormatting sqref="I51:I52">
    <cfRule type="expression" dxfId="352" priority="11" stopIfTrue="1">
      <formula>#REF!="Ongoing"</formula>
    </cfRule>
  </conditionalFormatting>
  <conditionalFormatting sqref="I51:I52">
    <cfRule type="expression" dxfId="351" priority="12" stopIfTrue="1">
      <formula>#REF!="Removed"</formula>
    </cfRule>
  </conditionalFormatting>
  <conditionalFormatting sqref="I50">
    <cfRule type="expression" dxfId="350" priority="16" stopIfTrue="1">
      <formula>OR($G52="Planned",$G52="Unplanned")</formula>
    </cfRule>
  </conditionalFormatting>
  <conditionalFormatting sqref="I50">
    <cfRule type="expression" dxfId="349" priority="17" stopIfTrue="1">
      <formula>$G52="Ongoing"</formula>
    </cfRule>
  </conditionalFormatting>
  <conditionalFormatting sqref="I53">
    <cfRule type="expression" dxfId="348" priority="5" stopIfTrue="1">
      <formula>OR($G53="Planned",$G53="Unplanned")</formula>
    </cfRule>
  </conditionalFormatting>
  <conditionalFormatting sqref="I53">
    <cfRule type="expression" dxfId="347" priority="6" stopIfTrue="1">
      <formula>$G53="Ongoing"</formula>
    </cfRule>
  </conditionalFormatting>
  <conditionalFormatting sqref="I53">
    <cfRule type="expression" dxfId="346" priority="7" stopIfTrue="1">
      <formula>#REF!="Done"</formula>
    </cfRule>
  </conditionalFormatting>
  <conditionalFormatting sqref="I53">
    <cfRule type="expression" dxfId="345" priority="8" stopIfTrue="1">
      <formula>#REF!="Ongoing"</formula>
    </cfRule>
  </conditionalFormatting>
  <conditionalFormatting sqref="I53">
    <cfRule type="expression" dxfId="344" priority="9" stopIfTrue="1">
      <formula>#REF!="Removed"</formula>
    </cfRule>
  </conditionalFormatting>
  <conditionalFormatting sqref="H8">
    <cfRule type="expression" dxfId="343" priority="1" stopIfTrue="1">
      <formula>OR($G8="Planned",$G8="Unplanned")</formula>
    </cfRule>
  </conditionalFormatting>
  <conditionalFormatting sqref="H8">
    <cfRule type="expression" dxfId="342" priority="2" stopIfTrue="1">
      <formula>$G8="Ongoing"</formula>
    </cfRule>
  </conditionalFormatting>
  <dataValidations count="1">
    <dataValidation type="list" allowBlank="1" showErrorMessage="1" sqref="G3:G9 G14:G54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8"/>
  <sheetViews>
    <sheetView tabSelected="1" zoomScaleNormal="100" workbookViewId="0">
      <selection activeCell="C21" sqref="C21"/>
    </sheetView>
  </sheetViews>
  <sheetFormatPr baseColWidth="10" defaultColWidth="14.42578125" defaultRowHeight="15" customHeight="1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>
      <c r="A1" s="122" t="s">
        <v>24</v>
      </c>
      <c r="B1" s="122"/>
      <c r="C1" s="122"/>
      <c r="D1" s="122"/>
      <c r="E1" s="122"/>
      <c r="F1" s="122"/>
      <c r="G1" s="122"/>
      <c r="H1" s="122"/>
      <c r="I1" s="122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>
      <c r="A2" s="83" t="s">
        <v>25</v>
      </c>
      <c r="B2" s="84" t="s">
        <v>26</v>
      </c>
      <c r="C2" s="85" t="s">
        <v>7</v>
      </c>
      <c r="D2" s="83" t="s">
        <v>27</v>
      </c>
      <c r="E2" s="83" t="s">
        <v>13</v>
      </c>
      <c r="F2" s="83" t="s">
        <v>28</v>
      </c>
      <c r="G2" s="83" t="s">
        <v>29</v>
      </c>
      <c r="H2" s="84" t="s">
        <v>30</v>
      </c>
      <c r="I2" s="84" t="s">
        <v>31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2.75">
      <c r="A3" s="27">
        <v>1</v>
      </c>
      <c r="B3" s="91" t="s">
        <v>84</v>
      </c>
      <c r="C3" s="28" t="s">
        <v>32</v>
      </c>
      <c r="D3" s="29">
        <v>3</v>
      </c>
      <c r="E3" s="30">
        <v>1</v>
      </c>
      <c r="F3" s="30">
        <v>1</v>
      </c>
      <c r="G3" s="30" t="s">
        <v>33</v>
      </c>
      <c r="H3" s="31" t="s">
        <v>67</v>
      </c>
      <c r="I3" s="3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8.25">
      <c r="A4" s="27">
        <v>2</v>
      </c>
      <c r="B4" s="86" t="s">
        <v>44</v>
      </c>
      <c r="C4" s="33" t="s">
        <v>32</v>
      </c>
      <c r="D4" s="29">
        <v>8</v>
      </c>
      <c r="E4" s="30">
        <v>1</v>
      </c>
      <c r="F4" s="30">
        <v>1</v>
      </c>
      <c r="G4" s="30" t="s">
        <v>33</v>
      </c>
      <c r="H4" s="31" t="s">
        <v>34</v>
      </c>
      <c r="I4" s="3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63.75">
      <c r="A5" s="27">
        <v>3</v>
      </c>
      <c r="B5" s="32" t="s">
        <v>18</v>
      </c>
      <c r="C5" s="33" t="s">
        <v>32</v>
      </c>
      <c r="D5" s="29">
        <v>20</v>
      </c>
      <c r="E5" s="30">
        <v>1</v>
      </c>
      <c r="F5" s="30">
        <v>1</v>
      </c>
      <c r="G5" s="30" t="s">
        <v>33</v>
      </c>
      <c r="H5" s="106" t="s">
        <v>73</v>
      </c>
      <c r="I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5.5">
      <c r="A6" s="27">
        <v>4</v>
      </c>
      <c r="B6" s="32" t="s">
        <v>19</v>
      </c>
      <c r="C6" s="33" t="s">
        <v>32</v>
      </c>
      <c r="D6" s="29">
        <v>13</v>
      </c>
      <c r="E6" s="30">
        <v>1</v>
      </c>
      <c r="F6" s="30">
        <v>1</v>
      </c>
      <c r="G6" s="30" t="s">
        <v>33</v>
      </c>
      <c r="H6" s="31" t="s">
        <v>45</v>
      </c>
      <c r="I6" s="3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5.5">
      <c r="A7" s="27">
        <v>5</v>
      </c>
      <c r="B7" s="32" t="s">
        <v>20</v>
      </c>
      <c r="C7" s="33" t="s">
        <v>32</v>
      </c>
      <c r="D7" s="29">
        <v>13</v>
      </c>
      <c r="E7" s="30">
        <v>1</v>
      </c>
      <c r="F7" s="27">
        <v>1</v>
      </c>
      <c r="G7" s="30" t="s">
        <v>33</v>
      </c>
      <c r="H7" s="87" t="s">
        <v>46</v>
      </c>
      <c r="I7" s="3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5.5">
      <c r="A8" s="27">
        <v>6</v>
      </c>
      <c r="B8" s="34" t="s">
        <v>21</v>
      </c>
      <c r="C8" s="33" t="s">
        <v>32</v>
      </c>
      <c r="D8" s="29">
        <v>13</v>
      </c>
      <c r="E8" s="30">
        <v>1</v>
      </c>
      <c r="F8" s="30">
        <v>1</v>
      </c>
      <c r="G8" s="30" t="s">
        <v>33</v>
      </c>
      <c r="H8" s="87" t="s">
        <v>47</v>
      </c>
      <c r="I8" s="3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5.5">
      <c r="A9" s="27">
        <v>7</v>
      </c>
      <c r="B9" s="34" t="s">
        <v>39</v>
      </c>
      <c r="C9" s="33" t="s">
        <v>32</v>
      </c>
      <c r="D9" s="29">
        <v>13</v>
      </c>
      <c r="E9" s="30">
        <v>1</v>
      </c>
      <c r="F9" s="27">
        <v>1</v>
      </c>
      <c r="G9" s="30" t="s">
        <v>33</v>
      </c>
      <c r="H9" s="87" t="s">
        <v>48</v>
      </c>
      <c r="I9" s="35"/>
      <c r="J9" s="26"/>
      <c r="K9" s="3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5.5">
      <c r="A10" s="27">
        <v>8</v>
      </c>
      <c r="B10" s="34" t="s">
        <v>40</v>
      </c>
      <c r="C10" s="33" t="s">
        <v>32</v>
      </c>
      <c r="D10" s="29">
        <v>8</v>
      </c>
      <c r="E10" s="30">
        <v>1</v>
      </c>
      <c r="F10" s="27">
        <v>2</v>
      </c>
      <c r="G10" s="30" t="s">
        <v>33</v>
      </c>
      <c r="H10" s="87" t="s">
        <v>49</v>
      </c>
      <c r="I10" s="3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s="51" customFormat="1" ht="63.75">
      <c r="A11" s="30">
        <v>9</v>
      </c>
      <c r="B11" s="90" t="s">
        <v>57</v>
      </c>
      <c r="C11" s="33" t="s">
        <v>32</v>
      </c>
      <c r="D11" s="29">
        <v>20</v>
      </c>
      <c r="E11" s="30">
        <v>2</v>
      </c>
      <c r="F11" s="30">
        <v>1</v>
      </c>
      <c r="G11" s="92" t="s">
        <v>63</v>
      </c>
      <c r="H11" s="106" t="s">
        <v>73</v>
      </c>
      <c r="I11" s="35" t="s">
        <v>64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s="51" customFormat="1" ht="63.75">
      <c r="A12" s="30">
        <v>10</v>
      </c>
      <c r="B12" s="90" t="s">
        <v>55</v>
      </c>
      <c r="C12" s="33" t="s">
        <v>32</v>
      </c>
      <c r="D12" s="29">
        <v>20</v>
      </c>
      <c r="E12" s="30">
        <v>2</v>
      </c>
      <c r="F12" s="30">
        <v>1</v>
      </c>
      <c r="G12" s="92" t="s">
        <v>63</v>
      </c>
      <c r="H12" s="106" t="s">
        <v>73</v>
      </c>
      <c r="I12" s="35" t="s">
        <v>64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s="51" customFormat="1" ht="63.75">
      <c r="A13" s="30">
        <v>11</v>
      </c>
      <c r="B13" s="90" t="s">
        <v>56</v>
      </c>
      <c r="C13" s="33" t="s">
        <v>32</v>
      </c>
      <c r="D13" s="29">
        <v>20</v>
      </c>
      <c r="E13" s="30">
        <v>2</v>
      </c>
      <c r="F13" s="30">
        <v>1</v>
      </c>
      <c r="G13" s="92" t="s">
        <v>63</v>
      </c>
      <c r="H13" s="106" t="s">
        <v>73</v>
      </c>
      <c r="I13" s="35" t="s">
        <v>64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s="51" customFormat="1" ht="63.75">
      <c r="A14" s="30">
        <v>12</v>
      </c>
      <c r="B14" s="91" t="s">
        <v>60</v>
      </c>
      <c r="C14" s="33" t="s">
        <v>32</v>
      </c>
      <c r="D14" s="29">
        <v>20</v>
      </c>
      <c r="E14" s="30">
        <v>2</v>
      </c>
      <c r="F14" s="30">
        <v>1</v>
      </c>
      <c r="G14" s="92" t="s">
        <v>63</v>
      </c>
      <c r="H14" s="106" t="s">
        <v>73</v>
      </c>
      <c r="I14" s="35" t="s">
        <v>64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s="51" customFormat="1" ht="12.75">
      <c r="A15" s="30">
        <v>13</v>
      </c>
      <c r="B15" s="91" t="s">
        <v>58</v>
      </c>
      <c r="C15" s="33" t="s">
        <v>32</v>
      </c>
      <c r="D15" s="29">
        <v>3</v>
      </c>
      <c r="E15" s="30">
        <v>2</v>
      </c>
      <c r="F15" s="30">
        <v>2</v>
      </c>
      <c r="G15" s="30" t="s">
        <v>33</v>
      </c>
      <c r="H15" s="31" t="s">
        <v>67</v>
      </c>
      <c r="I15" s="3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51" customFormat="1" ht="25.5">
      <c r="A16" s="30">
        <v>14</v>
      </c>
      <c r="B16" s="90" t="s">
        <v>38</v>
      </c>
      <c r="C16" s="33" t="s">
        <v>32</v>
      </c>
      <c r="D16" s="29">
        <v>20</v>
      </c>
      <c r="E16" s="30">
        <v>2</v>
      </c>
      <c r="F16" s="30">
        <v>2</v>
      </c>
      <c r="G16" s="30" t="s">
        <v>33</v>
      </c>
      <c r="H16" s="87" t="s">
        <v>49</v>
      </c>
      <c r="I16" s="3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51" customFormat="1" ht="25.5">
      <c r="A17" s="30">
        <v>15</v>
      </c>
      <c r="B17" s="86" t="s">
        <v>61</v>
      </c>
      <c r="C17" s="33" t="s">
        <v>32</v>
      </c>
      <c r="D17" s="29">
        <v>3</v>
      </c>
      <c r="E17" s="30">
        <v>2</v>
      </c>
      <c r="F17" s="30">
        <v>3</v>
      </c>
      <c r="G17" s="30" t="s">
        <v>33</v>
      </c>
      <c r="H17" s="31" t="s">
        <v>68</v>
      </c>
      <c r="I17" s="3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51" customFormat="1" ht="12.75">
      <c r="A18" s="30">
        <v>16</v>
      </c>
      <c r="B18" s="34" t="s">
        <v>59</v>
      </c>
      <c r="C18" s="33" t="s">
        <v>32</v>
      </c>
      <c r="D18" s="29">
        <v>3</v>
      </c>
      <c r="E18" s="30">
        <v>2</v>
      </c>
      <c r="F18" s="30">
        <v>3</v>
      </c>
      <c r="G18" s="30" t="s">
        <v>33</v>
      </c>
      <c r="H18" s="81" t="s">
        <v>69</v>
      </c>
      <c r="I18" s="35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51" customFormat="1" ht="63.75">
      <c r="A19" s="30">
        <v>17</v>
      </c>
      <c r="B19" s="90" t="s">
        <v>57</v>
      </c>
      <c r="C19" s="33" t="s">
        <v>32</v>
      </c>
      <c r="D19" s="29">
        <v>20</v>
      </c>
      <c r="E19" s="30">
        <v>3</v>
      </c>
      <c r="F19" s="30">
        <v>1</v>
      </c>
      <c r="G19" s="92" t="s">
        <v>66</v>
      </c>
      <c r="H19" s="106" t="s">
        <v>73</v>
      </c>
      <c r="I19" s="35" t="s">
        <v>64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s="51" customFormat="1" ht="63.75">
      <c r="A20" s="30">
        <v>18</v>
      </c>
      <c r="B20" s="90" t="s">
        <v>55</v>
      </c>
      <c r="C20" s="33" t="s">
        <v>32</v>
      </c>
      <c r="D20" s="29">
        <v>20</v>
      </c>
      <c r="E20" s="30">
        <v>3</v>
      </c>
      <c r="F20" s="30">
        <v>1</v>
      </c>
      <c r="G20" s="92" t="s">
        <v>66</v>
      </c>
      <c r="H20" s="106" t="s">
        <v>73</v>
      </c>
      <c r="I20" s="35" t="s">
        <v>64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s="51" customFormat="1" ht="63.75">
      <c r="A21" s="30">
        <v>19</v>
      </c>
      <c r="B21" s="90" t="s">
        <v>56</v>
      </c>
      <c r="C21" s="33" t="s">
        <v>32</v>
      </c>
      <c r="D21" s="29">
        <v>20</v>
      </c>
      <c r="E21" s="30">
        <v>3</v>
      </c>
      <c r="F21" s="30">
        <v>1</v>
      </c>
      <c r="G21" s="92" t="s">
        <v>66</v>
      </c>
      <c r="H21" s="106" t="s">
        <v>73</v>
      </c>
      <c r="I21" s="35" t="s">
        <v>64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s="51" customFormat="1" ht="63.75">
      <c r="A22" s="30">
        <v>20</v>
      </c>
      <c r="B22" s="91" t="s">
        <v>60</v>
      </c>
      <c r="C22" s="33" t="s">
        <v>32</v>
      </c>
      <c r="D22" s="29">
        <v>20</v>
      </c>
      <c r="E22" s="30">
        <v>3</v>
      </c>
      <c r="F22" s="30">
        <v>1</v>
      </c>
      <c r="G22" s="92" t="s">
        <v>66</v>
      </c>
      <c r="H22" s="106" t="s">
        <v>73</v>
      </c>
      <c r="I22" s="35" t="s">
        <v>64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s="51" customFormat="1" ht="12.75">
      <c r="A23" s="30">
        <v>21</v>
      </c>
      <c r="B23" s="91" t="s">
        <v>58</v>
      </c>
      <c r="C23" s="33" t="s">
        <v>32</v>
      </c>
      <c r="D23" s="29">
        <v>3</v>
      </c>
      <c r="E23" s="30">
        <v>3</v>
      </c>
      <c r="F23" s="30">
        <v>2</v>
      </c>
      <c r="G23" s="30" t="s">
        <v>33</v>
      </c>
      <c r="H23" s="31" t="s">
        <v>67</v>
      </c>
      <c r="I23" s="82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s="51" customFormat="1" ht="25.5">
      <c r="A24" s="30">
        <v>22</v>
      </c>
      <c r="B24" s="90" t="s">
        <v>38</v>
      </c>
      <c r="C24" s="33" t="s">
        <v>32</v>
      </c>
      <c r="D24" s="29">
        <v>20</v>
      </c>
      <c r="E24" s="30">
        <v>3</v>
      </c>
      <c r="F24" s="30">
        <v>2</v>
      </c>
      <c r="G24" s="30" t="s">
        <v>33</v>
      </c>
      <c r="H24" s="87" t="s">
        <v>49</v>
      </c>
      <c r="I24" s="82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s="51" customFormat="1" ht="25.5">
      <c r="A25" s="30">
        <v>23</v>
      </c>
      <c r="B25" s="86" t="s">
        <v>65</v>
      </c>
      <c r="C25" s="33" t="s">
        <v>32</v>
      </c>
      <c r="D25" s="29">
        <v>3</v>
      </c>
      <c r="E25" s="30">
        <v>3</v>
      </c>
      <c r="F25" s="30">
        <v>3</v>
      </c>
      <c r="G25" s="30" t="s">
        <v>33</v>
      </c>
      <c r="H25" s="31" t="s">
        <v>68</v>
      </c>
      <c r="I25" s="82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s="51" customFormat="1" ht="12.75">
      <c r="A26" s="30">
        <v>24</v>
      </c>
      <c r="B26" s="34" t="s">
        <v>59</v>
      </c>
      <c r="C26" s="33" t="s">
        <v>32</v>
      </c>
      <c r="D26" s="29">
        <v>3</v>
      </c>
      <c r="E26" s="30">
        <v>3</v>
      </c>
      <c r="F26" s="30">
        <v>3</v>
      </c>
      <c r="G26" s="30" t="s">
        <v>33</v>
      </c>
      <c r="H26" s="81" t="s">
        <v>69</v>
      </c>
      <c r="I26" s="82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s="51" customFormat="1" ht="63.75">
      <c r="A27" s="30">
        <v>25</v>
      </c>
      <c r="B27" s="94" t="s">
        <v>70</v>
      </c>
      <c r="C27" s="33" t="s">
        <v>32</v>
      </c>
      <c r="D27" s="99">
        <v>20</v>
      </c>
      <c r="E27" s="30">
        <v>4</v>
      </c>
      <c r="F27" s="30">
        <v>1</v>
      </c>
      <c r="G27" s="102" t="s">
        <v>62</v>
      </c>
      <c r="H27" s="106" t="s">
        <v>73</v>
      </c>
      <c r="I27" s="82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s="51" customFormat="1" ht="63.75">
      <c r="A28" s="30">
        <v>26</v>
      </c>
      <c r="B28" s="94" t="s">
        <v>71</v>
      </c>
      <c r="C28" s="33" t="s">
        <v>32</v>
      </c>
      <c r="D28" s="99">
        <v>20</v>
      </c>
      <c r="E28" s="30">
        <v>4</v>
      </c>
      <c r="F28" s="30">
        <v>1</v>
      </c>
      <c r="G28" s="102" t="s">
        <v>62</v>
      </c>
      <c r="H28" s="106" t="s">
        <v>73</v>
      </c>
      <c r="I28" s="82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s="51" customFormat="1" ht="12.75">
      <c r="A29" s="30">
        <v>27</v>
      </c>
      <c r="B29" s="95" t="s">
        <v>58</v>
      </c>
      <c r="C29" s="33" t="s">
        <v>32</v>
      </c>
      <c r="D29" s="100">
        <v>3</v>
      </c>
      <c r="E29" s="30">
        <v>4</v>
      </c>
      <c r="F29" s="30">
        <v>2</v>
      </c>
      <c r="G29" s="103" t="s">
        <v>33</v>
      </c>
      <c r="H29" s="107" t="s">
        <v>74</v>
      </c>
      <c r="I29" s="82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51" customFormat="1" ht="25.5">
      <c r="A30" s="30">
        <v>28</v>
      </c>
      <c r="B30" s="96" t="s">
        <v>38</v>
      </c>
      <c r="C30" s="33" t="s">
        <v>32</v>
      </c>
      <c r="D30" s="101">
        <v>20</v>
      </c>
      <c r="E30" s="30">
        <v>4</v>
      </c>
      <c r="F30" s="30">
        <v>2</v>
      </c>
      <c r="G30" s="104" t="s">
        <v>33</v>
      </c>
      <c r="H30" s="89" t="s">
        <v>49</v>
      </c>
      <c r="I30" s="82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s="51" customFormat="1" ht="25.5">
      <c r="A31" s="30">
        <v>29</v>
      </c>
      <c r="B31" s="97" t="s">
        <v>72</v>
      </c>
      <c r="C31" s="33" t="s">
        <v>32</v>
      </c>
      <c r="D31" s="99">
        <v>13</v>
      </c>
      <c r="E31" s="30">
        <v>4</v>
      </c>
      <c r="F31" s="30">
        <v>3</v>
      </c>
      <c r="G31" s="105" t="s">
        <v>33</v>
      </c>
      <c r="H31" s="106" t="s">
        <v>75</v>
      </c>
      <c r="I31" s="82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s="51" customFormat="1" ht="12.75">
      <c r="A32" s="30">
        <v>30</v>
      </c>
      <c r="B32" s="98" t="s">
        <v>59</v>
      </c>
      <c r="C32" s="33" t="s">
        <v>32</v>
      </c>
      <c r="D32" s="99">
        <v>13</v>
      </c>
      <c r="E32" s="30">
        <v>4</v>
      </c>
      <c r="F32" s="30">
        <v>3</v>
      </c>
      <c r="G32" s="30" t="s">
        <v>33</v>
      </c>
      <c r="H32" s="81" t="s">
        <v>76</v>
      </c>
      <c r="I32" s="82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s="51" customFormat="1" ht="63.75">
      <c r="A33" s="30">
        <v>31</v>
      </c>
      <c r="B33" s="90" t="s">
        <v>77</v>
      </c>
      <c r="C33" s="33" t="s">
        <v>32</v>
      </c>
      <c r="D33" s="29">
        <v>20</v>
      </c>
      <c r="E33" s="30">
        <v>5</v>
      </c>
      <c r="F33" s="30">
        <v>1</v>
      </c>
      <c r="G33" s="102" t="s">
        <v>62</v>
      </c>
      <c r="H33" s="106" t="s">
        <v>73</v>
      </c>
      <c r="I33" s="82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s="51" customFormat="1" ht="63.75">
      <c r="A34" s="30">
        <v>32</v>
      </c>
      <c r="B34" s="94" t="s">
        <v>71</v>
      </c>
      <c r="C34" s="33" t="s">
        <v>32</v>
      </c>
      <c r="D34" s="29">
        <v>20</v>
      </c>
      <c r="E34" s="30">
        <v>5</v>
      </c>
      <c r="F34" s="30">
        <v>1</v>
      </c>
      <c r="G34" s="102" t="s">
        <v>62</v>
      </c>
      <c r="H34" s="106" t="s">
        <v>73</v>
      </c>
      <c r="I34" s="82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s="51" customFormat="1" ht="12.75">
      <c r="A35" s="30">
        <v>33</v>
      </c>
      <c r="B35" s="95" t="s">
        <v>58</v>
      </c>
      <c r="C35" s="33" t="s">
        <v>32</v>
      </c>
      <c r="D35" s="100">
        <v>3</v>
      </c>
      <c r="E35" s="30">
        <v>5</v>
      </c>
      <c r="F35" s="30">
        <v>2</v>
      </c>
      <c r="G35" s="103" t="s">
        <v>33</v>
      </c>
      <c r="H35" s="107" t="s">
        <v>74</v>
      </c>
      <c r="I35" s="82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s="51" customFormat="1" ht="25.5">
      <c r="A36" s="30">
        <v>34</v>
      </c>
      <c r="B36" s="96" t="s">
        <v>38</v>
      </c>
      <c r="C36" s="33" t="s">
        <v>32</v>
      </c>
      <c r="D36" s="101">
        <v>20</v>
      </c>
      <c r="E36" s="30">
        <v>5</v>
      </c>
      <c r="F36" s="30">
        <v>2</v>
      </c>
      <c r="G36" s="104" t="s">
        <v>33</v>
      </c>
      <c r="H36" s="89" t="s">
        <v>49</v>
      </c>
      <c r="I36" s="82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s="51" customFormat="1" ht="25.5">
      <c r="A37" s="30">
        <v>35</v>
      </c>
      <c r="B37" s="97" t="s">
        <v>78</v>
      </c>
      <c r="C37" s="33" t="s">
        <v>32</v>
      </c>
      <c r="D37" s="99">
        <v>13</v>
      </c>
      <c r="E37" s="30">
        <v>5</v>
      </c>
      <c r="F37" s="30">
        <v>3</v>
      </c>
      <c r="G37" s="105" t="s">
        <v>33</v>
      </c>
      <c r="H37" s="106" t="s">
        <v>79</v>
      </c>
      <c r="I37" s="82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s="51" customFormat="1" ht="12.75">
      <c r="A38" s="30">
        <v>36</v>
      </c>
      <c r="B38" s="98" t="s">
        <v>59</v>
      </c>
      <c r="C38" s="33" t="s">
        <v>32</v>
      </c>
      <c r="D38" s="99">
        <v>13</v>
      </c>
      <c r="E38" s="30">
        <v>5</v>
      </c>
      <c r="F38" s="30">
        <v>3</v>
      </c>
      <c r="G38" s="30" t="s">
        <v>33</v>
      </c>
      <c r="H38" s="89" t="s">
        <v>80</v>
      </c>
      <c r="I38" s="82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s="51" customFormat="1" ht="63.75">
      <c r="A39" s="30">
        <v>37</v>
      </c>
      <c r="B39" s="90" t="s">
        <v>85</v>
      </c>
      <c r="C39" s="109" t="s">
        <v>32</v>
      </c>
      <c r="D39" s="29">
        <v>20</v>
      </c>
      <c r="E39" s="30">
        <v>6</v>
      </c>
      <c r="F39" s="30">
        <v>1</v>
      </c>
      <c r="G39" s="102" t="s">
        <v>62</v>
      </c>
      <c r="H39" s="106" t="s">
        <v>73</v>
      </c>
      <c r="I39" s="82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s="51" customFormat="1" ht="63.75">
      <c r="A40" s="30">
        <v>38</v>
      </c>
      <c r="B40" s="116" t="s">
        <v>81</v>
      </c>
      <c r="C40" s="109" t="s">
        <v>32</v>
      </c>
      <c r="D40" s="29">
        <v>20</v>
      </c>
      <c r="E40" s="30">
        <v>6</v>
      </c>
      <c r="F40" s="30">
        <v>1</v>
      </c>
      <c r="G40" s="102" t="s">
        <v>62</v>
      </c>
      <c r="H40" s="106" t="s">
        <v>73</v>
      </c>
      <c r="I40" s="82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s="51" customFormat="1" ht="63.75">
      <c r="A41" s="30">
        <v>39</v>
      </c>
      <c r="B41" s="117" t="s">
        <v>82</v>
      </c>
      <c r="C41" s="109" t="s">
        <v>32</v>
      </c>
      <c r="D41" s="29">
        <v>20</v>
      </c>
      <c r="E41" s="108">
        <v>6</v>
      </c>
      <c r="F41" s="108">
        <v>1</v>
      </c>
      <c r="G41" s="102" t="s">
        <v>62</v>
      </c>
      <c r="H41" s="106" t="s">
        <v>73</v>
      </c>
      <c r="I41" s="110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s="51" customFormat="1" ht="25.5">
      <c r="A42" s="30">
        <v>40</v>
      </c>
      <c r="B42" s="96" t="s">
        <v>38</v>
      </c>
      <c r="C42" s="33" t="s">
        <v>32</v>
      </c>
      <c r="D42" s="29">
        <v>20</v>
      </c>
      <c r="E42" s="108">
        <v>6</v>
      </c>
      <c r="F42" s="108">
        <v>2</v>
      </c>
      <c r="G42" s="104" t="s">
        <v>33</v>
      </c>
      <c r="H42" s="89" t="s">
        <v>83</v>
      </c>
      <c r="I42" s="110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27.75" customHeight="1">
      <c r="A43" s="37"/>
      <c r="B43" s="37"/>
      <c r="C43" s="37"/>
      <c r="D43" s="37"/>
      <c r="E43" s="37"/>
      <c r="F43" s="37"/>
      <c r="G43" s="38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7.75" customHeight="1">
      <c r="A44" s="37"/>
      <c r="B44" s="37"/>
      <c r="C44" s="37"/>
      <c r="D44" s="37"/>
      <c r="E44" s="37"/>
      <c r="F44" s="37"/>
      <c r="G44" s="38"/>
      <c r="H44" s="37"/>
      <c r="I44" s="37"/>
      <c r="J44" s="37"/>
      <c r="K44" s="39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7.75" hidden="1" customHeight="1">
      <c r="A45" s="37"/>
      <c r="B45" s="37"/>
      <c r="C45" s="37"/>
      <c r="D45" s="37"/>
      <c r="E45" s="37"/>
      <c r="F45" s="37"/>
      <c r="G45" s="40" t="s">
        <v>35</v>
      </c>
      <c r="H45" s="41"/>
      <c r="I45" s="41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7.75" hidden="1" customHeight="1">
      <c r="A46" s="37"/>
      <c r="B46" s="37"/>
      <c r="C46" s="37"/>
      <c r="D46" s="37"/>
      <c r="E46" s="37"/>
      <c r="F46" s="37"/>
      <c r="G46" s="42" t="s">
        <v>36</v>
      </c>
      <c r="H46" s="41"/>
      <c r="I46" s="43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7.75" hidden="1" customHeight="1">
      <c r="A47" s="37"/>
      <c r="B47" s="37"/>
      <c r="C47" s="37"/>
      <c r="D47" s="37"/>
      <c r="E47" s="37"/>
      <c r="F47" s="37"/>
      <c r="G47" s="42" t="s">
        <v>36</v>
      </c>
      <c r="H47" s="41"/>
      <c r="I47" s="43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7.75" customHeight="1">
      <c r="A48" s="37"/>
      <c r="B48" s="37"/>
      <c r="C48" s="37"/>
      <c r="D48" s="37"/>
      <c r="E48" s="37"/>
      <c r="F48" s="37"/>
      <c r="G48" s="38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2.75" customHeight="1">
      <c r="A49" s="37"/>
      <c r="B49" s="37"/>
      <c r="C49" s="37"/>
      <c r="D49" s="37"/>
      <c r="E49" s="37"/>
      <c r="F49" s="37"/>
      <c r="G49" s="38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2.75" customHeight="1">
      <c r="A50" s="37"/>
      <c r="B50" s="37"/>
      <c r="C50" s="37"/>
      <c r="D50" s="37"/>
      <c r="E50" s="37"/>
      <c r="F50" s="37"/>
      <c r="G50" s="38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2.75" customHeight="1">
      <c r="A51" s="37"/>
      <c r="B51" s="37"/>
      <c r="C51" s="37"/>
      <c r="D51" s="37"/>
      <c r="E51" s="37"/>
      <c r="F51" s="37"/>
      <c r="G51" s="38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2.75" customHeight="1">
      <c r="A52" s="37"/>
      <c r="B52" s="37"/>
      <c r="C52" s="37"/>
      <c r="D52" s="37"/>
      <c r="E52" s="37"/>
      <c r="F52" s="37"/>
      <c r="G52" s="38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2.75" customHeight="1">
      <c r="A53" s="37"/>
      <c r="B53" s="37"/>
      <c r="C53" s="37"/>
      <c r="D53" s="37"/>
      <c r="E53" s="37"/>
      <c r="F53" s="37"/>
      <c r="G53" s="3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2.75" customHeight="1">
      <c r="A54" s="44"/>
      <c r="B54" s="45"/>
      <c r="C54" s="46"/>
      <c r="D54" s="44"/>
      <c r="E54" s="44"/>
      <c r="F54" s="44"/>
      <c r="G54" s="47"/>
      <c r="H54" s="4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2.75" customHeight="1">
      <c r="A55" s="44"/>
      <c r="B55" s="45"/>
      <c r="C55" s="46"/>
      <c r="D55" s="44"/>
      <c r="E55" s="44"/>
      <c r="F55" s="44"/>
      <c r="G55" s="47"/>
      <c r="H55" s="45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2.75" customHeight="1">
      <c r="A56" s="44"/>
      <c r="B56" s="45"/>
      <c r="C56" s="46"/>
      <c r="D56" s="44"/>
      <c r="E56" s="44"/>
      <c r="F56" s="44"/>
      <c r="G56" s="47"/>
      <c r="H56" s="4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2.75" customHeight="1">
      <c r="A57" s="44"/>
      <c r="B57" s="45"/>
      <c r="C57" s="46"/>
      <c r="D57" s="44"/>
      <c r="E57" s="44"/>
      <c r="F57" s="44"/>
      <c r="G57" s="47"/>
      <c r="H57" s="45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2.75" customHeight="1">
      <c r="A58" s="44"/>
      <c r="B58" s="45"/>
      <c r="C58" s="46"/>
      <c r="D58" s="44"/>
      <c r="E58" s="44"/>
      <c r="F58" s="44"/>
      <c r="G58" s="47"/>
      <c r="H58" s="45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2.75" customHeight="1">
      <c r="A59" s="44"/>
      <c r="B59" s="45"/>
      <c r="C59" s="46"/>
      <c r="D59" s="44"/>
      <c r="E59" s="44"/>
      <c r="F59" s="44"/>
      <c r="G59" s="47"/>
      <c r="H59" s="45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2.75" customHeight="1">
      <c r="A60" s="44"/>
      <c r="B60" s="45"/>
      <c r="C60" s="46"/>
      <c r="D60" s="44"/>
      <c r="E60" s="44"/>
      <c r="F60" s="44"/>
      <c r="G60" s="47"/>
      <c r="H60" s="45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2.75" customHeight="1">
      <c r="A61" s="44"/>
      <c r="B61" s="45"/>
      <c r="C61" s="46"/>
      <c r="D61" s="44"/>
      <c r="E61" s="44"/>
      <c r="F61" s="44"/>
      <c r="G61" s="47"/>
      <c r="H61" s="45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2.75" customHeight="1">
      <c r="A62" s="44"/>
      <c r="B62" s="45"/>
      <c r="C62" s="46"/>
      <c r="D62" s="44"/>
      <c r="E62" s="44"/>
      <c r="F62" s="44"/>
      <c r="G62" s="47"/>
      <c r="H62" s="45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2.75" customHeight="1">
      <c r="A63" s="48"/>
      <c r="B63" s="49"/>
      <c r="C63" s="24"/>
      <c r="D63" s="48"/>
      <c r="E63" s="48"/>
      <c r="F63" s="48"/>
      <c r="G63" s="25"/>
      <c r="H63" s="49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>
      <c r="A64" s="24"/>
      <c r="B64" s="23"/>
      <c r="C64" s="24"/>
      <c r="D64" s="24"/>
      <c r="E64" s="24"/>
      <c r="F64" s="24"/>
      <c r="G64" s="25"/>
      <c r="H64" s="23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>
      <c r="A65" s="48"/>
      <c r="B65" s="49"/>
      <c r="C65" s="24"/>
      <c r="D65" s="48"/>
      <c r="E65" s="48"/>
      <c r="F65" s="48"/>
      <c r="G65" s="25"/>
      <c r="H65" s="49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>
      <c r="A66" s="24"/>
      <c r="B66" s="23"/>
      <c r="C66" s="24"/>
      <c r="D66" s="24"/>
      <c r="E66" s="24"/>
      <c r="F66" s="24"/>
      <c r="G66" s="25"/>
      <c r="H66" s="23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>
      <c r="A67" s="24"/>
      <c r="B67" s="23"/>
      <c r="C67" s="24"/>
      <c r="D67" s="24"/>
      <c r="E67" s="24"/>
      <c r="F67" s="24"/>
      <c r="G67" s="25"/>
      <c r="H67" s="23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>
      <c r="A68" s="24"/>
      <c r="B68" s="23"/>
      <c r="C68" s="24"/>
      <c r="D68" s="24"/>
      <c r="E68" s="24"/>
      <c r="F68" s="24"/>
      <c r="G68" s="25"/>
      <c r="H68" s="23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>
      <c r="A69" s="24"/>
      <c r="B69" s="23"/>
      <c r="C69" s="24"/>
      <c r="D69" s="24"/>
      <c r="E69" s="24"/>
      <c r="F69" s="24"/>
      <c r="G69" s="25"/>
      <c r="H69" s="23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>
      <c r="A70" s="24"/>
      <c r="B70" s="23"/>
      <c r="C70" s="24"/>
      <c r="D70" s="24"/>
      <c r="E70" s="24"/>
      <c r="F70" s="24"/>
      <c r="G70" s="25"/>
      <c r="H70" s="23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>
      <c r="A71" s="24"/>
      <c r="B71" s="23"/>
      <c r="C71" s="24"/>
      <c r="D71" s="24"/>
      <c r="E71" s="24"/>
      <c r="F71" s="24"/>
      <c r="G71" s="25"/>
      <c r="H71" s="23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>
      <c r="A72" s="24"/>
      <c r="B72" s="23"/>
      <c r="C72" s="24"/>
      <c r="D72" s="24"/>
      <c r="E72" s="24"/>
      <c r="F72" s="24"/>
      <c r="G72" s="25"/>
      <c r="H72" s="23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>
      <c r="A73" s="24"/>
      <c r="B73" s="23"/>
      <c r="C73" s="24"/>
      <c r="D73" s="24"/>
      <c r="E73" s="24"/>
      <c r="F73" s="24"/>
      <c r="G73" s="25"/>
      <c r="H73" s="23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>
      <c r="A74" s="24"/>
      <c r="B74" s="23"/>
      <c r="C74" s="24"/>
      <c r="D74" s="24"/>
      <c r="E74" s="24"/>
      <c r="F74" s="24"/>
      <c r="G74" s="25"/>
      <c r="H74" s="23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>
      <c r="A75" s="24"/>
      <c r="B75" s="23"/>
      <c r="C75" s="24"/>
      <c r="D75" s="24"/>
      <c r="E75" s="24"/>
      <c r="F75" s="24"/>
      <c r="G75" s="25"/>
      <c r="H75" s="23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>
      <c r="A76" s="24"/>
      <c r="B76" s="23"/>
      <c r="C76" s="24"/>
      <c r="D76" s="24"/>
      <c r="E76" s="24"/>
      <c r="F76" s="24"/>
      <c r="G76" s="25"/>
      <c r="H76" s="2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>
      <c r="A77" s="24"/>
      <c r="B77" s="23"/>
      <c r="C77" s="24"/>
      <c r="D77" s="24"/>
      <c r="E77" s="24"/>
      <c r="F77" s="24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>
      <c r="A78" s="24"/>
      <c r="B78" s="23"/>
      <c r="C78" s="24"/>
      <c r="D78" s="24"/>
      <c r="E78" s="24"/>
      <c r="F78" s="24"/>
      <c r="G78" s="25"/>
      <c r="H78" s="2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>
      <c r="A79" s="24"/>
      <c r="B79" s="23"/>
      <c r="C79" s="24"/>
      <c r="D79" s="24"/>
      <c r="E79" s="24"/>
      <c r="F79" s="24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>
      <c r="A80" s="24"/>
      <c r="B80" s="23"/>
      <c r="C80" s="24"/>
      <c r="D80" s="24"/>
      <c r="E80" s="24"/>
      <c r="F80" s="24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>
      <c r="A81" s="24"/>
      <c r="B81" s="23"/>
      <c r="C81" s="24"/>
      <c r="D81" s="24"/>
      <c r="E81" s="24"/>
      <c r="F81" s="24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>
      <c r="A83" s="24"/>
      <c r="B83" s="23"/>
      <c r="C83" s="24"/>
      <c r="D83" s="24"/>
      <c r="E83" s="24"/>
      <c r="F83" s="24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24"/>
      <c r="B979" s="23"/>
      <c r="C979" s="24"/>
      <c r="D979" s="24"/>
      <c r="E979" s="24"/>
      <c r="F979" s="24"/>
      <c r="G979" s="25"/>
      <c r="H979" s="23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24"/>
      <c r="B980" s="23"/>
      <c r="C980" s="24"/>
      <c r="D980" s="24"/>
      <c r="E980" s="24"/>
      <c r="F980" s="24"/>
      <c r="G980" s="25"/>
      <c r="H980" s="23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24"/>
      <c r="B981" s="23"/>
      <c r="C981" s="24"/>
      <c r="D981" s="24"/>
      <c r="E981" s="24"/>
      <c r="F981" s="24"/>
      <c r="G981" s="25"/>
      <c r="H981" s="23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24"/>
      <c r="B982" s="23"/>
      <c r="C982" s="24"/>
      <c r="D982" s="24"/>
      <c r="E982" s="24"/>
      <c r="F982" s="24"/>
      <c r="G982" s="25"/>
      <c r="H982" s="23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24"/>
      <c r="B983" s="23"/>
      <c r="C983" s="24"/>
      <c r="D983" s="24"/>
      <c r="E983" s="24"/>
      <c r="F983" s="24"/>
      <c r="G983" s="25"/>
      <c r="H983" s="23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24"/>
      <c r="B984" s="23"/>
      <c r="C984" s="24"/>
      <c r="D984" s="24"/>
      <c r="E984" s="24"/>
      <c r="F984" s="24"/>
      <c r="G984" s="25"/>
      <c r="H984" s="23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24"/>
      <c r="B985" s="23"/>
      <c r="C985" s="24"/>
      <c r="D985" s="24"/>
      <c r="E985" s="24"/>
      <c r="F985" s="24"/>
      <c r="G985" s="25"/>
      <c r="H985" s="23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24"/>
      <c r="B986" s="23"/>
      <c r="C986" s="24"/>
      <c r="D986" s="24"/>
      <c r="E986" s="24"/>
      <c r="F986" s="24"/>
      <c r="G986" s="25"/>
      <c r="H986" s="23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24"/>
      <c r="B987" s="23"/>
      <c r="C987" s="24"/>
      <c r="D987" s="24"/>
      <c r="E987" s="24"/>
      <c r="F987" s="24"/>
      <c r="G987" s="25"/>
      <c r="H987" s="23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24"/>
      <c r="B988" s="23"/>
      <c r="C988" s="24"/>
      <c r="D988" s="24"/>
      <c r="E988" s="24"/>
      <c r="F988" s="24"/>
      <c r="G988" s="25"/>
      <c r="H988" s="23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24"/>
      <c r="B989" s="23"/>
      <c r="C989" s="24"/>
      <c r="D989" s="24"/>
      <c r="E989" s="24"/>
      <c r="F989" s="24"/>
      <c r="G989" s="25"/>
      <c r="H989" s="23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24"/>
      <c r="B990" s="23"/>
      <c r="C990" s="24"/>
      <c r="D990" s="24"/>
      <c r="E990" s="24"/>
      <c r="F990" s="24"/>
      <c r="G990" s="25"/>
      <c r="H990" s="23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24"/>
      <c r="B991" s="23"/>
      <c r="C991" s="24"/>
      <c r="D991" s="24"/>
      <c r="E991" s="24"/>
      <c r="F991" s="24"/>
      <c r="G991" s="25"/>
      <c r="H991" s="23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24"/>
      <c r="B992" s="23"/>
      <c r="C992" s="24"/>
      <c r="D992" s="24"/>
      <c r="E992" s="24"/>
      <c r="F992" s="24"/>
      <c r="G992" s="25"/>
      <c r="H992" s="23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24"/>
      <c r="B993" s="23"/>
      <c r="C993" s="24"/>
      <c r="D993" s="24"/>
      <c r="E993" s="24"/>
      <c r="F993" s="24"/>
      <c r="G993" s="25"/>
      <c r="H993" s="23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24"/>
      <c r="B994" s="23"/>
      <c r="C994" s="24"/>
      <c r="D994" s="24"/>
      <c r="E994" s="24"/>
      <c r="F994" s="24"/>
      <c r="G994" s="25"/>
      <c r="H994" s="23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24"/>
      <c r="B995" s="23"/>
      <c r="C995" s="24"/>
      <c r="D995" s="24"/>
      <c r="E995" s="24"/>
      <c r="F995" s="24"/>
      <c r="G995" s="25"/>
      <c r="H995" s="23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24"/>
      <c r="B996" s="23"/>
      <c r="C996" s="24"/>
      <c r="D996" s="24"/>
      <c r="E996" s="24"/>
      <c r="F996" s="24"/>
      <c r="G996" s="25"/>
      <c r="H996" s="23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24"/>
      <c r="B997" s="23"/>
      <c r="C997" s="24"/>
      <c r="D997" s="24"/>
      <c r="E997" s="24"/>
      <c r="F997" s="24"/>
      <c r="G997" s="25"/>
      <c r="H997" s="23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24"/>
      <c r="B998" s="23"/>
      <c r="C998" s="24"/>
      <c r="D998" s="24"/>
      <c r="E998" s="24"/>
      <c r="F998" s="24"/>
      <c r="G998" s="25"/>
      <c r="H998" s="23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24"/>
      <c r="B999" s="23"/>
      <c r="C999" s="24"/>
      <c r="D999" s="24"/>
      <c r="E999" s="24"/>
      <c r="F999" s="24"/>
      <c r="G999" s="25"/>
      <c r="H999" s="23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24"/>
      <c r="B1000" s="23"/>
      <c r="C1000" s="24"/>
      <c r="D1000" s="24"/>
      <c r="E1000" s="24"/>
      <c r="F1000" s="24"/>
      <c r="G1000" s="25"/>
      <c r="H1000" s="23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2.75" customHeight="1">
      <c r="A1001" s="24"/>
      <c r="B1001" s="23"/>
      <c r="C1001" s="24"/>
      <c r="D1001" s="24"/>
      <c r="E1001" s="24"/>
      <c r="F1001" s="24"/>
      <c r="G1001" s="25"/>
      <c r="H1001" s="23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2.75" customHeight="1">
      <c r="A1002" s="24"/>
      <c r="B1002" s="23"/>
      <c r="C1002" s="24"/>
      <c r="D1002" s="24"/>
      <c r="E1002" s="24"/>
      <c r="F1002" s="24"/>
      <c r="G1002" s="25"/>
      <c r="H1002" s="23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2.75" customHeight="1">
      <c r="A1003" s="24"/>
      <c r="B1003" s="23"/>
      <c r="C1003" s="24"/>
      <c r="D1003" s="24"/>
      <c r="E1003" s="24"/>
      <c r="F1003" s="24"/>
      <c r="G1003" s="25"/>
      <c r="H1003" s="23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2.75" customHeight="1">
      <c r="A1004" s="24"/>
      <c r="B1004" s="23"/>
      <c r="C1004" s="24"/>
      <c r="D1004" s="24"/>
      <c r="E1004" s="24"/>
      <c r="F1004" s="24"/>
      <c r="G1004" s="25"/>
      <c r="H1004" s="23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2.75" customHeight="1">
      <c r="A1005" s="24"/>
      <c r="B1005" s="23"/>
      <c r="C1005" s="24"/>
      <c r="D1005" s="24"/>
      <c r="E1005" s="24"/>
      <c r="F1005" s="24"/>
      <c r="G1005" s="25"/>
      <c r="H1005" s="23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2.75" customHeight="1">
      <c r="A1006" s="24"/>
      <c r="B1006" s="23"/>
      <c r="C1006" s="24"/>
      <c r="D1006" s="24"/>
      <c r="E1006" s="24"/>
      <c r="F1006" s="24"/>
      <c r="G1006" s="25"/>
      <c r="H1006" s="23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2.75" customHeight="1">
      <c r="A1007" s="24"/>
      <c r="B1007" s="23"/>
      <c r="C1007" s="24"/>
      <c r="D1007" s="24"/>
      <c r="E1007" s="24"/>
      <c r="F1007" s="24"/>
      <c r="G1007" s="25"/>
      <c r="H1007" s="23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2.75" customHeight="1">
      <c r="A1008" s="24"/>
      <c r="B1008" s="23"/>
      <c r="C1008" s="24"/>
      <c r="D1008" s="24"/>
      <c r="E1008" s="24"/>
      <c r="F1008" s="24"/>
      <c r="G1008" s="25"/>
      <c r="H1008" s="23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</sheetData>
  <mergeCells count="1">
    <mergeCell ref="A1:I1"/>
  </mergeCells>
  <conditionalFormatting sqref="B3:B10 B16:B18">
    <cfRule type="expression" dxfId="314" priority="311" stopIfTrue="1">
      <formula>OR($G3="Planned",$G3="Unplanned")</formula>
    </cfRule>
  </conditionalFormatting>
  <conditionalFormatting sqref="B3:B10 B16:B18">
    <cfRule type="expression" dxfId="313" priority="312" stopIfTrue="1">
      <formula>$G3="Ongoing"</formula>
    </cfRule>
  </conditionalFormatting>
  <conditionalFormatting sqref="H2:H4 G45:H47 I45 A54:H1008 I2:I9 A2:G10 C11:F11 A11:A15 A18:G18 A16:B17 B17:B18 D15:E18 D15:G17 D12:F14 I23:I42 C33:F34 E19:E26 G26 E32:G32 E27:F31 H6 C19:C38 E35:F38 A19:A42 C40:C41 B39:C39 D39:F42">
    <cfRule type="expression" dxfId="312" priority="313" stopIfTrue="1">
      <formula>#REF!="Done"</formula>
    </cfRule>
  </conditionalFormatting>
  <conditionalFormatting sqref="H2:H4 G45:H47 I45 A54:H1008 I2:I9 A2:G10 C11:F11 A11:A15 A18:G18 A16:B17 B17:B18 D15:E18 D15:G17 D12:F14 I23:I42 C33:F34 E19:E26 G26 E32:G32 E27:F31 H6 C19:C38 E35:F38 A19:A42 C40:C41 B39:C39 D39:F42">
    <cfRule type="expression" dxfId="311" priority="314" stopIfTrue="1">
      <formula>#REF!="Ongoing"</formula>
    </cfRule>
  </conditionalFormatting>
  <conditionalFormatting sqref="H2:H4 G45:H47 I45 A54:H1008 I2:I9 A2:G10 C11:F11 A11:A15 A18:G18 A16:B17 B17:B18 D15:E18 D15:G17 D12:F14 I23:I42 C33:F34 E19:E26 G26 E32:G32 E27:F31 H6 C19:C38 E35:F38 A19:A42 C40:C41 B39:C39 D39:F42">
    <cfRule type="expression" dxfId="310" priority="315" stopIfTrue="1">
      <formula>#REF!="Removed"</formula>
    </cfRule>
  </conditionalFormatting>
  <conditionalFormatting sqref="I3:I9 I23:I38">
    <cfRule type="expression" dxfId="309" priority="316" stopIfTrue="1">
      <formula>$C3="Done"</formula>
    </cfRule>
  </conditionalFormatting>
  <conditionalFormatting sqref="I3:I9 I23:I38">
    <cfRule type="expression" dxfId="308" priority="317" stopIfTrue="1">
      <formula>$C3="Ongoing"</formula>
    </cfRule>
  </conditionalFormatting>
  <conditionalFormatting sqref="I3:I9 I23:I38">
    <cfRule type="expression" dxfId="307" priority="318" stopIfTrue="1">
      <formula>$C3="Removed"</formula>
    </cfRule>
  </conditionalFormatting>
  <conditionalFormatting sqref="I3">
    <cfRule type="expression" dxfId="306" priority="319" stopIfTrue="1">
      <formula>$C3="Done"</formula>
    </cfRule>
  </conditionalFormatting>
  <conditionalFormatting sqref="I3">
    <cfRule type="expression" dxfId="305" priority="320" stopIfTrue="1">
      <formula>$C3="Ongoing"</formula>
    </cfRule>
  </conditionalFormatting>
  <conditionalFormatting sqref="I3">
    <cfRule type="expression" dxfId="304" priority="321" stopIfTrue="1">
      <formula>$C3="Removed"</formula>
    </cfRule>
  </conditionalFormatting>
  <conditionalFormatting sqref="I5">
    <cfRule type="expression" dxfId="303" priority="322" stopIfTrue="1">
      <formula>$C5="Done"</formula>
    </cfRule>
  </conditionalFormatting>
  <conditionalFormatting sqref="I5">
    <cfRule type="expression" dxfId="302" priority="323" stopIfTrue="1">
      <formula>$C5="Ongoing"</formula>
    </cfRule>
  </conditionalFormatting>
  <conditionalFormatting sqref="I5">
    <cfRule type="expression" dxfId="301" priority="324" stopIfTrue="1">
      <formula>$C5="Removed"</formula>
    </cfRule>
  </conditionalFormatting>
  <conditionalFormatting sqref="H47:I47">
    <cfRule type="expression" dxfId="300" priority="325" stopIfTrue="1">
      <formula>$C46="Done"</formula>
    </cfRule>
  </conditionalFormatting>
  <conditionalFormatting sqref="H47:I47">
    <cfRule type="expression" dxfId="299" priority="326" stopIfTrue="1">
      <formula>$C46="Ongoing"</formula>
    </cfRule>
  </conditionalFormatting>
  <conditionalFormatting sqref="H47:I47">
    <cfRule type="expression" dxfId="298" priority="327" stopIfTrue="1">
      <formula>$C46="Removed"</formula>
    </cfRule>
  </conditionalFormatting>
  <conditionalFormatting sqref="H46:I46">
    <cfRule type="expression" dxfId="297" priority="328" stopIfTrue="1">
      <formula>#REF!="Done"</formula>
    </cfRule>
  </conditionalFormatting>
  <conditionalFormatting sqref="H46:I46">
    <cfRule type="expression" dxfId="296" priority="329" stopIfTrue="1">
      <formula>#REF!="Ongoing"</formula>
    </cfRule>
  </conditionalFormatting>
  <conditionalFormatting sqref="H46:I46">
    <cfRule type="expression" dxfId="295" priority="330" stopIfTrue="1">
      <formula>#REF!="Removed"</formula>
    </cfRule>
  </conditionalFormatting>
  <conditionalFormatting sqref="H7">
    <cfRule type="expression" dxfId="294" priority="308" stopIfTrue="1">
      <formula>#REF!="Done"</formula>
    </cfRule>
  </conditionalFormatting>
  <conditionalFormatting sqref="H7">
    <cfRule type="expression" dxfId="293" priority="309" stopIfTrue="1">
      <formula>#REF!="Ongoing"</formula>
    </cfRule>
  </conditionalFormatting>
  <conditionalFormatting sqref="H7">
    <cfRule type="expression" dxfId="292" priority="310" stopIfTrue="1">
      <formula>#REF!="Removed"</formula>
    </cfRule>
  </conditionalFormatting>
  <conditionalFormatting sqref="H8">
    <cfRule type="expression" dxfId="291" priority="305" stopIfTrue="1">
      <formula>#REF!="Done"</formula>
    </cfRule>
  </conditionalFormatting>
  <conditionalFormatting sqref="H8">
    <cfRule type="expression" dxfId="290" priority="306" stopIfTrue="1">
      <formula>#REF!="Ongoing"</formula>
    </cfRule>
  </conditionalFormatting>
  <conditionalFormatting sqref="H8">
    <cfRule type="expression" dxfId="289" priority="307" stopIfTrue="1">
      <formula>#REF!="Removed"</formula>
    </cfRule>
  </conditionalFormatting>
  <conditionalFormatting sqref="H9">
    <cfRule type="expression" dxfId="288" priority="302" stopIfTrue="1">
      <formula>#REF!="Done"</formula>
    </cfRule>
  </conditionalFormatting>
  <conditionalFormatting sqref="H9">
    <cfRule type="expression" dxfId="287" priority="303" stopIfTrue="1">
      <formula>#REF!="Ongoing"</formula>
    </cfRule>
  </conditionalFormatting>
  <conditionalFormatting sqref="H9">
    <cfRule type="expression" dxfId="286" priority="304" stopIfTrue="1">
      <formula>#REF!="Removed"</formula>
    </cfRule>
  </conditionalFormatting>
  <conditionalFormatting sqref="H10 H18 H16">
    <cfRule type="expression" dxfId="285" priority="299" stopIfTrue="1">
      <formula>#REF!="Done"</formula>
    </cfRule>
  </conditionalFormatting>
  <conditionalFormatting sqref="H10 H18 H16">
    <cfRule type="expression" dxfId="284" priority="300" stopIfTrue="1">
      <formula>#REF!="Ongoing"</formula>
    </cfRule>
  </conditionalFormatting>
  <conditionalFormatting sqref="H10 H18 H16">
    <cfRule type="expression" dxfId="283" priority="301" stopIfTrue="1">
      <formula>#REF!="Removed"</formula>
    </cfRule>
  </conditionalFormatting>
  <conditionalFormatting sqref="B11:B13">
    <cfRule type="expression" dxfId="282" priority="294" stopIfTrue="1">
      <formula>OR($G11="Planned",$G11="Unplanned")</formula>
    </cfRule>
  </conditionalFormatting>
  <conditionalFormatting sqref="B11:B13">
    <cfRule type="expression" dxfId="281" priority="295" stopIfTrue="1">
      <formula>$G11="Ongoing"</formula>
    </cfRule>
  </conditionalFormatting>
  <conditionalFormatting sqref="B11:B13">
    <cfRule type="expression" dxfId="280" priority="296" stopIfTrue="1">
      <formula>#REF!="Done"</formula>
    </cfRule>
  </conditionalFormatting>
  <conditionalFormatting sqref="B11:B13">
    <cfRule type="expression" dxfId="279" priority="297" stopIfTrue="1">
      <formula>#REF!="Ongoing"</formula>
    </cfRule>
  </conditionalFormatting>
  <conditionalFormatting sqref="B11:B13">
    <cfRule type="expression" dxfId="278" priority="298" stopIfTrue="1">
      <formula>#REF!="Removed"</formula>
    </cfRule>
  </conditionalFormatting>
  <conditionalFormatting sqref="C12:C16">
    <cfRule type="expression" dxfId="277" priority="291" stopIfTrue="1">
      <formula>#REF!="Done"</formula>
    </cfRule>
  </conditionalFormatting>
  <conditionalFormatting sqref="C12:C16">
    <cfRule type="expression" dxfId="276" priority="292" stopIfTrue="1">
      <formula>#REF!="Ongoing"</formula>
    </cfRule>
  </conditionalFormatting>
  <conditionalFormatting sqref="C12:C16">
    <cfRule type="expression" dxfId="275" priority="293" stopIfTrue="1">
      <formula>#REF!="Removed"</formula>
    </cfRule>
  </conditionalFormatting>
  <conditionalFormatting sqref="B14">
    <cfRule type="expression" dxfId="274" priority="286" stopIfTrue="1">
      <formula>OR($G14="Planned",$G14="Unplanned")</formula>
    </cfRule>
  </conditionalFormatting>
  <conditionalFormatting sqref="B14">
    <cfRule type="expression" dxfId="273" priority="287" stopIfTrue="1">
      <formula>$G14="Ongoing"</formula>
    </cfRule>
  </conditionalFormatting>
  <conditionalFormatting sqref="B14">
    <cfRule type="expression" dxfId="272" priority="288" stopIfTrue="1">
      <formula>#REF!="Done"</formula>
    </cfRule>
  </conditionalFormatting>
  <conditionalFormatting sqref="B14">
    <cfRule type="expression" dxfId="271" priority="289" stopIfTrue="1">
      <formula>#REF!="Ongoing"</formula>
    </cfRule>
  </conditionalFormatting>
  <conditionalFormatting sqref="B14">
    <cfRule type="expression" dxfId="270" priority="290" stopIfTrue="1">
      <formula>#REF!="Removed"</formula>
    </cfRule>
  </conditionalFormatting>
  <conditionalFormatting sqref="B15">
    <cfRule type="expression" dxfId="269" priority="281" stopIfTrue="1">
      <formula>OR($G15="Planned",$G15="Unplanned")</formula>
    </cfRule>
  </conditionalFormatting>
  <conditionalFormatting sqref="B15">
    <cfRule type="expression" dxfId="268" priority="282" stopIfTrue="1">
      <formula>$G15="Ongoing"</formula>
    </cfRule>
  </conditionalFormatting>
  <conditionalFormatting sqref="B15">
    <cfRule type="expression" dxfId="267" priority="283" stopIfTrue="1">
      <formula>#REF!="Done"</formula>
    </cfRule>
  </conditionalFormatting>
  <conditionalFormatting sqref="B15">
    <cfRule type="expression" dxfId="266" priority="284" stopIfTrue="1">
      <formula>#REF!="Ongoing"</formula>
    </cfRule>
  </conditionalFormatting>
  <conditionalFormatting sqref="B15">
    <cfRule type="expression" dxfId="265" priority="285" stopIfTrue="1">
      <formula>#REF!="Removed"</formula>
    </cfRule>
  </conditionalFormatting>
  <conditionalFormatting sqref="C16">
    <cfRule type="expression" dxfId="264" priority="278" stopIfTrue="1">
      <formula>#REF!="Done"</formula>
    </cfRule>
  </conditionalFormatting>
  <conditionalFormatting sqref="C16">
    <cfRule type="expression" dxfId="263" priority="279" stopIfTrue="1">
      <formula>#REF!="Ongoing"</formula>
    </cfRule>
  </conditionalFormatting>
  <conditionalFormatting sqref="C16">
    <cfRule type="expression" dxfId="262" priority="280" stopIfTrue="1">
      <formula>#REF!="Removed"</formula>
    </cfRule>
  </conditionalFormatting>
  <conditionalFormatting sqref="C17">
    <cfRule type="expression" dxfId="261" priority="275" stopIfTrue="1">
      <formula>#REF!="Done"</formula>
    </cfRule>
  </conditionalFormatting>
  <conditionalFormatting sqref="C17">
    <cfRule type="expression" dxfId="260" priority="276" stopIfTrue="1">
      <formula>#REF!="Ongoing"</formula>
    </cfRule>
  </conditionalFormatting>
  <conditionalFormatting sqref="C17">
    <cfRule type="expression" dxfId="259" priority="277" stopIfTrue="1">
      <formula>#REF!="Removed"</formula>
    </cfRule>
  </conditionalFormatting>
  <conditionalFormatting sqref="B15">
    <cfRule type="expression" dxfId="258" priority="270" stopIfTrue="1">
      <formula>OR($G15="Planned",$G15="Unplanned")</formula>
    </cfRule>
  </conditionalFormatting>
  <conditionalFormatting sqref="B15">
    <cfRule type="expression" dxfId="257" priority="271" stopIfTrue="1">
      <formula>$G15="Ongoing"</formula>
    </cfRule>
  </conditionalFormatting>
  <conditionalFormatting sqref="B15">
    <cfRule type="expression" dxfId="256" priority="272" stopIfTrue="1">
      <formula>#REF!="Done"</formula>
    </cfRule>
  </conditionalFormatting>
  <conditionalFormatting sqref="B15">
    <cfRule type="expression" dxfId="255" priority="273" stopIfTrue="1">
      <formula>#REF!="Ongoing"</formula>
    </cfRule>
  </conditionalFormatting>
  <conditionalFormatting sqref="B15">
    <cfRule type="expression" dxfId="254" priority="274" stopIfTrue="1">
      <formula>#REF!="Removed"</formula>
    </cfRule>
  </conditionalFormatting>
  <conditionalFormatting sqref="B16">
    <cfRule type="expression" dxfId="253" priority="265" stopIfTrue="1">
      <formula>OR($G16="Planned",$G16="Unplanned")</formula>
    </cfRule>
  </conditionalFormatting>
  <conditionalFormatting sqref="B16">
    <cfRule type="expression" dxfId="252" priority="266" stopIfTrue="1">
      <formula>$G16="Ongoing"</formula>
    </cfRule>
  </conditionalFormatting>
  <conditionalFormatting sqref="B16">
    <cfRule type="expression" dxfId="251" priority="267" stopIfTrue="1">
      <formula>#REF!="Done"</formula>
    </cfRule>
  </conditionalFormatting>
  <conditionalFormatting sqref="B16">
    <cfRule type="expression" dxfId="250" priority="268" stopIfTrue="1">
      <formula>#REF!="Ongoing"</formula>
    </cfRule>
  </conditionalFormatting>
  <conditionalFormatting sqref="B16">
    <cfRule type="expression" dxfId="249" priority="269" stopIfTrue="1">
      <formula>#REF!="Removed"</formula>
    </cfRule>
  </conditionalFormatting>
  <conditionalFormatting sqref="C17">
    <cfRule type="expression" dxfId="248" priority="262" stopIfTrue="1">
      <formula>#REF!="Done"</formula>
    </cfRule>
  </conditionalFormatting>
  <conditionalFormatting sqref="C17">
    <cfRule type="expression" dxfId="247" priority="263" stopIfTrue="1">
      <formula>#REF!="Ongoing"</formula>
    </cfRule>
  </conditionalFormatting>
  <conditionalFormatting sqref="C17">
    <cfRule type="expression" dxfId="246" priority="264" stopIfTrue="1">
      <formula>#REF!="Removed"</formula>
    </cfRule>
  </conditionalFormatting>
  <conditionalFormatting sqref="C18">
    <cfRule type="expression" dxfId="245" priority="259" stopIfTrue="1">
      <formula>#REF!="Done"</formula>
    </cfRule>
  </conditionalFormatting>
  <conditionalFormatting sqref="C18">
    <cfRule type="expression" dxfId="244" priority="260" stopIfTrue="1">
      <formula>#REF!="Ongoing"</formula>
    </cfRule>
  </conditionalFormatting>
  <conditionalFormatting sqref="C18">
    <cfRule type="expression" dxfId="243" priority="261" stopIfTrue="1">
      <formula>#REF!="Removed"</formula>
    </cfRule>
  </conditionalFormatting>
  <conditionalFormatting sqref="G11">
    <cfRule type="expression" dxfId="242" priority="256" stopIfTrue="1">
      <formula>#REF!="Done"</formula>
    </cfRule>
  </conditionalFormatting>
  <conditionalFormatting sqref="G11">
    <cfRule type="expression" dxfId="241" priority="257" stopIfTrue="1">
      <formula>#REF!="Ongoing"</formula>
    </cfRule>
  </conditionalFormatting>
  <conditionalFormatting sqref="G11">
    <cfRule type="expression" dxfId="240" priority="258" stopIfTrue="1">
      <formula>#REF!="Removed"</formula>
    </cfRule>
  </conditionalFormatting>
  <conditionalFormatting sqref="G12:G14">
    <cfRule type="expression" dxfId="239" priority="253" stopIfTrue="1">
      <formula>#REF!="Done"</formula>
    </cfRule>
  </conditionalFormatting>
  <conditionalFormatting sqref="G12:G14">
    <cfRule type="expression" dxfId="238" priority="254" stopIfTrue="1">
      <formula>#REF!="Ongoing"</formula>
    </cfRule>
  </conditionalFormatting>
  <conditionalFormatting sqref="G12:G14">
    <cfRule type="expression" dxfId="237" priority="255" stopIfTrue="1">
      <formula>#REF!="Removed"</formula>
    </cfRule>
  </conditionalFormatting>
  <conditionalFormatting sqref="G23:G25">
    <cfRule type="expression" dxfId="236" priority="176" stopIfTrue="1">
      <formula>#REF!="Done"</formula>
    </cfRule>
  </conditionalFormatting>
  <conditionalFormatting sqref="G23:G25">
    <cfRule type="expression" dxfId="235" priority="177" stopIfTrue="1">
      <formula>#REF!="Ongoing"</formula>
    </cfRule>
  </conditionalFormatting>
  <conditionalFormatting sqref="G23:G25">
    <cfRule type="expression" dxfId="234" priority="178" stopIfTrue="1">
      <formula>#REF!="Removed"</formula>
    </cfRule>
  </conditionalFormatting>
  <conditionalFormatting sqref="G19:G21">
    <cfRule type="expression" dxfId="233" priority="173" stopIfTrue="1">
      <formula>#REF!="Done"</formula>
    </cfRule>
  </conditionalFormatting>
  <conditionalFormatting sqref="G19:G21">
    <cfRule type="expression" dxfId="232" priority="174" stopIfTrue="1">
      <formula>#REF!="Ongoing"</formula>
    </cfRule>
  </conditionalFormatting>
  <conditionalFormatting sqref="G19:G21">
    <cfRule type="expression" dxfId="231" priority="175" stopIfTrue="1">
      <formula>#REF!="Removed"</formula>
    </cfRule>
  </conditionalFormatting>
  <conditionalFormatting sqref="I10:I18">
    <cfRule type="expression" dxfId="230" priority="238" stopIfTrue="1">
      <formula>#REF!="Done"</formula>
    </cfRule>
  </conditionalFormatting>
  <conditionalFormatting sqref="I10:I18">
    <cfRule type="expression" dxfId="229" priority="239" stopIfTrue="1">
      <formula>#REF!="Ongoing"</formula>
    </cfRule>
  </conditionalFormatting>
  <conditionalFormatting sqref="I10:I18">
    <cfRule type="expression" dxfId="228" priority="240" stopIfTrue="1">
      <formula>#REF!="Removed"</formula>
    </cfRule>
  </conditionalFormatting>
  <conditionalFormatting sqref="I10:I18">
    <cfRule type="expression" dxfId="227" priority="241" stopIfTrue="1">
      <formula>$C10="Done"</formula>
    </cfRule>
  </conditionalFormatting>
  <conditionalFormatting sqref="I10:I18">
    <cfRule type="expression" dxfId="226" priority="242" stopIfTrue="1">
      <formula>$C10="Ongoing"</formula>
    </cfRule>
  </conditionalFormatting>
  <conditionalFormatting sqref="I10:I18">
    <cfRule type="expression" dxfId="225" priority="243" stopIfTrue="1">
      <formula>$C10="Removed"</formula>
    </cfRule>
  </conditionalFormatting>
  <conditionalFormatting sqref="B19:B21">
    <cfRule type="expression" dxfId="224" priority="228" stopIfTrue="1">
      <formula>OR($G19="Planned",$G19="Unplanned")</formula>
    </cfRule>
  </conditionalFormatting>
  <conditionalFormatting sqref="B19:B21">
    <cfRule type="expression" dxfId="223" priority="229" stopIfTrue="1">
      <formula>$G19="Ongoing"</formula>
    </cfRule>
  </conditionalFormatting>
  <conditionalFormatting sqref="B19:B21">
    <cfRule type="expression" dxfId="222" priority="230" stopIfTrue="1">
      <formula>#REF!="Done"</formula>
    </cfRule>
  </conditionalFormatting>
  <conditionalFormatting sqref="B19:B21">
    <cfRule type="expression" dxfId="221" priority="231" stopIfTrue="1">
      <formula>#REF!="Ongoing"</formula>
    </cfRule>
  </conditionalFormatting>
  <conditionalFormatting sqref="B19:B21">
    <cfRule type="expression" dxfId="220" priority="232" stopIfTrue="1">
      <formula>#REF!="Removed"</formula>
    </cfRule>
  </conditionalFormatting>
  <conditionalFormatting sqref="B22 B33">
    <cfRule type="expression" dxfId="219" priority="223" stopIfTrue="1">
      <formula>OR($G22="Planned",$G22="Unplanned")</formula>
    </cfRule>
  </conditionalFormatting>
  <conditionalFormatting sqref="B22 B33">
    <cfRule type="expression" dxfId="218" priority="224" stopIfTrue="1">
      <formula>$G22="Ongoing"</formula>
    </cfRule>
  </conditionalFormatting>
  <conditionalFormatting sqref="B22 B33">
    <cfRule type="expression" dxfId="217" priority="225" stopIfTrue="1">
      <formula>#REF!="Done"</formula>
    </cfRule>
  </conditionalFormatting>
  <conditionalFormatting sqref="B22 B33">
    <cfRule type="expression" dxfId="216" priority="226" stopIfTrue="1">
      <formula>#REF!="Ongoing"</formula>
    </cfRule>
  </conditionalFormatting>
  <conditionalFormatting sqref="B22 B33">
    <cfRule type="expression" dxfId="215" priority="227" stopIfTrue="1">
      <formula>#REF!="Removed"</formula>
    </cfRule>
  </conditionalFormatting>
  <conditionalFormatting sqref="B24:B26">
    <cfRule type="expression" dxfId="214" priority="203" stopIfTrue="1">
      <formula>OR($G24="Planned",$G24="Unplanned")</formula>
    </cfRule>
  </conditionalFormatting>
  <conditionalFormatting sqref="B24:B26">
    <cfRule type="expression" dxfId="213" priority="204" stopIfTrue="1">
      <formula>$G24="Ongoing"</formula>
    </cfRule>
  </conditionalFormatting>
  <conditionalFormatting sqref="B24:B26">
    <cfRule type="expression" dxfId="212" priority="205" stopIfTrue="1">
      <formula>#REF!="Done"</formula>
    </cfRule>
  </conditionalFormatting>
  <conditionalFormatting sqref="B24:B26">
    <cfRule type="expression" dxfId="211" priority="206" stopIfTrue="1">
      <formula>#REF!="Ongoing"</formula>
    </cfRule>
  </conditionalFormatting>
  <conditionalFormatting sqref="B24:B26">
    <cfRule type="expression" dxfId="210" priority="207" stopIfTrue="1">
      <formula>#REF!="Removed"</formula>
    </cfRule>
  </conditionalFormatting>
  <conditionalFormatting sqref="B23">
    <cfRule type="expression" dxfId="209" priority="198" stopIfTrue="1">
      <formula>OR($G23="Planned",$G23="Unplanned")</formula>
    </cfRule>
  </conditionalFormatting>
  <conditionalFormatting sqref="B23">
    <cfRule type="expression" dxfId="208" priority="199" stopIfTrue="1">
      <formula>$G23="Ongoing"</formula>
    </cfRule>
  </conditionalFormatting>
  <conditionalFormatting sqref="B23">
    <cfRule type="expression" dxfId="207" priority="200" stopIfTrue="1">
      <formula>#REF!="Done"</formula>
    </cfRule>
  </conditionalFormatting>
  <conditionalFormatting sqref="B23">
    <cfRule type="expression" dxfId="206" priority="201" stopIfTrue="1">
      <formula>#REF!="Ongoing"</formula>
    </cfRule>
  </conditionalFormatting>
  <conditionalFormatting sqref="B23">
    <cfRule type="expression" dxfId="205" priority="202" stopIfTrue="1">
      <formula>#REF!="Removed"</formula>
    </cfRule>
  </conditionalFormatting>
  <conditionalFormatting sqref="B23">
    <cfRule type="expression" dxfId="204" priority="193" stopIfTrue="1">
      <formula>OR($G23="Planned",$G23="Unplanned")</formula>
    </cfRule>
  </conditionalFormatting>
  <conditionalFormatting sqref="B23">
    <cfRule type="expression" dxfId="203" priority="194" stopIfTrue="1">
      <formula>$G23="Ongoing"</formula>
    </cfRule>
  </conditionalFormatting>
  <conditionalFormatting sqref="B23">
    <cfRule type="expression" dxfId="202" priority="195" stopIfTrue="1">
      <formula>#REF!="Done"</formula>
    </cfRule>
  </conditionalFormatting>
  <conditionalFormatting sqref="B23">
    <cfRule type="expression" dxfId="201" priority="196" stopIfTrue="1">
      <formula>#REF!="Ongoing"</formula>
    </cfRule>
  </conditionalFormatting>
  <conditionalFormatting sqref="B23">
    <cfRule type="expression" dxfId="200" priority="197" stopIfTrue="1">
      <formula>#REF!="Removed"</formula>
    </cfRule>
  </conditionalFormatting>
  <conditionalFormatting sqref="B24">
    <cfRule type="expression" dxfId="199" priority="188" stopIfTrue="1">
      <formula>OR($G24="Planned",$G24="Unplanned")</formula>
    </cfRule>
  </conditionalFormatting>
  <conditionalFormatting sqref="B24">
    <cfRule type="expression" dxfId="198" priority="189" stopIfTrue="1">
      <formula>$G24="Ongoing"</formula>
    </cfRule>
  </conditionalFormatting>
  <conditionalFormatting sqref="B24">
    <cfRule type="expression" dxfId="197" priority="190" stopIfTrue="1">
      <formula>#REF!="Done"</formula>
    </cfRule>
  </conditionalFormatting>
  <conditionalFormatting sqref="B24">
    <cfRule type="expression" dxfId="196" priority="191" stopIfTrue="1">
      <formula>#REF!="Ongoing"</formula>
    </cfRule>
  </conditionalFormatting>
  <conditionalFormatting sqref="B24">
    <cfRule type="expression" dxfId="195" priority="192" stopIfTrue="1">
      <formula>#REF!="Removed"</formula>
    </cfRule>
  </conditionalFormatting>
  <conditionalFormatting sqref="C19:C26">
    <cfRule type="expression" dxfId="194" priority="185" stopIfTrue="1">
      <formula>#REF!="Done"</formula>
    </cfRule>
  </conditionalFormatting>
  <conditionalFormatting sqref="C19:C26">
    <cfRule type="expression" dxfId="193" priority="186" stopIfTrue="1">
      <formula>#REF!="Ongoing"</formula>
    </cfRule>
  </conditionalFormatting>
  <conditionalFormatting sqref="C19:C26">
    <cfRule type="expression" dxfId="192" priority="187" stopIfTrue="1">
      <formula>#REF!="Removed"</formula>
    </cfRule>
  </conditionalFormatting>
  <conditionalFormatting sqref="D19:D26">
    <cfRule type="expression" dxfId="191" priority="182" stopIfTrue="1">
      <formula>#REF!="Done"</formula>
    </cfRule>
  </conditionalFormatting>
  <conditionalFormatting sqref="D19:D26">
    <cfRule type="expression" dxfId="190" priority="183" stopIfTrue="1">
      <formula>#REF!="Ongoing"</formula>
    </cfRule>
  </conditionalFormatting>
  <conditionalFormatting sqref="D19:D26">
    <cfRule type="expression" dxfId="189" priority="184" stopIfTrue="1">
      <formula>#REF!="Removed"</formula>
    </cfRule>
  </conditionalFormatting>
  <conditionalFormatting sqref="F19:F26">
    <cfRule type="expression" dxfId="188" priority="179" stopIfTrue="1">
      <formula>#REF!="Done"</formula>
    </cfRule>
  </conditionalFormatting>
  <conditionalFormatting sqref="F19:F26">
    <cfRule type="expression" dxfId="187" priority="180" stopIfTrue="1">
      <formula>#REF!="Ongoing"</formula>
    </cfRule>
  </conditionalFormatting>
  <conditionalFormatting sqref="F19:F26">
    <cfRule type="expression" dxfId="186" priority="181" stopIfTrue="1">
      <formula>#REF!="Removed"</formula>
    </cfRule>
  </conditionalFormatting>
  <conditionalFormatting sqref="G22">
    <cfRule type="expression" dxfId="185" priority="152" stopIfTrue="1">
      <formula>#REF!="Done"</formula>
    </cfRule>
  </conditionalFormatting>
  <conditionalFormatting sqref="G22">
    <cfRule type="expression" dxfId="184" priority="153" stopIfTrue="1">
      <formula>#REF!="Ongoing"</formula>
    </cfRule>
  </conditionalFormatting>
  <conditionalFormatting sqref="G22">
    <cfRule type="expression" dxfId="183" priority="154" stopIfTrue="1">
      <formula>#REF!="Removed"</formula>
    </cfRule>
  </conditionalFormatting>
  <conditionalFormatting sqref="H15">
    <cfRule type="expression" dxfId="182" priority="167" stopIfTrue="1">
      <formula>#REF!="Done"</formula>
    </cfRule>
  </conditionalFormatting>
  <conditionalFormatting sqref="H15">
    <cfRule type="expression" dxfId="181" priority="168" stopIfTrue="1">
      <formula>#REF!="Ongoing"</formula>
    </cfRule>
  </conditionalFormatting>
  <conditionalFormatting sqref="H15">
    <cfRule type="expression" dxfId="180" priority="169" stopIfTrue="1">
      <formula>#REF!="Removed"</formula>
    </cfRule>
  </conditionalFormatting>
  <conditionalFormatting sqref="H17">
    <cfRule type="expression" dxfId="179" priority="164" stopIfTrue="1">
      <formula>#REF!="Done"</formula>
    </cfRule>
  </conditionalFormatting>
  <conditionalFormatting sqref="H17">
    <cfRule type="expression" dxfId="178" priority="165" stopIfTrue="1">
      <formula>#REF!="Ongoing"</formula>
    </cfRule>
  </conditionalFormatting>
  <conditionalFormatting sqref="H17">
    <cfRule type="expression" dxfId="177" priority="166" stopIfTrue="1">
      <formula>#REF!="Removed"</formula>
    </cfRule>
  </conditionalFormatting>
  <conditionalFormatting sqref="H32">
    <cfRule type="expression" dxfId="176" priority="79" stopIfTrue="1">
      <formula>#REF!="Done"</formula>
    </cfRule>
  </conditionalFormatting>
  <conditionalFormatting sqref="H38">
    <cfRule type="expression" dxfId="175" priority="29" stopIfTrue="1">
      <formula>#REF!="Done"</formula>
    </cfRule>
  </conditionalFormatting>
  <conditionalFormatting sqref="B40:B41">
    <cfRule type="expression" dxfId="174" priority="26" stopIfTrue="1">
      <formula>#REF!="Done"</formula>
    </cfRule>
  </conditionalFormatting>
  <conditionalFormatting sqref="H26 H24">
    <cfRule type="expression" dxfId="173" priority="161" stopIfTrue="1">
      <formula>#REF!="Done"</formula>
    </cfRule>
  </conditionalFormatting>
  <conditionalFormatting sqref="H26 H24">
    <cfRule type="expression" dxfId="172" priority="162" stopIfTrue="1">
      <formula>#REF!="Ongoing"</formula>
    </cfRule>
  </conditionalFormatting>
  <conditionalFormatting sqref="H26 H24">
    <cfRule type="expression" dxfId="171" priority="163" stopIfTrue="1">
      <formula>#REF!="Removed"</formula>
    </cfRule>
  </conditionalFormatting>
  <conditionalFormatting sqref="H23">
    <cfRule type="expression" dxfId="170" priority="158" stopIfTrue="1">
      <formula>#REF!="Done"</formula>
    </cfRule>
  </conditionalFormatting>
  <conditionalFormatting sqref="H23">
    <cfRule type="expression" dxfId="169" priority="159" stopIfTrue="1">
      <formula>#REF!="Ongoing"</formula>
    </cfRule>
  </conditionalFormatting>
  <conditionalFormatting sqref="H23">
    <cfRule type="expression" dxfId="168" priority="160" stopIfTrue="1">
      <formula>#REF!="Removed"</formula>
    </cfRule>
  </conditionalFormatting>
  <conditionalFormatting sqref="H25">
    <cfRule type="expression" dxfId="167" priority="155" stopIfTrue="1">
      <formula>#REF!="Done"</formula>
    </cfRule>
  </conditionalFormatting>
  <conditionalFormatting sqref="H25">
    <cfRule type="expression" dxfId="166" priority="156" stopIfTrue="1">
      <formula>#REF!="Ongoing"</formula>
    </cfRule>
  </conditionalFormatting>
  <conditionalFormatting sqref="H25">
    <cfRule type="expression" dxfId="165" priority="157" stopIfTrue="1">
      <formula>#REF!="Removed"</formula>
    </cfRule>
  </conditionalFormatting>
  <conditionalFormatting sqref="I19:I22">
    <cfRule type="expression" dxfId="164" priority="143" stopIfTrue="1">
      <formula>#REF!="Done"</formula>
    </cfRule>
  </conditionalFormatting>
  <conditionalFormatting sqref="I19:I22">
    <cfRule type="expression" dxfId="163" priority="144" stopIfTrue="1">
      <formula>#REF!="Ongoing"</formula>
    </cfRule>
  </conditionalFormatting>
  <conditionalFormatting sqref="I19:I22">
    <cfRule type="expression" dxfId="162" priority="145" stopIfTrue="1">
      <formula>#REF!="Removed"</formula>
    </cfRule>
  </conditionalFormatting>
  <conditionalFormatting sqref="I19:I22">
    <cfRule type="expression" dxfId="161" priority="146" stopIfTrue="1">
      <formula>$C19="Done"</formula>
    </cfRule>
  </conditionalFormatting>
  <conditionalFormatting sqref="I19:I22">
    <cfRule type="expression" dxfId="160" priority="147" stopIfTrue="1">
      <formula>$C19="Ongoing"</formula>
    </cfRule>
  </conditionalFormatting>
  <conditionalFormatting sqref="I19:I22">
    <cfRule type="expression" dxfId="159" priority="148" stopIfTrue="1">
      <formula>$C19="Removed"</formula>
    </cfRule>
  </conditionalFormatting>
  <conditionalFormatting sqref="B32">
    <cfRule type="expression" dxfId="158" priority="140" stopIfTrue="1">
      <formula>#REF!="Done"</formula>
    </cfRule>
  </conditionalFormatting>
  <conditionalFormatting sqref="B32">
    <cfRule type="expression" dxfId="157" priority="141" stopIfTrue="1">
      <formula>#REF!="Ongoing"</formula>
    </cfRule>
  </conditionalFormatting>
  <conditionalFormatting sqref="B32">
    <cfRule type="expression" dxfId="156" priority="142" stopIfTrue="1">
      <formula>#REF!="Removed"</formula>
    </cfRule>
  </conditionalFormatting>
  <conditionalFormatting sqref="B29">
    <cfRule type="expression" dxfId="155" priority="135" stopIfTrue="1">
      <formula>OR($G29="Planned",$G29="Unplanned")</formula>
    </cfRule>
  </conditionalFormatting>
  <conditionalFormatting sqref="B29">
    <cfRule type="expression" dxfId="154" priority="136" stopIfTrue="1">
      <formula>$G29="Ongoing"</formula>
    </cfRule>
  </conditionalFormatting>
  <conditionalFormatting sqref="B29">
    <cfRule type="expression" dxfId="153" priority="137" stopIfTrue="1">
      <formula>#REF!="Done"</formula>
    </cfRule>
  </conditionalFormatting>
  <conditionalFormatting sqref="B29">
    <cfRule type="expression" dxfId="152" priority="138" stopIfTrue="1">
      <formula>#REF!="Ongoing"</formula>
    </cfRule>
  </conditionalFormatting>
  <conditionalFormatting sqref="B29">
    <cfRule type="expression" dxfId="151" priority="139" stopIfTrue="1">
      <formula>#REF!="Removed"</formula>
    </cfRule>
  </conditionalFormatting>
  <conditionalFormatting sqref="B30">
    <cfRule type="expression" dxfId="150" priority="130" stopIfTrue="1">
      <formula>OR($G30="Planned",$G30="Unplanned")</formula>
    </cfRule>
  </conditionalFormatting>
  <conditionalFormatting sqref="B30">
    <cfRule type="expression" dxfId="149" priority="131" stopIfTrue="1">
      <formula>$G30="Ongoing"</formula>
    </cfRule>
  </conditionalFormatting>
  <conditionalFormatting sqref="B30">
    <cfRule type="expression" dxfId="148" priority="132" stopIfTrue="1">
      <formula>#REF!="Done"</formula>
    </cfRule>
  </conditionalFormatting>
  <conditionalFormatting sqref="B30">
    <cfRule type="expression" dxfId="147" priority="133" stopIfTrue="1">
      <formula>#REF!="Ongoing"</formula>
    </cfRule>
  </conditionalFormatting>
  <conditionalFormatting sqref="B30">
    <cfRule type="expression" dxfId="146" priority="134" stopIfTrue="1">
      <formula>#REF!="Removed"</formula>
    </cfRule>
  </conditionalFormatting>
  <conditionalFormatting sqref="B31">
    <cfRule type="expression" dxfId="145" priority="125" stopIfTrue="1">
      <formula>OR($G31="Planned",$G31="Unplanned")</formula>
    </cfRule>
  </conditionalFormatting>
  <conditionalFormatting sqref="B31">
    <cfRule type="expression" dxfId="144" priority="126" stopIfTrue="1">
      <formula>$G31="Ongoing"</formula>
    </cfRule>
  </conditionalFormatting>
  <conditionalFormatting sqref="B31">
    <cfRule type="expression" dxfId="143" priority="127" stopIfTrue="1">
      <formula>#REF!="Done"</formula>
    </cfRule>
  </conditionalFormatting>
  <conditionalFormatting sqref="B31">
    <cfRule type="expression" dxfId="142" priority="128" stopIfTrue="1">
      <formula>#REF!="Ongoing"</formula>
    </cfRule>
  </conditionalFormatting>
  <conditionalFormatting sqref="B31">
    <cfRule type="expression" dxfId="141" priority="129" stopIfTrue="1">
      <formula>#REF!="Removed"</formula>
    </cfRule>
  </conditionalFormatting>
  <conditionalFormatting sqref="C27:C32">
    <cfRule type="expression" dxfId="140" priority="122" stopIfTrue="1">
      <formula>#REF!="Done"</formula>
    </cfRule>
  </conditionalFormatting>
  <conditionalFormatting sqref="C27:C32">
    <cfRule type="expression" dxfId="139" priority="123" stopIfTrue="1">
      <formula>#REF!="Ongoing"</formula>
    </cfRule>
  </conditionalFormatting>
  <conditionalFormatting sqref="C27:C32">
    <cfRule type="expression" dxfId="138" priority="124" stopIfTrue="1">
      <formula>#REF!="Removed"</formula>
    </cfRule>
  </conditionalFormatting>
  <conditionalFormatting sqref="D27:D32">
    <cfRule type="expression" dxfId="137" priority="119" stopIfTrue="1">
      <formula>#REF!="Done"</formula>
    </cfRule>
  </conditionalFormatting>
  <conditionalFormatting sqref="D27:D32">
    <cfRule type="expression" dxfId="136" priority="120" stopIfTrue="1">
      <formula>#REF!="Ongoing"</formula>
    </cfRule>
  </conditionalFormatting>
  <conditionalFormatting sqref="D27:D32">
    <cfRule type="expression" dxfId="135" priority="121" stopIfTrue="1">
      <formula>#REF!="Removed"</formula>
    </cfRule>
  </conditionalFormatting>
  <conditionalFormatting sqref="G28:G31">
    <cfRule type="expression" dxfId="134" priority="116" stopIfTrue="1">
      <formula>#REF!="Done"</formula>
    </cfRule>
  </conditionalFormatting>
  <conditionalFormatting sqref="G28:G31">
    <cfRule type="expression" dxfId="133" priority="117" stopIfTrue="1">
      <formula>#REF!="Ongoing"</formula>
    </cfRule>
  </conditionalFormatting>
  <conditionalFormatting sqref="G28:G31">
    <cfRule type="expression" dxfId="132" priority="118" stopIfTrue="1">
      <formula>#REF!="Removed"</formula>
    </cfRule>
  </conditionalFormatting>
  <conditionalFormatting sqref="G28">
    <cfRule type="expression" dxfId="131" priority="114" stopIfTrue="1">
      <formula>#REF!="Done"</formula>
    </cfRule>
  </conditionalFormatting>
  <conditionalFormatting sqref="G28">
    <cfRule type="expression" dxfId="130" priority="115" stopIfTrue="1">
      <formula>#REF!="Ongoing"</formula>
    </cfRule>
  </conditionalFormatting>
  <conditionalFormatting sqref="G27">
    <cfRule type="expression" dxfId="129" priority="111" stopIfTrue="1">
      <formula>#REF!="Done"</formula>
    </cfRule>
  </conditionalFormatting>
  <conditionalFormatting sqref="G27">
    <cfRule type="expression" dxfId="128" priority="112" stopIfTrue="1">
      <formula>#REF!="Ongoing"</formula>
    </cfRule>
  </conditionalFormatting>
  <conditionalFormatting sqref="G27">
    <cfRule type="expression" dxfId="127" priority="113" stopIfTrue="1">
      <formula>#REF!="Removed"</formula>
    </cfRule>
  </conditionalFormatting>
  <conditionalFormatting sqref="G27">
    <cfRule type="expression" dxfId="126" priority="109" stopIfTrue="1">
      <formula>#REF!="Done"</formula>
    </cfRule>
  </conditionalFormatting>
  <conditionalFormatting sqref="G27">
    <cfRule type="expression" dxfId="125" priority="110" stopIfTrue="1">
      <formula>#REF!="Ongoing"</formula>
    </cfRule>
  </conditionalFormatting>
  <conditionalFormatting sqref="H27">
    <cfRule type="expression" dxfId="124" priority="106" stopIfTrue="1">
      <formula>#REF!="Done"</formula>
    </cfRule>
  </conditionalFormatting>
  <conditionalFormatting sqref="H27">
    <cfRule type="expression" dxfId="123" priority="107" stopIfTrue="1">
      <formula>#REF!="Ongoing"</formula>
    </cfRule>
  </conditionalFormatting>
  <conditionalFormatting sqref="H27">
    <cfRule type="expression" dxfId="122" priority="108" stopIfTrue="1">
      <formula>#REF!="Removed"</formula>
    </cfRule>
  </conditionalFormatting>
  <conditionalFormatting sqref="H5">
    <cfRule type="expression" dxfId="121" priority="103" stopIfTrue="1">
      <formula>#REF!="Done"</formula>
    </cfRule>
  </conditionalFormatting>
  <conditionalFormatting sqref="H5">
    <cfRule type="expression" dxfId="120" priority="104" stopIfTrue="1">
      <formula>#REF!="Ongoing"</formula>
    </cfRule>
  </conditionalFormatting>
  <conditionalFormatting sqref="H5">
    <cfRule type="expression" dxfId="119" priority="105" stopIfTrue="1">
      <formula>#REF!="Removed"</formula>
    </cfRule>
  </conditionalFormatting>
  <conditionalFormatting sqref="H11">
    <cfRule type="expression" dxfId="118" priority="100" stopIfTrue="1">
      <formula>#REF!="Done"</formula>
    </cfRule>
  </conditionalFormatting>
  <conditionalFormatting sqref="H11">
    <cfRule type="expression" dxfId="117" priority="101" stopIfTrue="1">
      <formula>#REF!="Ongoing"</formula>
    </cfRule>
  </conditionalFormatting>
  <conditionalFormatting sqref="H11">
    <cfRule type="expression" dxfId="116" priority="102" stopIfTrue="1">
      <formula>#REF!="Removed"</formula>
    </cfRule>
  </conditionalFormatting>
  <conditionalFormatting sqref="H12:H14">
    <cfRule type="expression" dxfId="115" priority="97" stopIfTrue="1">
      <formula>#REF!="Done"</formula>
    </cfRule>
  </conditionalFormatting>
  <conditionalFormatting sqref="H12:H14">
    <cfRule type="expression" dxfId="114" priority="98" stopIfTrue="1">
      <formula>#REF!="Ongoing"</formula>
    </cfRule>
  </conditionalFormatting>
  <conditionalFormatting sqref="H12:H14">
    <cfRule type="expression" dxfId="113" priority="99" stopIfTrue="1">
      <formula>#REF!="Removed"</formula>
    </cfRule>
  </conditionalFormatting>
  <conditionalFormatting sqref="H19:H22">
    <cfRule type="expression" dxfId="112" priority="94" stopIfTrue="1">
      <formula>#REF!="Done"</formula>
    </cfRule>
  </conditionalFormatting>
  <conditionalFormatting sqref="H19:H22">
    <cfRule type="expression" dxfId="111" priority="95" stopIfTrue="1">
      <formula>#REF!="Ongoing"</formula>
    </cfRule>
  </conditionalFormatting>
  <conditionalFormatting sqref="H19:H22">
    <cfRule type="expression" dxfId="110" priority="96" stopIfTrue="1">
      <formula>#REF!="Removed"</formula>
    </cfRule>
  </conditionalFormatting>
  <conditionalFormatting sqref="H28">
    <cfRule type="expression" dxfId="109" priority="91" stopIfTrue="1">
      <formula>#REF!="Done"</formula>
    </cfRule>
  </conditionalFormatting>
  <conditionalFormatting sqref="H28">
    <cfRule type="expression" dxfId="108" priority="92" stopIfTrue="1">
      <formula>#REF!="Ongoing"</formula>
    </cfRule>
  </conditionalFormatting>
  <conditionalFormatting sqref="H28">
    <cfRule type="expression" dxfId="107" priority="93" stopIfTrue="1">
      <formula>#REF!="Removed"</formula>
    </cfRule>
  </conditionalFormatting>
  <conditionalFormatting sqref="H31">
    <cfRule type="expression" dxfId="106" priority="88" stopIfTrue="1">
      <formula>#REF!="Done"</formula>
    </cfRule>
  </conditionalFormatting>
  <conditionalFormatting sqref="H31">
    <cfRule type="expression" dxfId="105" priority="89" stopIfTrue="1">
      <formula>#REF!="Ongoing"</formula>
    </cfRule>
  </conditionalFormatting>
  <conditionalFormatting sqref="H31">
    <cfRule type="expression" dxfId="104" priority="90" stopIfTrue="1">
      <formula>#REF!="Removed"</formula>
    </cfRule>
  </conditionalFormatting>
  <conditionalFormatting sqref="H29">
    <cfRule type="expression" dxfId="103" priority="85" stopIfTrue="1">
      <formula>#REF!="Done"</formula>
    </cfRule>
  </conditionalFormatting>
  <conditionalFormatting sqref="H29">
    <cfRule type="expression" dxfId="102" priority="86" stopIfTrue="1">
      <formula>#REF!="Ongoing"</formula>
    </cfRule>
  </conditionalFormatting>
  <conditionalFormatting sqref="H29">
    <cfRule type="expression" dxfId="101" priority="87" stopIfTrue="1">
      <formula>#REF!="Removed"</formula>
    </cfRule>
  </conditionalFormatting>
  <conditionalFormatting sqref="H30">
    <cfRule type="expression" dxfId="100" priority="82" stopIfTrue="1">
      <formula>#REF!="Done"</formula>
    </cfRule>
  </conditionalFormatting>
  <conditionalFormatting sqref="H30">
    <cfRule type="expression" dxfId="99" priority="83" stopIfTrue="1">
      <formula>#REF!="Ongoing"</formula>
    </cfRule>
  </conditionalFormatting>
  <conditionalFormatting sqref="H30">
    <cfRule type="expression" dxfId="98" priority="84" stopIfTrue="1">
      <formula>#REF!="Removed"</formula>
    </cfRule>
  </conditionalFormatting>
  <conditionalFormatting sqref="H32">
    <cfRule type="expression" dxfId="97" priority="80" stopIfTrue="1">
      <formula>#REF!="Ongoing"</formula>
    </cfRule>
  </conditionalFormatting>
  <conditionalFormatting sqref="H32">
    <cfRule type="expression" dxfId="96" priority="81" stopIfTrue="1">
      <formula>#REF!="Removed"</formula>
    </cfRule>
  </conditionalFormatting>
  <conditionalFormatting sqref="B38">
    <cfRule type="expression" dxfId="95" priority="76" stopIfTrue="1">
      <formula>#REF!="Done"</formula>
    </cfRule>
  </conditionalFormatting>
  <conditionalFormatting sqref="B38">
    <cfRule type="expression" dxfId="94" priority="77" stopIfTrue="1">
      <formula>#REF!="Ongoing"</formula>
    </cfRule>
  </conditionalFormatting>
  <conditionalFormatting sqref="B38">
    <cfRule type="expression" dxfId="93" priority="78" stopIfTrue="1">
      <formula>#REF!="Removed"</formula>
    </cfRule>
  </conditionalFormatting>
  <conditionalFormatting sqref="B35">
    <cfRule type="expression" dxfId="92" priority="71" stopIfTrue="1">
      <formula>OR($G35="Planned",$G35="Unplanned")</formula>
    </cfRule>
  </conditionalFormatting>
  <conditionalFormatting sqref="B35">
    <cfRule type="expression" dxfId="91" priority="72" stopIfTrue="1">
      <formula>$G35="Ongoing"</formula>
    </cfRule>
  </conditionalFormatting>
  <conditionalFormatting sqref="B35">
    <cfRule type="expression" dxfId="90" priority="73" stopIfTrue="1">
      <formula>#REF!="Done"</formula>
    </cfRule>
  </conditionalFormatting>
  <conditionalFormatting sqref="B35">
    <cfRule type="expression" dxfId="89" priority="74" stopIfTrue="1">
      <formula>#REF!="Ongoing"</formula>
    </cfRule>
  </conditionalFormatting>
  <conditionalFormatting sqref="B35">
    <cfRule type="expression" dxfId="88" priority="75" stopIfTrue="1">
      <formula>#REF!="Removed"</formula>
    </cfRule>
  </conditionalFormatting>
  <conditionalFormatting sqref="B36">
    <cfRule type="expression" dxfId="87" priority="66" stopIfTrue="1">
      <formula>OR($G36="Planned",$G36="Unplanned")</formula>
    </cfRule>
  </conditionalFormatting>
  <conditionalFormatting sqref="B36">
    <cfRule type="expression" dxfId="86" priority="67" stopIfTrue="1">
      <formula>$G36="Ongoing"</formula>
    </cfRule>
  </conditionalFormatting>
  <conditionalFormatting sqref="B36">
    <cfRule type="expression" dxfId="85" priority="68" stopIfTrue="1">
      <formula>#REF!="Done"</formula>
    </cfRule>
  </conditionalFormatting>
  <conditionalFormatting sqref="B36">
    <cfRule type="expression" dxfId="84" priority="69" stopIfTrue="1">
      <formula>#REF!="Ongoing"</formula>
    </cfRule>
  </conditionalFormatting>
  <conditionalFormatting sqref="B36">
    <cfRule type="expression" dxfId="83" priority="70" stopIfTrue="1">
      <formula>#REF!="Removed"</formula>
    </cfRule>
  </conditionalFormatting>
  <conditionalFormatting sqref="B37">
    <cfRule type="expression" dxfId="82" priority="61" stopIfTrue="1">
      <formula>OR($G37="Planned",$G37="Unplanned")</formula>
    </cfRule>
  </conditionalFormatting>
  <conditionalFormatting sqref="B37">
    <cfRule type="expression" dxfId="81" priority="62" stopIfTrue="1">
      <formula>$G37="Ongoing"</formula>
    </cfRule>
  </conditionalFormatting>
  <conditionalFormatting sqref="B37">
    <cfRule type="expression" dxfId="80" priority="63" stopIfTrue="1">
      <formula>#REF!="Done"</formula>
    </cfRule>
  </conditionalFormatting>
  <conditionalFormatting sqref="B37">
    <cfRule type="expression" dxfId="79" priority="64" stopIfTrue="1">
      <formula>#REF!="Ongoing"</formula>
    </cfRule>
  </conditionalFormatting>
  <conditionalFormatting sqref="B37">
    <cfRule type="expression" dxfId="78" priority="65" stopIfTrue="1">
      <formula>#REF!="Removed"</formula>
    </cfRule>
  </conditionalFormatting>
  <conditionalFormatting sqref="C33:C38">
    <cfRule type="expression" dxfId="77" priority="58" stopIfTrue="1">
      <formula>#REF!="Done"</formula>
    </cfRule>
  </conditionalFormatting>
  <conditionalFormatting sqref="C33:C38">
    <cfRule type="expression" dxfId="76" priority="59" stopIfTrue="1">
      <formula>#REF!="Ongoing"</formula>
    </cfRule>
  </conditionalFormatting>
  <conditionalFormatting sqref="C33:C38">
    <cfRule type="expression" dxfId="75" priority="60" stopIfTrue="1">
      <formula>#REF!="Removed"</formula>
    </cfRule>
  </conditionalFormatting>
  <conditionalFormatting sqref="D35:D38">
    <cfRule type="expression" dxfId="74" priority="55" stopIfTrue="1">
      <formula>#REF!="Done"</formula>
    </cfRule>
  </conditionalFormatting>
  <conditionalFormatting sqref="D35:D38">
    <cfRule type="expression" dxfId="73" priority="56" stopIfTrue="1">
      <formula>#REF!="Ongoing"</formula>
    </cfRule>
  </conditionalFormatting>
  <conditionalFormatting sqref="D35:D38">
    <cfRule type="expression" dxfId="72" priority="57" stopIfTrue="1">
      <formula>#REF!="Removed"</formula>
    </cfRule>
  </conditionalFormatting>
  <conditionalFormatting sqref="G33:G34">
    <cfRule type="expression" dxfId="71" priority="52" stopIfTrue="1">
      <formula>#REF!="Done"</formula>
    </cfRule>
  </conditionalFormatting>
  <conditionalFormatting sqref="G33:G34">
    <cfRule type="expression" dxfId="70" priority="53" stopIfTrue="1">
      <formula>#REF!="Ongoing"</formula>
    </cfRule>
  </conditionalFormatting>
  <conditionalFormatting sqref="G33:G34">
    <cfRule type="expression" dxfId="69" priority="54" stopIfTrue="1">
      <formula>#REF!="Removed"</formula>
    </cfRule>
  </conditionalFormatting>
  <conditionalFormatting sqref="G33:G34">
    <cfRule type="expression" dxfId="68" priority="50" stopIfTrue="1">
      <formula>#REF!="Done"</formula>
    </cfRule>
  </conditionalFormatting>
  <conditionalFormatting sqref="G33:G34">
    <cfRule type="expression" dxfId="67" priority="51" stopIfTrue="1">
      <formula>#REF!="Ongoing"</formula>
    </cfRule>
  </conditionalFormatting>
  <conditionalFormatting sqref="H33:H34">
    <cfRule type="expression" dxfId="66" priority="47" stopIfTrue="1">
      <formula>#REF!="Done"</formula>
    </cfRule>
  </conditionalFormatting>
  <conditionalFormatting sqref="H33:H34">
    <cfRule type="expression" dxfId="65" priority="48" stopIfTrue="1">
      <formula>#REF!="Ongoing"</formula>
    </cfRule>
  </conditionalFormatting>
  <conditionalFormatting sqref="H33:H34">
    <cfRule type="expression" dxfId="64" priority="49" stopIfTrue="1">
      <formula>#REF!="Removed"</formula>
    </cfRule>
  </conditionalFormatting>
  <conditionalFormatting sqref="G38">
    <cfRule type="expression" dxfId="63" priority="44" stopIfTrue="1">
      <formula>#REF!="Done"</formula>
    </cfRule>
  </conditionalFormatting>
  <conditionalFormatting sqref="G38">
    <cfRule type="expression" dxfId="62" priority="45" stopIfTrue="1">
      <formula>#REF!="Ongoing"</formula>
    </cfRule>
  </conditionalFormatting>
  <conditionalFormatting sqref="G38">
    <cfRule type="expression" dxfId="61" priority="46" stopIfTrue="1">
      <formula>#REF!="Removed"</formula>
    </cfRule>
  </conditionalFormatting>
  <conditionalFormatting sqref="G35:G37">
    <cfRule type="expression" dxfId="60" priority="41" stopIfTrue="1">
      <formula>#REF!="Done"</formula>
    </cfRule>
  </conditionalFormatting>
  <conditionalFormatting sqref="G35:G37">
    <cfRule type="expression" dxfId="59" priority="42" stopIfTrue="1">
      <formula>#REF!="Ongoing"</formula>
    </cfRule>
  </conditionalFormatting>
  <conditionalFormatting sqref="G35:G37">
    <cfRule type="expression" dxfId="58" priority="43" stopIfTrue="1">
      <formula>#REF!="Removed"</formula>
    </cfRule>
  </conditionalFormatting>
  <conditionalFormatting sqref="H37">
    <cfRule type="expression" dxfId="57" priority="38" stopIfTrue="1">
      <formula>#REF!="Done"</formula>
    </cfRule>
  </conditionalFormatting>
  <conditionalFormatting sqref="H37">
    <cfRule type="expression" dxfId="56" priority="39" stopIfTrue="1">
      <formula>#REF!="Ongoing"</formula>
    </cfRule>
  </conditionalFormatting>
  <conditionalFormatting sqref="H37">
    <cfRule type="expression" dxfId="55" priority="40" stopIfTrue="1">
      <formula>#REF!="Removed"</formula>
    </cfRule>
  </conditionalFormatting>
  <conditionalFormatting sqref="H35">
    <cfRule type="expression" dxfId="54" priority="35" stopIfTrue="1">
      <formula>#REF!="Done"</formula>
    </cfRule>
  </conditionalFormatting>
  <conditionalFormatting sqref="H35">
    <cfRule type="expression" dxfId="53" priority="36" stopIfTrue="1">
      <formula>#REF!="Ongoing"</formula>
    </cfRule>
  </conditionalFormatting>
  <conditionalFormatting sqref="H35">
    <cfRule type="expression" dxfId="52" priority="37" stopIfTrue="1">
      <formula>#REF!="Removed"</formula>
    </cfRule>
  </conditionalFormatting>
  <conditionalFormatting sqref="H36">
    <cfRule type="expression" dxfId="51" priority="32" stopIfTrue="1">
      <formula>#REF!="Done"</formula>
    </cfRule>
  </conditionalFormatting>
  <conditionalFormatting sqref="H36">
    <cfRule type="expression" dxfId="50" priority="33" stopIfTrue="1">
      <formula>#REF!="Ongoing"</formula>
    </cfRule>
  </conditionalFormatting>
  <conditionalFormatting sqref="H36">
    <cfRule type="expression" dxfId="49" priority="34" stopIfTrue="1">
      <formula>#REF!="Removed"</formula>
    </cfRule>
  </conditionalFormatting>
  <conditionalFormatting sqref="H38">
    <cfRule type="expression" dxfId="48" priority="30" stopIfTrue="1">
      <formula>#REF!="Ongoing"</formula>
    </cfRule>
  </conditionalFormatting>
  <conditionalFormatting sqref="H38">
    <cfRule type="expression" dxfId="47" priority="31" stopIfTrue="1">
      <formula>#REF!="Removed"</formula>
    </cfRule>
  </conditionalFormatting>
  <conditionalFormatting sqref="B40:B41">
    <cfRule type="expression" dxfId="46" priority="27" stopIfTrue="1">
      <formula>#REF!="Ongoing"</formula>
    </cfRule>
  </conditionalFormatting>
  <conditionalFormatting sqref="B40:B41">
    <cfRule type="expression" dxfId="45" priority="28" stopIfTrue="1">
      <formula>#REF!="Removed"</formula>
    </cfRule>
  </conditionalFormatting>
  <conditionalFormatting sqref="I41:I42">
    <cfRule type="expression" dxfId="44" priority="341" stopIfTrue="1">
      <formula>$C39="Done"</formula>
    </cfRule>
  </conditionalFormatting>
  <conditionalFormatting sqref="I39:I40">
    <cfRule type="expression" dxfId="43" priority="342" stopIfTrue="1">
      <formula>#REF!="Done"</formula>
    </cfRule>
  </conditionalFormatting>
  <conditionalFormatting sqref="I41:I42">
    <cfRule type="expression" dxfId="42" priority="345" stopIfTrue="1">
      <formula>$C39="Ongoing"</formula>
    </cfRule>
  </conditionalFormatting>
  <conditionalFormatting sqref="I39:I40">
    <cfRule type="expression" dxfId="41" priority="346" stopIfTrue="1">
      <formula>#REF!="Ongoing"</formula>
    </cfRule>
  </conditionalFormatting>
  <conditionalFormatting sqref="I41:I42">
    <cfRule type="expression" dxfId="40" priority="349" stopIfTrue="1">
      <formula>$C39="Removed"</formula>
    </cfRule>
  </conditionalFormatting>
  <conditionalFormatting sqref="I39:I40">
    <cfRule type="expression" dxfId="39" priority="350" stopIfTrue="1">
      <formula>#REF!="Removed"</formula>
    </cfRule>
  </conditionalFormatting>
  <conditionalFormatting sqref="B39">
    <cfRule type="expression" dxfId="38" priority="352" stopIfTrue="1">
      <formula>OR($G41="Planned",$G41="Unplanned")</formula>
    </cfRule>
  </conditionalFormatting>
  <conditionalFormatting sqref="B39">
    <cfRule type="expression" dxfId="37" priority="353" stopIfTrue="1">
      <formula>$G41="Ongoing"</formula>
    </cfRule>
  </conditionalFormatting>
  <conditionalFormatting sqref="C42">
    <cfRule type="expression" dxfId="36" priority="23" stopIfTrue="1">
      <formula>#REF!="Done"</formula>
    </cfRule>
  </conditionalFormatting>
  <conditionalFormatting sqref="C42">
    <cfRule type="expression" dxfId="35" priority="24" stopIfTrue="1">
      <formula>#REF!="Ongoing"</formula>
    </cfRule>
  </conditionalFormatting>
  <conditionalFormatting sqref="C42">
    <cfRule type="expression" dxfId="34" priority="25" stopIfTrue="1">
      <formula>#REF!="Removed"</formula>
    </cfRule>
  </conditionalFormatting>
  <conditionalFormatting sqref="B42">
    <cfRule type="expression" dxfId="33" priority="18" stopIfTrue="1">
      <formula>OR($G42="Planned",$G42="Unplanned")</formula>
    </cfRule>
  </conditionalFormatting>
  <conditionalFormatting sqref="B42">
    <cfRule type="expression" dxfId="32" priority="19" stopIfTrue="1">
      <formula>$G42="Ongoing"</formula>
    </cfRule>
  </conditionalFormatting>
  <conditionalFormatting sqref="B42">
    <cfRule type="expression" dxfId="31" priority="20" stopIfTrue="1">
      <formula>#REF!="Done"</formula>
    </cfRule>
  </conditionalFormatting>
  <conditionalFormatting sqref="B42">
    <cfRule type="expression" dxfId="30" priority="21" stopIfTrue="1">
      <formula>#REF!="Ongoing"</formula>
    </cfRule>
  </conditionalFormatting>
  <conditionalFormatting sqref="B42">
    <cfRule type="expression" dxfId="29" priority="22" stopIfTrue="1">
      <formula>#REF!="Removed"</formula>
    </cfRule>
  </conditionalFormatting>
  <conditionalFormatting sqref="C42">
    <cfRule type="expression" dxfId="28" priority="15" stopIfTrue="1">
      <formula>#REF!="Done"</formula>
    </cfRule>
  </conditionalFormatting>
  <conditionalFormatting sqref="C42">
    <cfRule type="expression" dxfId="27" priority="16" stopIfTrue="1">
      <formula>#REF!="Ongoing"</formula>
    </cfRule>
  </conditionalFormatting>
  <conditionalFormatting sqref="C42">
    <cfRule type="expression" dxfId="26" priority="17" stopIfTrue="1">
      <formula>#REF!="Removed"</formula>
    </cfRule>
  </conditionalFormatting>
  <conditionalFormatting sqref="G39:G41">
    <cfRule type="expression" dxfId="25" priority="12" stopIfTrue="1">
      <formula>#REF!="Done"</formula>
    </cfRule>
  </conditionalFormatting>
  <conditionalFormatting sqref="G39:G41">
    <cfRule type="expression" dxfId="24" priority="13" stopIfTrue="1">
      <formula>#REF!="Ongoing"</formula>
    </cfRule>
  </conditionalFormatting>
  <conditionalFormatting sqref="G39:G41">
    <cfRule type="expression" dxfId="23" priority="14" stopIfTrue="1">
      <formula>#REF!="Removed"</formula>
    </cfRule>
  </conditionalFormatting>
  <conditionalFormatting sqref="G39:G41">
    <cfRule type="expression" dxfId="22" priority="10" stopIfTrue="1">
      <formula>#REF!="Done"</formula>
    </cfRule>
  </conditionalFormatting>
  <conditionalFormatting sqref="G39:G41">
    <cfRule type="expression" dxfId="21" priority="11" stopIfTrue="1">
      <formula>#REF!="Ongoing"</formula>
    </cfRule>
  </conditionalFormatting>
  <conditionalFormatting sqref="H39:H41">
    <cfRule type="expression" dxfId="20" priority="7" stopIfTrue="1">
      <formula>#REF!="Done"</formula>
    </cfRule>
  </conditionalFormatting>
  <conditionalFormatting sqref="H39:H41">
    <cfRule type="expression" dxfId="19" priority="8" stopIfTrue="1">
      <formula>#REF!="Ongoing"</formula>
    </cfRule>
  </conditionalFormatting>
  <conditionalFormatting sqref="H39:H41">
    <cfRule type="expression" dxfId="18" priority="9" stopIfTrue="1">
      <formula>#REF!="Removed"</formula>
    </cfRule>
  </conditionalFormatting>
  <conditionalFormatting sqref="G42">
    <cfRule type="expression" dxfId="17" priority="4" stopIfTrue="1">
      <formula>#REF!="Done"</formula>
    </cfRule>
  </conditionalFormatting>
  <conditionalFormatting sqref="G42">
    <cfRule type="expression" dxfId="16" priority="5" stopIfTrue="1">
      <formula>#REF!="Ongoing"</formula>
    </cfRule>
  </conditionalFormatting>
  <conditionalFormatting sqref="G42">
    <cfRule type="expression" dxfId="15" priority="6" stopIfTrue="1">
      <formula>#REF!="Removed"</formula>
    </cfRule>
  </conditionalFormatting>
  <conditionalFormatting sqref="H42">
    <cfRule type="expression" dxfId="14" priority="1" stopIfTrue="1">
      <formula>#REF!="Done"</formula>
    </cfRule>
  </conditionalFormatting>
  <conditionalFormatting sqref="H42">
    <cfRule type="expression" dxfId="13" priority="2" stopIfTrue="1">
      <formula>#REF!="Ongoing"</formula>
    </cfRule>
  </conditionalFormatting>
  <conditionalFormatting sqref="H42">
    <cfRule type="expression" dxfId="12" priority="3" stopIfTrue="1">
      <formula>#REF!="Removed"</formula>
    </cfRule>
  </conditionalFormatting>
  <dataValidations count="1">
    <dataValidation type="list" allowBlank="1" sqref="C54:C147 C2:C4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Leonardo Ramirez</cp:lastModifiedBy>
  <dcterms:created xsi:type="dcterms:W3CDTF">2019-02-26T18:09:52Z</dcterms:created>
  <dcterms:modified xsi:type="dcterms:W3CDTF">2021-11-29T01:01:23Z</dcterms:modified>
</cp:coreProperties>
</file>