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optimizacion\metodosProgramados\metodoGranM\analisis_sensibilidad\"/>
    </mc:Choice>
  </mc:AlternateContent>
  <xr:revisionPtr revIDLastSave="0" documentId="13_ncr:1_{161D80BA-E615-4995-8715-515D9E5401AF}" xr6:coauthVersionLast="47" xr6:coauthVersionMax="47" xr10:uidLastSave="{00000000-0000-0000-0000-000000000000}"/>
  <bookViews>
    <workbookView xWindow="-120" yWindow="-120" windowWidth="29040" windowHeight="15720" tabRatio="616" activeTab="1" xr2:uid="{4B5A5ED7-B6C5-40DC-9156-B5A813ADF3F6}"/>
  </bookViews>
  <sheets>
    <sheet name="Informe de respuestas 1" sheetId="2" r:id="rId1"/>
    <sheet name="Informe de sensibilidad 1" sheetId="3" r:id="rId2"/>
    <sheet name="informeResumen" sheetId="5" r:id="rId3"/>
    <sheet name="Informe de límites 1" sheetId="4" r:id="rId4"/>
    <sheet name="Análisis de sensibilidad" sheetId="1" r:id="rId5"/>
  </sheets>
  <definedNames>
    <definedName name="solver_adj" localSheetId="4" hidden="1">'Análisis de sensibilidad'!$C$2:$C$3</definedName>
    <definedName name="solver_cvg" localSheetId="4" hidden="1">0.0001</definedName>
    <definedName name="solver_drv" localSheetId="4" hidden="1">1</definedName>
    <definedName name="solver_eng" localSheetId="4" hidden="1">2</definedName>
    <definedName name="solver_est" localSheetId="4" hidden="1">1</definedName>
    <definedName name="solver_itr" localSheetId="4" hidden="1">2147483647</definedName>
    <definedName name="solver_lhs1" localSheetId="4" hidden="1">'Análisis de sensibilidad'!$C$10</definedName>
    <definedName name="solver_lhs2" localSheetId="4" hidden="1">'Análisis de sensibilidad'!$C$8</definedName>
    <definedName name="solver_lhs3" localSheetId="4" hidden="1">'Análisis de sensibilidad'!$C$9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3</definedName>
    <definedName name="solver_nwt" localSheetId="4" hidden="1">1</definedName>
    <definedName name="solver_opt" localSheetId="4" hidden="1">'Análisis de sensibilidad'!$C$5</definedName>
    <definedName name="solver_pre" localSheetId="4" hidden="1">0.000001</definedName>
    <definedName name="solver_rbv" localSheetId="4" hidden="1">1</definedName>
    <definedName name="solver_rel1" localSheetId="4" hidden="1">1</definedName>
    <definedName name="solver_rel2" localSheetId="4" hidden="1">2</definedName>
    <definedName name="solver_rel3" localSheetId="4" hidden="1">3</definedName>
    <definedName name="solver_rhs1" localSheetId="4" hidden="1">3</definedName>
    <definedName name="solver_rhs2" localSheetId="4" hidden="1">30</definedName>
    <definedName name="solver_rhs3" localSheetId="4" hidden="1">9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5" l="1"/>
  <c r="A1" i="5"/>
  <c r="A3" i="5"/>
  <c r="A4" i="5"/>
  <c r="A7" i="5"/>
  <c r="A9" i="5"/>
  <c r="A10" i="5"/>
  <c r="A11" i="5"/>
  <c r="I10" i="3"/>
  <c r="I15" i="3"/>
  <c r="I16" i="3"/>
  <c r="C10" i="5" s="1"/>
  <c r="I17" i="3"/>
  <c r="I9" i="3"/>
  <c r="C3" i="5"/>
  <c r="J10" i="3"/>
  <c r="D4" i="5" s="1"/>
  <c r="J14" i="3"/>
  <c r="J15" i="3"/>
  <c r="D9" i="5" s="1"/>
  <c r="J16" i="3"/>
  <c r="J17" i="3"/>
  <c r="J9" i="3"/>
  <c r="D1" i="5"/>
  <c r="D3" i="5"/>
  <c r="C4" i="5"/>
  <c r="C9" i="5"/>
  <c r="D10" i="5"/>
  <c r="C11" i="5"/>
  <c r="D11" i="5"/>
  <c r="B1" i="5"/>
  <c r="B3" i="5"/>
  <c r="B4" i="5"/>
  <c r="B7" i="5"/>
  <c r="B9" i="5"/>
  <c r="B10" i="5"/>
  <c r="B11" i="5"/>
  <c r="C10" i="1"/>
  <c r="C9" i="1"/>
  <c r="C8" i="1"/>
  <c r="C5" i="1"/>
</calcChain>
</file>

<file path=xl/sharedStrings.xml><?xml version="1.0" encoding="utf-8"?>
<sst xmlns="http://schemas.openxmlformats.org/spreadsheetml/2006/main" count="131" uniqueCount="62">
  <si>
    <t>x1</t>
  </si>
  <si>
    <t>x2</t>
  </si>
  <si>
    <t>Función Objetivo Z</t>
  </si>
  <si>
    <t>Restricción 1: x1 + x2 = 30</t>
  </si>
  <si>
    <t>Microsoft Excel 16.0 Informe de respuestas</t>
  </si>
  <si>
    <t>Hoja de cálculo: [Libro1]análisis de sensibilidad</t>
  </si>
  <si>
    <t>Informe creado: 5/11/2024 3:31:11 p. m.</t>
  </si>
  <si>
    <t>Resultado: Solver encontró una solución. Se cumplen todas las restricciones y condiciones óptimas.</t>
  </si>
  <si>
    <t>Motor de Solver</t>
  </si>
  <si>
    <t>Motor: Simplex LP</t>
  </si>
  <si>
    <t>Tiempo de la solución: 0,031 segundos.</t>
  </si>
  <si>
    <t>Iteraciones: 2 Subproblemas: 0</t>
  </si>
  <si>
    <t>Opciones de Solver</t>
  </si>
  <si>
    <t>Tiempo máximo Ilimitado,  Iteraciones Ilimitado, Precision 0,000001, Usar escala automática</t>
  </si>
  <si>
    <t>Máximo de subproblemas Ilimitado, Máximo de soluciones de enteros Ilimitado, Tolerancia de enteros 1%, Asumir no negativo</t>
  </si>
  <si>
    <t>Celda objetivo (Máx)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</si>
  <si>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</si>
  <si>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</si>
  <si>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</si>
  <si>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</si>
  <si>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</si>
  <si>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</si>
  <si>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</si>
  <si>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</si>
  <si>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</si>
  <si>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</si>
  <si>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</si>
  <si>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$C$5</t>
  </si>
  <si>
    <t>$C$2</t>
  </si>
  <si>
    <t>Continuar</t>
  </si>
  <si>
    <t>$C$3</t>
  </si>
  <si>
    <t>$C$10</t>
  </si>
  <si>
    <t>Restricción 3: 0.06x1 + 0.12x2 &lt;= 3</t>
  </si>
  <si>
    <t>$C$10&lt;=3</t>
  </si>
  <si>
    <t>Vinculante</t>
  </si>
  <si>
    <t>$C$8</t>
  </si>
  <si>
    <t>$C$8=30</t>
  </si>
  <si>
    <t>$C$9</t>
  </si>
  <si>
    <t>Restricción 2: 0.2x1 + 0.35x2 &gt;= 9</t>
  </si>
  <si>
    <t>$C$9&gt;=9</t>
  </si>
  <si>
    <t>Microsoft Excel 16.0 Informe de sensibilidad</t>
  </si>
  <si>
    <t>Informe creado: 5/11/2024 3:31:12 p. m.</t>
  </si>
  <si>
    <t>Valor</t>
  </si>
  <si>
    <t>Objetivo</t>
  </si>
  <si>
    <t>Microsoft Excel 16.0 Informe de límites</t>
  </si>
  <si>
    <t>Variable</t>
  </si>
  <si>
    <t>Inferior</t>
  </si>
  <si>
    <t>Límite</t>
  </si>
  <si>
    <t>Resultado</t>
  </si>
  <si>
    <t>Superior</t>
  </si>
  <si>
    <t>Resultados</t>
  </si>
  <si>
    <t>Var / fun / Restricciones</t>
  </si>
  <si>
    <t>Restricción Lado Derecho</t>
  </si>
  <si>
    <t>Objetivo Coeficiente</t>
  </si>
  <si>
    <t>Final Valor</t>
  </si>
  <si>
    <t>Sombra Precio</t>
  </si>
  <si>
    <t>Permisible Aumentar</t>
  </si>
  <si>
    <t>Permisible reducir</t>
  </si>
  <si>
    <t>Reducido Coste</t>
  </si>
  <si>
    <t xml:space="preserve"> </t>
  </si>
  <si>
    <t>Mínimo</t>
  </si>
  <si>
    <t>Máximo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</si>
</sst>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4" xfId="0" applyBorder="1"/>
    <xf numFmtId="0" fontId="2" fillId="0" borderId="3" xfId="0" applyFont="1" applyBorder="1" applyAlignment="1">
      <alignment horizontal="center"/>
    </xf>
    <xf numFmtId="0" fontId="0" fillId="0" borderId="5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0" xfId="0" applyFill="1"/>
    <xf numFmtId="0" fontId="3" fillId="0" borderId="5" xfId="0" applyFont="1" applyBorder="1"/>
    <xf numFmtId="0" fontId="3" fillId="0" borderId="4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0" fillId="0" borderId="0" xfId="0" applyAlignment="1"/>
    <xf numFmtId="0" fontId="2" fillId="2" borderId="0" xfId="0" applyFont="1" applyFill="1" applyAlignment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CD57D3-1011-4545-B0AB-EE224EDD76A0}" name="Tabla3" displayName="Tabla3" ref="B1:C10" totalsRowShown="0">
  <autoFilter ref="B1:C10" xr:uid="{4ECD57D3-1011-4545-B0AB-EE224EDD76A0}"/>
  <tableColumns count="2">
    <tableColumn id="1" xr3:uid="{8CA4E850-EFDE-4304-B8C7-D1BF3ED7AF4F}" name="Var / fun / Restricciones" dataDxfId="0"/>
    <tableColumn id="2" xr3:uid="{ADA0DAC3-1DDD-4F09-BF61-E89BF487882C}" name="Resultado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BEA3-DFAA-4EAB-A567-96A8B8E3491E}">
  <dimension ref="A1:G29"/>
  <sheetViews>
    <sheetView showGridLines="0" zoomScale="85" zoomScaleNormal="85" workbookViewId="0">
      <selection activeCell="E21" sqref="E21"/>
    </sheetView>
  </sheetViews>
  <sheetFormatPr baseColWidth="10" defaultRowHeight="15" outlineLevelRow="1" x14ac:dyDescent="0.25"/>
  <cols>
    <col min="1" max="1" width="2.28515625" customWidth="1"/>
    <col min="2" max="2" width="6.28515625" bestFit="1" customWidth="1"/>
    <col min="3" max="3" width="28.7109375" bestFit="1" customWidth="1"/>
    <col min="4" max="4" width="14.7109375" bestFit="1" customWidth="1"/>
    <col min="5" max="5" width="9.28515625" bestFit="1" customWidth="1"/>
    <col min="6" max="6" width="9.5703125" bestFit="1" customWidth="1"/>
    <col min="7" max="7" width="7.5703125" bestFit="1" customWidth="1"/>
  </cols>
  <sheetData>
    <row r="1" spans="1:5" x14ac:dyDescent="0.25">
      <c r="A1" s="1" t="s">
        <v>4</v>
      </c>
    </row>
    <row r="2" spans="1:5" x14ac:dyDescent="0.25">
      <c r="A2" s="1" t="s">
        <v>5</v>
      </c>
    </row>
    <row r="3" spans="1:5" x14ac:dyDescent="0.25">
      <c r="A3" s="1" t="s">
        <v>6</v>
      </c>
    </row>
    <row r="4" spans="1:5" x14ac:dyDescent="0.25">
      <c r="A4" s="1" t="s">
        <v>7</v>
      </c>
    </row>
    <row r="5" spans="1:5" x14ac:dyDescent="0.25">
      <c r="A5" s="1" t="s">
        <v>8</v>
      </c>
    </row>
    <row r="6" spans="1:5" hidden="1" outlineLevel="1" x14ac:dyDescent="0.25">
      <c r="A6" s="1"/>
      <c r="B6" t="s">
        <v>9</v>
      </c>
    </row>
    <row r="7" spans="1:5" hidden="1" outlineLevel="1" x14ac:dyDescent="0.25">
      <c r="A7" s="1"/>
      <c r="B7" t="s">
        <v>10</v>
      </c>
    </row>
    <row r="8" spans="1:5" hidden="1" outlineLevel="1" x14ac:dyDescent="0.25">
      <c r="A8" s="1"/>
      <c r="B8" t="s">
        <v>11</v>
      </c>
    </row>
    <row r="9" spans="1:5" collapsed="1" x14ac:dyDescent="0.25">
      <c r="A9" s="1" t="s">
        <v>12</v>
      </c>
    </row>
    <row r="10" spans="1:5" hidden="1" outlineLevel="1" x14ac:dyDescent="0.25">
      <c r="B10" t="s">
        <v>13</v>
      </c>
    </row>
    <row r="11" spans="1:5" hidden="1" outlineLevel="1" x14ac:dyDescent="0.25">
      <c r="B11" t="s">
        <v>14</v>
      </c>
    </row>
    <row r="12" spans="1:5" collapsed="1" x14ac:dyDescent="0.25"/>
    <row r="14" spans="1:5" ht="15.75" thickBot="1" x14ac:dyDescent="0.3">
      <c r="A14" t="s">
        <v>15</v>
      </c>
    </row>
    <row r="15" spans="1:5" ht="15.75" thickBot="1" x14ac:dyDescent="0.3">
      <c r="B15" s="3" t="s">
        <v>16</v>
      </c>
      <c r="C15" s="3" t="s">
        <v>17</v>
      </c>
      <c r="D15" s="3" t="s">
        <v>18</v>
      </c>
      <c r="E15" s="3" t="s">
        <v>19</v>
      </c>
    </row>
    <row r="16" spans="1:5" ht="15.75" thickBot="1" x14ac:dyDescent="0.3">
      <c r="B16" s="2" t="s">
        <v>27</v>
      </c>
      <c r="C16" s="2" t="s">
        <v>2</v>
      </c>
      <c r="D16" s="2">
        <v>0</v>
      </c>
      <c r="E16" s="2">
        <v>2600</v>
      </c>
    </row>
    <row r="19" spans="1:7" ht="15.75" thickBot="1" x14ac:dyDescent="0.3">
      <c r="A19" t="s">
        <v>20</v>
      </c>
    </row>
    <row r="20" spans="1:7" ht="15.75" thickBot="1" x14ac:dyDescent="0.3">
      <c r="B20" s="3" t="s">
        <v>16</v>
      </c>
      <c r="C20" s="3" t="s">
        <v>17</v>
      </c>
      <c r="D20" s="3" t="s">
        <v>18</v>
      </c>
      <c r="E20" s="3" t="s">
        <v>19</v>
      </c>
      <c r="F20" s="3" t="s">
        <v>21</v>
      </c>
    </row>
    <row r="21" spans="1:7" x14ac:dyDescent="0.25">
      <c r="B21" s="4" t="s">
        <v>28</v>
      </c>
      <c r="C21" s="4" t="s">
        <v>0</v>
      </c>
      <c r="D21" s="4">
        <v>0</v>
      </c>
      <c r="E21" s="4">
        <v>10</v>
      </c>
      <c r="F21" s="4" t="s">
        <v>29</v>
      </c>
    </row>
    <row r="22" spans="1:7" ht="15.75" thickBot="1" x14ac:dyDescent="0.3">
      <c r="B22" s="2" t="s">
        <v>30</v>
      </c>
      <c r="C22" s="2" t="s">
        <v>1</v>
      </c>
      <c r="D22" s="2">
        <v>0</v>
      </c>
      <c r="E22" s="2">
        <v>20</v>
      </c>
      <c r="F22" s="2" t="s">
        <v>29</v>
      </c>
    </row>
    <row r="25" spans="1:7" ht="15.75" thickBot="1" x14ac:dyDescent="0.3">
      <c r="A25" t="s">
        <v>22</v>
      </c>
    </row>
    <row r="26" spans="1:7" ht="15.75" thickBot="1" x14ac:dyDescent="0.3">
      <c r="B26" s="3" t="s">
        <v>16</v>
      </c>
      <c r="C26" s="3" t="s">
        <v>17</v>
      </c>
      <c r="D26" s="3" t="s">
        <v>23</v>
      </c>
      <c r="E26" s="3" t="s">
        <v>24</v>
      </c>
      <c r="F26" s="3" t="s">
        <v>25</v>
      </c>
      <c r="G26" s="3" t="s">
        <v>26</v>
      </c>
    </row>
    <row r="27" spans="1:7" x14ac:dyDescent="0.25">
      <c r="B27" s="4" t="s">
        <v>31</v>
      </c>
      <c r="C27" s="4" t="s">
        <v>32</v>
      </c>
      <c r="D27" s="4">
        <v>3</v>
      </c>
      <c r="E27" s="4" t="s">
        <v>33</v>
      </c>
      <c r="F27" s="4" t="s">
        <v>34</v>
      </c>
      <c r="G27" s="4">
        <v>0</v>
      </c>
    </row>
    <row r="28" spans="1:7" x14ac:dyDescent="0.25">
      <c r="B28" s="4" t="s">
        <v>35</v>
      </c>
      <c r="C28" s="4" t="s">
        <v>3</v>
      </c>
      <c r="D28" s="4">
        <v>30</v>
      </c>
      <c r="E28" s="4" t="s">
        <v>36</v>
      </c>
      <c r="F28" s="4" t="s">
        <v>34</v>
      </c>
      <c r="G28" s="4">
        <v>0</v>
      </c>
    </row>
    <row r="29" spans="1:7" ht="15.75" thickBot="1" x14ac:dyDescent="0.3">
      <c r="B29" s="2" t="s">
        <v>37</v>
      </c>
      <c r="C29" s="2" t="s">
        <v>38</v>
      </c>
      <c r="D29" s="2">
        <v>9</v>
      </c>
      <c r="E29" s="2" t="s">
        <v>39</v>
      </c>
      <c r="F29" s="2" t="s">
        <v>34</v>
      </c>
      <c r="G29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75AA2-5C06-46DA-91ED-F30DA1F92AAA}">
  <dimension ref="A1:J17"/>
  <sheetViews>
    <sheetView showGridLines="0" tabSelected="1" topLeftCell="A6" workbookViewId="0">
      <selection activeCell="I8" sqref="I8"/>
    </sheetView>
  </sheetViews>
  <sheetFormatPr baseColWidth="10" defaultRowHeight="15" x14ac:dyDescent="0.25"/>
  <cols>
    <col min="1" max="1" width="2.28515625" customWidth="1"/>
    <col min="2" max="2" width="6.28515625" bestFit="1" customWidth="1"/>
    <col min="3" max="3" width="30.85546875" customWidth="1"/>
    <col min="4" max="4" width="5.28515625" bestFit="1" customWidth="1"/>
    <col min="5" max="5" width="12" bestFit="1" customWidth="1"/>
    <col min="6" max="6" width="12.140625" bestFit="1" customWidth="1"/>
    <col min="7" max="7" width="12.7109375" bestFit="1" customWidth="1"/>
    <col min="8" max="8" width="10.140625" bestFit="1" customWidth="1"/>
  </cols>
  <sheetData>
    <row r="1" spans="1:10" x14ac:dyDescent="0.25">
      <c r="A1" s="12" t="s">
        <v>40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x14ac:dyDescent="0.25">
      <c r="A2" s="12" t="s">
        <v>5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x14ac:dyDescent="0.25">
      <c r="A3" s="12" t="s">
        <v>41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x14ac:dyDescent="0.25">
      <c r="A4" s="13" t="s">
        <v>20</v>
      </c>
      <c r="B4" s="13"/>
      <c r="C4" s="13"/>
      <c r="D4" s="13"/>
      <c r="E4" s="13"/>
      <c r="F4" s="13"/>
      <c r="G4" s="13"/>
      <c r="H4" s="13"/>
      <c r="I4" s="13"/>
      <c r="J4" s="13"/>
    </row>
    <row r="5" spans="1:10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</row>
    <row r="6" spans="1:10" ht="15.75" thickBot="1" x14ac:dyDescent="0.3">
      <c r="A6" s="13"/>
      <c r="B6" s="13"/>
      <c r="C6" s="13"/>
      <c r="D6" s="13"/>
      <c r="E6" s="13"/>
      <c r="F6" s="13"/>
      <c r="G6" s="13"/>
      <c r="H6" s="13"/>
      <c r="I6" s="13"/>
      <c r="J6" s="13"/>
    </row>
    <row r="7" spans="1:10" ht="14.45" customHeight="1" x14ac:dyDescent="0.25">
      <c r="B7" s="14" t="s">
        <v>16</v>
      </c>
      <c r="C7" s="14" t="s">
        <v>17</v>
      </c>
      <c r="D7" s="10" t="s">
        <v>54</v>
      </c>
      <c r="E7" s="10" t="s">
        <v>58</v>
      </c>
      <c r="F7" s="19" t="s">
        <v>53</v>
      </c>
      <c r="G7" s="10" t="s">
        <v>56</v>
      </c>
      <c r="H7" s="10" t="s">
        <v>57</v>
      </c>
      <c r="I7" s="18" t="s">
        <v>60</v>
      </c>
      <c r="J7" s="18" t="s">
        <v>61</v>
      </c>
    </row>
    <row r="8" spans="1:10" ht="15.75" thickBot="1" x14ac:dyDescent="0.3">
      <c r="B8" s="15"/>
      <c r="C8" s="15"/>
      <c r="D8" s="16"/>
      <c r="E8" s="11"/>
      <c r="F8" s="20"/>
      <c r="G8" s="11"/>
      <c r="H8" s="11"/>
      <c r="I8" s="18"/>
      <c r="J8" s="18"/>
    </row>
    <row r="9" spans="1:10" x14ac:dyDescent="0.25">
      <c r="B9" s="4" t="s">
        <v>28</v>
      </c>
      <c r="C9" s="4" t="s">
        <v>0</v>
      </c>
      <c r="D9" s="4">
        <v>10</v>
      </c>
      <c r="E9" s="4">
        <v>0</v>
      </c>
      <c r="F9" s="8">
        <v>80</v>
      </c>
      <c r="G9" s="4">
        <v>9.9999999999999964</v>
      </c>
      <c r="H9" s="4">
        <v>1E+30</v>
      </c>
      <c r="I9" s="7">
        <f>F9-H9</f>
        <v>-1E+30</v>
      </c>
      <c r="J9" s="7">
        <f>G9+F9</f>
        <v>90</v>
      </c>
    </row>
    <row r="10" spans="1:10" ht="15.75" thickBot="1" x14ac:dyDescent="0.3">
      <c r="B10" s="2" t="s">
        <v>30</v>
      </c>
      <c r="C10" s="2" t="s">
        <v>1</v>
      </c>
      <c r="D10" s="2">
        <v>20</v>
      </c>
      <c r="E10" s="2">
        <v>0</v>
      </c>
      <c r="F10" s="9">
        <v>90</v>
      </c>
      <c r="G10" s="2">
        <v>1E+30</v>
      </c>
      <c r="H10" s="2">
        <v>9.9999999999999964</v>
      </c>
      <c r="I10" s="7">
        <f t="shared" ref="I10:I17" si="0">F10-H10</f>
        <v>80</v>
      </c>
      <c r="J10" s="7">
        <f t="shared" ref="J10:J17" si="1">G10+F10</f>
        <v>1E+30</v>
      </c>
    </row>
    <row r="11" spans="1:10" x14ac:dyDescent="0.25">
      <c r="A11" s="17" t="s">
        <v>22</v>
      </c>
      <c r="B11" s="17"/>
      <c r="C11" s="17"/>
      <c r="D11" s="17"/>
      <c r="E11" s="17"/>
      <c r="F11" s="17"/>
      <c r="G11" s="17"/>
      <c r="H11" s="17"/>
      <c r="I11" s="7"/>
      <c r="J11" s="7"/>
    </row>
    <row r="12" spans="1:10" ht="15.75" thickBot="1" x14ac:dyDescent="0.3">
      <c r="A12" s="17"/>
      <c r="B12" s="17"/>
      <c r="C12" s="17"/>
      <c r="D12" s="17"/>
      <c r="E12" s="17"/>
      <c r="F12" s="17"/>
      <c r="G12" s="17"/>
      <c r="H12" s="17"/>
      <c r="I12" s="7"/>
      <c r="J12" s="7"/>
    </row>
    <row r="13" spans="1:10" ht="15" customHeight="1" x14ac:dyDescent="0.25">
      <c r="B13" s="14" t="s">
        <v>16</v>
      </c>
      <c r="C13" s="14" t="s">
        <v>17</v>
      </c>
      <c r="D13" s="10" t="s">
        <v>54</v>
      </c>
      <c r="E13" s="10" t="s">
        <v>55</v>
      </c>
      <c r="F13" s="19" t="s">
        <v>52</v>
      </c>
      <c r="G13" s="10" t="s">
        <v>56</v>
      </c>
      <c r="H13" s="10" t="s">
        <v>57</v>
      </c>
      <c r="I13" s="7"/>
      <c r="J13" s="7"/>
    </row>
    <row r="14" spans="1:10" ht="15.75" thickBot="1" x14ac:dyDescent="0.3">
      <c r="B14" s="15"/>
      <c r="C14" s="15"/>
      <c r="D14" s="16"/>
      <c r="E14" s="11"/>
      <c r="F14" s="20"/>
      <c r="G14" s="11"/>
      <c r="H14" s="11"/>
      <c r="I14" s="7"/>
      <c r="J14" s="7">
        <f t="shared" si="1"/>
        <v>0</v>
      </c>
    </row>
    <row r="15" spans="1:10" x14ac:dyDescent="0.25">
      <c r="B15" s="4" t="s">
        <v>31</v>
      </c>
      <c r="C15" s="4" t="s">
        <v>32</v>
      </c>
      <c r="D15" s="4">
        <v>3</v>
      </c>
      <c r="E15" s="4">
        <v>166.66666666666663</v>
      </c>
      <c r="F15" s="8">
        <v>3</v>
      </c>
      <c r="G15" s="4">
        <v>0.6</v>
      </c>
      <c r="H15" s="4">
        <v>0</v>
      </c>
      <c r="I15" s="7">
        <f t="shared" si="0"/>
        <v>3</v>
      </c>
      <c r="J15" s="7">
        <f t="shared" si="1"/>
        <v>3.6</v>
      </c>
    </row>
    <row r="16" spans="1:10" x14ac:dyDescent="0.25">
      <c r="B16" s="4" t="s">
        <v>35</v>
      </c>
      <c r="C16" s="4" t="s">
        <v>3</v>
      </c>
      <c r="D16" s="4">
        <v>30</v>
      </c>
      <c r="E16" s="4">
        <v>70</v>
      </c>
      <c r="F16" s="8">
        <v>30</v>
      </c>
      <c r="G16" s="4">
        <v>20</v>
      </c>
      <c r="H16" s="4">
        <v>0</v>
      </c>
      <c r="I16" s="7">
        <f t="shared" si="0"/>
        <v>30</v>
      </c>
      <c r="J16" s="7">
        <f t="shared" si="1"/>
        <v>50</v>
      </c>
    </row>
    <row r="17" spans="2:10" ht="15.75" thickBot="1" x14ac:dyDescent="0.3">
      <c r="B17" s="2" t="s">
        <v>37</v>
      </c>
      <c r="C17" s="2" t="s">
        <v>38</v>
      </c>
      <c r="D17" s="2">
        <v>9</v>
      </c>
      <c r="E17" s="2">
        <v>0</v>
      </c>
      <c r="F17" s="9">
        <v>9</v>
      </c>
      <c r="G17" s="2">
        <v>-5.5511151231257827E-17</v>
      </c>
      <c r="H17" s="2">
        <v>1E+30</v>
      </c>
      <c r="I17" s="7">
        <f t="shared" si="0"/>
        <v>-1E+30</v>
      </c>
      <c r="J17" s="7">
        <f t="shared" si="1"/>
        <v>9</v>
      </c>
    </row>
  </sheetData>
  <mergeCells count="16">
    <mergeCell ref="G13:G14"/>
    <mergeCell ref="D7:D8"/>
    <mergeCell ref="D13:D14"/>
    <mergeCell ref="E13:E14"/>
    <mergeCell ref="E7:E8"/>
    <mergeCell ref="A1:J1"/>
    <mergeCell ref="A2:J2"/>
    <mergeCell ref="A3:J3"/>
    <mergeCell ref="A4:J6"/>
    <mergeCell ref="H13:H14"/>
    <mergeCell ref="C13:C14"/>
    <mergeCell ref="B13:B14"/>
    <mergeCell ref="C7:C8"/>
    <mergeCell ref="B7:B8"/>
    <mergeCell ref="G7:G8"/>
    <mergeCell ref="H7:H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CC4E3-C826-491B-B7DA-1D1B67066A9E}">
  <dimension ref="A1:D11"/>
  <sheetViews>
    <sheetView workbookViewId="0">
      <selection activeCell="D6" sqref="D6"/>
    </sheetView>
  </sheetViews>
  <sheetFormatPr baseColWidth="10" defaultRowHeight="15" x14ac:dyDescent="0.25"/>
  <cols>
    <col min="1" max="1" width="30.140625" customWidth="1"/>
    <col min="2" max="2" width="25.5703125" customWidth="1"/>
    <col min="3" max="3" width="16.7109375" customWidth="1"/>
    <col min="4" max="4" width="16.85546875" customWidth="1"/>
  </cols>
  <sheetData>
    <row r="1" spans="1:4" x14ac:dyDescent="0.25">
      <c r="A1" t="str">
        <f>'Informe de sensibilidad 1'!C7</f>
        <v>Nombre</v>
      </c>
      <c r="B1" t="str">
        <f>'Informe de sensibilidad 1'!F7</f>
        <v>Objetivo Coeficiente</v>
      </c>
      <c r="C1" t="str">
        <f>'Informe de sensibilidad 1'!I7</f>
        <v>Mínimo</v>
      </c>
      <c r="D1" t="str">
        <f>'Informe de sensibilidad 1'!J7</f>
        <v>Máximo</v>
      </c>
    </row>
    <row r="2" spans="1:4" x14ac:dyDescent="0.25">
      <c r="A2" t="s">
        <v>59</v>
      </c>
      <c r="B2" t="s">
        <v>59</v>
      </c>
      <c r="C2" t="s">
        <v>59</v>
      </c>
      <c r="D2" t="s">
        <v>59</v>
      </c>
    </row>
    <row r="3" spans="1:4" x14ac:dyDescent="0.25">
      <c r="A3" t="str">
        <f>'Informe de sensibilidad 1'!C9</f>
        <v>x1</v>
      </c>
      <c r="B3">
        <f>'Informe de sensibilidad 1'!F9</f>
        <v>80</v>
      </c>
      <c r="C3">
        <f>'Informe de sensibilidad 1'!I9</f>
        <v>-1E+30</v>
      </c>
      <c r="D3">
        <f>'Informe de sensibilidad 1'!J9</f>
        <v>90</v>
      </c>
    </row>
    <row r="4" spans="1:4" x14ac:dyDescent="0.25">
      <c r="A4" t="str">
        <f>'Informe de sensibilidad 1'!C10</f>
        <v>x2</v>
      </c>
      <c r="B4">
        <f>'Informe de sensibilidad 1'!F10</f>
        <v>90</v>
      </c>
      <c r="C4">
        <f>'Informe de sensibilidad 1'!I10</f>
        <v>80</v>
      </c>
      <c r="D4">
        <f>'Informe de sensibilidad 1'!J10</f>
        <v>1E+30</v>
      </c>
    </row>
    <row r="5" spans="1:4" x14ac:dyDescent="0.25">
      <c r="A5" t="s">
        <v>59</v>
      </c>
      <c r="B5" t="s">
        <v>59</v>
      </c>
      <c r="C5" t="s">
        <v>59</v>
      </c>
      <c r="D5" t="s">
        <v>59</v>
      </c>
    </row>
    <row r="6" spans="1:4" x14ac:dyDescent="0.25">
      <c r="A6" t="s">
        <v>59</v>
      </c>
      <c r="B6" t="s">
        <v>59</v>
      </c>
      <c r="C6" t="s">
        <v>59</v>
      </c>
      <c r="D6" t="s">
        <v>59</v>
      </c>
    </row>
    <row r="7" spans="1:4" x14ac:dyDescent="0.25">
      <c r="A7" t="str">
        <f>'Informe de sensibilidad 1'!C13</f>
        <v>Nombre</v>
      </c>
      <c r="B7" t="str">
        <f>'Informe de sensibilidad 1'!F13</f>
        <v>Restricción Lado Derecho</v>
      </c>
      <c r="C7" t="s">
        <v>59</v>
      </c>
      <c r="D7" t="s">
        <v>59</v>
      </c>
    </row>
    <row r="8" spans="1:4" x14ac:dyDescent="0.25">
      <c r="A8" t="s">
        <v>59</v>
      </c>
      <c r="B8" t="s">
        <v>59</v>
      </c>
      <c r="C8" t="s">
        <v>59</v>
      </c>
      <c r="D8" t="s">
        <v>59</v>
      </c>
    </row>
    <row r="9" spans="1:4" x14ac:dyDescent="0.25">
      <c r="A9" t="str">
        <f>'Informe de sensibilidad 1'!C15</f>
        <v>Restricción 3: 0.06x1 + 0.12x2 &lt;= 3</v>
      </c>
      <c r="B9">
        <f>'Informe de sensibilidad 1'!F15</f>
        <v>3</v>
      </c>
      <c r="C9">
        <f>'Informe de sensibilidad 1'!I15</f>
        <v>3</v>
      </c>
      <c r="D9">
        <f>'Informe de sensibilidad 1'!J15</f>
        <v>3.6</v>
      </c>
    </row>
    <row r="10" spans="1:4" x14ac:dyDescent="0.25">
      <c r="A10" t="str">
        <f>'Informe de sensibilidad 1'!C16</f>
        <v>Restricción 1: x1 + x2 = 30</v>
      </c>
      <c r="B10">
        <f>'Informe de sensibilidad 1'!F16</f>
        <v>30</v>
      </c>
      <c r="C10">
        <f>'Informe de sensibilidad 1'!I16</f>
        <v>30</v>
      </c>
      <c r="D10">
        <f>'Informe de sensibilidad 1'!J16</f>
        <v>50</v>
      </c>
    </row>
    <row r="11" spans="1:4" x14ac:dyDescent="0.25">
      <c r="A11" t="str">
        <f>'Informe de sensibilidad 1'!C17</f>
        <v>Restricción 2: 0.2x1 + 0.35x2 &gt;= 9</v>
      </c>
      <c r="B11">
        <f>'Informe de sensibilidad 1'!F17</f>
        <v>9</v>
      </c>
      <c r="C11">
        <f>'Informe de sensibilidad 1'!I17</f>
        <v>-1E+30</v>
      </c>
      <c r="D11">
        <f>'Informe de sensibilidad 1'!J17</f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E821-B85C-42D8-81A1-A0E42CCD56D6}">
  <dimension ref="A1:J14"/>
  <sheetViews>
    <sheetView showGridLines="0" workbookViewId="0">
      <selection activeCell="I19" sqref="I19"/>
    </sheetView>
  </sheetViews>
  <sheetFormatPr baseColWidth="10" defaultRowHeight="15" x14ac:dyDescent="0.25"/>
  <cols>
    <col min="1" max="1" width="2.28515625" customWidth="1"/>
    <col min="2" max="2" width="5.85546875" bestFit="1" customWidth="1"/>
    <col min="3" max="3" width="16.42578125" customWidth="1"/>
    <col min="4" max="4" width="5.28515625" bestFit="1" customWidth="1"/>
    <col min="5" max="5" width="2.28515625" customWidth="1"/>
    <col min="6" max="6" width="7" bestFit="1" customWidth="1"/>
    <col min="7" max="7" width="9.28515625" bestFit="1" customWidth="1"/>
    <col min="8" max="8" width="2.28515625" customWidth="1"/>
    <col min="9" max="9" width="8.140625" customWidth="1"/>
    <col min="10" max="10" width="9.28515625" bestFit="1" customWidth="1"/>
  </cols>
  <sheetData>
    <row r="1" spans="1:10" x14ac:dyDescent="0.25">
      <c r="A1" s="1" t="s">
        <v>44</v>
      </c>
    </row>
    <row r="2" spans="1:10" x14ac:dyDescent="0.25">
      <c r="A2" s="1" t="s">
        <v>5</v>
      </c>
    </row>
    <row r="3" spans="1:10" x14ac:dyDescent="0.25">
      <c r="A3" s="1" t="s">
        <v>41</v>
      </c>
    </row>
    <row r="5" spans="1:10" ht="15.75" thickBot="1" x14ac:dyDescent="0.3"/>
    <row r="6" spans="1:10" x14ac:dyDescent="0.25">
      <c r="B6" s="5"/>
      <c r="C6" s="5" t="s">
        <v>43</v>
      </c>
      <c r="D6" s="5"/>
    </row>
    <row r="7" spans="1:10" ht="15.75" thickBot="1" x14ac:dyDescent="0.3">
      <c r="B7" s="6" t="s">
        <v>16</v>
      </c>
      <c r="C7" s="6" t="s">
        <v>17</v>
      </c>
      <c r="D7" s="6" t="s">
        <v>42</v>
      </c>
    </row>
    <row r="8" spans="1:10" ht="15.75" thickBot="1" x14ac:dyDescent="0.3">
      <c r="B8" s="2" t="s">
        <v>27</v>
      </c>
      <c r="C8" s="2" t="s">
        <v>2</v>
      </c>
      <c r="D8" s="2">
        <v>2600</v>
      </c>
    </row>
    <row r="10" spans="1:10" ht="15.75" thickBot="1" x14ac:dyDescent="0.3"/>
    <row r="11" spans="1:10" x14ac:dyDescent="0.25">
      <c r="B11" s="5"/>
      <c r="C11" s="5" t="s">
        <v>45</v>
      </c>
      <c r="D11" s="5"/>
      <c r="F11" s="5" t="s">
        <v>46</v>
      </c>
      <c r="G11" s="5" t="s">
        <v>43</v>
      </c>
      <c r="I11" s="5" t="s">
        <v>49</v>
      </c>
      <c r="J11" s="5" t="s">
        <v>43</v>
      </c>
    </row>
    <row r="12" spans="1:10" ht="15.75" thickBot="1" x14ac:dyDescent="0.3">
      <c r="B12" s="6" t="s">
        <v>16</v>
      </c>
      <c r="C12" s="6" t="s">
        <v>17</v>
      </c>
      <c r="D12" s="6" t="s">
        <v>42</v>
      </c>
      <c r="F12" s="6" t="s">
        <v>47</v>
      </c>
      <c r="G12" s="6" t="s">
        <v>48</v>
      </c>
      <c r="I12" s="6" t="s">
        <v>47</v>
      </c>
      <c r="J12" s="6" t="s">
        <v>48</v>
      </c>
    </row>
    <row r="13" spans="1:10" x14ac:dyDescent="0.25">
      <c r="B13" s="4" t="s">
        <v>28</v>
      </c>
      <c r="C13" s="4" t="s">
        <v>0</v>
      </c>
      <c r="D13" s="4">
        <v>10</v>
      </c>
      <c r="F13" s="4">
        <v>10</v>
      </c>
      <c r="G13" s="4">
        <v>2600</v>
      </c>
      <c r="I13" s="4">
        <v>10</v>
      </c>
      <c r="J13" s="4">
        <v>2600</v>
      </c>
    </row>
    <row r="14" spans="1:10" ht="15.75" thickBot="1" x14ac:dyDescent="0.3">
      <c r="B14" s="2" t="s">
        <v>30</v>
      </c>
      <c r="C14" s="2" t="s">
        <v>1</v>
      </c>
      <c r="D14" s="2">
        <v>20</v>
      </c>
      <c r="F14" s="2">
        <v>20</v>
      </c>
      <c r="G14" s="2">
        <v>2600</v>
      </c>
      <c r="I14" s="2">
        <v>20</v>
      </c>
      <c r="J14" s="2">
        <v>2600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5E0C5-5B40-4A40-A6E8-02CCB188F3D9}">
  <dimension ref="B1:C10"/>
  <sheetViews>
    <sheetView workbookViewId="0">
      <selection activeCell="E9" sqref="E9"/>
    </sheetView>
  </sheetViews>
  <sheetFormatPr baseColWidth="10" defaultRowHeight="15" x14ac:dyDescent="0.25"/>
  <cols>
    <col min="2" max="2" width="29" bestFit="1" customWidth="1"/>
    <col min="3" max="3" width="17.28515625" customWidth="1"/>
  </cols>
  <sheetData>
    <row r="1" spans="2:3" x14ac:dyDescent="0.25">
      <c r="B1" t="s">
        <v>51</v>
      </c>
      <c r="C1" t="s">
        <v>50</v>
      </c>
    </row>
    <row r="2" spans="2:3" x14ac:dyDescent="0.25">
      <c r="B2" t="s">
        <v>0</v>
      </c>
      <c r="C2">
        <v>10</v>
      </c>
    </row>
    <row r="3" spans="2:3" x14ac:dyDescent="0.25">
      <c r="B3" t="s">
        <v>1</v>
      </c>
      <c r="C3">
        <v>20</v>
      </c>
    </row>
    <row r="5" spans="2:3" x14ac:dyDescent="0.25">
      <c r="B5" t="s">
        <v>2</v>
      </c>
      <c r="C5">
        <f>80*C2 + 90*C3</f>
        <v>2600</v>
      </c>
    </row>
    <row r="8" spans="2:3" x14ac:dyDescent="0.25">
      <c r="B8" t="s">
        <v>3</v>
      </c>
      <c r="C8">
        <f>C2 + C3</f>
        <v>30</v>
      </c>
    </row>
    <row r="9" spans="2:3" x14ac:dyDescent="0.25">
      <c r="B9" t="s">
        <v>38</v>
      </c>
      <c r="C9">
        <f>0.2*C2 +0.35*C3</f>
        <v>9</v>
      </c>
    </row>
    <row r="10" spans="2:3" x14ac:dyDescent="0.25">
      <c r="B10" t="s">
        <v>32</v>
      </c>
      <c r="C10">
        <f>0.06*C2 + 0.12*C3</f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Informe de respuestas 1</vt:lpstr>
      <vt:lpstr>Informe de sensibilidad 1</vt:lpstr>
      <vt:lpstr>informeResumen</vt:lpstr>
      <vt:lpstr>Informe de límites 1</vt:lpstr>
      <vt:lpstr>Análisis de sensibilidad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FERNEY PULGAR�N JIM�NEZ</dc:creator>
  <cp:lastModifiedBy>DIEGO FERNEY PULGARIN JIMENEZ</cp:lastModifiedBy>
  <dcterms:created xsi:type="dcterms:W3CDTF">2024-11-05T20:06:45Z</dcterms:created>
  <dcterms:modified xsi:type="dcterms:W3CDTF">2024-11-11T18:07:41Z</dcterms:modified>
</cp:coreProperties>
</file>