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addd91d20ef0cda/Nuvem  - Carlos Dias/FATEC/Aulas Remotas/Estatística/"/>
    </mc:Choice>
  </mc:AlternateContent>
  <xr:revisionPtr revIDLastSave="0" documentId="8_{B220828C-82A1-409D-90CE-A1A356BADEDE}" xr6:coauthVersionLast="47" xr6:coauthVersionMax="47" xr10:uidLastSave="{00000000-0000-0000-0000-000000000000}"/>
  <bookViews>
    <workbookView xWindow="-120" yWindow="-120" windowWidth="20730" windowHeight="11040" xr2:uid="{848857E5-2BF5-49E9-89C5-45706EE2DE8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G3" i="1"/>
  <c r="G4" i="1"/>
  <c r="G5" i="1"/>
  <c r="G6" i="1"/>
  <c r="G7" i="1"/>
  <c r="G8" i="1"/>
  <c r="G9" i="1"/>
  <c r="G10" i="1"/>
  <c r="G11" i="1"/>
  <c r="G2" i="1"/>
  <c r="D12" i="1"/>
  <c r="C12" i="1"/>
  <c r="F3" i="1"/>
  <c r="F4" i="1"/>
  <c r="F5" i="1"/>
  <c r="F6" i="1"/>
  <c r="F7" i="1"/>
  <c r="F8" i="1"/>
  <c r="F9" i="1"/>
  <c r="F10" i="1"/>
  <c r="F11" i="1"/>
  <c r="F2" i="1"/>
  <c r="F12" i="1" s="1"/>
  <c r="E3" i="1"/>
  <c r="E4" i="1"/>
  <c r="E5" i="1"/>
  <c r="E6" i="1"/>
  <c r="E7" i="1"/>
  <c r="E8" i="1"/>
  <c r="E9" i="1"/>
  <c r="E10" i="1"/>
  <c r="E11" i="1"/>
  <c r="E2" i="1"/>
  <c r="E12" i="1" s="1"/>
  <c r="G13" i="1"/>
  <c r="G12" i="1" l="1"/>
  <c r="J6" i="1" s="1"/>
</calcChain>
</file>

<file path=xl/sharedStrings.xml><?xml version="1.0" encoding="utf-8"?>
<sst xmlns="http://schemas.openxmlformats.org/spreadsheetml/2006/main" count="7" uniqueCount="7">
  <si>
    <t>Correlação</t>
  </si>
  <si>
    <t>Demanda (y)</t>
  </si>
  <si>
    <t>Preço(x)</t>
  </si>
  <si>
    <t>x^2</t>
  </si>
  <si>
    <t>y^2</t>
  </si>
  <si>
    <t>Soma</t>
  </si>
  <si>
    <t>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</si>
</sst>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rgb="FFFFFFFF"/>
      <name val="Calibri"/>
    </font>
    <font>
      <sz val="16"/>
      <color rgb="FF000000"/>
      <name val="Calibri"/>
    </font>
    <font>
      <b/>
      <sz val="1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0" fontId="4" fillId="0" borderId="0" xfId="0" applyFont="1"/>
    <xf numFmtId="0" fontId="5" fillId="0" borderId="0" xfId="0" applyFont="1"/>
    <xf numFmtId="170" fontId="5" fillId="0" borderId="0" xfId="1" applyNumberFormat="1" applyFont="1"/>
    <xf numFmtId="0" fontId="5" fillId="0" borderId="0" xfId="0" applyFont="1" applyAlignment="1">
      <alignment horizontal="center"/>
    </xf>
    <xf numFmtId="0" fontId="6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5664968349544536E-2"/>
          <c:y val="0.15173209928728157"/>
          <c:w val="0.90915856106222015"/>
          <c:h val="0.76629504080121302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622695692450209"/>
                  <c:y val="-0.364435108206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Planilha1!$B$2:$B$11</c:f>
              <c:numCache>
                <c:formatCode>General</c:formatCode>
                <c:ptCount val="10"/>
                <c:pt idx="0">
                  <c:v>38</c:v>
                </c:pt>
                <c:pt idx="1">
                  <c:v>42</c:v>
                </c:pt>
                <c:pt idx="2">
                  <c:v>50</c:v>
                </c:pt>
                <c:pt idx="3">
                  <c:v>56</c:v>
                </c:pt>
                <c:pt idx="4">
                  <c:v>59</c:v>
                </c:pt>
                <c:pt idx="5">
                  <c:v>63</c:v>
                </c:pt>
                <c:pt idx="6">
                  <c:v>70</c:v>
                </c:pt>
                <c:pt idx="7">
                  <c:v>80</c:v>
                </c:pt>
                <c:pt idx="8">
                  <c:v>95</c:v>
                </c:pt>
                <c:pt idx="9">
                  <c:v>110</c:v>
                </c:pt>
              </c:numCache>
            </c:numRef>
          </c:xVal>
          <c:yVal>
            <c:numRef>
              <c:f>Planilha1!$C$2:$C$11</c:f>
              <c:numCache>
                <c:formatCode>General</c:formatCode>
                <c:ptCount val="10"/>
                <c:pt idx="0">
                  <c:v>350</c:v>
                </c:pt>
                <c:pt idx="1">
                  <c:v>325</c:v>
                </c:pt>
                <c:pt idx="2">
                  <c:v>297</c:v>
                </c:pt>
                <c:pt idx="3">
                  <c:v>270</c:v>
                </c:pt>
                <c:pt idx="4">
                  <c:v>256</c:v>
                </c:pt>
                <c:pt idx="5">
                  <c:v>246</c:v>
                </c:pt>
                <c:pt idx="6">
                  <c:v>238</c:v>
                </c:pt>
                <c:pt idx="7">
                  <c:v>223</c:v>
                </c:pt>
                <c:pt idx="8">
                  <c:v>215</c:v>
                </c:pt>
                <c:pt idx="9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F-4A0C-83DC-D2B5EA6E2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98911"/>
        <c:axId val="2137199391"/>
      </c:scatterChart>
      <c:valAx>
        <c:axId val="213719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199391"/>
        <c:crosses val="autoZero"/>
        <c:crossBetween val="midCat"/>
      </c:valAx>
      <c:valAx>
        <c:axId val="21371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19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219075</xdr:rowOff>
    </xdr:from>
    <xdr:to>
      <xdr:col>17</xdr:col>
      <xdr:colOff>152400</xdr:colOff>
      <xdr:row>11</xdr:row>
      <xdr:rowOff>23814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8B4DF4-4C09-BA50-D695-2F77E0332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83FB-1989-49D3-BAD7-9C4F5E4152A8}">
  <dimension ref="B1:J13"/>
  <sheetViews>
    <sheetView tabSelected="1" zoomScaleNormal="100" workbookViewId="0">
      <selection activeCell="A3" sqref="A3"/>
    </sheetView>
  </sheetViews>
  <sheetFormatPr defaultRowHeight="24" x14ac:dyDescent="0.4"/>
  <cols>
    <col min="2" max="2" width="18.85546875" customWidth="1"/>
    <col min="3" max="3" width="19.42578125" bestFit="1" customWidth="1"/>
    <col min="4" max="4" width="20.7109375" customWidth="1"/>
    <col min="5" max="5" width="10.7109375" style="8" bestFit="1" customWidth="1"/>
    <col min="6" max="7" width="16.42578125" style="8" bestFit="1" customWidth="1"/>
    <col min="8" max="8" width="9.140625" style="8"/>
    <col min="10" max="10" width="20.42578125" bestFit="1" customWidth="1"/>
  </cols>
  <sheetData>
    <row r="1" spans="2:10" ht="24.75" thickBot="1" x14ac:dyDescent="0.45">
      <c r="B1" s="7" t="s">
        <v>2</v>
      </c>
      <c r="C1" s="7" t="s">
        <v>1</v>
      </c>
      <c r="E1" s="10" t="s">
        <v>3</v>
      </c>
      <c r="F1" s="10" t="s">
        <v>4</v>
      </c>
      <c r="G1" s="8" t="s">
        <v>6</v>
      </c>
    </row>
    <row r="2" spans="2:10" ht="24.75" thickBot="1" x14ac:dyDescent="0.45">
      <c r="B2" s="1">
        <v>38</v>
      </c>
      <c r="C2" s="1">
        <v>350</v>
      </c>
      <c r="D2">
        <f>B2*C2</f>
        <v>13300</v>
      </c>
      <c r="E2" s="8">
        <f>B2^2</f>
        <v>1444</v>
      </c>
      <c r="F2" s="8">
        <f>C2^2</f>
        <v>122500</v>
      </c>
      <c r="G2" s="8">
        <f>C2*B2</f>
        <v>13300</v>
      </c>
    </row>
    <row r="3" spans="2:10" ht="25.5" thickTop="1" thickBot="1" x14ac:dyDescent="0.45">
      <c r="B3" s="3">
        <v>42</v>
      </c>
      <c r="C3" s="2">
        <v>325</v>
      </c>
      <c r="D3">
        <f t="shared" ref="D3:D11" si="0">B3*C3</f>
        <v>13650</v>
      </c>
      <c r="E3" s="8">
        <f>B3^2</f>
        <v>1764</v>
      </c>
      <c r="F3" s="8">
        <f t="shared" ref="F3:F11" si="1">C3^2</f>
        <v>105625</v>
      </c>
      <c r="G3" s="8">
        <f>C3*B3</f>
        <v>13650</v>
      </c>
    </row>
    <row r="4" spans="2:10" ht="24.75" thickBot="1" x14ac:dyDescent="0.45">
      <c r="B4" s="5">
        <v>50</v>
      </c>
      <c r="C4" s="4">
        <v>297</v>
      </c>
      <c r="D4">
        <f t="shared" si="0"/>
        <v>14850</v>
      </c>
      <c r="E4" s="8">
        <f>B4^2</f>
        <v>2500</v>
      </c>
      <c r="F4" s="8">
        <f t="shared" si="1"/>
        <v>88209</v>
      </c>
      <c r="G4" s="8">
        <f>C4*B4</f>
        <v>14850</v>
      </c>
    </row>
    <row r="5" spans="2:10" ht="24.75" thickBot="1" x14ac:dyDescent="0.45">
      <c r="B5" s="6">
        <v>56</v>
      </c>
      <c r="C5" s="4">
        <v>270</v>
      </c>
      <c r="D5">
        <f t="shared" si="0"/>
        <v>15120</v>
      </c>
      <c r="E5" s="8">
        <f>B5^2</f>
        <v>3136</v>
      </c>
      <c r="F5" s="8">
        <f t="shared" si="1"/>
        <v>72900</v>
      </c>
      <c r="G5" s="8">
        <f>C5*B5</f>
        <v>15120</v>
      </c>
    </row>
    <row r="6" spans="2:10" ht="24.75" thickBot="1" x14ac:dyDescent="0.45">
      <c r="B6" s="5">
        <v>59</v>
      </c>
      <c r="C6" s="4">
        <v>256</v>
      </c>
      <c r="D6">
        <f t="shared" si="0"/>
        <v>15104</v>
      </c>
      <c r="E6" s="8">
        <f>B6^2</f>
        <v>3481</v>
      </c>
      <c r="F6" s="8">
        <f t="shared" si="1"/>
        <v>65536</v>
      </c>
      <c r="G6" s="8">
        <f>C6*B6</f>
        <v>15104</v>
      </c>
      <c r="J6" s="8">
        <f>(10*G12-D12*C12)/(SQRT(10*E12-D12^2)*SQRT(10*F12-C12^2))</f>
        <v>-0.90151012134909148</v>
      </c>
    </row>
    <row r="7" spans="2:10" ht="24.75" thickBot="1" x14ac:dyDescent="0.45">
      <c r="B7" s="6">
        <v>63</v>
      </c>
      <c r="C7" s="4">
        <v>246</v>
      </c>
      <c r="D7">
        <f t="shared" si="0"/>
        <v>15498</v>
      </c>
      <c r="E7" s="8">
        <f>B7^2</f>
        <v>3969</v>
      </c>
      <c r="F7" s="8">
        <f t="shared" si="1"/>
        <v>60516</v>
      </c>
      <c r="G7" s="8">
        <f>C7*B7</f>
        <v>15498</v>
      </c>
    </row>
    <row r="8" spans="2:10" ht="24.75" thickBot="1" x14ac:dyDescent="0.45">
      <c r="B8" s="5">
        <v>70</v>
      </c>
      <c r="C8" s="4">
        <v>238</v>
      </c>
      <c r="D8">
        <f t="shared" si="0"/>
        <v>16660</v>
      </c>
      <c r="E8" s="8">
        <f>B8^2</f>
        <v>4900</v>
      </c>
      <c r="F8" s="8">
        <f t="shared" si="1"/>
        <v>56644</v>
      </c>
      <c r="G8" s="8">
        <f>C8*B8</f>
        <v>16660</v>
      </c>
    </row>
    <row r="9" spans="2:10" ht="24.75" thickBot="1" x14ac:dyDescent="0.45">
      <c r="B9" s="6">
        <v>80</v>
      </c>
      <c r="C9" s="4">
        <v>223</v>
      </c>
      <c r="D9">
        <f t="shared" si="0"/>
        <v>17840</v>
      </c>
      <c r="E9" s="8">
        <f>B9^2</f>
        <v>6400</v>
      </c>
      <c r="F9" s="8">
        <f t="shared" si="1"/>
        <v>49729</v>
      </c>
      <c r="G9" s="8">
        <f>C9*B9</f>
        <v>17840</v>
      </c>
    </row>
    <row r="10" spans="2:10" ht="24.75" thickBot="1" x14ac:dyDescent="0.45">
      <c r="B10" s="5">
        <v>95</v>
      </c>
      <c r="C10" s="4">
        <v>215</v>
      </c>
      <c r="D10">
        <f t="shared" si="0"/>
        <v>20425</v>
      </c>
      <c r="E10" s="8">
        <f>B10^2</f>
        <v>9025</v>
      </c>
      <c r="F10" s="8">
        <f t="shared" si="1"/>
        <v>46225</v>
      </c>
      <c r="G10" s="8">
        <f>C10*B10</f>
        <v>20425</v>
      </c>
    </row>
    <row r="11" spans="2:10" ht="24.75" thickBot="1" x14ac:dyDescent="0.45">
      <c r="B11" s="6">
        <v>110</v>
      </c>
      <c r="C11" s="4">
        <v>208</v>
      </c>
      <c r="D11">
        <f t="shared" si="0"/>
        <v>22880</v>
      </c>
      <c r="E11" s="8">
        <f>B11^2</f>
        <v>12100</v>
      </c>
      <c r="F11" s="8">
        <f t="shared" si="1"/>
        <v>43264</v>
      </c>
      <c r="G11" s="8">
        <f>C11*B11</f>
        <v>22880</v>
      </c>
    </row>
    <row r="12" spans="2:10" ht="26.25" x14ac:dyDescent="0.4">
      <c r="B12" s="11" t="s">
        <v>5</v>
      </c>
      <c r="C12" s="7">
        <f>SUM(C2:C11)</f>
        <v>2628</v>
      </c>
      <c r="D12" s="7">
        <f>SUM(B2:B11)</f>
        <v>663</v>
      </c>
      <c r="E12" s="7">
        <f t="shared" ref="D12:G12" si="2">SUM(E2:E11)</f>
        <v>48719</v>
      </c>
      <c r="F12" s="7">
        <f t="shared" si="2"/>
        <v>711148</v>
      </c>
      <c r="G12" s="7">
        <f t="shared" si="2"/>
        <v>165327</v>
      </c>
    </row>
    <row r="13" spans="2:10" x14ac:dyDescent="0.4">
      <c r="F13" s="8" t="s">
        <v>0</v>
      </c>
      <c r="G13" s="9">
        <f>CORREL(C2:C11,B2:B11)</f>
        <v>-0.90151012134909148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2979569A67764EB33D11293E6D043D" ma:contentTypeVersion="4" ma:contentTypeDescription="Crie um novo documento." ma:contentTypeScope="" ma:versionID="2b0080dbc619a65a52592eb44562e15a">
  <xsd:schema xmlns:xsd="http://www.w3.org/2001/XMLSchema" xmlns:xs="http://www.w3.org/2001/XMLSchema" xmlns:p="http://schemas.microsoft.com/office/2006/metadata/properties" xmlns:ns2="d9e2663c-6647-4200-a171-3d15eebf31e1" targetNamespace="http://schemas.microsoft.com/office/2006/metadata/properties" ma:root="true" ma:fieldsID="d121fe2d109ac11b58524c2ed6966776" ns2:_="">
    <xsd:import namespace="d9e2663c-6647-4200-a171-3d15eebf31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e2663c-6647-4200-a171-3d15eebf31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F93BA9-1705-446B-A076-35137663BD34}"/>
</file>

<file path=customXml/itemProps2.xml><?xml version="1.0" encoding="utf-8"?>
<ds:datastoreItem xmlns:ds="http://schemas.openxmlformats.org/officeDocument/2006/customXml" ds:itemID="{98B14653-D322-4783-A853-FDF7E3D0E759}"/>
</file>

<file path=customXml/itemProps3.xml><?xml version="1.0" encoding="utf-8"?>
<ds:datastoreItem xmlns:ds="http://schemas.openxmlformats.org/officeDocument/2006/customXml" ds:itemID="{16D0ECC5-A14C-42D8-A294-902CD7E162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Henrique Dias</dc:creator>
  <cp:lastModifiedBy>Carlos Henrique Dias</cp:lastModifiedBy>
  <dcterms:created xsi:type="dcterms:W3CDTF">2024-09-21T14:48:08Z</dcterms:created>
  <dcterms:modified xsi:type="dcterms:W3CDTF">2024-09-21T15:36:13Z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0x0101002E2979569A67764EB33D11293E6D043D</vt:lpwstr>
  </property>
</Properties>
</file>