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45"/>
  </bookViews>
  <sheets>
    <sheet name="Catálogo de Serviços_Produtos" sheetId="1" r:id="rId1"/>
  </sheets>
  <calcPr calcId="162913"/>
  <fileRecoveryPr autoRecover="0"/>
</workbook>
</file>

<file path=xl/calcChain.xml><?xml version="1.0" encoding="utf-8"?>
<calcChain xmlns="http://schemas.openxmlformats.org/spreadsheetml/2006/main">
  <c r="P12" i="1" l="1"/>
  <c r="M12" i="1"/>
  <c r="P11" i="1"/>
  <c r="M11" i="1"/>
  <c r="P10" i="1"/>
  <c r="M10" i="1"/>
  <c r="P9" i="1"/>
  <c r="M9" i="1"/>
  <c r="P8" i="1"/>
  <c r="M8" i="1"/>
  <c r="M7" i="1"/>
  <c r="M6" i="1"/>
  <c r="M5" i="1"/>
  <c r="M4" i="1"/>
  <c r="M3" i="1"/>
  <c r="P7" i="1"/>
  <c r="P6" i="1"/>
  <c r="P5" i="1"/>
  <c r="P4" i="1"/>
  <c r="Q4" i="1" s="1"/>
  <c r="P3" i="1"/>
  <c r="Q7" i="1" l="1"/>
  <c r="Q9" i="1"/>
  <c r="S9" i="1" s="1"/>
  <c r="U9" i="1" s="1"/>
  <c r="T9" i="1" s="1"/>
  <c r="Q11" i="1"/>
  <c r="S11" i="1" s="1"/>
  <c r="U11" i="1" s="1"/>
  <c r="T11" i="1" s="1"/>
  <c r="Q10" i="1"/>
  <c r="S10" i="1" s="1"/>
  <c r="U10" i="1" s="1"/>
  <c r="T10" i="1" s="1"/>
  <c r="Q3" i="1"/>
  <c r="S3" i="1" s="1"/>
  <c r="U3" i="1" s="1"/>
  <c r="T3" i="1" s="1"/>
  <c r="Q12" i="1"/>
  <c r="S12" i="1" s="1"/>
  <c r="U12" i="1" s="1"/>
  <c r="T12" i="1" s="1"/>
  <c r="Q6" i="1"/>
  <c r="S6" i="1" s="1"/>
  <c r="Q8" i="1"/>
  <c r="S8" i="1" s="1"/>
  <c r="Q5" i="1"/>
  <c r="S5" i="1" s="1"/>
  <c r="U5" i="1" s="1"/>
  <c r="T5" i="1" s="1"/>
  <c r="S7" i="1"/>
  <c r="U7" i="1" s="1"/>
  <c r="T7" i="1" s="1"/>
  <c r="S4" i="1"/>
  <c r="U4" i="1" s="1"/>
  <c r="T4" i="1" s="1"/>
  <c r="U6" i="1" l="1"/>
  <c r="T6" i="1" s="1"/>
  <c r="U8" i="1"/>
  <c r="T8" i="1" s="1"/>
</calcChain>
</file>

<file path=xl/sharedStrings.xml><?xml version="1.0" encoding="utf-8"?>
<sst xmlns="http://schemas.openxmlformats.org/spreadsheetml/2006/main" count="118" uniqueCount="75">
  <si>
    <t>Descrição</t>
  </si>
  <si>
    <t>Preço</t>
  </si>
  <si>
    <t>Cobertura</t>
  </si>
  <si>
    <t>24x7</t>
  </si>
  <si>
    <t>8x5</t>
  </si>
  <si>
    <t>Tipo</t>
  </si>
  <si>
    <t xml:space="preserve">Serviços </t>
  </si>
  <si>
    <t>Por Hora</t>
  </si>
  <si>
    <t>Por Serviço Completo</t>
  </si>
  <si>
    <t>Por Mês</t>
  </si>
  <si>
    <t>Baseline Mensal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</si>
  <si>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</si>
  <si>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</si>
  <si>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</si>
  <si>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</si>
  <si>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</si>
  <si>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</si>
  <si>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</si>
  <si>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</si>
  <si>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</si>
  <si>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</si>
  <si>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</si>
  <si>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</si>
  <si>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</si>
  <si>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</si>
  <si>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Produtos</t>
  </si>
  <si>
    <t>ERP</t>
  </si>
  <si>
    <t>Service Desk</t>
  </si>
  <si>
    <t>Manutenção</t>
  </si>
  <si>
    <t>2 anos</t>
  </si>
  <si>
    <t xml:space="preserve">Por Exportação </t>
  </si>
  <si>
    <t>Produto/Serviço</t>
  </si>
  <si>
    <t>Disponibilização de Servidores</t>
  </si>
  <si>
    <t>Páginas Web</t>
  </si>
  <si>
    <t>Consultoria de Projetos</t>
  </si>
  <si>
    <t>SEO</t>
  </si>
  <si>
    <t>Otimizar o site existente de maneira que ele seja melhor classificado nas pesquisas do google</t>
  </si>
  <si>
    <t>Locar desktops e notebooks</t>
  </si>
  <si>
    <t>Locação de Máquinas</t>
  </si>
  <si>
    <t>Aplicativo de ponto mobile</t>
  </si>
  <si>
    <t>Pacote Office</t>
  </si>
  <si>
    <t>Por item</t>
  </si>
  <si>
    <t>Possuir um projeto de software em andamento/planejamento na empresa</t>
  </si>
  <si>
    <t>Possuir produtos relacionados a TI</t>
  </si>
  <si>
    <t>Por TB</t>
  </si>
  <si>
    <t>Possuir hardwares para serem assistidos</t>
  </si>
  <si>
    <t>Ter um site para ser otimizado</t>
  </si>
  <si>
    <t>Infraestrutura para rodar o produto</t>
  </si>
  <si>
    <t>Por serviço</t>
  </si>
  <si>
    <t>18x6</t>
  </si>
  <si>
    <t>10x5</t>
  </si>
  <si>
    <t>3 meses</t>
  </si>
  <si>
    <t>1 mês</t>
  </si>
  <si>
    <t>4x5</t>
  </si>
  <si>
    <t>São Paulo</t>
  </si>
  <si>
    <t>Preço Unitário</t>
  </si>
  <si>
    <t>Atendimento</t>
  </si>
  <si>
    <t>Solução</t>
  </si>
  <si>
    <t>Até 30 min</t>
  </si>
  <si>
    <t>Até 4 horas</t>
  </si>
  <si>
    <t>até 4 horas</t>
  </si>
  <si>
    <t>Até 15 min</t>
  </si>
  <si>
    <t>Até 1 hora</t>
  </si>
  <si>
    <t>Até 2 horas</t>
  </si>
  <si>
    <t>Até 5 horas</t>
  </si>
  <si>
    <t>Até 3 horas</t>
  </si>
  <si>
    <t>Até 45 min</t>
  </si>
  <si>
    <t>Oferecer consultoria de padrão de projetos baseada em metodologias ágeis</t>
  </si>
  <si>
    <t>Disponibilizar servidores para hospedagem de sites e/ou softwares</t>
  </si>
  <si>
    <t>Central de atendimento local aos clientes.</t>
  </si>
  <si>
    <t xml:space="preserve">Manutenção e assistência técnica de hardwares em geral </t>
  </si>
  <si>
    <t>Venda de software de ERP</t>
  </si>
  <si>
    <t>Venda de app mobile para controle de ponto dos funcionários</t>
  </si>
  <si>
    <t>Venda de licença do pacote office</t>
  </si>
  <si>
    <t>Venda de site com template padrão para 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</si>
</sst>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10" fontId="2" fillId="0" borderId="3" xfId="2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44" fontId="2" fillId="0" borderId="4" xfId="1" applyFont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4" fontId="2" fillId="0" borderId="11" xfId="1" applyFont="1" applyBorder="1" applyAlignment="1">
      <alignment horizontal="center" vertical="center"/>
    </xf>
    <xf numFmtId="10" fontId="2" fillId="0" borderId="11" xfId="2" applyNumberFormat="1" applyFont="1" applyBorder="1" applyAlignment="1">
      <alignment horizontal="center" vertical="center"/>
    </xf>
    <xf numFmtId="9" fontId="2" fillId="0" borderId="11" xfId="2" applyFont="1" applyBorder="1" applyAlignment="1">
      <alignment horizontal="center" vertical="center"/>
    </xf>
    <xf numFmtId="9" fontId="2" fillId="0" borderId="11" xfId="1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44" fontId="2" fillId="0" borderId="18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4" fontId="2" fillId="0" borderId="25" xfId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Normal="100" workbookViewId="0">
      <pane xSplit="1" topLeftCell="B1" activePane="topRight" state="frozen"/>
      <selection pane="topRight" activeCell="A12" sqref="A12"/>
    </sheetView>
  </sheetViews>
  <sheetFormatPr defaultColWidth="21.140625" defaultRowHeight="15.75" x14ac:dyDescent="0.25"/>
  <cols>
    <col min="1" max="1" width="33.140625" style="48" bestFit="1" customWidth="1"/>
    <col min="2" max="2" width="49.42578125" style="48" customWidth="1"/>
    <col min="3" max="3" width="21.140625" style="48"/>
    <col min="4" max="4" width="22.140625" style="48" customWidth="1"/>
    <col min="5" max="5" width="47.28515625" style="48" bestFit="1" customWidth="1"/>
    <col min="6" max="6" width="24" style="48" bestFit="1" customWidth="1"/>
    <col min="7" max="10" width="21.140625" style="48"/>
    <col min="11" max="11" width="25" style="48" bestFit="1" customWidth="1"/>
    <col min="12" max="20" width="21.140625" style="48" customWidth="1"/>
    <col min="21" max="16384" width="21.140625" style="48"/>
  </cols>
  <sheetData>
    <row r="1" spans="1:21" ht="15.75" customHeight="1" thickBot="1" x14ac:dyDescent="0.3">
      <c r="G1" s="52" t="s">
        <v>22</v>
      </c>
      <c r="H1" s="53"/>
      <c r="I1" s="54"/>
      <c r="N1" s="50" t="s">
        <v>17</v>
      </c>
      <c r="O1" s="50"/>
      <c r="P1" s="50"/>
      <c r="Q1" s="49"/>
    </row>
    <row r="2" spans="1:21" s="49" customFormat="1" ht="20.25" customHeight="1" thickBot="1" x14ac:dyDescent="0.3">
      <c r="A2" s="31" t="s">
        <v>31</v>
      </c>
      <c r="B2" s="32" t="s">
        <v>0</v>
      </c>
      <c r="C2" s="33" t="s">
        <v>5</v>
      </c>
      <c r="D2" s="34" t="s">
        <v>11</v>
      </c>
      <c r="E2" s="32" t="s">
        <v>24</v>
      </c>
      <c r="F2" s="32" t="s">
        <v>10</v>
      </c>
      <c r="G2" s="51" t="s">
        <v>2</v>
      </c>
      <c r="H2" s="51" t="s">
        <v>56</v>
      </c>
      <c r="I2" s="51" t="s">
        <v>57</v>
      </c>
      <c r="J2" s="32" t="s">
        <v>12</v>
      </c>
      <c r="K2" s="32" t="s">
        <v>13</v>
      </c>
      <c r="L2" s="45" t="s">
        <v>23</v>
      </c>
      <c r="M2" s="46"/>
      <c r="N2" s="35" t="s">
        <v>19</v>
      </c>
      <c r="O2" s="35" t="s">
        <v>18</v>
      </c>
      <c r="P2" s="35" t="s">
        <v>20</v>
      </c>
      <c r="Q2" s="35" t="s">
        <v>16</v>
      </c>
      <c r="R2" s="44" t="s">
        <v>15</v>
      </c>
      <c r="S2" s="44"/>
      <c r="T2" s="43" t="s">
        <v>55</v>
      </c>
      <c r="U2" s="36" t="s">
        <v>1</v>
      </c>
    </row>
    <row r="3" spans="1:21" ht="33.75" customHeight="1" x14ac:dyDescent="0.25">
      <c r="A3" s="22" t="s">
        <v>34</v>
      </c>
      <c r="B3" s="37" t="s">
        <v>67</v>
      </c>
      <c r="C3" s="23" t="s">
        <v>6</v>
      </c>
      <c r="D3" s="24" t="s">
        <v>8</v>
      </c>
      <c r="E3" s="40" t="s">
        <v>42</v>
      </c>
      <c r="F3" s="19">
        <v>5</v>
      </c>
      <c r="G3" s="19" t="s">
        <v>53</v>
      </c>
      <c r="H3" s="19" t="s">
        <v>58</v>
      </c>
      <c r="I3" s="19" t="s">
        <v>59</v>
      </c>
      <c r="J3" s="19" t="s">
        <v>51</v>
      </c>
      <c r="K3" s="19" t="s">
        <v>14</v>
      </c>
      <c r="L3" s="25">
        <v>4000</v>
      </c>
      <c r="M3" s="25">
        <f>F3*L3</f>
        <v>20000</v>
      </c>
      <c r="N3" s="26">
        <v>9.2499999999999999E-2</v>
      </c>
      <c r="O3" s="27">
        <v>0.02</v>
      </c>
      <c r="P3" s="28">
        <f t="shared" ref="P3:P12" si="0">SUM(N3:O3)</f>
        <v>0.1125</v>
      </c>
      <c r="Q3" s="25">
        <f t="shared" ref="Q3:Q6" si="1">(M3*P3)+M3</f>
        <v>22250</v>
      </c>
      <c r="R3" s="29">
        <v>0.5</v>
      </c>
      <c r="S3" s="25">
        <f t="shared" ref="S3:S12" si="2">Q3*R3</f>
        <v>11125</v>
      </c>
      <c r="T3" s="47">
        <f>U3/F3</f>
        <v>6675</v>
      </c>
      <c r="U3" s="30">
        <f t="shared" ref="T3:U12" si="3">Q3+S3</f>
        <v>33375</v>
      </c>
    </row>
    <row r="4" spans="1:21" ht="33.75" customHeight="1" x14ac:dyDescent="0.25">
      <c r="A4" s="20" t="s">
        <v>27</v>
      </c>
      <c r="B4" s="38" t="s">
        <v>69</v>
      </c>
      <c r="C4" s="17" t="s">
        <v>6</v>
      </c>
      <c r="D4" s="1" t="s">
        <v>7</v>
      </c>
      <c r="E4" s="41" t="s">
        <v>43</v>
      </c>
      <c r="F4" s="2">
        <v>5040</v>
      </c>
      <c r="G4" s="2" t="s">
        <v>49</v>
      </c>
      <c r="H4" s="2" t="s">
        <v>62</v>
      </c>
      <c r="I4" s="2" t="s">
        <v>60</v>
      </c>
      <c r="J4" s="2" t="s">
        <v>21</v>
      </c>
      <c r="K4" s="2" t="s">
        <v>14</v>
      </c>
      <c r="L4" s="3">
        <v>15</v>
      </c>
      <c r="M4" s="3">
        <f>F4*L4</f>
        <v>75600</v>
      </c>
      <c r="N4" s="4">
        <v>9.2499999999999999E-2</v>
      </c>
      <c r="O4" s="5">
        <v>0.02</v>
      </c>
      <c r="P4" s="6">
        <f t="shared" si="0"/>
        <v>0.1125</v>
      </c>
      <c r="Q4" s="3">
        <f t="shared" si="1"/>
        <v>84105</v>
      </c>
      <c r="R4" s="7">
        <v>0.3</v>
      </c>
      <c r="S4" s="3">
        <f t="shared" si="2"/>
        <v>25231.5</v>
      </c>
      <c r="T4" s="47">
        <f>U4/F4</f>
        <v>21.693750000000001</v>
      </c>
      <c r="U4" s="8">
        <f t="shared" si="3"/>
        <v>109336.5</v>
      </c>
    </row>
    <row r="5" spans="1:21" ht="33.75" customHeight="1" x14ac:dyDescent="0.25">
      <c r="A5" s="20" t="s">
        <v>32</v>
      </c>
      <c r="B5" s="38" t="s">
        <v>68</v>
      </c>
      <c r="C5" s="17" t="s">
        <v>6</v>
      </c>
      <c r="D5" s="1" t="s">
        <v>44</v>
      </c>
      <c r="E5" s="41"/>
      <c r="F5" s="2">
        <v>100</v>
      </c>
      <c r="G5" s="2" t="s">
        <v>3</v>
      </c>
      <c r="H5" s="2" t="s">
        <v>61</v>
      </c>
      <c r="I5" s="2" t="s">
        <v>62</v>
      </c>
      <c r="J5" s="2" t="s">
        <v>21</v>
      </c>
      <c r="K5" s="2" t="s">
        <v>54</v>
      </c>
      <c r="L5" s="3">
        <v>75</v>
      </c>
      <c r="M5" s="3">
        <f>F5*L5</f>
        <v>7500</v>
      </c>
      <c r="N5" s="4">
        <v>9.2499999999999999E-2</v>
      </c>
      <c r="O5" s="5">
        <v>0.05</v>
      </c>
      <c r="P5" s="6">
        <f t="shared" si="0"/>
        <v>0.14250000000000002</v>
      </c>
      <c r="Q5" s="3">
        <f t="shared" si="1"/>
        <v>8568.75</v>
      </c>
      <c r="R5" s="7">
        <v>0.95</v>
      </c>
      <c r="S5" s="3">
        <f t="shared" si="2"/>
        <v>8140.3125</v>
      </c>
      <c r="T5" s="47">
        <f>U5/F5</f>
        <v>167.09062499999999</v>
      </c>
      <c r="U5" s="8">
        <f t="shared" si="3"/>
        <v>16709.0625</v>
      </c>
    </row>
    <row r="6" spans="1:21" ht="33.75" customHeight="1" x14ac:dyDescent="0.25">
      <c r="A6" s="20" t="s">
        <v>28</v>
      </c>
      <c r="B6" s="38" t="s">
        <v>70</v>
      </c>
      <c r="C6" s="17" t="s">
        <v>6</v>
      </c>
      <c r="D6" s="1" t="s">
        <v>48</v>
      </c>
      <c r="E6" s="41" t="s">
        <v>45</v>
      </c>
      <c r="F6" s="2">
        <v>100</v>
      </c>
      <c r="G6" s="2" t="s">
        <v>50</v>
      </c>
      <c r="H6" s="2" t="s">
        <v>63</v>
      </c>
      <c r="I6" s="2" t="s">
        <v>59</v>
      </c>
      <c r="J6" s="2" t="s">
        <v>21</v>
      </c>
      <c r="K6" s="2" t="s">
        <v>14</v>
      </c>
      <c r="L6" s="3">
        <v>150</v>
      </c>
      <c r="M6" s="3">
        <f>F6*L6</f>
        <v>15000</v>
      </c>
      <c r="N6" s="4">
        <v>9.2499999999999999E-2</v>
      </c>
      <c r="O6" s="5">
        <v>0.02</v>
      </c>
      <c r="P6" s="6">
        <f t="shared" si="0"/>
        <v>0.1125</v>
      </c>
      <c r="Q6" s="3">
        <f t="shared" si="1"/>
        <v>16687.5</v>
      </c>
      <c r="R6" s="7">
        <v>0.3</v>
      </c>
      <c r="S6" s="3">
        <f t="shared" si="2"/>
        <v>5006.25</v>
      </c>
      <c r="T6" s="47">
        <f>U6/F6</f>
        <v>216.9375</v>
      </c>
      <c r="U6" s="8">
        <f t="shared" si="3"/>
        <v>21693.75</v>
      </c>
    </row>
    <row r="7" spans="1:21" ht="33.75" customHeight="1" x14ac:dyDescent="0.25">
      <c r="A7" s="20" t="s">
        <v>35</v>
      </c>
      <c r="B7" s="38" t="s">
        <v>36</v>
      </c>
      <c r="C7" s="17" t="s">
        <v>6</v>
      </c>
      <c r="D7" s="1" t="s">
        <v>8</v>
      </c>
      <c r="E7" s="41" t="s">
        <v>46</v>
      </c>
      <c r="F7" s="2">
        <v>10</v>
      </c>
      <c r="G7" s="2" t="s">
        <v>4</v>
      </c>
      <c r="H7" s="2" t="s">
        <v>62</v>
      </c>
      <c r="I7" s="2" t="s">
        <v>63</v>
      </c>
      <c r="J7" s="2" t="s">
        <v>52</v>
      </c>
      <c r="K7" s="2" t="s">
        <v>14</v>
      </c>
      <c r="L7" s="3">
        <v>600</v>
      </c>
      <c r="M7" s="3">
        <f>F7*L7</f>
        <v>6000</v>
      </c>
      <c r="N7" s="4">
        <v>9.2499999999999999E-2</v>
      </c>
      <c r="O7" s="5">
        <v>0.02</v>
      </c>
      <c r="P7" s="6">
        <f t="shared" si="0"/>
        <v>0.1125</v>
      </c>
      <c r="Q7" s="3">
        <f>(M7*P7)+M7</f>
        <v>6675</v>
      </c>
      <c r="R7" s="7">
        <v>0.43</v>
      </c>
      <c r="S7" s="3">
        <f t="shared" si="2"/>
        <v>2870.25</v>
      </c>
      <c r="T7" s="47">
        <f>U7/F7</f>
        <v>954.52499999999998</v>
      </c>
      <c r="U7" s="8">
        <f t="shared" si="3"/>
        <v>9545.25</v>
      </c>
    </row>
    <row r="8" spans="1:21" ht="33.75" customHeight="1" x14ac:dyDescent="0.25">
      <c r="A8" s="20" t="s">
        <v>38</v>
      </c>
      <c r="B8" s="38" t="s">
        <v>37</v>
      </c>
      <c r="C8" s="17" t="s">
        <v>25</v>
      </c>
      <c r="D8" s="1" t="s">
        <v>41</v>
      </c>
      <c r="E8" s="41"/>
      <c r="F8" s="2">
        <v>50</v>
      </c>
      <c r="G8" s="2" t="s">
        <v>4</v>
      </c>
      <c r="H8" s="2" t="s">
        <v>62</v>
      </c>
      <c r="I8" s="2" t="s">
        <v>63</v>
      </c>
      <c r="J8" s="2" t="s">
        <v>51</v>
      </c>
      <c r="K8" s="2" t="s">
        <v>14</v>
      </c>
      <c r="L8" s="3">
        <v>400</v>
      </c>
      <c r="M8" s="3">
        <f>F8*L8</f>
        <v>20000</v>
      </c>
      <c r="N8" s="4">
        <v>9.2499999999999999E-2</v>
      </c>
      <c r="O8" s="5">
        <v>0.02</v>
      </c>
      <c r="P8" s="6">
        <f t="shared" si="0"/>
        <v>0.1125</v>
      </c>
      <c r="Q8" s="3">
        <f t="shared" ref="Q8:Q11" si="4">(M8*P8)+M8</f>
        <v>22250</v>
      </c>
      <c r="R8" s="7">
        <v>0.5</v>
      </c>
      <c r="S8" s="3">
        <f t="shared" si="2"/>
        <v>11125</v>
      </c>
      <c r="T8" s="47">
        <f>U8/F8</f>
        <v>667.5</v>
      </c>
      <c r="U8" s="8">
        <f t="shared" si="3"/>
        <v>33375</v>
      </c>
    </row>
    <row r="9" spans="1:21" ht="33.75" customHeight="1" x14ac:dyDescent="0.25">
      <c r="A9" s="20" t="s">
        <v>26</v>
      </c>
      <c r="B9" s="38" t="s">
        <v>71</v>
      </c>
      <c r="C9" s="17" t="s">
        <v>25</v>
      </c>
      <c r="D9" s="1" t="s">
        <v>41</v>
      </c>
      <c r="E9" s="41" t="s">
        <v>47</v>
      </c>
      <c r="F9" s="2">
        <v>20</v>
      </c>
      <c r="G9" s="2" t="s">
        <v>49</v>
      </c>
      <c r="H9" s="2" t="s">
        <v>62</v>
      </c>
      <c r="I9" s="2" t="s">
        <v>64</v>
      </c>
      <c r="J9" s="2" t="s">
        <v>29</v>
      </c>
      <c r="K9" s="2" t="s">
        <v>14</v>
      </c>
      <c r="L9" s="3">
        <v>4500</v>
      </c>
      <c r="M9" s="3">
        <f>F9*L9</f>
        <v>90000</v>
      </c>
      <c r="N9" s="4">
        <v>9.2499999999999999E-2</v>
      </c>
      <c r="O9" s="5">
        <v>0.02</v>
      </c>
      <c r="P9" s="6">
        <f t="shared" si="0"/>
        <v>0.1125</v>
      </c>
      <c r="Q9" s="3">
        <f t="shared" si="4"/>
        <v>100125</v>
      </c>
      <c r="R9" s="7">
        <v>1</v>
      </c>
      <c r="S9" s="3">
        <f t="shared" si="2"/>
        <v>100125</v>
      </c>
      <c r="T9" s="47">
        <f>U9/F9</f>
        <v>10012.5</v>
      </c>
      <c r="U9" s="8">
        <f t="shared" si="3"/>
        <v>200250</v>
      </c>
    </row>
    <row r="10" spans="1:21" ht="33.75" customHeight="1" x14ac:dyDescent="0.25">
      <c r="A10" s="20" t="s">
        <v>39</v>
      </c>
      <c r="B10" s="38" t="s">
        <v>72</v>
      </c>
      <c r="C10" s="17" t="s">
        <v>25</v>
      </c>
      <c r="D10" s="1" t="s">
        <v>30</v>
      </c>
      <c r="E10" s="41" t="s">
        <v>47</v>
      </c>
      <c r="F10" s="2">
        <v>20</v>
      </c>
      <c r="G10" s="2" t="s">
        <v>49</v>
      </c>
      <c r="H10" s="2" t="s">
        <v>62</v>
      </c>
      <c r="I10" s="2" t="s">
        <v>65</v>
      </c>
      <c r="J10" s="2" t="s">
        <v>21</v>
      </c>
      <c r="K10" s="2" t="s">
        <v>14</v>
      </c>
      <c r="L10" s="3">
        <v>300</v>
      </c>
      <c r="M10" s="3">
        <f>F10*L10</f>
        <v>6000</v>
      </c>
      <c r="N10" s="4">
        <v>0</v>
      </c>
      <c r="O10" s="5">
        <v>0.02</v>
      </c>
      <c r="P10" s="6">
        <f t="shared" si="0"/>
        <v>0.02</v>
      </c>
      <c r="Q10" s="3">
        <f t="shared" si="4"/>
        <v>6120</v>
      </c>
      <c r="R10" s="7">
        <v>0.7</v>
      </c>
      <c r="S10" s="3">
        <f t="shared" si="2"/>
        <v>4284</v>
      </c>
      <c r="T10" s="47">
        <f>U10/F10</f>
        <v>520.20000000000005</v>
      </c>
      <c r="U10" s="8">
        <f t="shared" si="3"/>
        <v>10404</v>
      </c>
    </row>
    <row r="11" spans="1:21" ht="33.75" customHeight="1" x14ac:dyDescent="0.25">
      <c r="A11" s="20" t="s">
        <v>40</v>
      </c>
      <c r="B11" s="38" t="s">
        <v>73</v>
      </c>
      <c r="C11" s="17" t="s">
        <v>25</v>
      </c>
      <c r="D11" s="1" t="s">
        <v>9</v>
      </c>
      <c r="E11" s="41" t="s">
        <v>47</v>
      </c>
      <c r="F11" s="2">
        <v>30</v>
      </c>
      <c r="G11" s="2" t="s">
        <v>4</v>
      </c>
      <c r="H11" s="2" t="s">
        <v>62</v>
      </c>
      <c r="I11" s="2" t="s">
        <v>63</v>
      </c>
      <c r="J11" s="2" t="s">
        <v>21</v>
      </c>
      <c r="K11" s="2" t="s">
        <v>14</v>
      </c>
      <c r="L11" s="3">
        <v>300</v>
      </c>
      <c r="M11" s="3">
        <f>F11*L11</f>
        <v>9000</v>
      </c>
      <c r="N11" s="4">
        <v>9.2499999999999999E-2</v>
      </c>
      <c r="O11" s="5">
        <v>0.02</v>
      </c>
      <c r="P11" s="6">
        <f t="shared" si="0"/>
        <v>0.1125</v>
      </c>
      <c r="Q11" s="3">
        <f t="shared" si="4"/>
        <v>10012.5</v>
      </c>
      <c r="R11" s="7">
        <v>0.2</v>
      </c>
      <c r="S11" s="3">
        <f t="shared" si="2"/>
        <v>2002.5</v>
      </c>
      <c r="T11" s="47">
        <f>U11/F11</f>
        <v>400.5</v>
      </c>
      <c r="U11" s="8">
        <f t="shared" si="3"/>
        <v>12015</v>
      </c>
    </row>
    <row r="12" spans="1:21" ht="33.75" customHeight="1" thickBot="1" x14ac:dyDescent="0.3">
      <c r="A12" s="21" t="s">
        <v>33</v>
      </c>
      <c r="B12" s="39" t="s">
        <v>74</v>
      </c>
      <c r="C12" s="18" t="s">
        <v>25</v>
      </c>
      <c r="D12" s="9" t="s">
        <v>9</v>
      </c>
      <c r="E12" s="42"/>
      <c r="F12" s="10">
        <v>15</v>
      </c>
      <c r="G12" s="10" t="s">
        <v>4</v>
      </c>
      <c r="H12" s="10" t="s">
        <v>66</v>
      </c>
      <c r="I12" s="10" t="s">
        <v>59</v>
      </c>
      <c r="J12" s="10" t="s">
        <v>21</v>
      </c>
      <c r="K12" s="10" t="s">
        <v>14</v>
      </c>
      <c r="L12" s="11">
        <v>600</v>
      </c>
      <c r="M12" s="11">
        <f>F12*L12</f>
        <v>9000</v>
      </c>
      <c r="N12" s="12">
        <v>9.2499999999999999E-2</v>
      </c>
      <c r="O12" s="16">
        <v>0.02</v>
      </c>
      <c r="P12" s="13">
        <f t="shared" si="0"/>
        <v>0.1125</v>
      </c>
      <c r="Q12" s="11">
        <f>(M12*P12)+M12</f>
        <v>10012.5</v>
      </c>
      <c r="R12" s="14">
        <v>0.37</v>
      </c>
      <c r="S12" s="11">
        <f t="shared" si="2"/>
        <v>3704.625</v>
      </c>
      <c r="T12" s="11">
        <f>U12/F12</f>
        <v>914.47500000000002</v>
      </c>
      <c r="U12" s="15">
        <f t="shared" si="3"/>
        <v>13717.125</v>
      </c>
    </row>
  </sheetData>
  <mergeCells count="4">
    <mergeCell ref="R2:S2"/>
    <mergeCell ref="N1:P1"/>
    <mergeCell ref="L2:M2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Catálogo de Serviços_Produtos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2018-03-30T01:01:19Z</dcterms:modified>
</cp:coreProperties>
</file>