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45"/>
  </bookViews>
  <sheets>
    <sheet name="Modelo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M10" i="1" l="1"/>
  <c r="J10" i="1"/>
  <c r="N10" i="1" l="1"/>
  <c r="J9" i="1"/>
  <c r="N9" i="1" s="1"/>
  <c r="P10" i="1" l="1"/>
  <c r="Q10" i="1" s="1"/>
  <c r="P9" i="1"/>
  <c r="Q9" i="1" s="1"/>
  <c r="J4" i="1" l="1"/>
  <c r="J5" i="1"/>
  <c r="J7" i="1"/>
  <c r="J8" i="1"/>
  <c r="M6" i="1"/>
  <c r="M4" i="1"/>
  <c r="M5" i="1"/>
  <c r="M7" i="1"/>
  <c r="M8" i="1"/>
  <c r="J6" i="1"/>
  <c r="N6" i="1" s="1"/>
  <c r="P6" i="1" s="1"/>
  <c r="Q6" i="1" s="1"/>
  <c r="M3" i="1"/>
  <c r="J3" i="1"/>
  <c r="N3" i="1" s="1"/>
  <c r="N5" i="1" l="1"/>
  <c r="N4" i="1"/>
  <c r="P4" i="1" s="1"/>
  <c r="Q4" i="1" s="1"/>
  <c r="N8" i="1"/>
  <c r="P8" i="1" s="1"/>
  <c r="N7" i="1"/>
  <c r="P7" i="1" s="1"/>
  <c r="Q7" i="1" s="1"/>
  <c r="P5" i="1"/>
  <c r="Q5" i="1" s="1"/>
  <c r="P3" i="1"/>
  <c r="Q3" i="1" s="1"/>
  <c r="Q8" i="1" l="1"/>
</calcChain>
</file>

<file path=xl/sharedStrings.xml><?xml version="1.0" encoding="utf-8"?>
<sst xmlns="http://schemas.openxmlformats.org/spreadsheetml/2006/main" count="75" uniqueCount="42">
  <si>
    <t>Descrição</t>
  </si>
  <si>
    <t>Preço</t>
  </si>
  <si>
    <t>Cobertura</t>
  </si>
  <si>
    <t>24x7</t>
  </si>
  <si>
    <t>8x5</t>
  </si>
  <si>
    <t>Produto</t>
  </si>
  <si>
    <t>Tipo</t>
  </si>
  <si>
    <t>Serviços</t>
  </si>
  <si>
    <t>Por Hora</t>
  </si>
  <si>
    <t>Por item</t>
  </si>
  <si>
    <t>Baseline Mensal</t>
  </si>
  <si>
    <t>Medição</t>
  </si>
  <si>
    <t>Validade</t>
  </si>
  <si>
    <t>Localidade da Prestação</t>
  </si>
  <si>
    <t>Lucratividade</t>
  </si>
  <si>
    <t>Custo C/IMP</t>
  </si>
  <si>
    <t xml:space="preserve">Impostos </t>
  </si>
  <si>
    <t>ISS</t>
  </si>
  <si>
    <t>PIS/COFINS</t>
  </si>
  <si>
    <t>Totais</t>
  </si>
  <si>
    <t>1 ano</t>
  </si>
  <si>
    <t>12x5</t>
  </si>
  <si>
    <t>SLA</t>
  </si>
  <si>
    <t>Custo S/IMP por item</t>
  </si>
  <si>
    <t>Prerequisitos</t>
  </si>
  <si>
    <t>N</t>
  </si>
  <si>
    <t>THINKPAD T470 I5 7300U, WIN 10 PRO, 14" LED, 8GB DDR4, 128 SSD</t>
  </si>
  <si>
    <t>2 anos</t>
  </si>
  <si>
    <t>SUPORTE TÉCNICO NÍVEL 1</t>
  </si>
  <si>
    <t>QUALQUER INFRA DE SERVIDORES BACKUP</t>
  </si>
  <si>
    <t>SUPORTE TÉCNICO NÍVEL 2</t>
  </si>
  <si>
    <t>SUPORTE TÉCNICO DE CAMPO</t>
  </si>
  <si>
    <t>SUPORTE TÉCNICO NÍVEL 2 REMOTO</t>
  </si>
  <si>
    <t>Internacional</t>
  </si>
  <si>
    <t>Por Projeto</t>
  </si>
  <si>
    <t>MIGRAÇÃO ENTRE SERVIDORES</t>
  </si>
  <si>
    <t>Região de Campinas</t>
  </si>
  <si>
    <t>Por Item</t>
  </si>
  <si>
    <t>SERVIDOR DELL POWEREDGE T330 XEON E3-1240 4/8 CORES 3.7 GHz, 1 TB, 16GB DDR4</t>
  </si>
  <si>
    <t>SERVIDOR DELL POWEREDGE T440 XEON SILVER 4112 8/16 CORES 2.1 GHz, 1 TB, 16GB DDR4</t>
  </si>
  <si>
    <t>47.51-2-01 - Comércio varejista especializado de equipamentos e suprimentos de informática</t>
  </si>
  <si>
    <t xml:space="preserve">63.11-9-00 - Tratamento de dados, provedores de serviços de aplicação e serviços de hospedagem na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</si>
</sst>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9" fontId="2" fillId="0" borderId="1" xfId="2" applyFont="1" applyBorder="1" applyAlignment="1">
      <alignment horizontal="center"/>
    </xf>
    <xf numFmtId="9" fontId="2" fillId="0" borderId="1" xfId="1" applyNumberFormat="1" applyFont="1" applyBorder="1"/>
    <xf numFmtId="9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44" fontId="2" fillId="0" borderId="5" xfId="1" applyFont="1" applyBorder="1"/>
    <xf numFmtId="10" fontId="2" fillId="0" borderId="1" xfId="2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70" zoomScaleNormal="70" workbookViewId="0">
      <selection activeCell="A12" sqref="A12"/>
    </sheetView>
  </sheetViews>
  <sheetFormatPr defaultColWidth="21.140625" defaultRowHeight="15.75" x14ac:dyDescent="0.25"/>
  <cols>
    <col min="1" max="1" width="9.28515625" style="3" bestFit="1" customWidth="1"/>
    <col min="2" max="2" width="12.140625" style="3" bestFit="1" customWidth="1"/>
    <col min="3" max="3" width="91" style="2" bestFit="1" customWidth="1"/>
    <col min="4" max="4" width="42.5703125" style="2" bestFit="1" customWidth="1"/>
    <col min="5" max="5" width="16.85546875" style="2" bestFit="1" customWidth="1"/>
    <col min="6" max="6" width="11" style="2" bestFit="1" customWidth="1"/>
    <col min="7" max="7" width="9.7109375" style="2" bestFit="1" customWidth="1"/>
    <col min="8" max="8" width="25" style="2" bestFit="1" customWidth="1"/>
    <col min="9" max="9" width="22.42578125" style="2" bestFit="1" customWidth="1"/>
    <col min="10" max="10" width="15.28515625" style="2" bestFit="1" customWidth="1"/>
    <col min="11" max="11" width="12" style="2" bestFit="1" customWidth="1"/>
    <col min="12" max="12" width="4.28515625" style="2" bestFit="1" customWidth="1"/>
    <col min="13" max="13" width="6.85546875" style="2" bestFit="1" customWidth="1"/>
    <col min="14" max="14" width="15.28515625" style="2" bestFit="1" customWidth="1"/>
    <col min="15" max="15" width="5.42578125" style="1" bestFit="1" customWidth="1"/>
    <col min="16" max="17" width="15.28515625" style="1" bestFit="1" customWidth="1"/>
    <col min="18" max="16384" width="21.140625" style="1"/>
  </cols>
  <sheetData>
    <row r="1" spans="1:17" ht="16.5" thickBot="1" x14ac:dyDescent="0.3">
      <c r="F1" s="4" t="s">
        <v>22</v>
      </c>
      <c r="K1" s="18" t="s">
        <v>16</v>
      </c>
      <c r="L1" s="18"/>
      <c r="M1" s="18"/>
      <c r="N1" s="4"/>
    </row>
    <row r="2" spans="1:17" x14ac:dyDescent="0.25">
      <c r="A2" s="11" t="s">
        <v>6</v>
      </c>
      <c r="B2" s="12" t="s">
        <v>11</v>
      </c>
      <c r="C2" s="13" t="s">
        <v>0</v>
      </c>
      <c r="D2" s="13" t="s">
        <v>24</v>
      </c>
      <c r="E2" s="13" t="s">
        <v>10</v>
      </c>
      <c r="F2" s="13" t="s">
        <v>2</v>
      </c>
      <c r="G2" s="13" t="s">
        <v>12</v>
      </c>
      <c r="H2" s="13" t="s">
        <v>13</v>
      </c>
      <c r="I2" s="13" t="s">
        <v>23</v>
      </c>
      <c r="J2" s="13"/>
      <c r="K2" s="13" t="s">
        <v>18</v>
      </c>
      <c r="L2" s="13" t="s">
        <v>17</v>
      </c>
      <c r="M2" s="13" t="s">
        <v>19</v>
      </c>
      <c r="N2" s="13" t="s">
        <v>15</v>
      </c>
      <c r="O2" s="19" t="s">
        <v>14</v>
      </c>
      <c r="P2" s="19"/>
      <c r="Q2" s="14" t="s">
        <v>1</v>
      </c>
    </row>
    <row r="3" spans="1:17" x14ac:dyDescent="0.25">
      <c r="A3" s="5" t="s">
        <v>5</v>
      </c>
      <c r="B3" s="5" t="s">
        <v>9</v>
      </c>
      <c r="C3" s="6" t="s">
        <v>26</v>
      </c>
      <c r="D3" s="6" t="s">
        <v>25</v>
      </c>
      <c r="E3" s="6">
        <v>5</v>
      </c>
      <c r="F3" s="6" t="s">
        <v>4</v>
      </c>
      <c r="G3" s="6" t="s">
        <v>20</v>
      </c>
      <c r="H3" s="6" t="s">
        <v>36</v>
      </c>
      <c r="I3" s="7">
        <v>5500</v>
      </c>
      <c r="J3" s="7">
        <f>E3*I3</f>
        <v>27500</v>
      </c>
      <c r="K3" s="16">
        <v>9.2499999999999999E-2</v>
      </c>
      <c r="L3" s="8">
        <v>0.03</v>
      </c>
      <c r="M3" s="9">
        <f>SUM(K3:L3)</f>
        <v>0.1225</v>
      </c>
      <c r="N3" s="7">
        <f t="shared" ref="N3:N10" si="0">(J3*M3)+J3</f>
        <v>30868.75</v>
      </c>
      <c r="O3" s="10">
        <v>0.4</v>
      </c>
      <c r="P3" s="7">
        <f>N3*O3</f>
        <v>12347.5</v>
      </c>
      <c r="Q3" s="15">
        <f>N3+P3</f>
        <v>43216.25</v>
      </c>
    </row>
    <row r="4" spans="1:17" x14ac:dyDescent="0.25">
      <c r="A4" s="5" t="s">
        <v>5</v>
      </c>
      <c r="B4" s="5" t="s">
        <v>37</v>
      </c>
      <c r="C4" s="6" t="s">
        <v>38</v>
      </c>
      <c r="D4" s="6" t="s">
        <v>25</v>
      </c>
      <c r="E4" s="6">
        <v>1</v>
      </c>
      <c r="F4" s="6" t="s">
        <v>4</v>
      </c>
      <c r="G4" s="6" t="s">
        <v>20</v>
      </c>
      <c r="H4" s="6" t="s">
        <v>36</v>
      </c>
      <c r="I4" s="7">
        <v>8200</v>
      </c>
      <c r="J4" s="7">
        <f t="shared" ref="J4:J10" si="1">E4*I4</f>
        <v>8200</v>
      </c>
      <c r="K4" s="16">
        <v>9.2499999999999999E-2</v>
      </c>
      <c r="L4" s="8">
        <v>0.03</v>
      </c>
      <c r="M4" s="9">
        <f t="shared" ref="M4:M10" si="2">SUM(K4:L4)</f>
        <v>0.1225</v>
      </c>
      <c r="N4" s="7">
        <f t="shared" si="0"/>
        <v>9204.5</v>
      </c>
      <c r="O4" s="10">
        <v>0.3</v>
      </c>
      <c r="P4" s="7">
        <f t="shared" ref="P4:P10" si="3">N4*O4</f>
        <v>2761.35</v>
      </c>
      <c r="Q4" s="15">
        <f t="shared" ref="Q4:Q10" si="4">N4+P4</f>
        <v>11965.85</v>
      </c>
    </row>
    <row r="5" spans="1:17" x14ac:dyDescent="0.25">
      <c r="A5" s="5" t="s">
        <v>5</v>
      </c>
      <c r="B5" s="5" t="s">
        <v>37</v>
      </c>
      <c r="C5" s="6" t="s">
        <v>39</v>
      </c>
      <c r="D5" s="6" t="s">
        <v>25</v>
      </c>
      <c r="E5" s="6">
        <v>1</v>
      </c>
      <c r="F5" s="6" t="s">
        <v>4</v>
      </c>
      <c r="G5" s="6" t="s">
        <v>20</v>
      </c>
      <c r="H5" s="6" t="s">
        <v>36</v>
      </c>
      <c r="I5" s="7">
        <v>10700</v>
      </c>
      <c r="J5" s="7">
        <f t="shared" si="1"/>
        <v>10700</v>
      </c>
      <c r="K5" s="16">
        <v>9.2499999999999999E-2</v>
      </c>
      <c r="L5" s="8">
        <v>0.03</v>
      </c>
      <c r="M5" s="9">
        <f t="shared" si="2"/>
        <v>0.1225</v>
      </c>
      <c r="N5" s="7">
        <f>(J5*M5)+J5</f>
        <v>12010.75</v>
      </c>
      <c r="O5" s="10">
        <v>0.3</v>
      </c>
      <c r="P5" s="7">
        <f t="shared" si="3"/>
        <v>3603.2249999999999</v>
      </c>
      <c r="Q5" s="15">
        <f t="shared" si="4"/>
        <v>15613.975</v>
      </c>
    </row>
    <row r="6" spans="1:17" x14ac:dyDescent="0.25">
      <c r="A6" s="5" t="s">
        <v>7</v>
      </c>
      <c r="B6" s="5" t="s">
        <v>8</v>
      </c>
      <c r="C6" s="6" t="s">
        <v>28</v>
      </c>
      <c r="D6" s="6" t="s">
        <v>29</v>
      </c>
      <c r="E6" s="6">
        <v>10</v>
      </c>
      <c r="F6" s="6" t="s">
        <v>3</v>
      </c>
      <c r="G6" s="6" t="s">
        <v>27</v>
      </c>
      <c r="H6" s="6" t="s">
        <v>36</v>
      </c>
      <c r="I6" s="7">
        <v>35</v>
      </c>
      <c r="J6" s="7">
        <f>E6*I6</f>
        <v>350</v>
      </c>
      <c r="K6" s="16">
        <v>9.2499999999999999E-2</v>
      </c>
      <c r="L6" s="8">
        <v>0.03</v>
      </c>
      <c r="M6" s="9">
        <f>SUM(K6:L6)</f>
        <v>0.1225</v>
      </c>
      <c r="N6" s="7">
        <f>(J6*M6)+J6</f>
        <v>392.875</v>
      </c>
      <c r="O6" s="10">
        <v>0.35</v>
      </c>
      <c r="P6" s="7">
        <f>N6*O6</f>
        <v>137.50624999999999</v>
      </c>
      <c r="Q6" s="15">
        <f>N6+P6</f>
        <v>530.38125000000002</v>
      </c>
    </row>
    <row r="7" spans="1:17" x14ac:dyDescent="0.25">
      <c r="A7" s="5" t="s">
        <v>7</v>
      </c>
      <c r="B7" s="5" t="s">
        <v>8</v>
      </c>
      <c r="C7" s="6" t="s">
        <v>30</v>
      </c>
      <c r="D7" s="6" t="s">
        <v>29</v>
      </c>
      <c r="E7" s="6">
        <v>3</v>
      </c>
      <c r="F7" s="6" t="s">
        <v>3</v>
      </c>
      <c r="G7" s="6" t="s">
        <v>27</v>
      </c>
      <c r="H7" s="6" t="s">
        <v>36</v>
      </c>
      <c r="I7" s="7">
        <v>80</v>
      </c>
      <c r="J7" s="7">
        <f t="shared" si="1"/>
        <v>240</v>
      </c>
      <c r="K7" s="16">
        <v>9.2499999999999999E-2</v>
      </c>
      <c r="L7" s="8">
        <v>0.03</v>
      </c>
      <c r="M7" s="9">
        <f t="shared" si="2"/>
        <v>0.1225</v>
      </c>
      <c r="N7" s="7">
        <f t="shared" si="0"/>
        <v>269.39999999999998</v>
      </c>
      <c r="O7" s="10">
        <v>0.3</v>
      </c>
      <c r="P7" s="7">
        <f t="shared" si="3"/>
        <v>80.819999999999993</v>
      </c>
      <c r="Q7" s="15">
        <f t="shared" si="4"/>
        <v>350.21999999999997</v>
      </c>
    </row>
    <row r="8" spans="1:17" x14ac:dyDescent="0.25">
      <c r="A8" s="5" t="s">
        <v>7</v>
      </c>
      <c r="B8" s="5" t="s">
        <v>8</v>
      </c>
      <c r="C8" s="6" t="s">
        <v>31</v>
      </c>
      <c r="D8" s="6" t="s">
        <v>29</v>
      </c>
      <c r="E8" s="6">
        <v>1</v>
      </c>
      <c r="F8" s="6" t="s">
        <v>21</v>
      </c>
      <c r="G8" s="6" t="s">
        <v>20</v>
      </c>
      <c r="H8" s="6" t="s">
        <v>36</v>
      </c>
      <c r="I8" s="7">
        <v>500</v>
      </c>
      <c r="J8" s="7">
        <f t="shared" si="1"/>
        <v>500</v>
      </c>
      <c r="K8" s="16">
        <v>9.2499999999999999E-2</v>
      </c>
      <c r="L8" s="8">
        <v>0.03</v>
      </c>
      <c r="M8" s="9">
        <f t="shared" si="2"/>
        <v>0.1225</v>
      </c>
      <c r="N8" s="7">
        <f t="shared" si="0"/>
        <v>561.25</v>
      </c>
      <c r="O8" s="10">
        <v>0.4</v>
      </c>
      <c r="P8" s="7">
        <f t="shared" si="3"/>
        <v>224.5</v>
      </c>
      <c r="Q8" s="15">
        <f t="shared" si="4"/>
        <v>785.75</v>
      </c>
    </row>
    <row r="9" spans="1:17" x14ac:dyDescent="0.25">
      <c r="A9" s="5" t="s">
        <v>7</v>
      </c>
      <c r="B9" s="5" t="s">
        <v>8</v>
      </c>
      <c r="C9" s="6" t="s">
        <v>32</v>
      </c>
      <c r="D9" s="6" t="s">
        <v>29</v>
      </c>
      <c r="E9" s="6">
        <v>3</v>
      </c>
      <c r="F9" s="6" t="s">
        <v>3</v>
      </c>
      <c r="G9" s="6" t="s">
        <v>20</v>
      </c>
      <c r="H9" s="6" t="s">
        <v>33</v>
      </c>
      <c r="I9" s="7">
        <v>85</v>
      </c>
      <c r="J9" s="7">
        <f t="shared" si="1"/>
        <v>255</v>
      </c>
      <c r="K9" s="17">
        <v>0</v>
      </c>
      <c r="L9" s="17">
        <v>0</v>
      </c>
      <c r="M9" s="17">
        <v>0</v>
      </c>
      <c r="N9" s="7">
        <f t="shared" si="0"/>
        <v>255</v>
      </c>
      <c r="O9" s="10">
        <v>0.4</v>
      </c>
      <c r="P9" s="7">
        <f t="shared" si="3"/>
        <v>102</v>
      </c>
      <c r="Q9" s="15">
        <f t="shared" si="4"/>
        <v>357</v>
      </c>
    </row>
    <row r="10" spans="1:17" x14ac:dyDescent="0.25">
      <c r="A10" s="5" t="s">
        <v>7</v>
      </c>
      <c r="B10" s="5" t="s">
        <v>34</v>
      </c>
      <c r="C10" s="6" t="s">
        <v>35</v>
      </c>
      <c r="D10" s="6" t="s">
        <v>29</v>
      </c>
      <c r="E10" s="6">
        <v>1</v>
      </c>
      <c r="F10" s="6" t="s">
        <v>4</v>
      </c>
      <c r="G10" s="6" t="s">
        <v>20</v>
      </c>
      <c r="H10" s="6" t="s">
        <v>36</v>
      </c>
      <c r="I10" s="7">
        <v>10000</v>
      </c>
      <c r="J10" s="7">
        <f t="shared" si="1"/>
        <v>10000</v>
      </c>
      <c r="K10" s="16">
        <v>9.2499999999999999E-2</v>
      </c>
      <c r="L10" s="8">
        <v>0.03</v>
      </c>
      <c r="M10" s="9">
        <f t="shared" si="2"/>
        <v>0.1225</v>
      </c>
      <c r="N10" s="7">
        <f t="shared" si="0"/>
        <v>11225</v>
      </c>
      <c r="O10" s="10">
        <v>0.35</v>
      </c>
      <c r="P10" s="7">
        <f t="shared" si="3"/>
        <v>3928.7499999999995</v>
      </c>
      <c r="Q10" s="15">
        <f t="shared" si="4"/>
        <v>15153.75</v>
      </c>
    </row>
  </sheetData>
  <mergeCells count="2">
    <mergeCell ref="K1:M1"/>
    <mergeCell ref="O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40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2018-10-05T00:05:07Z</dcterms:modified>
</cp:coreProperties>
</file>