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A81EB39-7B11-4D36-A763-4D1BE3ACEEDB}" xr6:coauthVersionLast="43" xr6:coauthVersionMax="43" xr10:uidLastSave="{00000000-0000-0000-0000-000000000000}"/>
  <bookViews>
    <workbookView xWindow="-108" yWindow="492" windowWidth="23256" windowHeight="12576" xr2:uid="{00000000-000D-0000-FFFF-FFFF00000000}"/>
  </bookViews>
  <sheets>
    <sheet name="Mode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M7" i="1"/>
  <c r="Q3" i="1"/>
  <c r="M3" i="1"/>
  <c r="Q5" i="1"/>
  <c r="M5" i="1"/>
  <c r="Q4" i="1"/>
  <c r="M4" i="1"/>
  <c r="Q8" i="1"/>
  <c r="M8" i="1"/>
  <c r="M12" i="1"/>
  <c r="M11" i="1"/>
  <c r="M10" i="1"/>
  <c r="M9" i="1"/>
  <c r="M6" i="1"/>
  <c r="Q12" i="1"/>
  <c r="Q11" i="1"/>
  <c r="Q10" i="1"/>
  <c r="Q9" i="1"/>
  <c r="Q6" i="1"/>
  <c r="R6" i="1" l="1"/>
  <c r="T6" i="1" s="1"/>
  <c r="U6" i="1" s="1"/>
  <c r="R4" i="1"/>
  <c r="T4" i="1" s="1"/>
  <c r="U4" i="1" s="1"/>
  <c r="R5" i="1"/>
  <c r="T5" i="1" s="1"/>
  <c r="U5" i="1" s="1"/>
  <c r="R10" i="1"/>
  <c r="T10" i="1" s="1"/>
  <c r="U10" i="1" s="1"/>
  <c r="R8" i="1"/>
  <c r="T8" i="1" s="1"/>
  <c r="U8" i="1" s="1"/>
  <c r="R7" i="1"/>
  <c r="T7" i="1"/>
  <c r="U7" i="1" s="1"/>
  <c r="R11" i="1"/>
  <c r="T11" i="1" s="1"/>
  <c r="R3" i="1"/>
  <c r="R12" i="1"/>
  <c r="T12" i="1" s="1"/>
  <c r="U12" i="1" s="1"/>
  <c r="R9" i="1"/>
  <c r="T9" i="1" s="1"/>
  <c r="U9" i="1" s="1"/>
  <c r="U11" i="1" l="1"/>
  <c r="T3" i="1"/>
  <c r="U3" i="1" s="1"/>
</calcChain>
</file>

<file path=xl/sharedStrings.xml><?xml version="1.0" encoding="utf-8"?>
<sst xmlns="http://schemas.openxmlformats.org/spreadsheetml/2006/main" count="92" uniqueCount="63">
  <si>
    <t>Preço</t>
  </si>
  <si>
    <t>Cobertura</t>
  </si>
  <si>
    <t>24x7</t>
  </si>
  <si>
    <t>8x5</t>
  </si>
  <si>
    <t>Tipo</t>
  </si>
  <si>
    <t>Por Serviço Completo</t>
  </si>
  <si>
    <t>Por item</t>
  </si>
  <si>
    <t>Medição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</si>
  <si>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</si>
  <si>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</si>
  <si>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</si>
  <si>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</si>
  <si>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</si>
  <si>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</si>
  <si>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</si>
  <si>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</si>
  <si>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SLA</t>
  </si>
  <si>
    <t>Custo S/IMP por item</t>
  </si>
  <si>
    <t>Atendimento (hrs)</t>
  </si>
  <si>
    <t>Resolução (hrs)</t>
  </si>
  <si>
    <t>Prioridade</t>
  </si>
  <si>
    <t>Quantidade Mensal</t>
  </si>
  <si>
    <t>Descrição (C, C e C)</t>
  </si>
  <si>
    <t>Suporte</t>
  </si>
  <si>
    <t>Multiplo Custo</t>
  </si>
  <si>
    <t>Teclado</t>
  </si>
  <si>
    <t>Mouse</t>
  </si>
  <si>
    <t>Monitor</t>
  </si>
  <si>
    <t>Placa de Vídeo</t>
  </si>
  <si>
    <t>HD Externo</t>
  </si>
  <si>
    <t>Monitor Full HD LG LED IPS 24'</t>
  </si>
  <si>
    <t xml:space="preserve">Mouse Microsoft Sculpt Ergonomic - </t>
  </si>
  <si>
    <t>HD Seagate com 1 TB para PC com USB 3.0</t>
  </si>
  <si>
    <t xml:space="preserve">Placa de vídeo VGA Gigabyte GeForce GTX 1050 </t>
  </si>
  <si>
    <t>Processador</t>
  </si>
  <si>
    <t>Processador Intel Core I7, código 7740x</t>
  </si>
  <si>
    <t>Pré-requisitos</t>
  </si>
  <si>
    <t>Por hora</t>
  </si>
  <si>
    <t>Visita</t>
  </si>
  <si>
    <t>Licença Windows 10 PRO</t>
  </si>
  <si>
    <t>Além dos recursos já disponíveis no Windows 10 Home, conta com funcionalidade empresariais de criptografia, login remoto e criação de máquinas virtuais.</t>
  </si>
  <si>
    <t>Teclado Microsoft  All-In-One Media Keyboard</t>
  </si>
  <si>
    <t>Ter uma PC ompativel com a entrada USB e S.O. Windows, Mac OS X ou Android, não contempla IOS. E disco rígido de 150 MB.</t>
  </si>
  <si>
    <t>Processador de 1GB ou superior, 1 GB de RAM para 32 bits; 2GB de RAM para 64bits; até 20 GB de espaço em disco rígido.</t>
  </si>
  <si>
    <t>Software para gerenciamento financeiro</t>
  </si>
  <si>
    <t xml:space="preserve">Fornece </t>
  </si>
  <si>
    <t>Gabinete com entrada HDMI</t>
  </si>
  <si>
    <t>Ter uma PC compativel com a entrada USB e S.O. Windows, Mac OS X ou Android, não contempla IOS.</t>
  </si>
  <si>
    <t>Gabinete com entrada 3.0 ou 2. e, S.O. Windows.</t>
  </si>
  <si>
    <t>Webcam</t>
  </si>
  <si>
    <t>LifeCam HD 3000, widescreen, tecnologia TrueColor</t>
  </si>
  <si>
    <t>Ter uma PC compativel com a entrada USB 2.0 e S.O. Windows (de 8 a 10) e disco rígido de 1,5 GB espaço livre.</t>
  </si>
  <si>
    <t>Prévio agendamento.</t>
  </si>
  <si>
    <t>Possuir Java  8M ySQL 8.0 e S.O. Windows superior a 8</t>
  </si>
  <si>
    <t xml:space="preserve">Visita de manutenção </t>
  </si>
  <si>
    <t>Placa mãe compatível</t>
  </si>
  <si>
    <t>3 meses</t>
  </si>
  <si>
    <t>6 meses</t>
  </si>
  <si>
    <t>1 mês</t>
  </si>
  <si>
    <t>Argentina</t>
  </si>
  <si>
    <t>ICMS</t>
  </si>
  <si>
    <t>Garantia</t>
  </si>
  <si>
    <t>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</si>
</sst>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Font="1" applyBorder="1"/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164" fontId="2" fillId="0" borderId="6" xfId="1" applyFont="1" applyBorder="1"/>
    <xf numFmtId="10" fontId="2" fillId="0" borderId="1" xfId="2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2" fillId="2" borderId="8" xfId="1" applyFont="1" applyFill="1" applyBorder="1"/>
    <xf numFmtId="10" fontId="2" fillId="2" borderId="1" xfId="2" applyNumberFormat="1" applyFont="1" applyFill="1" applyBorder="1" applyAlignment="1">
      <alignment horizontal="center"/>
    </xf>
    <xf numFmtId="9" fontId="2" fillId="2" borderId="8" xfId="2" applyFont="1" applyFill="1" applyBorder="1" applyAlignment="1">
      <alignment horizontal="center"/>
    </xf>
    <xf numFmtId="9" fontId="2" fillId="2" borderId="8" xfId="1" applyNumberFormat="1" applyFont="1" applyFill="1" applyBorder="1"/>
    <xf numFmtId="9" fontId="2" fillId="2" borderId="8" xfId="0" applyNumberFormat="1" applyFont="1" applyFill="1" applyBorder="1"/>
    <xf numFmtId="164" fontId="2" fillId="2" borderId="9" xfId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0" fontId="2" fillId="2" borderId="11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90" zoomScaleNormal="90" workbookViewId="0">
      <selection activeCell="J8" sqref="J8"/>
    </sheetView>
  </sheetViews>
  <sheetFormatPr defaultColWidth="21.109375" defaultRowHeight="15.6" x14ac:dyDescent="0.3"/>
  <cols>
    <col min="1" max="2" width="21.109375" style="5"/>
    <col min="3" max="3" width="25.77734375" style="4" customWidth="1"/>
    <col min="4" max="4" width="21.109375" style="4"/>
    <col min="5" max="5" width="24" style="4" bestFit="1" customWidth="1"/>
    <col min="6" max="10" width="21.109375" style="4"/>
    <col min="11" max="11" width="23.88671875" style="4" bestFit="1" customWidth="1"/>
    <col min="12" max="18" width="21.109375" style="4" customWidth="1"/>
    <col min="19" max="20" width="21.109375" style="1" customWidth="1"/>
    <col min="21" max="16384" width="21.109375" style="1"/>
  </cols>
  <sheetData>
    <row r="1" spans="1:21" ht="16.2" thickBot="1" x14ac:dyDescent="0.35">
      <c r="F1" s="3" t="s">
        <v>16</v>
      </c>
      <c r="G1" s="32" t="s">
        <v>23</v>
      </c>
      <c r="H1" s="32"/>
      <c r="I1" s="32"/>
      <c r="N1" s="31" t="s">
        <v>12</v>
      </c>
      <c r="O1" s="31"/>
      <c r="P1" s="31"/>
      <c r="Q1" s="31"/>
      <c r="R1" s="3"/>
    </row>
    <row r="2" spans="1:21" s="2" customFormat="1" x14ac:dyDescent="0.3">
      <c r="A2" s="12" t="s">
        <v>4</v>
      </c>
      <c r="B2" s="13" t="s">
        <v>7</v>
      </c>
      <c r="C2" s="14" t="s">
        <v>22</v>
      </c>
      <c r="D2" s="14" t="s">
        <v>36</v>
      </c>
      <c r="E2" s="14" t="s">
        <v>21</v>
      </c>
      <c r="F2" s="14" t="s">
        <v>1</v>
      </c>
      <c r="G2" s="14" t="s">
        <v>20</v>
      </c>
      <c r="H2" s="14" t="s">
        <v>18</v>
      </c>
      <c r="I2" s="14" t="s">
        <v>19</v>
      </c>
      <c r="J2" s="14" t="s">
        <v>61</v>
      </c>
      <c r="K2" s="14" t="s">
        <v>8</v>
      </c>
      <c r="L2" s="14" t="s">
        <v>17</v>
      </c>
      <c r="M2" s="14" t="s">
        <v>24</v>
      </c>
      <c r="N2" s="14" t="s">
        <v>14</v>
      </c>
      <c r="O2" s="14" t="s">
        <v>60</v>
      </c>
      <c r="P2" s="14" t="s">
        <v>13</v>
      </c>
      <c r="Q2" s="14" t="s">
        <v>15</v>
      </c>
      <c r="R2" s="14" t="s">
        <v>11</v>
      </c>
      <c r="S2" s="30" t="s">
        <v>10</v>
      </c>
      <c r="T2" s="30"/>
      <c r="U2" s="15" t="s">
        <v>0</v>
      </c>
    </row>
    <row r="3" spans="1:21" ht="124.8" x14ac:dyDescent="0.3">
      <c r="A3" s="16" t="s">
        <v>25</v>
      </c>
      <c r="B3" s="6" t="s">
        <v>6</v>
      </c>
      <c r="C3" s="29" t="s">
        <v>41</v>
      </c>
      <c r="D3" s="29" t="s">
        <v>42</v>
      </c>
      <c r="E3" s="7">
        <v>20</v>
      </c>
      <c r="F3" s="7" t="s">
        <v>3</v>
      </c>
      <c r="G3" s="7">
        <v>1</v>
      </c>
      <c r="H3" s="7">
        <v>1</v>
      </c>
      <c r="I3" s="7">
        <v>0</v>
      </c>
      <c r="J3" s="7" t="s">
        <v>62</v>
      </c>
      <c r="K3" s="7" t="s">
        <v>9</v>
      </c>
      <c r="L3" s="8">
        <v>65</v>
      </c>
      <c r="M3" s="8">
        <f t="shared" ref="M3:M12" si="0">E3*L3</f>
        <v>1300</v>
      </c>
      <c r="N3" s="18">
        <v>9.2499999999999999E-2</v>
      </c>
      <c r="O3" s="18">
        <v>0.18</v>
      </c>
      <c r="P3" s="9"/>
      <c r="Q3" s="10">
        <f t="shared" ref="Q3:Q12" si="1">SUM(N3:P3)</f>
        <v>0.27249999999999996</v>
      </c>
      <c r="R3" s="8">
        <f t="shared" ref="R3" si="2">(M3*Q3)+M3</f>
        <v>1654.25</v>
      </c>
      <c r="S3" s="11">
        <v>0.25</v>
      </c>
      <c r="T3" s="8">
        <f t="shared" ref="T3:T12" si="3">R3*S3</f>
        <v>413.5625</v>
      </c>
      <c r="U3" s="17">
        <f t="shared" ref="U3:U12" si="4">R3+T3</f>
        <v>2067.8125</v>
      </c>
    </row>
    <row r="4" spans="1:21" ht="93.6" x14ac:dyDescent="0.3">
      <c r="A4" s="16" t="s">
        <v>26</v>
      </c>
      <c r="B4" s="6" t="s">
        <v>6</v>
      </c>
      <c r="C4" s="29" t="s">
        <v>31</v>
      </c>
      <c r="D4" s="29" t="s">
        <v>47</v>
      </c>
      <c r="E4" s="7">
        <v>20</v>
      </c>
      <c r="F4" s="7" t="s">
        <v>3</v>
      </c>
      <c r="G4" s="7">
        <v>2</v>
      </c>
      <c r="H4" s="7">
        <v>2</v>
      </c>
      <c r="I4" s="7">
        <v>0</v>
      </c>
      <c r="J4" s="7" t="s">
        <v>62</v>
      </c>
      <c r="K4" s="7" t="s">
        <v>9</v>
      </c>
      <c r="L4" s="8">
        <v>80</v>
      </c>
      <c r="M4" s="8">
        <f t="shared" si="0"/>
        <v>1600</v>
      </c>
      <c r="N4" s="18">
        <v>9.2499999999999999E-2</v>
      </c>
      <c r="O4" s="18">
        <v>0.18</v>
      </c>
      <c r="P4" s="9"/>
      <c r="Q4" s="10">
        <f t="shared" si="1"/>
        <v>0.27249999999999996</v>
      </c>
      <c r="R4" s="8">
        <f t="shared" ref="R4:R5" si="5">(M4*Q4)+M4</f>
        <v>2036</v>
      </c>
      <c r="S4" s="11">
        <v>0.25</v>
      </c>
      <c r="T4" s="8">
        <f t="shared" si="3"/>
        <v>509</v>
      </c>
      <c r="U4" s="17">
        <f t="shared" si="4"/>
        <v>2545</v>
      </c>
    </row>
    <row r="5" spans="1:21" ht="31.2" x14ac:dyDescent="0.3">
      <c r="A5" s="16" t="s">
        <v>27</v>
      </c>
      <c r="B5" s="6" t="s">
        <v>6</v>
      </c>
      <c r="C5" s="29" t="s">
        <v>30</v>
      </c>
      <c r="D5" s="29" t="s">
        <v>46</v>
      </c>
      <c r="E5" s="7">
        <v>15</v>
      </c>
      <c r="F5" s="7" t="s">
        <v>3</v>
      </c>
      <c r="G5" s="7">
        <v>3</v>
      </c>
      <c r="H5" s="7">
        <v>4</v>
      </c>
      <c r="I5" s="7">
        <v>0</v>
      </c>
      <c r="J5" s="7" t="s">
        <v>62</v>
      </c>
      <c r="K5" s="7" t="s">
        <v>9</v>
      </c>
      <c r="L5" s="8">
        <v>150</v>
      </c>
      <c r="M5" s="8">
        <f t="shared" si="0"/>
        <v>2250</v>
      </c>
      <c r="N5" s="18">
        <v>9.2499999999999999E-2</v>
      </c>
      <c r="O5" s="18">
        <v>0.18</v>
      </c>
      <c r="P5" s="9"/>
      <c r="Q5" s="10">
        <f t="shared" si="1"/>
        <v>0.27249999999999996</v>
      </c>
      <c r="R5" s="8">
        <f t="shared" si="5"/>
        <v>2863.125</v>
      </c>
      <c r="S5" s="11">
        <v>0.25</v>
      </c>
      <c r="T5" s="8">
        <f t="shared" si="3"/>
        <v>715.78125</v>
      </c>
      <c r="U5" s="17">
        <f t="shared" si="4"/>
        <v>3578.90625</v>
      </c>
    </row>
    <row r="6" spans="1:21" ht="46.8" x14ac:dyDescent="0.3">
      <c r="A6" s="16" t="s">
        <v>28</v>
      </c>
      <c r="B6" s="6" t="s">
        <v>6</v>
      </c>
      <c r="C6" s="29" t="s">
        <v>33</v>
      </c>
      <c r="D6" s="29"/>
      <c r="E6" s="7">
        <v>4</v>
      </c>
      <c r="F6" s="7" t="s">
        <v>3</v>
      </c>
      <c r="G6" s="7">
        <v>4</v>
      </c>
      <c r="H6" s="7">
        <v>8</v>
      </c>
      <c r="I6" s="7">
        <v>0</v>
      </c>
      <c r="J6" s="7" t="s">
        <v>62</v>
      </c>
      <c r="K6" s="7" t="s">
        <v>9</v>
      </c>
      <c r="L6" s="8">
        <v>365</v>
      </c>
      <c r="M6" s="8">
        <f t="shared" si="0"/>
        <v>1460</v>
      </c>
      <c r="N6" s="18">
        <v>9.2499999999999999E-2</v>
      </c>
      <c r="O6" s="18">
        <v>0.18</v>
      </c>
      <c r="P6" s="9"/>
      <c r="Q6" s="10">
        <f t="shared" si="1"/>
        <v>0.27249999999999996</v>
      </c>
      <c r="R6" s="8">
        <f t="shared" ref="R6:R11" si="6">(M6*Q6)+M6</f>
        <v>1857.85</v>
      </c>
      <c r="S6" s="11">
        <v>0.25</v>
      </c>
      <c r="T6" s="8">
        <f t="shared" si="3"/>
        <v>464.46249999999998</v>
      </c>
      <c r="U6" s="17">
        <f t="shared" si="4"/>
        <v>2322.3125</v>
      </c>
    </row>
    <row r="7" spans="1:21" ht="46.8" x14ac:dyDescent="0.3">
      <c r="A7" s="16" t="s">
        <v>29</v>
      </c>
      <c r="B7" s="6" t="s">
        <v>6</v>
      </c>
      <c r="C7" s="29" t="s">
        <v>32</v>
      </c>
      <c r="D7" s="29" t="s">
        <v>48</v>
      </c>
      <c r="E7" s="7">
        <v>7</v>
      </c>
      <c r="F7" s="7" t="s">
        <v>3</v>
      </c>
      <c r="G7" s="7">
        <v>4</v>
      </c>
      <c r="H7" s="7">
        <v>8</v>
      </c>
      <c r="I7" s="7">
        <v>0</v>
      </c>
      <c r="J7" s="7" t="s">
        <v>62</v>
      </c>
      <c r="K7" s="7" t="s">
        <v>9</v>
      </c>
      <c r="L7" s="8">
        <v>110</v>
      </c>
      <c r="M7" s="8">
        <f t="shared" si="0"/>
        <v>770</v>
      </c>
      <c r="N7" s="18">
        <v>9.2499999999999999E-2</v>
      </c>
      <c r="O7" s="18">
        <v>0.18</v>
      </c>
      <c r="P7" s="9"/>
      <c r="Q7" s="10">
        <f t="shared" si="1"/>
        <v>0.27249999999999996</v>
      </c>
      <c r="R7" s="8">
        <f t="shared" ref="R7" si="7">(M7*Q7)+M7</f>
        <v>979.82499999999993</v>
      </c>
      <c r="S7" s="11">
        <v>0.25</v>
      </c>
      <c r="T7" s="8">
        <f t="shared" si="3"/>
        <v>244.95624999999998</v>
      </c>
      <c r="U7" s="17">
        <f t="shared" si="4"/>
        <v>1224.78125</v>
      </c>
    </row>
    <row r="8" spans="1:21" ht="31.2" x14ac:dyDescent="0.3">
      <c r="A8" s="16" t="s">
        <v>34</v>
      </c>
      <c r="B8" s="6" t="s">
        <v>6</v>
      </c>
      <c r="C8" s="29" t="s">
        <v>35</v>
      </c>
      <c r="D8" s="29" t="s">
        <v>55</v>
      </c>
      <c r="E8" s="7">
        <v>5</v>
      </c>
      <c r="F8" s="7" t="s">
        <v>3</v>
      </c>
      <c r="G8" s="7">
        <v>5</v>
      </c>
      <c r="H8" s="7">
        <v>10</v>
      </c>
      <c r="I8" s="7">
        <v>14</v>
      </c>
      <c r="J8" s="7" t="s">
        <v>62</v>
      </c>
      <c r="K8" s="7" t="s">
        <v>9</v>
      </c>
      <c r="L8" s="8">
        <v>500</v>
      </c>
      <c r="M8" s="8">
        <f t="shared" si="0"/>
        <v>2500</v>
      </c>
      <c r="N8" s="18">
        <v>9.2499999999999999E-2</v>
      </c>
      <c r="O8" s="18">
        <v>0.18</v>
      </c>
      <c r="P8" s="9"/>
      <c r="Q8" s="10">
        <f t="shared" si="1"/>
        <v>0.27249999999999996</v>
      </c>
      <c r="R8" s="8">
        <f t="shared" ref="R8" si="8">(M8*Q8)+M8</f>
        <v>3181.25</v>
      </c>
      <c r="S8" s="11">
        <v>0.25</v>
      </c>
      <c r="T8" s="8">
        <f t="shared" si="3"/>
        <v>795.3125</v>
      </c>
      <c r="U8" s="17">
        <f t="shared" si="4"/>
        <v>3976.5625</v>
      </c>
    </row>
    <row r="9" spans="1:21" ht="124.8" x14ac:dyDescent="0.3">
      <c r="A9" s="16" t="s">
        <v>39</v>
      </c>
      <c r="B9" s="6" t="s">
        <v>6</v>
      </c>
      <c r="C9" s="29" t="s">
        <v>40</v>
      </c>
      <c r="D9" s="29" t="s">
        <v>43</v>
      </c>
      <c r="E9" s="7">
        <v>6</v>
      </c>
      <c r="F9" s="7" t="s">
        <v>3</v>
      </c>
      <c r="G9" s="7">
        <v>1</v>
      </c>
      <c r="H9" s="7">
        <v>1</v>
      </c>
      <c r="I9" s="7">
        <v>2</v>
      </c>
      <c r="J9" s="7" t="s">
        <v>56</v>
      </c>
      <c r="K9" s="7" t="s">
        <v>9</v>
      </c>
      <c r="L9" s="8">
        <v>300</v>
      </c>
      <c r="M9" s="8">
        <f t="shared" si="0"/>
        <v>1800</v>
      </c>
      <c r="N9" s="18">
        <v>9.2499999999999999E-2</v>
      </c>
      <c r="O9" s="18">
        <v>0.18</v>
      </c>
      <c r="P9" s="9"/>
      <c r="Q9" s="10">
        <f t="shared" si="1"/>
        <v>0.27249999999999996</v>
      </c>
      <c r="R9" s="8">
        <f t="shared" si="6"/>
        <v>2290.5</v>
      </c>
      <c r="S9" s="11">
        <v>0.28000000000000003</v>
      </c>
      <c r="T9" s="8">
        <f t="shared" si="3"/>
        <v>641.34</v>
      </c>
      <c r="U9" s="17">
        <f t="shared" si="4"/>
        <v>2931.84</v>
      </c>
    </row>
    <row r="10" spans="1:21" ht="93.6" x14ac:dyDescent="0.3">
      <c r="A10" s="16" t="s">
        <v>49</v>
      </c>
      <c r="B10" s="6" t="s">
        <v>6</v>
      </c>
      <c r="C10" s="29" t="s">
        <v>50</v>
      </c>
      <c r="D10" s="29" t="s">
        <v>51</v>
      </c>
      <c r="E10" s="7">
        <v>8</v>
      </c>
      <c r="F10" s="7" t="s">
        <v>3</v>
      </c>
      <c r="G10" s="7">
        <v>2</v>
      </c>
      <c r="H10" s="7">
        <v>2</v>
      </c>
      <c r="I10" s="7">
        <v>4</v>
      </c>
      <c r="J10" s="7" t="s">
        <v>56</v>
      </c>
      <c r="K10" s="7" t="s">
        <v>9</v>
      </c>
      <c r="L10" s="8">
        <v>70</v>
      </c>
      <c r="M10" s="8">
        <f t="shared" si="0"/>
        <v>560</v>
      </c>
      <c r="N10" s="18">
        <v>9.2499999999999999E-2</v>
      </c>
      <c r="O10" s="18">
        <v>0.18</v>
      </c>
      <c r="P10" s="9"/>
      <c r="Q10" s="10">
        <f t="shared" si="1"/>
        <v>0.27249999999999996</v>
      </c>
      <c r="R10" s="8">
        <f t="shared" si="6"/>
        <v>712.59999999999991</v>
      </c>
      <c r="S10" s="11">
        <v>0.25</v>
      </c>
      <c r="T10" s="8">
        <f t="shared" si="3"/>
        <v>178.14999999999998</v>
      </c>
      <c r="U10" s="17">
        <f t="shared" si="4"/>
        <v>890.74999999999989</v>
      </c>
    </row>
    <row r="11" spans="1:21" x14ac:dyDescent="0.3">
      <c r="A11" s="16" t="s">
        <v>38</v>
      </c>
      <c r="B11" s="6" t="s">
        <v>37</v>
      </c>
      <c r="C11" s="29" t="s">
        <v>54</v>
      </c>
      <c r="D11" s="29" t="s">
        <v>52</v>
      </c>
      <c r="E11" s="7">
        <v>15</v>
      </c>
      <c r="F11" s="7" t="s">
        <v>2</v>
      </c>
      <c r="G11" s="7">
        <v>3</v>
      </c>
      <c r="H11" s="7">
        <v>4</v>
      </c>
      <c r="I11" s="7">
        <v>8</v>
      </c>
      <c r="J11" s="7" t="s">
        <v>58</v>
      </c>
      <c r="K11" s="7" t="s">
        <v>9</v>
      </c>
      <c r="L11" s="8">
        <v>11</v>
      </c>
      <c r="M11" s="8">
        <f t="shared" si="0"/>
        <v>165</v>
      </c>
      <c r="N11" s="18">
        <v>9.2499999999999999E-2</v>
      </c>
      <c r="O11" s="18"/>
      <c r="P11" s="9">
        <v>0.05</v>
      </c>
      <c r="Q11" s="10">
        <f t="shared" si="1"/>
        <v>0.14250000000000002</v>
      </c>
      <c r="R11" s="8">
        <f t="shared" si="6"/>
        <v>188.51249999999999</v>
      </c>
      <c r="S11" s="11">
        <v>0.45</v>
      </c>
      <c r="T11" s="8">
        <f t="shared" si="3"/>
        <v>84.830624999999998</v>
      </c>
      <c r="U11" s="17">
        <f t="shared" si="4"/>
        <v>273.34312499999999</v>
      </c>
    </row>
    <row r="12" spans="1:21" ht="16.2" thickBot="1" x14ac:dyDescent="0.35">
      <c r="A12" s="19" t="s">
        <v>44</v>
      </c>
      <c r="B12" s="20" t="s">
        <v>5</v>
      </c>
      <c r="C12" s="21" t="s">
        <v>45</v>
      </c>
      <c r="D12" s="21" t="s">
        <v>53</v>
      </c>
      <c r="E12" s="21">
        <v>5</v>
      </c>
      <c r="F12" s="28" t="s">
        <v>3</v>
      </c>
      <c r="G12" s="21">
        <v>4</v>
      </c>
      <c r="H12" s="28">
        <v>7</v>
      </c>
      <c r="I12" s="28">
        <v>10</v>
      </c>
      <c r="J12" s="21" t="s">
        <v>57</v>
      </c>
      <c r="K12" s="21" t="s">
        <v>59</v>
      </c>
      <c r="L12" s="22">
        <v>1200</v>
      </c>
      <c r="M12" s="22">
        <f t="shared" si="0"/>
        <v>6000</v>
      </c>
      <c r="N12" s="23">
        <v>9.2499999999999999E-2</v>
      </c>
      <c r="O12" s="33"/>
      <c r="P12" s="24">
        <v>0.03</v>
      </c>
      <c r="Q12" s="25">
        <f t="shared" si="1"/>
        <v>0.1225</v>
      </c>
      <c r="R12" s="22">
        <f>(M12*Q12)+M12</f>
        <v>6735</v>
      </c>
      <c r="S12" s="26">
        <v>0.08</v>
      </c>
      <c r="T12" s="22">
        <f t="shared" si="3"/>
        <v>538.79999999999995</v>
      </c>
      <c r="U12" s="27">
        <f t="shared" si="4"/>
        <v>7273.8</v>
      </c>
    </row>
  </sheetData>
  <mergeCells count="3">
    <mergeCell ref="S2:T2"/>
    <mergeCell ref="N1:Q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2019-03-29T00:16:45Z</dcterms:modified>
</cp:coreProperties>
</file>