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- 2ºS 2018-\1-Gestão e Governança da Tecnologia da Informação\Catálogo\"/>
    </mc:Choice>
  </mc:AlternateContent>
  <bookViews>
    <workbookView xWindow="0" yWindow="0" windowWidth="216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N8" i="1"/>
  <c r="M4" i="1" l="1"/>
  <c r="M5" i="1"/>
  <c r="M6" i="1"/>
  <c r="M7" i="1"/>
  <c r="M8" i="1"/>
  <c r="M3" i="1"/>
  <c r="M2" i="1"/>
  <c r="J7" i="1" l="1"/>
  <c r="J6" i="1"/>
  <c r="J5" i="1"/>
  <c r="J4" i="1"/>
  <c r="J3" i="1"/>
  <c r="J2" i="1"/>
  <c r="N3" i="1" l="1"/>
  <c r="N5" i="1"/>
  <c r="P5" i="1" s="1"/>
  <c r="Q5" i="1" s="1"/>
  <c r="N4" i="1"/>
  <c r="N7" i="1"/>
  <c r="P7" i="1" s="1"/>
  <c r="N2" i="1"/>
  <c r="N6" i="1"/>
  <c r="P6" i="1" s="1"/>
  <c r="Q6" i="1" s="1"/>
  <c r="P4" i="1"/>
  <c r="Q4" i="1" s="1"/>
  <c r="P3" i="1"/>
  <c r="Q3" i="1" s="1"/>
  <c r="Q7" i="1" l="1"/>
  <c r="P2" i="1"/>
  <c r="Q2" i="1" s="1"/>
</calcChain>
</file>

<file path=xl/sharedStrings.xml><?xml version="1.0" encoding="utf-8"?>
<sst xmlns="http://schemas.openxmlformats.org/spreadsheetml/2006/main" count="62" uniqueCount="40">
  <si>
    <t>Tipo</t>
  </si>
  <si>
    <t>Medição</t>
  </si>
  <si>
    <t>Descrição</t>
  </si>
  <si>
    <t>Baseline Mensal</t>
  </si>
  <si>
    <t>Cobertura</t>
  </si>
  <si>
    <t>Validade</t>
  </si>
  <si>
    <t>Localidade da Prestação</t>
  </si>
  <si>
    <t>Custo S/IMP por item</t>
  </si>
  <si>
    <t>PIS/COFINS</t>
  </si>
  <si>
    <t>Totais</t>
  </si>
  <si>
    <t>Custo C/IMP</t>
  </si>
  <si>
    <t>Lucratividade</t>
  </si>
  <si>
    <t>Preço Final do Cliente</t>
  </si>
  <si>
    <t>por licença</t>
  </si>
  <si>
    <t>8x5</t>
  </si>
  <si>
    <t>1 ano</t>
  </si>
  <si>
    <t>Indaiatuba</t>
  </si>
  <si>
    <t>não possui pré-requisitos</t>
  </si>
  <si>
    <t>por mês</t>
  </si>
  <si>
    <t>Carolina Maldonado Martins Vidal</t>
  </si>
  <si>
    <t>Implementação dos MarketPlaces</t>
  </si>
  <si>
    <t>Criação de Site</t>
  </si>
  <si>
    <t>Material de Marketing</t>
  </si>
  <si>
    <t>Manutenção ERP</t>
  </si>
  <si>
    <t>Integração</t>
  </si>
  <si>
    <t>Serviços Google</t>
  </si>
  <si>
    <t>Implementação de Marketplaces: Mercado Livre, B2W, CNOVA, Amazon, Walmart e Magazine Luiza.</t>
  </si>
  <si>
    <t xml:space="preserve">Criação de loja virtual com blog. </t>
  </si>
  <si>
    <t>Sistemas para controle de estoque</t>
  </si>
  <si>
    <t>Estoque</t>
  </si>
  <si>
    <t>Catálogos, folders, tratamento de imagens para propagandas em redes sociais.</t>
  </si>
  <si>
    <t>Manutenção em administração: contas a pagar, contas a receber, entrada e saída de produtos.</t>
  </si>
  <si>
    <t>Pré- requisitos</t>
  </si>
  <si>
    <t>Programas devidamente instalados</t>
  </si>
  <si>
    <t>Não possui pré-requisitos</t>
  </si>
  <si>
    <t>Programas de edição de imagens devidamente instalados</t>
  </si>
  <si>
    <t>Boa rede de internet</t>
  </si>
  <si>
    <t>Desenvolvimento de API para integração dos marketplaces, venda office, estoques (armazém e escritório) para controle de entradas e saídas.</t>
  </si>
  <si>
    <t>Parcerias do e-commerce com as funcionalidades do Google: Search Console, Analytics, Adwords, Keyword Planning e Assistent.</t>
  </si>
  <si>
    <t>ISS (não tem) ICMS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</si>
</sst>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0" fontId="3" fillId="3" borderId="0" xfId="0" applyFont="1" applyFill="1"/>
    <xf numFmtId="0" fontId="3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4" fontId="3" fillId="3" borderId="7" xfId="1" applyFont="1" applyFill="1" applyBorder="1" applyAlignment="1">
      <alignment horizontal="center"/>
    </xf>
    <xf numFmtId="0" fontId="3" fillId="3" borderId="5" xfId="0" applyFont="1" applyFill="1" applyBorder="1"/>
    <xf numFmtId="44" fontId="3" fillId="3" borderId="8" xfId="0" applyNumberFormat="1" applyFont="1" applyFill="1" applyBorder="1"/>
    <xf numFmtId="0" fontId="2" fillId="0" borderId="9" xfId="0" applyFont="1" applyBorder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/>
    <xf numFmtId="44" fontId="3" fillId="3" borderId="10" xfId="0" applyNumberFormat="1" applyFont="1" applyFill="1" applyBorder="1"/>
    <xf numFmtId="0" fontId="3" fillId="3" borderId="10" xfId="0" applyFont="1" applyFill="1" applyBorder="1"/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44" fontId="3" fillId="3" borderId="14" xfId="1" applyFont="1" applyFill="1" applyBorder="1" applyAlignment="1">
      <alignment horizontal="center"/>
    </xf>
    <xf numFmtId="0" fontId="3" fillId="3" borderId="12" xfId="0" applyFont="1" applyFill="1" applyBorder="1"/>
    <xf numFmtId="0" fontId="3" fillId="3" borderId="15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9" xfId="3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9" fontId="3" fillId="3" borderId="1" xfId="1" applyNumberFormat="1" applyFont="1" applyFill="1" applyBorder="1"/>
    <xf numFmtId="44" fontId="3" fillId="3" borderId="1" xfId="1" applyFont="1" applyFill="1" applyBorder="1"/>
    <xf numFmtId="10" fontId="3" fillId="3" borderId="1" xfId="2" applyNumberFormat="1" applyFont="1" applyFill="1" applyBorder="1" applyAlignment="1">
      <alignment horizontal="center"/>
    </xf>
    <xf numFmtId="9" fontId="3" fillId="3" borderId="1" xfId="0" applyNumberFormat="1" applyFont="1" applyFill="1" applyBorder="1"/>
    <xf numFmtId="0" fontId="3" fillId="3" borderId="1" xfId="0" applyFont="1" applyFill="1" applyBorder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4" sqref="A4"/>
    </sheetView>
  </sheetViews>
  <sheetFormatPr defaultRowHeight="15" x14ac:dyDescent="0.25"/>
  <cols>
    <col min="1" max="1" width="94.42578125" bestFit="1" customWidth="1"/>
    <col min="2" max="2" width="10.5703125" bestFit="1" customWidth="1"/>
    <col min="3" max="3" width="31.28515625" bestFit="1" customWidth="1"/>
    <col min="4" max="4" width="56.42578125" bestFit="1" customWidth="1"/>
    <col min="5" max="5" width="17.42578125" bestFit="1" customWidth="1"/>
    <col min="6" max="6" width="10.7109375" bestFit="1" customWidth="1"/>
    <col min="7" max="7" width="9.42578125" bestFit="1" customWidth="1"/>
    <col min="8" max="8" width="27.28515625" bestFit="1" customWidth="1"/>
    <col min="9" max="9" width="22.28515625" bestFit="1" customWidth="1"/>
    <col min="10" max="10" width="15.140625" bestFit="1" customWidth="1"/>
    <col min="11" max="11" width="13.5703125" bestFit="1" customWidth="1"/>
    <col min="12" max="12" width="23.28515625" bestFit="1" customWidth="1"/>
    <col min="13" max="13" width="10.42578125" bestFit="1" customWidth="1"/>
    <col min="14" max="14" width="15.140625" bestFit="1" customWidth="1"/>
    <col min="15" max="15" width="5.140625" bestFit="1" customWidth="1"/>
    <col min="16" max="16" width="15.140625" bestFit="1" customWidth="1"/>
    <col min="17" max="17" width="22.42578125" bestFit="1" customWidth="1"/>
  </cols>
  <sheetData>
    <row r="1" spans="1:17" ht="31.5" customHeight="1" x14ac:dyDescent="0.25">
      <c r="A1" s="11" t="s">
        <v>0</v>
      </c>
      <c r="B1" s="11" t="s">
        <v>1</v>
      </c>
      <c r="C1" s="12" t="s">
        <v>2</v>
      </c>
      <c r="D1" s="11" t="s">
        <v>32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/>
      <c r="K1" s="11" t="s">
        <v>8</v>
      </c>
      <c r="L1" s="11" t="s">
        <v>39</v>
      </c>
      <c r="M1" s="11" t="s">
        <v>9</v>
      </c>
      <c r="N1" s="11" t="s">
        <v>10</v>
      </c>
      <c r="O1" s="43" t="s">
        <v>11</v>
      </c>
      <c r="P1" s="43"/>
      <c r="Q1" s="11" t="s">
        <v>12</v>
      </c>
    </row>
    <row r="2" spans="1:17" ht="85.5" customHeight="1" x14ac:dyDescent="0.25">
      <c r="A2" s="41" t="s">
        <v>20</v>
      </c>
      <c r="B2" s="6" t="s">
        <v>13</v>
      </c>
      <c r="C2" s="8" t="s">
        <v>26</v>
      </c>
      <c r="D2" s="40" t="s">
        <v>34</v>
      </c>
      <c r="E2" s="40">
        <v>1</v>
      </c>
      <c r="F2" s="40" t="s">
        <v>14</v>
      </c>
      <c r="G2" s="40" t="s">
        <v>15</v>
      </c>
      <c r="H2" s="40" t="s">
        <v>16</v>
      </c>
      <c r="I2" s="46">
        <v>2000</v>
      </c>
      <c r="J2" s="46">
        <f>E2*I2</f>
        <v>2000</v>
      </c>
      <c r="K2" s="47">
        <v>0</v>
      </c>
      <c r="L2" s="44">
        <v>0.04</v>
      </c>
      <c r="M2" s="45">
        <f>SUM(K2:L2)</f>
        <v>0.04</v>
      </c>
      <c r="N2" s="46">
        <f>(J2*M2)+J2</f>
        <v>2080</v>
      </c>
      <c r="O2" s="48">
        <v>0.3</v>
      </c>
      <c r="P2" s="46">
        <f>N2*O2</f>
        <v>624</v>
      </c>
      <c r="Q2" s="46">
        <f>N2+P2</f>
        <v>2704</v>
      </c>
    </row>
    <row r="3" spans="1:17" ht="15.75" x14ac:dyDescent="0.25">
      <c r="A3" s="41" t="s">
        <v>21</v>
      </c>
      <c r="B3" s="6" t="s">
        <v>13</v>
      </c>
      <c r="C3" s="8" t="s">
        <v>27</v>
      </c>
      <c r="D3" s="40" t="s">
        <v>33</v>
      </c>
      <c r="E3" s="40">
        <v>1</v>
      </c>
      <c r="F3" s="40" t="s">
        <v>14</v>
      </c>
      <c r="G3" s="40" t="s">
        <v>15</v>
      </c>
      <c r="H3" s="40" t="s">
        <v>16</v>
      </c>
      <c r="I3" s="46">
        <v>3000</v>
      </c>
      <c r="J3" s="46">
        <f t="shared" ref="J3:J6" si="0">E3*I3</f>
        <v>3000</v>
      </c>
      <c r="K3" s="47">
        <v>9.2499999999999999E-2</v>
      </c>
      <c r="L3" s="44">
        <v>0.04</v>
      </c>
      <c r="M3" s="45">
        <f>SUM(K3:L3)</f>
        <v>0.13250000000000001</v>
      </c>
      <c r="N3" s="46">
        <f>(J3*M3)+J3</f>
        <v>3397.5</v>
      </c>
      <c r="O3" s="48">
        <v>0.3</v>
      </c>
      <c r="P3" s="46">
        <f t="shared" ref="P3:P7" si="1">N3*O3</f>
        <v>1019.25</v>
      </c>
      <c r="Q3" s="46">
        <f t="shared" ref="Q3:Q7" si="2">N3+P3</f>
        <v>4416.75</v>
      </c>
    </row>
    <row r="4" spans="1:17" ht="47.25" x14ac:dyDescent="0.25">
      <c r="A4" s="41" t="s">
        <v>22</v>
      </c>
      <c r="B4" s="6" t="s">
        <v>18</v>
      </c>
      <c r="C4" s="8" t="s">
        <v>30</v>
      </c>
      <c r="D4" s="40" t="s">
        <v>35</v>
      </c>
      <c r="E4" s="40">
        <v>1</v>
      </c>
      <c r="F4" s="40" t="s">
        <v>14</v>
      </c>
      <c r="G4" s="40" t="s">
        <v>15</v>
      </c>
      <c r="H4" s="40" t="s">
        <v>16</v>
      </c>
      <c r="I4" s="46">
        <v>480</v>
      </c>
      <c r="J4" s="46">
        <f t="shared" si="0"/>
        <v>480</v>
      </c>
      <c r="K4" s="47">
        <v>9.2499999999999999E-2</v>
      </c>
      <c r="L4" s="44">
        <v>0.04</v>
      </c>
      <c r="M4" s="45">
        <f>SUM(K4:L4)</f>
        <v>0.13250000000000001</v>
      </c>
      <c r="N4" s="46">
        <f>(J4*M4)+J4</f>
        <v>543.6</v>
      </c>
      <c r="O4" s="48">
        <v>0.3</v>
      </c>
      <c r="P4" s="46">
        <f t="shared" si="1"/>
        <v>163.08000000000001</v>
      </c>
      <c r="Q4" s="46">
        <f t="shared" si="2"/>
        <v>706.68000000000006</v>
      </c>
    </row>
    <row r="5" spans="1:17" ht="47.25" x14ac:dyDescent="0.25">
      <c r="A5" s="41" t="s">
        <v>23</v>
      </c>
      <c r="B5" s="6" t="s">
        <v>18</v>
      </c>
      <c r="C5" s="8" t="s">
        <v>31</v>
      </c>
      <c r="D5" s="40" t="s">
        <v>36</v>
      </c>
      <c r="E5" s="40">
        <v>1</v>
      </c>
      <c r="F5" s="40" t="s">
        <v>14</v>
      </c>
      <c r="G5" s="40" t="s">
        <v>15</v>
      </c>
      <c r="H5" s="40" t="s">
        <v>16</v>
      </c>
      <c r="I5" s="46">
        <v>1000</v>
      </c>
      <c r="J5" s="46">
        <f t="shared" si="0"/>
        <v>1000</v>
      </c>
      <c r="K5" s="47">
        <v>9.2499999999999999E-2</v>
      </c>
      <c r="L5" s="44">
        <v>0.04</v>
      </c>
      <c r="M5" s="45">
        <f>SUM(K5:L5)</f>
        <v>0.13250000000000001</v>
      </c>
      <c r="N5" s="46">
        <f>(J5*M5)+J5</f>
        <v>1132.5</v>
      </c>
      <c r="O5" s="48">
        <v>0.3</v>
      </c>
      <c r="P5" s="46">
        <f t="shared" si="1"/>
        <v>339.75</v>
      </c>
      <c r="Q5" s="46">
        <f t="shared" si="2"/>
        <v>1472.25</v>
      </c>
    </row>
    <row r="6" spans="1:17" ht="78.75" x14ac:dyDescent="0.25">
      <c r="A6" s="41" t="s">
        <v>24</v>
      </c>
      <c r="B6" s="6" t="s">
        <v>13</v>
      </c>
      <c r="C6" s="8" t="s">
        <v>37</v>
      </c>
      <c r="D6" s="40" t="s">
        <v>33</v>
      </c>
      <c r="E6" s="40">
        <v>1</v>
      </c>
      <c r="F6" s="40" t="s">
        <v>14</v>
      </c>
      <c r="G6" s="40" t="s">
        <v>15</v>
      </c>
      <c r="H6" s="40" t="s">
        <v>16</v>
      </c>
      <c r="I6" s="46">
        <v>2500</v>
      </c>
      <c r="J6" s="46">
        <f t="shared" si="0"/>
        <v>2500</v>
      </c>
      <c r="K6" s="47">
        <v>9.2499999999999999E-2</v>
      </c>
      <c r="L6" s="44">
        <v>0.04</v>
      </c>
      <c r="M6" s="45">
        <f>SUM(K6:L6)</f>
        <v>0.13250000000000001</v>
      </c>
      <c r="N6" s="46">
        <f>(J6*M6)+J6</f>
        <v>2831.25</v>
      </c>
      <c r="O6" s="48">
        <v>0.3</v>
      </c>
      <c r="P6" s="46">
        <f t="shared" si="1"/>
        <v>849.375</v>
      </c>
      <c r="Q6" s="46">
        <f t="shared" si="2"/>
        <v>3680.625</v>
      </c>
    </row>
    <row r="7" spans="1:17" ht="78.75" x14ac:dyDescent="0.25">
      <c r="A7" s="41" t="s">
        <v>25</v>
      </c>
      <c r="B7" s="6" t="s">
        <v>13</v>
      </c>
      <c r="C7" s="8" t="s">
        <v>38</v>
      </c>
      <c r="D7" s="40" t="s">
        <v>17</v>
      </c>
      <c r="E7" s="40">
        <v>1</v>
      </c>
      <c r="F7" s="40" t="s">
        <v>14</v>
      </c>
      <c r="G7" s="40" t="s">
        <v>15</v>
      </c>
      <c r="H7" s="40" t="s">
        <v>16</v>
      </c>
      <c r="I7" s="46">
        <v>600</v>
      </c>
      <c r="J7" s="46">
        <f>E7*I7</f>
        <v>600</v>
      </c>
      <c r="K7" s="47">
        <v>9.2499999999999999E-2</v>
      </c>
      <c r="L7" s="44">
        <v>0.04</v>
      </c>
      <c r="M7" s="45">
        <f>SUM(K7:L7)</f>
        <v>0.13250000000000001</v>
      </c>
      <c r="N7" s="46">
        <f>(J7*M7)+J7</f>
        <v>679.5</v>
      </c>
      <c r="O7" s="48">
        <v>0.5</v>
      </c>
      <c r="P7" s="46">
        <f t="shared" si="1"/>
        <v>339.75</v>
      </c>
      <c r="Q7" s="46">
        <f t="shared" si="2"/>
        <v>1019.25</v>
      </c>
    </row>
    <row r="8" spans="1:17" ht="15.75" x14ac:dyDescent="0.25">
      <c r="A8" s="41" t="s">
        <v>29</v>
      </c>
      <c r="B8" s="6" t="s">
        <v>18</v>
      </c>
      <c r="C8" s="1" t="s">
        <v>28</v>
      </c>
      <c r="D8" s="40" t="s">
        <v>33</v>
      </c>
      <c r="E8" s="40">
        <v>1</v>
      </c>
      <c r="F8" s="40"/>
      <c r="G8" s="40"/>
      <c r="H8" s="40"/>
      <c r="I8" s="40">
        <v>1000</v>
      </c>
      <c r="J8" s="40">
        <f>E8*I8</f>
        <v>1000</v>
      </c>
      <c r="K8" s="40"/>
      <c r="L8" s="44">
        <v>0.04</v>
      </c>
      <c r="M8" s="45">
        <f>SUM(K8:L8)</f>
        <v>0.04</v>
      </c>
      <c r="N8" s="40">
        <f>(J8*M8)+J8</f>
        <v>1040</v>
      </c>
      <c r="O8" s="49"/>
      <c r="P8" s="49"/>
      <c r="Q8" s="49"/>
    </row>
    <row r="9" spans="1:17" ht="16.5" thickBot="1" x14ac:dyDescent="0.3">
      <c r="A9" s="2"/>
      <c r="B9" s="7"/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6"/>
      <c r="P9" s="16"/>
      <c r="Q9" s="16"/>
    </row>
    <row r="10" spans="1:17" ht="15.75" x14ac:dyDescent="0.25">
      <c r="A10" s="17"/>
      <c r="B10" s="18"/>
      <c r="C10" s="19"/>
      <c r="D10" s="20"/>
      <c r="E10" s="20"/>
      <c r="F10" s="20"/>
      <c r="G10" s="20"/>
      <c r="H10" s="21"/>
      <c r="I10" s="22"/>
      <c r="J10" s="20"/>
      <c r="K10" s="20"/>
      <c r="L10" s="20"/>
      <c r="M10" s="20"/>
      <c r="N10" s="20"/>
      <c r="O10" s="23"/>
      <c r="P10" s="23"/>
      <c r="Q10" s="24"/>
    </row>
    <row r="11" spans="1:17" ht="15.75" x14ac:dyDescent="0.25">
      <c r="A11" s="25" t="s">
        <v>19</v>
      </c>
      <c r="B11" s="26"/>
      <c r="C11" s="10"/>
      <c r="D11" s="27"/>
      <c r="E11" s="27"/>
      <c r="F11" s="27"/>
      <c r="G11" s="27"/>
      <c r="H11" s="14"/>
      <c r="I11" s="15"/>
      <c r="J11" s="27"/>
      <c r="K11" s="27"/>
      <c r="L11" s="27"/>
      <c r="M11" s="27"/>
      <c r="N11" s="27"/>
      <c r="O11" s="28"/>
      <c r="P11" s="28"/>
      <c r="Q11" s="29"/>
    </row>
    <row r="12" spans="1:17" ht="15.75" x14ac:dyDescent="0.25">
      <c r="A12" s="25"/>
      <c r="B12" s="9"/>
      <c r="C12" s="10"/>
      <c r="D12" s="27"/>
      <c r="E12" s="27"/>
      <c r="F12" s="27"/>
      <c r="G12" s="27"/>
      <c r="H12" s="14"/>
      <c r="I12" s="15"/>
      <c r="J12" s="27"/>
      <c r="K12" s="27"/>
      <c r="L12" s="27"/>
      <c r="M12" s="27"/>
      <c r="N12" s="27"/>
      <c r="O12" s="28"/>
      <c r="P12" s="28"/>
      <c r="Q12" s="30"/>
    </row>
    <row r="13" spans="1:17" ht="15.75" x14ac:dyDescent="0.25">
      <c r="A13" s="25"/>
      <c r="B13" s="9"/>
      <c r="C13" s="10"/>
      <c r="D13" s="27"/>
      <c r="E13" s="27"/>
      <c r="F13" s="27"/>
      <c r="G13" s="27"/>
      <c r="H13" s="14"/>
      <c r="I13" s="15"/>
      <c r="J13" s="27"/>
      <c r="K13" s="27"/>
      <c r="L13" s="27"/>
      <c r="M13" s="27"/>
      <c r="N13" s="27"/>
      <c r="O13" s="28"/>
      <c r="P13" s="28"/>
      <c r="Q13" s="30"/>
    </row>
    <row r="14" spans="1:17" ht="15.75" x14ac:dyDescent="0.25">
      <c r="A14" s="31"/>
      <c r="B14" s="9"/>
      <c r="C14" s="10"/>
      <c r="D14" s="27"/>
      <c r="E14" s="27"/>
      <c r="F14" s="27"/>
      <c r="G14" s="27"/>
      <c r="H14" s="14"/>
      <c r="I14" s="15"/>
      <c r="J14" s="27"/>
      <c r="K14" s="27"/>
      <c r="L14" s="27"/>
      <c r="M14" s="27"/>
      <c r="N14" s="27"/>
      <c r="O14" s="28"/>
      <c r="P14" s="28"/>
      <c r="Q14" s="30"/>
    </row>
    <row r="15" spans="1:17" ht="15.75" x14ac:dyDescent="0.25">
      <c r="A15" s="31"/>
      <c r="B15" s="9"/>
      <c r="C15" s="10"/>
      <c r="D15" s="27"/>
      <c r="E15" s="27"/>
      <c r="F15" s="27"/>
      <c r="G15" s="27"/>
      <c r="H15" s="14"/>
      <c r="I15" s="15"/>
      <c r="J15" s="27"/>
      <c r="K15" s="27"/>
      <c r="L15" s="27"/>
      <c r="M15" s="27"/>
      <c r="N15" s="27"/>
      <c r="O15" s="28"/>
      <c r="P15" s="28"/>
      <c r="Q15" s="30"/>
    </row>
    <row r="16" spans="1:17" ht="15.75" x14ac:dyDescent="0.25">
      <c r="A16" s="42"/>
      <c r="B16" s="9"/>
      <c r="C16" s="10"/>
      <c r="D16" s="27"/>
      <c r="E16" s="27"/>
      <c r="F16" s="27"/>
      <c r="G16" s="27"/>
      <c r="H16" s="14"/>
      <c r="I16" s="15"/>
      <c r="J16" s="27"/>
      <c r="K16" s="27"/>
      <c r="L16" s="27"/>
      <c r="M16" s="27"/>
      <c r="N16" s="27"/>
      <c r="O16" s="28"/>
      <c r="P16" s="28"/>
      <c r="Q16" s="30"/>
    </row>
    <row r="17" spans="1:17" ht="16.5" thickBot="1" x14ac:dyDescent="0.3">
      <c r="A17" s="32"/>
      <c r="B17" s="33"/>
      <c r="C17" s="34"/>
      <c r="D17" s="35"/>
      <c r="E17" s="35"/>
      <c r="F17" s="35"/>
      <c r="G17" s="35"/>
      <c r="H17" s="36"/>
      <c r="I17" s="37"/>
      <c r="J17" s="35"/>
      <c r="K17" s="35"/>
      <c r="L17" s="35"/>
      <c r="M17" s="35"/>
      <c r="N17" s="35"/>
      <c r="O17" s="38"/>
      <c r="P17" s="38"/>
      <c r="Q17" s="39"/>
    </row>
    <row r="18" spans="1:17" ht="15.75" x14ac:dyDescent="0.25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5"/>
    </row>
    <row r="19" spans="1:17" ht="15.75" x14ac:dyDescent="0.25">
      <c r="A19" s="2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5"/>
    </row>
    <row r="20" spans="1:17" ht="15.75" x14ac:dyDescent="0.25">
      <c r="A20" s="2"/>
      <c r="B20" s="2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5"/>
    </row>
    <row r="21" spans="1:17" ht="15.75" x14ac:dyDescent="0.25">
      <c r="A21" s="2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5"/>
    </row>
    <row r="22" spans="1:17" ht="15.75" x14ac:dyDescent="0.25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5"/>
    </row>
  </sheetData>
  <mergeCells count="1">
    <mergeCell ref="O1:P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MALDONADO MARTINS VIDAL</dc:creator>
  <cp:lastModifiedBy>CAROLINA MALDONADO MARTINS VIDAL</cp:lastModifiedBy>
  <dcterms:created xsi:type="dcterms:W3CDTF">2018-09-10T23:02:10Z</dcterms:created>
  <dcterms:modified xsi:type="dcterms:W3CDTF">2018-10-05T00:05:58Z</dcterms:modified>
</cp:coreProperties>
</file>