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FO\Michel\2015 - 1 semestre - GGTI\"/>
    </mc:Choice>
  </mc:AlternateContent>
  <bookViews>
    <workbookView xWindow="0" yWindow="30" windowWidth="19155" windowHeight="7230"/>
  </bookViews>
  <sheets>
    <sheet name="ForeCast" sheetId="1" r:id="rId1"/>
  </sheets>
  <calcPr calcId="152511"/>
</workbook>
</file>

<file path=xl/calcChain.xml><?xml version="1.0" encoding="utf-8"?>
<calcChain xmlns="http://schemas.openxmlformats.org/spreadsheetml/2006/main">
  <c r="K13" i="1" l="1"/>
  <c r="M13" i="1"/>
  <c r="N13" i="1"/>
  <c r="O13" i="1"/>
  <c r="P13" i="1"/>
  <c r="Y13" i="1"/>
  <c r="Y4" i="1"/>
  <c r="Z4" i="1"/>
  <c r="AA4" i="1"/>
  <c r="AB4" i="1"/>
  <c r="X4" i="1"/>
  <c r="N4" i="1"/>
  <c r="O4" i="1"/>
  <c r="P4" i="1"/>
  <c r="Q4" i="1"/>
  <c r="R4" i="1"/>
  <c r="S4" i="1"/>
  <c r="T4" i="1"/>
  <c r="U4" i="1"/>
  <c r="V4" i="1"/>
  <c r="W4" i="1"/>
  <c r="M4" i="1"/>
  <c r="E5" i="1"/>
  <c r="E6" i="1" s="1"/>
  <c r="F5" i="1"/>
  <c r="F6" i="1" s="1"/>
  <c r="H5" i="1"/>
  <c r="H6" i="1" s="1"/>
  <c r="J5" i="1"/>
  <c r="J6" i="1" s="1"/>
  <c r="L5" i="1"/>
  <c r="L6" i="1" s="1"/>
  <c r="Z12" i="1"/>
  <c r="Z13" i="1" s="1"/>
  <c r="AA12" i="1"/>
  <c r="AA13" i="1" s="1"/>
  <c r="AB12" i="1"/>
  <c r="AB13" i="1" s="1"/>
  <c r="W12" i="1"/>
  <c r="W13" i="1" s="1"/>
  <c r="T12" i="1"/>
  <c r="T13" i="1" s="1"/>
  <c r="Y12" i="1"/>
  <c r="N12" i="1"/>
  <c r="Z3" i="1"/>
  <c r="AA3" i="1"/>
  <c r="AB3" i="1"/>
  <c r="AB5" i="1" s="1"/>
  <c r="AB6" i="1" s="1"/>
  <c r="Y3" i="1"/>
  <c r="N3" i="1"/>
  <c r="N5" i="1" s="1"/>
  <c r="N6" i="1" s="1"/>
  <c r="O3" i="1"/>
  <c r="O5" i="1" s="1"/>
  <c r="O6" i="1" s="1"/>
  <c r="P3" i="1"/>
  <c r="P5" i="1" s="1"/>
  <c r="P6" i="1" s="1"/>
  <c r="Q3" i="1"/>
  <c r="R3" i="1"/>
  <c r="R5" i="1" s="1"/>
  <c r="R6" i="1" s="1"/>
  <c r="S3" i="1"/>
  <c r="T3" i="1"/>
  <c r="T5" i="1" s="1"/>
  <c r="T6" i="1" s="1"/>
  <c r="U3" i="1"/>
  <c r="V3" i="1"/>
  <c r="V5" i="1" s="1"/>
  <c r="V6" i="1" s="1"/>
  <c r="W3" i="1"/>
  <c r="W5" i="1" s="1"/>
  <c r="W6" i="1" s="1"/>
  <c r="X3" i="1"/>
  <c r="M3" i="1"/>
  <c r="X12" i="1"/>
  <c r="X13" i="1" s="1"/>
  <c r="Z5" i="1"/>
  <c r="Z6" i="1" s="1"/>
  <c r="V12" i="1"/>
  <c r="V13" i="1" s="1"/>
  <c r="U12" i="1"/>
  <c r="U13" i="1" s="1"/>
  <c r="S12" i="1"/>
  <c r="S13" i="1" s="1"/>
  <c r="R12" i="1"/>
  <c r="R13" i="1" s="1"/>
  <c r="Q12" i="1"/>
  <c r="Q13" i="1" s="1"/>
  <c r="P12" i="1"/>
  <c r="O12" i="1"/>
  <c r="M12" i="1"/>
  <c r="L12" i="1"/>
  <c r="L13" i="1" s="1"/>
  <c r="K12" i="1"/>
  <c r="J12" i="1"/>
  <c r="J13" i="1" s="1"/>
  <c r="I12" i="1"/>
  <c r="I13" i="1" s="1"/>
  <c r="H12" i="1"/>
  <c r="H13" i="1" s="1"/>
  <c r="G12" i="1"/>
  <c r="G13" i="1" s="1"/>
  <c r="F12" i="1"/>
  <c r="F13" i="1" s="1"/>
  <c r="E12" i="1"/>
  <c r="E13" i="1" s="1"/>
  <c r="D12" i="1"/>
  <c r="D13" i="1" s="1"/>
  <c r="C12" i="1"/>
  <c r="B12" i="1"/>
  <c r="B14" i="1" s="1"/>
  <c r="B16" i="1" s="1"/>
  <c r="S5" i="1"/>
  <c r="S6" i="1" s="1"/>
  <c r="U5" i="1"/>
  <c r="U6" i="1" s="1"/>
  <c r="Q5" i="1"/>
  <c r="Q6" i="1" s="1"/>
  <c r="C5" i="1"/>
  <c r="C6" i="1" s="1"/>
  <c r="D5" i="1"/>
  <c r="D6" i="1" s="1"/>
  <c r="G5" i="1"/>
  <c r="G6" i="1" s="1"/>
  <c r="I5" i="1"/>
  <c r="I6" i="1" s="1"/>
  <c r="K5" i="1"/>
  <c r="K6" i="1" s="1"/>
  <c r="B5" i="1"/>
  <c r="B7" i="1" s="1"/>
  <c r="AA5" i="1" l="1"/>
  <c r="AA6" i="1" s="1"/>
  <c r="Y5" i="1"/>
  <c r="Y6" i="1" s="1"/>
  <c r="X5" i="1"/>
  <c r="X6" i="1" s="1"/>
  <c r="M5" i="1"/>
  <c r="M6" i="1" s="1"/>
  <c r="C14" i="1"/>
  <c r="B13" i="1"/>
  <c r="C13" i="1"/>
  <c r="B6" i="1"/>
  <c r="C7" i="1"/>
  <c r="D7" i="1" s="1"/>
  <c r="E7" i="1" s="1"/>
  <c r="F7" i="1" s="1"/>
  <c r="G7" i="1" l="1"/>
  <c r="H7" i="1" s="1"/>
  <c r="I7" i="1" s="1"/>
  <c r="D14" i="1"/>
  <c r="C16" i="1"/>
  <c r="J7" i="1" l="1"/>
  <c r="E14" i="1"/>
  <c r="D16" i="1"/>
  <c r="K7" i="1" l="1"/>
  <c r="F14" i="1"/>
  <c r="E16" i="1"/>
  <c r="G14" i="1" l="1"/>
  <c r="F16" i="1"/>
  <c r="L7" i="1"/>
  <c r="H14" i="1" l="1"/>
  <c r="G16" i="1"/>
  <c r="M7" i="1"/>
  <c r="I14" i="1" l="1"/>
  <c r="H16" i="1"/>
  <c r="N7" i="1"/>
  <c r="J14" i="1" l="1"/>
  <c r="I16" i="1"/>
  <c r="O7" i="1"/>
  <c r="K14" i="1" l="1"/>
  <c r="J16" i="1"/>
  <c r="P7" i="1"/>
  <c r="L14" i="1" l="1"/>
  <c r="K16" i="1"/>
  <c r="Q7" i="1"/>
  <c r="M14" i="1" l="1"/>
  <c r="L16" i="1"/>
  <c r="R7" i="1"/>
  <c r="N14" i="1" l="1"/>
  <c r="M16" i="1"/>
  <c r="S7" i="1"/>
  <c r="O14" i="1" l="1"/>
  <c r="N16" i="1"/>
  <c r="T7" i="1"/>
  <c r="P14" i="1" l="1"/>
  <c r="O16" i="1"/>
  <c r="U7" i="1"/>
  <c r="Q14" i="1" l="1"/>
  <c r="P16" i="1"/>
  <c r="V7" i="1"/>
  <c r="R14" i="1" l="1"/>
  <c r="Q16" i="1"/>
  <c r="W7" i="1"/>
  <c r="S14" i="1" l="1"/>
  <c r="R16" i="1"/>
  <c r="X7" i="1"/>
  <c r="T14" i="1" l="1"/>
  <c r="S16" i="1"/>
  <c r="Y7" i="1"/>
  <c r="U14" i="1" l="1"/>
  <c r="T16" i="1"/>
  <c r="Z7" i="1"/>
  <c r="V14" i="1" l="1"/>
  <c r="U16" i="1"/>
  <c r="AA7" i="1"/>
  <c r="W14" i="1" l="1"/>
  <c r="V16" i="1"/>
  <c r="AB7" i="1"/>
  <c r="X14" i="1" l="1"/>
  <c r="W16" i="1"/>
  <c r="Y14" i="1" l="1"/>
  <c r="X16" i="1"/>
  <c r="Z14" i="1" l="1"/>
  <c r="Y16" i="1"/>
  <c r="AA14" i="1" l="1"/>
  <c r="Z16" i="1"/>
  <c r="AB14" i="1" l="1"/>
  <c r="AB16" i="1" s="1"/>
  <c r="AA16" i="1"/>
</calcChain>
</file>

<file path=xl/sharedStrings.xml><?xml version="1.0" encoding="utf-8"?>
<sst xmlns="http://schemas.openxmlformats.org/spreadsheetml/2006/main" count="78" uniqueCount="38">
  <si>
    <t>Mes1</t>
  </si>
  <si>
    <t>Mes2</t>
  </si>
  <si>
    <t>Mes3</t>
  </si>
  <si>
    <t>Mes4</t>
  </si>
  <si>
    <t>Mes5</t>
  </si>
  <si>
    <t>Mes6</t>
  </si>
  <si>
    <t>Mes7</t>
  </si>
  <si>
    <t>Mes8</t>
  </si>
  <si>
    <t>Mes9</t>
  </si>
  <si>
    <t>Mes10</t>
  </si>
  <si>
    <t>Mes11</t>
  </si>
  <si>
    <t>Mes12</t>
  </si>
  <si>
    <t xml:space="preserve">Preço </t>
  </si>
  <si>
    <t xml:space="preserve">Custo </t>
  </si>
  <si>
    <t>Acumulado</t>
  </si>
  <si>
    <t>Mes13</t>
  </si>
  <si>
    <t>Mes14</t>
  </si>
  <si>
    <t>Mes15</t>
  </si>
  <si>
    <t>Mes16</t>
  </si>
  <si>
    <t>Mes17</t>
  </si>
  <si>
    <t>Mes18</t>
  </si>
  <si>
    <t>Mes19</t>
  </si>
  <si>
    <t>Mes20</t>
  </si>
  <si>
    <t>Mes21</t>
  </si>
  <si>
    <t>Mes22</t>
  </si>
  <si>
    <t>Mes23</t>
  </si>
  <si>
    <t>Mes24</t>
  </si>
  <si>
    <t>Mes25</t>
  </si>
  <si>
    <t>Mes26</t>
  </si>
  <si>
    <t>Mes27</t>
  </si>
  <si>
    <t>Incorrido</t>
  </si>
  <si>
    <t>FORECAST-Budget</t>
  </si>
  <si>
    <t>Diferença</t>
  </si>
  <si>
    <t>Lucratividade (R$)</t>
  </si>
  <si>
    <t>Lucratividade (%)</t>
  </si>
  <si>
    <t>TRANSICAO</t>
  </si>
  <si>
    <t>SLO</t>
  </si>
  <si>
    <t>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</si>
</sst>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44" fontId="0" fillId="0" borderId="0" xfId="0" applyNumberFormat="1" applyBorder="1"/>
    <xf numFmtId="44" fontId="0" fillId="3" borderId="1" xfId="1" applyFont="1" applyFill="1" applyBorder="1"/>
    <xf numFmtId="44" fontId="0" fillId="3" borderId="1" xfId="0" applyNumberFormat="1" applyFill="1" applyBorder="1"/>
    <xf numFmtId="0" fontId="2" fillId="2" borderId="1" xfId="0" applyFont="1" applyFill="1" applyBorder="1"/>
    <xf numFmtId="44" fontId="0" fillId="3" borderId="0" xfId="0" applyNumberFormat="1" applyFill="1" applyBorder="1"/>
    <xf numFmtId="0" fontId="3" fillId="3" borderId="1" xfId="0" applyFont="1" applyFill="1" applyBorder="1"/>
    <xf numFmtId="0" fontId="3" fillId="2" borderId="1" xfId="0" applyFont="1" applyFill="1" applyBorder="1"/>
    <xf numFmtId="44" fontId="0" fillId="0" borderId="0" xfId="0" applyNumberForma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0" fillId="3" borderId="0" xfId="0" applyFill="1"/>
    <xf numFmtId="9" fontId="0" fillId="3" borderId="1" xfId="2" applyFont="1" applyFill="1" applyBorder="1" applyAlignment="1">
      <alignment horizontal="center"/>
    </xf>
    <xf numFmtId="0" fontId="2" fillId="2" borderId="0" xfId="0" applyFont="1" applyFill="1"/>
    <xf numFmtId="44" fontId="0" fillId="2" borderId="1" xfId="1" applyFont="1" applyFill="1" applyBorder="1"/>
    <xf numFmtId="0" fontId="0" fillId="2" borderId="0" xfId="0" applyFill="1"/>
    <xf numFmtId="44" fontId="0" fillId="2" borderId="1" xfId="0" applyNumberFormat="1" applyFill="1" applyBorder="1"/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1" xfId="0" applyFont="1" applyFill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44" fontId="3" fillId="3" borderId="1" xfId="0" applyNumberFormat="1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9" fontId="3" fillId="2" borderId="1" xfId="2" applyFont="1" applyFill="1" applyBorder="1" applyAlignment="1">
      <alignment horizontal="center"/>
    </xf>
    <xf numFmtId="44" fontId="3" fillId="0" borderId="0" xfId="0" applyNumberFormat="1" applyFont="1" applyAlignment="1">
      <alignment horizontal="center"/>
    </xf>
    <xf numFmtId="44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W1" zoomScale="120" zoomScaleNormal="120" workbookViewId="0">
      <selection activeCell="AB16" sqref="AB16"/>
    </sheetView>
  </sheetViews>
  <sheetFormatPr defaultColWidth="18.140625" defaultRowHeight="15" x14ac:dyDescent="0.25"/>
  <cols>
    <col min="1" max="1" width="20.7109375" style="1" bestFit="1" customWidth="1"/>
    <col min="2" max="7" width="15" style="33" bestFit="1" customWidth="1"/>
    <col min="8" max="16" width="15" bestFit="1" customWidth="1"/>
    <col min="17" max="22" width="13.7109375" bestFit="1" customWidth="1"/>
  </cols>
  <sheetData>
    <row r="1" spans="1:28" s="21" customFormat="1" x14ac:dyDescent="0.25">
      <c r="A1" s="19"/>
      <c r="B1" s="34" t="s">
        <v>35</v>
      </c>
      <c r="C1" s="34" t="s">
        <v>35</v>
      </c>
      <c r="D1" s="34" t="s">
        <v>35</v>
      </c>
      <c r="E1" s="35" t="s">
        <v>36</v>
      </c>
      <c r="F1" s="35" t="s">
        <v>36</v>
      </c>
      <c r="G1" s="35" t="s">
        <v>36</v>
      </c>
      <c r="H1" s="21" t="s">
        <v>37</v>
      </c>
      <c r="I1" s="21" t="s">
        <v>37</v>
      </c>
      <c r="J1" s="21" t="s">
        <v>37</v>
      </c>
      <c r="K1" s="21" t="s">
        <v>37</v>
      </c>
      <c r="L1" s="21" t="s">
        <v>37</v>
      </c>
      <c r="M1" s="20">
        <v>0.9</v>
      </c>
      <c r="N1" s="21">
        <v>1.06</v>
      </c>
      <c r="X1" s="21">
        <v>0.9</v>
      </c>
      <c r="Y1" s="21">
        <v>1.06</v>
      </c>
    </row>
    <row r="2" spans="1:28" s="12" customFormat="1" x14ac:dyDescent="0.25">
      <c r="A2" s="2" t="s">
        <v>31</v>
      </c>
      <c r="B2" s="22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</row>
    <row r="3" spans="1:28" s="13" customFormat="1" x14ac:dyDescent="0.25">
      <c r="A3" s="8" t="s">
        <v>12</v>
      </c>
      <c r="B3" s="23">
        <v>10000</v>
      </c>
      <c r="C3" s="23">
        <v>10000</v>
      </c>
      <c r="D3" s="23">
        <v>10000</v>
      </c>
      <c r="E3" s="23">
        <v>10000</v>
      </c>
      <c r="F3" s="23">
        <v>10000</v>
      </c>
      <c r="G3" s="23">
        <v>10000</v>
      </c>
      <c r="H3" s="4">
        <v>10000</v>
      </c>
      <c r="I3" s="4">
        <v>10000</v>
      </c>
      <c r="J3" s="4">
        <v>10000</v>
      </c>
      <c r="K3" s="4">
        <v>10000</v>
      </c>
      <c r="L3" s="4">
        <v>10000</v>
      </c>
      <c r="M3" s="4">
        <f t="shared" ref="M3:X3" si="0">$N$1*10000</f>
        <v>10600</v>
      </c>
      <c r="N3" s="4">
        <f t="shared" si="0"/>
        <v>10600</v>
      </c>
      <c r="O3" s="4">
        <f t="shared" si="0"/>
        <v>10600</v>
      </c>
      <c r="P3" s="4">
        <f t="shared" si="0"/>
        <v>10600</v>
      </c>
      <c r="Q3" s="4">
        <f t="shared" si="0"/>
        <v>10600</v>
      </c>
      <c r="R3" s="4">
        <f t="shared" si="0"/>
        <v>10600</v>
      </c>
      <c r="S3" s="4">
        <f t="shared" si="0"/>
        <v>10600</v>
      </c>
      <c r="T3" s="4">
        <f t="shared" si="0"/>
        <v>10600</v>
      </c>
      <c r="U3" s="4">
        <f t="shared" si="0"/>
        <v>10600</v>
      </c>
      <c r="V3" s="4">
        <f t="shared" si="0"/>
        <v>10600</v>
      </c>
      <c r="W3" s="4">
        <f t="shared" si="0"/>
        <v>10600</v>
      </c>
      <c r="X3" s="4">
        <f t="shared" si="0"/>
        <v>10600</v>
      </c>
      <c r="Y3" s="4">
        <f>$N$1*10600</f>
        <v>11236</v>
      </c>
      <c r="Z3" s="4">
        <f t="shared" ref="Z3:AB3" si="1">$N$1*10600</f>
        <v>11236</v>
      </c>
      <c r="AA3" s="4">
        <f t="shared" si="1"/>
        <v>11236</v>
      </c>
      <c r="AB3" s="4">
        <f t="shared" si="1"/>
        <v>11236</v>
      </c>
    </row>
    <row r="4" spans="1:28" s="13" customFormat="1" x14ac:dyDescent="0.25">
      <c r="A4" s="8" t="s">
        <v>13</v>
      </c>
      <c r="B4" s="23">
        <v>100000</v>
      </c>
      <c r="C4" s="23">
        <v>50000</v>
      </c>
      <c r="D4" s="23">
        <v>30000</v>
      </c>
      <c r="E4" s="23">
        <v>1000</v>
      </c>
      <c r="F4" s="23">
        <v>1000</v>
      </c>
      <c r="G4" s="23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f>1000*$M$1</f>
        <v>900</v>
      </c>
      <c r="N4" s="4">
        <f t="shared" ref="N4:W4" si="2">1000*$M$1</f>
        <v>900</v>
      </c>
      <c r="O4" s="4">
        <f t="shared" si="2"/>
        <v>900</v>
      </c>
      <c r="P4" s="4">
        <f t="shared" si="2"/>
        <v>900</v>
      </c>
      <c r="Q4" s="4">
        <f t="shared" si="2"/>
        <v>900</v>
      </c>
      <c r="R4" s="4">
        <f t="shared" si="2"/>
        <v>900</v>
      </c>
      <c r="S4" s="4">
        <f t="shared" si="2"/>
        <v>900</v>
      </c>
      <c r="T4" s="4">
        <f t="shared" si="2"/>
        <v>900</v>
      </c>
      <c r="U4" s="4">
        <f t="shared" si="2"/>
        <v>900</v>
      </c>
      <c r="V4" s="4">
        <f t="shared" si="2"/>
        <v>900</v>
      </c>
      <c r="W4" s="4">
        <f t="shared" si="2"/>
        <v>900</v>
      </c>
      <c r="X4" s="4">
        <f>(1000*$M$1)*$X$1</f>
        <v>810</v>
      </c>
      <c r="Y4" s="4">
        <f t="shared" ref="Y4:AB4" si="3">(1000*$M$1)*$X$1</f>
        <v>810</v>
      </c>
      <c r="Z4" s="4">
        <f t="shared" si="3"/>
        <v>810</v>
      </c>
      <c r="AA4" s="4">
        <f t="shared" si="3"/>
        <v>810</v>
      </c>
      <c r="AB4" s="4">
        <f t="shared" si="3"/>
        <v>810</v>
      </c>
    </row>
    <row r="5" spans="1:28" s="13" customFormat="1" x14ac:dyDescent="0.25">
      <c r="A5" s="8" t="s">
        <v>33</v>
      </c>
      <c r="B5" s="24">
        <f>B3-B4</f>
        <v>-90000</v>
      </c>
      <c r="C5" s="24">
        <f t="shared" ref="C5:M5" si="4">C3-C4</f>
        <v>-40000</v>
      </c>
      <c r="D5" s="24">
        <f t="shared" si="4"/>
        <v>-20000</v>
      </c>
      <c r="E5" s="24">
        <f t="shared" si="4"/>
        <v>9000</v>
      </c>
      <c r="F5" s="24">
        <f t="shared" si="4"/>
        <v>9000</v>
      </c>
      <c r="G5" s="24">
        <f t="shared" si="4"/>
        <v>9000</v>
      </c>
      <c r="H5" s="5">
        <f t="shared" si="4"/>
        <v>9000</v>
      </c>
      <c r="I5" s="5">
        <f t="shared" si="4"/>
        <v>9000</v>
      </c>
      <c r="J5" s="5">
        <f t="shared" si="4"/>
        <v>9000</v>
      </c>
      <c r="K5" s="5">
        <f t="shared" si="4"/>
        <v>9000</v>
      </c>
      <c r="L5" s="5">
        <f t="shared" si="4"/>
        <v>9000</v>
      </c>
      <c r="M5" s="5">
        <f t="shared" si="4"/>
        <v>9700</v>
      </c>
      <c r="N5" s="5">
        <f t="shared" ref="N5" si="5">N3-N4</f>
        <v>9700</v>
      </c>
      <c r="O5" s="5">
        <f t="shared" ref="O5" si="6">O3-O4</f>
        <v>9700</v>
      </c>
      <c r="P5" s="5">
        <f t="shared" ref="P5" si="7">P3-P4</f>
        <v>9700</v>
      </c>
      <c r="Q5" s="5">
        <f t="shared" ref="Q5" si="8">Q3-Q4</f>
        <v>9700</v>
      </c>
      <c r="R5" s="5">
        <f t="shared" ref="R5" si="9">R3-R4</f>
        <v>9700</v>
      </c>
      <c r="S5" s="5">
        <f t="shared" ref="S5" si="10">S3-S4</f>
        <v>9700</v>
      </c>
      <c r="T5" s="5">
        <f t="shared" ref="T5" si="11">T3-T4</f>
        <v>9700</v>
      </c>
      <c r="U5" s="5">
        <f t="shared" ref="U5" si="12">U3-U4</f>
        <v>9700</v>
      </c>
      <c r="V5" s="5">
        <f t="shared" ref="V5" si="13">V3-V4</f>
        <v>9700</v>
      </c>
      <c r="W5" s="5">
        <f t="shared" ref="W5" si="14">W3-W4</f>
        <v>9700</v>
      </c>
      <c r="X5" s="5">
        <f t="shared" ref="X5" si="15">X3-X4</f>
        <v>9790</v>
      </c>
      <c r="Y5" s="5">
        <f t="shared" ref="Y5" si="16">Y3-Y4</f>
        <v>10426</v>
      </c>
      <c r="Z5" s="5">
        <f t="shared" ref="Z5" si="17">Z3-Z4</f>
        <v>10426</v>
      </c>
      <c r="AA5" s="5">
        <f t="shared" ref="AA5" si="18">AA3-AA4</f>
        <v>10426</v>
      </c>
      <c r="AB5" s="5">
        <f t="shared" ref="AB5" si="19">AB3-AB4</f>
        <v>10426</v>
      </c>
    </row>
    <row r="6" spans="1:28" s="13" customFormat="1" x14ac:dyDescent="0.25">
      <c r="A6" s="8" t="s">
        <v>34</v>
      </c>
      <c r="B6" s="25">
        <f t="shared" ref="B6:G6" si="20">(B5*100%)/B3</f>
        <v>-9</v>
      </c>
      <c r="C6" s="25">
        <f t="shared" si="20"/>
        <v>-4</v>
      </c>
      <c r="D6" s="25">
        <f t="shared" si="20"/>
        <v>-2</v>
      </c>
      <c r="E6" s="25">
        <f t="shared" si="20"/>
        <v>0.9</v>
      </c>
      <c r="F6" s="25">
        <f t="shared" si="20"/>
        <v>0.9</v>
      </c>
      <c r="G6" s="25">
        <f t="shared" si="20"/>
        <v>0.9</v>
      </c>
      <c r="H6" s="14">
        <f t="shared" ref="H6" si="21">(H5*100%)/H3</f>
        <v>0.9</v>
      </c>
      <c r="I6" s="14">
        <f t="shared" ref="I6" si="22">(I5*100%)/I3</f>
        <v>0.9</v>
      </c>
      <c r="J6" s="14">
        <f t="shared" ref="J6" si="23">(J5*100%)/J3</f>
        <v>0.9</v>
      </c>
      <c r="K6" s="14">
        <f t="shared" ref="K6" si="24">(K5*100%)/K3</f>
        <v>0.9</v>
      </c>
      <c r="L6" s="14">
        <f t="shared" ref="L6" si="25">(L5*100%)/L3</f>
        <v>0.9</v>
      </c>
      <c r="M6" s="14">
        <f t="shared" ref="M6" si="26">(M5*100%)/M3</f>
        <v>0.91509433962264153</v>
      </c>
      <c r="N6" s="14">
        <f t="shared" ref="N6" si="27">(N5*100%)/N3</f>
        <v>0.91509433962264153</v>
      </c>
      <c r="O6" s="14">
        <f t="shared" ref="O6" si="28">(O5*100%)/O3</f>
        <v>0.91509433962264153</v>
      </c>
      <c r="P6" s="14">
        <f t="shared" ref="P6" si="29">(P5*100%)/P3</f>
        <v>0.91509433962264153</v>
      </c>
      <c r="Q6" s="14">
        <f t="shared" ref="Q6" si="30">(Q5*100%)/Q3</f>
        <v>0.91509433962264153</v>
      </c>
      <c r="R6" s="14">
        <f t="shared" ref="R6" si="31">(R5*100%)/R3</f>
        <v>0.91509433962264153</v>
      </c>
      <c r="S6" s="14">
        <f t="shared" ref="S6" si="32">(S5*100%)/S3</f>
        <v>0.91509433962264153</v>
      </c>
      <c r="T6" s="14">
        <f t="shared" ref="T6" si="33">(T5*100%)/T3</f>
        <v>0.91509433962264153</v>
      </c>
      <c r="U6" s="14">
        <f t="shared" ref="U6" si="34">(U5*100%)/U3</f>
        <v>0.91509433962264153</v>
      </c>
      <c r="V6" s="14">
        <f t="shared" ref="V6" si="35">(V5*100%)/V3</f>
        <v>0.91509433962264153</v>
      </c>
      <c r="W6" s="14">
        <f t="shared" ref="W6" si="36">(W5*100%)/W3</f>
        <v>0.91509433962264153</v>
      </c>
      <c r="X6" s="14">
        <f t="shared" ref="X6" si="37">(X5*100%)/X3</f>
        <v>0.92358490566037732</v>
      </c>
      <c r="Y6" s="14">
        <f t="shared" ref="Y6" si="38">(Y5*100%)/Y3</f>
        <v>0.92791028835884659</v>
      </c>
      <c r="Z6" s="14">
        <f t="shared" ref="Z6" si="39">(Z5*100%)/Z3</f>
        <v>0.92791028835884659</v>
      </c>
      <c r="AA6" s="14">
        <f t="shared" ref="AA6" si="40">(AA5*100%)/AA3</f>
        <v>0.92791028835884659</v>
      </c>
      <c r="AB6" s="14">
        <f t="shared" ref="AB6" si="41">(AB5*100%)/AB3</f>
        <v>0.92791028835884659</v>
      </c>
    </row>
    <row r="7" spans="1:28" s="13" customFormat="1" x14ac:dyDescent="0.25">
      <c r="A7" s="8" t="s">
        <v>14</v>
      </c>
      <c r="B7" s="24">
        <f>B5</f>
        <v>-90000</v>
      </c>
      <c r="C7" s="24">
        <f>C5+B7</f>
        <v>-130000</v>
      </c>
      <c r="D7" s="24">
        <f>C7+D5</f>
        <v>-150000</v>
      </c>
      <c r="E7" s="24">
        <f>D7+E5</f>
        <v>-141000</v>
      </c>
      <c r="F7" s="24">
        <f>E7+F5</f>
        <v>-132000</v>
      </c>
      <c r="G7" s="24">
        <f t="shared" ref="G7:M7" si="42">F7+G5</f>
        <v>-123000</v>
      </c>
      <c r="H7" s="5">
        <f t="shared" si="42"/>
        <v>-114000</v>
      </c>
      <c r="I7" s="5">
        <f t="shared" si="42"/>
        <v>-105000</v>
      </c>
      <c r="J7" s="5">
        <f t="shared" si="42"/>
        <v>-96000</v>
      </c>
      <c r="K7" s="5">
        <f t="shared" si="42"/>
        <v>-87000</v>
      </c>
      <c r="L7" s="5">
        <f t="shared" si="42"/>
        <v>-78000</v>
      </c>
      <c r="M7" s="5">
        <f t="shared" si="42"/>
        <v>-68300</v>
      </c>
      <c r="N7" s="5">
        <f t="shared" ref="N7" si="43">M7+N5</f>
        <v>-58600</v>
      </c>
      <c r="O7" s="5">
        <f t="shared" ref="O7" si="44">N7+O5</f>
        <v>-48900</v>
      </c>
      <c r="P7" s="5">
        <f t="shared" ref="P7" si="45">O7+P5</f>
        <v>-39200</v>
      </c>
      <c r="Q7" s="5">
        <f t="shared" ref="Q7" si="46">P7+Q5</f>
        <v>-29500</v>
      </c>
      <c r="R7" s="5">
        <f t="shared" ref="R7" si="47">Q7+R5</f>
        <v>-19800</v>
      </c>
      <c r="S7" s="5">
        <f t="shared" ref="S7" si="48">R7+S5</f>
        <v>-10100</v>
      </c>
      <c r="T7" s="5">
        <f t="shared" ref="T7" si="49">S7+T5</f>
        <v>-400</v>
      </c>
      <c r="U7" s="5">
        <f t="shared" ref="U7" si="50">T7+U5</f>
        <v>9300</v>
      </c>
      <c r="V7" s="5">
        <f t="shared" ref="V7" si="51">U7+V5</f>
        <v>19000</v>
      </c>
      <c r="W7" s="5">
        <f t="shared" ref="W7" si="52">V7+W5</f>
        <v>28700</v>
      </c>
      <c r="X7" s="5">
        <f t="shared" ref="X7" si="53">W7+X5</f>
        <v>38490</v>
      </c>
      <c r="Y7" s="5">
        <f t="shared" ref="Y7" si="54">X7+Y5</f>
        <v>48916</v>
      </c>
      <c r="Z7" s="5">
        <f t="shared" ref="Z7" si="55">Y7+Z5</f>
        <v>59342</v>
      </c>
      <c r="AA7" s="5">
        <f t="shared" ref="AA7" si="56">Z7+AA5</f>
        <v>69768</v>
      </c>
      <c r="AB7" s="5">
        <f t="shared" ref="AB7" si="57">AA7+AB5</f>
        <v>80194</v>
      </c>
    </row>
    <row r="8" spans="1:28" x14ac:dyDescent="0.25">
      <c r="A8" s="3"/>
      <c r="B8" s="26"/>
      <c r="C8" s="26"/>
      <c r="D8" s="26"/>
      <c r="E8" s="26"/>
      <c r="F8" s="26"/>
      <c r="G8" s="2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7"/>
      <c r="V8" s="3"/>
    </row>
    <row r="9" spans="1:28" s="15" customFormat="1" x14ac:dyDescent="0.25">
      <c r="A9" s="6" t="s">
        <v>30</v>
      </c>
      <c r="B9" s="27" t="s">
        <v>0</v>
      </c>
      <c r="C9" s="27" t="s">
        <v>1</v>
      </c>
      <c r="D9" s="27" t="s">
        <v>2</v>
      </c>
      <c r="E9" s="27" t="s">
        <v>3</v>
      </c>
      <c r="F9" s="27" t="s">
        <v>4</v>
      </c>
      <c r="G9" s="27" t="s">
        <v>5</v>
      </c>
      <c r="H9" s="6" t="s">
        <v>6</v>
      </c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6" t="s">
        <v>15</v>
      </c>
      <c r="O9" s="6" t="s">
        <v>16</v>
      </c>
      <c r="P9" s="6" t="s">
        <v>17</v>
      </c>
      <c r="Q9" s="6" t="s">
        <v>18</v>
      </c>
      <c r="R9" s="6" t="s">
        <v>19</v>
      </c>
      <c r="S9" s="6" t="s">
        <v>20</v>
      </c>
      <c r="T9" s="6" t="s">
        <v>21</v>
      </c>
      <c r="U9" s="6" t="s">
        <v>22</v>
      </c>
      <c r="V9" s="6" t="s">
        <v>23</v>
      </c>
      <c r="W9" s="6" t="s">
        <v>24</v>
      </c>
      <c r="X9" s="6" t="s">
        <v>25</v>
      </c>
      <c r="Y9" s="6" t="s">
        <v>26</v>
      </c>
      <c r="Z9" s="6" t="s">
        <v>27</v>
      </c>
      <c r="AA9" s="6" t="s">
        <v>28</v>
      </c>
      <c r="AB9" s="6" t="s">
        <v>29</v>
      </c>
    </row>
    <row r="10" spans="1:28" s="17" customFormat="1" x14ac:dyDescent="0.25">
      <c r="A10" s="9" t="s">
        <v>12</v>
      </c>
      <c r="B10" s="28">
        <v>10000</v>
      </c>
      <c r="C10" s="28">
        <v>10000</v>
      </c>
      <c r="D10" s="28">
        <v>10000</v>
      </c>
      <c r="E10" s="28">
        <v>10000</v>
      </c>
      <c r="F10" s="28">
        <v>10000</v>
      </c>
      <c r="G10" s="28">
        <v>10000</v>
      </c>
      <c r="H10" s="28">
        <v>10000</v>
      </c>
      <c r="I10" s="28">
        <v>10000</v>
      </c>
      <c r="J10" s="28">
        <v>10000</v>
      </c>
      <c r="K10" s="28">
        <v>10000</v>
      </c>
      <c r="L10" s="28">
        <v>10000</v>
      </c>
      <c r="M10" s="16">
        <v>12000</v>
      </c>
      <c r="N10" s="16">
        <v>12000</v>
      </c>
      <c r="O10" s="16">
        <v>12000</v>
      </c>
      <c r="P10" s="16">
        <v>12000</v>
      </c>
      <c r="Q10" s="16">
        <v>12000</v>
      </c>
      <c r="R10" s="16">
        <v>12000</v>
      </c>
      <c r="S10" s="16">
        <v>12000</v>
      </c>
      <c r="T10" s="16">
        <v>12000</v>
      </c>
      <c r="U10" s="16">
        <v>12000</v>
      </c>
      <c r="V10" s="16">
        <v>12000</v>
      </c>
      <c r="W10" s="16">
        <v>12000</v>
      </c>
      <c r="X10" s="16">
        <v>12000</v>
      </c>
      <c r="Y10" s="16">
        <v>12000</v>
      </c>
      <c r="Z10" s="16">
        <v>14000</v>
      </c>
      <c r="AA10" s="16">
        <v>14000</v>
      </c>
      <c r="AB10" s="16">
        <v>14000</v>
      </c>
    </row>
    <row r="11" spans="1:28" s="17" customFormat="1" x14ac:dyDescent="0.25">
      <c r="A11" s="9" t="s">
        <v>13</v>
      </c>
      <c r="B11" s="28">
        <v>101000</v>
      </c>
      <c r="C11" s="28">
        <v>51000</v>
      </c>
      <c r="D11" s="28">
        <v>31000</v>
      </c>
      <c r="E11" s="28">
        <v>2000</v>
      </c>
      <c r="F11" s="28">
        <v>2000</v>
      </c>
      <c r="G11" s="28">
        <v>2000</v>
      </c>
      <c r="H11" s="28">
        <v>2000</v>
      </c>
      <c r="I11" s="28">
        <v>2000</v>
      </c>
      <c r="J11" s="28">
        <v>2000</v>
      </c>
      <c r="K11" s="28">
        <v>2000</v>
      </c>
      <c r="L11" s="28">
        <v>2000</v>
      </c>
      <c r="M11" s="28">
        <v>2000</v>
      </c>
      <c r="N11" s="28">
        <v>2000</v>
      </c>
      <c r="O11" s="28">
        <v>2000</v>
      </c>
      <c r="P11" s="28">
        <v>2000</v>
      </c>
      <c r="Q11" s="28">
        <v>2000</v>
      </c>
      <c r="R11" s="28">
        <v>2000</v>
      </c>
      <c r="S11" s="28">
        <v>2000</v>
      </c>
      <c r="T11" s="28">
        <v>2000</v>
      </c>
      <c r="U11" s="28">
        <v>2000</v>
      </c>
      <c r="V11" s="28">
        <v>2000</v>
      </c>
      <c r="W11" s="28">
        <v>2000</v>
      </c>
      <c r="X11" s="28">
        <v>2000</v>
      </c>
      <c r="Y11" s="28">
        <v>2000</v>
      </c>
      <c r="Z11" s="28">
        <v>2000</v>
      </c>
      <c r="AA11" s="28">
        <v>2000</v>
      </c>
      <c r="AB11" s="28">
        <v>2000</v>
      </c>
    </row>
    <row r="12" spans="1:28" s="17" customFormat="1" x14ac:dyDescent="0.25">
      <c r="A12" s="9" t="s">
        <v>33</v>
      </c>
      <c r="B12" s="29">
        <f>B10-B11</f>
        <v>-91000</v>
      </c>
      <c r="C12" s="29">
        <f t="shared" ref="C12" si="58">C10-C11</f>
        <v>-41000</v>
      </c>
      <c r="D12" s="29">
        <f t="shared" ref="D12" si="59">D10-D11</f>
        <v>-21000</v>
      </c>
      <c r="E12" s="29">
        <f t="shared" ref="E12" si="60">E10-E11</f>
        <v>8000</v>
      </c>
      <c r="F12" s="29">
        <f t="shared" ref="F12" si="61">F10-F11</f>
        <v>8000</v>
      </c>
      <c r="G12" s="29">
        <f t="shared" ref="G12" si="62">G10-G11</f>
        <v>8000</v>
      </c>
      <c r="H12" s="18">
        <f t="shared" ref="H12" si="63">H10-H11</f>
        <v>8000</v>
      </c>
      <c r="I12" s="18">
        <f t="shared" ref="I12" si="64">I10-I11</f>
        <v>8000</v>
      </c>
      <c r="J12" s="18">
        <f t="shared" ref="J12" si="65">J10-J11</f>
        <v>8000</v>
      </c>
      <c r="K12" s="18">
        <f t="shared" ref="K12" si="66">K10-K11</f>
        <v>8000</v>
      </c>
      <c r="L12" s="18">
        <f t="shared" ref="L12" si="67">L10-L11</f>
        <v>8000</v>
      </c>
      <c r="M12" s="18">
        <f t="shared" ref="M12" si="68">M10-M11</f>
        <v>10000</v>
      </c>
      <c r="N12" s="18">
        <f t="shared" ref="N12" si="69">N10-N11</f>
        <v>10000</v>
      </c>
      <c r="O12" s="18">
        <f t="shared" ref="O12" si="70">O10-O11</f>
        <v>10000</v>
      </c>
      <c r="P12" s="18">
        <f t="shared" ref="P12" si="71">P10-P11</f>
        <v>10000</v>
      </c>
      <c r="Q12" s="18">
        <f t="shared" ref="Q12" si="72">Q10-Q11</f>
        <v>10000</v>
      </c>
      <c r="R12" s="18">
        <f t="shared" ref="R12" si="73">R10-R11</f>
        <v>10000</v>
      </c>
      <c r="S12" s="18">
        <f t="shared" ref="S12" si="74">S10-S11</f>
        <v>10000</v>
      </c>
      <c r="T12" s="18">
        <f t="shared" ref="T12" si="75">T10-T11</f>
        <v>10000</v>
      </c>
      <c r="U12" s="18">
        <f t="shared" ref="U12" si="76">U10-U11</f>
        <v>10000</v>
      </c>
      <c r="V12" s="18">
        <f t="shared" ref="V12" si="77">V10-V11</f>
        <v>10000</v>
      </c>
      <c r="W12" s="18">
        <f t="shared" ref="W12" si="78">W10-W11</f>
        <v>10000</v>
      </c>
      <c r="X12" s="18">
        <f t="shared" ref="X12" si="79">X10-X11</f>
        <v>10000</v>
      </c>
      <c r="Y12" s="18">
        <f t="shared" ref="Y12" si="80">Y10-Y11</f>
        <v>10000</v>
      </c>
      <c r="Z12" s="18">
        <f t="shared" ref="Z12" si="81">Z10-Z11</f>
        <v>12000</v>
      </c>
      <c r="AA12" s="18">
        <f t="shared" ref="AA12" si="82">AA10-AA11</f>
        <v>12000</v>
      </c>
      <c r="AB12" s="18">
        <f t="shared" ref="AB12" si="83">AB10-AB11</f>
        <v>12000</v>
      </c>
    </row>
    <row r="13" spans="1:28" s="17" customFormat="1" x14ac:dyDescent="0.25">
      <c r="A13" s="9" t="s">
        <v>34</v>
      </c>
      <c r="B13" s="30">
        <f t="shared" ref="B13:AB13" si="84">(B12*100%)/B10</f>
        <v>-9.1</v>
      </c>
      <c r="C13" s="30">
        <f t="shared" si="84"/>
        <v>-4.0999999999999996</v>
      </c>
      <c r="D13" s="30">
        <f t="shared" si="84"/>
        <v>-2.1</v>
      </c>
      <c r="E13" s="30">
        <f t="shared" si="84"/>
        <v>0.8</v>
      </c>
      <c r="F13" s="30">
        <f t="shared" si="84"/>
        <v>0.8</v>
      </c>
      <c r="G13" s="30">
        <f t="shared" si="84"/>
        <v>0.8</v>
      </c>
      <c r="H13" s="30">
        <f t="shared" si="84"/>
        <v>0.8</v>
      </c>
      <c r="I13" s="30">
        <f t="shared" si="84"/>
        <v>0.8</v>
      </c>
      <c r="J13" s="30">
        <f t="shared" si="84"/>
        <v>0.8</v>
      </c>
      <c r="K13" s="30">
        <f t="shared" si="84"/>
        <v>0.8</v>
      </c>
      <c r="L13" s="30">
        <f t="shared" si="84"/>
        <v>0.8</v>
      </c>
      <c r="M13" s="30">
        <f t="shared" si="84"/>
        <v>0.83333333333333337</v>
      </c>
      <c r="N13" s="30">
        <f t="shared" si="84"/>
        <v>0.83333333333333337</v>
      </c>
      <c r="O13" s="30">
        <f t="shared" si="84"/>
        <v>0.83333333333333337</v>
      </c>
      <c r="P13" s="30">
        <f t="shared" si="84"/>
        <v>0.83333333333333337</v>
      </c>
      <c r="Q13" s="30">
        <f t="shared" si="84"/>
        <v>0.83333333333333337</v>
      </c>
      <c r="R13" s="30">
        <f t="shared" si="84"/>
        <v>0.83333333333333337</v>
      </c>
      <c r="S13" s="30">
        <f t="shared" si="84"/>
        <v>0.83333333333333337</v>
      </c>
      <c r="T13" s="30">
        <f t="shared" si="84"/>
        <v>0.83333333333333337</v>
      </c>
      <c r="U13" s="30">
        <f t="shared" si="84"/>
        <v>0.83333333333333337</v>
      </c>
      <c r="V13" s="30">
        <f t="shared" si="84"/>
        <v>0.83333333333333337</v>
      </c>
      <c r="W13" s="30">
        <f t="shared" si="84"/>
        <v>0.83333333333333337</v>
      </c>
      <c r="X13" s="30">
        <f t="shared" si="84"/>
        <v>0.83333333333333337</v>
      </c>
      <c r="Y13" s="30">
        <f t="shared" si="84"/>
        <v>0.83333333333333337</v>
      </c>
      <c r="Z13" s="30">
        <f t="shared" si="84"/>
        <v>0.8571428571428571</v>
      </c>
      <c r="AA13" s="30">
        <f t="shared" si="84"/>
        <v>0.8571428571428571</v>
      </c>
      <c r="AB13" s="30">
        <f t="shared" si="84"/>
        <v>0.8571428571428571</v>
      </c>
    </row>
    <row r="14" spans="1:28" s="17" customFormat="1" x14ac:dyDescent="0.25">
      <c r="A14" s="9" t="s">
        <v>14</v>
      </c>
      <c r="B14" s="29">
        <f>B12</f>
        <v>-91000</v>
      </c>
      <c r="C14" s="29">
        <f>C12+B14</f>
        <v>-132000</v>
      </c>
      <c r="D14" s="29">
        <f>C14+D12</f>
        <v>-153000</v>
      </c>
      <c r="E14" s="29">
        <f>D14+E12</f>
        <v>-145000</v>
      </c>
      <c r="F14" s="29">
        <f>E14+F12</f>
        <v>-137000</v>
      </c>
      <c r="G14" s="29">
        <f t="shared" ref="G14" si="85">F14+G12</f>
        <v>-129000</v>
      </c>
      <c r="H14" s="18">
        <f t="shared" ref="H14" si="86">G14+H12</f>
        <v>-121000</v>
      </c>
      <c r="I14" s="18">
        <f t="shared" ref="I14" si="87">H14+I12</f>
        <v>-113000</v>
      </c>
      <c r="J14" s="18">
        <f t="shared" ref="J14" si="88">I14+J12</f>
        <v>-105000</v>
      </c>
      <c r="K14" s="18">
        <f t="shared" ref="K14" si="89">J14+K12</f>
        <v>-97000</v>
      </c>
      <c r="L14" s="18">
        <f t="shared" ref="L14" si="90">K14+L12</f>
        <v>-89000</v>
      </c>
      <c r="M14" s="18">
        <f t="shared" ref="M14" si="91">L14+M12</f>
        <v>-79000</v>
      </c>
      <c r="N14" s="18">
        <f t="shared" ref="N14" si="92">M14+N12</f>
        <v>-69000</v>
      </c>
      <c r="O14" s="18">
        <f t="shared" ref="O14" si="93">N14+O12</f>
        <v>-59000</v>
      </c>
      <c r="P14" s="18">
        <f t="shared" ref="P14" si="94">O14+P12</f>
        <v>-49000</v>
      </c>
      <c r="Q14" s="18">
        <f t="shared" ref="Q14" si="95">P14+Q12</f>
        <v>-39000</v>
      </c>
      <c r="R14" s="18">
        <f t="shared" ref="R14" si="96">Q14+R12</f>
        <v>-29000</v>
      </c>
      <c r="S14" s="18">
        <f t="shared" ref="S14" si="97">R14+S12</f>
        <v>-19000</v>
      </c>
      <c r="T14" s="18">
        <f t="shared" ref="T14" si="98">S14+T12</f>
        <v>-9000</v>
      </c>
      <c r="U14" s="18">
        <f t="shared" ref="U14" si="99">T14+U12</f>
        <v>1000</v>
      </c>
      <c r="V14" s="18">
        <f t="shared" ref="V14" si="100">U14+V12</f>
        <v>11000</v>
      </c>
      <c r="W14" s="18">
        <f t="shared" ref="W14" si="101">V14+W12</f>
        <v>21000</v>
      </c>
      <c r="X14" s="18">
        <f t="shared" ref="X14" si="102">W14+X12</f>
        <v>31000</v>
      </c>
      <c r="Y14" s="18">
        <f t="shared" ref="Y14" si="103">X14+Y12</f>
        <v>41000</v>
      </c>
      <c r="Z14" s="18">
        <f t="shared" ref="Z14" si="104">Y14+Z12</f>
        <v>53000</v>
      </c>
      <c r="AA14" s="18">
        <f t="shared" ref="AA14" si="105">Z14+AA12</f>
        <v>65000</v>
      </c>
      <c r="AB14" s="18">
        <f t="shared" ref="AB14" si="106">AA14+AB12</f>
        <v>77000</v>
      </c>
    </row>
    <row r="15" spans="1:28" x14ac:dyDescent="0.25">
      <c r="B15" s="31"/>
      <c r="C15" s="31"/>
      <c r="D15" s="31"/>
      <c r="E15" s="31"/>
    </row>
    <row r="16" spans="1:28" x14ac:dyDescent="0.25">
      <c r="A16" s="11" t="s">
        <v>32</v>
      </c>
      <c r="B16" s="32">
        <f>B14-B7</f>
        <v>-1000</v>
      </c>
      <c r="C16" s="32">
        <f>C14-C7</f>
        <v>-2000</v>
      </c>
      <c r="D16" s="32">
        <f>D14-D7</f>
        <v>-3000</v>
      </c>
      <c r="E16" s="32">
        <f>E14-E7</f>
        <v>-4000</v>
      </c>
      <c r="F16" s="32">
        <f t="shared" ref="F16:AB16" si="107">F14-F7</f>
        <v>-5000</v>
      </c>
      <c r="G16" s="32">
        <f t="shared" si="107"/>
        <v>-6000</v>
      </c>
      <c r="H16" s="10">
        <f t="shared" si="107"/>
        <v>-7000</v>
      </c>
      <c r="I16" s="10">
        <f t="shared" si="107"/>
        <v>-8000</v>
      </c>
      <c r="J16" s="10">
        <f t="shared" si="107"/>
        <v>-9000</v>
      </c>
      <c r="K16" s="10">
        <f t="shared" si="107"/>
        <v>-10000</v>
      </c>
      <c r="L16" s="10">
        <f t="shared" si="107"/>
        <v>-11000</v>
      </c>
      <c r="M16" s="10">
        <f t="shared" si="107"/>
        <v>-10700</v>
      </c>
      <c r="N16" s="10">
        <f t="shared" si="107"/>
        <v>-10400</v>
      </c>
      <c r="O16" s="10">
        <f t="shared" si="107"/>
        <v>-10100</v>
      </c>
      <c r="P16" s="10">
        <f t="shared" si="107"/>
        <v>-9800</v>
      </c>
      <c r="Q16" s="10">
        <f t="shared" si="107"/>
        <v>-9500</v>
      </c>
      <c r="R16" s="10">
        <f t="shared" si="107"/>
        <v>-9200</v>
      </c>
      <c r="S16" s="10">
        <f t="shared" si="107"/>
        <v>-8900</v>
      </c>
      <c r="T16" s="10">
        <f t="shared" si="107"/>
        <v>-8600</v>
      </c>
      <c r="U16" s="10">
        <f t="shared" si="107"/>
        <v>-8300</v>
      </c>
      <c r="V16" s="10">
        <f t="shared" si="107"/>
        <v>-8000</v>
      </c>
      <c r="W16" s="10">
        <f t="shared" si="107"/>
        <v>-7700</v>
      </c>
      <c r="X16" s="10">
        <f t="shared" si="107"/>
        <v>-7490</v>
      </c>
      <c r="Y16" s="10">
        <f t="shared" si="107"/>
        <v>-7916</v>
      </c>
      <c r="Z16" s="10">
        <f t="shared" si="107"/>
        <v>-6342</v>
      </c>
      <c r="AA16" s="10">
        <f t="shared" si="107"/>
        <v>-4768</v>
      </c>
      <c r="AB16" s="10">
        <f t="shared" si="107"/>
        <v>-3194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ForeCast</vt:lpstr>
    </vt:vector>
  </TitlesOfParts>
  <Company>Fatec Indaiatuba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michel.munhoz</dc:creator>
  <cp:lastModifiedBy>Michel Moron Munhoz</cp:lastModifiedBy>
  <dcterms:created xsi:type="dcterms:W3CDTF">2014-09-19T19:45:02Z</dcterms:created>
  <dcterms:modified xsi:type="dcterms:W3CDTF">2015-04-17T23:07:05Z</dcterms:modified>
</cp:coreProperties>
</file>