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0481723025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 l="1"/>
  <c r="O2" i="1"/>
  <c r="M2" i="1"/>
  <c r="M3" i="1"/>
  <c r="P3" i="1" s="1"/>
  <c r="L2" i="1"/>
  <c r="L3" i="1"/>
  <c r="L4" i="1"/>
  <c r="M4" i="1" s="1"/>
  <c r="L5" i="1"/>
  <c r="M5" i="1" s="1"/>
  <c r="L6" i="1"/>
  <c r="M6" i="1" s="1"/>
  <c r="L7" i="1"/>
  <c r="M7" i="1" s="1"/>
  <c r="P7" i="1" s="1"/>
  <c r="L8" i="1"/>
  <c r="M8" i="1" s="1"/>
  <c r="P4" i="1" l="1"/>
  <c r="O4" i="1"/>
  <c r="O6" i="1"/>
  <c r="P6" i="1"/>
  <c r="O5" i="1"/>
  <c r="P5" i="1"/>
  <c r="O7" i="1"/>
  <c r="O3" i="1"/>
  <c r="P8" i="1"/>
  <c r="O8" i="1"/>
</calcChain>
</file>

<file path=xl/sharedStrings.xml><?xml version="1.0" encoding="utf-8"?>
<sst xmlns="http://schemas.openxmlformats.org/spreadsheetml/2006/main" count="64" uniqueCount="42">
  <si>
    <t>Tipo</t>
  </si>
  <si>
    <t>Medição</t>
  </si>
  <si>
    <t>Descrição</t>
  </si>
  <si>
    <t>Prerequisitos</t>
  </si>
  <si>
    <t>Baseline Mensal</t>
  </si>
  <si>
    <t>Cobertura</t>
  </si>
  <si>
    <t>Validade</t>
  </si>
  <si>
    <t>Localidade da Prestação</t>
  </si>
  <si>
    <t>Custo S/IMP por item</t>
  </si>
  <si>
    <t>PIS/COFINS</t>
  </si>
  <si>
    <t>ISS</t>
  </si>
  <si>
    <t>Totais</t>
  </si>
  <si>
    <t>Custo C/IMP</t>
  </si>
  <si>
    <t>Lucratividade</t>
  </si>
  <si>
    <t>Preço</t>
  </si>
  <si>
    <t xml:space="preserve">Servidor para rede local </t>
  </si>
  <si>
    <t>Por item</t>
  </si>
  <si>
    <t>Windows</t>
  </si>
  <si>
    <t>Switch de rede</t>
  </si>
  <si>
    <t>8x5</t>
  </si>
  <si>
    <t>3 anos</t>
  </si>
  <si>
    <t>Indaiatuba</t>
  </si>
  <si>
    <t>Manutenção de Computadores e Impressoras</t>
  </si>
  <si>
    <t>Por Hora</t>
  </si>
  <si>
    <t>CPU</t>
  </si>
  <si>
    <t>Monitor</t>
  </si>
  <si>
    <t>Teclado</t>
  </si>
  <si>
    <t>Mouse</t>
  </si>
  <si>
    <t>Impressora</t>
  </si>
  <si>
    <t>Suporte ao Hardware do Computador e Impressoras</t>
  </si>
  <si>
    <t>Produto adquiridos em nossa loja</t>
  </si>
  <si>
    <t>De acordo com a validade do produto</t>
  </si>
  <si>
    <t>Cpu Computador Intel Core I5 4 geração + 1tb Hd + 8gb</t>
  </si>
  <si>
    <t>Local pronto para instalação da máquina(cabeamento e energia)</t>
  </si>
  <si>
    <t>6 meses</t>
  </si>
  <si>
    <t>Monitor LG LED 19,5 Widescreen - 20m37aa</t>
  </si>
  <si>
    <t>Ter uma maquina (CPU)</t>
  </si>
  <si>
    <t>1 ano e meio</t>
  </si>
  <si>
    <t>Local pronto para instalação da máquina(cabeamento e energia) e uma maquina(CPU)</t>
  </si>
  <si>
    <t>Mouse Óptico Dell - MS116 - 570AAIM</t>
  </si>
  <si>
    <t>Multimídia Dell - KB216 - 580-ADIN</t>
  </si>
  <si>
    <t>Lexmark MX310dn Monocromático Laser -Impressora Multifunções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</si>
</sst>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44" fontId="0" fillId="0" borderId="4" xfId="1" applyFont="1" applyBorder="1" applyAlignment="1">
      <alignment horizontal="center" wrapText="1"/>
    </xf>
    <xf numFmtId="10" fontId="4" fillId="0" borderId="4" xfId="2" applyNumberFormat="1" applyFont="1" applyFill="1" applyBorder="1" applyAlignment="1">
      <alignment horizontal="center" wrapText="1"/>
    </xf>
    <xf numFmtId="9" fontId="0" fillId="0" borderId="4" xfId="2" applyFont="1" applyFill="1" applyBorder="1" applyAlignment="1">
      <alignment horizontal="center" wrapText="1"/>
    </xf>
    <xf numFmtId="10" fontId="0" fillId="0" borderId="4" xfId="2" applyNumberFormat="1" applyFont="1" applyFill="1" applyBorder="1" applyAlignment="1">
      <alignment horizontal="center" wrapText="1"/>
    </xf>
    <xf numFmtId="44" fontId="4" fillId="0" borderId="4" xfId="1" applyFont="1" applyBorder="1" applyAlignment="1">
      <alignment horizontal="center" wrapText="1"/>
    </xf>
    <xf numFmtId="9" fontId="0" fillId="0" borderId="4" xfId="2" applyNumberFormat="1" applyFont="1" applyBorder="1" applyAlignment="1">
      <alignment horizontal="center" wrapText="1"/>
    </xf>
    <xf numFmtId="44" fontId="4" fillId="0" borderId="5" xfId="1" applyFont="1" applyBorder="1" applyAlignment="1">
      <alignment horizontal="center" wrapText="1"/>
    </xf>
    <xf numFmtId="9" fontId="0" fillId="0" borderId="4" xfId="2" applyFont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C17" sqref="C17"/>
    </sheetView>
  </sheetViews>
  <sheetFormatPr defaultRowHeight="15" x14ac:dyDescent="0.25"/>
  <cols>
    <col min="1" max="1" width="41.85546875" style="7" bestFit="1" customWidth="1"/>
    <col min="2" max="2" width="9.42578125" style="7" bestFit="1" customWidth="1"/>
    <col min="3" max="3" width="54.140625" style="7" bestFit="1" customWidth="1"/>
    <col min="4" max="4" width="31.140625" style="7" bestFit="1" customWidth="1"/>
    <col min="5" max="5" width="16.7109375" style="7" bestFit="1" customWidth="1"/>
    <col min="6" max="6" width="10.85546875" style="7" bestFit="1" customWidth="1"/>
    <col min="7" max="7" width="35" style="7" bestFit="1" customWidth="1"/>
    <col min="8" max="8" width="25" style="7" bestFit="1" customWidth="1"/>
    <col min="9" max="9" width="22.42578125" style="7" bestFit="1" customWidth="1"/>
    <col min="10" max="10" width="12" style="7" bestFit="1" customWidth="1"/>
    <col min="11" max="12" width="9.140625" style="7"/>
    <col min="13" max="13" width="13.140625" style="7" bestFit="1" customWidth="1"/>
    <col min="14" max="14" width="9.140625" style="7"/>
    <col min="15" max="15" width="11.7109375" style="7" bestFit="1" customWidth="1"/>
    <col min="16" max="16" width="13.5703125" style="7" bestFit="1" customWidth="1"/>
    <col min="17" max="16384" width="9.140625" style="7"/>
  </cols>
  <sheetData>
    <row r="1" spans="1:20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/>
      <c r="P1" s="6" t="s">
        <v>14</v>
      </c>
      <c r="S1" s="8"/>
      <c r="T1" s="8"/>
    </row>
    <row r="2" spans="1:20" ht="15.75" x14ac:dyDescent="0.25">
      <c r="A2" s="2" t="s">
        <v>22</v>
      </c>
      <c r="B2" s="2" t="s">
        <v>23</v>
      </c>
      <c r="C2" s="2" t="s">
        <v>29</v>
      </c>
      <c r="D2" s="2" t="s">
        <v>30</v>
      </c>
      <c r="E2" s="2">
        <v>10</v>
      </c>
      <c r="F2" s="2" t="s">
        <v>19</v>
      </c>
      <c r="G2" s="1" t="s">
        <v>31</v>
      </c>
      <c r="H2" s="9" t="s">
        <v>21</v>
      </c>
      <c r="I2" s="11">
        <v>100</v>
      </c>
      <c r="J2" s="18">
        <v>0</v>
      </c>
      <c r="K2" s="18">
        <v>0.05</v>
      </c>
      <c r="L2" s="14">
        <f t="shared" ref="L2:L7" si="0">J2+K2</f>
        <v>0.05</v>
      </c>
      <c r="M2" s="15">
        <f t="shared" ref="M2:M7" si="1">(I2*L2)+I2</f>
        <v>105</v>
      </c>
      <c r="N2" s="18">
        <v>0.12</v>
      </c>
      <c r="O2" s="15">
        <f t="shared" ref="O2:O7" si="2">M2*N2</f>
        <v>12.6</v>
      </c>
      <c r="P2" s="17">
        <f t="shared" ref="P2:P7" si="3">(M2*N2)+M2</f>
        <v>117.6</v>
      </c>
    </row>
    <row r="3" spans="1:20" ht="30" x14ac:dyDescent="0.25">
      <c r="A3" s="2" t="s">
        <v>24</v>
      </c>
      <c r="B3" s="2" t="s">
        <v>16</v>
      </c>
      <c r="C3" s="19" t="s">
        <v>32</v>
      </c>
      <c r="D3" s="2" t="s">
        <v>33</v>
      </c>
      <c r="E3" s="2">
        <v>15</v>
      </c>
      <c r="F3" s="2" t="s">
        <v>19</v>
      </c>
      <c r="G3" s="2" t="s">
        <v>34</v>
      </c>
      <c r="H3" s="9" t="s">
        <v>21</v>
      </c>
      <c r="I3" s="11">
        <v>1699.99</v>
      </c>
      <c r="J3" s="12">
        <v>9.2499999999999999E-2</v>
      </c>
      <c r="K3" s="13">
        <v>0</v>
      </c>
      <c r="L3" s="14">
        <f t="shared" si="0"/>
        <v>9.2499999999999999E-2</v>
      </c>
      <c r="M3" s="15">
        <f t="shared" si="1"/>
        <v>1857.239075</v>
      </c>
      <c r="N3" s="18">
        <v>0.25</v>
      </c>
      <c r="O3" s="15">
        <f t="shared" si="2"/>
        <v>464.30976874999999</v>
      </c>
      <c r="P3" s="17">
        <f t="shared" si="3"/>
        <v>2321.5488437499998</v>
      </c>
    </row>
    <row r="4" spans="1:20" ht="15.75" x14ac:dyDescent="0.25">
      <c r="A4" s="2" t="s">
        <v>25</v>
      </c>
      <c r="B4" s="2" t="s">
        <v>16</v>
      </c>
      <c r="C4" s="2" t="s">
        <v>35</v>
      </c>
      <c r="D4" s="2" t="s">
        <v>36</v>
      </c>
      <c r="E4" s="2">
        <v>15</v>
      </c>
      <c r="F4" s="2" t="s">
        <v>19</v>
      </c>
      <c r="G4" s="2" t="s">
        <v>34</v>
      </c>
      <c r="H4" s="9" t="s">
        <v>21</v>
      </c>
      <c r="I4" s="11">
        <v>371.71</v>
      </c>
      <c r="J4" s="12">
        <v>9.2499999999999999E-2</v>
      </c>
      <c r="K4" s="13">
        <v>0</v>
      </c>
      <c r="L4" s="14">
        <f t="shared" si="0"/>
        <v>9.2499999999999999E-2</v>
      </c>
      <c r="M4" s="15">
        <f t="shared" si="1"/>
        <v>406.09317499999997</v>
      </c>
      <c r="N4" s="18">
        <v>0.35</v>
      </c>
      <c r="O4" s="15">
        <f t="shared" si="2"/>
        <v>142.13261124999997</v>
      </c>
      <c r="P4" s="17">
        <f t="shared" si="3"/>
        <v>548.22578624999994</v>
      </c>
    </row>
    <row r="5" spans="1:20" ht="15.75" x14ac:dyDescent="0.25">
      <c r="A5" s="2" t="s">
        <v>26</v>
      </c>
      <c r="B5" s="2" t="s">
        <v>16</v>
      </c>
      <c r="C5" s="2" t="s">
        <v>40</v>
      </c>
      <c r="D5" s="2" t="s">
        <v>36</v>
      </c>
      <c r="E5" s="2">
        <v>15</v>
      </c>
      <c r="F5" s="2" t="s">
        <v>19</v>
      </c>
      <c r="G5" s="2" t="s">
        <v>34</v>
      </c>
      <c r="H5" s="9" t="s">
        <v>21</v>
      </c>
      <c r="I5" s="11">
        <v>79</v>
      </c>
      <c r="J5" s="12">
        <v>9.2499999999999999E-2</v>
      </c>
      <c r="K5" s="13">
        <v>0</v>
      </c>
      <c r="L5" s="14">
        <f t="shared" si="0"/>
        <v>9.2499999999999999E-2</v>
      </c>
      <c r="M5" s="15">
        <f t="shared" si="1"/>
        <v>86.307500000000005</v>
      </c>
      <c r="N5" s="18">
        <v>0.35</v>
      </c>
      <c r="O5" s="15">
        <f t="shared" si="2"/>
        <v>30.207625</v>
      </c>
      <c r="P5" s="17">
        <f t="shared" si="3"/>
        <v>116.51512500000001</v>
      </c>
    </row>
    <row r="6" spans="1:20" ht="15.75" x14ac:dyDescent="0.25">
      <c r="A6" s="2" t="s">
        <v>27</v>
      </c>
      <c r="B6" s="2" t="s">
        <v>16</v>
      </c>
      <c r="C6" s="2" t="s">
        <v>39</v>
      </c>
      <c r="D6" s="2" t="s">
        <v>36</v>
      </c>
      <c r="E6" s="2">
        <v>15</v>
      </c>
      <c r="F6" s="2" t="s">
        <v>19</v>
      </c>
      <c r="G6" s="2" t="s">
        <v>34</v>
      </c>
      <c r="H6" s="9" t="s">
        <v>21</v>
      </c>
      <c r="I6" s="11">
        <v>68</v>
      </c>
      <c r="J6" s="12">
        <v>9.2499999999999999E-2</v>
      </c>
      <c r="K6" s="13">
        <v>0</v>
      </c>
      <c r="L6" s="14">
        <f t="shared" si="0"/>
        <v>9.2499999999999999E-2</v>
      </c>
      <c r="M6" s="15">
        <f t="shared" si="1"/>
        <v>74.290000000000006</v>
      </c>
      <c r="N6" s="18">
        <v>0.35</v>
      </c>
      <c r="O6" s="15">
        <f t="shared" si="2"/>
        <v>26.0015</v>
      </c>
      <c r="P6" s="17">
        <f t="shared" si="3"/>
        <v>100.29150000000001</v>
      </c>
    </row>
    <row r="7" spans="1:20" ht="45" x14ac:dyDescent="0.25">
      <c r="A7" s="2" t="s">
        <v>28</v>
      </c>
      <c r="B7" s="2" t="s">
        <v>16</v>
      </c>
      <c r="C7" s="2" t="s">
        <v>41</v>
      </c>
      <c r="D7" s="2" t="s">
        <v>38</v>
      </c>
      <c r="E7" s="2">
        <v>5</v>
      </c>
      <c r="F7" s="2" t="s">
        <v>19</v>
      </c>
      <c r="G7" s="2" t="s">
        <v>37</v>
      </c>
      <c r="H7" s="9" t="s">
        <v>21</v>
      </c>
      <c r="I7" s="11">
        <v>1192.81</v>
      </c>
      <c r="J7" s="12">
        <v>9.2499999999999999E-2</v>
      </c>
      <c r="K7" s="13">
        <v>0</v>
      </c>
      <c r="L7" s="14">
        <f t="shared" si="0"/>
        <v>9.2499999999999999E-2</v>
      </c>
      <c r="M7" s="15">
        <f t="shared" si="1"/>
        <v>1303.1449250000001</v>
      </c>
      <c r="N7" s="18">
        <v>0.25</v>
      </c>
      <c r="O7" s="15">
        <f t="shared" si="2"/>
        <v>325.78623125000001</v>
      </c>
      <c r="P7" s="17">
        <f t="shared" si="3"/>
        <v>1628.9311562500002</v>
      </c>
    </row>
    <row r="8" spans="1:20" ht="15.75" x14ac:dyDescent="0.25">
      <c r="A8" s="9" t="s">
        <v>15</v>
      </c>
      <c r="B8" s="2" t="s">
        <v>16</v>
      </c>
      <c r="C8" s="2" t="s">
        <v>17</v>
      </c>
      <c r="D8" s="2" t="s">
        <v>18</v>
      </c>
      <c r="E8" s="10">
        <v>1</v>
      </c>
      <c r="F8" s="9" t="s">
        <v>19</v>
      </c>
      <c r="G8" s="2" t="s">
        <v>20</v>
      </c>
      <c r="H8" s="9" t="s">
        <v>21</v>
      </c>
      <c r="I8" s="11">
        <v>6199</v>
      </c>
      <c r="J8" s="12">
        <v>9.2499999999999999E-2</v>
      </c>
      <c r="K8" s="13">
        <v>0</v>
      </c>
      <c r="L8" s="14">
        <f t="shared" ref="L8" si="4">J8+K8</f>
        <v>9.2499999999999999E-2</v>
      </c>
      <c r="M8" s="15">
        <f t="shared" ref="M8" si="5">(I8*L8)+I8</f>
        <v>6772.4075000000003</v>
      </c>
      <c r="N8" s="16">
        <v>0.12</v>
      </c>
      <c r="O8" s="15">
        <f t="shared" ref="O8" si="6">M8*N8</f>
        <v>812.68889999999999</v>
      </c>
      <c r="P8" s="17">
        <f t="shared" ref="P8" si="7">(M8*N8)+M8</f>
        <v>7585.0964000000004</v>
      </c>
    </row>
  </sheetData>
  <mergeCells count="1">
    <mergeCell ref="N1:O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MANJAVACHI CUNHA</dc:creator>
  <cp:lastModifiedBy>GUILHERME MANJAVACHI CUNHA</cp:lastModifiedBy>
  <dcterms:created xsi:type="dcterms:W3CDTF">2018-12-11T22:45:10Z</dcterms:created>
  <dcterms:modified xsi:type="dcterms:W3CDTF">2018-12-11T23:16:52Z</dcterms:modified>
</cp:coreProperties>
</file>