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ATEC\_3º Semestre\Gestão e Governança de Tecnologia da Informação (Michel Munhoz)\Trabalhos\"/>
    </mc:Choice>
  </mc:AlternateContent>
  <bookViews>
    <workbookView xWindow="0" yWindow="0" windowWidth="24000" windowHeight="9630"/>
  </bookViews>
  <sheets>
    <sheet name="Catálogo de Serviç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P7" i="1"/>
  <c r="P14" i="1" l="1"/>
  <c r="M13" i="1"/>
  <c r="M14" i="1"/>
  <c r="M15" i="1"/>
  <c r="M16" i="1"/>
  <c r="M7" i="1"/>
  <c r="N7" i="1" s="1"/>
  <c r="Q7" i="1" s="1"/>
  <c r="M8" i="1"/>
  <c r="M9" i="1"/>
  <c r="M10" i="1"/>
  <c r="M11" i="1"/>
  <c r="J13" i="1"/>
  <c r="N13" i="1" s="1"/>
  <c r="J14" i="1"/>
  <c r="J15" i="1"/>
  <c r="N15" i="1" s="1"/>
  <c r="J16" i="1"/>
  <c r="J8" i="1"/>
  <c r="N8" i="1" s="1"/>
  <c r="J9" i="1"/>
  <c r="N9" i="1" s="1"/>
  <c r="J10" i="1"/>
  <c r="N10" i="1" s="1"/>
  <c r="J11" i="1"/>
  <c r="N11" i="1" s="1"/>
  <c r="M12" i="1"/>
  <c r="J12" i="1"/>
  <c r="P12" i="1" s="1"/>
  <c r="P10" i="1" l="1"/>
  <c r="N16" i="1"/>
  <c r="P9" i="1"/>
  <c r="Q13" i="1"/>
  <c r="P13" i="1"/>
  <c r="Q10" i="1"/>
  <c r="Q15" i="1"/>
  <c r="P16" i="1"/>
  <c r="P8" i="1"/>
  <c r="Q8" i="1" s="1"/>
  <c r="N12" i="1"/>
  <c r="Q12" i="1" s="1"/>
  <c r="Q9" i="1"/>
  <c r="N14" i="1"/>
  <c r="Q14" i="1" s="1"/>
  <c r="P15" i="1"/>
  <c r="P11" i="1"/>
  <c r="Q11" i="1" s="1"/>
  <c r="Q16" i="1" l="1"/>
</calcChain>
</file>

<file path=xl/sharedStrings.xml><?xml version="1.0" encoding="utf-8"?>
<sst xmlns="http://schemas.openxmlformats.org/spreadsheetml/2006/main" count="95" uniqueCount="48">
  <si>
    <t>SLA</t>
  </si>
  <si>
    <t xml:space="preserve">Impostos </t>
  </si>
  <si>
    <t>Tipo</t>
  </si>
  <si>
    <t>Medição</t>
  </si>
  <si>
    <t>Descrição</t>
  </si>
  <si>
    <t>Prerequisitos</t>
  </si>
  <si>
    <t>Baseline Mensal</t>
  </si>
  <si>
    <t>Cobertura</t>
  </si>
  <si>
    <t>Validade</t>
  </si>
  <si>
    <t>Localidade da Prestação</t>
  </si>
  <si>
    <t>Custo S/IMP por item</t>
  </si>
  <si>
    <t>PIS/COFINS</t>
  </si>
  <si>
    <t>ISS</t>
  </si>
  <si>
    <t>Totais</t>
  </si>
  <si>
    <t>Custo C/IMP</t>
  </si>
  <si>
    <t>Lucratividade</t>
  </si>
  <si>
    <t>Preço</t>
  </si>
  <si>
    <t>Produto</t>
  </si>
  <si>
    <t>8x5</t>
  </si>
  <si>
    <t>1 ano</t>
  </si>
  <si>
    <t>24x7</t>
  </si>
  <si>
    <t>Serviço</t>
  </si>
  <si>
    <t>CNPJ:</t>
  </si>
  <si>
    <t>11.030.364/0001-30</t>
  </si>
  <si>
    <t>Nome:</t>
  </si>
  <si>
    <r>
      <t>INFOSYS TECNOLOGIA DO BRASIL LTDA</t>
    </r>
    <r>
      <rPr>
        <sz val="8"/>
        <color rgb="FF000000"/>
        <rFont val="Arial"/>
        <family val="2"/>
      </rPr>
      <t> </t>
    </r>
  </si>
  <si>
    <t>Baseline * Custo</t>
  </si>
  <si>
    <t>Indaiatuba/SP</t>
  </si>
  <si>
    <t>Por Chamado</t>
  </si>
  <si>
    <t>Por Item</t>
  </si>
  <si>
    <t>Indaiatuba/SP; Exterior; Remoto</t>
  </si>
  <si>
    <t>Sistema Customizado de Workflow</t>
  </si>
  <si>
    <t>Sistema Padrão Operador de Caixa de Mercado</t>
  </si>
  <si>
    <t>Web Service Padrão de Emissão de RPS</t>
  </si>
  <si>
    <t>Gerador Padrão de Arquivo de Importação de RPS (Prefeitura de Indaiatuba)</t>
  </si>
  <si>
    <t>Possuir e-CNPJ (certificado digital)</t>
  </si>
  <si>
    <t>Sistema de Agendamento de Consultas</t>
  </si>
  <si>
    <t>Suporte Técnico</t>
  </si>
  <si>
    <t>Instalação de Sistema</t>
  </si>
  <si>
    <t>Adquirir um dos sistemas disponíveis no catálogo</t>
  </si>
  <si>
    <t>Desenvolvimento de Software por Encomenda</t>
  </si>
  <si>
    <t>Sistema Padrão de Ponto Eletrônico</t>
  </si>
  <si>
    <t>Leitor biométrico</t>
  </si>
  <si>
    <t>Adquirir leitor biométrico</t>
  </si>
  <si>
    <t>Não possui</t>
  </si>
  <si>
    <t>Gabrielly dos Santos Barros</t>
  </si>
  <si>
    <t>Maurício Henrique da Fonseca</t>
  </si>
  <si>
    <t>CATÁLOGO DE SERVIÇOS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</si>
</sst>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4" fontId="3" fillId="0" borderId="1" xfId="1" applyFont="1" applyBorder="1" applyAlignment="1">
      <alignment vertical="center" wrapText="1"/>
    </xf>
    <xf numFmtId="10" fontId="3" fillId="0" borderId="1" xfId="2" applyNumberFormat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vertical="center" wrapText="1"/>
    </xf>
    <xf numFmtId="10" fontId="3" fillId="0" borderId="1" xfId="1" applyNumberFormat="1" applyFont="1" applyBorder="1" applyAlignment="1">
      <alignment vertical="center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3" fillId="4" borderId="1" xfId="1" applyFont="1" applyFill="1" applyBorder="1" applyAlignment="1">
      <alignment vertical="center" wrapText="1"/>
    </xf>
    <xf numFmtId="10" fontId="3" fillId="4" borderId="1" xfId="2" applyNumberFormat="1" applyFont="1" applyFill="1" applyBorder="1" applyAlignment="1">
      <alignment horizontal="center" vertical="center" wrapText="1"/>
    </xf>
    <xf numFmtId="10" fontId="3" fillId="4" borderId="1" xfId="1" applyNumberFormat="1" applyFont="1" applyFill="1" applyBorder="1" applyAlignment="1">
      <alignment vertical="center" wrapText="1"/>
    </xf>
    <xf numFmtId="9" fontId="3" fillId="4" borderId="1" xfId="0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zoomScaleNormal="100" workbookViewId="0">
      <selection activeCell="A8" sqref="A8"/>
    </sheetView>
  </sheetViews>
  <sheetFormatPr defaultRowHeight="15" x14ac:dyDescent="0.25"/>
  <cols>
    <col min="2" max="2" width="20.85546875" bestFit="1" customWidth="1"/>
    <col min="3" max="3" width="18" bestFit="1" customWidth="1"/>
    <col min="4" max="4" width="27.42578125" bestFit="1" customWidth="1"/>
    <col min="5" max="5" width="16.7109375" bestFit="1" customWidth="1"/>
    <col min="6" max="6" width="10.85546875" bestFit="1" customWidth="1"/>
    <col min="7" max="7" width="9.42578125" bestFit="1" customWidth="1"/>
    <col min="8" max="8" width="25" bestFit="1" customWidth="1"/>
    <col min="9" max="9" width="22.42578125" bestFit="1" customWidth="1"/>
    <col min="10" max="10" width="16.7109375" bestFit="1" customWidth="1"/>
    <col min="11" max="11" width="12" bestFit="1" customWidth="1"/>
    <col min="12" max="12" width="6.5703125" bestFit="1" customWidth="1"/>
    <col min="13" max="13" width="6.85546875" bestFit="1" customWidth="1"/>
    <col min="14" max="14" width="13.140625" bestFit="1" customWidth="1"/>
    <col min="15" max="15" width="4.85546875" bestFit="1" customWidth="1"/>
    <col min="16" max="16" width="11.7109375" bestFit="1" customWidth="1"/>
    <col min="17" max="17" width="13.28515625" bestFit="1" customWidth="1"/>
  </cols>
  <sheetData>
    <row r="1" spans="1:17" x14ac:dyDescent="0.25">
      <c r="A1" s="1" t="s">
        <v>47</v>
      </c>
    </row>
    <row r="2" spans="1:17" x14ac:dyDescent="0.25">
      <c r="A2" s="1" t="s">
        <v>45</v>
      </c>
    </row>
    <row r="3" spans="1:17" x14ac:dyDescent="0.25">
      <c r="A3" s="1" t="s">
        <v>46</v>
      </c>
    </row>
    <row r="5" spans="1:17" s="11" customFormat="1" ht="15.75" x14ac:dyDescent="0.25">
      <c r="A5" s="9"/>
      <c r="B5" s="23" t="s">
        <v>0</v>
      </c>
      <c r="C5" s="23"/>
      <c r="D5" s="23"/>
      <c r="E5" s="23"/>
      <c r="F5" s="23"/>
      <c r="G5" s="23"/>
      <c r="H5" s="23"/>
      <c r="I5" s="23"/>
      <c r="J5" s="23"/>
      <c r="K5" s="24" t="s">
        <v>1</v>
      </c>
      <c r="L5" s="24"/>
      <c r="M5" s="24"/>
      <c r="N5" s="24"/>
      <c r="O5" s="10"/>
      <c r="P5" s="10"/>
      <c r="Q5" s="10"/>
    </row>
    <row r="6" spans="1:17" s="11" customFormat="1" ht="15.75" x14ac:dyDescent="0.25">
      <c r="A6" s="13" t="s">
        <v>2</v>
      </c>
      <c r="B6" s="13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  <c r="H6" s="14" t="s">
        <v>9</v>
      </c>
      <c r="I6" s="14" t="s">
        <v>10</v>
      </c>
      <c r="J6" s="14" t="s">
        <v>26</v>
      </c>
      <c r="K6" s="14" t="s">
        <v>11</v>
      </c>
      <c r="L6" s="14" t="s">
        <v>12</v>
      </c>
      <c r="M6" s="14" t="s">
        <v>13</v>
      </c>
      <c r="N6" s="14" t="s">
        <v>14</v>
      </c>
      <c r="O6" s="22" t="s">
        <v>15</v>
      </c>
      <c r="P6" s="22"/>
      <c r="Q6" s="15" t="s">
        <v>16</v>
      </c>
    </row>
    <row r="7" spans="1:17" s="12" customFormat="1" ht="47.25" x14ac:dyDescent="0.25">
      <c r="A7" s="4" t="s">
        <v>17</v>
      </c>
      <c r="B7" s="4" t="s">
        <v>29</v>
      </c>
      <c r="C7" s="3" t="s">
        <v>33</v>
      </c>
      <c r="D7" s="3" t="s">
        <v>35</v>
      </c>
      <c r="E7" s="3">
        <v>10</v>
      </c>
      <c r="F7" s="3" t="s">
        <v>18</v>
      </c>
      <c r="G7" s="3" t="s">
        <v>19</v>
      </c>
      <c r="H7" s="3" t="s">
        <v>27</v>
      </c>
      <c r="I7" s="5">
        <v>5</v>
      </c>
      <c r="J7" s="5">
        <f>E7*I7</f>
        <v>50</v>
      </c>
      <c r="K7" s="6">
        <v>9.2499999999999999E-2</v>
      </c>
      <c r="L7" s="6">
        <v>0</v>
      </c>
      <c r="M7" s="8">
        <f t="shared" ref="M7:M16" si="0">SUM(K7:L7)</f>
        <v>9.2499999999999999E-2</v>
      </c>
      <c r="N7" s="5">
        <f>J7+(J7*M7)</f>
        <v>54.625</v>
      </c>
      <c r="O7" s="7">
        <v>0.2</v>
      </c>
      <c r="P7" s="5">
        <f>J7*O7</f>
        <v>10</v>
      </c>
      <c r="Q7" s="5">
        <f>N7+P7</f>
        <v>64.625</v>
      </c>
    </row>
    <row r="8" spans="1:17" s="12" customFormat="1" ht="47.25" x14ac:dyDescent="0.25">
      <c r="A8" s="16" t="s">
        <v>17</v>
      </c>
      <c r="B8" s="16" t="s">
        <v>29</v>
      </c>
      <c r="C8" s="17" t="s">
        <v>32</v>
      </c>
      <c r="D8" s="17" t="s">
        <v>44</v>
      </c>
      <c r="E8" s="17">
        <v>10</v>
      </c>
      <c r="F8" s="17" t="s">
        <v>18</v>
      </c>
      <c r="G8" s="17" t="s">
        <v>19</v>
      </c>
      <c r="H8" s="17" t="s">
        <v>27</v>
      </c>
      <c r="I8" s="18">
        <v>10</v>
      </c>
      <c r="J8" s="18">
        <f t="shared" ref="J8:J11" si="1">E8*I8</f>
        <v>100</v>
      </c>
      <c r="K8" s="19">
        <v>9.2499999999999999E-2</v>
      </c>
      <c r="L8" s="19">
        <v>0</v>
      </c>
      <c r="M8" s="20">
        <f t="shared" si="0"/>
        <v>9.2499999999999999E-2</v>
      </c>
      <c r="N8" s="18">
        <f t="shared" ref="N8:N16" si="2">J8+(J8*M8)</f>
        <v>109.25</v>
      </c>
      <c r="O8" s="21">
        <v>0.2</v>
      </c>
      <c r="P8" s="18">
        <f t="shared" ref="P8:P16" si="3">J8*O8</f>
        <v>20</v>
      </c>
      <c r="Q8" s="18">
        <f t="shared" ref="Q8:Q16" si="4">N8+P8</f>
        <v>129.25</v>
      </c>
    </row>
    <row r="9" spans="1:17" s="12" customFormat="1" ht="78.75" x14ac:dyDescent="0.25">
      <c r="A9" s="4" t="s">
        <v>17</v>
      </c>
      <c r="B9" s="4" t="s">
        <v>29</v>
      </c>
      <c r="C9" s="3" t="s">
        <v>34</v>
      </c>
      <c r="D9" s="3" t="s">
        <v>44</v>
      </c>
      <c r="E9" s="3">
        <v>10</v>
      </c>
      <c r="F9" s="3" t="s">
        <v>18</v>
      </c>
      <c r="G9" s="3" t="s">
        <v>19</v>
      </c>
      <c r="H9" s="3" t="s">
        <v>27</v>
      </c>
      <c r="I9" s="5">
        <v>8</v>
      </c>
      <c r="J9" s="5">
        <f t="shared" si="1"/>
        <v>80</v>
      </c>
      <c r="K9" s="6">
        <v>9.2499999999999999E-2</v>
      </c>
      <c r="L9" s="6">
        <v>0</v>
      </c>
      <c r="M9" s="8">
        <f t="shared" si="0"/>
        <v>9.2499999999999999E-2</v>
      </c>
      <c r="N9" s="5">
        <f t="shared" si="2"/>
        <v>87.4</v>
      </c>
      <c r="O9" s="7">
        <v>0.2</v>
      </c>
      <c r="P9" s="5">
        <f t="shared" si="3"/>
        <v>16</v>
      </c>
      <c r="Q9" s="5">
        <f t="shared" si="4"/>
        <v>103.4</v>
      </c>
    </row>
    <row r="10" spans="1:17" s="12" customFormat="1" ht="47.25" x14ac:dyDescent="0.25">
      <c r="A10" s="16" t="s">
        <v>17</v>
      </c>
      <c r="B10" s="16" t="s">
        <v>29</v>
      </c>
      <c r="C10" s="17" t="s">
        <v>41</v>
      </c>
      <c r="D10" s="17" t="s">
        <v>43</v>
      </c>
      <c r="E10" s="17">
        <v>10</v>
      </c>
      <c r="F10" s="17" t="s">
        <v>18</v>
      </c>
      <c r="G10" s="17" t="s">
        <v>19</v>
      </c>
      <c r="H10" s="17" t="s">
        <v>27</v>
      </c>
      <c r="I10" s="18">
        <v>10</v>
      </c>
      <c r="J10" s="18">
        <f t="shared" si="1"/>
        <v>100</v>
      </c>
      <c r="K10" s="19">
        <v>9.2499999999999999E-2</v>
      </c>
      <c r="L10" s="19">
        <v>0</v>
      </c>
      <c r="M10" s="20">
        <f t="shared" si="0"/>
        <v>9.2499999999999999E-2</v>
      </c>
      <c r="N10" s="18">
        <f t="shared" si="2"/>
        <v>109.25</v>
      </c>
      <c r="O10" s="21">
        <v>0.2</v>
      </c>
      <c r="P10" s="18">
        <f t="shared" si="3"/>
        <v>20</v>
      </c>
      <c r="Q10" s="18">
        <f t="shared" si="4"/>
        <v>129.25</v>
      </c>
    </row>
    <row r="11" spans="1:17" s="12" customFormat="1" ht="15.75" x14ac:dyDescent="0.25">
      <c r="A11" s="4" t="s">
        <v>17</v>
      </c>
      <c r="B11" s="4" t="s">
        <v>29</v>
      </c>
      <c r="C11" s="3" t="s">
        <v>42</v>
      </c>
      <c r="D11" s="3" t="s">
        <v>44</v>
      </c>
      <c r="E11" s="3">
        <v>10</v>
      </c>
      <c r="F11" s="3" t="s">
        <v>18</v>
      </c>
      <c r="G11" s="3" t="s">
        <v>19</v>
      </c>
      <c r="H11" s="3" t="s">
        <v>27</v>
      </c>
      <c r="I11" s="5">
        <v>120</v>
      </c>
      <c r="J11" s="5">
        <f t="shared" si="1"/>
        <v>1200</v>
      </c>
      <c r="K11" s="6">
        <v>9.2499999999999999E-2</v>
      </c>
      <c r="L11" s="6">
        <v>0</v>
      </c>
      <c r="M11" s="8">
        <f t="shared" si="0"/>
        <v>9.2499999999999999E-2</v>
      </c>
      <c r="N11" s="5">
        <f t="shared" si="2"/>
        <v>1311</v>
      </c>
      <c r="O11" s="7">
        <v>0.1</v>
      </c>
      <c r="P11" s="5">
        <f t="shared" si="3"/>
        <v>120</v>
      </c>
      <c r="Q11" s="5">
        <f t="shared" si="4"/>
        <v>1431</v>
      </c>
    </row>
    <row r="12" spans="1:17" s="12" customFormat="1" ht="47.25" x14ac:dyDescent="0.25">
      <c r="A12" s="16" t="s">
        <v>21</v>
      </c>
      <c r="B12" s="16" t="s">
        <v>29</v>
      </c>
      <c r="C12" s="17" t="s">
        <v>31</v>
      </c>
      <c r="D12" s="17" t="s">
        <v>44</v>
      </c>
      <c r="E12" s="17">
        <v>10</v>
      </c>
      <c r="F12" s="17" t="s">
        <v>18</v>
      </c>
      <c r="G12" s="17" t="s">
        <v>19</v>
      </c>
      <c r="H12" s="17" t="s">
        <v>27</v>
      </c>
      <c r="I12" s="18">
        <v>15</v>
      </c>
      <c r="J12" s="18">
        <f>E12*I12</f>
        <v>150</v>
      </c>
      <c r="K12" s="19">
        <v>3.6499999999999998E-2</v>
      </c>
      <c r="L12" s="19">
        <v>2.9000000000000001E-2</v>
      </c>
      <c r="M12" s="20">
        <f>SUM(K12:L12)</f>
        <v>6.5500000000000003E-2</v>
      </c>
      <c r="N12" s="18">
        <f t="shared" si="2"/>
        <v>159.82499999999999</v>
      </c>
      <c r="O12" s="21">
        <v>0.15</v>
      </c>
      <c r="P12" s="18">
        <f t="shared" si="3"/>
        <v>22.5</v>
      </c>
      <c r="Q12" s="18">
        <f t="shared" si="4"/>
        <v>182.32499999999999</v>
      </c>
    </row>
    <row r="13" spans="1:17" s="12" customFormat="1" ht="31.5" x14ac:dyDescent="0.25">
      <c r="A13" s="4" t="s">
        <v>21</v>
      </c>
      <c r="B13" s="4" t="s">
        <v>28</v>
      </c>
      <c r="C13" s="3" t="s">
        <v>37</v>
      </c>
      <c r="D13" s="3" t="s">
        <v>39</v>
      </c>
      <c r="E13" s="3">
        <v>50</v>
      </c>
      <c r="F13" s="3" t="s">
        <v>20</v>
      </c>
      <c r="G13" s="3" t="s">
        <v>19</v>
      </c>
      <c r="H13" s="3" t="s">
        <v>30</v>
      </c>
      <c r="I13" s="5">
        <v>5</v>
      </c>
      <c r="J13" s="5">
        <f t="shared" ref="J13:J16" si="5">E13*I13</f>
        <v>250</v>
      </c>
      <c r="K13" s="6">
        <v>3.6499999999999998E-2</v>
      </c>
      <c r="L13" s="6">
        <v>0.02</v>
      </c>
      <c r="M13" s="8">
        <f t="shared" si="0"/>
        <v>5.6499999999999995E-2</v>
      </c>
      <c r="N13" s="5">
        <f t="shared" si="2"/>
        <v>264.125</v>
      </c>
      <c r="O13" s="7">
        <v>0.05</v>
      </c>
      <c r="P13" s="5">
        <f t="shared" si="3"/>
        <v>12.5</v>
      </c>
      <c r="Q13" s="5">
        <f t="shared" si="4"/>
        <v>276.625</v>
      </c>
    </row>
    <row r="14" spans="1:17" s="12" customFormat="1" ht="31.5" x14ac:dyDescent="0.25">
      <c r="A14" s="16" t="s">
        <v>21</v>
      </c>
      <c r="B14" s="16" t="s">
        <v>29</v>
      </c>
      <c r="C14" s="17" t="s">
        <v>38</v>
      </c>
      <c r="D14" s="17" t="s">
        <v>39</v>
      </c>
      <c r="E14" s="17">
        <v>10</v>
      </c>
      <c r="F14" s="17" t="s">
        <v>18</v>
      </c>
      <c r="G14" s="17" t="s">
        <v>19</v>
      </c>
      <c r="H14" s="17" t="s">
        <v>30</v>
      </c>
      <c r="I14" s="18">
        <v>7</v>
      </c>
      <c r="J14" s="18">
        <f t="shared" si="5"/>
        <v>70</v>
      </c>
      <c r="K14" s="19">
        <v>3.6499999999999998E-2</v>
      </c>
      <c r="L14" s="19">
        <v>0.02</v>
      </c>
      <c r="M14" s="20">
        <f t="shared" si="0"/>
        <v>5.6499999999999995E-2</v>
      </c>
      <c r="N14" s="18">
        <f t="shared" si="2"/>
        <v>73.954999999999998</v>
      </c>
      <c r="O14" s="21">
        <v>0.05</v>
      </c>
      <c r="P14" s="18">
        <f t="shared" si="3"/>
        <v>3.5</v>
      </c>
      <c r="Q14" s="18">
        <f t="shared" si="4"/>
        <v>77.454999999999998</v>
      </c>
    </row>
    <row r="15" spans="1:17" s="12" customFormat="1" ht="47.25" x14ac:dyDescent="0.25">
      <c r="A15" s="4" t="s">
        <v>21</v>
      </c>
      <c r="B15" s="4" t="s">
        <v>29</v>
      </c>
      <c r="C15" s="3" t="s">
        <v>36</v>
      </c>
      <c r="D15" s="3" t="s">
        <v>44</v>
      </c>
      <c r="E15" s="3">
        <v>10</v>
      </c>
      <c r="F15" s="3" t="s">
        <v>18</v>
      </c>
      <c r="G15" s="3" t="s">
        <v>19</v>
      </c>
      <c r="H15" s="3" t="s">
        <v>27</v>
      </c>
      <c r="I15" s="5">
        <v>10</v>
      </c>
      <c r="J15" s="5">
        <f t="shared" si="5"/>
        <v>100</v>
      </c>
      <c r="K15" s="6">
        <v>3.6499999999999998E-2</v>
      </c>
      <c r="L15" s="6">
        <v>2.9000000000000001E-2</v>
      </c>
      <c r="M15" s="8">
        <f t="shared" si="0"/>
        <v>6.5500000000000003E-2</v>
      </c>
      <c r="N15" s="5">
        <f t="shared" si="2"/>
        <v>106.55</v>
      </c>
      <c r="O15" s="7">
        <v>0.15</v>
      </c>
      <c r="P15" s="5">
        <f t="shared" si="3"/>
        <v>15</v>
      </c>
      <c r="Q15" s="5">
        <f t="shared" si="4"/>
        <v>121.55</v>
      </c>
    </row>
    <row r="16" spans="1:17" s="12" customFormat="1" ht="47.25" x14ac:dyDescent="0.25">
      <c r="A16" s="16" t="s">
        <v>21</v>
      </c>
      <c r="B16" s="16" t="s">
        <v>29</v>
      </c>
      <c r="C16" s="17" t="s">
        <v>40</v>
      </c>
      <c r="D16" s="17" t="s">
        <v>44</v>
      </c>
      <c r="E16" s="17">
        <v>10</v>
      </c>
      <c r="F16" s="17" t="s">
        <v>18</v>
      </c>
      <c r="G16" s="17" t="s">
        <v>19</v>
      </c>
      <c r="H16" s="17" t="s">
        <v>27</v>
      </c>
      <c r="I16" s="18">
        <v>30</v>
      </c>
      <c r="J16" s="18">
        <f t="shared" si="5"/>
        <v>300</v>
      </c>
      <c r="K16" s="19">
        <v>3.6499999999999998E-2</v>
      </c>
      <c r="L16" s="19">
        <v>2.9000000000000001E-2</v>
      </c>
      <c r="M16" s="20">
        <f t="shared" si="0"/>
        <v>6.5500000000000003E-2</v>
      </c>
      <c r="N16" s="18">
        <f t="shared" si="2"/>
        <v>319.64999999999998</v>
      </c>
      <c r="O16" s="21">
        <v>0.2</v>
      </c>
      <c r="P16" s="18">
        <f t="shared" si="3"/>
        <v>60</v>
      </c>
      <c r="Q16" s="18">
        <f t="shared" si="4"/>
        <v>379.65</v>
      </c>
    </row>
    <row r="17" spans="1:2" s="11" customFormat="1" x14ac:dyDescent="0.25"/>
    <row r="18" spans="1:2" x14ac:dyDescent="0.25">
      <c r="A18" s="1" t="s">
        <v>22</v>
      </c>
      <c r="B18" s="2" t="s">
        <v>23</v>
      </c>
    </row>
    <row r="19" spans="1:2" x14ac:dyDescent="0.25">
      <c r="A19" s="1" t="s">
        <v>24</v>
      </c>
      <c r="B19" s="2" t="s">
        <v>25</v>
      </c>
    </row>
  </sheetData>
  <mergeCells count="3">
    <mergeCell ref="O6:P6"/>
    <mergeCell ref="B5:J5"/>
    <mergeCell ref="K5:N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Catálogo de Serviços</vt:lpstr>
    </vt:vector>
  </TitlesOfParts>
  <Company>Fatec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GABRIELLY DOS SANTOS BARROS</dc:creator>
  <cp:lastModifiedBy>GABRIELLY DOS SANTOS BARROS</cp:lastModifiedBy>
  <dcterms:created xsi:type="dcterms:W3CDTF">2018-09-10T22:28:42Z</dcterms:created>
  <dcterms:modified xsi:type="dcterms:W3CDTF">2018-10-05T00:02:29Z</dcterms:modified>
</cp:coreProperties>
</file>