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50481613022\Downloads\"/>
    </mc:Choice>
  </mc:AlternateContent>
  <bookViews>
    <workbookView xWindow="0" yWindow="0" windowWidth="24000" windowHeight="9600"/>
  </bookViews>
  <sheets>
    <sheet name="1050481613022" sheetId="1" r:id="rId1"/>
  </sheets>
  <calcPr calcId="162913"/>
</workbook>
</file>

<file path=xl/calcChain.xml><?xml version="1.0" encoding="utf-8"?>
<calcChain xmlns="http://schemas.openxmlformats.org/spreadsheetml/2006/main">
  <c r="Q12" i="1" l="1"/>
  <c r="M12" i="1"/>
  <c r="Q11" i="1"/>
  <c r="M11" i="1"/>
  <c r="R11" i="1" s="1"/>
  <c r="Q10" i="1"/>
  <c r="M10" i="1"/>
  <c r="R10" i="1" s="1"/>
  <c r="Q9" i="1"/>
  <c r="R9" i="1" s="1"/>
  <c r="M9" i="1"/>
  <c r="R8" i="1"/>
  <c r="Q8" i="1"/>
  <c r="M8" i="1"/>
  <c r="Q7" i="1"/>
  <c r="M7" i="1"/>
  <c r="R7" i="1" s="1"/>
  <c r="Q6" i="1"/>
  <c r="M6" i="1"/>
  <c r="R6" i="1" s="1"/>
  <c r="Q5" i="1"/>
  <c r="R5" i="1" s="1"/>
  <c r="M5" i="1"/>
  <c r="R4" i="1"/>
  <c r="Q4" i="1"/>
  <c r="M4" i="1"/>
  <c r="Q3" i="1"/>
  <c r="M3" i="1"/>
  <c r="R3" i="1" s="1"/>
  <c r="R12" i="1" l="1"/>
  <c r="T12" i="1" s="1"/>
  <c r="U12" i="1" s="1"/>
  <c r="T11" i="1"/>
  <c r="U11" i="1" s="1"/>
  <c r="T6" i="1"/>
  <c r="U6" i="1"/>
  <c r="T9" i="1"/>
  <c r="U9" i="1" s="1"/>
  <c r="T5" i="1"/>
  <c r="U5" i="1" s="1"/>
  <c r="T10" i="1"/>
  <c r="U10" i="1"/>
  <c r="U3" i="1"/>
  <c r="T3" i="1"/>
  <c r="T7" i="1"/>
  <c r="U7" i="1" s="1"/>
  <c r="T4" i="1"/>
  <c r="U4" i="1" s="1"/>
  <c r="T8" i="1"/>
  <c r="U8" i="1" s="1"/>
</calcChain>
</file>

<file path=xl/sharedStrings.xml><?xml version="1.0" encoding="utf-8"?>
<sst xmlns="http://schemas.openxmlformats.org/spreadsheetml/2006/main" count="94" uniqueCount="64">
  <si>
    <t>SLA</t>
  </si>
  <si>
    <t>Suporte</t>
  </si>
  <si>
    <t xml:space="preserve">Impostos </t>
  </si>
  <si>
    <t>Tipo</t>
  </si>
  <si>
    <t>Medição</t>
  </si>
  <si>
    <t>Descrição (C, C e C)</t>
  </si>
  <si>
    <t>Prerequisitos</t>
  </si>
  <si>
    <t>Quantidade Mensal</t>
  </si>
  <si>
    <t>Cobertura</t>
  </si>
  <si>
    <t>Prioridade</t>
  </si>
  <si>
    <t>Atendimento (hrs)</t>
  </si>
  <si>
    <t>Resolução (hrs)</t>
  </si>
  <si>
    <t>Validade</t>
  </si>
  <si>
    <t>Localidade da Prestação</t>
  </si>
  <si>
    <t>Custo S/IMP por item</t>
  </si>
  <si>
    <t>Multiplo Custo</t>
  </si>
  <si>
    <t>PIS/COFINS</t>
  </si>
  <si>
    <t>ICMS</t>
  </si>
  <si>
    <t>ISSQN</t>
  </si>
  <si>
    <t>Totais</t>
  </si>
  <si>
    <t>Custo C/IMP</t>
  </si>
  <si>
    <t>Lucratividade</t>
  </si>
  <si>
    <t>Preço</t>
  </si>
  <si>
    <t>Produto</t>
  </si>
  <si>
    <t>Por licença de uso</t>
  </si>
  <si>
    <t>A utilização do software exige ativação, cada licença permite acesso simultâneo de dois enderços IP distintos</t>
  </si>
  <si>
    <t>Confirmação das credenciais de pessoa jurídica/física, oficialização do contrato</t>
  </si>
  <si>
    <t>8x5</t>
  </si>
  <si>
    <t>6 meses</t>
  </si>
  <si>
    <t>Nacional</t>
  </si>
  <si>
    <t>Serviço</t>
  </si>
  <si>
    <t>Por Km</t>
  </si>
  <si>
    <t>12x5</t>
  </si>
  <si>
    <t>RMC</t>
  </si>
  <si>
    <t>Por Kg</t>
  </si>
  <si>
    <t>Auditoria dos equipamentos a serem descartados (Especificações de HW + Motivo), Aviso prévio de 3 dias</t>
  </si>
  <si>
    <t>Por GB</t>
  </si>
  <si>
    <t>24x7</t>
  </si>
  <si>
    <t>Por número de chamados</t>
  </si>
  <si>
    <t>Ao assinar a licença são inclusos ao preço a abertura de 2 chamados para assessoria ou reportação de incidentes, cada chamado tem 24h para ser solucionado antes de ser substituído por um novo</t>
  </si>
  <si>
    <t>6x5</t>
  </si>
  <si>
    <t>Plugins para atividades específicas de desenvolvimento conforme necessidade (extensões de licença e interoperabilidade com ferramentas de outro fornecedor)</t>
  </si>
  <si>
    <t>3 meses</t>
  </si>
  <si>
    <t xml:space="preserve">Serviços </t>
  </si>
  <si>
    <t>Por excedente</t>
  </si>
  <si>
    <t>O excedente sobre GB é de 2GB, sobre Km é 10Km, sobre Kg é de 5Kg</t>
  </si>
  <si>
    <t>12 meses</t>
  </si>
  <si>
    <t>Por Serviço Completo</t>
  </si>
  <si>
    <t>turnkey solution provider</t>
  </si>
  <si>
    <t>8x6</t>
  </si>
  <si>
    <t>14 meses</t>
  </si>
  <si>
    <t>Serviços Exportação</t>
  </si>
  <si>
    <t>service provider</t>
  </si>
  <si>
    <t>Canadá</t>
  </si>
  <si>
    <t>Claro, Completo e Conciso</t>
  </si>
  <si>
    <r>
      <rPr>
        <b/>
        <sz val="12"/>
        <color rgb="FF000000"/>
        <rFont val="Calibri"/>
        <family val="2"/>
      </rPr>
      <t>Opcional</t>
    </r>
    <r>
      <rPr>
        <sz val="12"/>
        <color rgb="FF000000"/>
        <rFont val="Calibri"/>
      </rPr>
      <t xml:space="preserve"> para contrato de descarte consciente do material tecnológico do cliente</t>
    </r>
  </si>
  <si>
    <r>
      <rPr>
        <b/>
        <sz val="12"/>
        <color rgb="FF000000"/>
        <rFont val="Calibri"/>
        <family val="2"/>
      </rPr>
      <t>Opcional</t>
    </r>
    <r>
      <rPr>
        <sz val="12"/>
        <color rgb="FF000000"/>
        <rFont val="Calibri"/>
      </rPr>
      <t xml:space="preserve"> para armazenamento dos projetos criados utilizando a ferramenta licenciada</t>
    </r>
  </si>
  <si>
    <r>
      <rPr>
        <b/>
        <sz val="12"/>
        <color rgb="FF000000"/>
        <rFont val="Calibri"/>
        <family val="2"/>
      </rPr>
      <t>Opcional</t>
    </r>
    <r>
      <rPr>
        <sz val="12"/>
        <color rgb="FF000000"/>
        <rFont val="Calibri"/>
      </rPr>
      <t xml:space="preserve"> para contrato de visitas técnicas para treinamentos sobre a ferramenta e orientação em projetos internos que utilizem o software</t>
    </r>
  </si>
  <si>
    <r>
      <rPr>
        <b/>
        <sz val="12"/>
        <color rgb="FF000000"/>
        <rFont val="Calibri"/>
        <family val="2"/>
      </rPr>
      <t>Opcional</t>
    </r>
    <r>
      <rPr>
        <sz val="12"/>
        <color rgb="FF000000"/>
        <rFont val="Calibri"/>
      </rPr>
      <t xml:space="preserve"> para contrato de folga ao exceder o limite de medição estabelecido no contrato, um valor padrão será acrescido à fatura independente da categoria do serviço excedido</t>
    </r>
  </si>
  <si>
    <r>
      <rPr>
        <b/>
        <sz val="12"/>
        <color rgb="FF000000"/>
        <rFont val="Calibri"/>
        <family val="2"/>
      </rPr>
      <t>Opcional</t>
    </r>
    <r>
      <rPr>
        <sz val="12"/>
        <color rgb="FF000000"/>
        <rFont val="Calibri"/>
      </rPr>
      <t xml:space="preserve"> para contrato de busca do material tecnológico ao in-loco .</t>
    </r>
  </si>
  <si>
    <t>Possuir contrato para coleta do material tecnológico para descarte.</t>
  </si>
  <si>
    <t>As visitas são realizadas apenas na região metropolitana de Campinas.</t>
  </si>
  <si>
    <t>Ter comprado e ativado sua licença</t>
  </si>
  <si>
    <t>nenhum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</si>
</sst>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"/>
  </numFmts>
  <fonts count="6">
    <font>
      <sz val="11"/>
      <color rgb="FF000000"/>
      <name val="Calibri"/>
    </font>
    <font>
      <sz val="12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/>
    <xf numFmtId="0" fontId="3" fillId="0" borderId="0" xfId="0" applyFont="1"/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164" fontId="1" fillId="0" borderId="15" xfId="0" applyNumberFormat="1" applyFont="1" applyBorder="1" applyAlignment="1"/>
    <xf numFmtId="164" fontId="1" fillId="0" borderId="15" xfId="0" applyNumberFormat="1" applyFont="1" applyBorder="1"/>
    <xf numFmtId="10" fontId="1" fillId="0" borderId="15" xfId="0" applyNumberFormat="1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9" fontId="1" fillId="0" borderId="15" xfId="0" applyNumberFormat="1" applyFont="1" applyBorder="1" applyAlignment="1">
      <alignment horizontal="center"/>
    </xf>
    <xf numFmtId="9" fontId="1" fillId="0" borderId="15" xfId="0" applyNumberFormat="1" applyFont="1" applyBorder="1"/>
    <xf numFmtId="9" fontId="1" fillId="0" borderId="15" xfId="0" applyNumberFormat="1" applyFont="1" applyBorder="1" applyAlignment="1"/>
    <xf numFmtId="164" fontId="1" fillId="0" borderId="16" xfId="0" applyNumberFormat="1" applyFont="1" applyBorder="1"/>
    <xf numFmtId="0" fontId="1" fillId="0" borderId="15" xfId="0" applyFont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64" fontId="1" fillId="3" borderId="17" xfId="0" applyNumberFormat="1" applyFont="1" applyFill="1" applyBorder="1" applyAlignment="1"/>
    <xf numFmtId="164" fontId="1" fillId="3" borderId="17" xfId="0" applyNumberFormat="1" applyFont="1" applyFill="1" applyBorder="1"/>
    <xf numFmtId="9" fontId="1" fillId="3" borderId="17" xfId="0" applyNumberFormat="1" applyFont="1" applyFill="1" applyBorder="1" applyAlignment="1">
      <alignment horizontal="center"/>
    </xf>
    <xf numFmtId="9" fontId="1" fillId="3" borderId="17" xfId="0" applyNumberFormat="1" applyFont="1" applyFill="1" applyBorder="1"/>
    <xf numFmtId="9" fontId="1" fillId="3" borderId="17" xfId="0" applyNumberFormat="1" applyFont="1" applyFill="1" applyBorder="1" applyAlignment="1"/>
    <xf numFmtId="164" fontId="1" fillId="3" borderId="20" xfId="0" applyNumberFormat="1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/>
    <xf numFmtId="0" fontId="3" fillId="2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3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64" fontId="1" fillId="3" borderId="21" xfId="0" applyNumberFormat="1" applyFont="1" applyFill="1" applyBorder="1"/>
    <xf numFmtId="10" fontId="1" fillId="3" borderId="21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5" fillId="3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D1" workbookViewId="0">
      <selection activeCell="D13" sqref="D13"/>
    </sheetView>
  </sheetViews>
  <sheetFormatPr defaultColWidth="14.42578125" defaultRowHeight="15" customHeight="1"/>
  <cols>
    <col min="1" max="1" width="21.140625" customWidth="1"/>
    <col min="2" max="2" width="23.85546875" customWidth="1"/>
    <col min="3" max="3" width="189" customWidth="1"/>
    <col min="4" max="4" width="102.7109375" customWidth="1"/>
    <col min="5" max="5" width="24" customWidth="1"/>
    <col min="6" max="10" width="21.140625" customWidth="1"/>
    <col min="11" max="11" width="25" customWidth="1"/>
    <col min="12" max="26" width="21.140625" customWidth="1"/>
  </cols>
  <sheetData>
    <row r="1" spans="1:26" ht="15.75" customHeight="1">
      <c r="A1" s="42"/>
      <c r="B1" s="43"/>
      <c r="C1" s="43"/>
      <c r="D1" s="43"/>
      <c r="E1" s="43"/>
      <c r="F1" s="1" t="s">
        <v>0</v>
      </c>
      <c r="G1" s="39" t="s">
        <v>1</v>
      </c>
      <c r="H1" s="40"/>
      <c r="I1" s="41"/>
      <c r="J1" s="42"/>
      <c r="K1" s="43"/>
      <c r="L1" s="43"/>
      <c r="M1" s="43"/>
      <c r="N1" s="36" t="s">
        <v>2</v>
      </c>
      <c r="O1" s="37"/>
      <c r="P1" s="37"/>
      <c r="Q1" s="38"/>
      <c r="R1" s="2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7" t="s">
        <v>17</v>
      </c>
      <c r="P2" s="7" t="s">
        <v>18</v>
      </c>
      <c r="Q2" s="6" t="s">
        <v>19</v>
      </c>
      <c r="R2" s="6" t="s">
        <v>20</v>
      </c>
      <c r="S2" s="34" t="s">
        <v>21</v>
      </c>
      <c r="T2" s="35"/>
      <c r="U2" s="8" t="s">
        <v>22</v>
      </c>
      <c r="V2" s="9"/>
      <c r="W2" s="9"/>
      <c r="X2" s="9"/>
      <c r="Y2" s="9"/>
      <c r="Z2" s="9"/>
    </row>
    <row r="3" spans="1:26" ht="15.75" customHeight="1">
      <c r="A3" s="10" t="s">
        <v>23</v>
      </c>
      <c r="B3" s="11" t="s">
        <v>24</v>
      </c>
      <c r="C3" s="12" t="s">
        <v>25</v>
      </c>
      <c r="D3" s="12" t="s">
        <v>26</v>
      </c>
      <c r="E3" s="12">
        <v>2</v>
      </c>
      <c r="F3" s="12" t="s">
        <v>27</v>
      </c>
      <c r="G3" s="12">
        <v>1</v>
      </c>
      <c r="H3" s="12">
        <v>1</v>
      </c>
      <c r="I3" s="12">
        <v>1</v>
      </c>
      <c r="J3" s="12" t="s">
        <v>28</v>
      </c>
      <c r="K3" s="12" t="s">
        <v>29</v>
      </c>
      <c r="L3" s="13">
        <v>20</v>
      </c>
      <c r="M3" s="14">
        <f t="shared" ref="M3:M12" si="0">E3*L3</f>
        <v>40</v>
      </c>
      <c r="N3" s="15">
        <v>9.2499999999999999E-2</v>
      </c>
      <c r="O3" s="16">
        <v>0.18</v>
      </c>
      <c r="P3" s="17">
        <v>0.02</v>
      </c>
      <c r="Q3" s="18">
        <f t="shared" ref="Q3:Q12" si="1">SUM(N3:P3)</f>
        <v>0.29249999999999998</v>
      </c>
      <c r="R3" s="14">
        <f t="shared" ref="R3:R12" si="2">(M3*Q3)+M3</f>
        <v>51.7</v>
      </c>
      <c r="S3" s="19">
        <v>0.25</v>
      </c>
      <c r="T3" s="14">
        <f t="shared" ref="T3:T12" si="3">R3*S3</f>
        <v>12.925000000000001</v>
      </c>
      <c r="U3" s="20">
        <f t="shared" ref="U3:U12" si="4">R3+T3</f>
        <v>64.625</v>
      </c>
      <c r="V3" s="3"/>
      <c r="W3" s="3"/>
      <c r="X3" s="3"/>
      <c r="Y3" s="3"/>
      <c r="Z3" s="3"/>
    </row>
    <row r="4" spans="1:26" ht="15.75" customHeight="1">
      <c r="A4" s="10" t="s">
        <v>30</v>
      </c>
      <c r="B4" s="11" t="s">
        <v>31</v>
      </c>
      <c r="C4" s="48" t="s">
        <v>57</v>
      </c>
      <c r="D4" s="48" t="s">
        <v>61</v>
      </c>
      <c r="E4" s="12">
        <v>200</v>
      </c>
      <c r="F4" s="12" t="s">
        <v>32</v>
      </c>
      <c r="G4" s="12">
        <v>3</v>
      </c>
      <c r="H4" s="12">
        <v>2</v>
      </c>
      <c r="I4" s="12">
        <v>6</v>
      </c>
      <c r="J4" s="12" t="s">
        <v>28</v>
      </c>
      <c r="K4" s="12" t="s">
        <v>33</v>
      </c>
      <c r="L4" s="13">
        <v>6.5</v>
      </c>
      <c r="M4" s="14">
        <f t="shared" si="0"/>
        <v>1300</v>
      </c>
      <c r="N4" s="15">
        <v>9.2499999999999999E-2</v>
      </c>
      <c r="O4" s="16">
        <v>0.18</v>
      </c>
      <c r="P4" s="17">
        <v>0.02</v>
      </c>
      <c r="Q4" s="18">
        <f t="shared" si="1"/>
        <v>0.29249999999999998</v>
      </c>
      <c r="R4" s="14">
        <f t="shared" si="2"/>
        <v>1680.25</v>
      </c>
      <c r="S4" s="19">
        <v>0.25</v>
      </c>
      <c r="T4" s="14">
        <f t="shared" si="3"/>
        <v>420.0625</v>
      </c>
      <c r="U4" s="20">
        <f t="shared" si="4"/>
        <v>2100.3125</v>
      </c>
      <c r="V4" s="3"/>
      <c r="W4" s="3"/>
      <c r="X4" s="3"/>
      <c r="Y4" s="3"/>
      <c r="Z4" s="3"/>
    </row>
    <row r="5" spans="1:26" ht="15.75" customHeight="1">
      <c r="A5" s="10" t="s">
        <v>30</v>
      </c>
      <c r="B5" s="11" t="s">
        <v>34</v>
      </c>
      <c r="C5" s="48" t="s">
        <v>55</v>
      </c>
      <c r="D5" s="12" t="s">
        <v>35</v>
      </c>
      <c r="E5" s="12">
        <v>60</v>
      </c>
      <c r="F5" s="12" t="s">
        <v>32</v>
      </c>
      <c r="G5" s="12">
        <v>3</v>
      </c>
      <c r="H5" s="12">
        <v>1</v>
      </c>
      <c r="I5" s="12">
        <v>4</v>
      </c>
      <c r="J5" s="12" t="s">
        <v>28</v>
      </c>
      <c r="K5" s="12" t="s">
        <v>33</v>
      </c>
      <c r="L5" s="13">
        <v>13</v>
      </c>
      <c r="M5" s="14">
        <f t="shared" si="0"/>
        <v>780</v>
      </c>
      <c r="N5" s="15">
        <v>9.2499999999999999E-2</v>
      </c>
      <c r="O5" s="16">
        <v>0.18</v>
      </c>
      <c r="P5" s="17">
        <v>0.02</v>
      </c>
      <c r="Q5" s="18">
        <f t="shared" si="1"/>
        <v>0.29249999999999998</v>
      </c>
      <c r="R5" s="14">
        <f t="shared" si="2"/>
        <v>1008.15</v>
      </c>
      <c r="S5" s="19">
        <v>0.25</v>
      </c>
      <c r="T5" s="14">
        <f t="shared" si="3"/>
        <v>252.03749999999999</v>
      </c>
      <c r="U5" s="20">
        <f t="shared" si="4"/>
        <v>1260.1875</v>
      </c>
      <c r="V5" s="3"/>
      <c r="W5" s="3"/>
      <c r="X5" s="3"/>
      <c r="Y5" s="3"/>
      <c r="Z5" s="3"/>
    </row>
    <row r="6" spans="1:26" ht="15.75" customHeight="1">
      <c r="A6" s="10" t="s">
        <v>30</v>
      </c>
      <c r="B6" s="11" t="s">
        <v>36</v>
      </c>
      <c r="C6" s="48" t="s">
        <v>56</v>
      </c>
      <c r="D6" s="48" t="s">
        <v>62</v>
      </c>
      <c r="E6" s="12">
        <v>2</v>
      </c>
      <c r="F6" s="12" t="s">
        <v>37</v>
      </c>
      <c r="G6" s="12">
        <v>4</v>
      </c>
      <c r="H6" s="12">
        <v>1</v>
      </c>
      <c r="I6" s="12">
        <v>2</v>
      </c>
      <c r="J6" s="12" t="s">
        <v>28</v>
      </c>
      <c r="K6" s="12" t="s">
        <v>29</v>
      </c>
      <c r="L6" s="13">
        <v>7</v>
      </c>
      <c r="M6" s="14">
        <f t="shared" si="0"/>
        <v>14</v>
      </c>
      <c r="N6" s="15">
        <v>9.2499999999999999E-2</v>
      </c>
      <c r="O6" s="16">
        <v>0.18</v>
      </c>
      <c r="P6" s="17">
        <v>0.02</v>
      </c>
      <c r="Q6" s="18">
        <f t="shared" si="1"/>
        <v>0.29249999999999998</v>
      </c>
      <c r="R6" s="14">
        <f t="shared" si="2"/>
        <v>18.094999999999999</v>
      </c>
      <c r="S6" s="19">
        <v>0.25</v>
      </c>
      <c r="T6" s="14">
        <f t="shared" si="3"/>
        <v>4.5237499999999997</v>
      </c>
      <c r="U6" s="20">
        <f t="shared" si="4"/>
        <v>22.618749999999999</v>
      </c>
      <c r="V6" s="3"/>
      <c r="W6" s="3"/>
      <c r="X6" s="3"/>
      <c r="Y6" s="3"/>
      <c r="Z6" s="3"/>
    </row>
    <row r="7" spans="1:26" ht="15.75" customHeight="1">
      <c r="A7" s="10" t="s">
        <v>30</v>
      </c>
      <c r="B7" s="11" t="s">
        <v>38</v>
      </c>
      <c r="C7" s="12" t="s">
        <v>39</v>
      </c>
      <c r="D7" s="48" t="s">
        <v>62</v>
      </c>
      <c r="E7" s="12">
        <v>2</v>
      </c>
      <c r="F7" s="12" t="s">
        <v>40</v>
      </c>
      <c r="G7" s="12">
        <v>2</v>
      </c>
      <c r="H7" s="12">
        <v>6</v>
      </c>
      <c r="I7" s="12">
        <v>24</v>
      </c>
      <c r="J7" s="12" t="s">
        <v>28</v>
      </c>
      <c r="K7" s="12" t="s">
        <v>29</v>
      </c>
      <c r="L7" s="13">
        <v>9</v>
      </c>
      <c r="M7" s="14">
        <f t="shared" si="0"/>
        <v>18</v>
      </c>
      <c r="N7" s="15">
        <v>9.2499999999999999E-2</v>
      </c>
      <c r="O7" s="16">
        <v>0.18</v>
      </c>
      <c r="P7" s="17">
        <v>0.02</v>
      </c>
      <c r="Q7" s="18">
        <f t="shared" si="1"/>
        <v>0.29249999999999998</v>
      </c>
      <c r="R7" s="14">
        <f t="shared" si="2"/>
        <v>23.265000000000001</v>
      </c>
      <c r="S7" s="19">
        <v>0.25</v>
      </c>
      <c r="T7" s="14">
        <f t="shared" si="3"/>
        <v>5.8162500000000001</v>
      </c>
      <c r="U7" s="20">
        <f t="shared" si="4"/>
        <v>29.081250000000001</v>
      </c>
      <c r="V7" s="3"/>
      <c r="W7" s="3"/>
      <c r="X7" s="3"/>
      <c r="Y7" s="3"/>
      <c r="Z7" s="3"/>
    </row>
    <row r="8" spans="1:26" ht="15.75" customHeight="1">
      <c r="A8" s="10" t="s">
        <v>23</v>
      </c>
      <c r="B8" s="11" t="s">
        <v>24</v>
      </c>
      <c r="C8" s="21" t="s">
        <v>41</v>
      </c>
      <c r="D8" s="48" t="s">
        <v>62</v>
      </c>
      <c r="E8" s="12">
        <v>10</v>
      </c>
      <c r="F8" s="12" t="s">
        <v>27</v>
      </c>
      <c r="G8" s="12">
        <v>1</v>
      </c>
      <c r="H8" s="12">
        <v>1</v>
      </c>
      <c r="I8" s="12">
        <v>1</v>
      </c>
      <c r="J8" s="12" t="s">
        <v>42</v>
      </c>
      <c r="K8" s="12" t="s">
        <v>29</v>
      </c>
      <c r="L8" s="13">
        <v>6.5</v>
      </c>
      <c r="M8" s="14">
        <f t="shared" si="0"/>
        <v>65</v>
      </c>
      <c r="N8" s="15">
        <v>9.2499999999999999E-2</v>
      </c>
      <c r="O8" s="16">
        <v>0.18</v>
      </c>
      <c r="P8" s="17">
        <v>0.02</v>
      </c>
      <c r="Q8" s="18">
        <f t="shared" si="1"/>
        <v>0.29249999999999998</v>
      </c>
      <c r="R8" s="14">
        <f t="shared" si="2"/>
        <v>84.012500000000003</v>
      </c>
      <c r="S8" s="19">
        <v>0.25</v>
      </c>
      <c r="T8" s="14">
        <f t="shared" si="3"/>
        <v>21.003125000000001</v>
      </c>
      <c r="U8" s="20">
        <f t="shared" si="4"/>
        <v>105.015625</v>
      </c>
      <c r="V8" s="3"/>
      <c r="W8" s="3"/>
      <c r="X8" s="3"/>
      <c r="Y8" s="3"/>
      <c r="Z8" s="3"/>
    </row>
    <row r="9" spans="1:26" ht="15.75" customHeight="1">
      <c r="A9" s="10" t="s">
        <v>43</v>
      </c>
      <c r="B9" s="11" t="s">
        <v>31</v>
      </c>
      <c r="C9" s="48" t="s">
        <v>59</v>
      </c>
      <c r="D9" s="48" t="s">
        <v>60</v>
      </c>
      <c r="E9" s="12">
        <v>20</v>
      </c>
      <c r="F9" s="12" t="s">
        <v>32</v>
      </c>
      <c r="G9" s="12">
        <v>3</v>
      </c>
      <c r="H9" s="12">
        <v>1</v>
      </c>
      <c r="I9" s="12">
        <v>16</v>
      </c>
      <c r="J9" s="12" t="s">
        <v>28</v>
      </c>
      <c r="K9" s="12" t="s">
        <v>33</v>
      </c>
      <c r="L9" s="13">
        <v>19.5</v>
      </c>
      <c r="M9" s="14">
        <f t="shared" si="0"/>
        <v>390</v>
      </c>
      <c r="N9" s="15">
        <v>9.2499999999999999E-2</v>
      </c>
      <c r="O9" s="16">
        <v>0.18</v>
      </c>
      <c r="P9" s="17">
        <v>0.02</v>
      </c>
      <c r="Q9" s="18">
        <f t="shared" si="1"/>
        <v>0.29249999999999998</v>
      </c>
      <c r="R9" s="14">
        <f t="shared" si="2"/>
        <v>504.07499999999999</v>
      </c>
      <c r="S9" s="19">
        <v>0.25</v>
      </c>
      <c r="T9" s="14">
        <f t="shared" si="3"/>
        <v>126.01875</v>
      </c>
      <c r="U9" s="20">
        <f t="shared" si="4"/>
        <v>630.09375</v>
      </c>
      <c r="V9" s="3"/>
      <c r="W9" s="3"/>
      <c r="X9" s="3"/>
      <c r="Y9" s="3"/>
      <c r="Z9" s="3"/>
    </row>
    <row r="10" spans="1:26" ht="15.75" customHeight="1">
      <c r="A10" s="10" t="s">
        <v>43</v>
      </c>
      <c r="B10" s="11" t="s">
        <v>44</v>
      </c>
      <c r="C10" s="48" t="s">
        <v>58</v>
      </c>
      <c r="D10" s="12" t="s">
        <v>45</v>
      </c>
      <c r="E10" s="12">
        <v>2</v>
      </c>
      <c r="F10" s="12" t="s">
        <v>27</v>
      </c>
      <c r="G10" s="12">
        <v>2</v>
      </c>
      <c r="H10" s="12">
        <v>2</v>
      </c>
      <c r="I10" s="12">
        <v>4</v>
      </c>
      <c r="J10" s="21" t="s">
        <v>46</v>
      </c>
      <c r="K10" s="12" t="s">
        <v>29</v>
      </c>
      <c r="L10" s="13">
        <v>11</v>
      </c>
      <c r="M10" s="14">
        <f t="shared" si="0"/>
        <v>22</v>
      </c>
      <c r="N10" s="15">
        <v>9.2499999999999999E-2</v>
      </c>
      <c r="O10" s="16">
        <v>0.18</v>
      </c>
      <c r="P10" s="17">
        <v>0.02</v>
      </c>
      <c r="Q10" s="18">
        <f t="shared" si="1"/>
        <v>0.29249999999999998</v>
      </c>
      <c r="R10" s="14">
        <f t="shared" si="2"/>
        <v>28.434999999999999</v>
      </c>
      <c r="S10" s="19">
        <v>0.25</v>
      </c>
      <c r="T10" s="14">
        <f t="shared" si="3"/>
        <v>7.1087499999999997</v>
      </c>
      <c r="U10" s="20">
        <f t="shared" si="4"/>
        <v>35.543749999999996</v>
      </c>
      <c r="V10" s="3"/>
      <c r="W10" s="3"/>
      <c r="X10" s="3"/>
      <c r="Y10" s="3"/>
      <c r="Z10" s="3"/>
    </row>
    <row r="11" spans="1:26" ht="15.75" customHeight="1">
      <c r="A11" s="10" t="s">
        <v>43</v>
      </c>
      <c r="B11" s="46" t="s">
        <v>47</v>
      </c>
      <c r="C11" s="21" t="s">
        <v>48</v>
      </c>
      <c r="D11" s="48" t="s">
        <v>63</v>
      </c>
      <c r="E11" s="12">
        <v>10</v>
      </c>
      <c r="F11" s="12" t="s">
        <v>49</v>
      </c>
      <c r="G11" s="12">
        <v>1</v>
      </c>
      <c r="H11" s="12">
        <v>1</v>
      </c>
      <c r="I11" s="12">
        <v>1</v>
      </c>
      <c r="J11" s="21" t="s">
        <v>50</v>
      </c>
      <c r="K11" s="12" t="s">
        <v>33</v>
      </c>
      <c r="L11" s="13">
        <v>10</v>
      </c>
      <c r="M11" s="14">
        <f t="shared" si="0"/>
        <v>100</v>
      </c>
      <c r="N11" s="15">
        <v>9.2499999999999999E-2</v>
      </c>
      <c r="O11" s="16">
        <v>0.18</v>
      </c>
      <c r="P11" s="17">
        <v>0.02</v>
      </c>
      <c r="Q11" s="18">
        <f t="shared" si="1"/>
        <v>0.29249999999999998</v>
      </c>
      <c r="R11" s="14">
        <f t="shared" si="2"/>
        <v>129.25</v>
      </c>
      <c r="S11" s="19">
        <v>0.25</v>
      </c>
      <c r="T11" s="14">
        <f t="shared" si="3"/>
        <v>32.3125</v>
      </c>
      <c r="U11" s="20">
        <f t="shared" si="4"/>
        <v>161.5625</v>
      </c>
      <c r="V11" s="3"/>
      <c r="W11" s="3"/>
      <c r="X11" s="3"/>
      <c r="Y11" s="3"/>
      <c r="Z11" s="3"/>
    </row>
    <row r="12" spans="1:26" ht="15.75" customHeight="1" thickBot="1">
      <c r="A12" s="22" t="s">
        <v>51</v>
      </c>
      <c r="B12" s="47" t="s">
        <v>47</v>
      </c>
      <c r="C12" s="23" t="s">
        <v>52</v>
      </c>
      <c r="D12" s="49" t="s">
        <v>63</v>
      </c>
      <c r="E12" s="24">
        <v>2</v>
      </c>
      <c r="F12" s="25" t="s">
        <v>49</v>
      </c>
      <c r="G12" s="24">
        <v>2</v>
      </c>
      <c r="H12" s="25">
        <v>1</v>
      </c>
      <c r="I12" s="25">
        <v>1</v>
      </c>
      <c r="J12" s="23" t="s">
        <v>50</v>
      </c>
      <c r="K12" s="24" t="s">
        <v>53</v>
      </c>
      <c r="L12" s="26">
        <v>10</v>
      </c>
      <c r="M12" s="44">
        <f t="shared" si="0"/>
        <v>20</v>
      </c>
      <c r="N12" s="45">
        <v>9.2499999999999999E-2</v>
      </c>
      <c r="O12" s="45">
        <v>0.18</v>
      </c>
      <c r="P12" s="28">
        <v>0.02</v>
      </c>
      <c r="Q12" s="29">
        <f t="shared" si="1"/>
        <v>0.29249999999999998</v>
      </c>
      <c r="R12" s="27">
        <f t="shared" si="2"/>
        <v>25.85</v>
      </c>
      <c r="S12" s="30">
        <v>0.25</v>
      </c>
      <c r="T12" s="27">
        <f t="shared" si="3"/>
        <v>6.4625000000000004</v>
      </c>
      <c r="U12" s="31">
        <f t="shared" si="4"/>
        <v>32.3125</v>
      </c>
      <c r="V12" s="3"/>
      <c r="W12" s="3"/>
      <c r="X12" s="3"/>
      <c r="Y12" s="3"/>
      <c r="Z12" s="3"/>
    </row>
    <row r="13" spans="1:26" ht="15.75" customHeight="1">
      <c r="A13" s="32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2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2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2" t="s">
        <v>54</v>
      </c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2"/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2"/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2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2"/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2"/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2"/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2"/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2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2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2"/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2"/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2"/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2"/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2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2"/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2"/>
      <c r="B55" s="3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2"/>
      <c r="B56" s="32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2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2"/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2"/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2"/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2"/>
      <c r="B61" s="3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2"/>
      <c r="B62" s="3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2"/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2"/>
      <c r="B64" s="3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2"/>
      <c r="B65" s="3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2"/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2"/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2"/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2"/>
      <c r="B69" s="32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2"/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2"/>
      <c r="B71" s="32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2"/>
      <c r="B72" s="32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2"/>
      <c r="B73" s="32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2"/>
      <c r="B74" s="32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2"/>
      <c r="B75" s="32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2"/>
      <c r="B76" s="32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2"/>
      <c r="B77" s="32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2"/>
      <c r="B78" s="32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2"/>
      <c r="B79" s="32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2"/>
      <c r="B80" s="32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2"/>
      <c r="B81" s="32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2"/>
      <c r="B82" s="32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2"/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2"/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2"/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2"/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2"/>
      <c r="B87" s="32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2"/>
      <c r="B88" s="32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2"/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2"/>
      <c r="B90" s="32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2"/>
      <c r="B91" s="32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2"/>
      <c r="B92" s="32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2"/>
      <c r="B93" s="32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2"/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2"/>
      <c r="B95" s="32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2"/>
      <c r="B96" s="32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2"/>
      <c r="B97" s="32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2"/>
      <c r="B98" s="32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2"/>
      <c r="B99" s="32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2"/>
      <c r="B100" s="32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2"/>
      <c r="B101" s="32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2"/>
      <c r="B102" s="32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2"/>
      <c r="B103" s="32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2"/>
      <c r="B104" s="32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2"/>
      <c r="B105" s="32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2"/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2"/>
      <c r="B107" s="32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2"/>
      <c r="B108" s="32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2"/>
      <c r="B109" s="3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2"/>
      <c r="B110" s="32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2"/>
      <c r="B111" s="32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2"/>
      <c r="B112" s="32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2"/>
      <c r="B113" s="32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2"/>
      <c r="B114" s="32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2"/>
      <c r="B115" s="32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2"/>
      <c r="B116" s="32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2"/>
      <c r="B117" s="32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2"/>
      <c r="B118" s="32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2"/>
      <c r="B119" s="32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2"/>
      <c r="B120" s="32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2"/>
      <c r="B121" s="32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2"/>
      <c r="B122" s="32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2"/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2"/>
      <c r="B124" s="32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2"/>
      <c r="B125" s="32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2"/>
      <c r="B126" s="32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2"/>
      <c r="B127" s="32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2"/>
      <c r="B128" s="32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2"/>
      <c r="B129" s="32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2"/>
      <c r="B130" s="32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2"/>
      <c r="B131" s="32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2"/>
      <c r="B132" s="32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2"/>
      <c r="B133" s="32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2"/>
      <c r="B134" s="3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2"/>
      <c r="B135" s="32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2"/>
      <c r="B136" s="3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2"/>
      <c r="B137" s="32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2"/>
      <c r="B138" s="32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2"/>
      <c r="B139" s="32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2"/>
      <c r="B140" s="32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2"/>
      <c r="B141" s="32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2"/>
      <c r="B142" s="32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2"/>
      <c r="B143" s="32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2"/>
      <c r="B144" s="32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2"/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2"/>
      <c r="B146" s="32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2"/>
      <c r="B147" s="32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2"/>
      <c r="B148" s="3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2"/>
      <c r="B149" s="32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2"/>
      <c r="B150" s="32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2"/>
      <c r="B151" s="32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2"/>
      <c r="B152" s="32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2"/>
      <c r="B153" s="32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2"/>
      <c r="B154" s="32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2"/>
      <c r="B155" s="32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2"/>
      <c r="B156" s="32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2"/>
      <c r="B157" s="32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2"/>
      <c r="B158" s="32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2"/>
      <c r="B159" s="32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2"/>
      <c r="B160" s="32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2"/>
      <c r="B161" s="32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2"/>
      <c r="B162" s="32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2"/>
      <c r="B163" s="32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2"/>
      <c r="B164" s="32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2"/>
      <c r="B165" s="32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2"/>
      <c r="B166" s="32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2"/>
      <c r="B167" s="32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2"/>
      <c r="B168" s="32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2"/>
      <c r="B169" s="32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2"/>
      <c r="B170" s="32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2"/>
      <c r="B171" s="32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2"/>
      <c r="B172" s="32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2"/>
      <c r="B173" s="32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2"/>
      <c r="B174" s="32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2"/>
      <c r="B175" s="32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2"/>
      <c r="B176" s="32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2"/>
      <c r="B177" s="32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2"/>
      <c r="B178" s="32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2"/>
      <c r="B179" s="32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2"/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2"/>
      <c r="B181" s="32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2"/>
      <c r="B182" s="32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2"/>
      <c r="B183" s="32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2"/>
      <c r="B184" s="32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2"/>
      <c r="B185" s="32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2"/>
      <c r="B186" s="32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2"/>
      <c r="B187" s="32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2"/>
      <c r="B188" s="32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2"/>
      <c r="B189" s="32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2"/>
      <c r="B190" s="32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2"/>
      <c r="B191" s="32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2"/>
      <c r="B192" s="32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2"/>
      <c r="B193" s="32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2"/>
      <c r="B194" s="32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2"/>
      <c r="B195" s="32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2"/>
      <c r="B196" s="32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2"/>
      <c r="B197" s="32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2"/>
      <c r="B198" s="32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2"/>
      <c r="B199" s="32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2"/>
      <c r="B200" s="32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2"/>
      <c r="B201" s="32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2"/>
      <c r="B202" s="32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2"/>
      <c r="B203" s="32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2"/>
      <c r="B204" s="32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2"/>
      <c r="B205" s="32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2"/>
      <c r="B206" s="32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2"/>
      <c r="B207" s="32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2"/>
      <c r="B208" s="32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2"/>
      <c r="B209" s="32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2"/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2"/>
      <c r="B211" s="32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2"/>
      <c r="B212" s="32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2"/>
      <c r="B213" s="32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2"/>
      <c r="B214" s="32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2"/>
      <c r="B215" s="32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2"/>
      <c r="B216" s="32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2"/>
      <c r="B217" s="32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2"/>
      <c r="B218" s="32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2"/>
      <c r="B219" s="32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2"/>
      <c r="B220" s="32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2"/>
      <c r="B221" s="32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2"/>
      <c r="B222" s="32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2"/>
      <c r="B223" s="32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2"/>
      <c r="B224" s="32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2"/>
      <c r="B225" s="32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2"/>
      <c r="B226" s="32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2"/>
      <c r="B227" s="32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2"/>
      <c r="B228" s="32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2"/>
      <c r="B229" s="32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2"/>
      <c r="B230" s="32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2"/>
      <c r="B231" s="32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2"/>
      <c r="B232" s="32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2"/>
      <c r="B233" s="32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2"/>
      <c r="B234" s="32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2"/>
      <c r="B235" s="32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2"/>
      <c r="B236" s="32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2"/>
      <c r="B237" s="32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2"/>
      <c r="B238" s="32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2"/>
      <c r="B239" s="32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2"/>
      <c r="B240" s="32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2"/>
      <c r="B241" s="32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2"/>
      <c r="B242" s="32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2"/>
      <c r="B243" s="32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2"/>
      <c r="B244" s="32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2"/>
      <c r="B245" s="32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2"/>
      <c r="B246" s="32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2"/>
      <c r="B247" s="32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2"/>
      <c r="B248" s="32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2"/>
      <c r="B249" s="32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2"/>
      <c r="B250" s="32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2"/>
      <c r="B251" s="32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2"/>
      <c r="B252" s="32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2"/>
      <c r="B253" s="32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2"/>
      <c r="B254" s="32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2"/>
      <c r="B255" s="32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2"/>
      <c r="B256" s="32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2"/>
      <c r="B257" s="32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2"/>
      <c r="B258" s="32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2"/>
      <c r="B259" s="32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2"/>
      <c r="B260" s="32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2"/>
      <c r="B261" s="32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2"/>
      <c r="B262" s="32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2"/>
      <c r="B263" s="32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2"/>
      <c r="B264" s="32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2"/>
      <c r="B265" s="32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2"/>
      <c r="B266" s="32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2"/>
      <c r="B267" s="32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2"/>
      <c r="B268" s="32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2"/>
      <c r="B269" s="32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2"/>
      <c r="B270" s="32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2"/>
      <c r="B271" s="32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2"/>
      <c r="B272" s="32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2"/>
      <c r="B273" s="32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2"/>
      <c r="B274" s="32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2"/>
      <c r="B275" s="32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2"/>
      <c r="B276" s="32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2"/>
      <c r="B277" s="32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2"/>
      <c r="B278" s="32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2"/>
      <c r="B279" s="32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2"/>
      <c r="B280" s="32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2"/>
      <c r="B281" s="32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2"/>
      <c r="B282" s="32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2"/>
      <c r="B283" s="32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2"/>
      <c r="B284" s="32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2"/>
      <c r="B285" s="32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2"/>
      <c r="B286" s="32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2"/>
      <c r="B287" s="32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2"/>
      <c r="B288" s="32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2"/>
      <c r="B289" s="32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2"/>
      <c r="B290" s="32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2"/>
      <c r="B291" s="32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2"/>
      <c r="B292" s="32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2"/>
      <c r="B293" s="32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2"/>
      <c r="B294" s="32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2"/>
      <c r="B295" s="32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2"/>
      <c r="B296" s="32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2"/>
      <c r="B297" s="32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2"/>
      <c r="B298" s="32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2"/>
      <c r="B299" s="32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2"/>
      <c r="B300" s="32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2"/>
      <c r="B301" s="32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2"/>
      <c r="B302" s="32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2"/>
      <c r="B303" s="32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2"/>
      <c r="B304" s="32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2"/>
      <c r="B305" s="32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2"/>
      <c r="B306" s="32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2"/>
      <c r="B307" s="32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2"/>
      <c r="B308" s="32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2"/>
      <c r="B309" s="32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2"/>
      <c r="B310" s="32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2"/>
      <c r="B311" s="32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2"/>
      <c r="B312" s="32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2"/>
      <c r="B313" s="32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2"/>
      <c r="B314" s="32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2"/>
      <c r="B315" s="32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2"/>
      <c r="B316" s="32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2"/>
      <c r="B317" s="32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2"/>
      <c r="B318" s="32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2"/>
      <c r="B319" s="32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2"/>
      <c r="B320" s="32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2"/>
      <c r="B321" s="32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2"/>
      <c r="B322" s="32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2"/>
      <c r="B323" s="32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2"/>
      <c r="B324" s="32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2"/>
      <c r="B325" s="32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2"/>
      <c r="B326" s="32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2"/>
      <c r="B327" s="32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2"/>
      <c r="B328" s="32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2"/>
      <c r="B329" s="32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2"/>
      <c r="B330" s="32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2"/>
      <c r="B331" s="32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2"/>
      <c r="B332" s="32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2"/>
      <c r="B333" s="32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2"/>
      <c r="B334" s="32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2"/>
      <c r="B335" s="32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2"/>
      <c r="B336" s="32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2"/>
      <c r="B337" s="32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2"/>
      <c r="B338" s="32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2"/>
      <c r="B339" s="32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2"/>
      <c r="B340" s="32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2"/>
      <c r="B341" s="32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2"/>
      <c r="B342" s="32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2"/>
      <c r="B343" s="32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2"/>
      <c r="B344" s="32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2"/>
      <c r="B345" s="32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2"/>
      <c r="B346" s="32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2"/>
      <c r="B347" s="32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2"/>
      <c r="B348" s="32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2"/>
      <c r="B349" s="32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2"/>
      <c r="B350" s="32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2"/>
      <c r="B351" s="32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2"/>
      <c r="B352" s="32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2"/>
      <c r="B353" s="32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2"/>
      <c r="B354" s="32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2"/>
      <c r="B355" s="32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2"/>
      <c r="B356" s="32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2"/>
      <c r="B357" s="32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2"/>
      <c r="B358" s="32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2"/>
      <c r="B359" s="32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2"/>
      <c r="B360" s="32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2"/>
      <c r="B361" s="32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2"/>
      <c r="B362" s="32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2"/>
      <c r="B363" s="32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2"/>
      <c r="B364" s="32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2"/>
      <c r="B365" s="32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2"/>
      <c r="B366" s="32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2"/>
      <c r="B367" s="32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2"/>
      <c r="B368" s="32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2"/>
      <c r="B369" s="32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2"/>
      <c r="B370" s="32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2"/>
      <c r="B371" s="32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2"/>
      <c r="B372" s="32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2"/>
      <c r="B373" s="32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2"/>
      <c r="B374" s="32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2"/>
      <c r="B375" s="32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2"/>
      <c r="B376" s="32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2"/>
      <c r="B377" s="32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2"/>
      <c r="B378" s="32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2"/>
      <c r="B379" s="32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2"/>
      <c r="B380" s="32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2"/>
      <c r="B381" s="32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2"/>
      <c r="B382" s="32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2"/>
      <c r="B383" s="32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2"/>
      <c r="B384" s="32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2"/>
      <c r="B385" s="32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2"/>
      <c r="B386" s="32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2"/>
      <c r="B387" s="32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2"/>
      <c r="B388" s="32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2"/>
      <c r="B389" s="32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2"/>
      <c r="B390" s="32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2"/>
      <c r="B391" s="32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2"/>
      <c r="B392" s="32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2"/>
      <c r="B393" s="32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2"/>
      <c r="B394" s="32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2"/>
      <c r="B395" s="32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2"/>
      <c r="B396" s="32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2"/>
      <c r="B397" s="32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2"/>
      <c r="B398" s="32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2"/>
      <c r="B399" s="32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2"/>
      <c r="B400" s="32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2"/>
      <c r="B401" s="32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2"/>
      <c r="B402" s="32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2"/>
      <c r="B403" s="32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2"/>
      <c r="B404" s="32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2"/>
      <c r="B405" s="32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2"/>
      <c r="B406" s="32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2"/>
      <c r="B407" s="32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2"/>
      <c r="B408" s="32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2"/>
      <c r="B409" s="32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2"/>
      <c r="B410" s="32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2"/>
      <c r="B411" s="32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2"/>
      <c r="B412" s="32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2"/>
      <c r="B413" s="32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2"/>
      <c r="B414" s="32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2"/>
      <c r="B415" s="32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2"/>
      <c r="B416" s="32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2"/>
      <c r="B417" s="32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2"/>
      <c r="B418" s="32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2"/>
      <c r="B419" s="32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2"/>
      <c r="B420" s="32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2"/>
      <c r="B421" s="32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2"/>
      <c r="B422" s="32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2"/>
      <c r="B423" s="32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2"/>
      <c r="B424" s="32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2"/>
      <c r="B425" s="32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2"/>
      <c r="B426" s="32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2"/>
      <c r="B427" s="32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2"/>
      <c r="B428" s="32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2"/>
      <c r="B429" s="32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2"/>
      <c r="B430" s="32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2"/>
      <c r="B431" s="32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2"/>
      <c r="B432" s="32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2"/>
      <c r="B433" s="32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2"/>
      <c r="B434" s="32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2"/>
      <c r="B435" s="32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2"/>
      <c r="B436" s="32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2"/>
      <c r="B437" s="32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2"/>
      <c r="B438" s="32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2"/>
      <c r="B439" s="32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2"/>
      <c r="B440" s="32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2"/>
      <c r="B441" s="32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2"/>
      <c r="B442" s="32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2"/>
      <c r="B443" s="32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2"/>
      <c r="B444" s="32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2"/>
      <c r="B445" s="32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2"/>
      <c r="B446" s="32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2"/>
      <c r="B447" s="32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2"/>
      <c r="B448" s="32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2"/>
      <c r="B449" s="32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2"/>
      <c r="B450" s="32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2"/>
      <c r="B451" s="32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2"/>
      <c r="B452" s="32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2"/>
      <c r="B453" s="32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2"/>
      <c r="B454" s="32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2"/>
      <c r="B455" s="32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2"/>
      <c r="B456" s="32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2"/>
      <c r="B457" s="32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2"/>
      <c r="B458" s="32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2"/>
      <c r="B459" s="32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2"/>
      <c r="B460" s="32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2"/>
      <c r="B461" s="32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2"/>
      <c r="B462" s="32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2"/>
      <c r="B463" s="32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2"/>
      <c r="B464" s="32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2"/>
      <c r="B465" s="32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2"/>
      <c r="B466" s="32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2"/>
      <c r="B467" s="32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2"/>
      <c r="B468" s="32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2"/>
      <c r="B469" s="32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2"/>
      <c r="B470" s="32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2"/>
      <c r="B471" s="32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2"/>
      <c r="B472" s="32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2"/>
      <c r="B473" s="32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2"/>
      <c r="B474" s="32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2"/>
      <c r="B475" s="32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2"/>
      <c r="B476" s="32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2"/>
      <c r="B477" s="32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2"/>
      <c r="B478" s="32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2"/>
      <c r="B479" s="32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2"/>
      <c r="B480" s="32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2"/>
      <c r="B481" s="32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2"/>
      <c r="B482" s="32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2"/>
      <c r="B483" s="32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2"/>
      <c r="B484" s="32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2"/>
      <c r="B485" s="32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2"/>
      <c r="B486" s="32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2"/>
      <c r="B487" s="32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2"/>
      <c r="B488" s="32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2"/>
      <c r="B489" s="32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2"/>
      <c r="B490" s="32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2"/>
      <c r="B491" s="32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2"/>
      <c r="B492" s="32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2"/>
      <c r="B493" s="32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2"/>
      <c r="B494" s="32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2"/>
      <c r="B495" s="32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2"/>
      <c r="B496" s="32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2"/>
      <c r="B497" s="32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2"/>
      <c r="B498" s="32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2"/>
      <c r="B499" s="32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2"/>
      <c r="B500" s="32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2"/>
      <c r="B501" s="32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2"/>
      <c r="B502" s="32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2"/>
      <c r="B503" s="32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2"/>
      <c r="B504" s="32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2"/>
      <c r="B505" s="32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2"/>
      <c r="B506" s="32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2"/>
      <c r="B507" s="32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2"/>
      <c r="B508" s="32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2"/>
      <c r="B509" s="32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2"/>
      <c r="B510" s="32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2"/>
      <c r="B511" s="32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2"/>
      <c r="B512" s="32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2"/>
      <c r="B513" s="32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2"/>
      <c r="B514" s="32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2"/>
      <c r="B515" s="32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2"/>
      <c r="B516" s="32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2"/>
      <c r="B517" s="32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2"/>
      <c r="B518" s="32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2"/>
      <c r="B519" s="32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2"/>
      <c r="B520" s="32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2"/>
      <c r="B521" s="32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2"/>
      <c r="B522" s="32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2"/>
      <c r="B523" s="32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2"/>
      <c r="B524" s="32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2"/>
      <c r="B525" s="32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2"/>
      <c r="B526" s="32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2"/>
      <c r="B527" s="32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2"/>
      <c r="B528" s="32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2"/>
      <c r="B529" s="32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2"/>
      <c r="B530" s="32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2"/>
      <c r="B531" s="32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2"/>
      <c r="B532" s="32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2"/>
      <c r="B533" s="32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2"/>
      <c r="B534" s="32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2"/>
      <c r="B535" s="32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2"/>
      <c r="B536" s="32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2"/>
      <c r="B537" s="32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2"/>
      <c r="B538" s="32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2"/>
      <c r="B539" s="32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2"/>
      <c r="B540" s="32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2"/>
      <c r="B541" s="32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2"/>
      <c r="B542" s="32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2"/>
      <c r="B543" s="32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2"/>
      <c r="B544" s="32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2"/>
      <c r="B545" s="32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2"/>
      <c r="B546" s="32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2"/>
      <c r="B547" s="32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2"/>
      <c r="B548" s="32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2"/>
      <c r="B549" s="32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2"/>
      <c r="B550" s="32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2"/>
      <c r="B551" s="32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2"/>
      <c r="B552" s="32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2"/>
      <c r="B553" s="32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2"/>
      <c r="B554" s="32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2"/>
      <c r="B555" s="32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2"/>
      <c r="B556" s="32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2"/>
      <c r="B557" s="32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2"/>
      <c r="B558" s="32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2"/>
      <c r="B559" s="32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2"/>
      <c r="B560" s="32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2"/>
      <c r="B561" s="32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2"/>
      <c r="B562" s="32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2"/>
      <c r="B563" s="32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2"/>
      <c r="B564" s="32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2"/>
      <c r="B565" s="32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2"/>
      <c r="B566" s="32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2"/>
      <c r="B567" s="32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2"/>
      <c r="B568" s="32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2"/>
      <c r="B569" s="32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2"/>
      <c r="B570" s="32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2"/>
      <c r="B571" s="32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2"/>
      <c r="B572" s="32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2"/>
      <c r="B573" s="32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2"/>
      <c r="B574" s="32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2"/>
      <c r="B575" s="32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2"/>
      <c r="B576" s="32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2"/>
      <c r="B577" s="32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2"/>
      <c r="B578" s="32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2"/>
      <c r="B579" s="32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2"/>
      <c r="B580" s="32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2"/>
      <c r="B581" s="32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2"/>
      <c r="B582" s="32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2"/>
      <c r="B583" s="32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2"/>
      <c r="B584" s="32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2"/>
      <c r="B585" s="32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2"/>
      <c r="B586" s="32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2"/>
      <c r="B587" s="32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2"/>
      <c r="B588" s="32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2"/>
      <c r="B589" s="32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2"/>
      <c r="B590" s="32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2"/>
      <c r="B591" s="32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2"/>
      <c r="B592" s="32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2"/>
      <c r="B593" s="32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2"/>
      <c r="B594" s="32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2"/>
      <c r="B595" s="32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2"/>
      <c r="B596" s="32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2"/>
      <c r="B597" s="32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2"/>
      <c r="B598" s="32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2"/>
      <c r="B599" s="32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2"/>
      <c r="B600" s="32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2"/>
      <c r="B601" s="32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2"/>
      <c r="B602" s="32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2"/>
      <c r="B603" s="32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2"/>
      <c r="B604" s="32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2"/>
      <c r="B605" s="32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2"/>
      <c r="B606" s="32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2"/>
      <c r="B607" s="32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2"/>
      <c r="B608" s="32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2"/>
      <c r="B609" s="32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2"/>
      <c r="B610" s="32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2"/>
      <c r="B611" s="32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2"/>
      <c r="B612" s="32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2"/>
      <c r="B613" s="32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2"/>
      <c r="B614" s="32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2"/>
      <c r="B615" s="32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2"/>
      <c r="B616" s="32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2"/>
      <c r="B617" s="32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2"/>
      <c r="B618" s="32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2"/>
      <c r="B619" s="32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2"/>
      <c r="B620" s="32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2"/>
      <c r="B621" s="32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2"/>
      <c r="B622" s="32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2"/>
      <c r="B623" s="32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2"/>
      <c r="B624" s="32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2"/>
      <c r="B625" s="32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2"/>
      <c r="B626" s="32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2"/>
      <c r="B627" s="32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2"/>
      <c r="B628" s="32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2"/>
      <c r="B629" s="32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2"/>
      <c r="B630" s="32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2"/>
      <c r="B631" s="32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2"/>
      <c r="B632" s="32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2"/>
      <c r="B633" s="32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2"/>
      <c r="B634" s="32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2"/>
      <c r="B635" s="32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2"/>
      <c r="B636" s="32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2"/>
      <c r="B637" s="32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2"/>
      <c r="B638" s="32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2"/>
      <c r="B639" s="32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2"/>
      <c r="B640" s="32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2"/>
      <c r="B641" s="32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2"/>
      <c r="B642" s="32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2"/>
      <c r="B643" s="32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2"/>
      <c r="B644" s="32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2"/>
      <c r="B645" s="32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2"/>
      <c r="B646" s="32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2"/>
      <c r="B647" s="32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2"/>
      <c r="B648" s="32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2"/>
      <c r="B649" s="32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2"/>
      <c r="B650" s="32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2"/>
      <c r="B651" s="32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2"/>
      <c r="B652" s="32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2"/>
      <c r="B653" s="32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2"/>
      <c r="B654" s="32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2"/>
      <c r="B655" s="32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2"/>
      <c r="B656" s="32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2"/>
      <c r="B657" s="32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2"/>
      <c r="B658" s="32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2"/>
      <c r="B659" s="32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2"/>
      <c r="B660" s="32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2"/>
      <c r="B661" s="32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2"/>
      <c r="B662" s="32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2"/>
      <c r="B663" s="32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2"/>
      <c r="B664" s="32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2"/>
      <c r="B665" s="32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2"/>
      <c r="B666" s="32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2"/>
      <c r="B667" s="32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2"/>
      <c r="B668" s="32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2"/>
      <c r="B669" s="32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2"/>
      <c r="B670" s="32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2"/>
      <c r="B671" s="32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2"/>
      <c r="B672" s="32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2"/>
      <c r="B673" s="32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2"/>
      <c r="B674" s="32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2"/>
      <c r="B675" s="32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2"/>
      <c r="B676" s="32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2"/>
      <c r="B677" s="32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2"/>
      <c r="B678" s="32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2"/>
      <c r="B679" s="32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2"/>
      <c r="B680" s="32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2"/>
      <c r="B681" s="32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2"/>
      <c r="B682" s="32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2"/>
      <c r="B683" s="32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2"/>
      <c r="B684" s="32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2"/>
      <c r="B685" s="32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2"/>
      <c r="B686" s="32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2"/>
      <c r="B687" s="32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2"/>
      <c r="B688" s="32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2"/>
      <c r="B689" s="32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2"/>
      <c r="B690" s="32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2"/>
      <c r="B691" s="32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2"/>
      <c r="B692" s="32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2"/>
      <c r="B693" s="32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2"/>
      <c r="B694" s="32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2"/>
      <c r="B695" s="32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2"/>
      <c r="B696" s="32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2"/>
      <c r="B697" s="32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2"/>
      <c r="B698" s="32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2"/>
      <c r="B699" s="32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2"/>
      <c r="B700" s="32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2"/>
      <c r="B701" s="32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2"/>
      <c r="B702" s="32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2"/>
      <c r="B703" s="32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2"/>
      <c r="B704" s="32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2"/>
      <c r="B705" s="32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2"/>
      <c r="B706" s="32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2"/>
      <c r="B707" s="32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2"/>
      <c r="B708" s="32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2"/>
      <c r="B709" s="32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2"/>
      <c r="B710" s="32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2"/>
      <c r="B711" s="32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2"/>
      <c r="B712" s="32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2"/>
      <c r="B713" s="32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2"/>
      <c r="B714" s="32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2"/>
      <c r="B715" s="32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2"/>
      <c r="B716" s="32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2"/>
      <c r="B717" s="32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2"/>
      <c r="B718" s="32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2"/>
      <c r="B719" s="32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2"/>
      <c r="B720" s="32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2"/>
      <c r="B721" s="32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2"/>
      <c r="B722" s="32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2"/>
      <c r="B723" s="32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2"/>
      <c r="B724" s="32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2"/>
      <c r="B725" s="32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2"/>
      <c r="B726" s="32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2"/>
      <c r="B727" s="32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2"/>
      <c r="B728" s="32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2"/>
      <c r="B729" s="32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2"/>
      <c r="B730" s="32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2"/>
      <c r="B731" s="32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2"/>
      <c r="B732" s="32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2"/>
      <c r="B733" s="32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2"/>
      <c r="B734" s="32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2"/>
      <c r="B735" s="32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2"/>
      <c r="B736" s="32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2"/>
      <c r="B737" s="32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2"/>
      <c r="B738" s="32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2"/>
      <c r="B739" s="32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2"/>
      <c r="B740" s="32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2"/>
      <c r="B741" s="32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2"/>
      <c r="B742" s="32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2"/>
      <c r="B743" s="32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2"/>
      <c r="B744" s="32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2"/>
      <c r="B745" s="32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2"/>
      <c r="B746" s="32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2"/>
      <c r="B747" s="32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2"/>
      <c r="B748" s="32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2"/>
      <c r="B749" s="32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2"/>
      <c r="B750" s="32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2"/>
      <c r="B751" s="32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2"/>
      <c r="B752" s="32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2"/>
      <c r="B753" s="32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2"/>
      <c r="B754" s="32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2"/>
      <c r="B755" s="32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2"/>
      <c r="B756" s="32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2"/>
      <c r="B757" s="32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2"/>
      <c r="B758" s="32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2"/>
      <c r="B759" s="32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2"/>
      <c r="B760" s="32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2"/>
      <c r="B761" s="32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2"/>
      <c r="B762" s="32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2"/>
      <c r="B763" s="32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2"/>
      <c r="B764" s="32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2"/>
      <c r="B765" s="32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2"/>
      <c r="B766" s="32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2"/>
      <c r="B767" s="32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2"/>
      <c r="B768" s="32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2"/>
      <c r="B769" s="32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2"/>
      <c r="B770" s="32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2"/>
      <c r="B771" s="32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2"/>
      <c r="B772" s="32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2"/>
      <c r="B773" s="32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2"/>
      <c r="B774" s="32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2"/>
      <c r="B775" s="32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2"/>
      <c r="B776" s="32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2"/>
      <c r="B777" s="32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2"/>
      <c r="B778" s="32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2"/>
      <c r="B779" s="32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2"/>
      <c r="B780" s="32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2"/>
      <c r="B781" s="32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2"/>
      <c r="B782" s="32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2"/>
      <c r="B783" s="32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2"/>
      <c r="B784" s="32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2"/>
      <c r="B785" s="32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2"/>
      <c r="B786" s="32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2"/>
      <c r="B787" s="32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2"/>
      <c r="B788" s="32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2"/>
      <c r="B789" s="32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2"/>
      <c r="B790" s="32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2"/>
      <c r="B791" s="32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2"/>
      <c r="B792" s="32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2"/>
      <c r="B793" s="32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2"/>
      <c r="B794" s="32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2"/>
      <c r="B795" s="32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2"/>
      <c r="B796" s="32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2"/>
      <c r="B797" s="32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2"/>
      <c r="B798" s="32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2"/>
      <c r="B799" s="32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2"/>
      <c r="B800" s="32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2"/>
      <c r="B801" s="32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2"/>
      <c r="B802" s="32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2"/>
      <c r="B803" s="32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2"/>
      <c r="B804" s="32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2"/>
      <c r="B805" s="32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2"/>
      <c r="B806" s="32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2"/>
      <c r="B807" s="32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2"/>
      <c r="B808" s="32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2"/>
      <c r="B809" s="32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2"/>
      <c r="B810" s="32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2"/>
      <c r="B811" s="32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2"/>
      <c r="B812" s="32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2"/>
      <c r="B813" s="32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2"/>
      <c r="B814" s="32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2"/>
      <c r="B815" s="32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2"/>
      <c r="B816" s="32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2"/>
      <c r="B817" s="32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2"/>
      <c r="B818" s="32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2"/>
      <c r="B819" s="32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2"/>
      <c r="B820" s="32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2"/>
      <c r="B821" s="32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2"/>
      <c r="B822" s="32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2"/>
      <c r="B823" s="32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2"/>
      <c r="B824" s="32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2"/>
      <c r="B825" s="32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2"/>
      <c r="B826" s="32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2"/>
      <c r="B827" s="32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2"/>
      <c r="B828" s="32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2"/>
      <c r="B829" s="32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2"/>
      <c r="B830" s="32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2"/>
      <c r="B831" s="32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2"/>
      <c r="B832" s="32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2"/>
      <c r="B833" s="32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2"/>
      <c r="B834" s="32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2"/>
      <c r="B835" s="32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2"/>
      <c r="B836" s="32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2"/>
      <c r="B837" s="32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2"/>
      <c r="B838" s="32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2"/>
      <c r="B839" s="32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2"/>
      <c r="B840" s="32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2"/>
      <c r="B841" s="32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2"/>
      <c r="B842" s="32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2"/>
      <c r="B843" s="32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2"/>
      <c r="B844" s="32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2"/>
      <c r="B845" s="32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2"/>
      <c r="B846" s="32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2"/>
      <c r="B847" s="32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2"/>
      <c r="B848" s="32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2"/>
      <c r="B849" s="32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2"/>
      <c r="B850" s="32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2"/>
      <c r="B851" s="32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2"/>
      <c r="B852" s="32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2"/>
      <c r="B853" s="32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2"/>
      <c r="B854" s="32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2"/>
      <c r="B855" s="32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2"/>
      <c r="B856" s="32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2"/>
      <c r="B857" s="32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2"/>
      <c r="B858" s="32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2"/>
      <c r="B859" s="32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2"/>
      <c r="B860" s="32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2"/>
      <c r="B861" s="32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2"/>
      <c r="B862" s="32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2"/>
      <c r="B863" s="32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2"/>
      <c r="B864" s="32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2"/>
      <c r="B865" s="32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2"/>
      <c r="B866" s="32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2"/>
      <c r="B867" s="32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2"/>
      <c r="B868" s="32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2"/>
      <c r="B869" s="32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2"/>
      <c r="B870" s="32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2"/>
      <c r="B871" s="32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2"/>
      <c r="B872" s="32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2"/>
      <c r="B873" s="32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2"/>
      <c r="B874" s="32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2"/>
      <c r="B875" s="32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2"/>
      <c r="B876" s="32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2"/>
      <c r="B877" s="32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2"/>
      <c r="B878" s="32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2"/>
      <c r="B879" s="32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2"/>
      <c r="B880" s="32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2"/>
      <c r="B881" s="32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2"/>
      <c r="B882" s="32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2"/>
      <c r="B883" s="32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2"/>
      <c r="B884" s="32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2"/>
      <c r="B885" s="32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2"/>
      <c r="B886" s="32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2"/>
      <c r="B887" s="32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2"/>
      <c r="B888" s="32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2"/>
      <c r="B889" s="32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2"/>
      <c r="B890" s="32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2"/>
      <c r="B891" s="32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2"/>
      <c r="B892" s="32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2"/>
      <c r="B893" s="32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2"/>
      <c r="B894" s="32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2"/>
      <c r="B895" s="32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2"/>
      <c r="B896" s="32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2"/>
      <c r="B897" s="32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2"/>
      <c r="B898" s="32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2"/>
      <c r="B899" s="32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2"/>
      <c r="B900" s="32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2"/>
      <c r="B901" s="32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2"/>
      <c r="B902" s="32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2"/>
      <c r="B903" s="32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2"/>
      <c r="B904" s="32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2"/>
      <c r="B905" s="32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2"/>
      <c r="B906" s="32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2"/>
      <c r="B907" s="32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2"/>
      <c r="B908" s="32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2"/>
      <c r="B909" s="32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2"/>
      <c r="B910" s="32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2"/>
      <c r="B911" s="32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2"/>
      <c r="B912" s="32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2"/>
      <c r="B913" s="32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2"/>
      <c r="B914" s="32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2"/>
      <c r="B915" s="32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2"/>
      <c r="B916" s="32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2"/>
      <c r="B917" s="32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2"/>
      <c r="B918" s="32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2"/>
      <c r="B919" s="32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2"/>
      <c r="B920" s="32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2"/>
      <c r="B921" s="32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2"/>
      <c r="B922" s="32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2"/>
      <c r="B923" s="32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2"/>
      <c r="B924" s="32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2"/>
      <c r="B925" s="32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2"/>
      <c r="B926" s="32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2"/>
      <c r="B927" s="32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2"/>
      <c r="B928" s="32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2"/>
      <c r="B929" s="32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2"/>
      <c r="B930" s="32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2"/>
      <c r="B931" s="32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2"/>
      <c r="B932" s="32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2"/>
      <c r="B933" s="32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2"/>
      <c r="B934" s="32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2"/>
      <c r="B935" s="32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2"/>
      <c r="B936" s="32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2"/>
      <c r="B937" s="32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2"/>
      <c r="B938" s="32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2"/>
      <c r="B939" s="32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2"/>
      <c r="B940" s="32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2"/>
      <c r="B941" s="32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2"/>
      <c r="B942" s="32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2"/>
      <c r="B943" s="32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2"/>
      <c r="B944" s="32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2"/>
      <c r="B945" s="32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2"/>
      <c r="B946" s="32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2"/>
      <c r="B947" s="32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2"/>
      <c r="B948" s="32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2"/>
      <c r="B949" s="32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2"/>
      <c r="B950" s="32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2"/>
      <c r="B951" s="32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2"/>
      <c r="B952" s="32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2"/>
      <c r="B953" s="32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2"/>
      <c r="B954" s="32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2"/>
      <c r="B955" s="32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2"/>
      <c r="B956" s="32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2"/>
      <c r="B957" s="32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2"/>
      <c r="B958" s="32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2"/>
      <c r="B959" s="32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2"/>
      <c r="B960" s="32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2"/>
      <c r="B961" s="32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2"/>
      <c r="B962" s="32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2"/>
      <c r="B963" s="32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2"/>
      <c r="B964" s="32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2"/>
      <c r="B965" s="32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2"/>
      <c r="B966" s="32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2"/>
      <c r="B967" s="32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2"/>
      <c r="B968" s="32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2"/>
      <c r="B969" s="32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2"/>
      <c r="B970" s="32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2"/>
      <c r="B971" s="32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2"/>
      <c r="B972" s="32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2"/>
      <c r="B973" s="32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2"/>
      <c r="B974" s="32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2"/>
      <c r="B975" s="32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2"/>
      <c r="B976" s="32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2"/>
      <c r="B977" s="32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2"/>
      <c r="B978" s="32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2"/>
      <c r="B979" s="32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2"/>
      <c r="B980" s="32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2"/>
      <c r="B981" s="32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2"/>
      <c r="B982" s="32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2"/>
      <c r="B983" s="32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2"/>
      <c r="B984" s="32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2"/>
      <c r="B985" s="32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2"/>
      <c r="B986" s="32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2"/>
      <c r="B987" s="32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2"/>
      <c r="B988" s="32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2"/>
      <c r="B989" s="32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2"/>
      <c r="B990" s="32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2"/>
      <c r="B991" s="32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2"/>
      <c r="B992" s="32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2"/>
      <c r="B993" s="32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2"/>
      <c r="B994" s="32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2"/>
      <c r="B995" s="32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2"/>
      <c r="B996" s="32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2"/>
      <c r="B997" s="32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2"/>
      <c r="B998" s="32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2"/>
      <c r="B999" s="32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2"/>
      <c r="B1000" s="32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S2:T2"/>
    <mergeCell ref="N1:Q1"/>
    <mergeCell ref="G1:I1"/>
    <mergeCell ref="A1:E1"/>
    <mergeCell ref="J1:M1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1050481613022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NUNES DE BRITO</cp:lastModifiedBy>
  <dcterms:modified xsi:type="dcterms:W3CDTF">2019-03-29T00:22:36Z</dcterms:modified>
</cp:coreProperties>
</file>