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:\Meu Drive\EDUCAÇÃO\UDESC\DOUTORADO\2026-2\7 - RSL - Avaliação Automátizada\Tabela de Extração de Dados\"/>
    </mc:Choice>
  </mc:AlternateContent>
  <xr:revisionPtr revIDLastSave="0" documentId="13_ncr:1_{FB763BAE-3088-4D37-9F46-02B43F3C1CE2}" xr6:coauthVersionLast="47" xr6:coauthVersionMax="47" xr10:uidLastSave="{00000000-0000-0000-0000-000000000000}"/>
  <bookViews>
    <workbookView xWindow="-105" yWindow="0" windowWidth="40005" windowHeight="20985" tabRatio="666" firstSheet="1" activeTab="13" xr2:uid="{00000000-000D-0000-FFFF-FFFF00000000}"/>
  </bookViews>
  <sheets>
    <sheet name="Tabela Geral" sheetId="14" r:id="rId1"/>
    <sheet name="Estudos por base de dados" sheetId="2" r:id="rId2"/>
    <sheet name="Dados por estudo" sheetId="3" r:id="rId3"/>
    <sheet name="Países" sheetId="15" r:id="rId4"/>
    <sheet name="Tendência por ano" sheetId="4" r:id="rId5"/>
    <sheet name="Línguas" sheetId="5" r:id="rId6"/>
    <sheet name="Nível educacional" sheetId="6" r:id="rId7"/>
    <sheet name="QP" sheetId="7" r:id="rId8"/>
    <sheet name="QS1" sheetId="8" r:id="rId9"/>
    <sheet name="QS2" sheetId="9" r:id="rId10"/>
    <sheet name="QS3" sheetId="10" r:id="rId11"/>
    <sheet name="QS4" sheetId="11" r:id="rId12"/>
    <sheet name="QS5" sheetId="12" r:id="rId13"/>
    <sheet name="QS6" sheetId="13" r:id="rId14"/>
    <sheet name="Planilha2" sheetId="16" r:id="rId15"/>
  </sheets>
  <definedNames>
    <definedName name="_xlchart.v5.0" hidden="1">Países!$B$6</definedName>
    <definedName name="_xlchart.v5.1" hidden="1">Países!$B$7:$B$27</definedName>
    <definedName name="_xlchart.v5.2" hidden="1">Países!$C$6</definedName>
    <definedName name="_xlchart.v5.3" hidden="1">Países!$C$7:$C$27</definedName>
    <definedName name="_xlchart.v5.4" hidden="1">Países!$B$6</definedName>
    <definedName name="_xlchart.v5.5" hidden="1">Países!$B$7:$B$27</definedName>
    <definedName name="_xlchart.v5.6" hidden="1">Países!$C$6</definedName>
    <definedName name="_xlchart.v5.7" hidden="1">Países!$C$7:$C$27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12" l="1"/>
  <c r="C48" i="12"/>
  <c r="C47" i="12"/>
  <c r="C46" i="12"/>
  <c r="C14" i="2"/>
  <c r="C3" i="2"/>
  <c r="C4" i="2"/>
  <c r="C5" i="2"/>
  <c r="C6" i="2"/>
  <c r="C7" i="2"/>
  <c r="C8" i="2"/>
  <c r="C9" i="2"/>
  <c r="C10" i="2"/>
  <c r="C11" i="2"/>
  <c r="C12" i="2"/>
  <c r="C13" i="2"/>
  <c r="C2" i="2"/>
  <c r="D14" i="2"/>
  <c r="E14" i="2"/>
  <c r="C16" i="13"/>
  <c r="C15" i="13"/>
  <c r="C14" i="13"/>
  <c r="C13" i="13"/>
  <c r="C12" i="13"/>
  <c r="C11" i="13"/>
  <c r="C10" i="13"/>
  <c r="C9" i="13"/>
  <c r="C8" i="13"/>
  <c r="C7" i="13"/>
  <c r="C6" i="13"/>
  <c r="C5" i="13"/>
  <c r="C24" i="12"/>
  <c r="C23" i="12"/>
  <c r="C22" i="12"/>
  <c r="C8" i="12"/>
  <c r="C9" i="12"/>
  <c r="C11" i="12"/>
  <c r="C7" i="12"/>
  <c r="C10" i="12"/>
  <c r="C14" i="11"/>
  <c r="C13" i="11"/>
  <c r="C12" i="11"/>
  <c r="C11" i="11"/>
  <c r="C10" i="11"/>
  <c r="C9" i="11"/>
  <c r="C8" i="11"/>
  <c r="C7" i="11"/>
  <c r="C6" i="11"/>
  <c r="C5" i="11"/>
  <c r="C23" i="10"/>
  <c r="C22" i="10"/>
  <c r="C21" i="10"/>
  <c r="C16" i="10"/>
  <c r="C15" i="10"/>
  <c r="C14" i="10"/>
  <c r="C13" i="10"/>
  <c r="C12" i="10"/>
  <c r="C11" i="10"/>
  <c r="C10" i="10"/>
  <c r="C9" i="10"/>
  <c r="C8" i="10"/>
  <c r="C21" i="9"/>
  <c r="C20" i="9"/>
  <c r="C19" i="9"/>
  <c r="C18" i="9"/>
  <c r="C17" i="9"/>
  <c r="C16" i="9"/>
  <c r="C12" i="9"/>
  <c r="C11" i="9"/>
  <c r="C10" i="9"/>
  <c r="C9" i="9"/>
  <c r="C8" i="9"/>
  <c r="C7" i="9"/>
  <c r="C12" i="8"/>
  <c r="C11" i="8"/>
  <c r="C9" i="8"/>
  <c r="C10" i="8"/>
  <c r="C7" i="8"/>
  <c r="C8" i="8"/>
  <c r="C5" i="8"/>
  <c r="C6" i="8"/>
  <c r="F8" i="7"/>
  <c r="G7" i="7"/>
  <c r="F7" i="7"/>
  <c r="E7" i="7"/>
  <c r="D7" i="7"/>
  <c r="C7" i="7"/>
  <c r="G6" i="7"/>
  <c r="F6" i="7"/>
  <c r="E6" i="7"/>
  <c r="D6" i="7"/>
  <c r="C6" i="7"/>
  <c r="G5" i="7"/>
  <c r="G8" i="7" s="1"/>
  <c r="F5" i="7"/>
  <c r="E5" i="7"/>
  <c r="E8" i="7" s="1"/>
  <c r="D5" i="7"/>
  <c r="D8" i="7" s="1"/>
  <c r="C5" i="7"/>
  <c r="C8" i="7" s="1"/>
  <c r="C10" i="6"/>
  <c r="C9" i="6"/>
  <c r="C8" i="6"/>
  <c r="C6" i="6"/>
  <c r="C5" i="6"/>
  <c r="C11" i="5"/>
  <c r="C10" i="5"/>
  <c r="C9" i="5"/>
  <c r="C8" i="5"/>
  <c r="C7" i="5"/>
  <c r="C6" i="5"/>
  <c r="C5" i="5"/>
  <c r="C8" i="4"/>
  <c r="C7" i="4"/>
  <c r="C6" i="4"/>
  <c r="C5" i="4"/>
  <c r="C9" i="4" s="1"/>
  <c r="B14" i="2"/>
</calcChain>
</file>

<file path=xl/sharedStrings.xml><?xml version="1.0" encoding="utf-8"?>
<sst xmlns="http://schemas.openxmlformats.org/spreadsheetml/2006/main" count="2191" uniqueCount="930">
  <si>
    <t>Base de dados</t>
  </si>
  <si>
    <t>String</t>
  </si>
  <si>
    <t>Inclusão/Exclusão</t>
  </si>
  <si>
    <t>ACM Digital Library</t>
  </si>
  <si>
    <t>Scopus</t>
  </si>
  <si>
    <t>Springer Link</t>
  </si>
  <si>
    <t>ISI Web of Science</t>
  </si>
  <si>
    <t>El Compendex</t>
  </si>
  <si>
    <t>Science@Direct</t>
  </si>
  <si>
    <t>SBIE</t>
  </si>
  <si>
    <t>ERIC</t>
  </si>
  <si>
    <t>IEEE Digital Library</t>
  </si>
  <si>
    <t>WIE+CBIE Estendidos</t>
  </si>
  <si>
    <t>RBIE</t>
  </si>
  <si>
    <t>PERIÓDICOS CAPES</t>
  </si>
  <si>
    <t>Total</t>
  </si>
  <si>
    <t>Nº</t>
  </si>
  <si>
    <t>Citação ABNT</t>
  </si>
  <si>
    <t>Título</t>
  </si>
  <si>
    <t>Ano</t>
  </si>
  <si>
    <t>Tipo de veículo</t>
  </si>
  <si>
    <t>Linguagem(ns) (multirrótulo)</t>
  </si>
  <si>
    <t>Nível/contexto educacional (multirrótulo)</t>
  </si>
  <si>
    <t>QS1 — Tipo de avaliação (multirrótulo)</t>
  </si>
  <si>
    <t>QS2 — Família de modelo (multirrótulo)</t>
  </si>
  <si>
    <t>QS2 — Técnica (multirrótulo)</t>
  </si>
  <si>
    <t>QS3 — Instrumentos (multirrótulo)</t>
  </si>
  <si>
    <t>QS3 — Tipo de métrica (única)</t>
  </si>
  <si>
    <t>QS4 — Tipo de feedback (multirrótulo)</t>
  </si>
  <si>
    <t>Modalidade da avaliação</t>
  </si>
  <si>
    <t>Relação com metodologias ativas</t>
  </si>
  <si>
    <t>QS6 — Temas de desafios/limitações (multirrótulo)</t>
  </si>
  <si>
    <t>Texto original — Nível educacional</t>
  </si>
  <si>
    <t>Texto original — Linguagem</t>
  </si>
  <si>
    <t>Texto original — Modelo(s) de IA</t>
  </si>
  <si>
    <t>Texto original — Instrumentos</t>
  </si>
  <si>
    <t>Texto original — Métricas</t>
  </si>
  <si>
    <t>Texto original — Limitações/desafios/éticos</t>
  </si>
  <si>
    <t>(HASEEB et al., 2025)</t>
  </si>
  <si>
    <t>From Code to Rubrics: A Multimodal Evaluation of LLM Systems for Automated Feedback Generation</t>
  </si>
  <si>
    <t>Conference</t>
  </si>
  <si>
    <t>Python</t>
  </si>
  <si>
    <t>Não especificado</t>
  </si>
  <si>
    <t>Detecção de erros; Feedback formativo; Sugestão de melhoria</t>
  </si>
  <si>
    <t>GPT / ChatGPT / Codex (OpenAI); Llama / Code Llama (Meta); DeepSeek; Outros (Cohere, Grok, Qwen, Mistral, Zephyr, Granite, Magicoder, Codestral, GPT-OSS)</t>
  </si>
  <si>
    <t>Agentes; Prompt Engineering</t>
  </si>
  <si>
    <t>Casos de teste / testes unitários</t>
  </si>
  <si>
    <t>Outro / não classificado automaticamente</t>
  </si>
  <si>
    <t>Explicação do erro; Localização de erros; Sugestão de melhoria</t>
  </si>
  <si>
    <t>Formativa</t>
  </si>
  <si>
    <t>Ausente</t>
  </si>
  <si>
    <t>Viés algorítmico/do modelo; Amostra pequena / generalização limitada; Privacidade de dados; Generalização entre linguagens/domínios de programação</t>
  </si>
  <si>
    <t>Não Especifica</t>
  </si>
  <si>
    <t>Qwen2.5-Coder-14B, Qwen2.5-Coder-32B, GPT-OSS-20B, DeepSeek-R1-Distill-32B, Llama-3.3-70B-Instruct-AWQ</t>
  </si>
  <si>
    <t>Descrição do problema, casos de teste (asserts) associados a cada problema, e o código do estudante com bug</t>
  </si>
  <si>
    <t>Explanation Accurate (EA), Explanation Selective (ES), Explanation Clear (EC), Fixes Accurate (FA), Fixes Selective (FS), Fixes Clear (FC) avaliados via concordância Cohen's Kappa entre juízes automáticos e anotadores humanos.</t>
  </si>
  <si>
    <t>Dataset pequeno (57 submissões, 38 problemas), sem testes estatísticos formais nem intervalos de confiança.
Restrito a tarefas introdutórias em Python, não testado em problemas mais complexos ou outras linguagens.
Concordância entre anotadores humanos não foi calculada
Aspectos éticos: preocupações com privacidade de dados dos estudantes, risco de vieses, e ênfase de que sistemas de IA devem complementar e não substituir os instrutores e monitores.</t>
  </si>
  <si>
    <t>(NAGAKALYANI et al., 2025)</t>
  </si>
  <si>
    <t>Design and Evaluation of an AI-Assisted Grading Tool for Introductory Programming Assignments: An Experience Report</t>
  </si>
  <si>
    <t>C++</t>
  </si>
  <si>
    <t>Graduação</t>
  </si>
  <si>
    <t>Correção-nota</t>
  </si>
  <si>
    <t>Llama / Code Llama (Meta)</t>
  </si>
  <si>
    <t>Fine-tuning; Prompt Engineering</t>
  </si>
  <si>
    <t>Rubrica estruturada no prompt</t>
  </si>
  <si>
    <t>Nota numérica em escala definida</t>
  </si>
  <si>
    <t>Nota-correção</t>
  </si>
  <si>
    <t>Somativa</t>
  </si>
  <si>
    <t>Viés algorítmico/do modelo</t>
  </si>
  <si>
    <t>Code Llama-7B-Instruct (fine-tuned)</t>
  </si>
  <si>
    <t>Enunciado do problema, código-fonte submetido pelo estudante, e rubrica especificada pelo instrutor</t>
  </si>
  <si>
    <t>Taxa de aceitação da nota sugerida pela IA pelos TAs (AIAG=AISG%), tempo de correção (minutos) manual vs. assistido, taxa de concordância entre nota final assistida por IA e nota puramente manual (AIAG=PMG%), e tempo de execução da IA por submissão/critério (segundos).</t>
  </si>
  <si>
    <t>Modelo herda viés dos dados de treino (majoritariamente notas altas, pois vêm de provas de laboratório sérias e bem preparadas);
Vieses inerentes ao modelo-base Code Llama quanto a funções/construções comuns (ex.: sqrt, sin, pow), levando a avaliações incorretas quando o estudante usa implementação alternativa não coberta implicitamente pelo modelo;
Necessidade de critérios de rubrica mais claros e explícitos para mitigar esses erros;
TAs relataram dificuldade ocasional com ratings/raciocínios sugeridos imprecisos, aumentando o tempo de correção
Experimento ainda não incluiu avaliação com estudantes reais</t>
  </si>
  <si>
    <t>(DENNY et al., 2024)</t>
  </si>
  <si>
    <t>Desirable Characteristics for AI Teaching Assistants in Programming Education</t>
  </si>
  <si>
    <t>C; C++</t>
  </si>
  <si>
    <t>Detecção de erros; Feedback formativo</t>
  </si>
  <si>
    <t>GPT / ChatGPT / Codex (OpenAI)</t>
  </si>
  <si>
    <t>Prompt Engineering</t>
  </si>
  <si>
    <t>Sem avaliação/pontuação do código</t>
  </si>
  <si>
    <t>Sem atribuição de nota/pontuação (somente feedback textual)</t>
  </si>
  <si>
    <t>Explicação do erro; Localização de erros</t>
  </si>
  <si>
    <t>Integridade acadêmica / uso indevido / plágio; Custo computacional/financeiro; Dependência excessiva do estudante / risco pedagógico</t>
  </si>
  <si>
    <t>C, C++</t>
  </si>
  <si>
    <t>GPT-4</t>
  </si>
  <si>
    <t>Não há avaliação/pontuação do código pela ferramenta</t>
  </si>
  <si>
    <t>Nenhuma métrica de avaliação/nota do código é gerada</t>
  </si>
  <si>
    <t>Custo do modelo GPT-4 (US$510 para 6.051 consultas em 13 dias)
Risco de que guardrails excessivamente restritivos levem estudantes a recorrer a LLMs públicos irrestritos
Preocupação com uso indevido para completar "trabalhos"
Possível vínculo entre disponibilidade constante da ferramenta e aumento de procrastinação
Estudo não testa diretamente se a preferência por scaffolding se mantém sob maior pressão de prazo</t>
  </si>
  <si>
    <t>(KURAMITSU et al., 2023)</t>
  </si>
  <si>
    <t>KOGI: A Seamless Integration of ChatGPT into Jupyter Environments for Programming Education</t>
  </si>
  <si>
    <t>Detecção de erros; Sugestão de melhoria</t>
  </si>
  <si>
    <t>Dicas graduais-scaffolding; Explicação do erro; Localização de erros; Sugestão de melhoria</t>
  </si>
  <si>
    <t>Alucinações; Falta de validação em sala de aula real / estudo preliminar; Ausência de comparação com estudantes reais</t>
  </si>
  <si>
    <t>ChatGPT (GPT-3.5)</t>
  </si>
  <si>
    <t>A ferramenta extrai dados de runtime do kernel Jupyter (código, mensagens de erro, variáveis e valores), inclui isso como contexto no prompt, e retorna a resposta gerada pelo ChatGPT</t>
  </si>
  <si>
    <t>Nenhuma métrica de avaliação/nota do código pela ferramenta.</t>
  </si>
  <si>
    <t>Estudo preliminar, com dados de apenas as primeiras 4 semanas do semestre;
Risco de alucinações levarem o estudante a uma "toca de coelho" de depuração de problemas inexistentes (embora observado raramente);
Ferramenta ainda em estágio de protótipo inicial, sem mecanismo automático para bloquear respostas incorretas;
Prompts e interface desenvolvidos apenas em japonês; versão em inglês não testada;
Preocupação quanto à evolução de plataformas externas (ex.: atualizações do Google Colab) que podem quebrar a compatibilidade do KOGI;
Necessidade de mais tempo/orientação para ensinar estudantes a usar a IA de forma eficaz, dado que uma parte relevante nunca solicitou ajuda.</t>
  </si>
  <si>
    <t>(CUI, 2026)</t>
  </si>
  <si>
    <t>A Prompt-Constrained Feedback Control Mechanism for Large Language Model-Based Peer Code Review Systems</t>
  </si>
  <si>
    <t>Não Identificada</t>
  </si>
  <si>
    <t>Avaliação de lógica-algoritmo; Localização de erros; Sugestão de melhoria</t>
  </si>
  <si>
    <t>Explícita</t>
  </si>
  <si>
    <t>Amostra pequena / generalização limitada</t>
  </si>
  <si>
    <t>GPT</t>
  </si>
  <si>
    <t>Submissão de programação do colega; rubrica predefinida cobrindo sintaxe, lógica, estrutura e estilo, usada pelo revisor humano com apoio de prompts fixos que orientam a IA a identificar erros lógicos;</t>
  </si>
  <si>
    <t>ferramenta não atribui pontuação ao código</t>
  </si>
  <si>
    <t>Avaliado em apenas um curso introdutório único, com efetividade possivelmente variável entre linguagens, populações de aprendizes ou contextos instrucionais diferentes;
Mediu apenas ganhos de aprendizagem de curto prazo;
Pesquisa futura deve examinar escalabilidade do mecanismo em cursos diversos e períodos mais longos;</t>
  </si>
  <si>
    <t>(PHUNG et al., 2024)</t>
  </si>
  <si>
    <t>Automating Human Tutor-Style Programming Feedback: Leveraging GPT-4 Tutor Model for Hint Generation and GPT-3.5 Student Model for Hint Validation</t>
  </si>
  <si>
    <t>MOOC</t>
  </si>
  <si>
    <t>Dicas graduais-scaffolding; Explicação do erro</t>
  </si>
  <si>
    <t>GPT-4, GPT-3.5</t>
  </si>
  <si>
    <t>Descrição textual da tarefa, o programa com bug do estudante, um caso de teste que falha (entrada, saída obtida, saída esperada)</t>
  </si>
  <si>
    <t>Não há pontuação numérica</t>
  </si>
  <si>
    <t>Uso exclusivo de modelos proprietários da família GPT;
Avaliação considerou apenas anotações de especialistas (tutores humanos), sem envolver estudantes reais ;
Datasets pequenos;</t>
  </si>
  <si>
    <t>(SMITH IV; ZILLES, 2024)</t>
  </si>
  <si>
    <t>Evaluating Large Language Model Code Generation as an Autograding Mechanism for "Explain in Plain English" Questions</t>
  </si>
  <si>
    <t>Classificação binária (correto/incorreto, pass/fail)</t>
  </si>
  <si>
    <t>Não determinismo / inconsistência entre execuções</t>
  </si>
  <si>
    <t>A resposta textual do estudante à pergunta EiPE (descrição em linguagem natural do que um segmento de código faz);</t>
  </si>
  <si>
    <t>Aprovação/reprovação em bateria de testes unitários sobre o código gerado a partir da descrição do estudante, em três variantes: Single Response (uma resposta a temperatura 0,0, correta se passa em todos os testes), Best of 5 (5 respostas a temperatura 0,5, correta se ao menos uma passa em todos os testes), e Majority Vote (5 respostas a temperatura 0,5, correta se ao menos 3 de 5 passam em todos os testes).</t>
  </si>
  <si>
    <t>Incapacidade de distinguir descrições de alto nível vs. baixo nível do código;
Necessidade de lidar com a natureza não determinística das respostas do GPT-4;
Trabalho futuro necessário para explorar o impacto desse feedback na capacidade dos estudantes de corrigir submissões subsequentes;</t>
  </si>
  <si>
    <t>(JACOBS; KEMPF; KIESLER, 2025)</t>
  </si>
  <si>
    <t>That's Not the Feedback I Need! - Student Engagement with GenAI Feedback in the Tutor Kai</t>
  </si>
  <si>
    <t>Casos de teste / testes unitários; Saída do compilador / mensagens de erro</t>
  </si>
  <si>
    <t>Amostra pequena / generalização limitada; Não determinismo / inconsistência entre execuções; Dependência excessiva do estudante / risco pedagógico</t>
  </si>
  <si>
    <t>GPT-4 Turbo</t>
  </si>
  <si>
    <t>Descrição da tarefa, código atual do estudante (editor de código), saída do compilador (erros de compilação) e resultados de testes unitários predefinidos</t>
  </si>
  <si>
    <t>ferramenta não atribui pontuação</t>
  </si>
  <si>
    <t>Problemas técnicos com equipamento de eye-tracking para alguns participantes;
Natureza não determinística da geração de feedback por LLM, com processo intransparente/não explicável;
Estudo qualitativo e exploratório, com amostra pequena (11 estudantes, 171 feedbacks GenAI analisados);
Preocupação de que ferramentas GenAI possam criar "ilusão de competência" e dificuldades metacognitivas adicionais;
Risco de que estudantes inexperientes, ao contornar o feedback do compilador, não desenvolvam habilidades tradicionais de depuração;</t>
  </si>
  <si>
    <t>(CHEN et al., 2025)</t>
  </si>
  <si>
    <t>Generative Feedback for Code Learning: A Study on LLM-Driven Formative Assessment</t>
  </si>
  <si>
    <t>Avaliação de Sintaxe; Detecção de erros; Feedback formativo; Sugestão de melhoria</t>
  </si>
  <si>
    <t>DeepSeek</t>
  </si>
  <si>
    <t>Implícita</t>
  </si>
  <si>
    <t>Alucinações; Amostra pequena / generalização limitada; Dependência excessiva do estudante / risco pedagógico</t>
  </si>
  <si>
    <t>Não há nota.</t>
  </si>
  <si>
    <t>Não informado</t>
  </si>
  <si>
    <t>Dados de um único curso/instituição limitam generalização;
variabilidade no uso da IA entre estudantes pode ter atenuado correlações;
período de observação de um único semestre impede avaliar impactos de longo prazo;
riscos de desinformação/alucinação do modelo e de dependência excessiva;</t>
  </si>
  <si>
    <t>(ZHANG; SUN, 2026)</t>
  </si>
  <si>
    <t>Fine-grained Rubric-Aware Automated Scoring of Programming Short Answer Questions via Large Language Models in Vocational Education</t>
  </si>
  <si>
    <t>Ensino técnico-profissionalizante</t>
  </si>
  <si>
    <t>Correção-nota; Detecção de erros</t>
  </si>
  <si>
    <t>Localização de erros; Nota-correção; Sugestão de melhoria</t>
  </si>
  <si>
    <t>Somativa e Formativa</t>
  </si>
  <si>
    <t>Alucinações</t>
  </si>
  <si>
    <t>Decomposição das respostas-padrão em Atomic Scoring Units (ASUs)
Módulo de Alinhamento de Raciocínio (Reasoning Alignment), que mapeia semanticamente a resposta do aluno 
Prompt Constructor Module (definição de papel + restrições + template de prompt dinâmico)</t>
  </si>
  <si>
    <t>Pontuação quantitativa de 0 a 5 (Quantitative Score)
Cobertura por dimensão ("Dimension Coverage" e "Professional Depth")
Exigência mínima de palavras por nível de nota (âncoras lógicas, ex.: mínimo de 15 palavras para nota 1)</t>
  </si>
  <si>
    <t>Dificuldade em casos extremos: respostas extremamente breves/não padronizadas ou excessivamente longas com "ruído" fora do tópico, Esses casos geram "over-inference" ou alucinações residuais (trace hallucinations).
Necessidade de refinamentos futuros para separar melhor a semântica central do ruído textual irrelevante</t>
  </si>
  <si>
    <t>(GRANDEL; SCHMIDT; LEACH, 2025)</t>
  </si>
  <si>
    <t>Applying Large Language Models to Enhance the Assessment of Java Programming Assignments</t>
  </si>
  <si>
    <t>Java</t>
  </si>
  <si>
    <t>Correção-nota; Detecção de erros; Feedback formativo</t>
  </si>
  <si>
    <t>GPT / ChatGPT / Codex (OpenAI); Claude (Anthropic); Outros (Cohere, Grok, Qwen, Mistral, Zephyr, Granite, Magicoder, Codestral, GPT-OSS)</t>
  </si>
  <si>
    <t>Rubrica estruturada no prompt; Revisão/validação humana (human-in-the-loop)</t>
  </si>
  <si>
    <t>Explicação do erro; Localização de erros; Nota-correção; Sugestão de melhoria</t>
  </si>
  <si>
    <t>Amostra pequena / generalização limitada; Necessidade de supervisão humana / human-in-the-loop</t>
  </si>
  <si>
    <t>ChatGPT-4, Claude Opus, Mistral Large 2</t>
  </si>
  <si>
    <t>Rubrica subtrativa em JSON (título, descrição, exemplo correto e exemplo incorreto por critério);
Prompt estruturado com chain-of-thought: para cada critério, o LLM extrai o método relevante do código do aluno antes de julgar "correct"/"incorrect";
Few-shot learning com exemplos corretos e incorretos embutidos na rubrica;
Revisão humana final (human-in-the-loop) como etapa de verificação obrigatória</t>
  </si>
  <si>
    <t>Nota binária por critério (correct/incorrect, equivalente a pass/fail);
Resumo agregado de erros/desalinhamentos por critério, com feedback sugerido ao aluno</t>
  </si>
  <si>
    <t>- Generalização limitada: estudo restrito a três cursos e uma única linguagem (Java) numa única universidade;
- comparação feita contra notas corrigidas por humanos, que também carregam certo grau de subjetividade na severidade dos erros;
- Falsos positivos podem causar frustração do aluno e desgaste do avaliador humano ("over-flagging");
- Latência de API como possível ameaça à validade das medições de eficiência (embora considerada de impacto desprezível);
- A métrica de consistência (ICC) não captura variações de atualização do modelo subjacente ao longo do tempo, apenas dentro de uma mesma versão;
- Necessidade reforçada de supervisão humana constante (human-in-the-loop), alinhada a diretrizes de uso responsável de IA citadas pelos autores;</t>
  </si>
  <si>
    <t>(STIENSTRA; MOHAMED; MOHAMED, 2025)</t>
  </si>
  <si>
    <t>Exploring GenAI as a Tutoring Tool: A Case Study in First-Year Computer Programming</t>
  </si>
  <si>
    <t>Feedback formativo</t>
  </si>
  <si>
    <t>Dicas graduais-scaffolding</t>
  </si>
  <si>
    <t>Amostra pequena / generalização limitada; Dependência excessiva do estudante / risco pedagógico</t>
  </si>
  <si>
    <t>ChatGPT, GPT-3.5</t>
  </si>
  <si>
    <t>Não há avaliação e sim geração de dicas a avaliação ocorre fora da ferramenta  por Quiz</t>
  </si>
  <si>
    <t>Estudo limitado a um único tópico (Java ArrayLists), restringindo generalização para tópicos interdisciplinares ou mais avançados;
Capacidade da IA de lidar com problemas complexos ou ambíguos não foi testada;
Qualidade variável dos prompts criados pelos próprios estudantes pode gerar impacto desigual nos resultados de aprendizagem;
Sessão de aprendizagem única e curta; faltam estudos longitudinais sobre retenção e impacto de longo prazo;
Risco pedagógico/ético: parte dos estudantes obteve respostas diretas da IA mesmo com prompt desenhado para evitar isso, favorecendo atalhos em vez de compreensão real.</t>
  </si>
  <si>
    <t>(NGUYEN; ALLAN, 2024)</t>
  </si>
  <si>
    <t>Using GPT-4 to Provide Tiered, Formative Code Feedback</t>
  </si>
  <si>
    <t>Avaliação de lógica-algoritmo; Feedback formativo; Sugestão de melhoria</t>
  </si>
  <si>
    <t>Classificação categórica multi-nível (ratings/níveis)</t>
  </si>
  <si>
    <t>Avaliação de lógica-algoritmo; Dicas graduais-scaffolding; Localização de erros; Sugestão de melhoria</t>
  </si>
  <si>
    <t>(preenchido a partir do artigo original — ver relatório)</t>
  </si>
  <si>
    <t>Enunciado do problema, código/pseudocódigo submetido pelo estudante, e rubrica com 6 critérios (Tabela 1: avaliação de conceito, sintaxe, complexidade de tempo, ação a tomar, corretude do código sugerido, corretude do hint), fornecidos como few-shot prompt ao GPT-4.</t>
  </si>
  <si>
    <t>Classificação em três níveis (correto / parcialmente correto / incorreto) para conceito, sintaxe e complexidade de tempo; classificação da ação apropriada (construir sobre / corrigir / recomeçar); avaliação de utilidade (útil / parcialmente útil / não útil) do código sugerido e do hint.</t>
  </si>
  <si>
    <t>Avaliação com apenas 113 submissões de 4 problemas de um único curso;
Restrito a problemas introdutórios de recursão;
Avaliação de qualidade feita por instrutores e monitores especialistas, não pelos próprios estudantes;
Recomendação de cautela quanto ao tom "confiante" do LLM mesmo quando incorreto;</t>
  </si>
  <si>
    <t>(APILLANES et al., 2026)</t>
  </si>
  <si>
    <t>Fighting Fire with Fire: LLM-Assisted Grading of Handwritten CS Assessments</t>
  </si>
  <si>
    <t>Claude (Anthropic)</t>
  </si>
  <si>
    <t>Rubrica estruturada no prompt; Múltiplos agentes LLM</t>
  </si>
  <si>
    <t>Viés algorítmico/do modelo; Amostra pequena / generalização limitada</t>
  </si>
  <si>
    <t>Claude Sonnet 3.7</t>
  </si>
  <si>
    <t>Rubrica gerada/sugerida pela própria LLM, alinhada manualmente pelos TAs à rubrica de referência do Gradescope;
Múltiplos agentes LLM (Claude Sonnet 3.7) avaliando cada submissão no contexto do enunciado e da rubrica;
Classificação de confiança da sugestão em Alta Confiança (HC) ou Não-Alta Confiança (NHC), usada para priorizar quais itens exigem revisão manual do TA;
OCR (reconhecimento óptico de caracteres) para interpretar respostas manuscritas digitalizadas;</t>
  </si>
  <si>
    <t>Marca sugerida por item de rubrica (correto/incorreto ou nota parcial), com rótulo de confiança HC/NHC;
Percentual de itens classificados como Alta Confiança (66,7% no geral);
Grau de alinhamento entre a marca sugerida e a rubrica pré-definida;</t>
  </si>
  <si>
    <t>- Dados coletados em um trimestre fora do período regular, podendo não representar totalmente uma oferta tradicional do curso CS1;
- Apenas 50% dos respondentes da pesquisa eram ou pretendiam ser da área de CS/correlata, podendo enviesar as percepções coletadas;
- Estudo avalia apenas uma ferramenta comercial específica (Pensieve); resultados podem não generalizar para outras ferramentas de correção assistida por LLM;
- Granularidade insuficiente no registro de tempo impediu algumas análises específicas por tipo de questão;
- Impossibilidade de comparar acurácia em nível de item de rubrica individual entre as duas ferramentas (rubricas não idênticas entre plataformas);
- Risco de "percepção enviesada";</t>
  </si>
  <si>
    <t>(ZHU et al., 2025)</t>
  </si>
  <si>
    <t>FEEDBOT: Formative Design Feedback on Programming Assignments</t>
  </si>
  <si>
    <t>Racket</t>
  </si>
  <si>
    <t>Dicas graduais-scaffolding; Localização de erros</t>
  </si>
  <si>
    <t>Generalização entre linguagens/domínios de programação</t>
  </si>
  <si>
    <t>- Framework pedagógico "Design Recipe" (Felleisen et al.), estruturando o problema em Data Design (identificação de valores, comentário descritivo, exemplos, template de função) e Function Design (tipos de entrada/saída, declaração de propósito, exemplos/testes, implementação);
- Prompt estruturado em múltiplos estágios;
- Sistema de dependências entre problemas (paths, via JSON), permitindo à ferramenta considerar código de etapas/problemas anteriores relacionados;</t>
  </si>
  <si>
    <t>Não atribui nota numérica.
- Identificação binária (sim/não) de conclusão satisfatória de cada uma das 4 etapas do Design Recipe;
- Identificação apenas do primeiro passo problemático na sequência (não avalia todos os erros de uma vez);</t>
  </si>
  <si>
    <t>estudantes que usam o FEEDBOT podem já ser mais motivados/fortes, dificultando atribuir causalidade à ferramenta;
Ausência de comparação direta contra uma intervenção mais simples (apenas lembrar os alunos de verificar cada etapa por conta própria);
Limite de taxa (rate limiting: 5 submissões por tarefa + período de espera) gerou reclamações de estudantes por falta de flexibilidade;
Ferramenta restrita à linguagem Racket neste estudo; extensão para outras linguagens (Python, Java) ainda não testada;
É um relato de experiência (experience report), não um estudo controlado formal;</t>
  </si>
  <si>
    <t>(FOWLER et al., 2025)</t>
  </si>
  <si>
    <t>Evaluating AI Models for Autograding Explain in Plain English Questions: Challenges and Considerations</t>
  </si>
  <si>
    <t>Journal</t>
  </si>
  <si>
    <t>Amostra pequena / generalização limitada; Generalização entre linguagens/domínios de programação</t>
  </si>
  <si>
    <t>GPT-3.5 e GPT-4</t>
  </si>
  <si>
    <t>explicação textual do estudante sobre o código; 
testes unitários executados sobre um código gerado pela IA a partir da explicação do estudante, para checar equivalência funcional com o código original</t>
  </si>
  <si>
    <t>Classificação binária correto/incorreto</t>
  </si>
  <si>
    <t>Toda a acurácia é medida contra o ground truth da própria equipe de pesquisa, que reconhece subjetividade inerente na padronização da correção.
Estudo restrito a Python; não testado em outras linguagens (Java, C++);
Não há exploração aprofundada da forma de feedback mais benéfica aos estudantes;
Piloto não investiga diretamente ganhos de aprendizagem diferenciados;
Preocupação com uso de dados de estudantes enviados à API da OpenAI.</t>
  </si>
  <si>
    <t>(THEEB et al., 2026)</t>
  </si>
  <si>
    <t>A lightweight intelligent feedback system for student code submissions using large language models</t>
  </si>
  <si>
    <t>Similaridade semântica / análise estática de código</t>
  </si>
  <si>
    <t>Avaliação de lógica-algoritmo; Explicação do erro; Sugestão de melhoria</t>
  </si>
  <si>
    <t>Necessidade de supervisão humana / human-in-the-loop; Custo computacional/financeiro</t>
  </si>
  <si>
    <t>Pontuação de similaridade semântica via Python;
Prompt estruturado enviado ao GPT-4, junto com o score de similaridade, para gerar feedback pedagógico em três dimensões (lógica, estilo, eficiência);
Módulo de logging e analytics visuais (histogramas, gráficos por categoria, nuvem de palavras) para apoiar a interpretação do instrutor;</t>
  </si>
  <si>
    <t>Score de similaridade semântica (0–1) via difflib.SequenceMatcher — acima de 0,85 indica programa funcionalmente correto; abaixo de 0,60 indica erro lógico importante;
Três categorias de feedback textual geradas pelo LLM: lógica, estilo, performance;
Extensão/verbosidade do feedback ajustada de forma adaptativa e inversamente proporcional à similaridade;</t>
  </si>
  <si>
    <t>Avaliação limitada a uma única tarefa inicial;
Uso de LLM comercial (GPT-4), com possíveis restrições de custo/acessibilidade para adoção em larga escala;
Trabalho futuro sugerido: uso de modelos open-source com fine-tuning para redução de custos;
Necessidade de manter supervisão humana (instrutor) para garantir precisão e adequação pedagógica;</t>
  </si>
  <si>
    <t>(GALLEGO-DURÁN; COMPAÑ-ROSIQUE; VILLAGRÁ-ARNEDO, 2026)</t>
  </si>
  <si>
    <t>Evaluating GPT as automated analyzer for detecting students' erroneous mental models in programming education</t>
  </si>
  <si>
    <t>Avaliação Diagnóstica dos PC</t>
  </si>
  <si>
    <t>Sem Feedback</t>
  </si>
  <si>
    <t>Diagnóstica</t>
  </si>
  <si>
    <t>Viés algorítmico/do modelo; Amostra pequena / generalização limitada; Privacidade de dados</t>
  </si>
  <si>
    <t>GPT-4 e GPT-5</t>
  </si>
  <si>
    <t>Questionário de 31 itens (24 perguntas abertas cobrindo 6 domínios conceituais de C++: variáveis, tipos, char, ponteiros, parâmetros e memória); a IA recebe a pergunta, a resposta textual do estudante e uma lista de 2 a 5 modelos mentais candidatos para avaliar evidência binária em cada resposta.</t>
  </si>
  <si>
    <t>Classificação binária (1=evidência presente, 0=ausente) para cada modelo mental</t>
  </si>
  <si>
    <t>Dataset de uma única instituição, ano acadêmico e linguagem (C++), limitando generalização;
Taxonomia de 27 modelos mentais é incompleta, sujeita a refinamento iterativo;
Uso da avaliação docente como "gold standard";
Risco de viés de ancoragem (priming) em docentes que revisam análises já geradas pela IA;
Confiabilidade inter-humana (Kappa entre avaliadores docentes) não pôde ser calculada devido a erro de gestão de dados na anonimização, que resultou na perda dos identificadores individuais dos avaliadores;
Avaliou apenas GPT-4 e GPT-5, excluindo LLMs open-source que poderiam reduzir dependência de APIs comerciais e mitigar preocupações de privacidade;
Prompts foram otimizados separadamente por modelo, então os ganhos refletem efeito combinado de arquitetura + engenharia de prompt, não isolado;
Amostra de apenas 50 estudantes, limitando poder estatístico e diversidade demográfica.</t>
  </si>
  <si>
    <t>(PHUNG et al., 2023)</t>
  </si>
  <si>
    <t>Generating High-Precision Feedback for Programming Syntax Errors using Large Language Models</t>
  </si>
  <si>
    <t>Detecção de erros</t>
  </si>
  <si>
    <t>Amostra pequena / generalização limitada; Falta de validação em sala de aula real / estudo preliminar</t>
  </si>
  <si>
    <t>Codex</t>
  </si>
  <si>
    <t>Pipeline de 3 estágios: (1) geração de programa corrigido via Codex-Edit; (2) geração de explicação em linguagem natural via Codex-Complete com few-shot prompting; (3) validação da qualidade do feedback usando o próprio Codex-Edit como "modelo de aluno simulado";
Cálculo de diferença de edição (Levenshtein sobre tokens, via biblioteca Pygments) entre o programa do aluno e o programa corrigido gerado;
Mecanismo de validação por correspondência exata (exact-match), baseado em representação normalizada via Árvore de Sintaxe Abstrata (AST);</t>
  </si>
  <si>
    <t>Não há atribuição de nota;
Distância de edição (edit-distance) em nível de token entre o programa do aluno e o programa corrigido;
Contagem de correspondências exatas (exact-match) entre reconstruções simuladas e o programa corrigido, usada na decisão binária de aceitar/rejeitar o feedback;</t>
  </si>
  <si>
    <t>Estudo restrito a erros de sintaxe; não aborda erros semânticos ou lógicos mais complexos (sugerido como trabalho futuro);
Uso do Codex, modelo mais antigo da OpenAI; os autores sugerem adaptar a técnica para LLMs mais recentes (ChatGPT, GPT-4) como direção futura;
Nenhum estudo em sala de aula real foi conduzido; os autores apontam "estudos no mundo real em salas de aula" como trabalho futuro;</t>
  </si>
  <si>
    <t>(PECUCHOVÁ; BENKO; DRLIK, 2026)</t>
  </si>
  <si>
    <t>Exploring Generative AI Models for Constructive Feedback in Programming Tasks</t>
  </si>
  <si>
    <t>GPT / ChatGPT / Codex (OpenAI); Claude (Anthropic); DeepSeek; Outros (Cohere, Grok, Qwen, Mistral, Zephyr, Granite, Magicoder, Codestral, GPT-OSS)</t>
  </si>
  <si>
    <t>Explicação do erro; Localização de erros; Reforço positivo/elogio de boas práticas; Sugestão de melhoria</t>
  </si>
  <si>
    <t>GPTo1, Claude 3.7, Cohere, DeepSeekV3</t>
  </si>
  <si>
    <t>Prompt unificado instruindo cada LLM a atuar como "professor de programação avaliando código Java de nível iniciante", com foco em precisão, solidez estrutural e boas práticas;
Parâmetros de geração controlados por modelo (temperatura 0,20–0,30, máximo de tokens 250–400, top-p = 1,0, sequências de parada específicas — Tabela 1);
Taxonomia manual de 4 categorias funcionais de feedback (Positivo, Identificação de Erro, Sugestão de Melhoria, Fora de Escopo) usada para anotação comparativa;</t>
  </si>
  <si>
    <t>Não há atribuição de nota — a ferramenta gera apenas feedback textual qualitativo (elogio, identificação de erro, sugestão de melhoria) sobre a submissão Java/JavaFX, sem pontuação numérica do código</t>
  </si>
  <si>
    <t>Avaliação restrita a um único domínio de programação (Java/JavaFX), limitando generalização;
Estudo não avaliou o impacto real do feedback gerado em ambiente educacional real (comparação retrospectiva de saídas, sem implantação em sala de aula);</t>
  </si>
  <si>
    <t>(LEE; JOE, 2025)</t>
  </si>
  <si>
    <t>A GPT-Based Code Review System With Accurate Feedback for Programming Education</t>
  </si>
  <si>
    <t>Ensino Fundamental; Ensino Médio</t>
  </si>
  <si>
    <t>Ensino Fundamental, Ensino Médio</t>
  </si>
  <si>
    <t>GPT-4o</t>
  </si>
  <si>
    <t>Módulo de Verificação de Corretude do Código (CCM), combinando validação por casos de teste (Answer Check Component) com verificação estrita baseada em LLM (Strict Code Check Chain), detectando 4 categorias de problemas: código desnecessário, requisito não atendido, hard coding, erro de cálculo;
Cadeia de Necessidade de Revisão (RNC), classificando a submissão em "yes" (precisa revisão), "no_correct" (já correta) ou "no_meaningless" (trivial), evitando chamadas de API desnecessárias;
Cadeia de Geração de Comentário de Revisão, gerando comentários anotados linha a linha com tom de apoio, sem revelar a resposta correta;
Editor Monaco integrado para Python;</t>
  </si>
  <si>
    <t>Resultado de validação por casos de teste (correto/incorreto/erro de execução);
Rótulo de necessidade de revisão (yes/no_correct/no_meaningless);
Classificação por critério da verificação estrita: código desnecessário, requisito não atendido, hard coding, erro de cálculo, ou "No issues found"</t>
  </si>
  <si>
    <t>Amostra pequena no teste final (11 estudantes);
Ausência de diferenciação de dificuldade/estilo de feedback conforme nível de proficiência do aluno (sugerida como melhoria futura);
Restringir feedback de IA para código trivial reduz dependência no curto prazo, mas pode limitar oportunidades de exploração de ferramentas generativas a longo prazo;
Sistema ainda não avaliado longitudinalmente em salas de aula reais em larga escala;</t>
  </si>
  <si>
    <t>(PORTELA, 2025)</t>
  </si>
  <si>
    <t>A Generative Artificial Intelligence Tool to Correct Programming Exercises</t>
  </si>
  <si>
    <t>Javascript</t>
  </si>
  <si>
    <t>Correção-nota; Detecção de erros; Verificação de autoria/detecção de plágio e uso indevido de IA</t>
  </si>
  <si>
    <t>Revisão/validação humana (human-in-the-loop)</t>
  </si>
  <si>
    <t>Explicação do erro; Localização de erros; Nota-correção</t>
  </si>
  <si>
    <t>Viés algorítmico/do modelo; Amostra pequena / generalização limitada; Necessidade de supervisão humana / human-in-the-loop; Integridade acadêmica / uso indevido / plágio</t>
  </si>
  <si>
    <t>ChatGPT</t>
  </si>
  <si>
    <t>Prompt estruturado dinâmico gerado automaticamente em Google Sheets, combinando enunciado, regras técnicas, variáveis pessoais do estudante e código submetido;
Sistema de variáveis pessoais embutidas no enunciado (ID, data de nascimento etc.) para gerar versão única do exercício por aluno, dificultando cópia;
Segundo prompt específico para verificação de autoria/detecção de plágio, cruzando qualidade do código com dados de autoavaliação por pares;
Validação humana obrigatória (human-in-the-loop) para notas extremas e amostra de outras respostas;</t>
  </si>
  <si>
    <t>Nota percentual (0,00%–100,00%) atribuída pela LLM, convertida em escala classificatória de três níveis (-1, 0, 1);
Score de participação no projeto (0–100%), via autoavaliação por pares;
Score de desempenho no projeto (0–100%), via avaliação por pares normalizada;
Score de plágio/uso de IA (escala 0 a 5), via prompt específico de verificação de autoria;
Lista de itens "missing" (requisitos não atendidos) como parte do feedback;</t>
  </si>
  <si>
    <t>Estudo de caso restrito a uma única disciplina e instituição (Universidade do Minho);
Uso de ferramentas de IA generativa pelos próprios estudantes foi estritamente proibido durante o exercício;
Sistema depende de dados de autoavaliação por pares para inferir autoria/esforço, sujeitos a viés social entre colegas de grupo;
Necessidade de revisão humana obrigatória em notas extremas indica que o sistema, isoladamente, ainda não é totalmente confiável para casos de alto risco (falha de aprendizagem ou plágio);
Trabalho futuro focado em otimizar o modelo e explorar outros prompts/variáveis, indicando fase de refinamento contínuo;</t>
  </si>
  <si>
    <t>(KORMANÍK; LUKÁČOVÁ; PORUBÄN, 2025)</t>
  </si>
  <si>
    <t>Interactive Evaluation of Complex Programming Assignments Using LLM Assistant</t>
  </si>
  <si>
    <t>Avaliação de lógica-algoritmo; Correção-nota; Feedback formativo</t>
  </si>
  <si>
    <t>Base de conhecimento externa / RAG</t>
  </si>
  <si>
    <t>Avaliação de lógica-algoritmo; Explicação do erro; Nota-correção</t>
  </si>
  <si>
    <t>GPT customizado ("KP Assistant") com instruções em três categorias: básicas, de início de conversa (por fase de submissão) e de geração de perguntas;
Base de conhecimento com materiais do curso, busca na web e interpretação de código habilitadas;
Fluxo estruturado: pré-prompt → upload do código (ZIP) → validação → análise → geração de perguntas baseada no código e no conteúdo do curso → resposta do estudante → avaliação final;
Geração de 5 perguntas por submissão (2 fáceis/3 pts, 2 médias/5 pts, 1 difícil/6 pts), avaliando funcionalidade do jogo, integração de componentes de serviço, qualidade de código e testes;</t>
  </si>
  <si>
    <t>Pontuação por questão com pesos por dificuldade (3/5/6 pontos), totalizando uma pontuação final por submissão (ex.: 33/34, 24/34);
Avaliação qualitativa das respostas do estudante às perguntas geradas, complementando a nota de funcionalidade;</t>
  </si>
  <si>
    <t>Capacidade restrita de processar codebases grandes de forma abrangente (limite de dez arquivos);
Alucinações sobre elementos de código inexistentes, podendo confundir estudantes e minar confiança no sistema;
Tendência a aceitar explicações sobre perguntas alucinadas como respostas corretas, indicando vulnerabilidade explorável;
Fluxo de trabalho exige upload manual de ZIP, sem integração direta com ferramentas de desenvolvimento;
Recomendação explícita de mecanismos de supervisão do instrutor (log de conversas, possibilidade de revisão/substituição de avaliações automatizadas), nunca substituindo integralmente a avaliação humana;</t>
  </si>
  <si>
    <t>(SCHOLZ et al., 2025)</t>
  </si>
  <si>
    <t>Partnering with AI: A Pedagogical Feedback System for LLM Integration Into Programming Education</t>
  </si>
  <si>
    <t>Ensino Médio</t>
  </si>
  <si>
    <t>Dicas graduais-scaffolding; Explicação do erro; Sugestão de melhoria</t>
  </si>
  <si>
    <t>Viés algorítmico/do modelo; Amostra pequena / generalização limitada; Falta de validação em sala de aula real / estudo preliminar</t>
  </si>
  <si>
    <t>Input Validation Agent, Expert Programmer Agent (determina erros/correções com base no conjunto de testes), Teacher Agents diferenciados por cenário e nível de desempenho, Pedagogical Expert Validators (10 agentes, exigindo 7 aprovações, até 5 iterações);
progresso na tarefa (sem tentativa / falha nos testes / passa nos testes), desempenho (baixo/alto), e comportamento de busca de ajuda do estudante;</t>
  </si>
  <si>
    <t>Não atribui nota;
Classificação do estado do código em três categorias (sem tentativa / falha nos testes / passa nos testes);
Nível de domínio do estudante (baixo/alto) usado para modular a profundidade da explicação;</t>
  </si>
  <si>
    <t>Vieses potenciais dos professores participantes, cuja experiência prévia com LLMs pode ter influenciado avaliações;
Amostra pequena (8 professores na Alemanha), limitando generalização;
Dataset de avaliação construído artificialmente por pesquisadores, não extraído de sala de aula real, por restrições de tempo;
Ausência de interação em tempo real: sistema dá controle total ao estudante sobre quando buscar feedback, podendo perder oportunidades de intervenção rápida;</t>
  </si>
  <si>
    <t>(CIPRIANO et al., 2025)</t>
  </si>
  <si>
    <t>Leveraging Large Language Models to Assist Teachers in Code Grading</t>
  </si>
  <si>
    <t>C</t>
  </si>
  <si>
    <t>GPT / ChatGPT / Codex (OpenAI); Claude (Anthropic); Llama / Code Llama (Meta); DeepSeek; Outros (Cohere, Grok, Qwen, Mistral, Zephyr, Granite, Magicoder, Codestral, GPT-OSS)</t>
  </si>
  <si>
    <t>Explicação do erro; Nota-correção</t>
  </si>
  <si>
    <t>Viés algorítmico/do modelo; Alucinações</t>
  </si>
  <si>
    <t>Claude-3.5 Sonnet, GPT-4o, Grok-2 (Grok-2-1212), LLaMA-3.3 70B, DeepSeek-V3</t>
  </si>
  <si>
    <t>Rubrica estruturada em 5 categorias de erro: estrutura/organização, iteração, lógica, sintaxe/declaração, estilo;
Prompt estruturado em múltiplas partes (código + rubrica + enunciado + instruções + formato de saída padronizado), combinando Persona Pattern ("expert C programming instructor"), Template Pattern, Context Manager Pattern (restringe avaliação apenas aos critérios fornecidos) e Recipe Pattern (instruções passo a passo);</t>
  </si>
  <si>
    <t>Pontuação por componente do exercício (função, principal, total), seguindo a rubrica de deduções por categoria de erro;
Resumo textual de pontos fortes e oportunidades de melhoria, no mesmo formato de comentário estruturado usado pelos professores</t>
  </si>
  <si>
    <t>Variabilidade na aplicação de penalidades pelos próprios professores humanos (nem sempre aplicam todas as deduções previstas), contribuindo para divergências;
Alucinações dos modelos podem introduzir confusão e afetar a experiência de aprendizagem dos estudantes;
Viés conservador sistemático (raramente atribuem nota máxima), cuja causa não é totalmente esclarecida;
Necessidade de refinamento de prompts, mecanismos de validação e supervisão do instrutor;</t>
  </si>
  <si>
    <t>(NONGKHAI et al., 2026)</t>
  </si>
  <si>
    <t>Evaluating adaptive and generative AI-based feedback and recommendations in a knowledge-graph-integrated programming learning system</t>
  </si>
  <si>
    <t>Avaliação de lógica-algoritmo; Correção-nota; Detecção de erros; Feedback formativo</t>
  </si>
  <si>
    <t>Prompt Engineering; RAG</t>
  </si>
  <si>
    <t>Comparação com código/gabarito de referência; Base de conhecimento externa / RAG</t>
  </si>
  <si>
    <t>Formativa e Diagnóstica</t>
  </si>
  <si>
    <t>Testes de unidade comparando saída do programa com resultados esperados;
Modelo GPT-4, via prompt estruturado, que verifica a correção do código submetido comparando com o "correct_code" fornecido pelo instrutor;
Grafo de Conhecimento (Knowledge Graph) construído a partir da ontologia CONTINUOUS, usado para localizar conceitos relacionados ao erro do estudante (base do RAG);
Histórico de interação do estudante (chat_history e histórico de submissões) como contexto adicional</t>
  </si>
  <si>
    <t>Resultado de aprovação/reprovação nos casos de teste (pass/fail);
Atualização do nível de habilidade do estudante via Elo Rating System (ERS), a partir do acerto/erro e da dificuldade do exercício;
Julgamento de correção binária (correto/incorreto) feito pelo GPT-4 por comparação com o gabarito;</t>
  </si>
  <si>
    <t>Limitação do GPT-4 em processar todo o histórico de contexto, gerando recomendações repetidas de exercícios mesmo com instrução contrária;
Desequilíbrio de gênero na amostra (14 mulheres em 87 participantes), impedindo análise por gênero;
Questionário adaptado do inglês e traduzido para o tailandês, ainda sem validação de confiabilidade da versão traduzida;</t>
  </si>
  <si>
    <t>(BARROS et al., 2024)</t>
  </si>
  <si>
    <t>Large Language Models Generating Feedback for Students of Introductory Programming Courses</t>
  </si>
  <si>
    <t>Workshop</t>
  </si>
  <si>
    <t>Feedback formativo; Sugestão de melhoria</t>
  </si>
  <si>
    <t>Explicação do erro; Sugestão de melhoria</t>
  </si>
  <si>
    <t>Llama 3</t>
  </si>
  <si>
    <t>Não relatado.</t>
  </si>
  <si>
    <t>Comparações pareadas de preferência entre zero-shot/one-shot/few-shot (heatmaps de vitórias);
Contagem de palavras distintas geradas (calibração de top-p);</t>
  </si>
  <si>
    <t>Apenas um modelo testado (Llama 3, 8B), limitando a generalização;
Estudo preliminar, com poucos instrutores, problemas e respostas de estudantes;</t>
  </si>
  <si>
    <t>(LI et al., 2025)</t>
  </si>
  <si>
    <t>A Study of Automated Evaluation of Programming Short-Answer Questions Based on Large Language Models</t>
  </si>
  <si>
    <t>Correção-nota; Feedback formativo</t>
  </si>
  <si>
    <t>GPT / ChatGPT / Codex (OpenAI); DeepSeek</t>
  </si>
  <si>
    <t>Explicação do raciocínio; Nota-correção</t>
  </si>
  <si>
    <t>GPT-4o, DeepSeek-V3, DeepSeek-R1</t>
  </si>
  <si>
    <t>Nota: o objeto avaliado são respostas curtas (short-answer) explicando um problema de programação, não código executável;
Prompt estruturado em quatro componentes: papel do avaliador (instrutor de C), critérios de pontuação detalhados por etapa de raciocínio, indução de raciocínio passo a passo (chain-of-thought) e exemplos few-shot;</t>
  </si>
  <si>
    <t>Regras de conversão de pontuação em nota categórica (ex.: 5–7 critérios atendidos → nota A; 0–4 → nota B), Não há métricas numéricas internas além da nota categórica (A/B) derivada da pontuação por critérios (0–7 pontos) e da justificativa textual gerada via chain-of-thought</t>
  </si>
  <si>
    <t>Estudo restrito a uma única questão de programação de resposta curta, limitando a generalização (a complexidade de problemas de programação é multidimensional);
Eficácia dos LLMs para outros tipos de questões/tarefas mais complexas ainda não testada;
Trabalho futuro: otimizar estratégias de prompt, expandir para mais modelos e tipos de problema, investigar sugestões de aprendizagem mais personalizadas e trabalhar com educadores para entender necessidades reais de professores e estudantes;</t>
  </si>
  <si>
    <t>(MCGOWAN; ANDERSON; SMITH, 2025)</t>
  </si>
  <si>
    <t>Use of ChatGPT for Assessment Feedback on a Complex Programming Assessment</t>
  </si>
  <si>
    <t>Pós-graduação</t>
  </si>
  <si>
    <t>Nenhuma métrica quantitativa é gerada automaticamente pelo ChatGPT a partir do código;</t>
  </si>
  <si>
    <t>Erros técnicos ocasionais exigindo revisão manual (25–30% dos casos);
Tendência a fabricar referências a materiais de aula;
Dificuldade do GPT-3.5 em lidar com trechos de código, tabulações e aspas duplas no prompt — código frequentemente ignorado ou gerava erro;
Tom do feedback por vezes percebido como menos empático que o humano;
Necessidade de linguagem neutra no prompt para evitar comentários excessivamente entusiasmados;
Amostra restrita a pós-graduação em Computação;</t>
  </si>
  <si>
    <t>(SUROSO et al., 2025)</t>
  </si>
  <si>
    <t>Utilization of Google Gemini for Automated Assessment and Feedback to Enhance Programming Education at the Senior High School Level</t>
  </si>
  <si>
    <t>Gemini (Google)</t>
  </si>
  <si>
    <t>Explicação de pontos fortes/fracos; Nota-correção; Sugestão de melhoria</t>
  </si>
  <si>
    <t>Google Gemini</t>
  </si>
  <si>
    <t>Prompt estruturado enviado à API do Google Gemini: atribuição de papel ("assistente de ensino especialista em C++"), descrição do problema, código do estudante e rubrica explícita;
Rubrica com quatro critérios ponderados: Correção Funcional (60%), Eficiência e Otimização (15%), Legibilidade e Estilo de Código (10%), Boas Práticas de Programação (15%);
Formato de saída em JSON (nota final, notas por critério, feedback qualitativo estruturado);
Aplicação web cliente (HTML/CSS/JavaScript) que constrói o prompt e chama a API do Gemini diretamente;</t>
  </si>
  <si>
    <t>Nota final (escala 0–100);
Notas parciais por critério: Correção Funcional, Eficiência e Otimização, Legibilidade e Estilo, Boas Práticas de Programação;</t>
  </si>
  <si>
    <t>Dependência crítica da qualidade do prompt para a confiabilidade da avaliação;
Falta de compreensão do contexto pessoal do estudante pelo modelo;
Amostra pequena no estudo comparativo,10 amostras, um único professor especialista, limitando robustez estatística e generalização;
Recomendação explícita de uso como assistente, não substituto do professor</t>
  </si>
  <si>
    <t>(HAVARE et al., 2025)</t>
  </si>
  <si>
    <t>AI-based automated grading of source code of introductory programming assignments</t>
  </si>
  <si>
    <t>Llama / Code Llama (Meta); DeepSeek; Outros (Cohere, Grok, Qwen, Mistral, Zephyr, Granite, Magicoder, Codestral, GPT-OSS)</t>
  </si>
  <si>
    <t>Code Scrambling; Dataset Augmentation; Fine-tuning; Prompt Engineering</t>
  </si>
  <si>
    <t>Amostra pequena / generalização limitada; Não determinismo / inconsistência entre execuções</t>
  </si>
  <si>
    <t>CodeLlama, Deepseek, Qwen, Gemma2, Granite, Magicoder,Codestral 22B</t>
  </si>
  <si>
    <t>Enunciado do problema (resumido via prompt de sumarização), código-fonte do estudante, critério específico da rubrica e a lista de ratings possíveis para esse critério</t>
  </si>
  <si>
    <t>Classificação categórica (rating A/B/C/D ou subconjunto, conforme o critério) por critério de rubrica, selecionada entre as opções fornecidas no prompt</t>
  </si>
  <si>
    <t>Saídas não determinísticas dos LLMs podem causar variações na correção entre execuções
Taxa de erro de quase 20%
Dataset e rubricas específicos de uma única instituição e linguagem (C++), limitando generalização;
Testes de scrambling revelaram que os modelos podem ainda depender de nomes de variáveis/funções em vez de compreensão estrutural genuína, indicando vulnerabilidade a ofuscação;
Trabalho futuro planejado: isolamento automático de trechos de código por critério, uso de representações estruturais (AST, DFG) nos prompts, e uso de saídas de debugger para melhorar a precisão das previsões.</t>
  </si>
  <si>
    <t>(CISNEROS-GONZÁLEZ et al., 2025)</t>
  </si>
  <si>
    <t>JorGPT: Instructor-Aided Grading of Programming Assignments with Large Language Models (LLMs)</t>
  </si>
  <si>
    <t>GPT / ChatGPT / Codex (OpenAI); Gemini (Google); DeepSeek; Outros (Cohere, Grok, Qwen, Mistral, Zephyr, Granite, Magicoder, Codestral, GPT-OSS)</t>
  </si>
  <si>
    <t>Nota-correção; Sugestão de melhoria</t>
  </si>
  <si>
    <t>Viés algorítmico/do modelo; Amostra pequena / generalização limitada; Necessidade de supervisão humana / human-in-the-loop; Custo computacional/financeiro; Generalização entre linguagens/domínios de programação</t>
  </si>
  <si>
    <t>GPT-4o, GPT-4.1, GPT-o3-mini, Gemini 2.0 Flash, DeepSeek, QWEN-Plus.</t>
  </si>
  <si>
    <t>Enunciado do exercício, código-fonte do estudante (comentários de identificação removidos para anonimização, envolto em tags &lt;CODE&gt;&lt;/CODE&gt; contra prompt injection), e rubrica de 5 dimensões com descritores detalhados por nível de 0 a 10, incorporada diretamente no prompt do sistema.</t>
  </si>
  <si>
    <t>Pontuação de 0 a 10 em cada uma das 5 dimensões da rubrica (lógica, comentários, eficiência, legibilidade/estilo, cumprimento da tarefa), somadas em nota final de 0 a 50, com breve justificativa textual por dimensão.</t>
  </si>
  <si>
    <t>Risco de viés algorítmico herdado dos dados de pré-treinamento dos LLMs, mitigado parcialmente pela combinação de múltiplos modelos e pela revisão final obrigatória do instrutor;
Estudo restrito a tarefas introdutórias em C; extensão a outras linguagens ou cursos mais avançados exigirá testes adicionais;
Dependência de provedores de nuvem externos levanta preocupação sobre estabilidade de longo prazo, especialmente para modelos em camada gratuita;
LLMs podem não reconhecer soluções não convencionais válidas, e adaptar tom/complexidade do feedback ao nível individual do estudante segue sendo desafio;
Recomendação explícita de manter supervisão humana contínua (human-in-the-loop), sem uso totalmente autônomo para avaliação somativa.</t>
  </si>
  <si>
    <t>(PISCITELLI et al., 2025)</t>
  </si>
  <si>
    <t>Large Language Models for Student Code Evaluation: Insights and Accuracy</t>
  </si>
  <si>
    <t>GPT / ChatGPT / Codex (OpenAI); Claude (Anthropic); Llama / Code Llama (Meta)</t>
  </si>
  <si>
    <t>GPT-3.5, GPT-4o, Claude Sonnet (claude-sonnet-20241022), Llama3</t>
  </si>
  <si>
    <t>Prompt estruturado em formato de "conversa" (JSON), com papel de sistema definindo o modelo como professor avaliador (nota de 0 a 10);
Rubrica de 11 níveis (0–10), cada um descrevendo critérios de completude, corretude funcional e qualidade da documentação/comentários do código;
Exemplos de calibração no prompt (one-shot: um exemplo nota 10; few-shot: um exemplo nota 10 e outro nota 0);
Plataforma própria em Java (ClueLLM4Eval), desenvolvida pelos autores para orquestrar o envio de prompts às diferentes APIs de LLM;</t>
  </si>
  <si>
    <t>Nota numérica de 0 a 10, segundo a rubrica de 11 níveis (combinando corretude funcional, completude e qualidade dos comentários/documentação), acompanhada de comentário textual justificativo;</t>
  </si>
  <si>
    <t>Prompting isolado (sem técnicas adicionais) mostrou-se inadequado para gerenciar a complexidade da avaliação de forma consistente;
Llama3 não conseguiu gerar avaliações analisáveis com nenhuma estratégia;
Alta variabilidade nos comentários quando a nota diverge fortemente do julgamento humano;
Dados usados são tarefas reais de estudantes de uma turma de 2023; os autores destacam explicitamente que nenhuma avaliação gerada pelos LLMs foi entregue aos estudantes (uso restrito à pesquisa);</t>
  </si>
  <si>
    <t>(MEMON; MOHAMED, 2025)</t>
  </si>
  <si>
    <t>Evaluating Generative AI for CS1 Code Grading: Direct vs Reverse Methods</t>
  </si>
  <si>
    <t>GPT / ChatGPT / Codex (OpenAI); Gemini (Google)</t>
  </si>
  <si>
    <t>Explicação do erro; Nota-correção; Sugestão de melhoria</t>
  </si>
  <si>
    <t>Falta de validação em sala de aula real / estudo preliminar</t>
  </si>
  <si>
    <t>GPT-4, Gemini Flash 2.0</t>
  </si>
  <si>
    <t>Pipeline que complementa testes de unidade: submissões que passam em todos os testes recebem nota automática; as que falham vão para avaliação mais detalhada pelo LLM;
Método Direct: LLM recebe código + rubrica humana e aplica os critérios ponto a ponto;
Método Reverse: LLM primeiro tenta corrigir/depurar o código, resume as correções, classifica cada mudança como "maior" ou "menor" e então estima a dedução de pontos com base nisso;
Rubrica com quatro categorias: Sintaxe, Lógica, Correção da Saída, Estilo;
Duas granularidades de rubrica testadas: escala de 10 pontos e escala expandida de 100 pontos (esta última convertida de volta para 10 para comparação);</t>
  </si>
  <si>
    <t>Pontuação por categoria de rubrica (Sintaxe, Lógica, Correção da Saída, Estilo);
Nota total normalizada em escala de 0 a 10;
Classificação de cada correção (no método Reverse) como erro "maior" ou "menor", usada para estimar a dedução;</t>
  </si>
  <si>
    <t>Uso de dados sintéticos (gerados por IA) em vez de submissões reais de estudantes;
Amostras de código curtas, focadas em problemas de função única; programas mais complexos (múltiplos arquivos, OO) podem se comportar diferente;
Modelos guiados por prompt, não treinados especificamente na rubrica do estudo;</t>
  </si>
  <si>
    <t>(AKYASH; AZAR; KAMALI, 2025)</t>
  </si>
  <si>
    <t>StepGrade: Grading Programming Assignments with Context-Aware LLMs</t>
  </si>
  <si>
    <t>Avaliação de lógica-algoritmo; Correção-nota; Feedback formativo; Sugestão de melhoria</t>
  </si>
  <si>
    <t>Prompt estruturado em três etapas sequenciais de Chain-of-Thought, cada uma recebendo o enunciado, o código do estudante e o resultado das etapas anteriores: Avaliação Funcional: testa o código com várias entradas e casos extremos, identifica falhas lógicas e funcionalidades incompletas e Avaliação de Qualidade de Código: legibilidade, boas práticas, manutenibilidade, presença de comentários/documentação
e Avaliação de Eficiência Algorítmica: complexidade de tempo/espaço, gargalos de desempenho, sugestões de otimização;
Cada etapa gera nota (1–10) e feedback detalhado, usados como contexto para a etapa seguinte;</t>
  </si>
  <si>
    <t>Nota de 1 a 10 para Funcionalidade;
Nota de 1 a 10 para Qualidade de Código;
Nota de 1 a 10 para Eficiência Algorítmica;</t>
  </si>
  <si>
    <t>Eficiência Algorítmica teve desempenho ligeiramente pior que o regular prompting no nível avançado;
Estudo usa apenas GPT-4, sem comparação com outros LLMs, limitando a generalização;</t>
  </si>
  <si>
    <t>(IMHMED et al., 2025)</t>
  </si>
  <si>
    <t>WIP: CodeInspector: Automated LLM-Supported CS1-Level Code Assessment</t>
  </si>
  <si>
    <t>Avaliação de Sintaxe; Correção-nota; Detecção de erros; Feedback formativo</t>
  </si>
  <si>
    <t>Rubrica estruturada no prompt; Casos de teste / testes unitários; Comparação com código/gabarito de referência</t>
  </si>
  <si>
    <t>Llama 3.2</t>
  </si>
  <si>
    <t>Pipeline de integração contínua via Jenkins, acionado por commits no GitHub do estudante;
Geração automática de casos de teste JUnit por LLM (Llama 3.2/Ollama), a partir do código de referência do instrutor e de um prompt com regras específicas;
Execução dos testes JUnit contra o código do estudante, com Apache Ant para automação de build;
Rubrica em níveis (Excellent a Unsatisfactory), combinando três critérios: Requisitos (taxa de aprovação nos testes), Padrões de Codificação (penalidade por densidade de erro) e Runtime;</t>
  </si>
  <si>
    <t>Taxa de aprovação em testes unitários JUnit (critério "Requirements");
Contagem de violações de estilo por severidade (info, warning, error) via CheckStyle/PMD;
Densidade de erro (erros por linha de código);
Penalidade ajustada por categoria de erro, com dedução máxima limitada;
Nota final por critério e nota geral combinada;
Percentil comparativo da densidade de erro do estudante frente à turma;</t>
  </si>
  <si>
    <t>Artigo explicitamente rotulado "Work in Progress";
Ferramenta não testada com múltiplos grupos de estudantes; sem coleta formal de feedback de usuários;</t>
  </si>
  <si>
    <t>(RAJ et al., 2025)</t>
  </si>
  <si>
    <t>WIP: The Effectiveness of Rubric-Based LLM Feedback for Programming Assessments</t>
  </si>
  <si>
    <t>Graduação; Pós-graduação</t>
  </si>
  <si>
    <t>Rubrica estruturada no prompt; Casos de teste / testes unitários</t>
  </si>
  <si>
    <t>Viés algorítmico/do modelo; Amostra pequena / generalização limitada; Necessidade de supervisão humana / human-in-the-loop</t>
  </si>
  <si>
    <t>Graduação, Pós-graduação</t>
  </si>
  <si>
    <t>Claude 3.7 Sonnet</t>
  </si>
  <si>
    <t>Prompt estruturado ao Claude contendo enunciado do problema, código do estudante e rubrica detalhada;
Rubrica multidimensional com 14 critérios, agrupados em Correção, Eficiência, Estruturas de Dados, Legibilidade do Código e Testes;
análise estática de sintaxe/estrutura antes do envio ao LLM; casos de teste automatizados para verificação objetiva de corretude; protocolos de avaliação manual para critérios subjetivos;</t>
  </si>
  <si>
    <t>Pontuação por categoria da rubrica (Correção, Eficiência, Estruturas de Dados, Legibilidade, Testes);
Pontuação geral em escala de 0 a 100;</t>
  </si>
  <si>
    <t>Ambiente de sala de aula introduz variáveis difíceis de controlar (motivação, experiência prévia);
Estudo principal avalia apenas um modelo (Claude 3.7 Sonnet);
Necessidade de tratamento cuidadoso de vieses do LLM combinado com supervisão humana, para reduzir riscos éticos como despersonalização do processo avaliativo;</t>
  </si>
  <si>
    <t>(JACOBS; JASCHKE, 2024)</t>
  </si>
  <si>
    <t>Leveraging Lecture Content for Improved Feedback: Explorations with GPT-4 and Retrieval Augmented Generation</t>
  </si>
  <si>
    <t>Casos de teste / testes unitários; Saída do compilador / mensagens de erro; Similaridade semântica / análise estática de código; Base de conhecimento externa / RAG</t>
  </si>
  <si>
    <t>Dicas graduais-scaffolding; Sugestão de melhoria</t>
  </si>
  <si>
    <t>Amostra pequena / generalização limitada; Privacidade de dados</t>
  </si>
  <si>
    <t>Descrição da tarefa e código-solução do estudante;
Saída do compilador e resultados de testes unitários;
Transcrição das aulas em vídeo (formato .srt via Whisper), segmentada em chunks de 512 caracteres com sobreposição de 64;
Banco de dados vetorial (Postgres + extensão pgvector) com embeddings dos trechos da transcrição, indexados por timestamp e nome do vídeo;
Cadeia de dois prompts com function calling: 1ª rodada gera até 2 perguntas de busca por conceito faltante; 2ª rodada recupera até 8 trechos relevantes (top-4 por query) e gera o feedback final com GPT-4;</t>
  </si>
  <si>
    <t>a ferramenta não atribui nota ou pontuação numérica ao código</t>
  </si>
  <si>
    <t>Amostra pequena (n=15) permite observar apenas tendências;
Aquisição de conhecimento/habilidade não foi objeto desta avaliação;
Não foi medido quanto de cada vídeo foi efetivamente assistido (proposto como trabalho futuro);
Preocupação com confiabilidade/precisão da informação gerada e riscos de privacidade — questionário incluiu itens específicos adaptados do TAME-ChatGPT;
Latência maior do feedback com RAG é citada como limitação prática, confirmada pelos próprios estudantes como motivo de uso reduzido;</t>
  </si>
  <si>
    <t>(PIMENTEL et al., 2025)</t>
  </si>
  <si>
    <t>Abordagem com LLM para Geração Automatizada de Feedback no Ensino de Programação de Computadores</t>
  </si>
  <si>
    <t>Llama 3.1 (8b), Mistral-Nemo (12b), Zephyr (7b), Deepseek-Coder-v2 (16b), Codellama (7b), ChatGPT-4</t>
  </si>
  <si>
    <t>Enunciado do problema, código-fonte submetido pelo aluno, e resultados da execução do código para os casos de teste (mensagens de erro de compilação, saídas do programa, resultados de testes específicos), fornecidos como contexto estruturado no prompt.</t>
  </si>
  <si>
    <t>Classificação binária correto/incorreto da solução, seguida (quando incorreta) de explicação textual dos erros e divergências — sem pontuação numérica.</t>
  </si>
  <si>
    <t>Amostra limitada (30 soluções, 3 categorias de problemas, 10 alunos cada) ameaça a generalização dos resultados;
Possível viés humano na avaliação dos 5 critérios, feita por apenas dois pesquisadores;
Problemas de hardware ao rodar modelos locais maiores geraram limitações, incluindo timeouts (ex.: amostra menor para Deepseek-Coder-v2);
Trabalho futuro: avaliar o protótipo CodeInsight diretamente com alunos durante atividades reais e medir ganhos de aprendizagem;</t>
  </si>
  <si>
    <t>(SILVA; ARANHA, 2025)</t>
  </si>
  <si>
    <t>Feedback Formativo Automatizado com LLMs: Desenvolvimento e Análise de um Sistema para Aprendizagem Progressiva em Programação</t>
  </si>
  <si>
    <t>Não especificado (indica nível iniciante)</t>
  </si>
  <si>
    <t>Não Especifica Nível - Define que é para Iniciantes</t>
  </si>
  <si>
    <t>GPT-4.1-mini (OpenAI)</t>
  </si>
  <si>
    <t>Enunciado do exercício, metadados, código submetido, histórico de tentativas e feedbacks anteriores, casos de teste internos para validação algorítmica, e system instructions com exemplos few-shot de respostas adequadas/inadequadas.</t>
  </si>
  <si>
    <t>Classificação binária de corretude (correto/incorreto) via flag de status baseada em casos de teste internos</t>
  </si>
  <si>
    <t>Avaliação conduzida offline sobre histórico de submissões, sem cobrir efeitos dinâmicos de adaptação em tempo real;
Análise concentrada apenas no serviço de avaliação de código, sem cobertura equilibrada dos demais fluxos do sistema;
Predominância de exercícios curtos e de baixa complexidade, cenário favorável ao desempenho;
Validação empírica restrita exclusivamente a programação, sem testar outros domínios;
Rotulagem automática dos feedbacks pode comprometer a fidedignidade dos resultados, mitigada por validação cruzada manual;
Persistem imprevisibilidade dos modelos, "alucinações" e extrapolações além do enunciado especificado;
Seção dedicada de considerações éticas: riscos de automação acrítica, reforço de vieses algorítmicos e ameaça à autonomia estudantil; reconhecimento de potenciais vieses linguísticos (registro, regionalismos, tom/severidade) e pedagógicos (suposições sobre conhecimento prévio); mitigação via instruções pedagógicas explícitas (elogio ao esforço, tom encorajado</t>
  </si>
  <si>
    <t>Distribuição dos estudos selecionados por ano de publicação</t>
  </si>
  <si>
    <t>Nº de estudos</t>
  </si>
  <si>
    <t>Linguagens de programação avaliadas pelas ferramentas</t>
  </si>
  <si>
    <t>Categoria</t>
  </si>
  <si>
    <t>Total de estudos na amostra</t>
  </si>
  <si>
    <t>Nível/contexto educacional dos estudos</t>
  </si>
  <si>
    <t>QP — Modalidade da avaliação × Relação com metodologias ativas/avaliação ativa</t>
  </si>
  <si>
    <t>Relação \ Modalidade</t>
  </si>
  <si>
    <t>QS1 — Tipo de avaliação realizada pelas ferramentas propostas</t>
  </si>
  <si>
    <t>Avaliação de lógica-algoritmo</t>
  </si>
  <si>
    <t>QS2 — Modelos de linguagem e técnicas de IA Generativa empregados</t>
  </si>
  <si>
    <t>Famílias de modelos de linguagem</t>
  </si>
  <si>
    <t>Técnicas de IA Generativa empregadas</t>
  </si>
  <si>
    <t>Fine-tuning</t>
  </si>
  <si>
    <t>RAG</t>
  </si>
  <si>
    <t>Code Scrambling</t>
  </si>
  <si>
    <t>QS3 — Instrumentos e métricas empregados na avaliação automatizada do código</t>
  </si>
  <si>
    <t>Instrumentos empregados (multirrótulo)</t>
  </si>
  <si>
    <t>QS4 — Tipos de feedback gerados pelas ferramentas</t>
  </si>
  <si>
    <t>Explicação do raciocínio</t>
  </si>
  <si>
    <t>QS5 — Modalidade da avaliação e relação com metodologias ativas/avaliação ativa</t>
  </si>
  <si>
    <t>Modalidade da avaliação (classificação por estudo)</t>
  </si>
  <si>
    <t>Relação com metodologias ativas ou avaliação ativa</t>
  </si>
  <si>
    <t>QS6 — Desafios, limitações e aspectos éticos apontados</t>
  </si>
  <si>
    <t>article</t>
  </si>
  <si>
    <t>Autores</t>
  </si>
  <si>
    <t>Base de Dados</t>
  </si>
  <si>
    <t>País</t>
  </si>
  <si>
    <t>Veículo de publicação</t>
  </si>
  <si>
    <t>Tipo veiculo de publicação</t>
  </si>
  <si>
    <t>Objetivo</t>
  </si>
  <si>
    <t xml:space="preserve">Modelo(s) de IA Generativa utilizado(s) </t>
  </si>
  <si>
    <t xml:space="preserve">Técnica empregada </t>
  </si>
  <si>
    <t xml:space="preserve">Linguagem(ns) de programação avaliada(s) </t>
  </si>
  <si>
    <t xml:space="preserve">Nível/contexto educacional </t>
  </si>
  <si>
    <t xml:space="preserve">Tipo de avaliação realizada </t>
  </si>
  <si>
    <t xml:space="preserve">Tipo de feedback gerado </t>
  </si>
  <si>
    <t xml:space="preserve">Modalidade da avaliação </t>
  </si>
  <si>
    <t xml:space="preserve">Relação com metodologias ativas ou avaliação ativa </t>
  </si>
  <si>
    <t>Qual(is) metodologia(s) ativa(s) ou avaliação ativa está sendo usada? ou é percebida?</t>
  </si>
  <si>
    <t xml:space="preserve">Forma de validação da ferramenta </t>
  </si>
  <si>
    <t>Instrumentos usados pela ferramenta para avaliar o código do estudante</t>
  </si>
  <si>
    <t>Métricas usadas pela ferramenta para avaliar o código do estudante</t>
  </si>
  <si>
    <t>Métricas para avaliar a ferramenta no estudo</t>
  </si>
  <si>
    <t xml:space="preserve">Principais resultados </t>
  </si>
  <si>
    <t xml:space="preserve">Limitações, desafios e  aspectos éticos apontados </t>
  </si>
  <si>
    <t xml:space="preserve">Disponibilidade da ferramenta </t>
  </si>
  <si>
    <t>Onde pode ser encontrada a ferramenta (Link)</t>
  </si>
  <si>
    <t>Observação</t>
  </si>
  <si>
    <t>Muhammad Haseeb, Ahmad Imam Amjad, Maaz Amjad, Victor S. Sheng</t>
  </si>
  <si>
    <t>2025</t>
  </si>
  <si>
    <t>EUA, Paquistão</t>
  </si>
  <si>
    <t>Companion Proceedings of the ACM Web Conference 2026 (WWW Companion '26)</t>
  </si>
  <si>
    <t>Para enfrentar os desafios na geração de feedback de alta qualidade que analise efetivamente o conteúdo multimodal de tarefas de programação, os autores investigam o potencial de cinco LLMs de código aberto lançados em 2024–2025 tanto para gerar quanto para avaliar feedback em tarefas de programação.</t>
  </si>
  <si>
    <t>Agentes, Prompt Engineering</t>
  </si>
  <si>
    <t>Detecção de erros, Feedback formativo, Sugestão de melhoria</t>
  </si>
  <si>
    <t>Explicação do erro, Localização de erros, Sugestão de melhoria</t>
  </si>
  <si>
    <t>Nenhuma identificada explícita ou implicitamente</t>
  </si>
  <si>
    <t>Não há relação declarada; o artigo se posiciona como pesquisa de engenharia/avaliação de sistemas de feedback (comparação de arquiteturas de prompting e de juízes automáticos), sem discutir estratégias pedagógicas ativas, engajamento do estudante ou desenho instrucional</t>
  </si>
  <si>
    <t>Comparação com avaliação humana, Dataset benchmark</t>
  </si>
  <si>
    <t>Concordância Cohen's Kappa entre os juízes automáticos (LLM-as-judge) e o ground truth humano</t>
  </si>
  <si>
    <t>O prompting unificado (single-pass) superou a abordagem multiagente em modelos maiores (ex.: Llama-3.3-70B-AWQ: 0,90 unificado vs. 0,45 multiagente) e modelos menores (GPT-OSS-20B, Qwen-14B) se beneficiaram da decomposição multiagente. Modelos open-source conseguem desempenho competitivo com sistemas proprietários</t>
  </si>
  <si>
    <t>Open source</t>
  </si>
  <si>
    <t>https://github.com/ed-grading/programming_feedback_generation</t>
  </si>
  <si>
    <t>Goda Nagakalyani, Saurav Chaudhary, Varsha Apte, Ganesh Ramakrishnan, Srikanth Tamilselvam</t>
  </si>
  <si>
    <t>Índia</t>
  </si>
  <si>
    <t>Proceedings of the 56th ACM Technical Symposium on Computer Science Education V. 1 (SIGCSE TS 2025), Pittsburgh, PA, EUA</t>
  </si>
  <si>
    <t>O artigo apresenta o design e a avaliação de um Assistente de IA para avaliação de código-fonte, denominado TA Buddy.</t>
  </si>
  <si>
    <t>Fine-tuning, Prompt Engineering</t>
  </si>
  <si>
    <t>Nenhuma identificada</t>
  </si>
  <si>
    <t>Não há relação explícita nem implícita</t>
  </si>
  <si>
    <t>Redução média de 24% no tempo total de correção com o TA Buddy, mantendo 90% de concordância com a nota puramente manual;
Redução de tempo variando de 7,40% a 45,23% conforme o problema;
TAs aceitaram a nota sugerida pela IA sem alteração entre 60% e 88% dos casos (média 77,57%);
Aumento médio de 16% nas notas de submissões com erros de compilação (mais de 50% dos estudantes com esse tipo de erro foram beneficiados), algo que a correção tradicional binária por testcase não capturava.</t>
  </si>
  <si>
    <t>Protótipo fechado</t>
  </si>
  <si>
    <t>nda</t>
  </si>
  <si>
    <t>Foco do artigo é na eficiência e precisão da correção assistida por IA.</t>
  </si>
  <si>
    <t>Paul Denny, Stephen MacNeil, Jaromir Savelka, Leo Porter, Andrew Luxton-Reilly</t>
  </si>
  <si>
    <t>2024</t>
  </si>
  <si>
    <t>Nova Zelândia, EUA</t>
  </si>
  <si>
    <t>Proceedings of the 2024 Innovation and Technology in Computer Science Education V. 1 (ITiCSE 2024), Milão, Itália</t>
  </si>
  <si>
    <t>Para abordar essa lacuna, os autores implantaram um TA digital em um grande curso introdutório de programação de graduação, a fim de avaliar as percepções e preferências dos estudantes.</t>
  </si>
  <si>
    <t>Detecção de erros, Feedback formativo</t>
  </si>
  <si>
    <t>Explicação do erro, Localização de erros</t>
  </si>
  <si>
    <t>Scaffolding pedagógico / aprendizagem por descoberta guiada (estilo socrático), o sistema é feito para conduzir o estudante à sua própria solução por meio de dicas e perguntas incrementais, em vez de entregar respostas prontas.</t>
  </si>
  <si>
    <t>Implícita — o termo "metodologia ativa" não é usado, mas o desenho central da ferramenta (preservar a autonomia/agência do estudante, recusar-se a fornecer soluções prontas, guiar via perguntas e scaffolding) reflete diretamente princípios de aprendizagem ativa e centrada no estudante.</t>
  </si>
  <si>
    <t>Experimento com estudantes, Percepção Estudantes</t>
  </si>
  <si>
    <t>Grande maioria dos estudantes avaliou as respostas do CodeHelp como corretas e úteis (concordo/concordo totalmente) nas três tarefas de escrita e depuração de código;
Análise temática identificou três características desejadas pelos estudantes: (1) Scaffolding — preferência por entender o processo/lógica em vez de receber soluções prontas; (2) Appropriateness — linguagem e complexidade adequadas ao nível do estudante; (3) User Experience: valorização de autonomia, respostas rápidas, disponibilidade 24/7 e confiabilidade.</t>
  </si>
  <si>
    <t>https://github.com/liffiton/Gen-Ed</t>
  </si>
  <si>
    <t>não realiza avaliação/correção automatizada de código, somente gera um feedback textual</t>
  </si>
  <si>
    <t>Kimio Kuramitsu, Yui Obara, Miyu Sato, Momoka Obara</t>
  </si>
  <si>
    <t>2023</t>
  </si>
  <si>
    <t>Japão</t>
  </si>
  <si>
    <t>Proceedings of the 2023 ACM SIGPLAN International Symposium on SPLASH-E (SPLASH-E '23), Cascais, Portugal</t>
  </si>
  <si>
    <t>O propósito deste estudo é fornecer assistência de aprendizagem baseada em IA a estudantes que não recebem orientação em tempo hábil de instrutores ou monitores.</t>
  </si>
  <si>
    <t>Detecção de erros, Sugestão de melhoria</t>
  </si>
  <si>
    <t>Dicas graduais-scaffolding, Explicação do erro, Localização de erros, Sugestão de melhoria</t>
  </si>
  <si>
    <t>não identificado</t>
  </si>
  <si>
    <t>Comparação com experimento anterior, Experimento com estudantes</t>
  </si>
  <si>
    <t>número de pedidos de ajuda por categoria (Term, Code, FIX, Error, Other), percentual de erros não resolvidos por semana (antes/depois do KOGI), número de alucinações observadas (&lt;6 em 778 submissões) e frequência de uso por estudante na primeira semana.</t>
  </si>
  <si>
    <t>Redução significativa de erros não resolvidos após a introdução do KOGI: de mais de 30% dos estudantes com erros não resolvidos em várias semanas (2021, pré-KOGI) para apenas 1-2 estudantes por semana (2023, com KOGI);
Baixa taxa de alucinação do ChatGPT (menos de 6 em 778 submissões no primeiro mês), sem reclamações relacionadas por parte dos estudantes;
33% dos estudantes nunca pediram ajuda ao KOGI na primeira semana, refletindo o fenômeno de dificuldade em "pedir ajuda" já relatado na literatura;
GPT-3.5 mostrou-se suficiente para o nível introdutório avaliado.</t>
  </si>
  <si>
    <t>Modulo Instalável IDE</t>
  </si>
  <si>
    <t>Distribuído como módulo Python instalável via pip para ambientes Jupyter, mas sem link de repositório público mencionado no artigo</t>
  </si>
  <si>
    <t>KOGI é um assistente de depuração/tutoria em tempo real , não realiza avaliação, correção ou atribuição de nota ao código do estudante.</t>
  </si>
  <si>
    <t>Xudan Cui</t>
  </si>
  <si>
    <t>2026</t>
  </si>
  <si>
    <t>China</t>
  </si>
  <si>
    <t>2026 International Conference on Big Data and Informatization Education (ICBDIE 2026), Pequim, China</t>
  </si>
  <si>
    <t>O estudo propõe um mecanismo de controle de feedback restrito por prompt para sistemas de revisão de código entre pares baseados em LLM, empregando prompts avaliativos estruturados e restrições de interação para produzir feedback não generativo e interpretável em atividades colaborativas.</t>
  </si>
  <si>
    <t>Avaliação de lógica-algoritmo, Localização de erros, Sugestão de melhoria</t>
  </si>
  <si>
    <t>Revisão por pares (Peer Review / Peer Code Review)</t>
  </si>
  <si>
    <t>O desenho experimental usa a revisão por pares como atividade-alvo de aprendizagem ativa, e o artigo discute deliberadamente a "configuração de fronteiras de papel" entre julgamento humano e feedback de IA, argumentando que restringir o comportamento generativo do LLM via prompts estruturados preserva a agência do aprendiz e melhora clareza/consistência do processo de revisão colaborativa</t>
  </si>
  <si>
    <t>Experimento com estudantes</t>
  </si>
  <si>
    <t>Escore de domínio conceitual de programação (Programming Concept Mastery Test, pré/pós-teste, 20 itens em 5 construtos: variáveis/tipos, fluxo de controle, semântica de funções, raciocínio integrado, diagnóstico de erros) como variável dependente principal (ganho = pós − pré); teste t de amostras independentes; ANCOVA controlando conhecimento prévio. Escala de Percepção de Suporte de IA (5 itens Likert, Cronbach's α=0,84) como checagem de manipulação; estatísticas descritivas de distribuição dos ganhos (mínimo, máximo, mediana, IQR).</t>
  </si>
  <si>
    <t>Grupo assistido por IA obteve ganho de aprendizagem significativamente maior que o controle;
ANCOVA confirmou efeito significativo do sistema no pós-teste, controlando conhecimento prévio;
Grupo assistido por IA teve mediana e mínimo de ganho mais altos (menos estudantes com ganho mínimo), embora com maior variabilidade (IQR maior);
Interpretação dos autores: o feedback restrito por prompt estabiliza o papel pedagógico da revisão por pares, fornecendo pontos de referência avaliativos claros que reduzem incerteza cognitiva de novatos;
A "configuração de fronteiras de papel" entre julgamento humano e feedback de IA é apontada como fator-chave para preservar a agência do aprendiz e melhorar a consistência da revisão.</t>
  </si>
  <si>
    <t>- a IA apoia a atividade de revisão por pares (peer review), ajudando a identificar erros lógicos e sugerir direções de revisão, sem atribuir nota; o julgamento avaliativo final permanece com o estudante revisor (par)
- artigo é centralmente sobre peer review (revisão por pares), fundamentado em teoria sócio-cognitiva e citado como prática de aprendizagem colaborativa que promove aprendizagem mais profunda ao encorajar os estudantes a refletir, avaliar e revisar o trabalho dos colegas
- a "avaliação ativa" pode ser observada, a IA generativa apoia diretamente uma metodologia ativa e colaborativa já estabelecida (peer review)</t>
  </si>
  <si>
    <t>Tung Phung, Victor-Alexandru Pădurean, Adish Singla, Anjali Singh, Christopher Brooks, José Cambronero, Sumit Gulwani, Gustavo Soares</t>
  </si>
  <si>
    <t>Alemanha, EUA</t>
  </si>
  <si>
    <t>The 14th Learning Analytics and Knowledge Conference (LAK '24), Kyoto, Japão</t>
  </si>
  <si>
    <t>Os autores investigam o papel de modelos de IA generativa no fornecimento de dicas de programação no estilo de um tutor humano, para ajudar estudantes a resolver erros em programas com bugs.</t>
  </si>
  <si>
    <t>Dicas graduais-scaffolding, Explicação do erro</t>
  </si>
  <si>
    <t>Não há relação declarada</t>
  </si>
  <si>
    <t>Comparação com avaliação humana</t>
  </si>
  <si>
    <t>percentual de vezes que o feedback é de boa qualidade, percentual de vezes que algum feedback é de fato fornecido após validação, Kappa de Cohen para concordância entre avaliadores, testes de qui-quadrado (χ²) para significância estatística, proporção de programas corrigidos com sucesso pelo "modelo estudante" usando prompt padrão vs. prompt aumentado com explicação.</t>
  </si>
  <si>
    <t>GPT4Hints-GPT3.5Val atingiu precisão de ~95% (comparável a tutores humanos) e Ao GPT4Hints-Base (sem informação simbólica) teve desempenho substancialmente inferior;
Múltiplas tentativas (k=3) na validação foram essenciais para manter alta cobertura;
Contra intuitivamente, usar GPT-3.5 (mais fraco) como "estudante" simulado produziu melhor precisão de validação do que GPT-4, pois este último tende a corrigir o programa mesmo com explicações erradas;
Forte correlação entre gerar dica de alta qualidade e explicação detalhada correta, justificando o uso da explicação para validar a dica.</t>
  </si>
  <si>
    <t>https://github.com/machine-teaching-group/lak2024_GPT4-Hints-GPT3.5Val</t>
  </si>
  <si>
    <t>David H. Smith IV, Craig Zilles</t>
  </si>
  <si>
    <t>EUA</t>
  </si>
  <si>
    <t>Proceedings of the 55th ACM Technical Symposium on Computer Science Education V. 2 (SIGCSE 2024), Portland, OR, EUA</t>
  </si>
  <si>
    <t>O artigo explora o potencial de usar casos de teste sobre código gerado pelo GPT-4 a partir de respostas EiPE dos estudantes como mecanismo de avaliação dessas questões.</t>
  </si>
  <si>
    <t>Kappa de Cohen — medindo a concordância entre cada uma das 3 abordagens de CGBG e os avaliadores humanos (TAs), calculado por questão em um total de 42 questões EiPE; análise categórica das questões em faixas de concordância alta (κ≥0,6), média (0,4&lt;κ&lt;0,6) e baixa (κ&lt;0,4).</t>
  </si>
  <si>
    <t>As três abordagens de CGBG (Single Response, Best of 5, Majority Vote) alcançaram concordância moderada com avaliadores humanos, com pouca diferença entre as variantes;
A principal limitação é a incapacidade do método de distinguir entre descrições de "alto nível" (esperadas) e "baixo nível" (linha-a-linha, geralmente inadequadas mesmo que funcionalmente corretas);</t>
  </si>
  <si>
    <t>- o código gerado pela IA a partir da explicação do estudante é disponibilizado junto com os resultados dos testes como feedback adicional, mas sem explicação textual elaborada do erro</t>
  </si>
  <si>
    <t>Sven Jacobs, Maurice Kempf, Natalie Kiesler</t>
  </si>
  <si>
    <t>Alemanha</t>
  </si>
  <si>
    <t>UK and Ireland Computing Education Research Conference (UKICER 2025), Edinburgh, Reino Unido</t>
  </si>
  <si>
    <t>Os autores adotam métodos mistos (eye-tracking e think-aloud com entrevistas semiestruturadas) para investigar a atenção dos estudantes ao feedback do GenAI vs. do compilador, e sua utilidade percebida.</t>
  </si>
  <si>
    <t>Nenhuma identificada, porém a atividade exige que o estudante interprete e aja sobre o feedback recebido</t>
  </si>
  <si>
    <t>Tempo de fixação (fixation time) por Área de Interesse via eye-tracking; categorização qualitativa da utilidade do feedback em três categorias ("Has helped", "Has not helped", "Has not been read");  percentuais de solicitações de feedback por categoria de utilidade; escalas Likert de 10 pontos para dificuldade da tarefa e utilidade percebida (entrevistas); número de tarefas completadas por estudante; análise qualitativa de quatro categorias de razões para feedback "não ter ajudado".</t>
  </si>
  <si>
    <t>Estudantes dedicaram 23,79% do tempo total de fixação ao feedback GenAI;
Estudantes inexperientes gastaram quase o dobro do tempo fixando no feedback GenAI comparado a experientes;
Estudantes experientes utilizaram o feedback GenAI de forma mais eficaz;
Inexperientes frequentemente contornaram o feedback do compilador, relando exclusivamente no GenAI;
Percepção geral positiva nas entrevistas (média 8,59/10), consistente entre grupos, mas a análise objetiva revelou relação mais complexa entre utilidade percebida e real;
Experientes completaram em média 4,2 de 6 tarefas (dificuldade M=4,2) vs. 1,8 para inexperientes (dificuldade M=7,0).</t>
  </si>
  <si>
    <t>Apenas descrita</t>
  </si>
  <si>
    <t>Não informada</t>
  </si>
  <si>
    <t>Preocupação de que ferramentas GenAI possam criar "ilusão de competência" e dificuldades metacognitivas adicionais;</t>
  </si>
  <si>
    <t>Liuqiao Chen, Yan Huang, Zhenglin Jiang, Ying Chen</t>
  </si>
  <si>
    <t>2025 International Conference on AI-enabled Education (AIEE 2025), Qingdao, China — Proceedings ACM (DOI 10.1145/3768421.3768464)</t>
  </si>
  <si>
    <t>O estudo investiga a integração de LLMs no ensino de programação, enfatizando seu papel na motivação, eficiência do ensino e feedback formativo.</t>
  </si>
  <si>
    <t>Avaliação de Sintaxe, Detecção de erros, Feedback formativo, Sugestão de melhoria</t>
  </si>
  <si>
    <t>Não identificada</t>
  </si>
  <si>
    <t>O framework se fundamenta em teoria construtivista e teoria de feedback cognitivo, posicionando "learners as active agents" para autorregulação e resolução de problemas. O aluno é tratado como agente ativo no processo de aprendizagem via interação dialógica com o modelo (revisão de prompts, não apenas recepção passiva de correção), e o professor desloca seu papel de correção repetitiva para orientação criativa</t>
  </si>
  <si>
    <t>Dataset benchmark, Experimento com estudantes, Percepção Estudantes</t>
  </si>
  <si>
    <t>Task Accuracy (% de respostas corretas), AI Interaction Frequency (nº de interações), Average Score (média entre tarefas), Pearson Correlation Coefficient (PCC) e Spearman Rank Correlation Coefficient (SRCC) entre frequência de uso e desempenho, comparação de acurácia "AI-Assisted vs Original" (88,65% vs 58,55%), acurácia por item (Q1–Q13)</t>
  </si>
  <si>
    <t>correlação positiva forte entre frequência de interação com LLM e desempenho;
mais de 78% dos estudantes relataram melhor compreensão de lógica de programação;
maiores ganhos nos itens conceitualmente mais exigentes ;
redução de carga repetitiva dos professores, liberando tempo para orientação criativa/interdisciplinar;
estabelecimento de um ecossistema de feedback em loop fechado (aluno–IA–professor).</t>
  </si>
  <si>
    <t>- a ferramenta analisa submissões de código, histórico de edição de prompts e padrões de erro diretamente via LLM, produzindo feedback textual
- redução de carga repetitiva dos professores, liberando tempo para orientação criativa/interdisciplinar</t>
  </si>
  <si>
    <t>Caiyi Zhang, Lin Sun</t>
  </si>
  <si>
    <t>2026 International Conference on Big Data and Informatization Education (ICBDIE 2026), Beijing, China — Proceedings ACM (DOI 10.1145/3806980.3807016)</t>
  </si>
  <si>
    <t>Propõe um Fine-grained Adaptive Scoring Framework (GASF) baseado em LLMs para evoluir a correção holística em direção a uma avaliação interpretável e baseada em pontos.</t>
  </si>
  <si>
    <t>Correção-nota, Detecção de erros</t>
  </si>
  <si>
    <t>Localização de erros, Nota-correção, Sugestão de melhoria</t>
  </si>
  <si>
    <t>Não se aplica</t>
  </si>
  <si>
    <t>consistência com avaliadores humanos;
erro de pontuação;
Correlação de Pearson;
Comparação direta contra baseline DeepSeek zero-shot nas 5 questões (Q1–Q5);
Cohen's Kappa (0,82) entre avaliadores humanos</t>
  </si>
  <si>
    <t>Correlação de Pearson forte (0,73–0,81), confirmando robustez e capacidade de mapeamento semântico entre expressões coloquiais e pontos técnicos
Framework oferece base técnica escalável para avaliação e feedback personalizado em ambientes de aprendizagem online de larga escala
GASF superou consistentemente o baseline DeepSeek zero-shot nas 5 questões avaliadas</t>
  </si>
  <si>
    <t>Skyler Grandel, Douglas C. Schmidt, Kevin Leach</t>
  </si>
  <si>
    <t>33rd ACM International Conference on the Foundations of Software Engineering — FSE Companion '25, Trondheim, Noruega (ACM, DOI 10.1145/3696630.3727236)</t>
  </si>
  <si>
    <t>Investiga o potencial dos LLMs para automatizar e aprimorar a avaliação de programas de estudantes, melhorando eficiência e objetividade.</t>
  </si>
  <si>
    <t>Correção-nota, Detecção de erros, Feedback formativo</t>
  </si>
  <si>
    <t>Explicação do erro, Localização de erros, Nota-correção, Sugestão de melhoria</t>
  </si>
  <si>
    <t>Comparação com avaliação humana, Experimento com estudantes</t>
  </si>
  <si>
    <t>Accuracy (98,23% agregada);
Precision (71,26% agregada);
Recall (100% agregado);
Redução no tempo de correção;
Redução nos critérios de rubrica revisados manualmente (93,85%);
Redução no volume de código revisado em SLOC (93,21%);
Intraclass Correlation Coefficient — ICC (0,80) para consistência entre 6 rodadas de avaliação;
Comparação de Precision/Recall/Accuracy entre diferentes LLMs (GPT-4, GPT-4o, Claude Opus, Mistral Large 2);</t>
  </si>
  <si>
    <t>Acurácia de 98,23%, precisão de 71,26% e recall de 100% (usando ChatGPT-4) na identificação de erros em código Java;
Redução de 75,82% no tempo de correção, 93,85% nos critérios de rubrica revisados manualmente e 93,21% no volume de código revisado;
Recall perfeito indica que a ferramenta nunca deixou passar um erro real, mas a precisão moderada revela tendência a falsos positivos (marcar código correto como errado);
Identificou 519 erros que haviam passado despercebidos pelos corretores humanos;
GPT-4 e GPT-4o alcançaram recall perfeito (100%); Claude Opus e Mistral Large 2 tiveram recall menor (83,33%) sem ajuste fino de prompt;
- Conclusão dos autores: abordagem semiautomatizada (IA faz avaliação inicial, humano verifica) é preferível à automação total, dada a propensão a falsos positivos das LLMs atuais</t>
  </si>
  <si>
    <t>Não informado.</t>
  </si>
  <si>
    <t>- redução tempo de correção
- Conclusão dos autores: abordagem semiautomatizada (IA faz avaliação inicial, humano verifica) é preferível à automação total, dada a propensão a falsos positivos das LLMs atuais</t>
  </si>
  <si>
    <t>Liam Stienstra, Abdallah Mohamed, Mostafa Mohamed</t>
  </si>
  <si>
    <t>Canadá, Egito</t>
  </si>
  <si>
    <t>Proceedings of Innovation and Technology in Computer Science Education (ITiCSE '25), Nijmegen, Holanda — ACM (DOI 10.1145/3724363.3729060)</t>
  </si>
  <si>
    <t>Investiga a eficácia de tutores de IA Generativa em ajudar estudantes a aprender novos tópicos de programação e explora percepções e padrões de interação.</t>
  </si>
  <si>
    <t>Tutoria socrática por perguntas e dicas (scaffolding);</t>
  </si>
  <si>
    <t>os prompts força descoberta guiada e resolução de problemas pelo próprio aluno, aproxima-se da aprendizagem por descoberta orientada.</t>
  </si>
  <si>
    <t>Experimento com estudantes, Percepção de usuários</t>
  </si>
  <si>
    <t>Nota média dos exercícios guiados por IA (76,33% geral, por questão Q1–Q4);
Nota média do quiz de conhecimento sem assistência (65,8% geral);
Survey pós-estudo com 10 itens (SQ1–SQ10): concisão (8,5/10), utilidade (8,68/10), uso de prompts próprios vs. pré-configurados, preferência IA vs. tutor humano, intenção de uso futuro.</t>
  </si>
  <si>
    <t>GenAI ensinou um novo tópico (Java ArrayLists) em sessão de 30 minutos sem intervenção humana, com nota média de 76,33% nos exercícios guiados e 65,8% no quiz de retenção;
60% dos estudantes consideraram a IA mais útil que um tutor humano; 76% prefeririam recorrer à IA antes de um professor no futuro, citando conveniência, acessibilidade e menos desconforto ao expor lacunas de conhecimento;
Respostas da IA avaliadas como concisas (8,5/10) e úteis (8,68/10);
88% dos estudantes usaram os prompts pré-configurados e 68% criaram prompts próprios, indicando uso duplo (estruturado e exploratório) da ferramenta;
36% dos estudantes conseguiram obter resposta direta da IA em ao menos uma questão, apesar do prompt ser desenhado para evitar isso;
Engenharia de prompt iterativa foi essencial: versões mais simples e diretas dos prompts funcionaram melhor que versões excessivamente detalhadas.</t>
  </si>
  <si>
    <t>60% dos estudantes consideraram a IA mais útil que um tutor humano; 76% prefeririam recorrer à IA antes de um professor no futuro, citando conveniência, acessibilidade e menos desconforto ao expor lacunas de conhecimento</t>
  </si>
  <si>
    <t>Ha Nguyen, Vicki Allan</t>
  </si>
  <si>
    <t>Proceedings of the 55th ACM Technical Symposium on Computer Science Education V. 1 (SIGCSE 2024), Portland, OR, EUA</t>
  </si>
  <si>
    <t>Explora a capacidade do GPT-4 em avaliar submissões de estudantes e em construir sugestões de melhoria a partir do código apresentado.</t>
  </si>
  <si>
    <t>Avaliação de lógica-algoritmo, Feedback formativo, Sugestão de melhoria</t>
  </si>
  <si>
    <t>Avaliação de lógica-algoritmo, Dicas graduais-scaffolding, Localização de erros, Sugestão de melhoria</t>
  </si>
  <si>
    <t>Scaffolding pedagógico com abordagem "building on students' code" — construção incremental sobre o raciocínio já iniciado pelo estudante, com perguntas-guia (estilo socrático) quando a solução apresenta erro fundamental, em vez de entregar a resposta correta diretamente.</t>
  </si>
  <si>
    <t>Relação implícita e consistente ao longo do artigo: a lógica central do sistema (decidir entre "construir sobre", "corrigir" ou "recomeçar com perguntas") é uma operacionalização direta de princípios de avaliação formativa ativa, ainda que os autores não citem explicitamente arcabouços de metodologia ativa.</t>
  </si>
  <si>
    <t>Percentual de avaliações corretas/parcialmente corretas/incorretas por critério; percentual de utilidade do código; concordância entre avaliadores via Gwet's AC1 (0,72–1); testes qui-quadrado de independência para comparar desempenho entre problemas e entre notas dos estudantes</t>
  </si>
  <si>
    <t>GPT-4 com exemplos (few-shot) forneceu avaliações majoritariamente corretas;
O modelo conseguiu identificar soluções corretas;
O feedback do GPT-4 manteve tom positivo mesmo diante de erros, valorizando o esforço;
Não houve variação significativa de desempenho entre notas dos estudantes;
Em alguns casos, a combinação estudante+GPT-4 produziu soluções superiores às soluções de referência criadas pelos próprios instrutores.</t>
  </si>
  <si>
    <t>Comparação com avaliação humana (dois avaliadores humanos — um instrutor de CS e um monitor sênior — aplicando rubrica com concordância Gwet's AC1) e Experimento com estudantes (113 submissões reais de estudantes em 4 problemas de um curso real).</t>
  </si>
  <si>
    <t>Jared Apillanes, Jason Weber, Sergio Gago-Masague, Jennifer Wong-Ma, Thomas Y. Yeh</t>
  </si>
  <si>
    <t>Estados Unidos</t>
  </si>
  <si>
    <t>Proceedings of the 57th ACM Technical Symposium on Computer Science Education V.1 (SIGCSE TS 2026), St. Louis, MO, EUA — ACM (DOI 10.1145/3770762.3772615)</t>
  </si>
  <si>
    <t>Busca mensurar benefícios e custos de uma ferramenta comercial assistida por LLM em avaliações manuscritas de CS1, quanto a tempo, precisão e percepções de estudantes/equipe.</t>
  </si>
  <si>
    <t>Comparação com avaliação humana, Experimento com estudantes, Percepção Docentes, Percepção Estudantes</t>
  </si>
  <si>
    <t>Percepção Docentes (entrevistas semiestruturadas e diários qualitativos com 4 TAs);
Percepção Estudantes (survey Likert, 70% de taxa de resposta) ;
Experimento com estudantes (curso real de CS1, 166 alunos, 20.140 itens corrigidos);
Relação entre tamanho da rubrica e percentual/alinhamento de HC;
Redução percentual de tempo (40% no geral; 48% em provas; 25% em quizzes);
Tempo de correção por ferramenta (Pensieve vs. Gradescope), normalizado por número de itens/submissões;</t>
  </si>
  <si>
    <t>- Correção assistida por LLM (Pensieve) reduziu o tempo total de correção em 40% comparado ao Gradescope, com economia de 48% em provas e 25% em quizzes;
- TAs proficientes na ferramenta tiveram ganhos ainda maiores, até 92% mais rápido em provas, 67% mais rápido no geral;
- Questões de resposta curta tiveram a maior melhoria de tempo (46%); questões de resposta livre, 37%;
- Precisão manteve-se estável: taxa de regrades aceitos variou apenas entre 0,1% e 0,5% ao longo de 3 provas e 6 quizzes;
- 66,7% dos itens foram classificados como Alta Confiança; alinhamento com a nota do TA foi de 84,3% (HC) e 59,2% (NHC);
- Estudantes ficaram neutros/levemente positivos quanto à correção assistida por IA, valorizando precisão mais que velocidade; TAs tiveram sentimento geral positivo, mas com ressalvas sobre precisão e viés de percepção;
- o uso exclusivo da correção assistida por LLM economizaria 15,6 horas, mais de 80% provenientes da correção de provas.</t>
  </si>
  <si>
    <t>- o foco é inteiramente em eficiência e acurácia da correção assistida por IA para avaliações tradicionais manuscritas
- Correção assistida por LLM (Pensieve) reduziu o tempo total de correção em 40% comparado ao Gradescope, com economia de 48% em provas e 25% em quizzes</t>
  </si>
  <si>
    <t>Elaine Zhu, Smaran Teja, Chris Coombes, Daniel Patterson</t>
  </si>
  <si>
    <t>Proceedings of the 30th ACM Conference on Innovation and Technology in Computer Science Education V.1 (ITiCSE 2025), Nijmegen, Holanda. ACM (DOI 10.1145/3724363.3729063)</t>
  </si>
  <si>
    <t>Descreve o FEEDBOT, ferramenta open-source que usa LLMs para dar feedback formativo estruturado sobre tarefas de programação orientadas ao design.</t>
  </si>
  <si>
    <t>Dicas graduais-scaffolding, Localização de erros</t>
  </si>
  <si>
    <t>Não identificado.</t>
  </si>
  <si>
    <t>O estudante ("preserves student agency by not revealing solutions") é o responsável por resolver o problema com orientação mínima, mantém o estudante ativo na resolução, sem entregar a solução pronta.</t>
  </si>
  <si>
    <t>Experimento com estudantes (uso real em 7 tarefas de casa, curso introdutório com ~500 estudantes);
Percepção Estudantes (avaliações "Very/Somewhat/Not Helpful" com 1.357 respostas; survey qualitativo de fim de curso com ~30% de taxa de resposta);
Classificação qualitativa do feedback pelos próprios alunos ("Very Helpful"/"Somewhat Helpful"/"Not Helpful", 1.357 respostas);
Comparação de notas médias entre estudantes que visualizaram o feedback do FEEDBOT ao menos uma vez vs. os que nunca visualizaram, por tarefa (HW6–HW12);
Análise da proporção de avaliações negativas atribuíveis a erros reais do estudante vs. falhas da ferramenta.</t>
  </si>
  <si>
    <t>Estudantes que visualizaram o feedback do FEEDBOT tiveram notas médias mais altas em quase todas as tarefas de casa (ex.: HW6: 81,4%→90,7%, delta de +9,3%);
Melhoria de desempenho consistente em todos os quartis, inclusive nos mais baixos, sugerindo benefício mesmo para estudantes de desempenho mais fraco;
63% das avaliações do feedback foram "Very Helpful", 15% "Somewhat Helpful" e 22% "Not Helpful"; das negativas, 37% estavam associadas a erros reais do próprio estudante (não falhas da ferramenta) e 4% a um bug de dependências já corrigido;
No survey qualitativo, 83% dos usuários relataram o feedback como útil ("very" ou "sometimes helpful"), taxa de sucesso percebida de quase 90%;
Estrutura de prompt em múltiplos estágios (persona, passo a passo, chain-of-thought) melhorou a consistência do feedback gerado;
FEEDBOT preserva a autonomia do estudante ao apontar apenas a primeira etapa problemática, sem revelar diretamente a solução;</t>
  </si>
  <si>
    <t>https://github.com/NUFeedBot</t>
  </si>
  <si>
    <t>Max Fowler, Chinedu Emeka, Binglin Chen, Matthew West, , Craig Zilles</t>
  </si>
  <si>
    <t>ACM Transactions on Interactive Intelligent Systems (ACM TiiS), Vol. 15, No. 4, Article 26</t>
  </si>
  <si>
    <t>Compara abordagens tradicionais de ML com abordagens baseadas em LLM para autocorreção de questões EiPE, avaliando qual é mais eficaz.</t>
  </si>
  <si>
    <t>Comparação com avaliação humana, Experimento com estudantes, Percepção Estudantes</t>
  </si>
  <si>
    <t>Acurácia; 
Número e sobreposição de falsos positivos/negativos entre graders;
Escalas Likert de utilidade;
Número de submissões até resposta correta;
Pontuação média correta por categoria;</t>
  </si>
  <si>
    <t>A maioria atingiu acurácia entre 82% e 89%;
GPT-3.5 teve desempenho bem inferior ao GPT-4;
O grader por geração de código (Code Gen.) teve menor acurácia (82,7%), mas mostrou viés de maior leniência com respostas incompletas ou de baixo nível;
Grader foi o preferido pelos estudantes (maior utilidade percebida — 56% — e maior aprovação — 58%</t>
  </si>
  <si>
    <t>Interessante para o produto educacional</t>
  </si>
  <si>
    <t>Areej Theeb, Nor Athiyah Abdullah, Ali Fenjan, Pantea Keikhosrokiani</t>
  </si>
  <si>
    <t>Malásia, Kuwait, Finlândia</t>
  </si>
  <si>
    <t>Discover Education (revista Springer Nature), 2026;5:371 (DOI 10.1007/s44217-026-01400-5)</t>
  </si>
  <si>
    <t>Apresenta um sistema de feedback orientado por LLM para avaliar e aprimorar tarefas de programação via comparação semântica e feedback contextualizado.</t>
  </si>
  <si>
    <t>Avaliação de lógica-algoritmo, Explicação do erro, Sugestão de melhoria</t>
  </si>
  <si>
    <t>Aprendizagem autorregulada (self-regulated learning) e instrução diferenciada (differentiated instruction) são citadas como efeito pedagógico do mecanismo adaptativo de feedback</t>
  </si>
  <si>
    <t>ajuda estudantes a se engajar em aprendizagem autorregulada" (self-regulated learning), mas não usa o termo "aprendizagem ativa" formalmente</t>
  </si>
  <si>
    <t>Score médio de similaridade semântica (M = 0,56; DP = 0,19) sobre 31 submissões;
Correlação entre similaridade e extensão do feedback (r = −0,65);
Validação pedagógica por instrutor humano (87% do feedback considerado preciso e valioso);
Distribuição balanceada das categorias de feedback (lógica, estilo, performance);
Análise qualitativa via nuvem de palavras dos termos mais frequentes no feedback.</t>
  </si>
  <si>
    <t>Score médio de similaridade de 0,56 (DP = 0,19), variando de 0,12 a 0,93 entre as 31 submissões, demonstrando boa capacidade discriminativa;
Apenas 2 submissões (≈6,5%) atingiram o patamar de "solução perfeita" (≥ 0,90); a maioria apresentou correção parcial ou problemas estruturais;
Correlação inversa moderada (r = −0,65) entre similaridade e extensão do feedback, confirmando comportamento adaptativo: alunos com pior desempenho recebem feedback mais longo e detalhado;
Sistema tolera soluções alternativas logicamente equivalentes (ex.: implementação recursiva com similaridade 0,42 identificada como logicamente correta) e detecta erros sutis críticos (ex.: erro off-by-one reduziu similaridade a 0,12);
Instrutor humano confirmou que 87% do feedback gerado era preciso e pedagogicamente valioso;
Distribuição equilibrada entre as três categorias de feedback (lógica, estilo, performance);
Nuvem de palavras revelou foco consistente em construtos centrais de programação (return, loop, function</t>
  </si>
  <si>
    <t>https://github.com/AreejTheeb/Feedback-System-LLM-Based.git</t>
  </si>
  <si>
    <t>- Dados: Módulo de logging e analytics visuais (histogramas, gráficos por categoria, nuvem de palavras) para apoiar a interpretação do instrutor
- Necessidade de manter supervisão humana (instrutor) para garantir precisão e adequação pedagógica</t>
  </si>
  <si>
    <t>Evaluating GPT as automated analyzer for detecting students’ erroneous mental models in programming education</t>
  </si>
  <si>
    <t>Francisco J. Gallego-Durán, Patricia Compañ-Rosique, Carlos J. Villagrá-Arnedo</t>
  </si>
  <si>
    <t>Espanha</t>
  </si>
  <si>
    <t>Universal Access in the Information Society (Springer), Vol. 25, Article 51</t>
  </si>
  <si>
    <t>Avalia LLMs como analisadores automatizados de modelos mentais equivocados dos estudantes, superando a barreira da análise manual.</t>
  </si>
  <si>
    <t>Percentual de concordância bruta (pairwise agreement) entre GPT-4/GPT-5 e docentes; análise de dispersão de detecção por modelo mental e por questão; custo computacional (tokens, latência, USD por consulta/questão/coorte) e tempo total de processamento.</t>
  </si>
  <si>
    <t>GPT-5 atingiu 82,7% de concordância bruta com os docentes;
Ambos os modelos exibem viés sistemático de falsos positivos, mas o GPT-5 reduziu essa taxa de 23,1% para 11,6%;
GPT-5 processou 7,6× mais rápido (4,7h vs. 36h) com 34% de redução de custo (US$12,51 vs. US$19,06) apesar de consumir o dobro de tokens;
Analisar uma coorte de 100 estudantes custaria ~US$50 e um dia de processamento, versus 40-60h de trabalho docente especializado;
Forte heterogeneidade de concordância entre os 27 modelos mentais e as 28 questões;
Nenhum modelo atinge confiabilidade suficiente para substituir integralmente a revisão docente;</t>
  </si>
  <si>
    <t>Scripts de automação, templates de prompt e materiais anonimizados (questionário, definições dos modelos mentais, respostas e análises) disponibilizados publicamente no Internet Archive para fins de replicação; não se trata de uma ferramenta/produto empacotado, mas de scripts de pesquisa abertos.</t>
  </si>
  <si>
    <t>Nenhum modelo atinge confiabilidade suficiente para substituir integralmente a revisão docente;
A IA generativa é usada para diagnosticar concepções equivocadas conceituais dos estudantes, não para avaliar corretude de código</t>
  </si>
  <si>
    <t>Generating High-Precision Feedback for Programming Syntax Errors Using Large Language Models</t>
  </si>
  <si>
    <t>Tung Phung, José Cambronero, Sumit Gulwani, Tobias Kohn, Rupak Majumdar, Adish Singla, Gustavo Soares</t>
  </si>
  <si>
    <t>Alemanha, Áustria, EUA</t>
  </si>
  <si>
    <t>International Conference on Educational Data Mining (EDM)</t>
  </si>
  <si>
    <t>Investiga o uso de LLMs para gerar, a partir de um programa com erro, um código corrigido e uma explicação em linguagem natural, à semelhança de um tutor humano.</t>
  </si>
  <si>
    <t>Precisão (percentual de vezes que o feedback fornecido é de boa qualidade);
Cobertura (percentual de vezeF1-score entre técnicas de validação (0,56–0,86 no TigerJython; 0,71–0,84 no Codeforces);
Concordância entre avaliadores humanos (Cohen's Kappa = 0,72) que o feedback é efetivamente gerado e fornecido);
Teste estatístico qui-quadrado (χ²) para significância das diferenças entre técnicas</t>
  </si>
  <si>
    <t>PyFiXV atingiu alta precisão (76,0% no TigerJython; 72,4% no Codeforces) com cobertura razoável (31,2% e 64,2%, respectivamente), superando significativamente as variantes sem validação e a validação baseada em regras;
A validação de PyFiXV superou substancialmente a validação baseada em regras (PyFiX-Rule) nos mesmos níveis de precisão;
A cobertura máxima teoricamente possível (validação oráculo) foi de 47,1% (TigerJython) e 75,0% (Codeforces) para precisão ≥70%, indicando margem de melhoria em relação ao desempenho real do PyFiXV;
Exemplos qualitativos mostram que o sistema gera correções não triviais e explicações compreensíveis, e também rejeita corretamente feedback de má qualidade quando a explicação gerada está incorreta ou incompleta;</t>
  </si>
  <si>
    <t>https://github.com/machine-teaching-group/edm2023_PyFiXV</t>
  </si>
  <si>
    <t>- Somente avaliação de Sintaxe</t>
  </si>
  <si>
    <t>Exploring Generative AI Models for Constructive Feedback in ProgrammingTasks</t>
  </si>
  <si>
    <t>Janka Pecuchová, Ľubomír Benko, Martin Drlik</t>
  </si>
  <si>
    <t>Eslováquia</t>
  </si>
  <si>
    <t>ICL 2025 (International Conference on Interactive Collaborative Learning), publicado em Lecture Notes in Networks and Systems (LNNS), vol. 1847, pp. 373–384, Springer Nature (DOI 10.1007/978-3-032-18885-4_35)</t>
  </si>
  <si>
    <t>Examina se GPT-o1, Claude 3.7, Cohere e DeepSeek-V3 geram feedback semelhante ao de instrutores humanos em tom, clareza, estrutura e intenção pedagógica.</t>
  </si>
  <si>
    <t>Explicação do erro, Localização de erros, Reforço positivo/elogio de boas práticas, Sugestão de melhoria</t>
  </si>
  <si>
    <t>Métricas linguísticas/estruturais: contagem de palavras/sentenças, comprimento médio de sentença, contagem de caracteres, diversidade lexical (razão de palavras únicas), razão de stop words;
Similaridade semântica: similaridade de cosseno (embeddings Sentence-BERT) e escore STS;
Legibilidade (Flesch Reading Ease);
Sobreposição de reconhecimento de entidades nomeadas (NER);
Análise de sentimento/polaridade (classificador TextBlob);
Classificação taxonômica manual em 4 categorias funcionais, comparando distribuição entre modelos e professor;
Análise de partes do discurso (POS tagging) e extração de bigramas frequentes;</t>
  </si>
  <si>
    <t>GPTo1 obteve o maior escore STS (0,83), maior similaridade de cosseno (0,76) e maior legibilidade (63,89) entre os modelos, indicando o melhor alinhamento com o feedback do professor;
Todos os modelos mantiveram tom construtivo, com escores de sentimento positivo acima de 0,94;
Sobreposição de NER foi baixa em todos os modelos (ex.: 0,37 no GPTo1, o maior valor), revelando limitação em referenciar elementos específicos do código do aluno;
GPTo1 e Claude 3.7 tiveram o maior alinhamento geral com o feedback humano em estrutura, similaridade semântica e distribuição retórica;
Claude 3.7 produziu as respostas mais longas e sintaticamente complexas (119,6 palavras em média); GPTo1 correspondeu mais de perto às métricas médias do professor;
Cohere apresentou viés de feedback mais curto e excessivamente positivo (24 de 49 registros na categoria "Positivo" vs. 16 do professor), com menos sugestões construtivas;
DeepSeekV3 teve tom mais crítico, com mais sugestões de melhoria (categoria C = 16,</t>
  </si>
  <si>
    <t>a ferramenta gera apenas feedback textual qualitativo (elogio, identificação de erro, sugestão de melhoria) sobre a submissão Java/JavaFX, sem pontuação numérica do código</t>
  </si>
  <si>
    <t>Dong-Kyu Lee, Inwhee Joe</t>
  </si>
  <si>
    <t>Coreia do Sul</t>
  </si>
  <si>
    <t>IEEE Access, Vol. 13, 2025 (DOI 10.1109/ACCESS.2025.3581139)</t>
  </si>
  <si>
    <t>Propõe um sistema de revisão de código baseado em GPT-4o que dá feedback preciso, reduz uso de tokens e previne cola assistida por IA.</t>
  </si>
  <si>
    <t>Aprendizagem autodirigida (self-directed learning), citada explicitamente como objetivo pedagógico; não há uma metodologia ativa formal nomeada.</t>
  </si>
  <si>
    <t>o sistema apoia explicitamente "self-directed learning" e é desenhado para nunca revelar a resposta pronta, preservando a responsabilidade do estudante em resolver o problema, mas o termo "aprendizagem ativa" não é usado formalmente</t>
  </si>
  <si>
    <t>Comparação com avaliação humana, Percepção Docentes, Percepção Estudantes</t>
  </si>
  <si>
    <t>Taxa Relativa de Detecção de Erros (REDR) por tipo de erro, comparando com juiz online tradicional (código desnecessário: 31,58%; requisito não atendido: 42,86%; hard coding: 18,18%; erro de cálculo: 33,33%), com teste exato de Fisher;
BERTScore (similaridade semântica) entre feedback do sistema e de instrutores humanos, em 27 casos de teste (média 0,8001, IC 95%: [0,7713, 0,8289]);
Survey de estudantes (Likert de 7 pontos): precisão, utilidade, especificidade, tom de apoio, efeito de aprendizagem;</t>
  </si>
  <si>
    <t>CCM superou o juiz online tradicional em 3 das 4 categorias de erro com significância estatística (código desnecessário, requisito não atendido, hard coding); sem diferença significativa para erros de cálculo;
Feedback do CRM apresentou similaridade semântica média superior a 80% (BERTScore) com feedback de instrutores humanos, com intervalo de confiança robusto;
No teste com 11 estudantes de ensino fundamental/médio, tom de apoio teve a maior nota (6,64/7) e precisão na marcação de erros, 6,27/7; menor nota foi "utilidade-independência de aprendizagem" (4,82/7), refletindo preocupação com dependência excessiva da IA;
Estudantes relataram maior engajamento e autonomia no aprendizado;
Sistema demonstrou potencial para reduzir carga de correção dos instrutores e apoiar aprendizagem autodirigida em larga escala, mitigando trapaça assistida por IA ao nunca revelar a solução correta diretamente;</t>
  </si>
  <si>
    <t>Sistema publicamente acessível</t>
  </si>
  <si>
    <t>https://www.codetutor119judge.com/</t>
  </si>
  <si>
    <t>- Survey de estudantes (Likert de 7 pontos): precisão, utilidade, especificidade, tom de apoio, efeito de aprendizagem
- Sistema demonstrou potencial para reduzir carga de correção dos instrutores e apoiar aprendizagem autodirigida em larga escala, mitigando trapaça assistida por IA ao nunca revelar a solução correta diretamente</t>
  </si>
  <si>
    <t>Filipe Portela</t>
  </si>
  <si>
    <t>Portugal</t>
  </si>
  <si>
    <t>6th International Computer Programming Education Conference (ICPEC 2025), publicado em OASIcs (OpenAccess Series in Informatics), Dagstuhl Publishing (DOI 10.4230/OASIcs.ICPEC.2025.7)</t>
  </si>
  <si>
    <t>Apresenta estratégia com IA generativa para correção automatizada de exercícios de programação no ensino superior, com transparência, justiça e relevância pedagógica.</t>
  </si>
  <si>
    <t>Correção-nota, Detecção de erros, Verificação de autoria/detecção de plágio e uso indevido de IA</t>
  </si>
  <si>
    <t>Explicação do erro, Localização de erros, Nota-correção</t>
  </si>
  <si>
    <t>Gamificação e estratégias de aprendizagem ativa. Avaliação por pares,</t>
  </si>
  <si>
    <t>o trabalho está fundamentado no paradigma TechTeach (Portela, 2020), descrito no próprio artigo como "an innovative teaching paradigm... aimed at increasing student engagement through gamification and active learning strategies". O mecanismo "Grade Rescue" é explicitamente chamado de "gamified appeal mechanism"</t>
  </si>
  <si>
    <t>Comparação com avaliação humana (human-in-the-loop: revisão manual obrigatória de todas as notas extremas -1/1, mais amostra representativa das demais) ;
Distribuição das notas finais: -1 (10,17%), 0 (88,14%), 1 (1,69%);
Faixa de suspeita de plágio: 2 a 4; faixa de probabilidade de uso de IA: 2 a 4;
Percepção Estudantes (questionário Likert de 5 pontos sobre dificuldade e aprovação do modelo, &gt;90% de aprovação);
Experimento com estudantes (118 estudantes reais do curso de Web Programming, ano letivo 2023/2024)</t>
  </si>
  <si>
    <t>Método produziu notas consistentes, com distribuição equilibrada (88,14% conhecimento básico/parcial, 10,17% insuficiente, 1,69% maestria);
Mais de 90% dos estudantes aprovaram o modelo de avaliação proposto;
52,50% dos estudantes consideraram o teste de dificuldade neutra, sugerindo calibração adequada;
Sistema identificou com sucesso casos que exigiam atenção adicional (10,17%), permitindo intervenção humana focalizada;
Combinação de métricas comportamentais (participação/desempenho em grupo) com qualidade de código mostrou-se valiosa para reforçar integridade acadêmica e detectar possível plágio ou uso não autorizado de IA;
Mecanismo "Grade Rescue" permitiu que 3 de 12 estudantes com nota insuficiente obtivessem reavaliação bem-sucedida;
Personalização do enunciado via variáveis individuais mostrou-se eficaz para reduzir risco de compartilhamento de respostas, mantendo consistência dos critérios entre estudantes;</t>
  </si>
  <si>
    <t>Interactive Evaluation of Complex Programming Assignments Using LLMAssistant</t>
  </si>
  <si>
    <t>Tomáš Kormaník, Viktória Lukáčová, Jaroslav Porubän</t>
  </si>
  <si>
    <t>6th International Computer Programming Education Conference (ICPEC 2025), OASIcs, Dagstuhl Publishing (DOI 10.4230/OASIcs.ICPEC.2025.13)</t>
  </si>
  <si>
    <t>Explora modelos de diálogo generativos personalizados (KP Assistant, baseado em GPT-4o) para avaliação automatizada de trabalhos de programação.</t>
  </si>
  <si>
    <t>Avaliação de lógica-algoritmo, Correção-nota, Feedback formativo</t>
  </si>
  <si>
    <t>Avaliação de lógica-algoritmo, Explicação do erro, Nota-correção</t>
  </si>
  <si>
    <t>Avaliação dialógica/interativa semelhante a uma defesa oral (viva voce) do código</t>
  </si>
  <si>
    <t>o formato de diálogo interativo exige que o estudante explique e justifique decisões de implementação em tempo real, aproximando-se de uma "defesa oral" ativa do código, mas o termo "aprendizagem ativa" não é usado pelos autores</t>
  </si>
  <si>
    <t>Análise qualitativa de 6 implementações de referência: relevância das perguntas, consistência da pontuação, ocorrência de alucinações, fluxo e clareza da conversa;
Experimento com estudantes (16 estudantes do curso, 12 com feedback válido, testando com implementações reais de jogos);
Percepção Estudantes: Survey de 5 pontos com estudantes: fluxo/clareza da conversa (4,42/5), relevância das perguntas (3,42/5), clareza/não-ambiguidade (3,58/5), objetividade percebida da avaliação final (4/5);
Testes de robustez com uploads inválidos, ZIPs não relacionados e codebases grandes (42MB);
Repetição de 50 tentativas para verificar reprodutibilidade de uma falha de avaliação observada;</t>
  </si>
  <si>
    <t>Bom desempenho com implementações bem estruturadas (ex.: Battleships, 33/34 pontos, alinhado à qualidade esperada);
Alucinações pontuais em alguns jogos (perguntas sobre métodos inexistentes no código);
Vulnerabilidade crítica identificada: em um caso, o assistente aceitou indevidamente como correta uma resposta que apenas apontava sua própria alucinação;
Limitação técnica em codebases grandes: processou apenas os primeiros dez arquivos de um ZIP de 42MB, gerando compreensão incompleta e alucinações;
Recusou corretamente gerar uma implementação completa quando solicitado indevidamente, oferecendo apenas orientação;
Estudantes avaliaram bem o fluxo/clareza da conversa (4,42/5) e a objetividade percebida (4/5), mas deram nota mais moderada à relevância das perguntas geradas (3,42/5), correlacionada aos problemas de alucinação;</t>
  </si>
  <si>
    <t>-IMPORTANTE: Avaliação da resposta do estudante às perguntas geradas sobre seu próprio código;
-Recomendação explícita de mecanismos de supervisão do instrutor (log de conversas, possibilidade de revisão/substituição de avaliações automatizadas), nunca substituindo integralmente a avaliação humana;</t>
  </si>
  <si>
    <t>Niklas Scholz, Manh Hung Nguyen, Adish Singla, Tomohiro Nagashima</t>
  </si>
  <si>
    <t>ECTEL 2025 (European Conference on Technology Enhanced Learning)</t>
  </si>
  <si>
    <t>Apresenta um framework pedagógico para geração de feedback via LLM, derivado de modelos de feedback estabelecidos e de percepções de professores do ensino médio.</t>
  </si>
  <si>
    <t>Dicas graduais-scaffolding, Explicação do erro, Sugestão de melhoria</t>
  </si>
  <si>
    <t>Aprendizagem autodirigida e engajamento ativo, citados explicitamente como princípios do framework;</t>
  </si>
  <si>
    <t>framework é explicitamente fundamentado em princípios de "self-directed learning" e "active engagement", evitando dar respostas diretas para promover esforço independente do estudante, mas sem nomear formalmente uma "metodologia ativa"</t>
  </si>
  <si>
    <t>Percepção Docentes</t>
  </si>
  <si>
    <t>Avaliação mista qualitativa/quantitativa com 8 professores de ciência da computação do ensino secundário na Alemanha, entrevistas semiestruturadas, avaliação de 20 pedidos de ajuda simulados por professor;
Escalas Likert de 5 pontos: solidez pedagógica, abrangência, efetividade, comparação com o próprio feedback do professor;
Escalas binária/ternária: corretude técnica (Sim/Parcialmente/Não) e necessidade de edição (Sim/Não);
Médias e desvios padrão por nível de domínio do estudante;
Escores de discordância entre professores (fórmula de Whitworth, 0–1);
Análise qualitativa por Affinity Diagramming (120 temas de baixo nível, 20 de alto nível);</t>
  </si>
  <si>
    <t>Feedback avaliado como pedagogicamente sólido (média 3,84/5), abrangente (4,04/5) e eficaz (3,89/5);
91,7% das respostas do LLM avaliadas como tecnicamente corretas, 8,3% parcialmente corretas, nenhuma incorreta;
Feedback para alunos de alto desempenho recebeu as maiores notas de solidez pedagógica (4,02) e efetividade (4,14);
Professores destacaram maior rapidez do LLM na detecção de pequenos erros de sintaxe/cálculo em comparação à revisão manual;
Divergências significativas entre professores na percepção de solidez pedagógica (3,20 a 4,61), atribuídas a diferenças de opinião sobre nível de linguagem técnica e especificidade das dicas;
Limitações identificadas pelos próprios professores: falta de adaptação ao contexto dinâmico da sala de aula, ausência de interação em tempo real, e incapacidade de usar métodos visuais/interativos de ensino;</t>
  </si>
  <si>
    <t>-Professores destacaram maior rapidez do LLM na detecção de pequenos erros de sintaxe/cálculo em comparação à revisão manual;
- Limitações identificadas pelos próprios professores: falta de adaptação ao contexto dinâmico da sala de aula, ausência de interação em tempo real, e incapacidade de usar métodos visuais/interativos de ensino;</t>
  </si>
  <si>
    <t>Edoardo Cipriano, Alessio Ferrato, Carla Limongelli, Daniele Schicchi, Davide Taibi</t>
  </si>
  <si>
    <t>Itália</t>
  </si>
  <si>
    <t>Artificial Intelligence in Education (AIED), editado pela Springer Nature Switzerland (na série Lecture Notes in Computer Science, páginas 204–217, DOI: 10.1007/978-3-031-98459-4_15</t>
  </si>
  <si>
    <t>Apresenta abordagem com LLMs para avaliação de código baseada em rubricas, superando limitações de ferramentas que dependem só de testes e similaridade de código.</t>
  </si>
  <si>
    <t>Explicação do erro, Nota-correção</t>
  </si>
  <si>
    <t>Mean Absolute Error (MAE) entre nota da LLM e nota do professor;
Root Mean Squared Error (RMSE);
Coeficiente de Determinação (R²);
Comparação entre os 5 modelos por tipo de exercício (array, recursão) e componente (função, principal, total);
Categorização qualitativa de 4 tipos de alucinação: atribuição incorreta de erro, interpretação incorreta de sequência, erros de cálculo de dedução, desvio da rubrica;</t>
  </si>
  <si>
    <t>Claude-3.5 Sonnet obteve consistentemente o melhor desempenho, com menores MAE/RMSE e maiores R² na maioria dos cenários;
GPT-4o teve desempenho razoável em array, mas fraquezas em recursão, com R² negativo em vários casos;
Grok-2-1212 apresentou variabilidade considerável, com R² negativo frequente;
LLaMA-3.3 70B geralmente teve desempenho inferior, com altas taxas de erro em função e recursão;
DeepSeek-V3 apresentou desempenho inconsistente, com alguns dos piores resultados em recursão;
Todos os modelos apresentaram tendência conservadora, raramente atribuindo a nota máxima mesmo em soluções corretas;
Identificação de 4 categorias recorrentes de alucinação (atribuição incorreta de erro, interpretação de sequência, cálculo de deduções, desvio da rubrica);
Modelos tiveram dificuldade em diferenciar soluções bem estruturadas mas incorretas de respostas parcialmente corretas;</t>
  </si>
  <si>
    <t>Zenodo: DOI 10.5281/zenodo.14879148</t>
  </si>
  <si>
    <t>- Somativa (testes de isenção/exame formais, com atribuição de nota oficial)</t>
  </si>
  <si>
    <t>Lalita Na Nongkhai, Jingyun Wang, Adam Wynn, Takahiko Mendori</t>
  </si>
  <si>
    <t>Japão, Reino Unido,</t>
  </si>
  <si>
    <t>Computers and Education: Artificial Intelligence (Elsevier/ScienceDirect)</t>
  </si>
  <si>
    <t>Apresenta framework que integra LLM + RAG (grafo de conhecimento e histórico do usuário) a um sistema adaptativo, para avaliar código, gerar feedback formativo e recomendar exercícios.</t>
  </si>
  <si>
    <t>Prompt Engineering, RAG</t>
  </si>
  <si>
    <t>Avaliação de lógica-algoritmo, Correção-nota, Detecção de erros, Feedback formativo</t>
  </si>
  <si>
    <t>Nenhuma metodologia ativa nomeada explicitamente. Percebe-se implicitamente: aprendizagem adaptativa personalizada, aprendizagem autorregulada (no modo híbrido o estudante escolhe entre a recomendação do GenAI ou do mecanismo adaptativo) e prática ativa com feedback imediato ("learning by doing" com correção em tempo real)</t>
  </si>
  <si>
    <t>o artigo não cita literatura de aprendizagem/avaliação ativa nem usa esses termos, mas o desenho (feedback imediato, personalização, escolha do aprendiz entre recomendações no modo híbrido) dialoga com princípios de avaliação ativa</t>
  </si>
  <si>
    <t>Percepção de estudantes (questionário de 26 itens em escala Likert de 7 pontos sobre esforço mental, carga mental, aceitação tecnológica e satisfação, além de escala de 5 pontos sobre utilidade do feedback);
Nível de concordância dos estudantes quanto à utilidade do feedback do GenAI;
Quatro indicadores extraídos dos logs de aprendizagem (4956 submissões): submissões corretas, submissões incorretas, submissões sem lógica de programação essencial, frequência de pedido de outro exercício;
ANOVA de um fator com comparações post-hoc entre os três grupos; teste t entre os grupos B e C;
Análise qualitativa dos comentários dos aprendizes, categorizados por tipo de feedback percebido;</t>
  </si>
  <si>
    <t>O modo híbrido (adaptativo + GenAI, ADVENTURE-3.1) obteve o maior número de submissões corretas e o menor número de submissões incorretas/incompletas entre os três grupos;
O modo apenas GenAI (ADVENTURE-3.0) exigiu esforço mental significativamente maior dos estudantes do que os demais modos;
Não houve diferenças significativas entre os grupos em aceitação tecnológica (facilidade de uso, utilidade) nem em satisfação geral;
O feedback do GenAI foi percebido como útil pela maioria dos participantes (~82–88% concordando ou concordando fortemente), sem diferença significativa entre os grupos B e C;
Tanto no modo GenAI quanto no híbrido houve recomendações repetidas de exercícios já concluídos, mesmo com instrução contrária no prompt;
No modo híbrido, a maioria dos estudantes preferiu seguir a recomendação do mecanismo adaptativo à do GenAI quando havia repetição;</t>
  </si>
  <si>
    <t>Large Language Models Generating Feedback for Students of Introductory Programming Courses</t>
  </si>
  <si>
    <t>Juliana Barros, Laura O. Moraes, Fernanda Oliveira, Carla A. D. M. Delgado</t>
  </si>
  <si>
    <t>Brasil</t>
  </si>
  <si>
    <t>AIED (International Conference on Artificial Intelligence in Education) 2024</t>
  </si>
  <si>
    <t>Estuda se LLMs (caso do Llama 3,8B) podem gerar feedback para instrutores/monitores, reduzindo carga docente e ampliando a cobertura de feedback.</t>
  </si>
  <si>
    <t>Feedback formativo, Sugestão de melhoria</t>
  </si>
  <si>
    <t>Explicação do erro, Sugestão de melhoria</t>
  </si>
  <si>
    <t>Dataset benchmark, Percepção Docentes</t>
  </si>
  <si>
    <t>12 instrutores de áreas de computação avaliaram e compararam pares de comentários gerados pelo modelo, via formulário com escala Likert (72 avaliações no total);
Três critérios avaliados por instrutores em escala Likert: correção da informação, se ajuda o estudante a corrigir a resposta, se ajuda a entender os conceitos;
Análise qualitativa dos comentários livres dos instrutores avaliadores;</t>
  </si>
  <si>
    <t>Temperatura e top-p não tiveram impacto significativo nas respostas do Llama 3 (8B) neste contexto;
Zero-shot e one-shot tiveram desempenho semelhante e superior ao few-shot na maioria das avaliações;
One-shot foi mais eficaz no problema fácil; zero-shot foi mais eficaz no problema difícil;
Few-shot teve o pior desempenho (~80% de discordância total/parcial dos instrutores);
O modelo teve dificuldade em identificar erros conceituais/lógicos mais profundos, focando mais em aspectos superficiais de estrutura e formatação;
Os próprios autores concluem que essas configurações não são recomendadas para uso sem supervisão humana</t>
  </si>
  <si>
    <t>Os autores concluem que essas configurações não são recomendadas para uso sem supervisão humana.
Não é uma ferramenta em si, somente validação do modelo em comparação com a avaliação humana.</t>
  </si>
  <si>
    <t>Jieying Li, Qiuyi Ren, Jiahua Liu, GeXin Zhu, Yichen Liu</t>
  </si>
  <si>
    <t>2025 the 10th International Conference on Distance Education and Learning (ICDEL 2025) — IEEE</t>
  </si>
  <si>
    <t>Investiga a eficácia de GPT-4o, DeepSeek-V3 e DeepSeek-R1, com diferentes estratégias de prompting, na correção automática de questões dissertativas curtas.</t>
  </si>
  <si>
    <t>Correção-nota, Feedback formativo</t>
  </si>
  <si>
    <t>Explicação do raciocínio, Nota-correção</t>
  </si>
  <si>
    <t>Coeficiente Kappa (concordância com anotação humana);
Exact match rate / Acurácia;
Precisão (Precision);
Recall;
Variância (SD) do Kappa entre estratégias de prompt, como medida de estabilidade;
ANOVA para comparar os três LLMs (F(2,897)=58,37, p&lt;0,001);</t>
  </si>
  <si>
    <t>GPT-4o obteve o melhor desempenho geral (Kappa médio = 0,726), seguido por DeepSeek-V3 (0,693) e DeepSeek-R1 (0,543);
GPT-4o foi mais sensível a variações de prompt (maior variância); DeepSeek-V3 foi mais estável, mais confiável para uso padronizado;
A estratégia combinando few-shot + critérios de pontuação + chain-of-thought (FS_BCW_CR_COT) obteve o melhor Kappa (0,783) com a menor variância (SD=0,0009), sendo a mais adaptável entre os três modelos;
Prompts mais estruturados reduziram progressivamente a variância de desempenho entre os modelos;</t>
  </si>
  <si>
    <t>- Compara os três LLMs
-mecanismo de dupla revisão cega (double-blind) por dois avaliadores humanos, com concordância entre avaliadores medida por Kappa (0,77), usada como padrão-ouro para comparar com o desempenho dos LLMs</t>
  </si>
  <si>
    <t>Aidan McGowan, Neil Anderson, Chris Smith</t>
  </si>
  <si>
    <t>Reino Unido</t>
  </si>
  <si>
    <t>2025 IEEE Integrated STEM Education Conference (ISEC)</t>
  </si>
  <si>
    <t>Explora a integração do ChatGPT no processo de feedback de cursos universitários de programação, buscando correção e feedback eficientes e consistentes.</t>
  </si>
  <si>
    <t>Percepção Docentes, Percepção Estudantes</t>
  </si>
  <si>
    <t>Percepção de Estudantes (survey com a coorte completa, n=108, sobre preferência e qualidade do feedback);
Percepção Docentes (entrevistas/observações de professores e avaliadores sobre o uso da ferramenta)
% de estudantes preferindo feedback de IA vs. tradicional (75%);
% que considerou o feedback balanceado (80%) e que indicava como melhorar (95%);
% de respostas que precisaram de ajuste manual pelos avaliadores (25–30%);
Tempo de geração do feedback para toda a coorte (&lt; 1 minuto);
Taxa de contestação de nota/feedback pelos estudantes (comparação histórica: ~5% → 1% neste estudo);
Análise qualitativa de comentários livres de estudantes e observações de professores (grupo focal e entrevistas);</t>
  </si>
  <si>
    <t>ChatGPT (GPT-3.5), com prompt refinado, produziu feedback rápido, geralmente preciso e com aparência humana, reduzindo a carga de trabalho docente;
75% dos estudantes preferiram o feedback de IA ao formato tradicional mais curto/em lista;
80% consideraram o feedback balanceado; 95% disseram que indicava como melhorar;
~25–30% das respostas precisaram de ajuste manual (erros técnicos, tom, componentes creditados incorretamente);
Geração de feedback para 108 estudantes levou menos de um minuto;
Linguagem neutra no prompt foi essencial para evitar elogios exagerados ou desalinhados da evidência de correção;
O modelo ocasionalmente fabricou referências (ex.: citou uma semana de aula incorreta/inexistente);
Taxa de contestação de notas caiu de ~5% (histórico) para 1%;
Parte dos estudantes achou o feedback focado demais nos erros e outra parte pediu mais orientação específica (ex.: trechos de código);</t>
  </si>
  <si>
    <t>- gera comentário orientador após a nota já ter sido definida por humanos; a nota em si segue um processo somativo tradicional feito por avaliadores, fora do escopo avaliado pela IA
- o foco é comparar eficiência e percepção sobre feedback gerado por IA vs. feedback humano tradicional;
-ChatGPT (GPT-3.5), com prompt refinado, produziu feedback rápido, geralmente preciso e com aparência humana, reduzindo a carga de trabalho docente;</t>
  </si>
  <si>
    <t>Jarot S. Suroso, Grace Amin, Liswandi, Achmad Cahyadi</t>
  </si>
  <si>
    <t>Indonésia</t>
  </si>
  <si>
    <t>2025 13th International Conference on Orange Technology (ICOT) — IEEE</t>
  </si>
  <si>
    <t>Projeta, constrói e avalia um sistema de avaliação automatizada com Google Gemini para tarefas de C++ no ensino médio.</t>
  </si>
  <si>
    <t>Explicação de pontos fortes/fracos, Nota-correção, Sugestão de melhoria</t>
  </si>
  <si>
    <t>Aprendizagem autodirigida (self-directed learning) — citada explicitamente, apoiada em referência a Barra et al. sobre múltiplas submissões e feedback imediato aumentando motivação e desempenho</t>
  </si>
  <si>
    <t>o artigo não usa os termos "avaliação ativa"/"metodologias ativas", mas afirma que o ciclo de feedback instantâneo "empowers students to iterate and improve their work in a self-directed manner";</t>
  </si>
  <si>
    <t>Erro Médio Absoluto — MAE (3,4 pontos, escala 0–100);
Coeficiente de correlação de Pearson (r = 0,98);
Análise qualitativa comparativa do conteúdo do feedback (Gemini vs. professor) para amostras de três níveis de qualidade de código ("Muito Bom", "Razoavelmente Bom", "Fraco");</t>
  </si>
  <si>
    <t>Altíssima concordância entre notas do Gemini e do professor: MAE de 3,4 pontos e correlação de Pearson de 0,98;
Na análise qualitativa, Gemini identificou os mesmos problemas essenciais que o professor humano (ex.: falta de validação de entrada, risco de overflow por tipo de dado inadequado);
O sistema foi além da correção funcional, cobrindo qualidade de código (eficiência, legibilidade, boas práticas) — endereçando lacuna identificada na literatura sobre autograders tradicionais;
Avaliação e feedback gerados em segundos, contra processo manual que pode levar horas;
Conclusão dos autores: papel ideal do sistema é como assistente de avaliação, não substituto do professor;</t>
  </si>
  <si>
    <t>- Correção-nota (pontuação 0–100 decomposta por critério),
- Avaliação e feedback gerados em segundos, contra processo manual que pode levar horas;
- Conclusão dos autores: papel ideal do sistema é como assistente de avaliação, não substituto do professor</t>
  </si>
  <si>
    <t>Ai-Based Automated Grading of Source Code of Introductory Programming Assignments</t>
  </si>
  <si>
    <t>Jayant Havare, Varsha Apte, Kaushikraj Maharajan, Nithin Chandra Gupta Samudrala, Ganesh Ramakrishnan, Sainath Vavilapalli, Srikanth Tamilselvam</t>
  </si>
  <si>
    <t>2025 IEEE/ACM 33rd International Conference on Program Comprehension (ICPC)</t>
  </si>
  <si>
    <t>Propõe técnicas baseadas em LLMs para avaliar automaticamente programas de estudantes conforme rubricas do instrutor.</t>
  </si>
  <si>
    <t>Code Scrambling, Dataset Augmentation, Fine-tuning, Prompt Engineering</t>
  </si>
  <si>
    <t>Micro-acurácia e Micro-F1 score (calculados separadamente para conjuntos "seen" e "unseen"), comparados à baseline ZeroR (classe majoritária); métrica adicional de "one-step accuracy" (tolerância de um nível na escala ordinal); métrica alternativa tratando ratings B e C como equivalentes; tempo de inferência (min por 100 consultas) e memória de GPU (GB) por modelo, para análise de trade-off custo-benefício.</t>
  </si>
  <si>
    <t>Modelos encoder-only tiveram desempenho fraco (~53% de acurácia) devido ao limite de contexto de apenas 512 tokens;
Aumento de dataset via back-translation não melhorou os resultados, ao contrário do esperado;
Análise de falhas identificou quatro padrões recorrentes de erro: código superficialmente correto mas semanticamente errado, dificuldade em discriminar ratings próximos, entendimento limitado do significado do critério, e dificuldade com código longo/complexo;
Cerca de 20% de seleção de nota incorreta ainda é considerada inaceitável para uso direto com estudantes.</t>
  </si>
  <si>
    <t>https://tinyurl.com/sourcecodegrader</t>
  </si>
  <si>
    <t>Cerca de 20% de seleção de nota incorreta</t>
  </si>
  <si>
    <t>Jorge Cisneros-González, Natalia Gordo-Herrera, Iván Barcia-Santos, Javier Sánchez-Soriano</t>
  </si>
  <si>
    <t>Future Internet (MDPI), Vol. 17, Article 265</t>
  </si>
  <si>
    <t>Examina o uso de vários LLMs para avaliação automatizada de tarefas de programação.</t>
  </si>
  <si>
    <t>Nota-correção, Sugestão de melhoria</t>
  </si>
  <si>
    <t>Coeficiente de correlação de Pearson entre notas de cada LLM e notas do instrutor;
R² ajustado e Erro Absoluto Médio (MAE) do modelo de regressão calibrado; testes de significância (regressão e ANOVA) por modelo LLM como preditor; teste de Shapiro-Wilk de normalidade; teste t de uma amostra comparando o MAE ao limiar pedagógico de 0,5; percentual de observações com erro absoluto ≤0,5; tempo total de execução e custo total em euros (por tokens de entrada/saída) para as 672 submissões, por modelo.</t>
  </si>
  <si>
    <t>DeepSeek, Qwen e o3-mini tiveram correlação de Pearson acima de 0,9 com as notas dos instrutores; GPT-4o, GPT-4.1 e Gemini também acima de 0,8;
Na validação (n=125), 90% das observações tiveram erro absoluto ≤0,5 pontos, considerado pedagogicamente aceitável; MAE (0,54) estatisticamente equivalente ao limiar de 0,5 (p=0,3789);
Feedback qualitativo foi geralmente específico e alinhado à rubrica, com limitações em reconhecer soluções não convencionais válidas;
DeepSeek foi o modelo pago mais econômico (€0,107 para 672 submissões); GPT o3-mini foi o mais caro (€3,987); Gemini 2.0 Flash foi o mais rápido (~11 min) e gratuito;
Tarefa estimada em mais de 300h de trabalho manual reduzida para menos de 15 minutos de processamento automatizado.</t>
  </si>
  <si>
    <t>https://github.com/UFV-INGINF/JorGPT</t>
  </si>
  <si>
    <t>- avaliação em 5 dimensões (lógica, comentários/documentação, eficiência computacional, legibilidade/estilo, cumprimento dos requisitos), cada uma em escala de 0 a 10, somando nota final de 0 a 50
- Tarefa estimada em mais de 300h de trabalho manual reduzida para menos de 15 minutos de processamento automatizado.
- Dependência de provedores de nuvem externos levanta preocupação sobre estabilidade de longo prazo, especialmente para modelos em camada gratuita;
-Recomendação explícita de manter supervisão humana contínua (human-in-the-loop), sem uso totalmente autônomo para avaliação somativa.</t>
  </si>
  <si>
    <t>Alfonso Piscitelli, Mattia De Rosa, Vittorio Fuccella, Gennaro Costagliola</t>
  </si>
  <si>
    <t>Proceedings of the 17th International Conference on Computer Supported Education (CSEDU 2025), Volume 2</t>
  </si>
  <si>
    <t>Mede a precisão de GPT-3.5, GPT-4o, Claude-Sonnet e Llama 3 na correção e avaliação de tarefas de programação dos estudantes.</t>
  </si>
  <si>
    <t>Nenhuma identificada.</t>
  </si>
  <si>
    <t>Há menção tangencial a "self-assessment" (autoavaliação do estudante) como cenário de uso potencial, mas não desenvolvida como metodologia ativa</t>
  </si>
  <si>
    <t>Taxa de "Valid Response" (formato correto: nota + comentário);
Taxa de "Format Non-Compliant Grade" (conteúdo correto, formato incorreto);
Taxa de "Invalid Response" (resposta incompleta/vazia);
Tempo de correção (total, médio, desvio-padrão) por modelo e estratégia;
Diferença de nota vs. professor: diferença média, desvio-padrão, % de notas idênticas (Equal Grade) e % de diferenças ≤1 ponto;</t>
  </si>
  <si>
    <t>Llama3 não produziu nenhuma avaliação numérica válida em nenhuma estratégia (0% de respostas válidas), sendo excluído da análise comparativa principal;
GPT-3.5 e Claude Sonnet tiveram os melhores índices de conformidade de formato (94,57% e 78,95% respectivamente, em one-shot/few-shot);
GPT-4o teve desempenho fraco em conformidade de formato (apenas 5,43%);
Claude-sonnet-20241022 obteve a menor diferença média de nota vs. professor (1,17 pontos) na estratégia one-shot, com 60,53% das notas diferindo em no máximo 1 ponto;
Diferença média geral entre LLMs e professor de ~1,7 pontos em 10 — distante da confiabilidade humana;
GPT-3.5 foi o mais rápido (1,81s/avaliação), seguido de GPT-4o (3,73s) e Claude Sonnet (6,66s);
Zero-shot raramente produziu formato correto; exemplos (one-shot/few-shot) aumentaram substancialmente a conformidade;
Comentários gerados muitas vezes só reiteram os critérios da rubrica ou trazem análise extensa pouco útil pedagogicamente, sem feedback verdadeiramente con</t>
  </si>
  <si>
    <t>- Correção de nota (nota de 0 a 10 conforme rubrica de 11 níveis);</t>
  </si>
  <si>
    <t>Evaluating Generative AI for CS1 Code Grading: Direct Vs Reverse Methods</t>
  </si>
  <si>
    <t>Ahmad Memon, Abdallah Mohamed</t>
  </si>
  <si>
    <t>Canadá</t>
  </si>
  <si>
    <t>IEEE International Conference on Collaborative Advances in Software and Computing (CASCON 2025)</t>
  </si>
  <si>
    <t>Compara duas técnicas de correção por IA: aplicar a rubrica diretamente ao código (Direct) vs. corrigir os erros primeiro e deduzir a nota a partir disso (Reverse).</t>
  </si>
  <si>
    <t>Explicação do erro, Nota-correção, Sugestão de melhoria</t>
  </si>
  <si>
    <t>Não há relação explícita.</t>
  </si>
  <si>
    <t>Comparação de notas médias por método e por faixa de qualidade da submissão, com a nota do TA humano como referência;
Diferença média entre notas humanas e de IA;
Análise por tipo de erro (sintaxe vs. lógica) quanto à consistência da penalização;
Box plots da distribuição de notas por método e categoria de qualidade;</t>
  </si>
  <si>
    <t>Direct é mais rápido e simples, mas às vezes falha em detectar problemas lógicos mais profundos em código aparentemente correto;
Reverse (fix-then-grade) foi geralmente melhor em identificar e corrigir falhas lógicas antes de pontuar, com feedback mais granular, mas ocasionalmente deixou passar erros repetidos;
Erros de sintaxe foram penalizados de forma consistente por ambos os métodos; erros de lógica (especialmente repetidos/compostos) foram mais difíceis de penalizar consistentemente;
Rubricas de 100 pontos aproximaram mais os métodos de IA das notas dos TAs (Reverse-100 chegou a média de 0,5 ponto de diferença); rubricas de 10 pontos levaram a agrupamento em números redondos (6, 7, 8);</t>
  </si>
  <si>
    <t>- nota de 0 a 10 (ou escala de 100 pontos, testada em paralelo) segundo rubrica fixa</t>
  </si>
  <si>
    <t>Mohammad Akyash, Kimia Zamiri Azar, Hadi Mardani Kamali</t>
  </si>
  <si>
    <t>IEEE Integrated STEM Education Conference (ISEC) de 2025</t>
  </si>
  <si>
    <t>Apresenta o StepGrade, que usa prompting Chain-of-Thought com LLMs como solução para os desafios da correção de tarefas de programação.</t>
  </si>
  <si>
    <t>Avaliação de lógica-algoritmo, Correção-nota, Feedback formativo, Sugestão de melhoria</t>
  </si>
  <si>
    <t>Desvio entre a nota do LLM (regular vs. CoT) e a nota humana, por critério e por atribuição;
Erro Médio Absoluto (MAE), agregado por nível de dificuldade (Fácil, Intermediário, Avançado) e por critério;
Análise qualitativa comparativa do conteúdo do feedback gerado (regular vs. CoT) para um exemplo de programa;</t>
  </si>
  <si>
    <t>CoT prompting (StepGrade) superou consistentemente o regular prompting em quase todos os níveis e critérios, com menor desvio em relação às notas humanas;
Funcionalidade: MAE 0,44 (CoT) vs. 0,66 (regular) em fáceis; 0,52 vs. 0,71 em intermediárias; 0,56 vs. 0,62 em avançadas;
Qualidade de Código: MAE 0,40 vs. 0,53 (fáceis); 0,24 vs. 0,44 (intermediárias); 0,62 vs. 0,95 (avançadas);
Na análise qualitativa, CoT produziu sugestões mais concretas e acionáveis, reconhecendo interdependências entre critérios (ex.: como falta de tratamento de erro afeta tanto funcionalidade quanto desempenho);
CoT prompting oferece avaliações mais precisas, coerentes e alinhadas a avaliadores humanos, com potencial de reduzir tempo/esforço de correção manual.</t>
  </si>
  <si>
    <t>Não Informado</t>
  </si>
  <si>
    <t>A ferramenta oferece avaliações mais precisas, coerentes e alinhadas a avaliadores humanos, com potencial de reduzir tempo/esforço de correção manual;</t>
  </si>
  <si>
    <t>Essa Imhmed, Edgar Ceh-Varela, Ludwig Scherer, George Candal, Ivan Sanjaya</t>
  </si>
  <si>
    <t>2025 IEEE Frontiers in Education Conference (FIE)</t>
  </si>
  <si>
    <t>Apresenta o CodeInspector, sistema automatizado de avaliação de código Java em nível CS1.</t>
  </si>
  <si>
    <t>Avaliação de Sintaxe, Correção-nota, Detecção de erros, Feedback formativo</t>
  </si>
  <si>
    <t>aprendizagem iterativa - Ciclo iterativo de feedback formativo com revisão e reenvio de código (formative feedback loop), explicitamente voltado a promover "incremental progress" e "iterative refinement" na aprendizagem do estudante</t>
  </si>
  <si>
    <t>Não usa os termos "avaliação ativa"/"metodologias ativas", mas descreve um ciclo iterativo de feedback formativo que "minimiza sobrecarga cognitiva, encoraja progresso incremental e promove refinamento iterativo em vez de dependência"</t>
  </si>
  <si>
    <t>Dataset benchmark, Nenhuma</t>
  </si>
  <si>
    <t>O artigo não relata métricas formais de validação (MAE, correlação com nota humana, precisão etc.) — apenas estatísticas descritivas do estudo de caso: 19 submissões, 1.315 linhas de código, 843 erros de estilo detectados no total, e um exemplo de submissão com 6 de 11 testes aprovados e nota final combinada de 57 pontos</t>
  </si>
  <si>
    <t>CodeInspector automatizou build, testes, análise de estilo e geração de relatório de feedback via pipeline Jenkins acionado por GitHub;
No estudo de caso (19 submissões), foram detectados 843 erros de estilo no total, com "WhiteSpaceAround" e "LineHasTrailingSpaces" entre os mais frequentes;
Em uma submissão exemplo: 6 de 11 testes unitários aprovados, com erros específicos identificados, nota final combinada de 57 pontos;</t>
  </si>
  <si>
    <t>Não infomado</t>
  </si>
  <si>
    <t>Trabalho em andamento, sem avaliação formal da ferramenta</t>
  </si>
  <si>
    <t>Joel Nirupam Raj, Ashwath Muppa, Rhea Nirmal, Teo W. Kamath, Dr. Mihai Boicu (George Mason University), Achyut Dipukumar, Aarush Laddha</t>
  </si>
  <si>
    <t>2025 ASEE Annual Conference &amp; Exposition (American Society for Engineering Education)</t>
  </si>
  <si>
    <t>Examina o papel do feedback gerado por LLM no ensino de computação para graduandos, com foco em tarefas de programação matemática e aplicações reais em sala de aula</t>
  </si>
  <si>
    <t>Melhoria média na pontuação da rubrica após revisão do código com base no feedback do LLM;
Percentual de melhoria por subcategoria específica;
Desvio-padrão das pontuações entre execuções repetidas (comparação de consistência entre LLMs nos pré-experimentos);</t>
  </si>
  <si>
    <t>Claude 3.5 Sonnet teve o menor desvio-padrão entre pontuações nos pré-experimentos (2,668 vs. 4,525 do CoPilot e 7,127 do Llama 3), sendo selecionado por maior consistência;
Melhoria média de 17,5 pontos (escala 0–100) na pontuação da rubrica após revisão do código com feedback do Claude 3.5 Sonnet;
Ganhos percentuais notáveis: complexidade de tempo/eficiência (+25,45%), eficiência geral (+22,59%), tratamento de casos extremos (+22%);
Pontuação subiu de 75/100 para 85/100 após feedback estruturado de 74 linhas;
O experimento principal com estudantes reais ainda não tinha resultados apresentados nesta versão do artigo</t>
  </si>
  <si>
    <t>Sven Jacobs, Steffen Jaschke</t>
  </si>
  <si>
    <t>2024 IEEE 36th International Conference on Software Engineering Education and Training (CSEE&amp;T)</t>
  </si>
  <si>
    <t>Apresenta o uso de RAG para melhorar o feedback gerado por LLMs em tarefas de programação.</t>
  </si>
  <si>
    <t>Dicas graduais-scaffolding, Sugestão de melhoria</t>
  </si>
  <si>
    <t>Se aproxima da aprendizagem autorregulada/construtivista</t>
  </si>
  <si>
    <t>A proibição explícita de entregar a solução, indução a "resolver o problema de forma independente" configura um scaffolding pedagógico que se aproxima de aprendizagem autorregulada/construtivista.</t>
  </si>
  <si>
    <t>Questionário de feedback (escala Likert, 9 itens sobre confiança, extensão, simplicidade do feedback e utilidade dos vídeos vinculados);
System Usability Scale — SUS (pontuação final obtida);
Questionário de preocupações (3 itens adaptados do TAME-ChatGPT sobre dependência de LLM, confiabilidade e privacidade);
Volume de uso: nº de submissões de código e de feedbacks gerados, com e sem informação de aula;
Nº médio de segmentos de vídeo vinculados por feedback;
Tempo até o primeiro token de feedback transmitido (latência);
Respostas qualitativas a perguntas abertas sobre preferência de tipo de feedback;</t>
  </si>
  <si>
    <t>No workshop (15 estudantes), houve 2.192 submissões de código e 574 feedbacks gerados: 478 sem informação de aula e 96 com informação de aula via RAG;
Nos 96 feedbacks com informação de aula, 160 segmentos de vídeo foram vinculados (média de 1,67 por feedback), cobrindo 57 segmentos distintos;
Estudantes avaliaram positivamente a simplicidade e a extensão do feedback e confirmaram que não conseguiam simplesmente copiar a solução sem entendê-la (objetivo do design foi atingido);
Os vídeos vinculados foram considerados úteis e ajudaram a identificar os conceitos necessários mais rapidamente, mas parte dos estudantes achou o feedback com informação de aula lento demais;
Feedback com informação de aula levou cerca de 18 segundos até o primeiro token, contra 1–2 segundos sem informação de aula — por isso foi usado cerca de 4x menos que o feedback sem aula;
Pontuação final no System Usability Scale: 74,8;
Estudantes não demonstraram forte preocupação em ficar dependentes da ferramenta, possi</t>
  </si>
  <si>
    <t>- Muitos estudantes não questionaram a confiabilidade do feedback mesmo sabendo que foi gerado por IA generativa</t>
  </si>
  <si>
    <t>Edson P. Pimentel, Lucas D. Lima da Silva, Rodrigo H. Takeuti, Juliana C. Braga</t>
  </si>
  <si>
    <t>Anais do XXXVI Simpósio Brasileiro de Informática na Educação (SBIE 2025), no âmbito do XIV Congresso Brasileiro de Informática na Educação (CBIE 2025)</t>
  </si>
  <si>
    <t>Propõe abordagem com LLMs para gerar feedback mais detalhado e pedagogicamente significativo a partir das soluções dos estudantes</t>
  </si>
  <si>
    <t>Nenhuma identificada formalmente; há uma orientação implícita de não revelar a solução pronta para que o aluno "progrida no aprendizado sem fornecer diretamente a solução do problema" (critério C5), aproximando-se de uma postura de scaffolding, mas sem enquadramento teórico</t>
  </si>
  <si>
    <t>Taxa de sucesso (%) de cada modelo em 5 critérios (Tabela 1): C1 — identificação correta como correta/incorreta; C2 — identificação de ao menos um erro real; C3 — identificação de todos os erros reais; C4 — ausência de "alucinações" (erros inexistentes apontados); C5 — não revelação da solução ao aluno — comparadas contra avaliação humana independente de dois pesquisadores.</t>
  </si>
  <si>
    <t>ChatGPT-4o (controle remoto) teve o melhor desempenho em todos os 5 critérios, com destaque para C1 (100%), C2 (96,67%) e C5 (100%);
Entre os modelos locais, Llama 3.1 e Mistral-Nemo tiveram desempenho consistente e superior na identificação inicial de erros (C1, acima de 80%);
C3 (identificar todos os erros) foi o critério mais desafiador para todos os modelos locais (6,67% a 38,89%);
C4 (evitar "alucinações") também foi problemático, com Codellama sendo o mais propenso (apenas 10% de precisão);
C5 (não revelar a solução) foi bem seguido pela maioria, exceto o Deepseek-Coder-v2, que frequentemente forneceu a solução (apenas 44,44% de aderência);
Não houve diferença significativa de desempenho entre os três tipos de atividades (AT1, AT2, AT3), apesar da maior complexidade de AT2/AT3;
LLMs conseguem identificar erros de lógica e sintaxe e fornecer feedback além do escopo de juízes online convencionais (como o VPL), com potencial de complementar práticas pedagógicas.</t>
  </si>
  <si>
    <t>Protótipo</t>
  </si>
  <si>
    <t>https://github.com/rodrigohisashi/codeinsight</t>
  </si>
  <si>
    <t>- o artigo é essencialmente um estudo comparativo técnico entre modelos LLM (locais vs. remoto) quanto à precisão e taxa de "alucinação" na geração de feedback, sem discussão pedagógica sobre metodologias ativas
- LLMs conseguem identificar erros de lógica e sintaxe e fornecer feedback além do escopo de juízes online convencionais (como o VPL), com potencial de complementar práticas pedagógicas.</t>
  </si>
  <si>
    <t>Francisco Genivan Silva, Eduardo Henrique da Silva Aranha</t>
  </si>
  <si>
    <t>Apresenta o desenvolvimento e a validação de um framework adaptativo com LLMs para avaliação automática de código e feedback personalizado</t>
  </si>
  <si>
    <t>Aprendizagem Significativa (Ausubel) combinada com Socratic prompting/scaffolding, autorregulação da aprendizagem (self-regulated learning) e perspectiva socioconstrutivista (Vygotsky) — o feedback progressivo preserva a autonomia do estudante, evita soluções prontas e promove reflexão crítica via perguntas socráticas</t>
  </si>
  <si>
    <t>o framework é deliberadamente desenhado para "preservar a autonomia estudantil e favorecer a participação ativa e reflexiva na aprendizagem", com mediação conceitual em vez de correções superficiais, alinhando-se diretamente aos princípios de avaliação formativa ativa (Black &amp; Wiliam 2009; Nicol &amp; Macfarlane-Dick 2006)</t>
  </si>
  <si>
    <t>Comparação com avaliação humana, Percepção Estudantes, Revisão manual por especialistas em educação em computação</t>
  </si>
  <si>
    <t>Taxa de concordância (acurácia) entre a classificação da API e o autograder tradicional (74,7%), com sensibilidade e especificidade via matriz de confusão; taxas de falsos positivos (18,1%) e falsos negativos (20,3%); percentual de feedbacks "coerentes" segundo classificador LLM validado manualmente (93,3%); métricas operacionais — consumo médio de tokens por requisição (2.334), tempo médio de resposta (10,5s), custo médio por análise (US$0,0115) e custo total (US$2,51 para 219 interações válidas); taxa de uso de caching (80/300 interações) e taxa de erro técnico (~3%).</t>
  </si>
  <si>
    <t>Divergências qualitativas mapeadas em quatro padrões: desalinhamento de critérios pedagógicos vs. regras de teste, diferenças de entrada/formato, distinção entre forma e conteúdo, e ambiguidade do enunciado;
93,3% dos feedbacks classificados como coerentes, com orientação relevante e alinhada ao enunciado e código;
Apenas 3,3% dos feedbacks não coerentes, principalmente por desvios de escopo; ~3% de erro técnico (timeouts, falhas de formato);
Viabilidade operacional confirmada.</t>
  </si>
  <si>
    <t>O artigo cita diretamente "aprendizagem ativa" ("reforçando o potencial dos LLMs no apoio à aprendizagem ativa"), autorregulação da aprendizagem (Zimmerman 2002), participação ativa e reflexiva na aprendizagem, e fundamenta todo o framework na Teoria da Aprendizagem Significativa de Ausubel e em perspectivas socioconstrutivistas de Vygotsky. Artigos mais alinhados ao eixo de "avaliação ativa". Pode ser uma referência central para a dimensão de metodologias ativas da tese.</t>
  </si>
  <si>
    <t>Tipo de métrica de saída</t>
  </si>
  <si>
    <t xml:space="preserve">Modalidade da avaliação ( Por categoria) </t>
  </si>
  <si>
    <t>Qualidade/Leitura</t>
  </si>
  <si>
    <t>Sem Duplicados</t>
  </si>
  <si>
    <t>Paquistão</t>
  </si>
  <si>
    <t>Nova Zelândia</t>
  </si>
  <si>
    <t>Egito</t>
  </si>
  <si>
    <t>Malásia</t>
  </si>
  <si>
    <t>Kuwait</t>
  </si>
  <si>
    <t>Finlândia</t>
  </si>
  <si>
    <t>Áustria</t>
  </si>
  <si>
    <t>Países</t>
  </si>
  <si>
    <t>Forma de validação</t>
  </si>
  <si>
    <t>QS1</t>
  </si>
  <si>
    <t>Quais ferramentas e abordagens baseadas em IA Generativa têm sido propostas para a avaliação automatizada de algoritmos e código-fonte?</t>
  </si>
  <si>
    <t>QS2</t>
  </si>
  <si>
    <t>Quais modelos de linguagem e técnicas são empregados?</t>
  </si>
  <si>
    <t>QS3</t>
  </si>
  <si>
    <t>Quais métricas e instrumentos são empregados pelas ferramentas para avaliar o código?</t>
  </si>
  <si>
    <t>QS4</t>
  </si>
  <si>
    <t>Que tipos de feedback são gerados pelas ferramentas?</t>
  </si>
  <si>
    <t>QS5</t>
  </si>
  <si>
    <t>Em que medida as ferramentas se articulam com metodologias ativas e com avaliação formativa, somativa, diagnóstica ou ativa?</t>
  </si>
  <si>
    <t>QS6</t>
  </si>
  <si>
    <t>Quais desafios, limitações e lacunas são apontados nos estudos?</t>
  </si>
  <si>
    <t xml:space="preserve">Porcentagem </t>
  </si>
  <si>
    <t>Number of studies</t>
  </si>
  <si>
    <t>Not identified</t>
  </si>
  <si>
    <t>Programming languages assessed</t>
  </si>
  <si>
    <t>Languages</t>
  </si>
  <si>
    <t>Primary and lower secondary education</t>
  </si>
  <si>
    <t>Professional and Technological Education (PTE)</t>
  </si>
  <si>
    <t>Graduate education</t>
  </si>
  <si>
    <t>Not specified</t>
  </si>
  <si>
    <t>Upper secondary (high school)</t>
  </si>
  <si>
    <t>Higher education</t>
  </si>
  <si>
    <t>Authorship verification / AI misuse detection</t>
  </si>
  <si>
    <t>Diagnostic assessment of computational thinking</t>
  </si>
  <si>
    <t>Syntax assessment</t>
  </si>
  <si>
    <t>Logic/algorithm assessment</t>
  </si>
  <si>
    <t>Grading/scoring</t>
  </si>
  <si>
    <t>Error detection</t>
  </si>
  <si>
    <t>Formative feedback</t>
  </si>
  <si>
    <t>Manual review by computing education experts</t>
  </si>
  <si>
    <t>None</t>
  </si>
  <si>
    <t>User perceptions</t>
  </si>
  <si>
    <t>Comparison with a previous experiment</t>
  </si>
  <si>
    <t>Instructor perceptions</t>
  </si>
  <si>
    <t>Benchmark dataset</t>
  </si>
  <si>
    <t>Student perceptions</t>
  </si>
  <si>
    <t>Experiment with students</t>
  </si>
  <si>
    <t>Comparison with human assessment</t>
  </si>
  <si>
    <t>Agents (multi-agent)</t>
  </si>
  <si>
    <t>Dataset augmentation</t>
  </si>
  <si>
    <t>Prompt engineering</t>
  </si>
  <si>
    <t>Others (Cohere, Grok, Qwen, Mistral, Zephyr, Granite, Magicoder, Codestral, GPT-OSS)</t>
  </si>
  <si>
    <t>Multiple LLM agents</t>
  </si>
  <si>
    <t>Comparison with reference code/solution</t>
  </si>
  <si>
    <t>Human review/validation (human-in-the-loop)</t>
  </si>
  <si>
    <t>External knowledge base / RAG</t>
  </si>
  <si>
    <t>Semantic similarity / static code analysis</t>
  </si>
  <si>
    <t>Compiler output / error messages</t>
  </si>
  <si>
    <t>No code assessment/scoring</t>
  </si>
  <si>
    <t>Test cases / unit tests</t>
  </si>
  <si>
    <t>Rubric structured in the prompt</t>
  </si>
  <si>
    <t>Textual feedback only</t>
  </si>
  <si>
    <t>Numerical grade on a defined scale</t>
  </si>
  <si>
    <t>Binary classification (correct/incorrect, pass/fail)</t>
  </si>
  <si>
    <t>Categorical ratings/levels</t>
  </si>
  <si>
    <t>No feedback</t>
  </si>
  <si>
    <t>Positive reinforcement / praise of good practices</t>
  </si>
  <si>
    <t>Explanation of strengths/weaknesses</t>
  </si>
  <si>
    <t>Gradual hints (scaffolding)</t>
  </si>
  <si>
    <t>Error localization</t>
  </si>
  <si>
    <t>Improvement suggestions</t>
  </si>
  <si>
    <t>Error explanation</t>
  </si>
  <si>
    <t>Formative and diagnostic</t>
  </si>
  <si>
    <t>Diagnostic</t>
  </si>
  <si>
    <t>Summative</t>
  </si>
  <si>
    <t>Summative and formative</t>
  </si>
  <si>
    <t>Formative</t>
  </si>
  <si>
    <t>No comparison with real students</t>
  </si>
  <si>
    <t>Academic integrity / misuse / plagiarism</t>
  </si>
  <si>
    <t>Non-determinism / inconsistency across runs</t>
  </si>
  <si>
    <t>Computational/financial cost</t>
  </si>
  <si>
    <t>Data privacy</t>
  </si>
  <si>
    <t>Student overreliance / pedagogical risk</t>
  </si>
  <si>
    <t>Generalization across programming languages/domains</t>
  </si>
  <si>
    <t>No real-classroom validation / preliminary study</t>
  </si>
  <si>
    <t>Need for human supervision (human-in-the-loop)</t>
  </si>
  <si>
    <t>Hallucinations</t>
  </si>
  <si>
    <t>Algorithmic/model bias</t>
  </si>
  <si>
    <t>Small sample / limited generalizability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</si>
</sst>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3"/>
      <color rgb="FF0B0B0B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i/>
      <sz val="9"/>
      <color rgb="FF52514E"/>
      <name val="Arial"/>
      <charset val="1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color rgb="FF0B0B0B"/>
      <name val="Arial"/>
      <family val="2"/>
    </font>
    <font>
      <sz val="11"/>
      <name val="Arial"/>
      <family val="2"/>
    </font>
    <font>
      <sz val="11"/>
      <color rgb="FF3F3F3F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1"/>
      <color theme="1"/>
      <name val="Aptos"/>
      <family val="2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rgb="FF0066CC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C3C2B7"/>
      </left>
      <right style="thin">
        <color rgb="FFC3C2B7"/>
      </right>
      <top style="thin">
        <color rgb="FFC3C2B7"/>
      </top>
      <bottom style="thin">
        <color rgb="FFC3C2B7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2" borderId="2" applyNumberFormat="0" applyAlignment="0" applyProtection="0"/>
    <xf numFmtId="0" fontId="7" fillId="3" borderId="0" applyNumberFormat="0" applyBorder="0" applyAlignment="0" applyProtection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vertical="top" wrapText="1"/>
    </xf>
    <xf numFmtId="0" fontId="1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6" fillId="2" borderId="2" xfId="1"/>
    <xf numFmtId="0" fontId="7" fillId="3" borderId="2" xfId="2" applyBorder="1" applyAlignment="1">
      <alignment vertical="center" wrapText="1"/>
    </xf>
    <xf numFmtId="0" fontId="6" fillId="2" borderId="2" xfId="1" applyAlignment="1">
      <alignment horizontal="center"/>
    </xf>
    <xf numFmtId="0" fontId="6" fillId="4" borderId="2" xfId="1" applyFill="1"/>
    <xf numFmtId="0" fontId="8" fillId="0" borderId="0" xfId="0" applyFont="1"/>
    <xf numFmtId="0" fontId="9" fillId="0" borderId="0" xfId="0" applyFont="1"/>
    <xf numFmtId="0" fontId="4" fillId="5" borderId="0" xfId="0" applyFont="1" applyFill="1" applyAlignment="1">
      <alignment vertical="center" wrapText="1"/>
    </xf>
    <xf numFmtId="0" fontId="0" fillId="6" borderId="0" xfId="0" applyFill="1"/>
    <xf numFmtId="0" fontId="10" fillId="2" borderId="2" xfId="1" applyFont="1" applyAlignment="1">
      <alignment wrapText="1"/>
    </xf>
    <xf numFmtId="0" fontId="10" fillId="2" borderId="2" xfId="1" applyFont="1" applyAlignment="1">
      <alignment horizontal="center" wrapText="1"/>
    </xf>
    <xf numFmtId="0" fontId="6" fillId="4" borderId="2" xfId="1" applyFill="1" applyAlignment="1">
      <alignment horizontal="center"/>
    </xf>
    <xf numFmtId="0" fontId="7" fillId="3" borderId="2" xfId="2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4">
    <cellStyle name="Ênfase4" xfId="2" builtinId="41"/>
    <cellStyle name="Normal" xfId="0" builtinId="0"/>
    <cellStyle name="Normal 2" xfId="3" xr:uid="{5C659D05-34EC-4C36-B7BF-3ECF7D652000}"/>
    <cellStyle name="Saída" xfId="1" builtinId="21"/>
  </cellStyles>
  <dxfs count="1">
    <dxf>
      <fill>
        <patternFill>
          <bgColor rgb="FF7030A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C2B7"/>
      <rgbColor rgb="FF898781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0B0B"/>
      <rgbColor rgb="FF333300"/>
      <rgbColor rgb="FF993300"/>
      <rgbColor rgb="FF993366"/>
      <rgbColor rgb="FF333399"/>
      <rgbColor rgb="FF5251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 b="0" i="0" u="none" strike="noStrike" baseline="0">
                <a:effectLst/>
              </a:rPr>
              <a:t>Number of studies per publication year</a:t>
            </a:r>
            <a:endParaRPr lang="en-US" sz="2400"/>
          </a:p>
        </c:rich>
      </c:tx>
      <c:layout>
        <c:manualLayout>
          <c:xMode val="edge"/>
          <c:yMode val="edge"/>
          <c:x val="0.31854536369362341"/>
          <c:y val="1.54397062894171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'Tendência por ano'!$C$4</c:f>
              <c:strCache>
                <c:ptCount val="1"/>
                <c:pt idx="0">
                  <c:v>Nº de estudos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810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'Tendência por ano'!$B$5:$B$8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f>'Tendência por ano'!$C$5:$C$8</c:f>
              <c:numCache>
                <c:formatCode>General</c:formatCode>
                <c:ptCount val="4"/>
                <c:pt idx="0">
                  <c:v>2</c:v>
                </c:pt>
                <c:pt idx="1">
                  <c:v>6</c:v>
                </c:pt>
                <c:pt idx="2">
                  <c:v>24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D-42DF-962E-49C3A85EB6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3950784"/>
        <c:axId val="824666927"/>
      </c:barChart>
      <c:catAx>
        <c:axId val="91395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0" i="0" u="none" strike="noStrike" baseline="0">
                    <a:effectLst/>
                  </a:rPr>
                  <a:t>Publication year</a:t>
                </a:r>
                <a:endParaRPr lang="pt-BR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4666927"/>
        <c:crosses val="autoZero"/>
        <c:auto val="1"/>
        <c:lblAlgn val="ctr"/>
        <c:lblOffset val="100"/>
        <c:noMultiLvlLbl val="0"/>
      </c:catAx>
      <c:valAx>
        <c:axId val="82466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0" i="0" u="none" strike="noStrike" baseline="0">
                    <a:effectLst/>
                  </a:rPr>
                  <a:t>Number of studies</a:t>
                </a:r>
                <a:endParaRPr lang="pt-BR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395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Línguas!$C$4</c:f>
              <c:strCache>
                <c:ptCount val="1"/>
                <c:pt idx="0">
                  <c:v>Programming languages assessed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Línguas!$B$5:$B$11</c:f>
              <c:strCache>
                <c:ptCount val="7"/>
                <c:pt idx="0">
                  <c:v>Python</c:v>
                </c:pt>
                <c:pt idx="1">
                  <c:v>Java</c:v>
                </c:pt>
                <c:pt idx="2">
                  <c:v>C++</c:v>
                </c:pt>
                <c:pt idx="3">
                  <c:v>C</c:v>
                </c:pt>
                <c:pt idx="4">
                  <c:v>Not identified</c:v>
                </c:pt>
                <c:pt idx="5">
                  <c:v>Racket</c:v>
                </c:pt>
                <c:pt idx="6">
                  <c:v>Javascript</c:v>
                </c:pt>
              </c:strCache>
            </c:strRef>
          </c:cat>
          <c:val>
            <c:numRef>
              <c:f>Línguas!$C$5:$C$11</c:f>
              <c:numCache>
                <c:formatCode>General</c:formatCode>
                <c:ptCount val="7"/>
                <c:pt idx="0">
                  <c:v>18</c:v>
                </c:pt>
                <c:pt idx="1">
                  <c:v>8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6-4F73-976C-0D563E2C53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3961136"/>
        <c:axId val="824660687"/>
      </c:barChart>
      <c:catAx>
        <c:axId val="913961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/>
                  <a:t>Languages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4660687"/>
        <c:crosses val="autoZero"/>
        <c:auto val="1"/>
        <c:lblAlgn val="ctr"/>
        <c:lblOffset val="100"/>
        <c:noMultiLvlLbl val="0"/>
      </c:catAx>
      <c:valAx>
        <c:axId val="82466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0" i="0" u="none" strike="noStrike" baseline="0">
                    <a:effectLst/>
                  </a:rPr>
                  <a:t>Number of studies</a:t>
                </a:r>
                <a:endParaRPr lang="pt-BR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396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u="none" strike="noStrike" baseline="0">
                <a:effectLst/>
              </a:rPr>
              <a:t>Educational level of the studies</a:t>
            </a:r>
            <a:endParaRPr lang="pt-BR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'Nível educacional'!$C$3:$C$4</c:f>
              <c:strCache>
                <c:ptCount val="2"/>
                <c:pt idx="0">
                  <c:v>Nível/contexto educacional dos estudos</c:v>
                </c:pt>
                <c:pt idx="1">
                  <c:v>Nº de estudos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'Nível educacional'!$B$5:$B$10</c:f>
              <c:strCache>
                <c:ptCount val="6"/>
                <c:pt idx="0">
                  <c:v>Higher education</c:v>
                </c:pt>
                <c:pt idx="1">
                  <c:v>Upper secondary (high school)</c:v>
                </c:pt>
                <c:pt idx="2">
                  <c:v>Not specified</c:v>
                </c:pt>
                <c:pt idx="3">
                  <c:v>Graduate education</c:v>
                </c:pt>
                <c:pt idx="4">
                  <c:v>Professional and Technological Education (PTE)</c:v>
                </c:pt>
                <c:pt idx="5">
                  <c:v>Primary and lower secondary education</c:v>
                </c:pt>
              </c:strCache>
            </c:strRef>
          </c:cat>
          <c:val>
            <c:numRef>
              <c:f>'Nível educacional'!$C$5:$C$10</c:f>
              <c:numCache>
                <c:formatCode>General</c:formatCode>
                <c:ptCount val="6"/>
                <c:pt idx="0">
                  <c:v>30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B-450B-8BD2-65DBA122D4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70427903"/>
        <c:axId val="824597807"/>
      </c:barChart>
      <c:catAx>
        <c:axId val="9704279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effectLst/>
                  </a:rPr>
                  <a:t>Educational level </a:t>
                </a:r>
                <a:endParaRPr lang="pt-BR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4597807"/>
        <c:crosses val="autoZero"/>
        <c:auto val="1"/>
        <c:lblAlgn val="ctr"/>
        <c:lblOffset val="100"/>
        <c:noMultiLvlLbl val="0"/>
      </c:catAx>
      <c:valAx>
        <c:axId val="82459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effectLst/>
                  </a:rPr>
                  <a:t>Number of studies</a:t>
                </a:r>
                <a:endParaRPr lang="pt-BR" sz="24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042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Modalidade da avaliação × Relação com metodologias ativas/avaliação ativa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QP!$B$5</c:f>
              <c:strCache>
                <c:ptCount val="1"/>
                <c:pt idx="0">
                  <c:v>Ausente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QP!$C$3:$G$4</c:f>
              <c:strCache>
                <c:ptCount val="5"/>
                <c:pt idx="0">
                  <c:v>Diagnóstica</c:v>
                </c:pt>
                <c:pt idx="1">
                  <c:v>Formativa</c:v>
                </c:pt>
                <c:pt idx="2">
                  <c:v>Formativa e Diagnóstica</c:v>
                </c:pt>
                <c:pt idx="3">
                  <c:v>Somativa</c:v>
                </c:pt>
                <c:pt idx="4">
                  <c:v>Somativa e Formativa</c:v>
                </c:pt>
              </c:strCache>
            </c:strRef>
          </c:cat>
          <c:val>
            <c:numRef>
              <c:f>QP!$C$5:$G$5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0</c:v>
                </c:pt>
                <c:pt idx="3">
                  <c:v>8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5-430C-8B06-D857E8C54857}"/>
            </c:ext>
          </c:extLst>
        </c:ser>
        <c:ser>
          <c:idx val="1"/>
          <c:order val="1"/>
          <c:tx>
            <c:strRef>
              <c:f>QP!$B$6</c:f>
              <c:strCache>
                <c:ptCount val="1"/>
                <c:pt idx="0">
                  <c:v>Implícita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QP!$C$3:$G$4</c:f>
              <c:strCache>
                <c:ptCount val="5"/>
                <c:pt idx="0">
                  <c:v>Diagnóstica</c:v>
                </c:pt>
                <c:pt idx="1">
                  <c:v>Formativa</c:v>
                </c:pt>
                <c:pt idx="2">
                  <c:v>Formativa e Diagnóstica</c:v>
                </c:pt>
                <c:pt idx="3">
                  <c:v>Somativa</c:v>
                </c:pt>
                <c:pt idx="4">
                  <c:v>Somativa e Formativa</c:v>
                </c:pt>
              </c:strCache>
            </c:strRef>
          </c:cat>
          <c:val>
            <c:numRef>
              <c:f>QP!$C$6:$G$6</c:f>
              <c:numCache>
                <c:formatCode>General</c:formatCode>
                <c:ptCount val="5"/>
                <c:pt idx="0">
                  <c:v>0</c:v>
                </c:pt>
                <c:pt idx="1">
                  <c:v>8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25-430C-8B06-D857E8C54857}"/>
            </c:ext>
          </c:extLst>
        </c:ser>
        <c:ser>
          <c:idx val="2"/>
          <c:order val="2"/>
          <c:tx>
            <c:strRef>
              <c:f>QP!$B$7</c:f>
              <c:strCache>
                <c:ptCount val="1"/>
                <c:pt idx="0">
                  <c:v>Explícita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QP!$C$3:$G$4</c:f>
              <c:strCache>
                <c:ptCount val="5"/>
                <c:pt idx="0">
                  <c:v>Diagnóstica</c:v>
                </c:pt>
                <c:pt idx="1">
                  <c:v>Formativa</c:v>
                </c:pt>
                <c:pt idx="2">
                  <c:v>Formativa e Diagnóstica</c:v>
                </c:pt>
                <c:pt idx="3">
                  <c:v>Somativa</c:v>
                </c:pt>
                <c:pt idx="4">
                  <c:v>Somativa e Formativa</c:v>
                </c:pt>
              </c:strCache>
            </c:strRef>
          </c:cat>
          <c:val>
            <c:numRef>
              <c:f>QP!$C$7:$G$7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25-430C-8B06-D857E8C54857}"/>
            </c:ext>
          </c:extLst>
        </c:ser>
        <c:ser>
          <c:idx val="3"/>
          <c:order val="3"/>
          <c:tx>
            <c:strRef>
              <c:f>QP!$B$8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QP!$C$3:$G$4</c:f>
              <c:strCache>
                <c:ptCount val="5"/>
                <c:pt idx="0">
                  <c:v>Diagnóstica</c:v>
                </c:pt>
                <c:pt idx="1">
                  <c:v>Formativa</c:v>
                </c:pt>
                <c:pt idx="2">
                  <c:v>Formativa e Diagnóstica</c:v>
                </c:pt>
                <c:pt idx="3">
                  <c:v>Somativa</c:v>
                </c:pt>
                <c:pt idx="4">
                  <c:v>Somativa e Formativa</c:v>
                </c:pt>
              </c:strCache>
            </c:strRef>
          </c:cat>
          <c:val>
            <c:numRef>
              <c:f>QP!$C$8:$G$8</c:f>
              <c:numCache>
                <c:formatCode>General</c:formatCode>
                <c:ptCount val="5"/>
                <c:pt idx="0">
                  <c:v>1</c:v>
                </c:pt>
                <c:pt idx="1">
                  <c:v>20</c:v>
                </c:pt>
                <c:pt idx="2">
                  <c:v>1</c:v>
                </c:pt>
                <c:pt idx="3">
                  <c:v>8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25-430C-8B06-D857E8C548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3153775"/>
        <c:axId val="824625647"/>
      </c:barChart>
      <c:catAx>
        <c:axId val="114315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4625647"/>
        <c:crosses val="autoZero"/>
        <c:auto val="1"/>
        <c:lblAlgn val="ctr"/>
        <c:lblOffset val="100"/>
        <c:noMultiLvlLbl val="0"/>
      </c:catAx>
      <c:valAx>
        <c:axId val="82462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315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>
                <a:effectLst/>
              </a:rPr>
              <a:t>Assessment approaches performed by the tools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'QS1'!$C$3:$C$4</c:f>
              <c:strCache>
                <c:ptCount val="2"/>
                <c:pt idx="0">
                  <c:v>QS1 — Tipo de avaliação realizada pelas ferramentas propostas</c:v>
                </c:pt>
                <c:pt idx="1">
                  <c:v>Nº de estudos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'QS1'!$B$5:$B$12</c:f>
              <c:strCache>
                <c:ptCount val="8"/>
                <c:pt idx="0">
                  <c:v>Formative feedback</c:v>
                </c:pt>
                <c:pt idx="1">
                  <c:v>Error detection</c:v>
                </c:pt>
                <c:pt idx="2">
                  <c:v>Grading/scoring</c:v>
                </c:pt>
                <c:pt idx="3">
                  <c:v>Logic/algorithm assessment</c:v>
                </c:pt>
                <c:pt idx="4">
                  <c:v>Avaliação de lógica-algoritmo</c:v>
                </c:pt>
                <c:pt idx="5">
                  <c:v>Syntax assessment</c:v>
                </c:pt>
                <c:pt idx="6">
                  <c:v>Diagnostic assessment of computational thinking</c:v>
                </c:pt>
                <c:pt idx="7">
                  <c:v>Authorship verification / AI misuse detection</c:v>
                </c:pt>
              </c:strCache>
            </c:strRef>
          </c:cat>
          <c:val>
            <c:numRef>
              <c:f>'QS1'!$C$5:$C$12</c:f>
              <c:numCache>
                <c:formatCode>General</c:formatCode>
                <c:ptCount val="8"/>
                <c:pt idx="0">
                  <c:v>26</c:v>
                </c:pt>
                <c:pt idx="1">
                  <c:v>20</c:v>
                </c:pt>
                <c:pt idx="2">
                  <c:v>20</c:v>
                </c:pt>
                <c:pt idx="3">
                  <c:v>8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47-46E9-82AB-1D211B28F1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70414911"/>
        <c:axId val="824579087"/>
      </c:barChart>
      <c:catAx>
        <c:axId val="9704149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effectLst/>
                  </a:rPr>
                  <a:t>Assessment approaches </a:t>
                </a:r>
                <a:endParaRPr lang="pt-BR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4579087"/>
        <c:crosses val="autoZero"/>
        <c:auto val="1"/>
        <c:lblAlgn val="ctr"/>
        <c:lblOffset val="100"/>
        <c:noMultiLvlLbl val="0"/>
      </c:catAx>
      <c:valAx>
        <c:axId val="82457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effectLst/>
                  </a:rPr>
                  <a:t>Number of studies</a:t>
                </a:r>
                <a:endParaRPr lang="pt-BR" sz="24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0414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 b="0" i="0" u="none" strike="noStrike" baseline="0">
                <a:effectLst/>
              </a:rPr>
              <a:t>Validation methods of the tools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'QS1'!$C$20</c:f>
              <c:strCache>
                <c:ptCount val="1"/>
                <c:pt idx="0">
                  <c:v>Nº de estudos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'QS1'!$B$21:$B$29</c:f>
              <c:strCache>
                <c:ptCount val="9"/>
                <c:pt idx="0">
                  <c:v>Comparison with human assessment</c:v>
                </c:pt>
                <c:pt idx="1">
                  <c:v>Experiment with students</c:v>
                </c:pt>
                <c:pt idx="2">
                  <c:v>Student perceptions</c:v>
                </c:pt>
                <c:pt idx="3">
                  <c:v>Benchmark dataset</c:v>
                </c:pt>
                <c:pt idx="4">
                  <c:v>Instructor perceptions</c:v>
                </c:pt>
                <c:pt idx="5">
                  <c:v>Comparison with a previous experiment</c:v>
                </c:pt>
                <c:pt idx="6">
                  <c:v>User perceptions</c:v>
                </c:pt>
                <c:pt idx="7">
                  <c:v>None</c:v>
                </c:pt>
                <c:pt idx="8">
                  <c:v>Manual review by computing education experts</c:v>
                </c:pt>
              </c:strCache>
            </c:strRef>
          </c:cat>
          <c:val>
            <c:numRef>
              <c:f>'QS1'!$C$21:$C$29</c:f>
              <c:numCache>
                <c:formatCode>General</c:formatCode>
                <c:ptCount val="9"/>
                <c:pt idx="0">
                  <c:v>26</c:v>
                </c:pt>
                <c:pt idx="1">
                  <c:v>15</c:v>
                </c:pt>
                <c:pt idx="2">
                  <c:v>12</c:v>
                </c:pt>
                <c:pt idx="3">
                  <c:v>11</c:v>
                </c:pt>
                <c:pt idx="4">
                  <c:v>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B-4449-9B84-C5AAA6A8E3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79029360"/>
        <c:axId val="844832848"/>
      </c:barChart>
      <c:catAx>
        <c:axId val="9790293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effectLst/>
                  </a:rPr>
                  <a:t>Validation methods </a:t>
                </a:r>
                <a:endParaRPr lang="pt-BR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4832848"/>
        <c:crosses val="autoZero"/>
        <c:auto val="1"/>
        <c:lblAlgn val="r"/>
        <c:lblOffset val="100"/>
        <c:noMultiLvlLbl val="0"/>
      </c:catAx>
      <c:valAx>
        <c:axId val="84483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0" i="0" u="none" strike="noStrike" baseline="0">
                    <a:effectLst/>
                  </a:rPr>
                  <a:t>Number of studies</a:t>
                </a:r>
                <a:endParaRPr lang="pt-BR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902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 b="0" i="0" u="none" strike="noStrike" baseline="0">
                <a:effectLst/>
              </a:rPr>
              <a:t>Language model families used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'QS2'!$C$5:$C$6</c:f>
              <c:strCache>
                <c:ptCount val="2"/>
                <c:pt idx="0">
                  <c:v>Famílias de modelos de linguagem</c:v>
                </c:pt>
                <c:pt idx="1">
                  <c:v>Nº de estudos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'QS2'!$B$7:$B$12</c:f>
              <c:strCache>
                <c:ptCount val="6"/>
                <c:pt idx="0">
                  <c:v>GPT / ChatGPT / Codex (OpenAI)</c:v>
                </c:pt>
                <c:pt idx="1">
                  <c:v>DeepSeek</c:v>
                </c:pt>
                <c:pt idx="2">
                  <c:v>Llama / Code Llama (Meta)</c:v>
                </c:pt>
                <c:pt idx="3">
                  <c:v>Others (Cohere, Grok, Qwen, Mistral, Zephyr, Granite, Magicoder, Codestral, GPT-OSS)</c:v>
                </c:pt>
                <c:pt idx="4">
                  <c:v>Claude (Anthropic)</c:v>
                </c:pt>
                <c:pt idx="5">
                  <c:v>Gemini (Google)</c:v>
                </c:pt>
              </c:strCache>
            </c:strRef>
          </c:cat>
          <c:val>
            <c:numRef>
              <c:f>'QS2'!$C$7:$C$12</c:f>
              <c:numCache>
                <c:formatCode>General</c:formatCode>
                <c:ptCount val="6"/>
                <c:pt idx="0">
                  <c:v>31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5C-4BEC-AE91-0A4F17E1C7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09921616"/>
        <c:axId val="824648687"/>
      </c:barChart>
      <c:catAx>
        <c:axId val="909921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effectLst/>
                  </a:rPr>
                  <a:t>Language model families </a:t>
                </a:r>
                <a:endParaRPr lang="pt-BR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4648687"/>
        <c:crosses val="autoZero"/>
        <c:auto val="1"/>
        <c:lblAlgn val="ctr"/>
        <c:lblOffset val="100"/>
        <c:noMultiLvlLbl val="0"/>
      </c:catAx>
      <c:valAx>
        <c:axId val="82464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0" i="0" u="none" strike="noStrike" baseline="0">
                    <a:effectLst/>
                  </a:rPr>
                  <a:t>Number of studies</a:t>
                </a:r>
                <a:endParaRPr lang="pt-BR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992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 b="0" i="0" u="none" strike="noStrike" baseline="0">
                <a:effectLst/>
              </a:rPr>
              <a:t>AI techniques used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'QS2'!$C$14:$C$15</c:f>
              <c:strCache>
                <c:ptCount val="2"/>
                <c:pt idx="0">
                  <c:v>Técnicas de IA Generativa empregadas</c:v>
                </c:pt>
                <c:pt idx="1">
                  <c:v>Nº de estudos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'QS2'!$B$16:$B$21</c:f>
              <c:strCache>
                <c:ptCount val="6"/>
                <c:pt idx="0">
                  <c:v>Prompt engineering</c:v>
                </c:pt>
                <c:pt idx="1">
                  <c:v>Agents (multi-agent)</c:v>
                </c:pt>
                <c:pt idx="2">
                  <c:v>Fine-tuning</c:v>
                </c:pt>
                <c:pt idx="3">
                  <c:v>RAG</c:v>
                </c:pt>
                <c:pt idx="4">
                  <c:v>Code Scrambling</c:v>
                </c:pt>
                <c:pt idx="5">
                  <c:v>Dataset augmentation</c:v>
                </c:pt>
              </c:strCache>
            </c:strRef>
          </c:cat>
          <c:val>
            <c:numRef>
              <c:f>'QS2'!$C$16:$C$21</c:f>
              <c:numCache>
                <c:formatCode>General</c:formatCode>
                <c:ptCount val="6"/>
                <c:pt idx="0">
                  <c:v>40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B-4A3B-A44C-3F685D97CC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63468303"/>
        <c:axId val="824646767"/>
      </c:barChart>
      <c:catAx>
        <c:axId val="13634683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effectLst/>
                  </a:rPr>
                  <a:t>AI techniques </a:t>
                </a:r>
                <a:endParaRPr lang="pt-BR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4646767"/>
        <c:crosses val="autoZero"/>
        <c:auto val="1"/>
        <c:lblAlgn val="ctr"/>
        <c:lblOffset val="100"/>
        <c:noMultiLvlLbl val="0"/>
      </c:catAx>
      <c:valAx>
        <c:axId val="824646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effectLst/>
                  </a:rPr>
                  <a:t>Number of studies</a:t>
                </a:r>
                <a:endParaRPr lang="pt-BR" sz="24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346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 b="0" i="0" u="none" strike="noStrike" baseline="0">
                <a:effectLst/>
              </a:rPr>
              <a:t>Code assessment instruments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'QS3'!$C$6:$C$7</c:f>
              <c:strCache>
                <c:ptCount val="2"/>
                <c:pt idx="0">
                  <c:v>Instrumentos empregados (multirrótulo)</c:v>
                </c:pt>
                <c:pt idx="1">
                  <c:v>Nº de estudos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'QS3'!$B$8:$B$16</c:f>
              <c:strCache>
                <c:ptCount val="9"/>
                <c:pt idx="0">
                  <c:v>Rubric structured in the prompt</c:v>
                </c:pt>
                <c:pt idx="1">
                  <c:v>Test cases / unit tests</c:v>
                </c:pt>
                <c:pt idx="2">
                  <c:v>No code assessment/scoring</c:v>
                </c:pt>
                <c:pt idx="3">
                  <c:v>Compiler output / error messages</c:v>
                </c:pt>
                <c:pt idx="4">
                  <c:v>Semantic similarity / static code analysis</c:v>
                </c:pt>
                <c:pt idx="5">
                  <c:v>External knowledge base / RAG</c:v>
                </c:pt>
                <c:pt idx="6">
                  <c:v>Human review/validation (human-in-the-loop)</c:v>
                </c:pt>
                <c:pt idx="7">
                  <c:v>Comparison with reference code/solution</c:v>
                </c:pt>
                <c:pt idx="8">
                  <c:v>Multiple LLM agents</c:v>
                </c:pt>
              </c:strCache>
            </c:strRef>
          </c:cat>
          <c:val>
            <c:numRef>
              <c:f>'QS3'!$C$8:$C$16</c:f>
              <c:numCache>
                <c:formatCode>General</c:formatCode>
                <c:ptCount val="9"/>
                <c:pt idx="0">
                  <c:v>13</c:v>
                </c:pt>
                <c:pt idx="1">
                  <c:v>10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5-43A3-B05C-94E5F7CCE9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43132431"/>
        <c:axId val="824633327"/>
      </c:barChart>
      <c:catAx>
        <c:axId val="11431324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effectLst/>
                  </a:rPr>
                  <a:t>Assessment instruments</a:t>
                </a:r>
                <a:endParaRPr lang="pt-BR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4633327"/>
        <c:crosses val="autoZero"/>
        <c:auto val="1"/>
        <c:lblAlgn val="ctr"/>
        <c:lblOffset val="100"/>
        <c:noMultiLvlLbl val="0"/>
      </c:catAx>
      <c:valAx>
        <c:axId val="82463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0" i="0" u="none" strike="noStrike" baseline="0">
                    <a:effectLst/>
                  </a:rPr>
                  <a:t>Number of studies</a:t>
                </a:r>
                <a:endParaRPr lang="pt-BR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313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 b="0" i="0" u="none" strike="noStrike" baseline="0">
                <a:effectLst/>
              </a:rPr>
              <a:t>Output metric of the tools across studies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'QS3'!$C$18:$C$19</c:f>
              <c:strCache>
                <c:ptCount val="2"/>
                <c:pt idx="0">
                  <c:v>Tipo de métrica de saída</c:v>
                </c:pt>
                <c:pt idx="1">
                  <c:v>Nº de estudos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'QS3'!$B$20:$B$23</c:f>
              <c:strCache>
                <c:ptCount val="4"/>
                <c:pt idx="0">
                  <c:v>Textual feedback only</c:v>
                </c:pt>
                <c:pt idx="1">
                  <c:v>Numerical grade on a defined scale</c:v>
                </c:pt>
                <c:pt idx="2">
                  <c:v>Binary classification (correct/incorrect, pass/fail)</c:v>
                </c:pt>
                <c:pt idx="3">
                  <c:v>Categorical ratings/levels</c:v>
                </c:pt>
              </c:strCache>
            </c:strRef>
          </c:cat>
          <c:val>
            <c:numRef>
              <c:f>'QS3'!$C$20:$C$23</c:f>
              <c:numCache>
                <c:formatCode>General</c:formatCode>
                <c:ptCount val="4"/>
                <c:pt idx="0">
                  <c:v>17</c:v>
                </c:pt>
                <c:pt idx="1">
                  <c:v>13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C-4389-9B7B-BDB448AA18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59635551"/>
        <c:axId val="824647247"/>
      </c:barChart>
      <c:catAx>
        <c:axId val="1359635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effectLst/>
                  </a:rPr>
                  <a:t>Output metric </a:t>
                </a:r>
                <a:endParaRPr lang="pt-BR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4647247"/>
        <c:crosses val="autoZero"/>
        <c:auto val="1"/>
        <c:lblAlgn val="ctr"/>
        <c:lblOffset val="100"/>
        <c:noMultiLvlLbl val="0"/>
      </c:catAx>
      <c:valAx>
        <c:axId val="82464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0" i="0" u="none" strike="noStrike" baseline="0">
                    <a:effectLst/>
                  </a:rPr>
                  <a:t>Number of studies</a:t>
                </a:r>
                <a:endParaRPr lang="pt-BR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963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 b="0" i="0" u="none" strike="noStrike" baseline="0">
                <a:effectLst/>
              </a:rPr>
              <a:t>Types of feedback generated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'QS4'!$C$3:$C$4</c:f>
              <c:strCache>
                <c:ptCount val="2"/>
                <c:pt idx="0">
                  <c:v>QS4 — Tipos de feedback gerados pelas ferramentas</c:v>
                </c:pt>
                <c:pt idx="1">
                  <c:v>Nº de estudos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'QS4'!$B$5:$B$14</c:f>
              <c:strCache>
                <c:ptCount val="10"/>
                <c:pt idx="0">
                  <c:v>Error explanation</c:v>
                </c:pt>
                <c:pt idx="1">
                  <c:v>Improvement suggestions</c:v>
                </c:pt>
                <c:pt idx="2">
                  <c:v>Grading/scoring</c:v>
                </c:pt>
                <c:pt idx="3">
                  <c:v>Error localization</c:v>
                </c:pt>
                <c:pt idx="4">
                  <c:v>Gradual hints (scaffolding)</c:v>
                </c:pt>
                <c:pt idx="5">
                  <c:v>Logic/algorithm assessment</c:v>
                </c:pt>
                <c:pt idx="6">
                  <c:v>Explicação do raciocínio</c:v>
                </c:pt>
                <c:pt idx="7">
                  <c:v>Explanation of strengths/weaknesses</c:v>
                </c:pt>
                <c:pt idx="8">
                  <c:v>Positive reinforcement / praise of good practices</c:v>
                </c:pt>
                <c:pt idx="9">
                  <c:v>No feedback</c:v>
                </c:pt>
              </c:strCache>
            </c:strRef>
          </c:cat>
          <c:val>
            <c:numRef>
              <c:f>'QS4'!$C$5:$C$14</c:f>
              <c:numCache>
                <c:formatCode>General</c:formatCode>
                <c:ptCount val="10"/>
                <c:pt idx="0">
                  <c:v>22</c:v>
                </c:pt>
                <c:pt idx="1">
                  <c:v>22</c:v>
                </c:pt>
                <c:pt idx="2">
                  <c:v>18</c:v>
                </c:pt>
                <c:pt idx="3">
                  <c:v>17</c:v>
                </c:pt>
                <c:pt idx="4">
                  <c:v>9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6-44CA-9809-BDA9CF530C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57200975"/>
        <c:axId val="824602607"/>
      </c:barChart>
      <c:catAx>
        <c:axId val="11572009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effectLst/>
                  </a:rPr>
                  <a:t>Types of feedback </a:t>
                </a:r>
                <a:endParaRPr lang="pt-BR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4602607"/>
        <c:crosses val="autoZero"/>
        <c:auto val="1"/>
        <c:lblAlgn val="ctr"/>
        <c:lblOffset val="100"/>
        <c:noMultiLvlLbl val="0"/>
      </c:catAx>
      <c:valAx>
        <c:axId val="82460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0" i="0" u="none" strike="noStrike" baseline="0">
                    <a:effectLst/>
                  </a:rPr>
                  <a:t>Number of studies</a:t>
                </a:r>
                <a:endParaRPr lang="pt-BR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720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 b="0" i="0" u="none" strike="noStrike" baseline="0">
                <a:effectLst/>
              </a:rPr>
              <a:t>Assessment modalities per study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'QS5'!$C$5:$C$6</c:f>
              <c:strCache>
                <c:ptCount val="2"/>
                <c:pt idx="0">
                  <c:v>Modalidade da avaliação (classificação por estudo)</c:v>
                </c:pt>
                <c:pt idx="1">
                  <c:v>Nº de estudos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'QS5'!$B$7:$B$11</c:f>
              <c:strCache>
                <c:ptCount val="5"/>
                <c:pt idx="0">
                  <c:v>Formative</c:v>
                </c:pt>
                <c:pt idx="1">
                  <c:v>Summative and formative</c:v>
                </c:pt>
                <c:pt idx="2">
                  <c:v>Summative</c:v>
                </c:pt>
                <c:pt idx="3">
                  <c:v>Diagnostic</c:v>
                </c:pt>
                <c:pt idx="4">
                  <c:v>Formative and diagnostic</c:v>
                </c:pt>
              </c:strCache>
            </c:strRef>
          </c:cat>
          <c:val>
            <c:numRef>
              <c:f>'QS5'!$C$7:$C$11</c:f>
              <c:numCache>
                <c:formatCode>General</c:formatCode>
                <c:ptCount val="5"/>
                <c:pt idx="0">
                  <c:v>20</c:v>
                </c:pt>
                <c:pt idx="1">
                  <c:v>10</c:v>
                </c:pt>
                <c:pt idx="2">
                  <c:v>8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2-4B91-9B79-3CB7EB2E77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57320223"/>
        <c:axId val="824637167"/>
      </c:barChart>
      <c:catAx>
        <c:axId val="11573202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effectLst/>
                  </a:rPr>
                  <a:t>Assessment modalities </a:t>
                </a:r>
                <a:endParaRPr lang="pt-BR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4637167"/>
        <c:crosses val="autoZero"/>
        <c:auto val="1"/>
        <c:lblAlgn val="ctr"/>
        <c:lblOffset val="100"/>
        <c:noMultiLvlLbl val="0"/>
      </c:catAx>
      <c:valAx>
        <c:axId val="82463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0" i="0" u="none" strike="noStrike" baseline="0">
                    <a:effectLst/>
                  </a:rPr>
                  <a:t>Number of studies</a:t>
                </a:r>
                <a:endParaRPr lang="pt-BR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7320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 b="0" i="0" u="none" strike="noStrike" baseline="0">
                <a:effectLst/>
              </a:rPr>
              <a:t>Frequency of each assessment modality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'QS5'!$C$13:$C$14</c:f>
              <c:strCache>
                <c:ptCount val="2"/>
                <c:pt idx="0">
                  <c:v>Modalidade da avaliação ( Por categoria) </c:v>
                </c:pt>
                <c:pt idx="1">
                  <c:v>Nº de estudos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4C-4A7D-89B5-F32FEA909C5A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4C-4A7D-89B5-F32FEA909C5A}"/>
              </c:ext>
            </c:extLst>
          </c:dPt>
          <c:dPt>
            <c:idx val="2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4C-4A7D-89B5-F32FEA909C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'QS5'!$B$15:$B$17</c:f>
              <c:strCache>
                <c:ptCount val="3"/>
                <c:pt idx="0">
                  <c:v>Formative</c:v>
                </c:pt>
                <c:pt idx="1">
                  <c:v>Summative</c:v>
                </c:pt>
                <c:pt idx="2">
                  <c:v>Diagnostic</c:v>
                </c:pt>
              </c:strCache>
            </c:strRef>
          </c:cat>
          <c:val>
            <c:numRef>
              <c:f>'QS5'!$C$15:$C$17</c:f>
              <c:numCache>
                <c:formatCode>General</c:formatCode>
                <c:ptCount val="3"/>
                <c:pt idx="0">
                  <c:v>31</c:v>
                </c:pt>
                <c:pt idx="1">
                  <c:v>18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CA-4753-A637-39EEB50E31C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010833113254476"/>
          <c:y val="0.87019879338390227"/>
          <c:w val="0.7997832100912996"/>
          <c:h val="0.120830083214233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Relação com metodologias ativas ou avaliação ativa x Nº de estudos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'QS5'!$C$20:$C$21</c:f>
              <c:strCache>
                <c:ptCount val="2"/>
                <c:pt idx="0">
                  <c:v>Relação com metodologias ativas ou avaliação ativa</c:v>
                </c:pt>
                <c:pt idx="1">
                  <c:v>Nº de estudos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AB-4272-B7EF-5287D21BE0D9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AB-4272-B7EF-5287D21BE0D9}"/>
              </c:ext>
            </c:extLst>
          </c:dPt>
          <c:dPt>
            <c:idx val="2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AB-4272-B7EF-5287D21BE0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'QS5'!$B$22:$B$24</c:f>
              <c:strCache>
                <c:ptCount val="3"/>
                <c:pt idx="0">
                  <c:v>Ausente</c:v>
                </c:pt>
                <c:pt idx="1">
                  <c:v>Implícita</c:v>
                </c:pt>
                <c:pt idx="2">
                  <c:v>Explícita</c:v>
                </c:pt>
              </c:strCache>
            </c:strRef>
          </c:cat>
          <c:val>
            <c:numRef>
              <c:f>'QS5'!$C$22:$C$24</c:f>
              <c:numCache>
                <c:formatCode>General</c:formatCode>
                <c:ptCount val="3"/>
                <c:pt idx="0">
                  <c:v>25</c:v>
                </c:pt>
                <c:pt idx="1">
                  <c:v>12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15-4249-93D6-62C4DC074E7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 b="0" i="0" u="none" strike="noStrike" baseline="0">
                <a:effectLst/>
              </a:rPr>
              <a:t>Limitations and challenges reported by the authors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'QS6'!$C$3:$C$4</c:f>
              <c:strCache>
                <c:ptCount val="2"/>
                <c:pt idx="0">
                  <c:v>QS6 — Desafios, limitações e aspectos éticos apontados</c:v>
                </c:pt>
                <c:pt idx="1">
                  <c:v>Nº de estudos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'QS6'!$B$5:$B$16</c:f>
              <c:strCache>
                <c:ptCount val="12"/>
                <c:pt idx="0">
                  <c:v>Small sample / limited generalizability</c:v>
                </c:pt>
                <c:pt idx="1">
                  <c:v>Algorithmic/model bias</c:v>
                </c:pt>
                <c:pt idx="2">
                  <c:v>Hallucinations</c:v>
                </c:pt>
                <c:pt idx="3">
                  <c:v>Need for human supervision (human-in-the-loop)</c:v>
                </c:pt>
                <c:pt idx="4">
                  <c:v>No real-classroom validation / preliminary study</c:v>
                </c:pt>
                <c:pt idx="5">
                  <c:v>Generalization across programming languages/domains</c:v>
                </c:pt>
                <c:pt idx="6">
                  <c:v>Student overreliance / pedagogical risk</c:v>
                </c:pt>
                <c:pt idx="7">
                  <c:v>Data privacy</c:v>
                </c:pt>
                <c:pt idx="8">
                  <c:v>Computational/financial cost</c:v>
                </c:pt>
                <c:pt idx="9">
                  <c:v>Non-determinism / inconsistency across runs</c:v>
                </c:pt>
                <c:pt idx="10">
                  <c:v>Academic integrity / misuse / plagiarism</c:v>
                </c:pt>
                <c:pt idx="11">
                  <c:v>No comparison with real students</c:v>
                </c:pt>
              </c:strCache>
            </c:strRef>
          </c:cat>
          <c:val>
            <c:numRef>
              <c:f>'QS6'!$C$5:$C$16</c:f>
              <c:numCache>
                <c:formatCode>General</c:formatCode>
                <c:ptCount val="12"/>
                <c:pt idx="0">
                  <c:v>25</c:v>
                </c:pt>
                <c:pt idx="1">
                  <c:v>11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C2-4BA0-AF8B-EA7539AFFA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57276607"/>
        <c:axId val="824641487"/>
      </c:barChart>
      <c:catAx>
        <c:axId val="11572766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effectLst/>
                  </a:rPr>
                  <a:t>Limitations and challenges </a:t>
                </a:r>
                <a:endParaRPr lang="pt-BR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4641487"/>
        <c:crosses val="autoZero"/>
        <c:auto val="1"/>
        <c:lblAlgn val="ctr"/>
        <c:lblOffset val="100"/>
        <c:noMultiLvlLbl val="0"/>
      </c:catAx>
      <c:valAx>
        <c:axId val="82464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0" i="0" u="none" strike="noStrike" baseline="0">
                    <a:effectLst/>
                  </a:rPr>
                  <a:t>Number of studies</a:t>
                </a:r>
                <a:endParaRPr lang="pt-BR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727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2400"/>
            </a:pPr>
            <a:r>
              <a:rPr lang="pt-BR" sz="24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effectLst/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Number of studies per country</a:t>
            </a:r>
            <a:endParaRPr lang="pt-BR" sz="2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</a:endParaRPr>
          </a:p>
        </cx:rich>
      </cx:tx>
    </cx:title>
    <cx:plotArea>
      <cx:plotAreaRegion>
        <cx:series layoutId="regionMap" uniqueId="{00000000-A0C1-4A9F-9446-161A542AC49F}">
          <cx:tx>
            <cx:txData>
              <cx:f>_xlchart.v5.2</cx:f>
              <cx:v>Number of studies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2000"/>
                </a:pPr>
                <a:endParaRPr lang="pt-BR" sz="20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Calibri"/>
                </a:endParaRPr>
              </a:p>
            </cx:txPr>
            <cx:visibility seriesName="0" categoryName="0" value="1"/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pt-BR" sz="2000" b="0" i="0" u="none" strike="noStrike" baseline="0">
                      <a:solidFill>
                        <a:schemeClr val="bg1"/>
                      </a:solidFill>
                      <a:latin typeface="Calibri"/>
                    </a:rPr>
                    <a:t>13</a:t>
                  </a:r>
                </a:p>
              </cx:txPr>
            </cx:dataLabel>
          </cx:dataLabels>
          <cx:dataId val="0"/>
          <cx:layoutPr>
            <cx:geography cultureLanguage="pt-BR" cultureRegion="BR" attribution="Da plataforma Bing">
              <cx:geoCache provider="{E9337A44-BEBE-4D9F-B70C-5C5E7DAFC167}">
                <cx:binary>7HzbbtxI0uarGH29VOf5MJgeYJJVLB1sWT7bfUOoJZlnJs9k8u5/gH2I2b36L/Yp/GIbZVm2iqqW
rBkDbmBXA0zDRVGRGRH5RcQXkfX3i+lvF/nVefNkKvKy/dvF9NsvcddVf/v11/YivirO24MiuWhs
az92Bxe2+NV+/JhcXP162ZyPSRn9ShBmv17E5013Nf3yj7/DX4uu7FN7cd4ltnzRXzXu5VXb5117
z7O9j55c2L7stq9H8Jd+++X4vPr0v+0vT67KLunca1dd/fbLzq/88uTX5R+6I/RJDuvq+kt4l4oD
wRnmXBJ9/fPLk9yW0ZfHmMoDLQUXhN/IPD0v4L2H1/F5FeeXl81V2z758t9v7+2s+dvHSWv96w37
dru847PP+/l1V6H/+PviA9jh4pNbOl+q46FHS5Wv3/zzZu8/QN/6gCPKJaMSff6hO/r2tD5AWFFB
Nbs2B7uRfa33ddudX9r2yZsygf/cPNu3rv36X76/sMPy8dIeb179BezRVudlfH7f3h93Bhg6oBph
JPCXI6B2bUIPOGdUMH3r+fX5u7HJgwv6M2N8efGOFb58vlT/+i+g/n/mAIc/VP8cHyDQrZICXRtA
7ugfg3kUUkh81f+N6a/V/z0L2q//b28uDPDtwdICq/XPPwB+nJQ/0P0hBHCuqcQ3kKMX6qcHklPK
NEDVbbd/cBn7lf7ltYXGv3y6VLd/+vPVbZrzNslv9r4Pah8HN97WoT//ILKjaY/TA/I5KMBJ+PwD
z29r/OGV7Ff5zXsLnd98vFS6efnzlf7pf5aXyQ90ckIOKCdKYLoX46U+gJgLMMPoteYBgm5r/uHl
7Nf8zXsLzd98vNT80V/A3f3z8vzy079u9v+f+7sgB1xSrQTiX736VorpaUhBkcJI8Wvn356K27r/
jgXtV/7XFxfa//r5Uv3+P3++46/b3A6f/lX3P9L7mTqQDGNO5S7iYH3AtqeCCn1tGryr+u9czH71
77y8MMHOs6UZXp38fDMcdZ/+lf9QE0AWSTjnSLGvqr51CjA5wHwLTWpRaH3HQvar/+uLC9V//Xyp
9qPXP1/tL6+S0l4XNzee+J8DEIRVzaiiZD/2e4BPHHHBbvBpCUDfuaj9Zth5eWGKnWdLc2zMzzfH
2TngUNv9UMaBQKjVWkrBPvs7ePxOEiTUgcIMEIl8icSL8/B9S9pvi9vvLkxx+9HSEmd/ATw6tcP5
k9+v8k//68fmRR7DQEggpKj+Fn1v45IkB4oyCB5iEZa/f0X7jbF8f2GQ5eOlUU5///nHYw002Q/k
4ggUYogQAcXYzpGAE6MgfCNNvnBGC0s8uIz9Bvjy2kLvXz5dqnu9+fnqfnaef/pX+0OD8gEXUPly
jq9jMgK27bbzI3IA5hCQul4H7UV69D0L2q/7b28u1P/twdICzz78fAuc9ON50v24yAyeTSSlmvOb
0LyjfyYPmJaaSaG+EkO3K4OHl7Nf+zfvLXR/8/FS8yfvfr7mg6T84dgvgG5gAiIxV9fuv1scEH4A
MUFj/oWMQAvv/74l7bfA7XcXVrj9aGmJ4OjnW+LTf/Vt1/xQFJIHXEkkEVsQn+wAM6SVol8K54UB
vmcl+9X/7c2F8r89WKr+n3+B6sC3zVVy/uTSPnnV/0BCDghQKA/Ilh26Pge74RcTCSkQAQsxSFVv
4w+s59N/f9eC9pth+f7CGMvHS5OcvPz5p+HMNl0fnf9Ia+gDoQjWku+eBg86kfBASX0TK+D5bWt8
z1L22+HbmwsLfHuw1P3ZX+A4HJWXtvz03z80I/LQgVYI6Dr8JSagZU6EAZUwpojflNO7Vvi+Re23
w+13F5a4/Whpi6PVzz8Hy8bptWP+59wF/f/94s++sn+cYu+jZf9+CaM/zDT/T4eNP5+3+Dpusjrv
ztef51RujVzc//TGoItXv+D83uN0bc6jy99+IZx9BoLrYZHtn9iJD9At/vR//viWuH195eq87bZv
Q62HJUXQB4WsV2oIL+PV9gnGB5IKCfyI4pgx6BH98qSEuBf/9ouHBUQlBsMDhCrBJBOQo7W2//yM
KHi2ZR45cOzALzL+dTTozOYusuVXZXz595OyL85sUnbtb78A71Vd/9Z2oQrI++3/oBLCUAwhCIPw
/OL8JUwfwS/j/1FtU3VHusiIocEv2qn7vcXcrkWmSHBLLXskCYKWsqAq0BwTClMPCmoE0OttWW3d
YNdESW1Q3ijj9WMdjAhEp3kxeX5XhhM3PB9bv2a9OEVDHq8rMY2vZBGW51VHy1OLxsjUfVwcqYJn
hwOTmUlJ4UwekyvtCXZYVdO7xGp63Patd5b0pFsxoclZlofsA3WRemWVPY2xpw2fuF63fLhyzWDN
WEb0IvEw9lUYvQ/1nKdGVBQUw4osMl0SutowTyXCDwcxPG+L7mwgdXcV0jBrDObyD8XjdpNo1pqk
9VrDpvQ4Hxz1Q1sP1p9lof2mb9g6LPvy0qlCGEER9YuhqejKuaR+1dTSpauKMR2vexfK1oiii67m
KJunFZ2iJIhJa1cZ5R0iJilo5DXdq8LTXobXsoi8HL3SsaAxVoe2SGwoVrTnLK+PkfbI3AXDZJ0c
j+WkvPG9I3mTmnhMo8HoUVL+vIEs6WzIcH+RT5HswUYFS/wclfS8nWo8rSPUsyNoRqSxz2znhLFt
533QoRMv5iK0l72wyUvcO638KkwGthpwO3R+Ojr+ezfXQh/lVcG10TEBnePR6uiYx1S+d7bUnpm6
dB5MOaLpuPcaEQW4EeHhHA7tm9aOODNjIxJxzOa2zla4RqkzLG7myjjdqdw4jJJ3xLZpd+y1mUMm
ygdwt6gupD62FWLCSKWzzDR53/N1VGQsMRoE21XZ8Lo2XUG5Dao6io9lX3mz77k0HE02N+VbLqzr
AthD9zpFfNSGadcik6BefFSTsm4150MO0roxm3ysYlqakBVja/AsRWgYagkz1KE48m0m6bs2HWLr
a5zI1PRF6V0NYdsUpklycqmqzJs3Wrb6XUelF5mM6Lg0NI215w9aeYOxcaOP5zEJY1NIFvaGDglv
/dzbeq6lxF6kBc6fMxTWzSpt1VQHcpRFbZrR4u1vd/XlnAkcm0GGmV17pazFaszyvlmRhtVDMDTa
ddGLthsd4AKAkqvaq6xRLF6hLh4/sNwjpSkLbzquSJ7NaypiXRvVClL6sZfjel16fRkf19w19lB2
XXEuUpq9d03c5Kuc4qkLHB5AOYWmqF6rrI20UWGGRuOJZApXTSijF5Sn6gJ8ImFHVRsiUG4+ZIAi
MlURAMbk/mhiL2brjmQkD1JWNsk66xWgCbhP8SGbkfeKpDJTq5Ep9nzGzCVwRGmufJZOM9loCz5j
RheNL4ohEdIkiSgS0+UNSo1jtHub2r5/05YlkUedzTpuAMF4a1rpucFMI08OSzHa2NgJtVelwFVi
XJL067LUvTvsikHUxrOM12uKBpKeoWEaLyVtm8mP7ZB1JrZlmJnY87yzCNfJezSFffSepppeTpj3
Fzjv8pdNGBd0ZUc2p770hmQ2FZIhNtlQRCyoOY29qTUyzmdSpOvaifYsrMZZmLbq43qNeZHMh7aP
mpdYE5WaCmuAkUxX0ceMFlGyTguPVcdzU1fTqg/TIVs3XU7jNSom2z9HzM1wXoqpk2YoQ5EZRZM+
Dpo4aeyajHWM/DgcJDnWdubVUU0xOMUQJxQf6o7beoXTlLzvc0WoPxI9bKKJOeR7dbk9SISh6Kmr
XYKN1KMT67lE3WRmgmrvNaFNdNFl4UiMUCpWRkx6OMmSogvXNqLje5XUJD/EWTMoM6k5zPyEeFFk
xqJo1bs2467wEXCyT3lvAQdiWGwDhzcf3pZNlBM/Qth1z3LNi+h3O0W8u1INLouP9VDO0x82JGmx
ykhdc2JyjMfmpU4npl60lnsz9wkvc+dMPADrsnZ5hcZX2huj5NSVCR7At2Q4R3BUWpJ2hodxOVQ+
NNBlJkzdWo9u+sal43PQM/aOCuXZJDZIDJU0FP5+eBgnXtafRLFjsKWJ5fkgTUiikH5MvawqDjsq
RNabths8ZY2V3MnA1tQbS5O6skz8wuvxXK+izgsBkZCs2zejRq5N/DlDhXornUtbAOcorV9WNRvp
SjlC5sPSccs2YUtlvh5pPQCUdCEB8KuzIjmOElyJQ54TJs+8Ls1rbkZiIYZCoO3fFzjO7AaVhNFN
2KcZ9qMwYXCiaom0L2zal4kpyrFmL7MWTsdhmTW9PPLyQmNrCpfh9JKOuNbvXCs6tC4bzcN8Vdmm
Ti/moSPd66oXA3nmCjkVzzivcL2aCuaaBs6klfHTqgWDbsKhKsI3KCPzsNKIDfGGpNwWsPq2mdeZ
V4zPx9FRsY5VnsTPAH/H8aqbUZGuhiwq+IsxQ/TpFAO+noxzPQ6rNospAQ2JqXyZae11x3EciosK
s8itPKvTfp20eSlX3dzG/VnvKPmD4zHqPzauDuNz6IwV/TPW53X01IpUkqMMlUWKjEW6i/0RYBRJ
40pXiw24ypQO66phjeN+zKKZHaPZXU68YGaaqszoNClOhedBugBZSkFWjat0Cpg688M+r+LeT4s2
ZyvrktQntM1NOKWQcYQ8OuRsep0SUX4Ys7qOTFjwap3MebKOwjg/hZxh+sgtyteuA9gy4J1twEo0
w0lWzhTNVD5vsiIOSF+Tyq8GDpjrVWw9DGN9xITINxOizpRhzVeyc9XRMNj5bZmlMTY9Jnylujr2
SdtlxvEuKU3EuPesxJPaNGQqjUj0uILphlOlkCkrKQ9pRcenGLdjMLTysnLZcAgj98KXCJAki8Iq
qPs6CtJuupx7r9sIkhPTh1mcm9H27+p0Ks/0lI1+KmN82AiWvi/HOPwwZUWTGdhrLFaDKjUYOSe6
MeFMIMgRB0mml/PRRFLWgUj5IcsjsoYmQ+dWbdETcOgKUWSaPhKrkOk8QHL2LnQo/gA3ac8mhj2f
drI2acP6Zw3tR38iHmkBrfJmHdN+PnM2z1aAfNVxLWq+wbzzLiLGnqp46la1lxWrYqbe81CQ2K/q
OjtOpWteDaK3kZ/I3kOAYk26UW38sS9Zv4JszkKcLFm6inTCT7up8XzC8rdZk4dmnDxlxnZEL6vQ
G1aSMXlUN5E1aVwWr6pwcs9CrOpnXZc2R2XOIfkpkFilLkJBjPQIcArpU2fD6ti14DEUsYYakaPk
Ke7Iq6nT0RrbuFrRKOZ+6FXlum6b2mRTGb2Hw9usZNR3HxApkZ94E3k2Nbz6WFoXvghdK01FGTEc
07NYl29IVSITp553mHfhR+Z4cTjqZDCQGa/gLyeNUY3tNzJB7m0eTnMdxJr9ziHFNUMvpqOypBHk
7yjvxpWa4VCvOk+J816H8oxOENalbvkzAYFzU+HxrZya4oMbOMSPrKfH+SQzgKraXtaaDD5tO3tM
5jw/KuP8la6x8+MRFr7qwrgxczGW65QWWvptwrzRh+bsG53UXWJYFdsrbEuRrmkqmo+kJcmRZSRc
kZ5bvVLRiErTZnoL8jRZ6crr+pUiKMvg2KXd1VyoflWWrbeuB0hPgXt+n2ZcQo2T85WXZfyId3pK
TUdHtCad6z+mdTxE/m2qa6eKvLCVa5Io/nLH5Os///Hs5uLK5zsS3z7f3lL59q/n1VX5qmuurrpn
59XyN7fF/tdf/XbZYltif715sSjZr++7/Ek9f+/D7yv2gYO8VdXeKfZv84XfGILPL12X+xgGH6DU
p0DsK7iOAYTzTbmvOTzACAvFuEQUsO1ruQ8dMSQJ3JRBiAoo+iUUxjfVPrAECIhTeMgQFM8K5lpu
dr9jJ2Cy9tTg22r+W7Uvod/P4RRCZa7gZhGiCjZ7uwLnkLuHvNc8KIquUyuBoz42ZNZjfjJWuCqC
1ovRdDriMSkOIUMqPF91eTRf+881Q7JnGXiXCbheB9xV0UgDJMJY8mIdsUTpVIU9CwaaS7KBNGEs
TyHfySYDBwV9dGUBdVsddvnFTDUsiLvErlBex69umW/PSsRSITCDzilhRGqotYGV2FXIRCLd1lPL
AlLbCw8RdJHzbPzglR1e95DhPbDxO/oHcTBtARsXCmMlt2zMLbYlJMrrumxiQdxJcpqlkp3EpIak
ekQxPfXQNGg/g8rvD1lifihYqF7cv98txbLjANsFUCwxA96IQ5N2dwEtiXMB2R0LGGRGgc77/CWL
2mLzb0hhnHGY8dmSXguiR9KyV27EoNW8se+syMN1lHfps/ul7FJX4ERye4EMEeiigTbRtrFzW5kW
nDeKxpoGdmzb4xG1zu9RLvxp6npzv6i7ahMwPQYXSeBKG3T0tvOut0W1OnWz1YwEY5dnJ7xpxUmS
ouT1/VLubgh0BWQgUGNKwUj59tTc8o5yxJUeGm8IRpl2a2GRPO48Npiwz/IP94u6syFNMQNQgTEJ
GFCHne2KqqMog2ym9YIMcmcf2QyKowmqjful3NmQBtMIoNfg3hkT4PO7UuisHedWhkHrEs+um7iG
KDq3ysa+SxS+vF/a3T0BjwqlIxZCcqbJ9vkt9UVpovQgcBhAXcFif6gjO/p07Lo3j5fDAY0JyELb
6eddOcPUWNH3TRhUOi5eKAT5pWQZevefSVnorpG8jhjQHUHv1f2Rhfo1GOq0eKSFIA7IrdYEgBGC
62gLKXWcUjJk5RjIonLPoiEb/H5m5dsobqqj+ze0dAYQpQAKYO5JMWC9txPJt82TlkC3pU03Bm1Y
EDMBVwlUFOrRe6kALx7YF10i7VYaXEAFRhtMJIFE35VWFLKLY6APgnKmCQ3a2KahiSUPTzI69OVb
JoDbWW3/jx2nRRySE9ZWfDjtx7wpfBr3GCrgdh6BlwhRP5m0nat3jA394Iu0Kvu30E609atWZTo2
ssuALC1wVgMfyccKmDCZVy9s4SVq1TBddUddLZMPmJTtuGEdQ8rvgQqegrGYcXmSVJUOjwrUis0c
c91vKjni4mgUkP0B+zigpj50JCvfEjQ0TwVuys7kHfWm6xHTP43Ld01EEIVrpBALNYLbiQvP7ntg
OaICjUERptTUE6UrVicqmNK8e8BA2z91OxApiKVUSkBviP8cBO7ax3kqLiPCxiCrsXcydLD1cKjn
oCwb7wxVyp54jOqXj3VBAhkYRAsY2ob2yjIuUYrrycatC0TmoXUS9XYwiIX4EMjeIn5gh3uUCRD7
ecYGJgzodvz7tr+3UVvGoOIpcMXU+1M4TkdbPRjap2r16H1BKwgmObdIuw24C1EZwSKqIxc4T8eb
tCqyD2KcoELKW3o98PqnLrIFhIXdKIxYIw0xA+qOZeBAYTRQICSmwOMpVOYu18fVKOfDpCzIU4u8
6Z3uVW+hYE69RwMIoYBUXIHhFeTKi6QxHapcqqKcggaYkmxFbVrlvmprNwMjXozD+rFKhaOwDciw
XwL080JcrXRDbD+goOwqsqaxeNHMMV0VWVk8IGkZuBQcOgXxETIyKA8AIHfNJ1SSZAI6TsCi8Mu2
42HQeS579NkGIbARgGCYkb/jjpCEi047iwKbVLGpG9Ed6h6oIejoyEcmmZ/3c0vU4mzbVlRR4goU
VAMGikrF1WbSWDzaHWBDkF3A5Tu+veW7SGUhLhcKdWoOZgdNDeiI9Zs8rioTxsI+oLs9BoJJXZiV
hroNrqyqhai28tIZSHkUYM3puuyFMxUDRut+h1vWIqA2huHKFMxjcwjKdJGT6cbroEWkUEDStLRm
ECMlwHmh5A/om7Zr6mYveUDkXYwCkTAEC3GSEAQna9fzIJoIVNQCBaolbyIv6U5kHv9OZNs83lhQ
dkIWuJ2KBv9bCOKFa6Os7FEgysS9HlzUHw9zF2+cjN0Dp2nPniDBQOAacGax4ovTxOiYZvNMXMCi
NNSHUSwrspl410joitFwOrzfatuV7wIihToOevwCagMFl312VVj0QNYXls+Qp+nJr5v6Qzda8UDd
uMc1doQssCiFaJpQNQNC4HgEwtfWeFXHk+/1bn5Nm6x8wC/w/l1pBnUIeKVcKrFsq7luJJmDBnpU
wBeX+TiuQz7Mk6lxLHqfFiVXvst7Amev4kL6CYurzAd2NH8VYpSdsKS34xqmH0T4u2NN9eGxeocs
aXudZ1thcpjr29W7o1GiKki2gjYd403SVu8FnegDer+rBvjrW2YA5mi3cwsLX2q8qLIpz6aAKVT/
XoQyfA0fJQ9IuWtdgBZIh7iCH5C3kIK9HHLJ2BsDJ/PETPN0mrrqMizmjzJGD8RvulcY5B0YlCe2
N6J29YYddG6gBT0GTamiYW0T0nt+VqR2Pp1Iz2YzxIUdN1XVFvbQukrYp1Mx1M8a1HjkLLJZlZ8W
stGi83uPNsNJlNm6MV4Z6taf+sgVRjScFesecTgHulDVdJSCt7hDCp004F0FSsimobx6lSHWPUdA
DeDC96pYv85qmDsBnnfMy+k47ZK5XM0oS4ZL0ogK2Ooiq5sLKDAqahJA0sFA0pO+5H2UkUejCFxO
gm8vUACPijOyUFPUut7mkkFKpVi+plGY+n3CNLDn6CFRd50M8j4o+iG0QL8VL8mFqpYeBJd6DLQt
p41zA1nVPOEPpKN3ODf4qguEoBEHqAiXHyCQ7RqeWJZGVU+HoJXpH8U4T5dkbItARDBRkLi5ehr1
zj4FZhumHshEnpeofHARd7EZZqGAegSNYlgFWng6zJj0WVTBaEE+JbmJUt2/iwdJTSfC5PoS+58m
qne1CjQnUJwcSNftdhe4nAldQ+e3HALB+t4gC0n3HGm3uh+F9mwI4iaEfRjSohiom12lMtp4ZVrD
hqByglYrn8nLeYbaiaQ1Of53RMGVFoAiASF7AXjIy9ouqloQlQ75yyiH5se2kv2AvDH9d3YloC0B
7A2E0s/R4RaToiQevSqphqBuk3ZjhSveV3AL+VREuMge8Mu7hSDYCW5DwU1+SII13drxliw0pSrU
vAdZWq8TnAR9pl7pLnzOY2KNzFn4gMB9JtsCn4RxcMAIvdDjLCWMJ4mtQIuiFUBvvi4Rmw5LKOYe
rUfg14AtBIIZQogki7BdJ6x2JSZD0MVhalReQ1OWx3JdVNMc3O8dGtS0m4YoAvwkZMRArUg4W7tq
1I3s46qeSIDaWXpm5E1dryfIimuD+rr2DMQ3S2FYzsFMAp4V8Ylis3skJQtfqAM32+Arj2CMClqf
aLGKuWPMIwpWQesZQzfZm2ejXNcdxRK65vfveOsYyx0Dmy20hAMO5cPCccSUw6RViWggO9hNQXNs
kBdn6/ul3PUWuBygoWWzpSsAmxfeUrZ53npJRQLtmte6z5vDuIQgLbmONvdL2rcf+K4cQBIg42Cu
c1HEQ/s7rpqpI8GE8/4sFy33o1wlD/jJHimKAE4Bj82gHcQWcQ2XVHk8abyAEVr6UcXJZssUP7oC
1PC9KKAyjTFU63wRaxJp6eyNbbSBRk/RAxoWJTGRZ0f7gNLumkdTAdk3uBx8WR6Q2rtuz4tKZzGP
4k1b2uRYNCxdw4RleiLmUDyAG3eBCkRBDQONMwZBjC48gWU1DZ03Rxtaw0SLX7kesgMPpjx6GA7t
8Nt+xH2ycTDx99Am79ps2/zbRm2YyoJ2xyKUeVMWaiaSZJNCzgYDm2WdTFAYOvtY34AsFPJPcEAw
GbBkix1mMYS4bC5IYFtvWrsZcSNDNTyQ7d7ZDQRkYGQJBlSEWlcspAxkCBOYawSqbxLK79g4+SPU
9w+U7HfwEJqyUB9I6HZtW23L5hCklDpOSzQFbZt1g+/hDsPMGOpQ6Y8FDLYdAbmpvauOsFL4VU56
bGAceI7Tx3rN9lbL5+yAwp1UaArvOuhQdU04ZDmsgxVPoc3LVyMXMGaGz8Yy71dCt/YBiXv0ywCy
YPhCw5eCQK61kAjsAgzmAllBJ1VvBqfGoJto9PSRaCUgysA3GwEVuD0SciFFlAMuBSrFpi9qtILR
UTgR41g+4JFb7exgPEgBJ4FTBxvhiiziSWJBf9sxpk3VuxgmY5X0R9Jclrn1VvfvZ58kCXQB8EnA
JkE+vqu1sahxUTroRcuCXArISd5ZCd8qmc6ResAzt5pZ7gnwHW/blxiq1wUC117cEN3mdBNbhkw+
2WQ1cQn9tyJ1MMrNxQlFrn46VfbRzAhoU21rDWh5A/gvc4Sqh4njyVq6Ia3IobCJ1OHginLVw0jf
A+rcbuLOJqWAW3WAltv0bledkyIz7RGIimFq+5nTI/It9JTexF6dH4t5yC7uN98dp4eiD/hTuFWM
IewIvjBfN48w5MRrulHU61ZiaIs1nbh9ALo+E+mLbQEAA5sBvVPo4stFjG6jaQgJBT6pC70mhYmv
TKK1U3XfwEBs4ahxYxlD9pVX2/mvqOanM3f1uzlhtjiSRUGUAYSdEx/DKMCFHesi8h1D1pqJZLx/
zvN2eGjmYI9nb1MYgEOo9wHbya4pOA0HGJeCOO/B4O6mCuFWRRyi6IS3TD0WesAKFH0+rdum8rJo
djoFB5xHsgm9PofpAtcdCi9DR/fbet+GgKrcfnvCdowBLZILSbKWwFwaA9IHl6aPCm1KDiRVMiTp
4b8hagtvcGoI3NhdoFwLFXEBI65sowdSwsB6Vpkyod5m1ONjy1VQHRwTEMQggQauaddK8dA0U0gK
tsmtmI9rljA/y3HxQF62T3UwgAQsACSAkDcvpKQwqgkoC+PGzI2DyUapDEdxuNJx7j0Ac5/5hOVZ
geQcUnOoi+GLkBZZi4MLOKNuU7ZJreiCcRR63c0Or1mE2zXBU3niZdQ+Fe2cvk5t455X8WhX0gPY
8yifDRRm7PGoBI0CCMSgY0hx2OIoKE+7KIQ0awN3qJLnjE/iQ+7V0yGEmcgvZ697IEjuQcFtYwIU
LQjALVqooCRwBSKLEpjkzDTym7k87aW36hNsV2mSXN7vq/sgUMIlHUjvYfwB2iK7HqR73XuDF/FN
DP03aLLH9GWX6vCBLe3zIL3N3aAmQgAnixORZGM5R0AibhLeFKfDzNtVBQzxoTdE+AFRezakCYEs
A2OYo4P5uN0NRRomn90AomTeiU0B90nWrKTigQriTloPd9+grwhUEXwVLAen2JXCqjTn3gRoUmay
WVk5TmsWJ8XrmRb2yMasOkmFfai3uCcH2PZctmwvJMBQJe0K5alUyDaZ2EzZnFartO+rP3pYCkzm
j1PTHKW5yuBeiSPhOdxymT/c7yl7bAglGVzIBtIKpg3/L2dntiO3sXTrJyJAMjneFqua3WpN1mDL
uiG05W3OM5kcnv7/UgcHu4tFFNEyfGFAsKIyGZkZw1orFEbxZcmltmcvAyZP7GYOVPWbpPlcOpoV
Ji4kkfum1F+1uQR84I5gZZQWGmiga1Nz3a2gH1goX9OzL327lk6QD7T+n2ugOubJzyNrPnWZOX70
rKmfw7YBc/9w/1fsbreHt5JxkN94G6eFW1MP9WI4obM0sL+yIhqLc16syTvdiKb61Lnt+IkgvTm7
cyUOjO/tNp9T4MB0zX/p3b7cbUCMbaa5jRtCWOjDvmumR11znAdNrNnBbu+dmJemNr7cSzlQq+vd
cKw6J9DX2TwZsVWf7+/mnhWPshb6XfA4uXGuv2k6rVJUNIFCN8qWR8so/CczA//+G1aIIfjHVp6z
WQu4/6r3Cr6ZD6HjqRfZN1W2Ojj8u0t5YWSzlEmsLlyJ2QnhIFoPuj1/1lcvPvgqezeMp5SQaSET
E7mbVwDSqd9bCtuTT8Nb7u/otOTtW6piySme0h/WmI8HLre3LJ/0F0qvAQpze+rMzEu7riI5Awec
/kVtP3870S2rDsI9tTvbw+2DdQZAS3fypsReaTC7srTATOrObxyy6FO7RhrkgPqIPHxritcTdLQq
80DR2fpcXInShTkJGyYlmFCI3nNJ3eq0ruU/9/1u1xLxCs0YwjGKStfePSfDPJe5ZoepObUXp9K0
82K0MHna6qh5oC6/6/1jURZgJEI/AvRtNgH/cYVD5jjhMjn9V9hkbpCsRnQeR8N8iJwhffqNpWGJ
i9CgVrZFfxd15608pVzGuT58Uh3CM0D26b0EEXzg87ce+KuTBX9dyctZ276IS1pZFmWNa2RF8qi3
jRb4Ra2f7y9o14pvUq4CSabfnCx3bfSuX1lQFufL46iX8l07TcVB4+X2DaPGYQouIdJmIoTN+c0y
XfSqYhsaqxAnL3H1YJhiGVZZOj0Uk4TLOPdd0HeT+TgZFJvuL3LPS2jF/D+UBhU4tQkvGiTuoFGp
dSfuqGIyggo44Unvx/ZdlEZt6C15dBC43z6WPofM9AxH5y3xjM1jWXdlXZMM2aENo0Z/mGu9LkDl
x/k/naRudQZa4f0BIjB639N1OLpTbi9LZR3AHJAGm1h9Y91AIMHzh4nj59uLfMp9p5ueZiiCZRh1
iV2ch9F3/nGXnlTs/j7vOJNq8StNadq9/Nf1PudF7wiLzCOE7+WdfaeJzvqcH/X6d64Xg/Puci+r
YGRb5beyHOJFkdhhz1JxHDAjZmUZgTkM1YHj7JkStITgmnA0THuT7UAu7/QC9WDYjpPbnNy6qJ78
1V8/J0tTHDyku7ZUiEcFU6ElNrbSHIa935VOmERihYOeF2/TiSevSecj8siuKcCHQHxAE+Oh19+p
0hqFjW6csO30+VzbJolsS3jlUt84cIm9o4BEB9Ue4FEmooHXpjo383uIx0Q6g7u8M+PJPJtRLAI5
edZXy6qax7YU6yltDu+cPWekWkw0QD2SHGizn4seRaZciJtXK7UvXd2WYebo7cH69qwQDQOlpFxs
Y+96fUXjlulCpyM05Dpd2qmHIT/lRw3XXSs+hSGfOhQAqc2LSlYB+byw7RC1ifRDZ1nlO82Q4vPr
j68ShKd2QmsLKM31WiYvsSyuaiuMtRiKhj6lZyfXu4PLccf5HNJR3IHWMUHd5pKoxgZKpW5noZm7
SUAGkwYuKF9cYH31tvGkEX44xCE2VWmxcQHaqCnd5T5DnQCypj8l2YOokER45bZhBTkRnV44s5oo
nl5vGyG+yYPmJiGXUvs4KfkRf/Xyg+rWzbZhRQWiqpUKnmxLs4p7U686d0lCAi9ZnOYiGn5Obeyd
i1TvX90YVsZgypF08mjfVF3klPfQrACFtVFa/yxHVWWXCaTI+zt3W+ACGcGu0Q80ieKI7a+3DnEV
6edDnoazqgp/bb3MNVAiSdsl+1MTftydSzjx7b9NE7vQopd6rgLfHkR7aWtnnh/tNdK1h2yWTvph
sf2m/XbwA9XBuoovqfIRXnJ/8M7QC9o4qz6VQ6H1OGs7l9WlFNlU/VcsbifOvjtLowuS1pb615Uj
1T00DVonn5dKT8WnoZrlFEjDqSCjH/yom9vAVTgFwiWgZziXoVzlRTjTZplf+l6WhsB0U1QmhraQ
J6uOouUTBUPP+ZR6vfzZQUQ3/iq0TLbfGtttrCA2Uzd9C3w0iy9aYkTOmzUlLnw23Lo5ArnfRHz8
Rn6ZUCAGyjRb7JDWemNS23oaxt2AMkoaxYYMPFs2c1AB3ag+IgwB051CRSqhEbBbZzeZdP/gbN5C
tkiuKddyzQBzAIO+udNMKB9tV8o8rPMaunSV4tVobkRR8XcUj7P7xZjNehInzUwz+O1mJeziR13r
7X/aClSocbn/7W4iUX4O1VyuAwcsDOHL9afLU10TuVfnoYmYBn1o36iCdY2MD0YaL9DEo+bAWW59
heatenmJKGh9bwtVgD5Gr/F4+3zNjj+Ug1H8xNNfXc9QLWIYagC5OCV0xzbL0hP6z0lRUjg1h5Pp
l1XQZPrwcH/zfsXN16dRuKCcLEW8pejnbczU2Wq5Q6VnITEgVcXCSd0FLStZLuvJSjsTLQakmbzA
LiIDnYl+booni4Pyc6yatfowl6ZAvMWTfhOgQaBBSTKTsTybg5DtJdMMi08/ZTqiEBKZAXj293//
7ZlQc2x4kECDqAbi5qFY3DFy7KYrw9SJax/ZohgRnbiMbD2IvAZeC0VUV140s4jbC4hW0wkMMVva
gUvcviTkrSCL6PxQyqPBf/2xfErP6HvoRTiiKfQ4df3P1o8zdJDgzd9f8I63A2ZSHVPU1lDS3Vzv
gy7XDD5BHhbSKb/C9kzOjV7mX3Nzcc7rWGkHDrLj7J5JT5isx8Llt4XoNS/bpkPpK8z0JPk4oM6x
XpzMWIvXn2JqQ6prD/UTDtRmXfSfs3jK7DK0wZFcFt1xklOW5cvbORvW77LIj6qSt5+MT8UUHnqz
ALXpGlx/Mg3hNjOy1jpsR6N4P4tFu9gFLYPK74dXewc9QXjlcNdosNMzuDaFphBOumZ1ODppcnEW
z4ZvWtsQ/WRWvTYUBJkAuoLqA0NABJTda1tt3MnYQ2MtXL2qPy3OmF4GG2bjQCJ58BDs7eBLU+ps
vngzS01bF7tDS6ddKzeozGk+uZPZcOR0+2AHb72eVcHR4IQTsKPUfW1qnkkXaqerw9wu2mC0ize5
ITsYjhoyU7m7HJi7dXplDqkE6C7EUP7GGa2+pIbTNnWYofz2nPWwCchQ+4Pwc+chvTazuTXGlZgC
9bwaHlKXnPspi3548yLPq4UoSEFTLhBEbIi7ONnyxpfV8H0qUQe7f6HsfUX6ICTHVBnIITZrRc5o
1Og54jBrOn4oFlDwi6bLx84ymoMzvmcKAB9qFDQdAJ+K66+4JDVAzShXSWP2EcJrFxodMGs5e/7D
/UXt+QugRdMHE0GktOVxtjpZMUWzIkQYrz01aLcFxdq/0XQg/XrU/HPf2t66QFuTQdC+xuJmC/2B
JpLTlGWoSds86+liPOqIXz4O0kwOtnDPM1+a2rhMPsRu5NSJeu9Grv4FGGp5lr0snIN7ZG8HgbEi
5knZiZkQmzvLNTrfLL24DOH6xl8oNHT/DshzPJhaPz8bmXQOvpi6l67jEEYSIZugYMm0V7d7uGpZ
DOWDPWwKvT5rwOSf3CrqPva+Hv+XEG/9IEYp3zTpYB8UUne3lI4EwA3cD5jVtVfOIs3mERWjsPNH
962YUwRH5glDv/HplMoKFFUw1/Tdr+2slWYnNsoi4ZL0IrDcCBzqkC0H+6gcYLuPxOaUSkn9FI3p
2krX1BRgSxcrBM1n0dvOl4WT/8kwOoPSQ288l403pgdRyd4eAj0iSiUGom+9OdnCXtCvk+hqoWAK
O4tG5qUjhf7y+nNGQ4JGPzk7wepmbUVuoQuQs7Yqk/0Peyrm4kcSA1T6SLU9zc/3ram/bbuTQHep
dFnwbbgtrneSE6C3Kdpr4YRY11dUKYrH3Le7hyiq+79QMjTD+/Z2TgA0cNr9qshN639z4pBeK7Uu
zooQPLdefm7LpW7+0jI/I6cpurU8lWgrWU+9XBlYOzRZc/TI7nxEsDeU1qHkkJtvg1gCIkply1iE
NRJyb/Ssb95bVX20zD0roL7IHUls8JZN3Q2FD+RNs7UMQRb8sGDJorajvRpPriYAEnIpfDxQ7y2m
UOQo69g1qllak4smEJFnviHNiuqDM71z82MHK1QrKWhscSe1oMSC+mEZ5npfIJy2mIg/okPYp23+
dN89dvfNQoCFPAOQxDawI8nV3KSfyjB2BbCyrK7h76OYUsePv2EIQCaXMKw2KL/Xfj8vVYOSLqes
r9voosVV/A4aoPzj9VagSRJ5Ew6gt7S5dQlgiwXAKbcucJpgSLLmoRLuUS9zb9MUrwAuBpcikeP1
Wigb9JXQeVVSWSbv7RisPNC8Ca3J+6vZuStU+dWAlGrRyNw2NVqoLEam6VVI5b0/lzo6tefUQlct
iOeGTGax6JcdBG57a0Mxgu4zjWcWt9lBq2+9KW+IHnvN1OE4ptMlT3Pr4f7Kdq3QFSJgo9WNBtD1
Ds52CpKMNDbUJbUezSSVmCrjqP/069RvLltw2wii0LnnkTQ2ZlaB1tYYD1UIY+jt4pZLoFk+gLjp
sxkPX7Shfx6l9aYW9uO6LHnQIUF78Al3F8q7iedTbza3Dc2sn3tRZmsVClEOF7mSZwyJ1hwcrr0L
g/CXGi2Uc9rQ6s9f5kyrN+p+UVRhwYIfmrHp3zctHX3kNo9QonsL4mjRfSC2J63enGPbnDMKCF0V
ZlPjnMYOAeE5iV/dzuOmtUARIuJg80pui5KdOS7ZIls8v889hEBFlA7v63gZo2dtsav/vt4bEUMm
XSFx56XanOcl13NqrRWJGfHZqZFp97apxHLwEu9+pP9Z2UZqIFea3rBI/1qrlg+rYc6Xwp7TwBnn
ozd3J1wzLGIaPhCSb9aW9wxfneKfVdShKV3jPfJySAsjTRWhjRx5p5o6+meOxVGzcs8qqHQa6T6U
IUTErr2wWES+prlWhY2AOnkZEDjvv9SyWP901tL/vlBsQ6t21I32N259sjLF8qKiRJBxbRgzOQLR
5PFZVoxBCkxCnkbbHY5YUXu+D05GqOIppL/tF/STfB1mF8pT16bLucjj/gKZZjy4gXdvLa4LJg1z
kskgNqcZhHGuuULWoYao+cfRyqtLVIo2aP3e+aKV8RLM6aSjX6whS55Qq6hXuYSDN7gHv2T3g774
IZvrUyR6C4aaYla5yG/Iz5UnxPc/5Vr315BPzWlO5z9ffxApnDGvyyTKgjRy/SG5DGSGA9Wh1bTJ
eeohvdt9e4SM3vuMwGgUZ5M8lNjn2kqUJq3TGPgp9fUZPlT+t1746W+c9pdGNj7pAK50kAGrQ9tM
o8tkLX1gkEY9dq7Rvj7VhBHqI94DaQ6v3HwmcPtIuBtcLMLR/K+Uf/KTMKPs4JLcaQGi2PLCjPKW
F49MbLVRY6BxGEpGHBqrE1Se+dnX0++u3l9aLX479OMHxHvR6h7eF2I6V9q/tXOUV+/dotSo1WOu
Omvbp87RFtPRjJr4ZJmi58yX9ZMh8+bNCBz0YF/Vvm2jB5rs+CMNcOijm6dOH5E7p0FUhoUY/tWF
1E6ZLp+Mav4Tndns4KztGvs1SNyAE0Fx/Hp3DWf2qqRLqnBFrjw7+XOttU+T5q5VILPUlI9ZTlz2
G3ED8SUweods1DE3wZ7bSW/omkXVfdY1cCEzB325xJd40qeD87B36NRrDlVPB1y2pQckQ2E2lqSl
Us5ND2torccusF3kqB/u3yF7DgJQV0VbNBPpi19v5OJA+irsrApnYoY/etTdL8VQ18Eilu7gm+2u
CTgjSE2Ft95e1FHrmgm8hyocBjc+iSrWHuy1sA9qZnsL4m3jQYcnTaV/k8F3iT/I2eyrEG28KpTz
nASpHLtLX2rrQbS6bwo8AdgmahM36D+GfhT12lTA79rKYpYIePUgli2dWHO26ITd/1Q7+8emqdKL
EoNhI68/lZ63SSK8sQqtPOLOX8wl8Jj3cJDi7iyKjBDFOBDxsB+216MxrVB/gOPQa3L89GSPU908
9SNTQwK9m/Ojg6x+9ObWoJkA+IMyMUWCLTVllomaPCGzcM3jQntHMd6LT0mcd03gtJEo3teN7xSP
be463aOIEq8/OGl761U8XCDRoF3oNlzvamxDH81MkYV6uYwfh26Zn1LN9R5NIq8/X/0BSQR+VSqU
Ku1WHRTpes3UIJWErW2UyVNb2fVf3B3JEap8Z0lgXIQJBIU8jjlB10ua7L5kfIRRhMMCMcal8h56
nSOCDGnXgyOw45OYUlIgil1JS/TaVGEsTpEWFlr+ps2KJMqCtY9C/+s3Dn8kwFM47xueYmk6tTV3
WMkYERRIZhwFwEuH8+9YUUQ7KoC3ImvWOHeq94oVYJc/4XyVgZ1H7r/3rex9HFjEPCDoaJJrb/wt
G51RHzSqtFHpZ5/pjHviVJjd+FRoS3wQ6avd3xwugjZiQ+zQON72qRfiuXGa0iKUdt+8TaqOHLfm
SyKoIqPLYJAaQnU/VFjdWaKjOFPE4r5iZ22K7NMvmE+a0/gpsinosyYLKjEBnRDzdPDN9tp3KDyo
L0ZTksaFChRehFmtQPFeZlFBkmH8RzMSYCeN80NW3TdvKt3TSg/vvRFYB4/MjtsrCDRkOigoEFE2
H9Ef2zQbl5nyXCXdh9XRzIsjOvf1EZVS0lTKT2i845jXa/NRmtXpsBZh6q75SV/r6jT561M6UUAT
JTOB7nvm3qJUQZgeDAhrqHXX5tzRlWB4zTzUE6/+6JaMcAgYH+XPl9+wg774rwCcBuTmHWP0jfQs
KJy0OOPxBMiwfgIYMrz+zkDI539WNlUKDd2eGKR2EepNLR69KMqfhZNPryUi0iRTtbJfoELQ6ZtP
VCZ9U/YM+AmHhlw675fmlNpjf+DlewfqpZXNjkln5qcbBXfGGCEynCKels1TeTEZ+PJqJ1BjAy3m
Z6iuO5X7ayeQDCXS3cIRUHNnKvdx6/5ZoRbx87UuQGpEdKvof/BpttIXjRySeJl6M4xLXCBbRX9J
s/RI6XnncqDPB3lGaSmAMXE3i6m6cconLTXCWLdOlbZ8dIrqYRm6gelOTZib2TvUuR97pwyBaQb3
l6gunuu71wGgphQtwcORNGz9L05qoNPwqQvNc8eHfBD5nwLVZws1B6t6EzE58EhT6vYAI6jOCAFA
wTQ4Ke9cfzvTGkm/Ykx6oz88lmU+X8o1GQ4CxF+aMtcro2YFvp6FAdm98XnPz+LRN9M29NsMdKiv
orKgiMc+D5O4rJIzQKaiY7qP72ThAIG1O4t8jLqTPQnmz01NrC0nPZmL4U1dGEJ7TGSd6yeLGW3d
ozUtxEMQBHr/lLq57J6zVG9/pPVS/yuNpSnPsTbz/5eWEfUn4t+OAStdlTDpjtJFHpSRWfQPfpV1
+aWvRf6zsYH8frj/bW/FHii2glji2xKOANrbvDojodtI+Y5SD926jDltTh0/aa09QEgZhjg+5wBD
p6BlBt+HQTT1EEzTun6JcsRCz4QFMahQYyqycyaqfDj37TiKEyXI2HiOZO2mgVmKwTrwyNtbRP1o
OsREA3BOtygyS6tFGkc+FdVFd5/7ZEpPlZTJg26M+YGpW0/EFO5BBKA4BNvSnz0AYK4GUYeuaJtz
Ma5j0MmyO3gf963Qq6ALrQTkN/5e1EjRMbaoDp1iaEJEFIf3SdTor74RWYtgnISS0abKvvnWvpQk
c6lXhwVyEm8X33bQc82j18qjKY8Sanor5WSwd5u1iKzR/W5lLVVOxbKuK6YUrNWKKJw8kvC7jQox
BVuMC550h/bD9TVReG3VjmvdhClTDN/JWTc+9x1jyWJ7WsLOiESQpn11EIqqv3RzaSh4h+pe8a4A
n7422pTtYoKIaEI5zeZnh8f5se/rGL1QxjrGOrPDRsYNBb6r2Y8Hh1XFLVvTqplEqR3wH8C8a9Ot
7/ZaBGEtNKOiaB7zvs7jgPY3tZRpaPtvlh3Zf5cJJ+ZxkvqQIl0bZc5lXvWWMU20IJyDAOj2aSCH
hwsFxIDAjvr49Q8aLDeZacTVIK9miLGlH4FzN6rhK4Wy4mFqivn7/S04MriJ7HSDIQZZhXPpbv7H
KCv7QxxN8pNu58v7ODrijexaU9BHFBPws60uXmNGdteNLC/Jq+ETMPrxDws5qC9SHy9RMY0H33fv
FkByAn9WnewbfpmxWklVJVxrnqyjv3qgUsGELuzP+1u4d3kSFCkVbk4p3f/rb8Y4WeFFOteMQZfw
ks659jmfRf9umbX4231Te/sHh14nrETLE9jvtakobSwwlR6mEAT4x++86pHRS/6JDfdCb47LAwjk
3tLo5aFDQlGT12xzPnwEZpc2buuwKZ3iXRO5ZoCKlrgYemYfxA57S1PYGoqnBGUwiK+XpqWR1GyP
2ntCV2MEY7n6MzJhrj+fmG/jxm/0WvOzg9d6z0GoRxOuKMQ2cgvXRpNIM/OhpL1XCtn3pw6J4uZ5
0vWl+vL6D0eQwZUqbFDwWzabVi7TMuZlE3paVAa5E8df7EQvzhoaMBfNKNaDhe3tJircPOcQxWmy
bT5ctq5tJE0OWkctNSjpErVBZTj1uQSK+Aa14OWI2HRrkdccv0S4FAUBZ4vJTZZ1XlDrwDWZKH6K
Wn85wUL8ier91xF+0EEUsWdN0JjFOdHHQxHt+sN1c5swrK5HqW41K8badkhES39x/7G13Ps6Z5rz
8f4HvD0JeIdqWIJSQfxke/KaqG7YyawLRa9ZF6vX+099M3XnBE731/um9tYGd0WNvKHtDF/wem2O
6C2uZLsJG9BRn6NiZsxlFOkW4zF4EZ9c5uEcDfS5PQdQLMG2KUIamIStumLbra6etnw8hLfSiz1b
+XmdV3EQLu3tIXUtanXg3ikKqj9/UZAhkocyyAi3MIY1L0NtmpcfZat56zkSIjv4YHtLUlk+QE5V
698e7couCynpfoZJFblBlNTzuUP189VxJlCvF1Y258x1kODKtLoNBcIc58pKxTmb8+Jg427DMqxA
quQTmQKnUB7zYuNma027dp7xdtFmT/liGn+NRmpdJrur/1g0o5sA/UTzwR2yu4MwjuiFGkAgtkCz
ZIIfrhVVG8bMLGpPhrRR8LdjaG7n+w6/5xeK2vT/DW2u/lrEIreGsg0Zy1y8qXtbu4yIOP7pD4da
c7exJjtJRkCExXAWBN+ud9Idc8e2pdOE9mIk5QVdeiOYjd46V4ZGb8byRu9hLKw8dGW5HkQju19R
yc6qPpfCAF/bdiRoYsGkZNRI7KdS6P+NmRCCXNMQtl32kMbTj/vbuvv9XtjbPG7j6Ppr2mLPiZrx
bHnpwjz46IiauWuFuoILWdSjRrgJIGWFTFLl8vGk7CqEJtoRBJ8wHu6vZc9FQDHwwcBKQW5Wv+LF
CXDT1RRFYzVhVY3xI91CrirolZ87qm+f75vaW9BLU5tbivEE9VI6uMhYxpkdCJAbY1C2VvTlN+ww
m/OX1jefaVMfNOzOBcc0tmFBYv43AMvcCbQpSo4GBew9J4QeiuGkWtPe5qnUxllmpcUVpdft8pPZ
HwW1u4I5zLrTuqHWLeLoutr7WEQUdJmg6yL0s7muYsOZCmniEgDZE+Y3dIw9ruP5mbm19qf7m7iz
OKVPSUzM+DFukM3i3DQS8EXmLqytZoAurcv+bcPM8uxMn3n42dbR8PpeqxolhZQd82KUgszmChn1
tKBHBG6vLGfnR7UwveLkWVp1NAlsp0RJOAViT8WMpELbZNzVR24ia65Chrj7n4zGSS8d8+qfLb2N
3oI18P7M+zZ7sGbHC4Hd+X/ai5a+dhgjcTGlAHJjKhzkUdvkJhZiAd8K7NIpgHQmo1Y/LDJO0pMW
ufOrs40rW1vJqypipnmdGuzsJLRg8RlzH7VDHawdpMb7frPjoiqFonOiUMeAza/vE1Ghd5YnfR0y
imx47OyhfzLjNPoaJU12sKqd+wSmh2pjcz8Skm8uSFGvY7FmC+zCFJ6a6Ub1p5kZkK/uNiht0/9Z
2TwuKcRWNy1HRZfMnMfZredvlSa9g+O2uxZ8kVYQqH04eNfbNq9uLqyctdiunE6tF4nL6DbTQXC/
5/k2AiLUyFU6gfNfm7FKPk1j4nRMTvyy2Fr3h0lzl95Dchqd6U3bTQ+TAZfZcLRgFd1w8FDvrBLz
YJUI80Gmbx+bri+7ZUAlNtQKmfZKqMU/W8XYtAfr3Lm8iOggW6icwgA6dL3Micn2jteDbAP/lYS+
t7aXote9E8hx8RR1xesZTsw1IYVBOow9Jdzf2JMUmdExqsBtG/mPOfP1T/qyuuf7R2tv915a2Xw8
PYJG3jlRFSYyai7j1MhgKLt/X28EBpWhlIPBQm2xIWMxa3Ydu1VotpH5ttKlc8EZjjS89paiqGBQ
3hAKw9z1hrWMB8yKiqveAInyLIsheWuPs3MQcKgH47oICZyLRpdKvigmbxVLo3V1UgqKYOshSvwn
zzL5zTAL/7sc4rb7xFAErUNRPPeeiWwnP7y/kXs+iGY/EC86FmSdG5+ILOnaU1ZSwvbFc7VGcdBU
83vTHL/VPZHCfWN7+8kYGkjJWIKGtrmkXLvKgOaBSk3LvHkuY8d6U/VGdqRlv3O5U70mtCIuoJK6
bXbBnJJNIuFzG1WyfJ86zQpavcjPiZ76r8+RKBspvRSqZBQ9NsGA78sx73WcvV7j8jv0H+OphGt6
ub9vewtS4kHA/VgVmcu1H2qlXZRZIfDDwdTeRlPHPIBSiveMkYsP7qS9T0TJCF4qcDIlZXJtqm0M
yogCU1Zbl+eSSbPnNT+MEFUJY+vyfB1YXoRSSPtsShxJxOT2JPIrSGbedJ79NJDCPTG3+IPjdv8l
q2bkTUzfi0mhr4cyUOjDBZBSM1TtaLOXPgxdI2n4Yk2P/F5nSPO7hhr4wZne3cYXVjbbGK9ashYd
CyxmO2NwZmqlz1ZWxgfV+919JDwEpqmup+10p6pFot1uoPgnVTMBL9CXTsnIxw9pMs4fLS1J3jMB
pH9T+JK40XJG78Azd+4uVc6nus6OCmrS1+4yOKOxJAkELjTv/Hd1bGQXqWv6H0s3Oe+qFNV4z63d
kP/Zj0+vPhSIAVHYhs5qE5tuQv8kZehkrwFPHXy3e29CGvtWGrP9vYZ6/fp7i9sRBDOocHq7Wyhb
p9ltO2gpmFHfYQLwaNbv9cx0vt5f0I7PXFnZ3CWMukyYpAIIdm26/DnW29h+dPymO9I13rXD5ct9
pcTifg3BfpFL+2Mq+7xlNeVkDycB6aM75UuyHOn679xapGaM1Nb5RIC9NietafTam2n0hONQX4ql
sS7elP3VtPXrUUO0eX+JiyORwICFzcYZ5mrgDBhKk8p/Tvr2Q2T47kGAvbcapsMi2QETSMGhrz3d
IwxIxxXKqtA5SkMzfnBWJzmXY7b8c98PVIC0uRzhNMOfVkVgkr/N5VhLZvnVvYGlVgbRCNsoELUu
Lvk4DGNQGF7FdFwUpZ7um91zC2qzCseohhdua8BMCBu5S1Kl/jA7J89o8rOFxMDr3xeHlJL7SpHs
aGVdb2Ox+nmpuaDX7azMglaY00PqHkYAe2uhHAWe1kTxh1LExsoINkW0Qxl66DGc3HasP04izg8K
bDu3L+UUaqPw6pnytF3L4BRNA6YDK34h32rLoNsXEk7vW5yPdRAnrfcVBao8sJNYK09emxkHm7nj
kxS2GTEB0Ayc7fb21brVICMH0L6ucA3KEQ4csh3z89IyAP7V3nFlahMn1rafiSyBAAr3zz17nftD
8IL/lhEwSibPmbpvrz/bWFpNMdAtQkW5aMGy9z+kHjuPv7ESl7IUSCVGWmwDgMbozXJi/GhY6QlA
pYnXwiDKv9y3svdpGAyk5GjV2PhtE0eUAnWOjP3qi5ixzH46aIG0i+EtU9Smr/dt7Xi7mndA51kN
jLhJU1LRWv1kkC4PQ0tf0Vf0Mj1uPv+GFZroSHYD4AWtcf1xWm3pGsAYONvEwJaTYbVFmC/6+p/7
ZnYOFcA/sm8ggJB3trRYfbDmJkslsW42LB/XJXHG9tTlE4RVC4mh/lTqybic/bFnVGGeJOOzHKMp
nQ+O1t6echPS9WC4OsjyzQ3SMMo4qaeoDNc5/s+SpcZ7z0jLg+7R3lrpmHINwtgELbfZ0rLXwTcK
Hi5/FMkJQUAPkTb5p20PfySmeCsy+U4OqMvlxnqAUt5zT14yDhrrA3WzeTInSNTSKEuOc2O7Z9Ix
/RIPNRjwNj9SDttd5C/ANz0XcNGbRULwXxvDgY8V2cM/bYH4bu92D64ffVvd9UFLZ5RjxN+lVRyc
CrWEzTP6qydBw4D8llL0tb8OYxS3eQ7pLKr6tgxaO17/Fq3Zf/Y6rXM/J4OeOQ8pJJ3uQjFhWQ8e
h90d5hkFBU295UZUDDEQLU1yv0RN33OYYig0GehGIS82CBTzdP/Q7GTxapo4jEV6WwQnm4uTQVF5
6wpiYSPV7TMT1kQH50iKU2yR2ru5bR9Vp/fOhzoeqnCg5tdvvuoSWeZaTLjuXCu5hkWz5bmMdDEc
rGzXDskaasrqQd9qs0FBG7VF88pQGn7FwBG5Bh5YxdfXaF0wYGRAZNko5m9WY42NYDmAfesU+p5m
N83bOJuPlDD31qLOHMEw7zWp77VHWmuf1OaAS9SaniNi28ShZ+Xup/u+sOd4L62oX/EivM+dnja7
FMhf9n72T90gPuH7cfy9iCb99XkRYuuUj6CRGIya3JiyS21sqOPyccbeP09tE59XALsP9xe0u21E
cfg12ewNi1uPvKKubLaNjm7+D0Je0cmpPfHf+1b2jhCdDJj+/Es1bvNxqHokDPnlugA48x2C5SdD
9n5QdJo8ZfMREmInxEevkVKYrYKqG9UOGAG6V6BnES6yf594TfROK53lDx5E5zNMAUAe4mggwJ5b
UPdA+4SpA1TwNy5eTo2rIVpehXS02gAZIfvUJMYaKMTxwZndWx0VCdBwzCkiwtqUTRMjl22smTwu
6Th+To2uKk6DaceXPlqjvwYmzl1QE3n16cIFofv4pBZYhu9z7fdrJudkcvvq0fX65oPISzdgFnt3
ue8mN86IFbJmtCKpXyqM7LUVSkqdzgzX8nH0xFy8N5tpWD+6TlQcTQ28+V4YUor/mLBoD2zRF5oE
A96nRfEIia6Dp2olDIz161OW90evx86aFPQCMgRYWKKdjev3qWZOmeMVj1k0+h5zIvTsoZuF+doT
RpH0F9scBWdk+LaEGLpJ4N3bJH/EdZI31WRHfyMe2gexzSC+IDec5nz/W91uIZUpJbatsj3uoa0f
jv1sz2ObPdpJ0n3yNX36GbXT+AT7wT/AaN9KTdB8BtakxNWIWUnbr/2ispdBJlmXPRozTF+mSE7P
krHZH+Sij393tfAuujb6z76c+ueK2VaPdV+lH2NgSgeLvv2YXJVKxhylHL7ltmchS7uP7LJk0Qh5
v/k/zs6rx24jyMK/iABzeOXNnFGwki2/EE5izpm/fr8eLbAieXGJu7BgGDA0Nd2s7q5w6hwZJupz
FMfKjpXNERfE4Ez58pRAzI1693K5EKMbfVva0bWWVQmKkNH+NDj9dAiiufu7HuXpYzHM8tO1W2GV
PipYcQqGG+UBGyoSagdTdJW7qf7cafL4qabK/PGx29zbQeygcQYCe1t/keD5tFNDj64VZGiHpGo7
t6JosbODm/eGtYj4CSo5DjhT9ssdtM2sVILBiK7oKWYfay1E4Sl3Qj0F8l4N/xk6ENHH63oTv1pE
xJgUFI4QbsGFiaMuTUZZ38GAW8bXWU2U6Jsj1UnvmkqtaR8kKsfz1Z5LLTto0PzOh87q7b9G3az9
I/0U2T/JZVK3Lyp9f+mi8Yn1Q521XeLOfj+mbsetqHYU7OMi+yB3dozsxKBOufTZ153Wf68gfjm8
pJDzmZ7SJlJ0iv2or2+Pl7g98URwtEjEflIKXN9kpOP1LGuhdJFMZCEPsMskfzlVHgC5teLm+2Nj
mwRDxD0cMJELo9C1TvHDQSsDUpsYJpKyPFtzW77MuV1/sIumf9VTX/53AghGzdjpL48tbz3UAHqC
QDXGwWWv8YDmoCD6Z8rRVZFS+2Q2OQAQVL6ffcZplPCkQqXBTopx1qW7GIldmUpjcsYDZ25fSBLV
5Mx0U1O5gPtRnAJX0SXXykxB0j25QHIm2hqcQc6fOPNL05kW8LN9Kbg6kunLbtJL6jGFu3gPabDx
F0jywdiKCMxhtnsdwEajFJlGPUdXrU/sj5SLUDtrI1s9t30LhujxojYn/o2Rn/F+XgmKhmvnrASb
X6l10VUalX+QDWWsa1LeD470YZbqHd+8tzBkw8llCCA0rC03sHbmrpAKM7wWql+f2tQ3r1zN1YsP
+nEnPN88BZQ+xRCUII2kf72GNfoFtOFIRnCRTbESv2uGyDA+DYlq/5VbfRge6k4KZjdvrWyn93pn
jdQvmL0iNQQwvDYMYlnNRlQ3r33TKwez5p7uWzs5jPa4R0WxOXCsUajQ8N3A7zPosdrOcQhpPXAU
7BjqO1SkatdXBn/H6+8tCL8ng6fNKypgSyuwzek2VO7xldnU8JQGEmvR5Pg0J8UeWn+7IDaNOXVy
NwI/GrFLU4M0z4Uz6cG1zMb+NE+28il16j2I43ZBRP8W0AmuKeqS6w5QZlbBXNuheknbJPk7tcnb
Ha2MvwY1Hd/Hh2vrhZiCOkHQddBSfhvL/CXrzYnzShkidZ4m40tWB17ZRZ/yXPmzmvL3TV0+fb50
AegStz/X42byT46o7jLVoFzKsLWvfodeVWyopZdCPrtzbdzZRBwCYA6BAm5uik/5y8pqgH8h8H/l
IufWF0R25htY88RVpDbceVbuWGLegLaMyAK4FldO0TGZxVyyolzSKdNQGC+7g1ma8gWVgz1Bhu1d
SMKBB8KlyydjFGy5qLye0sG0Ia8tgr49dAzBKGnyjx1Lx5ouwI5v3HF2rlsx3kBMrDCVvzRmaoEq
NwDKLo1saR/kqI9fWxnB6MceeNcKCTojv0K9cA2EVsDRlsz0KJe2Maf3ERw5JzmM97Lcu98IBDSh
o2ClWQNO4IZGVJz5oouTMz/kMrNLqa9y/OifqjKbvc7qfWuCEA2IFe/JaudCO2D4q7QUmBYH66AM
Sn2e0Rw6p+XzXHKkoMRsBDYQ21IpXrl5o+m5FAFLudhhbbxEVR5f86l+mt1YWBGJEYSpQvN2Vfdu
IsdOnNhg+3pluDW53p39uap3MojtZYSbgQ9mqBWwANnn0uFCvxrtIExUppMEyaGcyVlzni0je1X9
MVfcPmPqzPURaZ52XH37wQyhrEqZnWIY/M2r9cGBJEVxrUNiGAfOSwZJg9uOju2Fc/k0+R9vFJAT
geMC/cEDuVykNI6+1ekjc8E1/X3Fbo2DYk97mtfbUyXgLTgEMzwUk9YoDyCfMnVsZ7pkQTq4VtSW
bppNe6zs96zQBhGfSkURdG2lDLMZhvRwZownHA4k+OqxbO292tEmYWAAHLgFhK+KkIha4z2lUrKd
Jh1HRiV07cX2c/OH3qHikNtF9L2eZ/vYhE7+R1q0ezMAW7fgxmBOHagp8RL50fJbyYh6hRpzL5cm
GOtr1gczYZlVnbIyfhoRJC4n3ipuKHhCyJCWplK/toaQUfhLYzMSy2yuYbv0x9Pb1DTVAQ0L6yx+
mezQjrHyx7NXMAg5onSCUf7hz9K2rhYz3G+RyQOm+P9GzE0hANZW/z5thcIc0ROmBHBzdVNZcmz1
ft4ZUE6FJoxkdtZ/beNS32t93PlogJsAVonSEmi1VQyfOlkcVlmgXfImlE9Mv/bHepqyYwS25/TU
kngdBRoPpLW4PcTLstw4qSumQNZDeBKt0J/dSeuD4JDL014RenXOftpBMhCBEXEW1jXapObqLQBT
3bTJlg5KGOqnkCmKnUtwdf3+tOIw80KZESnEDYVMMc9jGGOlzuPuH+a6LOSR/KCvj3KmTj/6zE60
WzTZRrZj+O7yfjG8uhIDnhcwQWZ5K2Fz+5xSCvnS0kTeycvvWUF8kcUJlVGme5cfq2iZvh6RYbrl
Fslc3mbONayl6a/nXeJXK6u1SBb6Ok2WVTdD7+Z3YWE7H2MoNPYEwlaB4Nu3AiNGDQUAFxfUyow6
+MXcomx+i8P+1WyHzzkrOxhdN7tjCd/f84viZaQNTYQLZGZlzQ5Sf47brL0x8aiPR/BoJQJ40yzv
DdTec0GiW25CbFHFWJ1d8FutZhVJC8lpA5Aql+CNoO1XjNNvYVf1+TvZD4PyhMaVPl0fr/HOjhpA
uAAV0H4B/rS6gAu9T3SqcN2taYEnHXoZaMjZGjPolevW14y/kywdQHg9tnpnwTgjMxOwC9GGXjP5
F6ZSzQZPyi2Ng9hNDNO/WEQIkUukiNabUsUvtqQ3T8ovC/cBgoVYMb1bIYmwSsznsQ6SIZ0xq0oD
KlqFE71k4ax+ery6O0eOQhveSXuJTyqvzDiI6SVOFNY3w2/8zp0bYpKvYTQFe1wodw0BIqWAD2U1
5Ybl2Yb4Kdf7yORs91bkjgHUeFI/Pim7IHaNVhntJW59bklN/Ba/ppRTiZYPRJo3TS1eR8nqroYy
+5fHe7aKdjDCeL64QTgFlOvXJzvpLNWvpqa6jUabvFhl83dXVdSbkT97sVN1Lj/6gW+ExzRXiz1u
/e0ZAJRHgk5lgxkR3unlAgtHbVqqTuUtLofmU1mmaK1JyjBB+WdZ6BMYQVM82fV8W6/AawrIB9Hd
Ok83zEy2Bo316gWByKGimP+pzBh9OZXpMN10q2+P9D7bvx9v872lonFJiAyYjeHlVWhXS23ESIla
3xQa1/VFHieQo5lOGAbhQxqpbpcX+rRzHranHUALKQ7Pjyi5rNfK4KhiB3B/36Z4rN+XTtcpv+UQ
E6TvJAd+K5cpMSm6lsXs1L8/Xu72gIiSLVhH4b5UrlYHBDyKOTZ9VtyC1s9efBSp6GCUT05KiW/J
4CqYIdrYZB9rCW/GA2tzGobi1lVjcpHUqvo4tNVeq+7OpxPjsTwPCJVyv6w+HThjO4/TtLjJ8IW9
mFnu/EAZsD+SVubooCnZk8qoP5cFvEGmFkc6v66Y2noKLl9Vi1sdDAncaB16uhGKw48/0Spu/V8r
ZDrUZDl66xyUwRRDbxPoxAtzKg5FYHau6gPZ0wp/r4x01xsYVxEIc26Z9b1cy76iMRjDDg5Gd7a7
Ib9p6bgXNdxdEK0a5oxBFG+8nQc1VABPFDc/Jh4Kono+9no/fBrqqDk/3ru7LsH3EWPulOLWpaoq
NqyGkZjipobDPLiZX6tnBIQhXlAmw3pV/FJ9ror+82tR1aaQCfEiWP3lVakGBXEqYky3UUusPw1I
uN1CtqJPmWPtKXbd+1rcj/gFI3U8cKugCJUHhKvkCcdQlf4E05V5DAF0uY+38N7XYhqAEX6iL6GA
sFxQI4ZFRj0ob0z/dl/jtDY/9YHTeEEl702f3zMFLp4DxVEFwrkqj/VSa1Z1iqmQlPsQNEl3mtrc
OE5dHu5Edff27ldT4v//8mSTm80VLb/i5mhxVRypdJvxsSQQ3HlO7tkBAcKR4gWlGLL6RkquzMqo
BMXNzLTxnISGeal12F6f/0agJYAa0VMRxczlaooKIHNVxSgO5GXpvzJTnOsHhQEH/2XIUTX8f7gE
hIMCSYOTW2+0lb9sXiwPrZ1bM443deVRD5zwGqtV5k5qku4c4Hv7R4z4c/pQ9BaXK2NyAzKPhjud
XZuPhZbNbl221fHp/RNdUZ5BUdaBq3lppS1aBzsVh7aVBgMVk679Bnmv2r+joqMEO9buvPZAkAiw
qZ3CpbPWLIxjI8jV3OFu9S35GmfQbwbq5E6B7SZIxR8SPUh23H1zD9KQZfpagMjE1OO6khNJTExA
DJffrEySP5rx+7I8lPLcHgeI0k+PN/OuLdpTvCM0qihlLjez19VSqm1c3p5DoiYp7eryXOQ1X60J
Yu1jLVnDzqW78RKSCBJDwlPaBQKvsDRZpkao+zRwbvIUTe9SKsOHFNGP3x4vbHM9ESiIdg7tRAoh
2FlakfxRT+02xUphBAe1bvX3RTHl19ippp1r454pMcrOXBUYE6YrlqaioZBzO4e5fhyDwqX4XZ9L
cbW3cRQ8B11/o4oUoABEijjPvJFLU3LeqzliscGtylLj6kuy817trPS1bk352WBTFPB59UVPh7bv
egO1Ug4LazKCWxBbiLlK1bc8mfa0EDfuJ5Q8CGWB4oNupXa3XE+ap74VNb11VY35faYoXuQPtot0
yZde8p/sD3Cn0xyiQUWujOoLnZClMR+8R66h4nGLCe9PZuuHqWv7sX+s+GtPzgy9GROSFMTQP3FH
S2O60gZCWya/xUasHvNwdtxZy/eAkm/F+V9gTcIM7xXJLEAAUf5dPSbMMQ+FA771Zqut37tp3jXl
IeyiTL+mht0UXgt/yfgCwDc91iWvm5sPUfi+CpXW2MGRb76lSHa5sBBPBivM5bVcsTELPRrbZnun
3EEI23fkK7g/47sd1+O7BuKYaedp21rkUqZqKyJGwWS6eglK2fLbvGrTW9Sa9R+NpfivzP9miWd3
iZUdgc9Eyo7JzeUFWRFznaL86EAXt56GddrWNupST281E9RuFmXKwR71vUHBzY0CfTIz6KC5wNuC
dFp5atjgxKNv9LdhohtDpNK5kHLUh2I29iiJ316TpQeRs8MrRRYm0qL1iuyU0xA0VXsLu2B8pysT
Oj5V2ARYlONXJ0UA0FaMztVQE72Uap6/krdZfw2BYbmRr0dPDlfg0dTSYNCG6Ap85WZCl2EOAKRV
Vt/yvK2/gyNU3dppkx1n3X5HcmjAGW9hhAoAaumscqP48+gEza3r9S48jaYmIf4EncGzwZ5Io8nN
BKEt/fd1SDn7EcKoYdPebElpP2SFkZ4nrUm+I5qrHh+/eNsl0cIDX0U1kIXRTV4uibGAIR2kPr8V
MWTJrjlLxqdGlccvj81sfZPIFTwBLWQLEZU1sHhKK41Ab8ZMa+oHIhg46jsy3GiGHPixqc35pjTA
SgQhM/hiEvfliqbZrpiDLOZbFQyVG5Z94CaxlhxpVtZozhffH5vbrAy0GGhe3j06JyDVVrFQo1eA
uBytuyUzusZp2SowXEK7w+O+ByG+Y4oAj5EOcWtDCL5yv6oLZHsypv5WdMF0tFjp+y5Tqpei9J8u
Ggk0NP1jKvGkASS7y00Mm9yEDC9Wb10GIwH0biVTWGa2E5iIX3hxi9DXYhCKHpoJcnEDzZjN0ikr
JVXJBtvgHA6+hRhqEv3V60iPGXmpvmYVN+rO6RJfZGOVQhxNZUHLtM5ttFFzpMkZ1Zvca/6pDuv6
NLd2dHaqdHivzG3/YuV69r42U/9feD32ChabE0eBB2ScYCenoyev2716UcYMXTjTTapN+Qih/wjJ
YPN0AocV8g94ZcFB4TOrnB5Epp0mCqegycf8OPXmD6Op1ONgKns1ufV6CI9IFAUNPpTkAmS7dBWf
wf40GRvZYzJH+jBwzr1S0/daeGtXebNCZRFaIcEstH5wRsLazIns2fNluxTw1i+1PvymAm9w29D4
ExTz+fG5Xl8jwiDROcVagmbe09VhQ5Ihniyo9700M0c3sELzOI2h5epa+q3Jw8+Prd3ZRDF0oZK/
oeC1oRysK6M0raQavY7R/qNeS/6hjdpq52oUn+JXzyfcgd6HRjwFWi7jdX9cEhE18LvBC5K8+Nco
FP1YjHN/GSs/vfpVo/2RxnF+bovdkP2eZQS0qCSJFgfev3SSVvOrzLDiwdOVuDqOzdwc1appjvw6
09nOrOJjM8Jn41e18/Xxzq4vTbFm4iIaN3BFicHypeU6HctZG4beS9pcPgHFlw4IN8hu7s/P3s9o
atFWQ/KK94t0dR1ZjhEwFLXLW68rZ/MLVAdMfldK+KW0xr0Jv7eftfyUlJwogAsKfpFAri5op03l
MOqVzhs1M5bRQ52z0Iulxuy/8jim0THUhyz+Yg91EFynXgtntxmz2H6v9E6oHBwZlJBHUBVIpymV
x+Bo6GgU7dy0273XqDILhBqP1nbEZ9D1YVDHsfOYowL3gXRg+aGP7eLsdOkeVOieLfJCYBI4MX3c
1YYYfRHFDYq4XpSZxaGjlPY6ZEPIWSrHr49dantYcWQg6cjJ8/ZvKDSTIFRyJs5xqaRsPjt2q36d
0vhJnTbaRcBXkReBnUUMoKxBC7KfFY0dmI3Xd45/iFIzPQSm3u58ok0u+GYGhBNJH1aoyy7Ph5qr
PgBj5GNmXSv+ktEz/TEGUGi2bdyektKcXkIUQc70o+VT1drhzQgH+/p4Q+98O8bc3piCaI0x3b/8
HTLfmMfYlhsvieX8veGX8btabUdKWdm4QyBwxxQBDeEa84hc7es6UmRmcWkXk+Ol/Zx4agyUpjKk
7mK2T2NbmJHA9QXLBEUeNli40S81VHXO2qb3M9uT01Jxg7qJz0FQ+jvv1DqaEVZ43rnhRIOaS25l
xdIBBhHGe6HVBWd0mm0gSXFxhVTbPzdNn3zVCXg8J8uiczmZyeXxp9te7JRUGWwTuSB5+rqvOWd5
j/Sdb3kVeMB3U2e+VkTcN3Kb+Uy0UJ3nXlE+aMw5HB8b3r7PfDwx3itophjOXfmM6reNYcyx7elW
+kdYwZEOh20CuWU6uU0g78Uf2zPPYYdenltMtP/XTycEP3VC9ml5UpRA4Rl0g9fw4JweL+pN6255
rVMdwGsEMx4lg3VVkNp+BZBHUj1VQ50OtGFo9B5xqtwdLVDMXNzOGP7XmFqhQH1c2cWH3G61+pZl
dRGBkuTloWXeqsqHJKut6AZC3f99iCpTdSd77KRrUxf+uzkt4IJ2mZIwAjcFFxC4DLw0e0TXW98A
NUwsAw07TxU57dI1qUhOZEGG4tHxYcpk8ltZQ7BrTIcPChWX4ZxLjQHAoJIoOdnmVCo7M6ZbHyFH
p3mBf6LSQ467/AUGf26huw5UL1WQqXaRYG3tr0FuT7/bo2XNh5B96XYumI2jYEvoQjEJZgo05+o+
lQgMmGptY6+e0/GSOGF0bgBBXB87yj0rZLcCU0mKuyFsnHS/MOgAJZ5eSqF/0/2qKw9QJUzpzvtw
xxATwczW4PwsZ43AZQCsVZJ5SLzULpmek/P2VAV1+OXp5QjiH0BQeIuY8l9+qDqqW2kMo9QDl8FI
rDFVhziC5/Cxlc3dT82PYSRKxvwYcCdirb9cyGUdGfo4+JFXDDAymXGpvitU6DE0NX1SypAYRJii
MCbwXQwmrZpaTZqgQm7GsQeaaD5K1egfEKGxnqwrvlkRuA7wFhQW1zRuTV6HBV2ayMNYRWqipEV1
SMaw2Lv9NtkXy+GFFgheqhx8p+XO5Xaf5k6WR14/1PZvbTLrpzSujMuoy8G7wZKqC61R5cnqgFgd
bWmgXYLsl4RlaZQKeDXGiL55IRqvfzHGMf2V2n34Glp9/LnSzOFjbEK2+dhHhA8sLmDSL1E94qMJ
yMe6iCob/aQriR57mSplZ7+KZFC93J7PW2H8jwFAEIBgkLTl0pzZpiirR4lnxZF20gO4Ln1F3wPX
3vF3/JwwEnw3fdz1ExmGYdJNmZV4lToM8QWJMH0+a0kTBofMyXbha/fMUd2jto6gDW/X6nhZ0IHY
mjSUXlUHvjeMPPl2o4RnwEb5ziW7eVko83LJ8pWAwJKcry7ZYurLpq3KyvMdbSiPDkCM9AMDEWZ2
ALusIlUbOaVKuDV3/SXQSggAH3/A7VoRFgG4Rs1KRHnrBm9fqkZnMwfjab0xH9npf2We7kPYz3tn
fHv0sMSGvpFP0rlYXY1BUOfwF7aVB7mK/66UJB0xdsv6jVhcOyaj4VwNa46eo24UKRRcGrzbjFbC
BrEukYU9SGYjagsSt3m8MPDYHKoRLGBfJfnOgbuzkyCHYThmgpOOmb465X4i+47im4VXKYiHU2NR
5/gwqEPTnJRW9qWdePXOdtJxJVRmMIpzt3ZSEAKo1znEG6YWDmfFb6dXADbTR4upx4/mnCof0Xza
0zvbxOhkpNxmQpmAQJ0G0PK4I53bJ7nfxJ5FSvAetjbtZPVjcWPETgncvAy7+POcVU7wvkwlo7m0
WWbtbPP2XiOJRHOEmW3RyFz/ChMj79rQ29INzrQI8XLLdnk89jqLd6zw5HFVO0LvnmLdcqHVpNJ0
iWr/NldB+JHpum/MscafH5+9e0ZE50nUwnlk5ZWRRJ1bozJS/5ZHWXrOp7Q9aAnkrI+tbP1SYxIC
iKhAHJDYrL5ZwpUSqnoeeJMCp8UMa6VXZEx1hoa0x220NcWlSdlIpPskjGvou8NUTG5oQ+FljISN
BxPdIoicDcmI4OMZoOF+vLKtN5LC4PrIScHUDh5m+ZGktOons7ZTr0xS9ZilmualyQy0PhjHdxHC
cWfFCq1j2QTDaQiGJ6m5OQhkqzwRTH9zIVNJWZrPUvHuSt3soZeVSsdC14CN6FQ7ehfhiWmPTG/r
LZijWMN8pJCsXOfHKfPtUWsVs5elk34NS8c+Ij0SnR7v6fYTMgJEGwioKDUhgtjlolpihiGdwtkL
fJN+Sa1Zjeu0GX0gH46vverfXWuIZYsdpOa1Ke63I4rfkjV5ilw1F8PsUfmp8NIGjaZvjxe23T7e
OPTNEEAGF0OnfrkwJ8oHiPTHnjK4VgXUweOY+SAdRPhjO9slibdUdwibeW7giVrZycHokan1nub3
souIYnFN4Sc4t528pyp1b0mkaGSmb/X9NROP06DxNIMf8Sypy66yk3fnQIL09vGCxMYsA0nx80kA
daFisnnXylEaNaZXFM+SAdPDHKbliHSFKHPDbT6M/ZlgXX5y+pizJUDRxMogO0im1h1CKw+V0bdL
xUtAahxjxLIPQR1Zh85JntQ2fzNFT5cSBeUXwKkrj6+zbJbnLFI8baSPO/Vpdg6R5d45V9tvJe5D
Qte3NQExX7qFoZYTXMCa7PVUSk91oMDpVU57cmp3rQBBRPlUBHPr4k4YKVD1BLbsWYnfnafKmF2t
rfe4mLbFHbFVgmNH4DToO64WM80zHDD9KHuzVQfjGf/Wox9jmqn5Sz6qrXaxqMjoH1tp6qtDXRtw
5PQSlD8nrp5w+JDKXRVey7zs7GuQGOAyQ8MPJcmVs6oxmNvMUvubMuVJdpKhXecv9DlaJXETEpka
TensqVbd2zYxNq0gxQWf8ppUJx7VuiY0nCi5x+M3lTn7F4HP3ztJ26uBCSKqbwCxeDSo3i59ICBI
TdupmzzLl/KznDuibZTYBy2oniR5xanFsBKBCyBohrTX2R+fxY8Q4+Ri1Quw5OXA8BmsU65W1c3H
x/fDnc2jDo2viTYOeN7VxaqXamRlTTx5MkHgYZoq1bV6Ozg+tnJn70ALUE9Er5X5vfX5idIpgOtl
Gr22qKvrVENYEpVZeCimdk/AYWsKlgD2j+4ikdOGWtvQJacrYr/yuBrU92kqK3/Gzqi9MGsj7eBw
7pmi1Ez8AoPOnYBpikbHGrXaawjbr6ixFIe2N2ClLu0dQOg2XYDuhelHbNHuIYRY+h7SF6Ead3Xl
qSrQKjcJMsl0pbqXKhcUYpGd+1EJizOQ49h5+kUUip/kRjQSwZavOSGLtrCNjiPvVcWk3MAntqdG
UqxzFtEOeuwl27cKjVHwRqISwajeeiYwQIxND0uz9upcyq6NlTrXVsnzQ9Zl/aHvZHMnfd/6Pn0m
3nuiP6qydE2Xu0ql1xi6Qs+8cHCyG9hv/RRI/ZfHi9o6CUb4ZvQWaZXyCi+NDEmW6VU+Z14+yeF3
Jxis48Skyo16wnB63hQJiWjdQz+5AdiCf45kcqvMo2nVHcK0Mty09oNjXoTh/8MUGG+mHcliqfit
VpUIHrnBHzKvM43/tLlWr0yVBcegbPWdBGjrFARjgLxpZdM735BvOZNapOgRV95AJ/TvzNLzwkPC
o5vOstLEIR0KKoU719U9mzg8uaNAXIDwXX4zgG96GaOp4AVz2H2Baa05xpkWnYO4jP5EjdnZsXfH
R0RmgNvTH4CEZlWmDYxClmcpL73R0VPJzdTSml29kquEzEsufzx2kzurg6OdshF/6ImvY9x+HOiW
0xzwyPJhudbV1K1s5Zs/SrdxHsvzY2t31gY6X9xeLGyLgzOjQS81SM3oUyGVdS67XKlPyAXUwRUY
ZrunN3rnTAMhpB1HtkylYd1Ytbtmdso0Altip+MXOSCFHco6//x4UXe2kIY45CZv+pWbdGSYdGha
Wr+j21k4Z8WMQoKg0ri0YJhvCfqjT7/SgHEEaRVYTNQC1t0cPY+oDnVB7wEusN1AMybPKINm5z27
s3eCIhf4FIMbwBdXbm8NeaGpDGl6Y9yDg8uc5hbTrLo+3rvtW8aoAT+dC0rEUWsMTkyjQI2kpPck
UKzf5Hnqj/qcmJfWt4ojYu7NO2nSlGevenxCjDSzjVwhcEotT3QuR7EZQe/oDbWifY5ULfxYV9b3
xyvb7B9GGP0WomzEoXyvpZFgsqM2D6XeCyawCVMcZ4c8CffIce9ZIQ8m3qWSQJS4aoJkqjY5ErG5
ZydFemwzvXd1Z94roW2OrThE8KTRy4dHkpbbci2w6VhdAasYHfvJ+oBuKDIAVhV/GPIseP7bUA8B
YUw5VLz+K1NxKHVVltSDJw1So3qyk7XjMUTX6NmxBq4f8h3Ku3x/ijHrsmCrSwNfPh88jpn+2ZL6
ytVQ2f36tBe8je4QLZErUIpZ7hwTDUjc17iaMQZTS8G6626taRrRTma/8QOhsUnbFRwzrTCoz5d2
us7vW56S0Yvw7SPJ4/iahWX97PWNFW65NxQzbVd7tRpmmZ2ezr7sKVMaHeahCd2id9JT2e5SG25c
TpjikBK0g+nnAC0XFAdaN01KKnsm9GGZm9l+T5DLByLgDSnCnB5/p0390WCWhnYU/ya8pe65NDfO
qF8bESsD5Rif5aaT/uyHTv/SZlF4DglKgHUq41HT/P9qqHBvj63fWSzxBXVwodhHMim+7q9N4FHK
R3ApsheFiv5iFpaDcFgeHSItqnYej82Fy0INupeCnAIs13ryPjaNuLOYDvBkKoOHKe8+DLZ+ktRk
OFlW9jpnxR5F8tY1xbAhB1rM8QJNW6XKkVZk2gQawqvrbqxcU1L+YUzPeRZcLORDHSBpmuA8ZNBx
7ZuTFsccA9mTtBKkYW9xsgu5Pyml1ew8WtvPBTWVGNQBrCVamKsELIYpIUHVWfHkPPf/G9pxOOWl
VRy0spN3+s13TJEkC0Zydk9gBJae4eT9LGV27Xv+WESVG8mjcZIZWHf9wJmepWFhC0VGTiNGoGOo
2S2NIebI9e/EPom5FP0wcy3zNLV6UoaP7i/vPWca6BI4MeqqSyt1ykBj5ieWl0RDfupKVZBP18VO
prD1c8YEAFQIDB9evlYvt0Gdhr6cmJ5URcU5iYKkdc0hsU9MlEQ3vxvGAwWDp8u4aAnQoGcWgnCT
/175eh4EbcKzY3laqQ0u3lNcJL2cdta2CTh5R+gCCQPUVNnQ5Q72ugJe2lc1T6s09WRqVfhbHNI7
CTTJerUDrXj2TRaVdkDaAgxJsrCmswlFH5KooHnRKoTLmZ0sICXx09+fvAR5HwVSGdQ8bwwDXMtV
+X4+SKhsYiUJ/D/bSc9dJ6uH17Gbh50NXF5JnCeuPhBK5FiCbXYDnKPd6MOnpHTn0h4zzICk09xR
GaS9qdDl8f1piBD6TddQzOSsvtSQ+2QH89Cfa0fJz8HYgwXoq+gVwaK9Zup9U2QhtCoEWn91eLUg
DullTP15aLXTqGnNh0Jp+0/dvAegvrd5vJAgvAWMmtbI8jsFDTMeSWOzppYq/uDErZtN2h7JiXjf
/69V8XPnSA2YwyQW5FleLSdEygfZJaw0rR68BKNunKVIaw6AwsxDCuzgN7OQxpdW7nayuWUk8GaY
fJiHCvcAHrh2wwrtoFhFg+QcKJp0AVEdEhi2pXyRzbE+xnElX8EMKmcEaJ2jmep7IkZ3vqMIgEUH
jQdt012oEPaM5xn7bS7lrjwkyaGJ8snL8jLeCTtWgP3/XStdV1qfomm95lEtJb3WorQczlMOQ4nv
q85Fyuv+oulBczThi3c7ZZ5ehMa4EKu0TpGCgsJkt5ZrKGNx7TKoU/I5sb48vgruuBgzoxQYRZ9b
5IVLFwuTmvGIPmYP2lw5zYFduH2f+8fHVt5aKCsfwwylD0o7kFutP7USJmZi591w1mvQQDmwj/c6
s+LIdDf+MRm0xA3SxryMRtMepAaFscBR41Ns1e2nx7/J8kL/+R24HahoAW0RaIjlesdEapsgy4ez
5Yemmzq29FIxKQVGz2/PfSk9Nz/+054JoTu5Auy25hqjF8AzmAwUrM9mFINUCmjEdUpR0pLL92gZ
tu4sRssI/ijB24AwVue4mWcFonyNpRnD/EFLE+drVqTJKYbcq9tJgu7botHIrAuV8XUTFVLKKQ5H
ezjHekWu1cD44ILCQAXMavuvjz/ZatpY7CELE1rCUJ9SiV/3SgaawEqQMilkNrNfvqR9HXTvJ8Zx
h3MYWq32+5TY5kd59p3INQagxkauGNUhkJy5PGhhAF2aqyYFccrOLmwPD2AyAgMI6G1e6zVyQwcR
UmqTNZx9I01+s1PE6kLHeY774ufyQYCBLwCTSBN+9V1TPZPq1sHKnGedp5m56pay0+4c0btroQgg
XgFgvWs+wsQKehNA/XieJ+cHNM/pwdHHeCcaeEPyLu8B3kwoDsRcopiTWh2/mjellJRqOjtD3JUw
VvphddDhPWvdUWsc6QDtHfN2RTPY5UmX/SS7pKUW1BcfTrHmRZkmNTt2cpjoH4lFq+mQIDNd3xqT
Erw7KX2zV1u64+hQ+4gpg7fhvHWY2c+zGtYlzD7ZaP8+zfCu6+HwHdjmnrLGnf0naIGmjeFGQsB1
v0IbwAnotj8SuhSSW2ZNcsj8cc/K9voTilKUvCGmYVZqjZwclGo0m6SezoM4J/UMxE/OXrQADluj
1Xbw9yI8WX1swj/gmQS0Auq6KiwEiE2UEyNE50xKs4PV2WruNrY2nwxjil8SBM7OSdNH3x9fF295
9dIseRX5CNQRtC6YLl5e8X3sJG1HF/9ctYX/w2e4uLnoetz/D2fn1SMn0v7tT4REDqfQ3fQE2+O4
Xp8gpwUKKIocPv174f974KZH05pHWllardbVVVS4wy+IsA4aI/iXx2f6gmBO6T3U+TSkIfLEhXEK
OiMPjrmb2r80YOh2NJSL3LwrSit5K1rPFzhS2V1/NLrVTUNjcxL+7Q/m+kiDqfzSr03R39u1SNGL
diReF41e+Q9mheN6qFrNquM8Md0vq0i0LpynKTPfVUqtHe39FZbAZkOkzuawuLg2Jmpy74dZLalx
tOai+q0jn5bESWUpxelw8qW9cTKvt58PIoxSxZ+GKgHV5aIJcx1dKJEWrJ1VnjPgiBHJ8Ovg1dtV
RiIAUwi7G5Jed9/Lz+xCzJ65eCej0ou3Ndyh+1pXt9gR1wEtQTOkK5OuH5Aie5vrXzWevmmN0us9
71Rrqnqyq1k7TVq6vM0wbT+07Zj9m8DiOdjwZW5U7Z4ZGU47ZUiy7S2v2lVGakQuan90/ZNtjGd3
tvNwUdYPDMbuEOx6OyeuCpPklRVJZFZhuGxA8s2Vh9r+3hvCkL45S7d1TlPZmod1mpdT3hj6jcdu
fxMyykZ43Ohz1O8g7F+uasrVldLndE5GSzlES3P/Rz9UAQ1pJ3tVFvxnQriFuDajbX+4u7xnUW0t
RuovJ73AUgOBwvHrIvz128sXxf4uZEIUeyixE8KgPLOPl9IB09eNg3ASXeu40bCu7aeknoopbLo5
+O47Sr8l5/3MGm7WP4iIUCuhqLW7mqYStufili4BA2KFQ96K08Q1cwTgcgs69dxQ0NUgj1LYBQ22
q4+MrmwNb2Go0bOGUKzmGAkdplcm1luI0ucWctt6SCJuBP19TI1PMOidtXdP2TyXkZ8W5rdUdRgp
uHPyNK21F736w9ED5wbZLGGpymy/56/zvcrSUcaGhSjsKY3SBiF51yiWGDnX7mCRLf4P4xF40ZQm
rKYIuRvPhMtQJkDHTo3IvUdGkaelWlXsesNyrAxNfnp5fs98OtJxZFk2YZENvHo5P1u4hOzbeOSt
8p+6KZGmNuTyb+tjRffyUFd5KYdgU/nYlHBBBeOGfjmWgSTn2DdlcvLmsf2Ko1JSSzR/h6r/Oviq
9D/0tt86SF4ltXnOjA4xKAV/drpzjHR5qHkyRnTmykw/mFLY7VY3besbP3L/NlEHI0NlD9EYC6gC
7+5zm8KRamzNO+XOWh7sYekP1dT9fnklnhuE9hTEBwIk0qjdA4imHi0yBDdPtsA3AIakFi5uf6vW
sv0tf8cm21S2WgsNl61guh9lSVUp0HsNTuUydXdT2eGXmA36cXaG8Wmpk/TOXj396A1m+tEbje74
2knyJlKb+uOMtOHbL792IZQay0GksZjIQYvUMk6uKn68PMgze4rdub28ND+4f/bvr1pLv66DOY1z
nKiJdSAhwTOl25kf2mENvhtJq9vxOPWB8SGxVz0RpMNOvxwggaM7nda+Rj1iEkH/ODfm8NsbrOl1
BmXbE4OhwoahBocJFWR/Z2E1nojBTrO4myc3tkTlxENbqVfJFv7/UVgJKGycVcqSl+vdJHZt5WuZ
xVmfN5HelRml8Kx+9VdlLtBniDgga1IevhyFBv7iLXWdxZZfW6E7CxlN1A1v3ILXBwREMeH8JhaF
ntkeXFwBcFdIwWRxRUGcPxo/mq1e3ujCXI1CrQRmjgvVkO9yJd80zkGS2nXLKEaQHzvwv5HA++e1
c+FvBk+KuTMYsa2NdblivpVkSggti7XSTVB+C7RvTb/U318+CDv/UD7/n2FolVFpJ+vSdw/Hqlnu
PHQYGehj5f63BrOzfja9TDkhAUf61CRB2d5ro7bqj0LZ/m99KTp3IhLBdjos+3zKD/0MkvLHWGOG
eEoDo/iohA3Nbay88U2azmt/b2VyEuHqrE4Wj2Cw82hRIu1C3ZIo2el6Orzv/AEW9MuTu3qkmBtq
aBtnF3r3lfDyVpl0E1Im5tYgEGjb9UMhxXqv1cUtuuRzQ9Fy3wyJ8aoGZnf5tfRCYOkGHSZ2Shd/
hApLo5w2SiiC/BYPYZ+ybmpr2BVsT++m+7N/aqTw3GnqArj0TXXuN7caZ3R+cB1/WKT7NGAG8epV
/FN73UT3sYfaJ0QamorKtzsRO8JtwhVvbEQPEwyAaNueXh7qmZNFwLkBf4g9iUJ3qygCNEZF0YhY
FWYZB3o7HZzCep0fw58tv0Wd9BEwgNyEky6/VWvbZMRmL2INGm2ELrw8eEaX3Nh8z86FfIcyBpw2
am+Xo1hzv4yaoDyVk/0dp8mYIuGio/ryiu2zOTbD1pogEiNjpSy2i40cJAWbPDdEPHpcQ40t7Ye2
rAyoPbbW9aHpdOPvxXDKOxv5+39fHvu5GTIulSdqNQgs7q6OuprSwmsZm+ynOQSTuRw0VKBfhTz7
v69FBkRCQmbHYNsK/BVJ181UN7rm4bSCcPWhzuAGriuuU//DXDZlStA2NBn26VxZWuk6VrqIi8rR
I2/14CysevDaV5AoljYSRBCKxQRZuzu9aId+NLKyiM1Vy85BNZCBd+Xnl6eyLftF/Aalh2Y6/4Db
p4GwG2TKbWsZ16aM+2ZAA3alGtNbTrWEoILyk6da49fLA17ffVRlkHbGL47eCd2qyy/kVWMCIYTi
kZP147t1WKyD0kTzyy3KG1fR1dQIgiiYAKKj1Qhia9uRf+2FCXWhSW/NIjZmrdMf7GkwRChTROfP
tkm/+HGWIzyTl6f33KA0EIiPaMkgXb2bXjroMPIyLiW/SefDok9T7GMHCb0ZKmTY8xV+vjzg1Xoy
S9CIm0czegakrJeztOrSSxIIt3E5myo4JpkH8qjOPD/ubWndco19bnrEv+xH3i4ukN30CGTT3NMX
RkPoLETEv/+susT/wRVtvUk095UOGRxopvenU8zlS2y77xX0LuyVFJG1uGrn5o2WGMZ7DRj6d9WS
lBtpdctS+LkJQosgC6dpsCl9XS5nTwW5WMEDxXJZRAN3VRutQ9+n4lxNXvJ+bqby7rUfkNIQuQWR
KAcCNOHliGlSlpqBrlKcyJWuMGK+94Wf5++0ZalPLw91PTmGCiCqIrBCqXzfGO9SaFzlbMnY40NB
wdDVF8fLaVsUY5rIs7Eo9doyLLSIjZlIt4vSF6yP/eyoPOV21QP6HJaU2knwGbhcdyMruT4DlOVB
A/nb88m8tv/+10kv/Nacc/pI8WyQUIeaSvKnkcfu02qn638vr+HVO8aEwOjAP+LSvDb5gRTUlEte
1TGNHTtqCy7vQ9sE2i0dgT+i1Rc38zbQBtMGp81u3K+crWWjye5TcRqU4uPk5l0XJaufz2fCYcTg
likowtrPm+5e+nmXvuWqSz8rL/cXwC9N825wC2v4MbqC+mxSpg5u4zpUprAuHSd5p4SEp1Vm7fwF
VI5TR5A40/UeSt5q3S8gu100/sfWOQ6NYXyr/WHIZEgBYA5U6NlT/dpK+rZRSPrwzSWm28wBL79h
INd1KTu/irWZrtlYJMYbJfL188tf7yoC2o2ynZC/dgpQJ9OUhVXx9QKB5KzjR3U14LBSVcXRF33J
umbqk2xUGb888nZx7D8nFzWoIVhyWxnhcmQFlKJLyw39jMvtGY74fEzMoYmMWbkf0BVZzo2R5p98
OMNv0tFgG/8P40OYIwDESfJK+EjZ6aShTSs3L8kKra1KfMu0Yo4qpZVvVWdmkYNr3JteG4MvOc/+
a9NgChTwang4IK1Tmt49HAMIEneVBUc0Kfw71xrXd0NBmPHyJHeU1O25AICz0fABF23I9t337YKS
Bhx2QDhWB6q/09eyd8I8XzrrjkarWkK3MLXxZzZYWhrqtbdWd2SljXGvzM7Vw9qYfBimmpspVJsK
TeBsYc5VpCRE2LDzvBld+bLR82gqbZjPXSAX9w69PSkeBqto3Rvbddv0l5tme2V517ndyOv3PVRW
CEsFUDZUgsc6XMrSi0pt+IQszXp8eeWun4at2L3dZ1w4JpJfl9uzLabWRtS9jtEqdowwyBftsZa2
jBuVqNAajPJ1Lj1/PhVlBJCcnAVqoPvwDIEBf52RSYiXOi2Pq8g/Ba0WRIGZ3cJbXF/ZhLi8sNSe
oUNb3i5RnKFMDSRvdZxCyj+Ok62fdDXewipfXy0UkYiNAID57L59O8lclb8OmaXiPkj+5aUfI3s0
jtyjeoSwlRmZtfa0NPaN6OGZ77ZtdaQgINFRSd59t6JLlZrQhI1Xe8ljWyA31jZjHdlrlR7H1VJf
Xt4nz6zlxXi7awyX5Azw8KTiwuv0u9Ua8bImr41eHuWZfY8cODERdASC6P1uHHwCIDEtmwxEE+SH
ri29BWtH3Tqg1+DduJmfWUI6uFxKyC5u6qTbj/nrTagzWfdWVau4ri1Qa/P032ylX3Ipf6998uPl
iT2zfFz+NK+4CqH77eNnVEG1pJBEWVLpbZTiB3qo7OBW7HA9CkQ5aiMbDM5nd+/yfIxrbB//iSEu
A6/bdHJ7LUzcsX4tXIj12hxLAIwCmyJa2WXbo6gK31OMM5qdETbuapzdtLQOL6/Z9WagIvIH2LuJ
tl0pEHZZ4mLetPZxbi5mGiUzz+ZxdExhx+5a+bfIANfbgcbvVr1i79Gu2iNK+qEVQ2fPQ+xlcJRC
v/U7eSZmKPO3mN8W9ZPqjPZ1jNvtMtya+7TAmCcyi/s+hqZ7pdsZOibnhisPfptrUblaBrXv4dYb
eb2cG7Zr0/6kE00Bcpfh0D9TemNoepz04xRlSZ4fVOV3dz2ErBuyW1f7kGCOijcZnI0e0BXbvGCz
y5mqeJy2zXzo06Y5bZjJG4/+H8jSxSvJX086A0Lij4DkXtOlNZKhwCUB7/ZJtv8YLhd8bMg076Ks
mFL7OEi7/bokttnnUSLaaXmsjbpbzlYBfjW98Wuu50xjhPiGpIfGxZU9pV01k2YNqR0HA6L/Se/p
8eRj1/DymfhD/rqcM6AzNid71Oba32tveEtWuzrwrXisnGI9dr2Xtm+FvebyQI9K88Pczco+HCYx
aw/gQQObcF4ZxWNH0W0l45uNwfis56109XhdvGaEG9Iv2j/9oEOX9yna2h+lC0jhiLjMFDxkqoYg
Uzbg61VTdzPJQJ3266HwzMb8FuSr96UFLVrmYTuUyouy1aiWBwroCCBXuJh8qXwBQXh0J6VCJd3O
OyqlGuPc6CAZHwZdGMVxHJU7vK0CBbK+qUeRImZsF+NhbTJT/aqrrv9ilZ3dhWPqZG3ciM4YQ7/R
YIwrZYAJiAIagfdYavXdIaV8J2Em2co/+96SlO/XNOtdwvxkcY+J0Sb95wFlHu9AJpVPbzqQB8EJ
Qg0OEavj9e1RylIEh9mbtJVSzrxM59E20dhJysz8bAXrqnNqNrn+BnfI/1QNpPtrpSMF+z2xklJ/
LP1WlMc2GWTy6+Xvf73LNm4b0TyBBriwPfp6VsbcCdqAcRd06uD2RhphUqPOL4+yvRP7TYZ0ETsZ
ii2tpV3Q3g5NknFTuPEyZeo3QuTyUbSuQvZHlY9rZhnHQjbi+PKgV/cTyB/iqE0o3CaQ32uWiCBb
NFXb9DBRJDxPbm3EFQTVaFzkLdXDZ1eR8JrQCUbbVbU4s+0RhgCHCB2e8VECbUP/UNf/hwltbTlg
K+BzkBS5jC8WVWZNXiRuHIzpJrDhlscKpP5Jdsv44eW1e25CG3UINuAm+7kvf89F3xlK+m7s4UD4
tkFL8j5xAvXaa90nfKGeSguL4qq1R9Y2elsOWj1p8ViWJtQKLTkA9TNeu2wg96BYw7HZ0J1XdbHM
X2FxTIYX937t/UNLMznkjROcZru5ZVR9teUYim2AlBGRGf2JLST4KwLUx46HMqh93qkp+WEm1SJQ
yDNyPBaQcLjxQFwPBqeMqdGop+QHNvlyMF+tFX7eWhBL6CLx6Gr+T7RZ6yjr8Yq8MdbVfgAZQRlv
q7ZT8CPnvRyrdVPN7XI3iNn9CkRyRyWpboJbKOjnhwG6xGsEm3yvN6WULwCfWkFcVRN8W1fUSJYn
/qs3BJPh+gXTuZEM9zzlXAu4j40kiCe710EEbDpdYuyHgyqa9paX9zNT4l6lTsr2Bu6wP0kwk3Kd
wjZTyhoVgjIekKMubj3jz44C0IGGAeqvV43gzCpQBKrTJB5rOykOaS3Tn9Rm11uuCNd7jk+zpVNU
fthx+/CynN0G5VzhxonI7VCYcFSk3ffnWS/sGxjpZ4YiWgd+Rf2FfbfXP8UbYEL80A7irhXTkTh7
iYw8cXHoGNpX726XRcM/BwgQBPX9UNB0kYJKuyBWXR+E+mgHUWrcBOddFe4I52A9A2Lf9GPAzF2e
ocbzBxQeZBL7nZ8mX0VX+/o7ZVupDvSVnlKYr6OqDsD2i1+ZtnXRVs/UbjVerpcVeDHsZC7EDdm5
l6dzllqzDDEH2Ltz3ap8sCOcr4NoEDeZ+tebknSYYt1GbySt26tPSEeKQiM7j42q0/tjNhV6hTd0
bd16fp+ZE9JkDETuDUN0n2klrZO2nl4nsTNUXVT6VJsqVdEPdJf58PLD+MxQ3O3kCTRTqTHvccwd
F7s92LoWY9qGblhj/jvpADorMFmvH2krPZLeb81N2C2X26UoixanryY9dwM2I0agvCMiw95pEtqr
k0auJfjCnGjG87HkuBxqTMZGDoaZngu7+7fwwfnO3aIdt//rRonkmS2x1bRIGBkO9sjuzco0Cew7
X9Jzardd1DrrENnBlB5f/khXmTe/jOAFHCFBJ+DI3TMs5px0bDLSs6rrkwYQLwwy91fdjyQt8nXq
J2TcNIuA1G/LBxeVjXG5eI4le6gcQ3bOksEPwd1ShR/m4EbZ+88evgihiZ25m+hn0FQkXdt9I83M
OkerWy22NcuupnAM5rx4t+iIMj+tJhbA4SDa0aUgv4omrPE++iDaYJBh0SGeuwFoZBnXmYv7sd7j
TfZ9KKVnAJ/N/ORG8Hh1RnggiEgIuzc0HNo2lytiTCnKUWlanREU+0dJQQYlq38ldmE3qntXu4mF
506l/gBzlNrO7jsn9Qj/q1DyPAdFdvDqzj0GvVXfOIhXu2kbBUY97SR2Li3Py+m0i7HK2oH7YU1m
O0dIO9R9uI6I74cIBo3l/cqPvKUier2GhEC8tADieZsQhLscdHBVSXsi98mY0AmK3GCiZokc+Lye
crtPb4mqXNFQaZhxq+mbvDnCZpSBL8cLZiPIpLt68IGq9U1ezel9mxjVf/qCwOgRol0+oNs7Blg+
1zLzzkGQ11NkaVrWnawGcs+NjPHqseRxImXj5iMMRLhjF3BWSY61AkCTeMmT7/2yxqbU7p00/Ted
i8e8df+xGu+xsm51ma9LQIzLnUEQDxNna21froPfWTKo0zRgHZRhhEYqrdDPEz8aOt04V0MWPBhB
lz+UtTm/NwbN/JrYlfPp5fvrKl3efgTtLbBoAK2AY17+iKwebRuvqYBIQeX6ibqI3x4xKrKcc1Wi
mxz6Wd09FVkFF+rlka9PFKUmCkHosm/9m71iBQY7DSykJYgLo1FV6Chvoee7OuP/Mg6XJQkzYhXo
suxn6NbIR/YB3PbW+5EW6/Bet7rqRgj53GyICSgZEtfRF93dmfRHc6Njb8W18rxHGvEYs5f5cnj9
mlFk4OgQpXLr7UYhUC19MyU3WonZrOMkC2M61MY83eq8Xt8JZHqwpalOkkjg93i5aLOT0lyYCfLJ
mvMIjJx6CLyhOYiyuaVF/tzKbc42KK9RsCGquhzKDgptyMsioTvT5l9dOJexU9Tm6fUrB9ln8yFE
CJSy6+UosmsT/OKyJLbGYjnmltDPgybcG6/E9f3Nsv01ym7ZFHifjoQoiScvl+/k6tT3KrPNU59r
5hv67N7x5Vk9d3o33Wfijo3avndhx/ApmKkGEWEb7nDnrv73ohnnCLQKXPrlXtTgZF4e8ZmvtSm+
bNyFP2WU3aUFBwAdCqNK4jRbutjXW3HI5mB9//Ioz2w/2CYM5NJdoI632xNlkyAHI1QSa0mXxtx/
wXmqMv3I7rhlfv7sUDSEKNZsStp74a2pnwgbrCGJvcL5vMiZyrInWmIeWd54Z55dOgdc84ZchOSz
24K2VtDZQBs8xqi1DQdTs466PTiv3+hIPGzhIUQa7tfda162rrukQmpxUA6NGyVumjza1sYQevUn
2lQtCRK5WTeX1ssDxRM/yUBm6RkIRvVOE9X0IDQVRMvQyW8vD/XMqaJJAvmLYB5AwZ4mYpVqZUH7
7DxIU3/ok8W/k5rWffBLt//meG17q1a4HdOLABizZWLgP/PbCui7Td7yTiJJWmRnfJFnFU6N5WcH
s81syPKu1v4kmk38Uz05mfxsFb3XhgghdO2vwRtaeaSzrTciVElXvYMLYk1PA6IfKIHBHHBC2daT
jKTn9Wm4+mq0QTsNyfcE763+yGM7U19DOk8dOmGmItSL1fV/uI2XbCxoQ8/eJpPJBWOobujjtC+1
nwHSBD4PWyvrk9H1WXAURafD6E8h18B7HW09LKZJKyKrn/kFkzV1Q5ROqfgqEQ/HmTjQ8zL2tRIY
98tf7pktD9YYDA1Ey42ItP33v4qULdBcG60hkMBTVn9AAlWcoOn8D6/iFpoDEiJLJGjebcVh9GqQ
egu67HXmHKmuVFGzUur4H+by1yi7ux36lGuRumbnxBDf7WGYD4o6xuHlQZ65jShkIGcEPIIKg70d
hb8WDLnJNqO4z1YvxmkjpSvaqZVxzOr1teohFCM3GC6tWy5z6kS7obA0WuyqLDGUw4PkLBxyjFEJ
I94adzeW7npW9MCJ9LY/qJ7tE0oJyqXMXTM/iyzNjx7yL8dkDuaTtYJrfu0C0rYFebi1Lf5oXFwu
YAn52/VLdFsRi7WiufGcY5B6zvvetvMbN+D15mYomrgbjgX8/hVbPyk7q3FA2WZ0D0Ne6CY0huAW
ov65tds4tvD2KZrQ/b6cUNOLUVo5nNNE5nQMRTBE5pL/g1DSLd789UhbLQOp2E1Si1b77tGFmVog
JajX58abDBGBBkHBM5PGNB70KtBvZdT74fg+2/sO3YauPgHg7jzR5C6kWwZJXPkLyiO+WZrFOU/L
FJtMfcjWG+Wgfai0DQf/jxSXtglMsN2d7iiz0b2WahqKEKCbqlw9GKNVHro6H+LWh27a6aV+I47Z
v1x/BuUw/1lXwGq7M6ZRq0MpFV2tbjGyj5o3dsfFae07BYHhDVHuLf2YbRJ/P1yM94dIshWJbKa6
uwkTxBVWiOAazcEcDSnV/Zam8aXs2qfJL1G0MNSpEtOdXRU3kqxnPia5z1ak3IB/V3IfSQNUIa3X
9JyZVhng2pBWHxYA291xWl116yp+Zlk33BPRPNY7BKO7GKcZ7KQ1eis9GymeepMviejzDnOotJhP
0xgs840LbH/Ut3UF+MS+ARdyrRruelmmtZIB08afw8BvMfosq1t2us+P8keKklIimcTlUff9RlaI
oKdne8EeECez9oC342vZHszlD6yV6cAYoAhzOYphkdc5MsvPLp7P8Pds2T5gQ5Y+Zq5TuSGuJs7r
Vw/VLeJRaMgb9mP3ufQFm9TG7hix76t3eJkOaGEat0TUntmCW8uD6j+Mbkr0u9Ur82D2FzTqz1pZ
1Ec9S523i2aasTkUt4q+z9wlNChJJbkr6W7sCYpaC+S2KHTes0Y1H7IMsIbigjxaWZuU4YIpcjw4
jXODMXB9uPlyKC3QFt0C4f3hdpY1MGt9FefF1+sxzvvRHB/s1DHy04RyeHc/uUP5s09yfMQKox28
w9zDrH3lq4eRNvirrWYDkodq6G77TLnmGn1WFefeyeuPU+YvH4ehVx9efsb/r/96eZVRrAmAinAO
9K3ufblNB3O27MYi0SxmKdu3q1OOySnQcjV+Uljg/tYoKWgPfVOLuzlpzeDcOEqud2KFzkkm0qfW
UesB4z9One0176thMcs25DmHc5+7buseM0zkg3gbRh0XkU8lQckY/BxrZHQjU6qpCSFO+E1sdm1r
R/q4onRfF2kjv+pJb9qHFLEe92PiTNwJQOAb79CvgD7vUssc20djzZD/TYY1yz6gfOQWP1KJq3qY
DrahVeFYaWb3YFqrl6GDlAAXQJPAX2LR+Vr/EbaDYR2cRlfIhiRNr39LzHRZjq05Ld0xq3KvBKmD
qk5UwIl4PwZGDvvS1AaEKcH8kLSIpLa9jGL8PJiwJFVqLGFWtlN+lrXX+L9FqqzxMGdGazwiE7A6
UafcUR6mysq6zUR80eOirCv9febjeHGQwaxPD5nUgzIu2H/eYZQ1Uh+B5lTWp8IN6iB0M2HbEVXy
NAunHsubIewEhgBvNyki/dEB2o5QRWDiXIbCi/yB2Hk1vCtG5ZvhNOu1E/WyVb9njyL4vbFqS/W+
9X30PWiw4OyhKWw3DoGYYaVVLmyAw1zMq3fsfZGzH+2kk28arfKGk6a5mnkmxpyqj0tKTf0uaRO3
vGvXwpkO0yYc8nGGOW4+AtIqsYHqisL4FwE0b4LbDPBlecsoKHTpwLvbnxr9GPc7ws4J1/KYSnlE
XiWXIfa4dXlcUM/OsjCYia1SkMXGML31HdofR4XKBRaMZZBiVdNyEWV05R1XPBn9YumI9bk9Qh/d
skBkLcFO9oepMzrvjVgAD0NiSZV5IBUtpqfSqdPgN6TKNHjfNMpQ7wNrHMtQ90arcMO10rrqXLia
7f3sMrdvjrNv9e2vVnNqawmTKpuFESnL0OqPvdcHfABf9dN8X/eD1d2Xol+MxxaqQx2XWpCnx0QN
IsnuCl518wscTNP8Nc2W8N66+LpbGGAZ5vB5NqndnVpNoFySlbMxfV0Aj/V3JX29nLOmD7M4blIY
6g598zmLVmRUhBn2acZhCsdM1DQazLae/6PEMJmHhjek+1hriW+dqKPK7L22VQ1PVQcI7pjReRVR
GkwWIfC0GOJUz/34pVVGWx/7YMjciD0ztiFupgLTv1XxVcau7opT0QyW/AYKFxdhZc+edmdqZf9+
dSXi4KFdrn4yhabfjcG7te6k/0EOCKM96c1kwr8M5KTna9iuvkthCNoBAU0+SuetPtIaO9duNplf
KqecloOJPnwQIty3/U09UhEHIxdZfz9jwpCflN07eth7S+fHo5V7wZHiSSI/Kp5iM+w6K/+m6qG3
sAobut46IcSY/SCrwipxNboiOa/GOqjjqNJ5+qo5fSaOvl7aDsifdrD7qMrGqToag9l5cMunQp0y
cCfinW02mpWFtGLS5oDAqytCq/T76ceE7dF8Z1bIq0W2J1tyJDmarXHI87w2jlMCxQ7BF3zsv4xD
YJTf/UXP52hcswCxOjq53m+janEoCufKn/JY5r0RjVZ355gTmA2/Wfyj5XTNkyVAeUSyd5v0ULvu
GBxEkaVdhC5n17wX2Fo/UCOZiqOJEsuIT6Qr8sdkadc8XDWvEIBmgqF/769wYMOpkqMG6ydJv21F
riwP3XZq14iSWNL9JzSRfBqMNp/vVzkk5QCMwx9lefDyKrMjCj+j34Yp3cQe3ZdlJv4JhzHvqyLk
LhP6GyMv7eXOsEs8RtzFzPXPbaJmNkBSleN6cGWhoVQbQAAeZWjYhe4+sbLmelcHcIQ/ohrgTD/m
ZnD7gxx9YKdh32XNEKJJJt24DSrXiuTQTxIujrtaXgn7AaHQg1XnnXgUazIruNmq3a5vU7oQeoAu
Fk952eZZ6DWy/IE+1pgW8ILbvj3kXo9S7uoofls3VgqJvW5uXOOhSbRsuFvt0mUVVddKXbBtk94P
PbT1/Ht9NWvjPiiq+lMA8GW8z4ylk2EerNl91cy6dhasqnNS89C44SQY5lBIy/jaBXYxRDM2NjTq
7GzIDytK9+6bgkdXe5un7Ig5bHQ4cW98u3XM+6bpxzSWnvC9H6JIxPoWi+Gx48VqzLY7z2LxFYLU
I7CZ94kbJO07+Cjmh6AuSKzlavf/+KNt/EyQrMWql5cpiTC4mR67dKi+EkNkT2oc7CpsFf2Js5br
7lcoV+OXRsp5jqhgrvYjji6ec09nZczDfJ7H/0SzOr+TaR7F2RZDU5wljtZcSyrrdJKnwEFY5W3h
2fPypTVGGBwAj1L/5FdryimystX1WCY3GT6UzmLlD35v5NgzN7zHFU4hanbfgMYai18ljG3bQk7T
aqsvBtjyCqBzu3g1VmbSNceQE7dWsQL4Vn3I9Mzvw6JPVjse0Ngy16dm+5cvZS0K1Cm0UtlDxr4F
yXEKZDuMkY6wyE/pJg5mYSMQ41B0otfeaI3VPxkdFcx7zcubdAuHnCIUTWoORBZS6gdrHZwf2tzn
CP6IXDg/bezUigiLi0x90BJHlaHjgiV7MyRZ3pkHB7ON/4xJGJ84T1ryRY5tlR8Xw8zFfwXB6RxJ
oLCv7UURcZLUUgMhewdytg/smzHXzaq2s/Nc2eW3sUzbDu3V2dcPy6prNwLP6yyCRihdAN5+2Dy4
u16GnSYkR2tdkuzsQ/rX+FBW+qkmSlsiBdjhFtbxudFIH8BW+jQ6AKlcjtYgeOzkhp2f9aYbHpCQ
WSOkv8y3eSK9G4Wx6+SSTIVLFu3rTZBuX4rtELjqa9PLz7OcfxHiNoeaLmh8I2zn9+6CdqDdm/nF
RjSmunM5H93phdamzAfVSvmkeRrPrSvX7y+Pcp3+g5uj2rAVHDbVm12mR0TQ2IAFoLcrJ3/Sy9T7
ojmbi3eaGbj0mel6I/N6bkAwAuA4seYjLdlVxuzWLWZrWgoqY454NMvU+H+UnVdv28gahn8RAfZy
S0qy6BInjuMke0OksrdhmSF//Xm452YlGRa8QIA9J8COZjj1/d5y23PVvSVgbjw03tLHb3fwlW8F
CoBb9WZShpPL2bRIF2Q3qTZWR5404mDKKYvN3JBXhvHVVuD4bJ4P8MvO2USFrgyrJkX42Pkzb6Ki
5tKkS1F+e7szr8zxgEI/RUMAKdIpt7//D6TNA0DnPrs0R5NL7a5zNDeiSAYfsLLc3dtNvdKjk6bO
xs2wcmMB22yONXvfg8qq5h/dl9eKGpevf8AFPKdhNbJugYBPO0SgcNGpZa6POTqiuHYmaj3G6jwt
ftO/5O6o7wpV2p/e2zXKypsXAQtr03mdzflu0sXsFU1zFIYqst1gTsn2YtOvyfAuvtZGS4Wu7ALT
4Bhwzhxt1o6nndG1R+Vx3KeaX/3k5LGwyazXz2936WJVMYRgd+gK8VXZ2NGn41h2WE6DO43HKeEm
aGt6GeWBfMGiH6tg690aDXwL0QgjpXXBT0jKPUOh3C4XSgYmzZG+HmVqHTZLFeznHfiwb/fsYhDZ
09kogNfACvGPPMMu9GUoSFNwoBiUi7fnBe4+B7LKb9ulGv+8uymeQLD0LGB7XE3P5kWA4sibVpoa
A86ocvLzcKrK/KYtumu21a/0asMMoZjjUENZ/qxXmmrnKetH42jYCfkIBlfWfBM9zU5+zSbL59Of
nCMW1QVyc6AmbY6f5+pnw1Be2lAQOE6LbYgYHrH5o9EHrwvNNC1erMxMPmUpHd1Xa5vX+7fH9GIb
2VqnSAAnADoKxg6nE7M20jG3MlpPQXgOwEwe1y73Gu3stVagKwNZ0gYZOtsY/Gdf5J3dOcAi5lGv
KAZg2DntdFxBruwb54sMPJQjBB9uWKMcJOckYvaNbtO4+se5Mfy4tfo1ruzpz4Qs/2BPzbWhO58j
iFK2MguTkcawbzvr1IiDmqeaOjlCg2kP7eovO90S4iYLsmsucefjR1NQVP8tLVugoecO47ma4Ast
QK/cf52ogpEaT0JkV+DOy/HbLAy4eG6OwbwUtg7/5ysFmCAHmnL9o8rc72Nm3A+124bAI5+ku6ZX
GrvoEvHn287LRsWuyP84bSxv8FtOzNU6wizo5G5cBO+sNq+KH29P8P+jp/9dYJv7KHpP7tUbbR4T
n9OWzLHiMRH4aVyZDVv7gfeb1ItYd+p8g5OW3p+/OnY3rc9Dvyr7m+rMxshD/p/c+kA1t3R2roNg
8ENeUf5/QC2YqchJVNrERIqsxsc6K6ryOAH1gEUFJIjt24KE41DCbGt+zRXEhQiCsz48IufMVNxm
FKb2hlf0eTSbfZbsAIky7Xk0O58kyW5py/2SWNq8b7kCFG4YVLr8O3FltndtZdY8lcved46zJOI1
alPLkNgLTEPxsKqqye/brscgqXUC9n6/XK0s6hYYP4gByy794KUYAO6dKZEizCvdWu6cCmkDPso5
lchHb/D8+jEbasv9aJIESW5cKpI6MuSSwnf2eb3fZXXTa0+LE+T2LXPGa+/sokjrcLWs5Qcv8E7f
Z7PXqA8GTvV+TJ0TckloCDSqRweBvfhbrgooAljTxgG/8RIRJWVZ1ocMLXCxW3laGfu02WJassr3
/kKoo9cSG9cp1ou6nw5rvVRBRHBM8jOrKkz/rIzAk3DxNacK5eISlpRPpvRvhsQ0fjDlm5p45LwR
R311iLJHQEemdj9Uo/4k28V91uS8VB/HKnG0fZ6U7Q9UU/rffDTTp6XQBYZrWJGCLmtblp9TKjng
ujHmX3Lw0GDnuW7/VHir+ihabUKo5ijtflxGRx4aUiIzPE44vkJzXvou8uoG5WzlEPYd1eZcBfdl
5Tm/9BqUes/NtDK+grTYy33aBclPzBOLZGe0dj5GQRlka4ZJirf6UTk7w3Pjdgi2MfcXItJFHfQ7
w5ASbBbJWT7fkHcR4ButZ3r3nOnB0txhoinJb06Xer6RPQq+uyyxrX+ksNfqp5tmfn0EWuu0o2Mv
VvU0B2xsxGbophYOvRd8FO46W2s0G1pmfEH8aT7X9WIXhwqjnCYNW7bF5B+/6/3iD4hq/aXIs2K6
0dtSOo9LSqlop9sdVelmLfgky4pb91MjiiGNas0hoGfOlbHyFtVbvB60TqO8ZFaj/9BkTTl9aAtN
/6deYY4czaz1iznC68+bPgZKeN0vGTTFi03yT/o4q6b/LP3FMD43qM4FhcxyAWoq1OrGvug7BMy6
J6sXJygXZ7cMgUEQHzjsX0XJbQ4XcyJGjpRwSw8DXdPVfWsPdX9fenP+jL2LnlPYZuaHVrEk7rOS
dTD+zc0E3qhaKj0LxZw0L9LOu/FDOs6Ge3D1Sddv/L50ndu2h296D7WwsT8VbSIeLLtzsF500SM/
tEk25DtjQH0GINSDv1lUEdaPHbrH8hmAn9VYgS4bIdMr8zgJuHI+OKnfPeKMTnHDwTlARJmVGEFo
4AFc7yutRMlNYBm2UMDRbSxTolj3ZgIau/d0VHtRbje1FY6WXvQ7MHRQ+szL/V+65qzlHcBc5hwW
DtcsGuvA/IQLU+Xs1qweK4wQzBHvdd8fAZRkOojIkhtPDNjFf1R2RQXD9RZ3Jlhu6eB+T1Y7R7k5
UB+yJ22YQ2eswYm61BXWzof0SyiL55dFLM2+9jeJBTZ5veuOR89P8irKM41cj6nMHbxcPLPIIkHZ
47cpSWEIBYJxSoIgbkXkFOn6OefsyvaWJfTH1OAFuLeMvP+AdJnRnctRxCQ09b/cAS7h3rZy+yP6
8LbEVXytq2hR+vqrXzMKkQ7+MbFpYQS3z8bABz4y1jrUFjIz9l7RdXusydev6ZRW5p21mIl144FZ
/yk1UWMkMrezw15sJe5Oy5T3VcFj7qOFY8kIq7YcH7jm1d+nziR1JzOLGRjW7D8ZlMN+45e+/hyb
OftmjuD7kQiy3ooGb3QZOaOs6p00OR54qXkApLnu/CpFnn4vSl8G0TgiRSazxpxlqK3oMHdgFn52
J5Nq+cPmaXUhrBVphK2tDCpo6NamXT7r3VdnWv2AuJR1RQ/QZF99T0vqXa7w3NgXk1/A7puJ38Zi
qQaXyOz+k93XwQ9pidaMlNPVdwMVwxWWf9bf5oE5GTtVYfxOuoK5DqERJDLfB4Uwf2JdhIs/jyDG
Mwu01AjLIgiW0BEAnxASKaTfSBD+hAuxZ8m9KXI/iKiMrFTwTXfudhUU8buExIZftVxn3qp5MYeM
KuqVhfza31Wu13ZcusZURqPbwkZsuUI9OiUE6r1VITWL8tzzf3tmZ37x7EXXwpQpTCHN5ME7rfUg
4OzMMxtwn2vwCYPEcXZ5IuchHElQJreWzfufZPI8C9hYL/8EozS/J5LYmX01jNPXeRYUUefOC75U
6eJ99pqpInx2Xqv7ZJ0gO/n9NIkIOXWhbrOhpbKjwdL4Ts6Vyb9KDKp360C01K5PDfWAYHSsdhP0
7qPWBowMCjbOX98T/EbcNJp8N6UOBwag4WBwnrXKD5kh+qfedrvfQ8rZDfuhMOsoaTh89r2vLZ/4
cvLrODSOFhqF6D6bJMz0ofDAYUMhUuuhSJWn9kE/FM1Oh5QyhS3cWOJ20Jp9bUmWm8NCorHctlbK
shROejaGueiqPUy57IOQI6abayayJ90uxuwGQZkTmxzuFiJUr3fCQSZudnDrqflcdcLDd3qpQP9n
k/xS/LVGNhpVgFA+ibqu9xACkmpX+Y3zufeoCoajGKwqUnJxnvJBk1gBY67sH1bNbj0cUyvrm7ay
Quj61OWRP+jtS7W4I9ZyOFf+bpfWFxGi45kCRrIiOjAmqrB3YljqHxo2ZA6LxQhYt4mf6/vFGyxG
WFPLD6vWjSTM3LZN9nBAS/2GUiR2CEqZ1OXKPBNlSJ4Yx3Lf2fWENYe7lpHRN90tlYKlDIWsMtxI
ZmCcCBO64Qlz8IUCNXTcByybpxJw2un9kBwavdwNa+/nUTd5znCzTozZvlztQkSBTYhfpLRx+Ys9
tvNF4Cn3raYE/LGxg3mg3jWLMRSBu7Zh084Lp+1c9n/AdqY/OvhAwJ49WC9dD0HgVtcb3bzJ5rm7
t4YVei76KE7NVdiUgtzEzanjdk39mYtX96Uum+G7k5jIeiyjmj+R+Nk3B17r3ueql8ZXH3N1L5wl
MEiIcIBrblEv2mcPysDTTEAyFseixKLAUHpGdlpmKW0PYm3dr7ntDbvaWbEcb+e1GalJrQySED0F
iMRxE7XVNPvbkvvx9JgbTZASGFGVT4U++jhOq9o0jmtbyXo3S031LA/OvsiaXfO3ubAF7jqxyu9u
IJJn7FuDlj2dO1U4riZZqDZua3NoDEZv3qxDILUscpWz1MfC8sf8ZtIaViPc03w6drNTyl8TbibL
AxdwW9sVVjYbz8miMHultyI59n05rQdGqapvVJ26fFCy86AvT7ZIvkPRyJZHLg5F+9V2NKHtG1/Z
IpoCUaj7Dj7Q8Altp9vvXH02krg37cpuQwId2bzDqS1Gf9/qZl5HmRiy9Kvqip6COOfJLzcJ1uQF
LbGk7NIkWrMfdV2iZ5hLMSIC4xh5gLZk97vUFJ7/kmymWwerM8dmX/tjX95OqZuZe4ltwHpwk9L0
722KdOMPZ/QHba/7pRkcSFEb3F8IhiaGwNAWUOqmmypyecUYJwV08O9OQ+TYhyBNtTVel0WaMaGJ
y1fB/BFfbG81ujQskXJ0DzXiQPcDzA77mWe2qe0ZpMLNwlQlzRRpgtitGBPkYLhzh56XDo7VzRQL
aTTlndSMyscPUDb+vXBIPoy8uXDcQ15SpuW4brluwm5Pi0gvpk4duUR4EgCm65qdwdNK/gSR16wX
LIkWCBBmUvj3HhfQL30LD3+rVDYclq3B66Ow24ZHm0aS7jdyWqv0edK2XJhI4/nSRnXbDu2Lg0rU
iEBZe864lBTSGa/PcZL7Ts1a+2OpJyR3JMp0wZ3Na9X6QLKfVt10i5kpKmt2o33AnIfUOqaibTLl
M19Pg73KW1XFDdvl/MFQNVc/S+ulf0cisgzWnV9Dcv0iyfNadj1ZY1VoJk7r3MGJycWhqANnPSKX
cPCc5A3e/K7NnLhhwq+nNUydOTEiqPx2fWgg5RY7X/KE/VzZ3bDgu7F47oey7Lxpt6qRbDrYCOvy
p+sVJZ5QNQu2X2po7GwPw8v3b5tZFf2+TXXxJAattW6oKHa8ZPxyIAe+y6BafQBaM/ihayOCg2Yt
RSZDYgyC7tZt2qC9Aj9cYB2bhJkBR04EWx9e8ykoMOOBZOjTWsZr1pvPJu/+F6p+3U9fm4rPRGhe
Swu+hDsA+vXNwBHII0C1ctpel/TCSihzxHLQrMjtPP9z1zTNFbDjApLCaEvnDIJRCZDI2Xvaitsk
7Uoxu4pzWFucEwsJf6E1dhkkIixwr5keXHaKUuXmDQmD2kNceTaIqlcBBJYqj61kJcouCybxj4/j
23tVuwDmGDvAxNt0jZuc9rRbdgdGQ0G5wM0J79k0G5iNJoBoLcprRPfLeYFKgFg6HI6YFBDrT5vq
kmQcDaJgYq1u+11pB9OzYfTDbnZz6yUJ/GsUw8sv9q/58tY3UHLo06ftje5ij2s6FbEr2A6qVcoG
K8BGvx/rRvv+NhT2alv4x4EkwuG6qE5lwHpB4hpFLBaRUgUv2jra5D/P2Zw5n9/bFuVKYHrQZRSv
IHCn/XL8qXbrzq5i/Cit24Gq8gcuUNqd5Mp3ZSlv+N0pvrdVRvECRA0DWq+fTfrSXGTJvKjifqxz
Yz+Xuen+zPsEAtsKgvVRdDhkPJpzUhb3c9ZWT/rYzfPx3f3dvOwRmQCos5+cfcd1k1qmvAhja+gy
Qh2z6cUYEYqFhcOx+XZbl8uOBHos0DFJgGYPsep0bGHk4LmQAT9265we1OA6O0/l7uHtVi4MrinT
c6lEDk9G6qa3PGsm4Se4Zm3WcSvhJYGeUaTYLbU+FxG8Ov95DEiKj3mH5X3YSqGWex/bt/WRp2Vh
cylLV/24Lr77xZDZiNlpSXLtbsTnKN8lnKjqltu6378kWiF1XInSMih3QeZV6rnxOq/fO71a2mOn
9FFhFD718pnoEme+D7iIJXtbtO+NXv1/h5GfMLIGVJpt/fwX/7YQsuL9VMf51Ez7Jk2SiMvcF8D/
IX57bC9XItb17C+sDGSQLJPTlqzc1ycw+DqWRps9GN76ffVyeiaWr+9vCHsuNhYqPFjfnlXzc9tv
DZ1rewwtRkZJovv7hrMuypASXpkv228+XYZsl55JvygesIWe7ZxKlSAnTdXGQRM4D0isgqishhds
nlXMLdPaQ977+3bvLhcCGoxtm8aThEP8goLBI7sFvKxjjH683WSlE7fJ2Xr3xwI/oyANEEKNDKbM
6ccqdQ37m8JrYmI4csKO5FjdZiyJZWdhx3FlM7scxa14haLV5jbFHeVsDqYO+qq0AaHbNi1/p7kt
7ifCmIZjug4pUKBwjArTq2B5b0TVlhqGlS9/4LszJ88KMragY6Wa2tjjjluEtaAYE469b6or29fF
5N/4RqwxfNy2lXZhw2DY7qrDfIyXZFlCO4Ge5ydBE2ns0FeaujjN2SBRSW6xG3CBLopMzgKbxXP1
JV5Ua/5VqnajempdkgaNnltyN39654SkHaSfKHVw++DZdzZVUktgfaFNazzZudzrQaPtPLu2r8yR
i2m/aafRu7OscV8wzg2RMzCS3NB5QM04Iv7qknL5hlPN5F2p7F9MRUxoUWBAJMCMB8vds73DUU1u
ytbR40SilSnGoI+nCo1rWDflGhYUvdJQ5un6571juNlXsOQ4zqFnOGfzMCjBOQhTEPEyBuKwpd9G
XVfl7/5S25bBCEJxgmNyPoZ8Q2uq4Hxy/8e+fVAAw4NWXiNHXH6p7ShhAJnlEGjOV3OTg8uUfjPE
tq1Nu2UavQhCwbB7e8QuP9S2jGgGyhtlnfO3TF31JdB3P8S6UF5UCCxNZXmXpuWdD4E8qoR9bZe6
XFcM2XaPNLZUQ6bJ6Zbo5jbVMcWxqBXT8lSLfrwJUiUOrZdY8Vi28soWfDmOHtccWGLbtOeFc3a2
IHIbjVU35rgYgjTyyLYOoctO7x5HruG8BiEqsGdwAzjtFYNn4bngjTHuFelfL7e4vuHckvbRNBP8
fKSUGHwymta+5pC8/YdPjs5tr9+2Cw4ZJEfnVvvzkEztrCrEimu7/NWtuduPWbPe6YtRHxdugfjs
loXzYvBMvnl77lyO7NY0HpTMeGRO/14C/3PnGdu6KNYhl7EecIRWzbTEZkFV4O1WLrd8Wgn+TX3l
tUg1+XRkszIT5ljPMs6FQckdf7Z7q6dKHAzrtTfpa03hTQPxEw4U4ZFnU9PwSZHgoSFjs7PsUFdK
7Bc/9yKR+NduyBcPDz4b720mJMJyJui2Sv4zdhh3tNx5CkQFRlV8R0uYdpRvXU1F+EyRdpP0a/Jo
eJPzY87UXEV6OrZX/MsuFyLvHRhREIgYXmgipz9hFGQVSuyUY5mhezmYM4baPyodvNqrnXF5lFQu
+yv619emjP//rQaVNvTX0zatMTfHiUpY7NvggvqE2JGADe/dSx4iCv7uyIkxXb+AMhYgv2SqaEVD
AbJvW0HNvho/vz0vL+zfuIDAs+ZWt50ENhK/07541L8bfCvmOPMyhNmNNrCLJc4i1w+gtPYU1tZo
fMSeZTHYWPUqCRfXxeuu8lJtOBgUgMRNUgnYpFnbyTEclcjKPXoAo7hm1MEvOd8jCLMHJCBwCI+/
s3m9anlvI12ZYyayfMoMd/hTtXN+ZdRfmdKsUjYD2IoQgM8vgUTxlW5GSh+GTk7jPjKlUzcqdVXn
Oxyz3fzY2+vyS5r4QhyIIxn0qHX85Nrz6JUZBhvMYR+2wQ/YME6/ilH0yhspNXKvb/xD6er9Hbal
4srl8PLY3BKeMRPi2WLzZjk7VFLSPIk3yVXMfaMe+LB6bkRKVGYQZj1uHg9ZomnFA2yNcnn3DQ4n
NIs+8vzj/nku0C8TmE9LUqrYC8R4B/r+KShq8f51yu0GKMvenpjgjqej2FhmKmVB/6phwdg/M+p9
r7Hzvr2ELvdbXGQ5nNkCN2zzAiVQsETSdkGNOnIZ3CEu84rQw/Pf2XtEz7/XKReDLsjBYB8bx3oj
7552yibLWpXEUMRGMzc4tlW8GfLFtG8TBLDXfM4uzmUagwnPM4wpgoHI2QiWTULsbWp5cdH73d+c
ektzM42Drx31mc1+h+xO857G1ihfLEzzrCjDJb+KapIUOgq1Tvk9g6wPjLikWf3IceB1H5e57L5o
pi3GqK/L7Iksp0CFC0yQHpngOHfjnTmWZRPlvGe/z6vM/R21iPo3dfCqjqugqr5amUNJVpKgoO0w
xULd4liLbGOB1YoDq0Mv82cKSDaJGBRBm4NwVZB+WxG3/bHXsTJ/kQRYV/HULOn8yWx8zvseofdE
4qeW208rqZn93cQrAyqVyfV1P63JMEa2QS0hnJU3X8uTuViKDLTNfXwL8d6Ql7OlWE+TzIrccmJt
1L/gw2mznc43WtkhbayIdfU6cWWju5i2tMhOCvTC591U9KfzyMkdf53H3o2prC/GYfBKjMRTlGF5
ZK3p/O5rFixzroiYSMNMtViWp83lthTVArEprhwfA4cOGstYJ7/eXooXlwEa4RZJ0Atb93ZqnjbC
wTBmM5nZsUa+ZDQ1xpBTbzbHe7vM+o96XbpX1v7FPk2D9jaMvNVYi+feUfg3BJ2fzbwQA2Ik7ATC
CZ7c5pVP9WorSF/QwGwlG/vsU8msDBBcBnrsz+X8UcGJ/LLI9Jry6rVW8BrArhr81gGCOR08KtxZ
a6GMjjPL7I+F3qwhBJZr5YXLaYdWiAOHvOftsn3uP2oGqWS+ZU6Mntzca5RZo8poIATY1rXj7bJD
BoaxG5gEqANN+WzKeVASWPymEwu1FQYVcr8C494rJ9llh0DGgEp5CPL0vKhfbGafqTmufmwnKq+e
9aAkds0xiq78jbGO/fT2DL/sE5u/w5p1OAA4bc6mwkxRQyrR+/Fmlv4VMm/+UpXLNcuVV1vhRW1Z
lsefc+fJZuqHrkukH0+GP730czbdGVquXt7uy79r/uRGBygAhM6WjKMv0Ypnmx4Rt7qN+j6IgX2R
E6K1H/PDgjSrj5AjWtatZy3+n1EZ5T+J1s/FTZbq488mR3h2gO2zGtCSq8Q4vP2zXvmgCAE2Q8zN
Ypg/p+tA1lXq90lNBmBpZO5HJdd5ONZOXa5fFphTf95u7ZWhhpmNtxTbIhDJhS5mSOeul4rW3NyJ
WC/OwcXnZvd2K6/1CRUMUXYA7qjAtr//z0NtyqZWL5MhiCVJvFAiCz1WuBpAdJ3G8O2mLk8yAjfA
pJAfkOTNM/S0qe2+AB2Fj+rYRX3jcwELV/xSbnOhN6GWOvofK7+6CF8ZRRuQCXwJ05lNIHDaaNtV
rY4gK4knqKZRp1d1pE/ymnnp5fFCBNYW+gZZB5OScx59BgdxNKwkiTMkzB/aPC9/Yc+OQfaMH2IP
/nPlOHtlKLlObv7fBmUFtGCnveqkSmwHu5B4TKcg1HTsJ/TULZ51MMddYAjzrpWzuBZ7+NpY4rtI
+DUpFgjozj6g7gxzlsgiiZuKk9r3pX4TmOs10c+rraCUx0HKo7R27jm74Ati28uQxNZa/cJTRu6z
3n/3E5pMZnJROGw4AijIbD/iP9O+1oVXcjfX4ln55m61Te1QVW555Zb8yuLiBoUv/Ca4Rbd8NmBZ
j16ZQ02LlW3mkTCd+lC7K3rOtfn57rV10tLZiaY7mISkCS0FHWZmHo4Wd6nusISn1q8hmw3klVaJ
NuzfbvbVDjLj8RkFjwDwPB1GsyFtNjMYxmrOk5+ABcYQyUn0a+TKXvx4d2NIzkhp2UqQFJLPriHc
gom2A46Pba4gHy1y0EKjWerdNOjOFezolTlInYebBVgZu/25cm/NrRXmkJfEuRIJtjA9ngrKfa+P
P+cowDcoC4cpSsFzRCEPiMEalK3FmNfDmdULGOjupI7vHraAnuDozvVqgzNPv9Gola2bLnl6m1hD
tSXlBvu6FdZ9S8Hi49tNXW6DsA3YY3lAoNZn3p82NU35DIl2XeJJZf/YKvkTFNbTqreEm1Tlzdtt
XU492iLTYfOD1TcqxWlbZk+6VzrLJUbBZ1GMxjMeb3gf26NA7t5u6nI20NTmgM2zGp30eZVzyd3c
Lx0TJLFyZSTgAu7ydXyvO+a/VSsddAkLAADa8xJ72rXcrBZpx7VmjLvWy36Na+DCf1TtlYP4sj+g
OkCiHv+All34lskW0YrB2wQ7mvUjwXvlbRkM6grGcvmBOOepwPE0AUHC3eD0A5VekmfkoZlxMmb2
oRvIjw1WvwkrY72WJPtKh8hdQ87LB6Lm7W1//5/dnMJ249VCWTEWEpt1jQ+BWJXeu+/zaAA3JS9D
x23CO3tDVu48k2npujGRq7CeJv9HVrkPa2HPV3bVy+5w9+UZhBYa1Ry14NPuYOm0Wq1XePGQGX9H
J82PdqnsK5fZyysEjWzdQGXIVf68TpWkEjeZbvBi3HWaObQ6DQFU6a5feSZrkLyxQsFCBI7ne20A
N+t1olcppSM95FV0dneRo2aUQkBFUGLoj5k3PelTl1zp3eUQwrDihg7IB6YACep0CBO/wtKgG7mq
dLwZhFJJqPX6dGUPeqUVHqybSS/cdg9o7bQVdqasBl5KYntxmt3stE2UDkgo3t5+gCn475w+hzZR
N1s4JGuQRPNsKekIgvqsy5O4GpUX7LRi9ozjMBvZTywIxpe0V/bvxm517WBl46b9xrW/97cks2CB
auLATo+8cjarBzMHOHoSVafNz1uxXjskRTJZDyYV32ZfelWTfOKx6rt7qSfGeEgxg9JQHunW9AAb
r3MOPjWwDAVlDahmmC0Ci7QpB3mHZk0uN1jcTGgPgzoo92uXevZOH4UDPz1vp+EWr87KuHcWZ3Sr
sGi7odwjH5yWmwl7mvXozkaV7EmotO0vtqbJl1yK2kGuh4Xcpw7DOPvYWFomd55IYIbri1VXajep
2V2P1WpUTmwpQJfIGWpBaWvJ+uFpIUzaQrXVD39FrQbx0LYFNUNTjOkXqeGSvZv1ZE0fR2mRcFAj
PBW7lZ14RbIAe3jn9cJ5Zt136dG1NBPYH7uyqOROae8bDyXBo/LM5tNg0uOHVJpWeXCxiO6Pk2ev
ch/klcJSyKzsIJ5tjM6KHb751RK2jYYxlFEseAx59Th9mfN5+afoRnyitHWqnGguDKd6UhZFHgJF
LYluTrku5MQKzg2pVli7KkI9LQ4iTi5omV6+Es6IHGzuEaTh1VZ/QqiYBQ8ZcteaaoShqQ9Al5n3
e+k1vfoxdEpld8aIE+iNTXKV/s30VrRfI3F12u1iul4fohpGWYa+1Cmyg5S5VEcqvv1tDz761Rna
obhtegdTQcSGWg0r1Fb+bh2lMR2KhuwSXPZEpW4Me0KrUveUTm4Lh6TZW6+Fxrxz8Efqo3ZSo3a0
c1wbdhkc3eamqLjs3WqmoTgBbT7LPU/v5c+0OJP5wVMGojgN3ugPoTvCBx9wXHFcO9GMe68ZUmyq
zKKbMRix1k95krh+BBE+yz/YM4DDvbMOxnTLnXwqbtwCl6xdBtcUPyxJUKqDPFFhZ7B0doO54aKp
Dv+7vhzuVK3KJFpqe8Q3ojXXOhJToqXhNFiF2im3cJA8Odo4h2s/YMvUueTYbv5YU3U7JNqswrwr
LXG0BPzkXYmt8rDnTKkW5kqn9xGX9hH9iEZ27PzkBYrPm8JFUtGS+766C4S7WIdJX1MbZ8BJjnuZ
zel806YO+qKwCQZz/hhQECKcSCa6tsf4u/O+JYSdDvfBXPrfsrHQP2M1GARRnnRZc5/O+CuEeoVf
aThaqASjchXMp803sY58d9aScE0R6kRzmxl9pPFqSwCBXVVEOWjIErkVMhkuK3auQoizAUGNgDKP
zaIVn02j0z6b+KIUH1PCxIwvQq61+mgwXzCXJoR9uXX7UnlhU/ZD/R0t+jDtZsjg2s6WFbT23k39
aUJd7FSLiBRxz22Y1yb51pkl/W+Ol8j2Jld2byHKouL9c8yI90RXgGRRgBtK+6kas+qfyemM7mYW
1lKhJNDnF2j5Rfm0eLDMHz00M/I4AHqIZ0y++P75ELQvvTanxg7dXICswpDkEfekHDwWI8m5hwDb
wB+Ds1TJg0F6ZLYvWMfq5zIbkmC2huV+N+MZi64bYexwP43LhMQBvl4boXup5pstpdTdj4NjyJBV
whCiVcuC72zDSXmDInMS4bgFRh4XL7HHY5J5wXAIKrLlo94jqPwvlY3Oj0Y5pSb+nCumqJoMDGwY
AQLXe28k0PdT3rtIINtFCvOTq8l0vZnSWZcHqzSHr2vijfIxRWzW73O9q7rdzKckcr1fDLGv525V
H/IyTZDeCo10alzKxkEnT2TS7N0ktQZnSke09j1HbYKcq6YsecgcWapbohTs7q5SwyjjGpM57TGY
utIORSa9/3F2Hr2RG+sa/kUEmMOWncSWRhM1kr0hJtjMoRiL/PX34dyNm91oQgcHPgsPPNVVrPCF
N+hPWT9C82oNT7aBO4f69ETQbRm/Qt2S33NpDMYXSwjPeclqVylfQ2qa6lctj/ssyHs1af14ltZ8
KvSyfU5npAqOdgpR/AWjt9YSu05MlrK3w2EaefNlCFefbYKuJQqpLiQ8lGbqvQpproCx4zbKItvW
R8eyRpn4WIgwG3eyVTr9GWOTeT66Y11Xu66OJjbWDIf35Na9jd9lPrX2GzdWV/2cke1SnF2l5iXs
uzoshyNdse6bo0zmtOtrN3TOrUK7gOshmuOAA659tme7Ug+9bDr9wWswYf4Bly5vjnFKDfJIVyHX
DH/MlCj+lExo7EL4qK2cRpOpzEdpkWkjqUjSj9BeNP8VW8gFtL4+hUq2txruTbg0ZSU+evRv27PN
TfgR3lVd/lRlE4V72HgktglxxD+0r0ibusydqwcAYQK/sS4BWQn1tLR+m0lE8w39jarZ59zNtExR
drBa1nk28n94fcTwwVNcxfOnpsBQQilSLdkhOtspj22a2vzHE/2Vg1Uh7+gju9uFPv0/i6IIppSE
mJYyOzuvmvRvtVU06Bu2FWTHeXad50ht7TSYnDlND3NuKoizF2pbH1TeTvVkexNxTVqpmGpHfKUx
gMZrWDv+Izf/pKD/NR1dSUlzb4vYw7hujmtOktT6k5mOyvcmwRjjkzNlmupPyWy8dVHUJZ9TxRUc
yxlhFm4zRRjtD6GgbRf77JFy+DoPiuN99UC0w6aje2gc3LyhWYGMPJqCyLra1WmG9fyKGZQJvZAf
GfLcx46BZ2OkYCQ+Tcri8VXm8gWtRwA43L/zEwpZphpMdZoo+w4WZfs7GZMKc+xmKH/AEQyR5QKG
9VNCAPw5wt+aD3O6gIRGp9e5jyPYcdBh9SY7JsiF/8ZfNJEHHZJZ+sWKvaR8KqJC6ASHQ61Xfj7C
VNovyR/eEuVUJd9TmWbN9xKJWGjj+gAWXaJLgzzAaIyf6DXiB15Ocla+TrYO68iPecdeLAC54osk
4Rf7gh5tCnW0mZ4zJ+7yQ59NbfVhHIao/+Ao6iAfoPWqT6C7cW+LnS7NWWal+dKqvUmHOIUWd6ra
NnR2LsgCdQd3HbIU0SW/CBGF8nOEoGj1WcVG2T65prR+IWHObuvbuIw/hnElcWxT0Op6ohQ2zI9E
x3PzUId6Ip9zN23KHbrZk3MK1V7rfzooNH4q5kWLFbskezxVs5YMn4yhK/51W7fVgsbstO/K4Jn9
Ly8MhX4osXeZvrr8K+GPTRpNr1OhIH2Bf3lyEgSngYbKibWDimGNxG4pd2Xd1708dsUMMr/VK4ok
vujqBu+f2kUJ9mwgXAu4QkD72sFHCnlsjbBKDq2qGN8il/riUeLUDnRgFiYmNwiPuo5fKCYM5950
U65sT6m6neFGXfyXEY+u8dWNra7+3nZsBhgti5uRxb9X9lG7aJ74YFyG4slu8qJGPDMtqE2yWa3P
kdk72nPFhhPf3KjW+4MIS8U8ldz2wDDsyTqSFRpIbmRQAB7LAtI2HjZmMjxmZpO5T1Dphuph4dvV
/+S2CPND27mKzX7OYRIPToFWd450bHeCnAr0EucHmfttr+vlEWSvo3/UFaGEhzKJQxQxkRBV+6ca
HTQ186UaFYi5yChR/s3dMOuORSdnmkMKFOJjChjcRE46mTk9kbooeNJiQgFLcKVVO5nK8Lmvhfk1
Ei2MUKtJZPsB39vSDiIF199dpCrFK7J0bLi88Sr1GIZQhv0B3Ht1Guuwlx/zOHIK9F+p6EFeGcw2
/2w5Et6o39lyUXwvgW4/eUXWzJ8ny+7YborUh9dCLVFOTeH9xrswSmfPh4iaqX5VORhzxTyF9uIb
Gv2oxzEsd8RtwIfD2Yv3o8E15E9aR9jF42ZvWeYs9dnLxNKjoE/6Sm5JvrzuvYdlkVpF6HlUII3o
lHhIBcvONj5MBtI0aIN8rkSMmItSTC1yyuZ7bW5olcCOo6ZCMWVhe6wKHVHXDVVtNGEAZKTwK1dJ
nkHaY5mHW/rz/ST6T+1xNVX0jWiY0GFGMWotH6q46egIxQuDBrXm1Jeu7H5GEB2/VhDWHb/T6+xH
lcXz6Be8MV+8LFK93Zwpya/7P+TGklMT06gh2dbScFvNGd1WtQIYqATIKVe+dDJx5KN3Rwg9zRE5
gT7w4gLvh6SN9zCiv9wfffnbV6sAOpkSDGpxONSt6YJIewse1jw6c8Jmceya2YGJTEjzOqOdC3up
gKKyVb9Yj0k6AyZ6YTSAULjC5KvKKE3u3TBAW4GMzwnFcXY789mcEDvpVG3aqMostZ2LOTIelXVA
STgWqmAv+PP/VgNJ/znt7KoyoTOhWbX5q8u5UFMp2z22deEHAvThr9TutthnVyXPZWRXo7O/SAxS
Ab8cOcWCq6VgQp0mrbJdFivTR8QdECtH2u2v+x/yqny3DEWPgjYqjUAacpdDtfSMx3KkAwgic3pD
p6I4Do0tjgVCQqe4I30DIIY+zv1Rby0tX5BGKmV3mgmrzdsQKnWupM0Uadlr7tFfSmP5qPX9L6Mi
mYU87mc2EjH3R72xrBBbqYjj54QY5brM1vZqrpBZKYFwOu3QhTVxYO5IP0Qe9X8Zih4SddFFS3Hd
Lh5TWO21NSqBU4fuAZWmzp8QHaCeEG1JbF4V9RzQpJSTPRXEBtfvqnhoK46ZK0qPBr0YUGgf8Dcw
ZrXcOAy3RqGYTGUcig91oNU+USq1KDkmfDFKIvsSmvUOLNJWR+HGblyMIEGn4Yu8+ONc7kYUv1Kp
uzj4JqWSvnQQWb9IVtI4Nybesco4upRkUKnWH+7vjBv7caGp0DRxwfFwqV2Oq831DIgvSs8q5m9w
6kR+TnuJypBlIoBZdukhktr4JYs7sXH+rvckteUF14ORDSXmdYcQ3ILdTNRBzgi3y12TxfKlJ/fe
UTDaAnldo2E443SEbAsAlrFcbZezDJUJ9q7MyrMhPGxRsTDN5I9ItlHynKlNR9W16zTrHINztx40
asXfJhKe9ijcsEPFxjZQUWEjqt33+6t/Yw10h4PJruJkAoi5/F22sXSqEE4/NyoqyHS1hshvaUWS
5xI2Hu8Pdr3FuOhAO9CxWnAPV8elHQ2Vfnp2nkcDYaR2aDy/R+vnUUL5R5TIUOPiuU6LcNrYY9cn
SKfSCVmODi2ovfXejkmXmwbbxHNZC2XRtCEvIGp598XDKB4lS52GMHy8Zfr/ebSMLEViyE3zM9Ih
yktWJuHBmOYeV5Fw6+K5PjQLjo9Dby4UdM7P5VAt5sGQMylKWlWtntMyNU81SkzcELNADyuBg5zD
UKWE8e67iIEpEWJIRteJnbwaONdbWLZFftZTpT+g4jb6dT6F7+07OowC3Rw4KWEH/uKXoziDhZQN
AlxnJFTs30YBk981ZvEWun33XpDnn6GQYFgIX0Sw+uVQKnkLB5ehQq/RCWroNLhu9vv+xl9W5TKc
4WJFCNRFkQN57jXkzkVhrWncmc+V5e4nVIT1eQ9wgbJwlgHJrd3K2hKVuLXlSQYAx4Bb4WJd/vw/
m7FtNbudxjw/F3Iu/hr7fH50UiSj3j8xcBxLD5IWvreOlmhoaaIqk/xcD6pzxG6H1Gea+L+WyNsc
MvX947EnQGNSxQJctD7IU+PWbpHExTlJcDGc5/x7S6/T77Ih8LT03/uTu3HIAJyp7HUexcVr+nIJ
rd7uO0Ql2RruvnBkdarM/Ksek+bUhh4eBreeqKqJjVvkxocDtA2wlfYTdABj9VJMXtSVGZpi50wp
3Ld64DJkV8qtMPD64l9yNrhBsGFAeqwjbKG1abaoAJ6NDA7sQC3/GJdG9tg68yahd3lEVtufGJmY
wl0wLO6aRDHPlHXUKazPAhGp2S9Q6uh81UJbnQq/gxPPSJvhm9rk7ScwmM2PUdSDDNQwwpWEmztt
91BApq9lhqien4yRZzxMvWfkj03WGvqDa80K/klEncoek5WiPzhJl437fqatcOYdrReRcI7YMSOB
dlxfRUd5PvEaLVbeQ991P2PX61IUNvgguwysyHSgroCoa2aIKjpXZRc5O9qDBRaFiRZPB2j55Nko
GSORSTU9zB4UkCfazoLZ64LxnAkokFJrqkeIwNVGHnxjh3jcDioJN9IjSFhc7svQbU32SFqeLfo0
byhjys9YMm25lf7Jpldfjf4+ffcFcQRffzke/7lBNHaem/ddeUalzagf4a+73iuWPHRns5lSu6/q
iPKeaQjSputiMXZPemJExR5FmSnZV/Zg/INmazOe3LCpBfXZScaHOaqLnwpMWisQKZD+v7pBjbtd
TwE2Cu6f3xtbHEEd2DvLKwLAbXV+CzR6Q2pv5VlRMuUtZw8OYNpU7TDZivVu2j8kPtIq0Cn8gzvi
6snCsM2eNLLVMwaM/UMn0+iQOEZ9pCOmbMzr+vtzHSGQQu5G2giK7vLDOC1aVwaFOG6I2TYOCJf0
BnJdxRgf7y/g9bNFZYnqDoORoF7BPJzUSzU34SqaiYu7XZ3nGLUkhuFnIXZk1D5pYNwf8fqTcb0T
jxPY/HkqV+FohYRmk012fq44ZzsUzCqOHY007MK13f2hrm/3BZoN/AzgB9i99Soinlw0oTkVZ00U
zV6fPpR1ucNQiuLgUk7GirRYZHLDjev91pp6Cy9OBeRETLqswH9OVY4jUYRdRnGOkiz148HdJ3Zu
7jRhvg7c8xvv5Y2togO/R4rcIYG80kQqF0RxmbjFmVAh3hetET+acf5u2gfFR9tehiDKhqCzOmgz
YnUa+nz1GSERPNZ0qq3AW1AW5nNufLUbE1q0gRYIOrw8su/L5euHCIlwpa/PQyHlJ3zXoocww4fk
/t648ZHAP/K3A0fD43oNrHLROoJeVtTntj522sCilenom5K2jqFsbIgbM+KVV50F57TA7FZZg4wJ
1SpkKM8R1aCjAG9xjKd8+np/Rtep10KdIuVi2Qig1myM0eBdDVObdZvIcAntM1pZWg73zapw85Pq
WO8yPLnmjZW8caAh/vMOAh+E0bLGwbWO6Et0letzkzfqUQIL9q1C8faYCrwbdM5TBe0INMuSXYJw
v9waRqpGvduG1TlOx3lfW6Lbp2LYCmZuTIhzS8BLMkkRdl19nWPgFnOj1+e5A4NURML9WgCgPxl9
ar87C+Lh1UD3kZjDB1p7rQ8IVOM9Uoszou/tgYjG2xUiNXeThn3o/e1xYxMi7UURABk6lEPWNbMF
Q92nQyXOBpKfJgh3T/EOkyH6rSrTrYF4HBepIVw50EC5/EhSJkOKoL8443KaInUxQhNTlK1M/NYo
Hihm3i0Y8EBxL0fJ88kcvA5tRZSS1Y+xMusuuqdA2jaW7fqegB8IyRJ84nInrfk9VVsgbCz1/uyF
aeQ8GHJCCT1Ru2g8TIqH8mQyOWIrrLmeHEEfLwhSd2hekXZdTg6LWrqrU9Wf29bLzwOxAo2eqkqy
jTDjeqcvllUY+pCBA21fH93G7Zq2kGp/RjBeHCnS9z6csnYHeXyrOnxrSsTHtuPxP3ARy0/5z6PY
6nZPJdzuATnE6XEwdInWirLFfbk5IXt57yGL8FCtFg42mgP8MRrOuTYWHxQHpAGKzJaB/JoCt/v+
ibq+cMnhrMV6Cck8lHhWt9FgWGnbACY6D3ZbZvsxGj3naLQKyYPl5H1ypvyue6cpL6JP7x+ZzADm
Pd1AHsll0/5nMWfTxoZGzMpDJozS3pXoM5cns/LAsUwTWKenpsPrcK/bciiP94e+jqmWMgobjuYC
Si9rFQfN7GLXTbImQHii8Z3SmF+02EJoelajh5kG/afGNpodeL9wY7mvdxAvp0lLHvAMNLg1i6Ux
RCtkkbVBrwjzlNYtL5uebOGer887a8rNtTxpS46+ulek1OoOZGcbZGrydUgLvJmL+s2Nq39sqw0f
7i/m9XaFUbKAUBefempHq8G0xATOpNqoAjUJ0vRzNB0z8gpUPLQtnP8fstllrreMteDiqSfC2Frt
mSjRy9A0YyR6RNQ6exGDCdmjmt6re1knZrZAPcEMLJCeeY/ZqPpEA2Lovy4el1jcAiHUOt+MpRHi
Dyu7DoF5oHXHRBlpkA6RsfjDjmIAl5U60Y/76/Tnwlv/ePADFJRJUahlr871GOnpqIm6Dto8nWOw
pk1hfDINBBQOeV66deJTbs/j3Sir3DmHMD/TXd4aQ7tPhMyAVacDgfdcT+1wxKAvig5ZR9Uk92VU
aO5jrTaGWX8uUGbXX80YpMNJadz0p8XXmf0s5vZE3pEMfJ/msab5IJ1S6xkgBFalI9Xs/LOOEcuw
j+D2IikG3i3FGCfK67f763BrvxDkW3xIlR7b2kWpHUoVcImZwVQD5qJO+SvRguU7df3+GMhZ6m/4
GhL1U6RaPeJoSifGCMA5GJbiTTeawwkT7RHb12g+3J/U9bl2UC9ALg1hQua2rqmL1vN428IyqHiI
P4AOKva57uTvvj0I6ZaWPsJ25Etr4jXJSls7Lt7ivVTzPbqL4YNeF9pG7fzGB4LCStee8iXpy1qU
rVAAV1lxLwJhxflbo+lzukdXNTtZelXlG4H3jYWjI7l0WZaGBOpil6/AMGulMWmxQNbRfVsglMHA
K7/xda7vQxhPyxtDSkFvd12nB0VeWaBOmgDt2PEBkc95Rsa+7ZJAjTLzd2grvdig9V0vItLPPC5E
xUTGV4Q7GJIIpdc8MXGext9kY45IQCtej1k9keW48cluTHB5VdDsQCqQjHC1041RCGLHRQkOVMng
Z5YtGnCDOAwcsfaMTbDnE63s+3v+1hRdWuSAPAiKrkjWujJ5osO6KajLuv4EcWP4kleueErxt9mI
Fa53CaQ63hh4L1S4uTYud0luFjXeN3MXmJjBa35TZC4UuaaZsuP9OV0PhIsixGqAFahRXcGEFA2T
twJ/YjgPneZLIwN9Ghnv5nDD3ya4o3hEFELdY/USuEVEgdkyuwA7pR+RJU5aIZ/HuoNv06vvL9Qv
cTFBOBUPQtf1pSGwhFatWOngknX5Ww+2+gA2eNxI3K83A6PQpKYhj4wjNcbLL4S+E5BUVfTBWMry
ET00x3cjWy6QxK1c/cY3olDKnIjDOc3rLpWjYoxFnWAMxjpTdsAzMLJfwPjv3gl0wbnQAU5Qj1iD
p6RS0vswqe+jd4atEF6hHxVtnjeCp6u5LO285XJCIGT5RKtlS6EyOUMMeL3CM+O5U7PY19rK3biM
rq4HiKkcGmBCtCkWgunlxzHzxEv0fhyDzHCon/SaesCDD4cfJU9Ooxnp/v21uzkeugukFHTAjHV8
raqIehmoxQTY83lfqLCPh2qU9e9Bj7OTooWwZu4PeBXQM0GsBRfC2hIgOqv7r1FyHDw8YwwsMZmH
JIof5Jy8yVE7kYJ+1EL9aS7MrfDi9qCcLJ2tuAx+uar4MQi1nm2+naq+ec68o8HY+G2NaVIcJ6Xv
dO3HsdjyUNaWuVyEkctcKRqQPYAeIhK4HBZTwbTVm0oGTQR4f9DU/TyA7WwLPXsMO0X5gmnQ8E2W
ZQKys2jML7Ywzd8ytF7ur/lV5sjvIGv8/wr/YqZw+TvydBJgs20ZRKVpI7Dbi+KzQns52nWhVi4U
p1L5DC2X7OP+wLd2F+Ief4j5FAmd1ZnRZE95SPdk0PfDhFOd/VMAvm2Q1Pe7Kvr7/mBX9xqz9Igd
qTlxf5K4Xc6Smrs99gnSjjFl+I89zivg+hX7LQyt3+8eiVwUABWMVe6dtX7sGHYIvc8of0p8Tc54
TUFl67U8kINuH+4PdX3rMBIKKbw9CCVTf7qc1IxcbF5nkOc9gO2vTu9kP7JGWBs36I2lo4tKSY4r
elEQXi1drOmpmMpUDbBLTT+Vde48FoUSftKHttiID66H0sk8wdpCkaWPtq52knjmRtmqMnBTZzyk
YTPupQ7DKE6qdzOmKd7+EbAhn+ABX2dxlKc1R8IfCqpBDF+dPBxeCfWSjYDu+nDxmPKNqM2gS0jB
/fIL1aOaJCKLpkCbxbTThZu+RMki+zYYylHrE1DcQKA2HqNbqwjWk4sULCuF3FVYAp/PnaRZTEES
AX70YCJ9H1h1X6mi+eW9O5COIMKLS0cfvNO6+BNlU9NqcOCChBb4Q96BmcWCQ+7vj3JzQi7BAjEj
IrRrWV2t/yPWo00B8s/fJuT/DqDaIL3ipLMx0vWJAvGISirwNOJsbubL75XouePEkzEFmWxmnOm8
0Dc6WGH353N98/FpQOdhCUGMfwX6nbHNkLZXzgEt769VVwcdnU+/nMS/NVqG/8tgHN0F9cu01rz2
JtcqN4SYFni9OyF24czONxMIMHwnuKJnj2BP3+gk3JwfT+kSq7iLPv3lKi5sSrscxjmQLhS/XW03
cidUqC7C01ugXOW0McfrDWJqNLOAjPPRGG81IDYz7jSB9gjcsGwCDZ3wY+95mPI13rQB4Lo5FBgx
gFWoWVLsv5zb2OJP7M6TFSw0/hOZy78YbcoDN1SzManrvcikUHtxFs7D0sS4HKmtpjB0BTKOuqMk
x6TsTbSbqLDe34s35rPAB5Y6Aa06tI0uR0mmctB6s3JJcHEFG4pG+WEW8I4wgrVe7w91vS1YNLI/
8EYuXbO1tlGW961VlKjb1aYFFq0vII7nhhEdNFzVcG71lJf7A95YQUQjFlMXBNFoOa8ijMaY8e6h
tRbMSup8iGYwDN1sjhu7/dYoLpcGt7vz53tdrqDVQC3EZM0JjM4tuWW9svxbzbJ841a/MQzF0mXT
LWtHX/VymKRxM6JR0w2mPIkOSp/j8kIv+v2bbrloF9E1KkagIy5HSUuvw+E1CwMtwbw+K4R36Anh
Njbdjblwvy4+IxTQGWf1YapSixfPSJfUb4p/W8XsflSzKNs4qrdHYXPr3Hs8G6sDJNK40Torc7EI
n7oPTl55+wgd7I3Pf+MALSEE+BESZ8psq9c2kmnnwMl0AxUBNeTwhPYBQVLMf2W2Jez656G7zBko
r/EMUnZQCS7XskJ2mdZKVCAMoZEJRe0T4pd+JxwgJOC1e1f7njuQogtfxTt6SKs967JD7wETrBQB
zulrjPujMn2f3G/q1O6K+EOnwP+wi2+x8hqK9MHxMHYUhvy7UX7fP4rXZ5/Acbk0qSCQvq5fod6J
0h5nhZBvAZLSyOvkPNZ6tDNqEy3wcNjyVLj+9ozH3vpTTeP4rwIv0lRlmFIYRJXhSuxfympPZ2oL
1LPs08vvAciewiB1BSpolIwvTwtGah30nRmpwLYeAiIyOg4JvHYfprP3CexZdja6RjxhGFm+kmWN
G2pxN1aVkTmslF4XdtZqhwN7rWysAKIz3YU4QF8DI2+sSffEawlPUrql83tNiaNqbbH/YGwsjZu1
YLTaJrqDJlx0ztx4kv9qLnbdT1EJKnZnYUTan7IFsfAw89Io+wmm5m/LKhZgS2zm7uHdWwpY+FIH
Jnvk7V9NPulTONZVHp9xC1b3gznqZy1VYI2gNItPqLe/P9x1KE8ItXQa6b/TeF5DCRoU8ujcxE0A
5z45dFpjBlKO+qMnUvEAMDR9cO15/H5/0OsPjJ451DuSFRoglIUvNxgmnE7a2V4X4NDbcOwTxIgh
IjqJE2AxhJJdVs3tVuOam/hqX5ODGQtHZkGsXVkRhvGijUwXNYja3lV2CWLZw65p2rE9/CEjPA1D
Nb+4miGcXTGqIn2bva63DzY8wY/dQN0aNSgVb90yxmgh4z6Kw6zgBgLmQvGqhnucJahU76DaFdZL
Mtdh5fcRAc+zpg9G49s9vKFAtL2ZfW6mvFLeSoXWBb1safWLP32FQ1VRps1+tJK++pXLPnJoBsRt
REZX90W1j0NYtV8nXbFiXIQV6rFO3g7FQR3duMd2GSXuowV76kUZO7d5s5I4yw44ETjewRa96p5s
uSh5ICfQ/G6g7yZHEUFYfMzCYUj5mQ5MMnXwHOheodRxKzW0V+gg2ImieNN/SbKx7zHyrFpcpYc0
17Id+J65OulJp6p/KaY2Kg9aPc8tkqZKPXzXTTLFzA+j3FMPdRtm2ms6eq58jgV5xG8szzPkA4po
ktm/oxE28ZPeohTzGM09sqi5ljfjTk9sZDqSIY++p1kaa6esmIt45+YCeBKVHDtTH2O1cumYynRK
JWNnKDg5B+nmiXF0Msepg35wZPw1U6soijESdjM8C7ANbiCTEzz5YO+08aPn5TpHwZOZ2MkhgUHY
UM3VT15aO84D0876ndGpSf0pnLtMX2RGy/a1F7niIUWhz/UDfkHhP0Lp5uIVyn70j40mCV5/KLhH
H+pac8N6Z5QhXO+xzSH2532FlkVLoQppqL5qhT8kvaUeQprBmLZXnWGiiNKq6ktLkNt9A04SaV8n
asvJF9DC3RAY1tQirITYdYgcfIUETJwWTn9IwIaKT0OeDX/PBhrSH3jDBm8XowoU7VM192YauiNa
V9hJh82+zxHjOLRWmSYnjGh7+TihTWCh+1BO9ZFPzR4zdO6+B2OuGnvfZNKOz5mTZuNRZe0dP4E3
7vxNK9uL/hFS69O9NlqegN6SN3BAS7WoPoo2iav97I6ieBC102ZPaqzqfyVxamfPjY53eVB1UsAe
aWOc6vsYceRnEQt4+8jF5N2uChXty2BObvOUpCiP7PJRH6xnnc9OG7BDjeHJ0VP7A/pQuLILTG7b
p4jep3ZEQnBwvkzQ8OKXpAqL/GPiAXLZgw0S3ZuIpuIZBXbESgoWqjtVjhYp53hI4XqjqmJr30u3
cf/OkBtBU7lA4uxZUYFJHGMaI9Mpa+wJTRXdDXXVL1OjGA+GyeupBT3Gu8ZL0zdx8m20lEn7aIU1
IqQZLEA8imuE+hLFxxNp0vHqxYrmKD1JS5yylAjP0kE0ajcnaGV/qJRRvCbUqELDD40i/VBnWvsk
x2pAILzAw/rkNJ1hKb4L1e+NVn4oKzgkuTfkPpJlXHl79JXi6AsJWJTgkZ1ktbc3I8Vpjy3uw221
OPoqzFqJsvBogDJTn6ec29kPw6IPg4na+CtoeTdBlsqzvhNoo/IP4HFEdygedHsHz1ihzhkL19tL
6pViLxWktNBCKZqJ45j1ElsUr0KRzZlwCdPwhcYw3bUwo+/E6AQuNtbe46jG9T9GzDZ/zFAfq34I
SnhuoBi4Fb9ZU5b+1mMzSd/g/YTNY6vJ4ReMOBdfcYSjPH9Ua9XdKW40mPvZiib3NPDoK+dEYmP0
rHoyMoJY8G2/WAN+ByclNZzCL7VIxK+RtKjM4X/YyH2DJoZAKMfozEDN3NAAaueUxQeVB3PCC2S0
ZkgsXYImalx1426so3reO710zY/xnIy/wFAOr8PYterzULiZixQbEo1+mZTT8O/9J/VGDIP6/VJa
ZtMCGlqDD0XKNo+r2YA1n6oH+Fhyr8xm+QFvoDgwUFc9oSFl4i80NB8GUyD94iLRdv9H/JHmvIwc
oVNYYOq5XKgFrSN5UHSNqGLTCLIuwkdPzlFWHIhn4E6NA/7bE5/TfhR9C/1nLMigvhmacOrvWqFM
n7iMSrEvk7lH4sOYm9HylVDLcKsXulOm8QE79dxwfA5m2Z9dt+2RkQAJ0/7WM87qKEu3P4ZtOygH
kDQSo3rIW+aRHeB9n4TR8Kg7KWAuX/ZtV+3qHum2YwOrQS9RtqKP1vi6NMep8O1ocH4VoxbOH01a
8+NGiHcVcwEmINlZStsghYh0L8OfccArz3QqkzhEt3jAoHDgBK7nT1aqtGdiLi/gU23Z9lzlDn9G
XfBsKODTM1xldINHWo3UlBkIdMwqxG+wCvHhCciNLPjW7CDoUaWlw0YBf5WjZAYVDyxFrAAcQz8c
eA765MuAiamx0+tqAh5i5N3wOAhD6TaC2au4Eh0AxA+ZImkDu2c1RUsgskUshZLJnPzqi/GpaYaf
Xub8G8fhlm3f7bGWqgIEJRQslj//D0BQlJNV9/ROgwbaFRpAYdiekln1MFAwILBTaH27f7hufD9c
O4ALMUU6l2u8EJpmk6UrTG4sunrnLXb2KOeJjSNs3hhmoQTgesRRXvhRl/Mam8QJq1L3gsqGmHqA
r2TqfqmDi9pZFlpruwlZwebRQiwy37tVO/Mk5ROMMjyhlEeRJHr80CZWZO7jPLYS2F8ehvMHaxZy
2IdOU06Ppi0SFJpSZ3ADa7Hwsnd6WKAHpuStm3zvEAqwjzpKiy9ol42wVtWonXc8tkb7oqEK1b14
iYzCU02Hsw/CdIjawKqypEOdz3ayfQE0koCPvAUZFQxcUPZrIlfdgRgqOn5PrkznWpvhjOZSKPWD
FSbpfED6LXytbSUffK/3ZPLeEhRwpQXnQK8b/AbAm8t1TePYTONcRf0SzZ5kZyNvBhkdxciNbvr1
92McUuel2gW2cg1GiaSm90JHHFyz2zTwOit/RDCs2tom/NqLi36ZDb1sqnY844ieX87GIIIFP49e
Dgqj8iGP3WRnGv3WeV5y3atRUMhdypDUh9be8aJpYlJW9iKAmvJVoDF7MJOw+1wZXhy893Qtz+ZC
raQYueAgLyckWbMO8bH4XBtl/qLrg5BHJ0FEduPuXxbmckqMA78dss8iK7sutCsIpibzUCbnErsJ
Y7dcV41P7Ba7p6mrUb3sbZmr/8PkFnI2dBzmRmv+cnIR0OoZBb7k3EbacJgVMWGWR9T6/iV0QUzD
z+aE0iG8HEXUUznPjpGcnTwen9yGNlZmtdbGXJZzslpA9jXqReigqKC7lv3/n3t3Msder0YlPc90
afBL1CBb7AkboRG3jTlPfgPXDZcsR+ltP8+KboM3ev0B/1D2FwAip4s24eX4hoXzcdlQ8sMVUO5Q
zkXv2EkeXKN/cfNha02vTwCG2VRIVKIqKiXr8jik0LbsSyR8QiF+aGo+HktYQv5sgUZ/79dbXCLZ
lrTdFzGq1dezIyyC6eQS5ecJpbai+Mcqx3fDlvibYdxS7Kc/AZBt9UA7dpXoTaIoFPUS0ppBEkCL
4d30Nkb5U03GZcWmkLa6avvUcYWTT9E5KmX+EzhBdZZWvqVxdH3RUuynGOR46FBTAlmNkoKzIGF3
orOa5dSpyyr0gri1t5w0b+yARZ+c+5z2EiH1aphoavo2m4r4rJSx+dmaDSPAbEue3SHR9/e3wK2h
UOKi8ko1cAFGXG7ttMv7uWzd+Iy86LhTabEfEbJNn5GcqTd225+Ne3mM3YU5by4HGWLUHxzRf45x
Y7ToOGqwYse0Mod975n14DdlzZuVWz3FbeDKTf6jKbVUs31NQ5HRl3kHcdCKJ9R8Z8uN86cO1EH+
KOYo0Y72XMI1L/GA0QNjzIZ4oyp943vzczmNi1cW+c0qMAJoXHVdraXn3qSG+KBRlzYe+rkh7bz/
Ga4HWsI8AA46MJv/4+w8diTHlTX8RALkzVZKU6Uy7e1G6OmekbcU5Z7+fqrFRacyUUIdzGB6Vs0k
RQaDEb/hKt98cdssl67L4yLsXFFzT5T5e8tL9wysruPYuvx03LiKaLxs74Q8N3HdQIshlIUaPyMY
ufoliwFhWw1mLRqmUbtz9d2aF2hCpDTAydIs2Rx+ExPVDAtVSLtyQZYLCd70mEaZ+fYg44G9XHHG
bGLQ7pv16zK8Z43UgdlPfT6k+ncPraDduQauzwp9EegrPDh465CjXJ6VzmsdrTZlHeoTj+ugc6cM
yS+pyw8q+Nk9n7b15F2ellVVhRhD7u/Q3tIvR8udZZZpDzfYrWfzuYGNsFApl0qJWkiH4KIGmrr4
JxnLagLdN1GKIp6jbfDmjbm+WHlkYSe9Qpouf4WjRIJHFwV7R9ixby2F8ojGpvL5zaNwE4EOAC+1
PkPWlf8rMkx12paRbUX3bZxrT5BOeh9ngXLn+62n9e8VXXuNSNJAXOdCAo6wWdHIbdQyGmGQI2wh
27MHr2q+i0t1yH0UZ5fxLnGRRfVrK8Kr9/UJrsu0GXrdORRqeF5BZdhsHdWOHWzTHCi2TuYiEztp
1Nw1fexR43eSzk+4rDR/TKXKK4V+687w22PIzC3I2FAESQch8G3i2OSOw1yWZR32Za0EvT5Oga7O
8U6X+sb6EsHUNbC84PjWX/HXV6S6EGOlstRhMWvNDxSSqyqoejEcJ4t3IPrOWjBnqf3jrUsL6nnF
DpKbEWq2YhXTjNC0plVdCNX836ybm49aWU5Hde0CR4uTnQEHjUEvbPfT6wNfLyoakqAI2VJofNDb
upzuqGLogHpGF6aGh+sPxMHntq/1nU27jdnrtGjSYW7oUceh6HA5SqNMi1OZjQhxcuvvE5fGnOy1
8ZTpxRjMppGd3zorg3aZx4MIBAgCPptZyQL5MpDhVShUyutWP4CYpxy7M6vr8wABFy7Umn4ysy04
A41q101Utw1j0Ue9r1sUcYPWtqf64BRaMKh36TJ33X0n1T0nrZdb7vIsrvxzmoG8yYFObUV1msbK
JAIgXRjJRY8f+b9/nLiIT+YqKH/QwGUjAibatbjbVbrw7dybm7usjyc7zJamzwMqC5ruA8XAl4IZ
8oLMPAh+R2V2l+zk2bMsnpa1Ch378DeH5FRKVG6etbSZ/1v62fxN9j/UFPDdDJ3fOJqy+84oLCdQ
LYVCLgKwnTh22I4WUMm1NDpHUyuxboh79UtPjZzielOirQRWs598RKvrMVBUN4r9CWtiJxij0rAf
5qjwoqdl7O3qRESdrUBY41z4BKlM3MmstzRU4CsdZWd4393nCTVu79mLMN/xU6nT2eu79D/DmJzk
39pY+uWroZhJdgdurGlp1uFFiWJaMnxqSqOrwklBFP5Qxo1nPoz1pEYHo42n6F41BwwEXLymh0da
EcaXKfJYt7qkxHNAesGgk6EUKMEqjW19B+laiXAS1fDdFEbzR2/V1Dp0yFeXQS7meX5IChcsd2ZR
JwgroHRvlVXkBsKvifQUhx4gXtu7yK6FF2tRS7W58OYwz7HktUWvfWmXXr3Ha6B+33ZAKHxK3nvG
PdsEgyf0annJmOvBANN7edZzpyZ8y7kLSWszlzXr5l96YzctV4M3D8seEec6tpApIRLH653GPHnh
5Xi9S2fXjloRtmiR2edmVKzu0VhKOw/StrU/JVUu+51S8Y05IiyAmCCX4GrvuZljDFYKJ7sFcrzG
VYRsY+crBq+13FjeqrHGcjI7EIcaIQ0i0ObS1aN65kKHHF9Y3A9rP6y9a5FS+lY3XoMLg5fL0+vB
88aCorJsAddBGHJFzl8uaAm9dVmot4SJChARpCiUu8BKuso4RrEpPK7e2trTALixoi9KNawn4jgQ
0i4HnWmk6olwhjBzsXH3U02NjmrfI6GUQ7LbeRFdz9B+uYzYLqtT8VbgxaoSl2fcNIbkvcUHnsEY
ksN8OMOFG9/LPNvLXG6Mt2o1QfxExJW13eSfUT4hgqbrSziYehv7aYmRjy9VOOv+kpQDTSNRRnt4
1esVxRcTXh//kJPC6rpcUbqICs4/gxqOll0/F1NVnCs7Tn51ROmdh9+toXiUod0EGAfW1eZ614Xe
m5gz6CF68unPWhETguo08MPOquROwnI9lrOyZ1eVErqFYN0vp5W02iCp0RjhYozynrRGe0gGrJxG
B6mxtx4E0hWSHwo+ZEcovlwOZbYzCiNpYiOLUkQ8G+T8WHV6/nHR++SIjF3/5vFAkhLJVgGDVbNx
886s5wQdc1OxQ2xNMl9JENooc/3U6PpHcCxiJ4a9aFtephBr7sCbiCLdSmLbvCSkNSaaAkQlzAa0
9wJ0BYYiKKKmUD5GQxFNYIIioVLwz+ksTFqMTvRkmnV8VlRc9L4mk1pPJ4rnzj+vL/u6rJvfpaOs
A32Baj/9vs3GpQSXa7JCdWDqsSUocag56YoT77Qb6Hddj0Nfg64i9UmYSFuBRxQWBHdVn7BrE9BN
9SpGeGdjg2B8km0mKG93vY1zR4UDeH+eI0BXBwHVbqZNZLfNr9ExiuWYN410DognGOqHvncxSkwq
d/xcL4Wrf8ndvDAO7K0W9xdVm6zTaBcubV5aPEpAA85uHhpZRVAaprRqf/ajUJunwkii+ESMyutD
rPfuezyBM+8YrUZJX2w60Y90hYkdOmrlKr4NiJM/0qCqsWpDoG98yD2zLR5IUOqwBspFP5nEXwnw
o3K/lM44/cPjDCzN3NDOP+S6O5o+hfHUDsBmxIaPGQkuHt1kWH9EEbXuHcjZEuxUtYw4Q8Qd9NPO
LZTlkGDXWfwpTAwm/uTxsMj7ITHy6EBj3DDDMgIMeFpkQgxXZVYu/9YNfkbvYDACLU6QayxPBliK
9h9RJGV6lmpZcs9EBGe07SPMuXo6GilXHuSc4b6A6x3j8q432Rj7CJIV/R2PerM5ZFppvnPqTPbv
xtSzvxlO1c0nvMZp5OeIEigna/IQXknAcrhIFTQRTVzbiaJDZ5TJB2zwKu8B9A6uPG2HBjbORvHE
+2txvlKBKpqgINURRx6fTnnvRLkwcSIc6/YYyVFTH/tCjawj/GagZwkKFDA7nLbEJtMRhoNWZJv0
0anyVPGMjR/yg0DXFO00wNb6jcapMgYtGa36SNfFiqGOerh3VWLGKUd1lWU5KgmNxsPqDPKPNbZa
e1b1ov06Y7fjhSV1yO9ekpstb/9MT85G6RXa0caCqvuyTNCOdg7NjaNJG4ZMCzEx6lTb2psz90ts
WXUdGmlZgvGpunc23k0776obB5MmrrWi63nqA7G+jLuaiIbc7uIm7E3As/bSJceoabuzUe2ycV7e
aJtgAx9hLRvbAD+IA5djxdpU69rCGy5LDSRySj2tf6Xaaqduoef8Z3KRjD7GWJn81pNseDBS9muL
7Yx9mGP6f4Fh5bV7GqTqfTRzI86ACpDnB2Zhal8dqVBfbyIEXu7dauT0o73TR2dPaPOehsWtNePL
rI/4tTayfWEXpZNA1Z2b0JrHCmsqZ3q/5Jr2x1Nsd6dCcmMTOC96VySIa2lvE5/brCPfsL027LzR
fEKTRDuJsXbu3noL0J5AhA9dPMi4XLSXH4Y4NmAGWLSh6UTV4+TW5TklV31z5rKOwj4j311rauuy
/l3tUUxLzEbWhs2Uzu/iuFOAVRZgCNGKPbx9QgaVpbWGRVwyNstWxr1i6UnShY3UyqNb2uJASriX
il1/HFrAPPkM0NHUOreevZ6CUlCuTW24TLXDrU2vZYjMZCd3uE5oGcWlZ0p7h+22ZboqFCDNTqRU
jWhcPqJYPJ9nDeLk3OnDQ0JNdyczujUrAg41f7oK/LlZu8gClgKErgszG9+too6NY6MO3c6sbo6C
ULFhqSsJdbux+7moJLCL9Qul2bGVJSjPxtnrA1+f1NVwAI14tp3KY2D9FX9tOa4SoOtl1nE3S/ug
OtK7qzxtCORSRzsTui5QMRQVU8ICxVOC6eVQRm+Q/aQjn4mefVAOyTd3yM7LqBm+uqgTKUllYL+m
fXx9p9+aIRKM1KdWCj8acpfD9oWdV5Gtd9TFsixA5FTFoRJvVtLavY14aygaWzxXGW4l9l4Opchl
wEcAN1NLsXBEQ8SZ9tDBKafx8Pqcbu34Na6uLypY8NYmUNheopjTWHYh3tdPDlpWgPFSiYhmWRIx
or3n8FWbkccidyAav/DWV1XhTfgr+0xJhcp4Y5xnj1raF+9i15F3iodHsDlX3qGQpJkKr+ZvI7D8
5zGp8dvEofZ7FPflSQIMCWIDApzX5tK3oljZCdAvnsWXVyftKsQp1zwdyNUWDTiJSS+UDG/CqOzr
5eRZOTmpl6teGvBMrACrq10WnawWNLvvtl2iHLrO8r4kYpx/uUtuj36iOJ3lZ6NZj0fK3/bkO7FH
YEx1C7GsionYvtCWcfInKPG9b+Mb+SHtecEenDGzMlR/+jrZ+dTrntnOy1vL/0BBKB5vvZpJD6Ne
BUwbtug5BW4yymNfYsr45g21otVQMULekz21qQmkias4tVWLcI70/mBUSfqxRYoH04au/oHMKU/o
tw9IwHEZE8cICjuXRwUw72KJyRVhjIMD8GKMJ7NmMj/ouHn/q2VRtJMrXh1NjX4NliK8a5gntcDL
8VpelWC65iG0XIjvvqE3hO6lw44ysAfH+PT67F5EPS++GqOs9T+0+V4YWJsDWtcislucclHg1jr1
uaX9PMIlaEsPgJxZNZqfjLPuBil8cufY261V/oP1Y41GezTb2j2X6uQ8zL2bacc2yXL7+1Aj4ubP
dVuiZSzsDlekVnOi5VD30eCFSxJhTMdTwE51UBQg+duHQRQTXN0e3ewnrVNG3jPxqGGaKBPpnZuy
1OQ9aWSfHMQce1TWZ2DC6vtpaiLxO1F4Mv6pMJX0vlRGzWPIVNEhftQTO5cfxq53/lhaXP2kJL/2
v4DJozaXFrn8kXFv4mffGrnnF1jtRsfMLpznCYRK8clIzewfKADuZ3MlBb335sWyHuXSF9NjM1F2
fGv0h2sDdoWGK1+fc7Qer7/utwn+CrifQQtbsAJHz+sHv0gBQ6LHv8cBu95iDIXmL4IpLzqbmy0N
acrFYNjWwjIrss9tpYgDJTxYBtLIip2s9+oCWEvpZIioPcFf5LFwOa14mjGnrnotVCbT+s8b+wSK
Z++an9A4TM6V1ph7O5q/8HJDc9kASEf6btXm3YpvKGavAE9cjDAlfLTHaV5EelwWkb0XSam9VcCe
aEcqAo2QNxCd+m3tqUrZGm0trDBPY/WAWqjrd+qQ+IY6/fP6SQWceD0zFhL/GpcbDhXgTehzk8nz
EIReQjJIJfml95M3fLDVeVyOFMXgZETzYCSB0PpWfOqg23xbEPgcwjKFHxSMbHD4D1S1MCqVqfco
KnOgWlC5oumedZBanusLpRqW9xp8lsWPkQSpPmBumdZBNbX2Y0v9PgeNj/bgYdHGzPYVR5shbC45
VIl87DEIilNkE/zGjJsJWkoRZyeAL3N+ECxKdSLEzPrHZa4T5+Bqs+t+kGbboN6Q95YBX6F0gekP
BcawPSdMPPJ/VXGaFHuaPhDzoyUYpAU3SG07Ef1IDDf5iTIh7as4WazsFHnDqJ51BNTtn6WaegZg
EK9WPuJ76FpHBbPX+GRZC9hfrChzL2jp2OMdvOAn/1gXrv2rHGQZBeM4ebmfLRO0BIt36X9qT1uP
OFH19hmXoGo8eKmVaveaEQ89UII5I4cogYFqh8wpiwzntH5F+6aNrkT/QnLQTD+trck+iAqNq1Np
ZGmK/fWcfMYYHTNl+G3ef+24KMtTUTfFc4Oq6EeyGPyAy2UukmMhFefnQPUP+l+EXIk/WgOvE9mv
Hao0Sd3f+aLO1E5ktqT+MquNfhJsfax7IyX5jS5WVPot2CPcrOs01X7EyjjURz0ppH3OOrm4gden
ahLUblFAxsZ2BLb1ZKvfSD96712hI/r5NM4yr09ukcns3kUfqDipCTrvWMbzUBx9fdCE/c5K9KQ/
mkrl4dmc8qSC6Tln0EJePw5bhMx68Gjw8Q+AMvpl22IHBPMGCqLNo6PxFi4St8dg2EhcFQxAUdk0
enj7zLhW9Hp6ngxcGIKhnbs97OHL+3MTbxC2sDBdJMIRUzc/BOYbXSUolaFmScP9gKl64t3lC7lE
YEpDbc4K+A/twW2GtCb57LDgpBRkDQhsx3F27LNqGt7hvO6W58KqovLcKiqmyqskTXegCWcl/qA3
DZJaXqX8KKNmNih6Drl3ajB9HYLC7ctvqRyGb1zOuJ45UpTmYai8fArUQVH1D23dtPqHvsyNX3aM
uvFJmZPKCuqiGfs7Tq2RPpkN1w9G9rOYVb+vKglsvdbabCe3uf5oNFVVnQYEoGT+3Fw8bjmgUtQV
eBXXuZP7s1XlziePpmN0P8FOWbDVoeN9SEtVyTFN7xCU8aUsrf7765vnKlXleoX1DdABvB3MmE2O
1cDTi1Oz98IJx4Kgp2BHR9fck3NZ/5bLnUF2/8K1Rk8POPbm6ps8XOlqoXjhkA/6fAI+ilPkomJx
6worfzTMyiiP8RAJZydlvV5mnpAkrKR1K897Sw2raP5PXaXmD107DHTl01OvOQJybX/PoAvm6qI6
1Gp6tpr+2+sr+9LCvZz0OjY1MzJ0dwWPXd73XjK5EnBh/qDKaKDiqw/tb8VV8492FiPxEKeq+JLV
SvoNPEEz3E1ukjSBoqA1gXVRbT3OdE1/wM/wKuDC1agfXOC84ojQ5jQ+JVLt09Prv/h6L9DEWDVw
VmgUoNvNngT8XGBQnBQPqORKDNbb6ZxTn98JV9d7gfeKR6sdeVlAblv4KzULc4mVtnxYhBJNoQeP
8YtGzSk92amK2XR99KZpfv/61K5zL0q0PPEBvEC9p814+S3splebUa/yB7wCnGM92fp3x6gU4mCb
fTXtpn6rFiZWPvTdDQiBKy3RuEK65ZaRjtCTHzSkahrfJELj0Krs8elufLIX/ZBVNH3l1W1SZR7C
STW7Y/7QWIiszRI8Xx1Pe2CF609GuZ4KAnUE1BlIXi9XzytmN17AKKzF6/lOa+L53SCc5v0spPiQ
F+nwj6X205e3fjIWkGYwdSfAgoiyXw5K3dyUehSXD26Rd+e0ibVvLrpXvz2l1Q710Gg76fn1UiJS
hyC1tmKC4RusT4W/Xh092ZOQNNMfQHw1frpQ/CTNLIPXZ7X+LZdB4XKUdaP+NUqumfSGACE+qKmZ
vLPBuCONji+6APP17vWhriipwA8xfeU/CMdRY91WgJIx6/PFnouHsRTdf3YmPa7UpG8s+muLzO86
7OKjk93QoToumZm0R9sWqfKJwlLuBlGls5Gq1JvwaypKoOhl7AxfLLtpfqa9V/xLSDeQj5hpBxrC
FN2xUmU7A2JDMuCZ+tkIlGbQlC6Yi1bGfi/MsgjKKoodwG30lg61pgjjiMd2/Utp5CI+yGHM4t8x
DuqRHymF/IIR2pQ9U7Tfdcm7+g4UFq1Vwo86OrrTV1oj2mgCIUuSsCMlOVgJuhdCdvqxaezsrZ/8
ZagXh0PYLLSILj85vd8Sv7U4CYWdOqismuSfUfKrJH8+v/7Fr55F60hc5qCm6BxRHb4cKU+tzPRq
CBMChyMfLG/yzXZi687MdO0wtbOEDDKOD+7sdTvx9erwvIxMGZ9qDVmEvZljiWa9OzYs52T17h0n
TD334Hx3bvNbo9AwQMQKZ4q123Y5Pyzz4OwupXLvxm3/3LjT8BTVmfPWa5C5UFxHAHi9Dfn3cpQF
/KMC+li5R286fW7rqXkoemsPlXVjLhYdAuLMegsCeLscBQoV6XEuUfrBNsA5p3XbvNfB89h3r++J
q9gNMBdOPC0qjZYaHKfLcdDOGFHkyOJQsdXhJ9L77g+cDXo8DeQ0O5/GuhTDebHyaO+ev3HCQNkw
JpRV/tjiS3mRrqSeSIHB2K0wszRpsJkvO0oCneelO8Hu1nLqFCXJLTnMPFY308x5x06gTEPRO95w
olWm1wertgk5r6/nrYEobiDXhkKResVibKI8KYsoYiAPM22ET8Qdndnsy9tHoXj8wlFZyymb6cCX
RTG4HONQOsq/Xqtnx1yP9phIN8IFPcv/H8TdHCfiOww80LmEC3v+UXqCQpsVyeEO3njyq017I2g1
OydEmrzk3z7BFWRFQgEr9KrbrNKZGKRbAxluhHdyuBH9FnfwnVfWrc1PwIBOgYoRrJhNQIyR9hja
pEtCzZnFqR5qeWibj1b7jG69eSpIhHemdWPT2ygQrpxdjF5grFxuQ9pLGF5aahrqkWn+8owO39Vp
shf9SINj3jOEuPEByWcpW684derx6179K5nophhiluem4ZxS+RoXpD/wwWwOQ+HRv1Ez7S6ibPs1
y5Is3pnojWNA0EInFq8X0P9X3LxKaYWWo9UFyWG8g8nL08Wq451TfWM5sXMi4aTnDXth28JvkWHs
sxTiGcRK7axa028D4Nix6VL37fMBqodELIQYSilbxEibaHKUs5OFkyfb57yp1J/gkbKdYPzygy/S
P3ycV9rf2vwGtLW9J6eeWDnXWQabyVHwg4BvNiZHYa2djcl1UEoihtP4WmJDseJg6JV5InMC9k7v
c1ImPM7bURykblN6W5IR2U0jcyks6eiKqYfObDztoW6Svj9EsqcDpIL7+Vq7XvWfLNsByo2Xml8W
wFHmU9Ypqekv2BAvXRAPmWV/QgyALLDMB0s/2Z7V9Xd2aRTt+ypfjG9JrALrfz0MXL3LuGDhIACB
psGAZcAmHQbWz00cj1is4keKVo6YDwKfQX9W1OdUlnv8wuv9ROqB+RLJA/UIyPWXB6ZJ6JhkyKqE
ooIroGbo0mBqWPiIHuzhQq4PCEOhtkZXEQcm3pyXQ0FkjNqugWU1oNV66qwiPjd19ef15buObzQv
PCQxwDmyd7cCrJ1Z21GhoII6l256NL1R/Bh1t3isy1o7oAM7PufJsKf8+GLmdLmJ2b+U91ZkABfh
lmTcm/ncUteA6yDywrb9fFRi8ayv8JR7Ja1Elvi5OXreszbpSfkehazGBGpoCSQoKlWNks84lQ7q
VyXT8+VHVQ/KU5cvle5P7N40oNzdfTbNYX6sJ7iFkKVcFLtiUVXCH5tIR9nIrGD7qbXIv+c1Mre+
QJF4OCexUu49fa9DLLoIqw4D1TGQRNvCQdONJIl214XW4DSWn7h1/zDrifpBxv38VR0aee77bBkf
ymQWxk64uAbYkolyNDCco2ahETsuN5Gm53NhZAMtXhMxtsPomIJ2kbEo9scm82T+RaZFIx7bvHXr
jyz9HN9rMq/+BdCdGN/sVsx6oKaUYD++vu+uN/fq9AXFnPyH6uU2PfHIWL3eFWUoDeo1+iyWdxrC
GP+9Psr1aYVV5oGcpuFM52xrXZI6Qwp+Cy6nMwPh9xsgo2kwxTxq76CfLnteFdexaMVmoDUNR3dl
7m0WG8Ec3VgiDhPWwU11NF2Fdo8FfLYJlsSevlm5Yf1+fYY3h+Sz2mwuotIWc+c2RTd5aECHHa5e
QT+q9rEV7nCqq8Y9tlm+Z350c7xVpgLsEJfqliRoY5VQIgdGUJrGqDllYxJ91fOq/EDjlysm7Wij
7FysN4akdoN3O8x6DtA2yaw7VeOdkzYhCGlxpyRdF+hGl9xhp94dclSLdvLzG5sGhjqiROQNoF+3
YjMImTWidZMmNOe8O2laMT+Neec8CITs9o7n+hK8DIQrmZXgzlEgudz6FtOZMyfVliAM9RiESSat
2YFV4NpfZsRTZZiJxn3fm2P9Hlg+PY+8ZNsGVt+b5Sk1DDQWLUf0M8Z3YqyOr2+t66uBNaAzBOKI
cgA0v8vQUQqR55Raq9BtS4ksr3EUZdb+S4GrDKaOYsxBjqLZybdvLf7fg65x46+EFGVYsfQRLDgV
b6uTKErvoFUxypuqVv8P35nk031RUqVEuP6Uv4aaEdY34MpAdTcr7VRxX4S6WsoD9ul7uicvJent
dyanp5hLXQW6w3ZaNLtAt2hVGKGunvqOqiAbGRvR+Mz5ZXE7LHdqX5de9N881O70qC9z/IP6pdn5
UVFkb9VC9lZFDDp9JDBry2abrCrJ6LVaBM2/QSvSV3qqaEufvtUPmVFACa2CdjDFwWpuMpheMcYE
ufAqXESO0ahlCsCaTnt+fZ/e2DKkEOq6vCQwRMHL72iP5qKMSgsgPBbKHTrXC4GvWkIZEXdfH+rG
rbVWJEgpyVlU0s7LoegKL0Ni2tC/aesDU2iw5G4K641SAeuywealroPW0YpgvBwFcpQQqFggWDC2
iPArjfEsl1wcXp8LLDr+ns2mpDhOSwvkCu3ubX289AYnAhI8hphTFcuPFET48tOA7iAejTKuijpY
FK7v74XIlZKOb9q04ugOiz4E1Ywl6Cd10TBQw9RmGo52mnQKnVaMJu+7UZn1/8q8Mb4CAqizM9U2
HOb1LFe1wJBWGwdLlhifVbPg1SJAkrhPPOYz1FztqdXcY2e1gIl6PBXsu6SatO6hs3jb+xRMKhEg
jZm372ylW+rUtzItdWJftMA9M19UmZKcZ0ePtUMxo616qN3BrCGyVMXiO4PVFeAARd8PP9V6mJ07
afVlFaZKoaaBjmJ2czatcSDERkMvIeMlbRnMQwwGIiqArDaDriUfh6p06mNPIun5hias+FnjbpJB
lWVz8TGOgWhV/jCleupnqj4NJ7Rl7QHvkMis7qq2cOzfVaPPEtaYOzf3KGhW5scStTbQ0jR6nd+Z
pcZ26GS1Wh7hYaTRH2bbWYEh3MgGLxIZKhX4akBoO5UemmsLUrmnhq/1ZM6xiL+7rd38iMZFUJTO
W0RIO8rm7Rnb1PHnTGm3OVietE1/Gjv8yZ3UVNq7xFRk+sGZUXJF0hE/yM43sOQrzshB6t/iYYJl
7dtpk83ygHBur/+BRkzUQtgOSVYxFM5nKRfPQnO3A8NSdeij5GmFH51bSgcvjMQWOLBj/1aUT0vP
m/0cqVGp+1q9TO3JiNRWOeQySp2v08jd7o+2IZYPYD9bh5VCwCkAzTlrP1qDKq4/mFb6czHSSocc
NJjNEQke1/k265X8WKgF+jJ93onlyVMTUZx7tD+mI+6r3JS+Izu40/7U9ll/n8W10t9NWjMg7ex4
RCronmw6vwFOUPoGudx4wupO/zMa9hJ/ff0UrmW4zRlcrXypf+ALxUtsU0HTes3rbHMGPGw2+qr0
jIRPFru0dCyAxEquIuZZ2uBH1MSAhmQp9p/Xf8DL+2P7C3j/gWonawW7uIk2FsD2eVWND6Hl29Zh
WrzmXSSUrPSLLsI1Vya5pwaz3liPrq1ky4OslqY7GMOsa36dlzR3HFfpDB5PcZUFttJH8liambAD
VMba5CyjLv0p22l5VwIX3lN3uRHEbAPdVKIyyoAAIi6DZaHibDQOZGsTmBG/rYdDjSRUEIvukWzF
2rlrbuREFNsJ0BAONMbd3DU56qoaYrkoCzlL51ugIg4NGuQLpXdzWR6oLO+0RdYnw/brcEODXQWi
Q9Fhnf5fSQrZXVKnMm9CFMbUJ92QFVwz0SNTXrR3uEWp4ZwvLsim3r5/fWPcuOuwZUEyA4F72n/b
sr8y2DFiY0XDVKkXFcgJHtqo3+M73Li8bTrCWEuiak8/ZtNcaCtjQgk6akKjroZAEXj8LVWnHFw1
m/y3TwivAgqrmM1QWN0spZBmTP2WoWI3GlvfyCLtXOXmsPPFbq0b8iI0Stam8xUux+QiKqtc4Yul
GZ4bYhnQbo/r1tuZzs2VW6VFVv4GnbrNxvfQxq4wnG3DYsrROECQH9HzWUL/86l6NntY8RvTAodA
zQueLjCxbRkDLtyo42zahpBP24OatNEXHUraDiv+ykmbo0WdnUItTz48M7f8F7OJ7CmxUfIFgOVF
H0C89T8gjGgfC6Dy/a+YHvvyjiBWLndzU+HhWmdeyyU0VNK17hsjs/KneXazNvAaICJhR37bB0rv
6N9QNtXFcz+PcxbEHe7XBzs1y5byRhT9m8ZDgd9AqxjZZ6tf1OQdd5jRP2XLYsv7LgWC7U/WALVc
VXpUjpH+cNNDDeuo3Dl3NwIab0GES1AaMijIbRo3E1RcFNusJpRJ9ARBo/ouTfdfA02ze3PK48Nb
DwXkGIoHOmecJ/a2ZOFmTYYCnyN4z3fFfQFW9WnSxbyTN1/Pae0yUB4HxUSDbctcaWMTYB6qK2E1
5dE/q0w5EBq7aJ61yIzUwIg8+fP1eV3fq2t0JkxD4qT0ta1rDhoq4WM+yVAdynY6SrOV413VDaV5
HPIijn3wAk57VzsOV6wlXEMGuSKj6PPrP+P6vqBMz5x5lgCLsrYOvZ2qz2qsdn04VBluooVqPoMu
1gNqcS/qdOmPJLLnN+8gG3AU5wGAIIoIWxx17OlDFEuthzwyZnPYZqoEp+ZlSuzj1zrGdyBImz3j
45d4c3lTrWz5lTKP5xWI8U25oAXGJHNINCHnLlE+eqnslC8IUkj5HiLREH+uvSWZgaBV1KhgJONu
v2hSUXvoLWAyg0Iz5UKVoWx+Anz2su+p3gFY7nB3jd+PsrfdM89J86ca9XEKa4ei8JfUHBTvYI1N
MT0r0Zx2O/WZ66DH9oG/hkwlFoNUQy5v36hVvGXAtyJ0Lawt7LFY3ldUL3bO4PUdv5aaQNcDjmKn
vFTL/7rjeyjaOAZJGbY8vQ4V8aUNIsLk4KvCSL9Z5VScYoSeHmTi5G9vozI4j0Dc3qiuIcVwOcXB
Hns5KUKGC0D4c0XRx7cdNKRePwc3FpLuKZAI4Cu8ObdpzJIqtIoSRrELxQyNSSu/qY00d26P6ytx
LaWvyraofAEg3oROd/LiukosFrLK5q+GPUxPvA71O6PGH+J/mJDN8XqBy/Bgv1y2hFgx6sKU4QDf
FFkDCGetUein/2EUSpBr6RMe7bYUKVC0S0ojGUIureEQN8aIem29Vwm4+XHAUoLjBftNveZyLjqb
T8+SZgjRL/dOmTaLM14Dy4/X53Lr46xNOpebDYDRVry56bQuS3p3CJeyEx/6QU/J+Zwa9Jil7BRQ
roei3ASjjX4g+D9YmZcTimTtiCUbCf5Sq+5L081/R0KHMvF/nJ3Zjty21ravSIDm4VQ1davctttD
bO8TIrZ3NM+zrv576B/4kVIJJfROgiQHQVikyMXFtd6B9t1Otrc5FOhgvKZkp3Gt/Au7NBy8FlwU
ScRvhxawH1k1tYFB2XMIvf9KcD4ppf3ZcUBsV18J4NTclWYsBYNQ5piVMvM9NEpOj7/S/U39/5Bf
AMp5UN2pK4T6JBI8VMag7/V+OeY0Vi7wLEr1NQ75tGRVtZkcH495f0nyIoNRLTu4Euq8egODt4d0
kDGm27b2x9keZr8vammcoqeBbdjxWXHLvaO1MVFQUygGIcPOi2DdR8fFAzUPGP6BanTAGSNEezNc
PV4j167fiVLf8zfc2Cgkz+jSStFMpIhXk7SdGULH4I6B0sNg6W28lTxRhuekGbw331rk6eTR6MlQ
vici3m7/FNURiFb5FLSuXj7BYZieYZDuYX+2FhCqhk3XHa0gdV2ltMwB/kMaTUFddnaJX0iKe07Z
6/EcxLrTf82XTH87xkJy36hkQrcjmVx334uBdq+d1Ag4pyBsBWxKRGvSzEx3rqutjwX4hmONzhOT
W32sySwTDAC6KRBG2QRpaOuXwsAMAMWgemfzbywjWROPKlOKVtFwuv1Y9kzDQ1SeGrSVZj1F85Ae
o9atDjHB8TwYRb8z3sbUpDwsMp+yu8UD/3a83ipVu0HoM1AxqvhnxgULCUFhFVceANbOfbw1NySy
LFPyiijNy9/yr8SmLduwZldowVSXyskt8O7OzSz/UC5YENRiVyT5PpDQAOA9DCIMVp++BvtkUdbV
Sk7bTE9d671KzfOokW98L9K8fBaATj9lM/pBj6PXfVyWzVDsKaiVmFKe/XaS5QT2DTuoMSDpVk9a
oip+iAnI+c2jUACSsFfyaHLFVSYK/SVZ0hyjWrNemvmJ7hDSEwiG1MNOWeF+OqBBUABjDAAhFGNv
p9PZWJPkDce6MXo4YJotPi6K0rxVXgeUFKtG45/Gokqz9XYUfLnMJMcoLahcchoqQOZRINTsl6X5
VmF27hQg7BQVwBVDYFznUNQ0tQie8RR0wNd9WJEFxj1adnDsqPof1g6Mh0v4lUrd625uVlKBnjp1
ChbY5X4vlBQtCGfvurw/wbLiwyAk7iTUa4Rg0ara0s6o2LPdFfwtR81X4mG62FhwnB7vuq2hYOtD
Zyf3oJy12nWja2WmU9VLUDkuXV8yj6j3IW+M6WUA//j7zaOZQDXQApZyllBFbjeFp2MfxnKp1Do9
pMZmOz+24+iesWt8q5w6mwJYFQrxhAvwIWuCeFuldTumoxo0TegddWwjD6hblW9fPoDLnCHuSV5W
a/BNh1j0VOFrBMSxqA702dHGzcVyMVJlT97x7tjSy+V9ICs5vBb0NVNbNyCF4F3mBC5FrZ/TFHfH
aozTT4+/0P0osEAIraCKufC59m+/UDiaaVQ1KGQ2U9tcqBIuL25XwT58PMzdtjNwpCOUQmeW4O91
Uj32mZuNSkopQeJZ8tjDG9SocRmy5r2NcHdFcZQcXt40wvk3UFK3M+qNfGoGyxuCPmnFF3tI+2OX
LdplVrPu3LblHpj+fmocXeRFab6De0Iz5nY8uP3IT2TaGNBgVp6MWU/8sa+i86S1O6dpa2a8R3iW
SF1tztXtSHMNDTC11DFIMKM+0dKiTRhP5bnSyuqbGZV7L+I/lYKbApCMSiRLUnqedvx6ak6vLqFD
syAQXRQeItjgVydHqK4vRfnOBev1I+1n64qmnQerWvcudELHywJkLkh0PARnozDfGeq8dwrvsgJW
GacMFC01vrXlrApTUez0ZW8oU5A55ewvprEcp7Ir30dVPh4apOM+O2m3x869p05RCeMGNcAP4QpC
b+92+afKqmvIYHrQ09vxPomkn/MvmQE193NZQoH6EbqLmZ1BVpv6C3WLGYWXrnbb6xih/3xqRWcJ
LHgakmqvMbUPHtpt5gG8lbnQzc7xlB31KhS/Osqtrk+VM1P+ayuhlaVYik4qVPo8yZtDNLax99TF
qVufejyCi3c9xizet1mUVXIkBy5bn+depvyskK6O/LjmtB1R+IlCH8eJ2RiONdUpcSgpkjZvLQmw
OuA1wOfJk3BHoaJHkw+kM0bgIgGqAh7QeQ/FWAdPRpG0O0HlfhswGEhwCFu81nm23H4QkTmtkS6O
1Lr27L+Nzq3DT3UzmsVRDy2juDSmJbKAHse8R9S5q+8xTd5JIDnIQCh/rVL82iq8MJmx00ga1/QN
L22fcMoFytb3zUvbo4F5sOqqPZWpLT49jqT3AZuJgrPlaQ2ni6nfThoh4HxyzcoISiRDDrBmh+fc
Lucd4uN9qGEU1KJwQwFnz2i3o+jVMmW6iM0gCvU58b3STpsvVDwrj9HgqSNdk4/TTgq58T3xQAL0
i7kHxYp1SdFS0COdRwblKTj3h8VG84tmtVKYh0qflO6QIWYTgtoj/jw/XtX7+RK9MTuntPTHy2P1
QSvALIs1mmYAXss2jk2ZlDMdcnwFTlER5cI3m7Bujo8Hvb85gARJxiFFYun+s/qUntsDzIAGDq7J
c5/b0GQYOP3PSe7uCTneb1jZg+M9w0vbBKW/uqQMa4qbmm4GgpS4Hhu6+FBn1ddxQcPfHKKvrYKT
czmYO7vofq9SZpfqDySAPOPWbupSwmNMDHAvsw3UI8Hj6Dj0cftWgCEFEbqLUtxTigSt+fx4mqmw
1pCYGB23PUyVEV46M7T8CqnSnS92z9/nFUUagy3Un6R2DXNvTR30W9W4Qa6Gef1PN/M+OKRAroCs
gJVwLoCfhTjnYR47R9GEhobGOe0INFms3LpMSdhXL7YhdLzIe6osT4UhyFSJ4m2ZIa1SYQHWWU2R
7lEP5F66vcplZYd4SQUJGPO6ezYlXpTldeEF4LzaKUjV0YJbATs0PWajrcXXwq205oBjLl42roLx
1Knti/Dr4x1/vyGImCi8okAk+ZrrTzUicORA6RJBopb9X2FaoeEHI+XL41HuIfISmQgIEgwCW57L
+jZ6ae4oJERbBKiwcqiAjmG5bVkZzkT5QDn0Cf8IBHFTSzaLxwLjz49ub6DeM4PwGp6Vvhme9SZV
9ipDG9N3Kfdix2QBzoMrcfu7yhzfjwV5hyCfQxAtvJm9yh/rfHxza19yMKS0AUhkWS5fHfduLuOw
wlrxirZtetCmtr8oNUIvj9f5LmhyBuAtSaQOpRkqDLfTCcesxKqkorBAK/iDV0ftUwWB+b3m5N0V
t/tuz5ThLooxINok4DDoBPGeWE2LPFdZCoVypDn23kvU4elzQbWqKv057lC7Lp0i/cdslhkdIDbX
Tpy5+3q01IGsc+Pz/SSj73a6CPCmQinB52D2Tvpd0JVFo8VLi520ZmNZuYnIa6UUDEK1q7u3LPKU
7mpGPa+LFuWc6aZofT0Zyhf05iLjbBnRtHc/3MOZTUqWPJoIn7Kbt67DoheKZfeMrv80JtNwaIqk
Tk/FEHmvrjY5mu+6ffhPhuceMD0wd0dgkZXrY0GdfIvox4vj4621sdaS+YVlMragGjZzt2udtlXk
5GSagWG3cBCsIXoWkVU9PR5F7peboMik0WSVSGNiMPZyt6NMygAPsy20oBVt+tRViH80sfACje23
s3k2ti5FdclaAZXLHbI6+qJY2pxOvRaMkzocYztxEFOxUHBWpvxgFo5xFJo6f2jscI8gvzVJMEWw
QWF3MPQqy0js0Qi9pkFiDlmlF2C/8wfJQvtV2OPw1vseQhSPRdIZwC5SMeZ2PfNubkH4alrQgGF9
Aj/gPOlZke0QQDf2Bp11ukSUnyWRfVVUUpBMqXnGcD6SqrrEjf7TaoWxswE3vhe7jjgj6y806Fbf
K25Dp4wVHnuhPeinsNWrK8hWsJNGZ7f+nOrO5wzHoFMRttNOWN0cmhRYagBIo4LV3sd2JleEEeoS
IJh9rHIk3e00174uvT18U3FHwtzIEyCH7T3lw43Ig/+T1IwBuUcFfHUeRGN18SgWLSiEObyEcRud
h66LfyBAjbfrUr/VNZDbmWc8SAuq4FAV135CgAg1TerWo8zvaK+5UvdHdakTnBcHsKaPz/rWrpFV
cHYMHUnkIm73Zt2FKqVX3ERCTEuOSZ5G5zIi+3k8yh9FmFVIoV5nUF+FH8gtv7qi2lnYQJlNPbBF
eZ0QUckq5dmIlHeqGn7NFeukDs5/a8P82Efe31rj+hhknHrLgN5a6M4hsvfwrVvzBgdGHZFOJa+q
9Q/SJtzRikSnY9MVB7sT6TWHyvv0eN4bQYZrURZGeIlT5lulAkqVRP1S1chKJnn+uU/DNAiT2Dot
zbIHb9napJKKB2qehb5zYVPVuq8Th6FUWPw/qVANgREt9lcRieQ5FV731qchnTxgPCSTxE9Czuo4
ZkJRzcVNzaDN+/wDBfr06KFAeCgVVZxVu3beHkRlcYuyFjqj0M9X8VpLGi3E2k4PcG5ecH819GOs
mm8WoGFWAERAKdEw5O27+mCN3S8xnAcKNY7SomyqJcdFRxcZTac9keuNHYg4PahWlb/keb89eZVu
CGhmeOtEbVF/Gp0wfKrcsdyJmpq8XFYnj6YGiC5iJu+zu87GUI9mFqpGEC6dd6EfISBPFuLDnM/S
R9ysuwb5GyPylRL+Rjr04jTq+HA8Pggbu5MDQD7BjUv0WqvaLQ01U8zEDTC8PIWolLYiUGBxAPMZ
PZxJzWRPjn1reVHENYk5aJbfdcOm2Wi0EolRUIFiPlqJqx+KqlvOj+clk9v16oJVkUVu3m536uuD
01SJoYdmYFnjb7tSvtSz9UJP4pXr/rMbz6+Ph/vzHl2N9wfFwUMGsDyPudtN4+S5bsxhZYFFQK7y
guDUED/zflrGY0cxIzpmS4LWvDOl1TMvt1C9jCG+fYd0aarilxUluf2suH3zWoWDZX4GcBe7RzEN
sXLQKsVwL44yOh86OE8yi40n3CYKO9ODTlEz/T9DliBURLLcxy/tHKcenouG98Wyl7k6VFFG5tTi
/No9i0VX08sctRZgYmVw8yd4/0PnQ12Ph+9GPZv437SDohDnxVIeo6k1v1djlrmnSVc792g0igls
EkYTbFjEx92j3vA08BMFlVjfdCIdja3JEX/x5btfWp5N4TGt8yQ6GSJBnZHEFjWtsaJudc5A3GT+
LNL8s+sI/fdMDXo8DLo558cJgxqeDqpQvtsV9NQPllqF+ksZ5W2gh05VHPrabP6KZiGqgxGpveuj
2WtkTzXvlB+VolKRsLvcjPyZOAn/SVPS35k6DOlljCf91yDgjB1gDDUegWtEfTXPvfQ/YebB8qz1
PFePWLD1zs5x29j8NhwRkhXAsSC2VrcbPVusbXLkjLsBZGlROQB/Rns5Pt6NW6NIBDtrTE30Lhks
C6r73sjmDxXd8tUZWrRizns6MVujcFOTefFm52GyCskD8AlnAUoUNG0fHY1hck6TGPa8DbZGAXfI
o4rsUoqo3B6skZvFcxXBXCx1+LKo6fg9H9Lw9HjF/miVrs+vZB9hM8hnuYsXE+XFBo8hapuFibzy
LJtjLyWvFArXCJnoRzzPAMa0dkQqu/SoWB4TvA5/Y6DZGkctcbL2q1Pp/W+VGk2y9+s27gr4kURN
2cdVAencLkI0l0CqBLhVG23ab4XVaJ/mRHEc1EYsAz/TpFV9KVT0c27G9ExPbg5oNew99Lc+BRJw
4Oilrtgdhbizc3IZxG4Dvcm195Dvo/+gNWDtlBPkB119CXqTKNqhFUHhYo3iXlxToWRCAkjY+TUn
IrwMnP1D1g/9zrJuzAcBFSpOcIskKm6VuUA6AGBSCz2IphH6ilW4h1xx2p2baGsUl5PIOYEcxmG5
/XaDZaUFAVcP4l4DR5jDlBlLwtXjDbxx3wFr/f+j3IP7RpR/m1EP8nIcXqo0tz/DR9H9fIyXq1a3
1ZdsKPcenZtTM6HukS95ZBCrN0ofpksetTlTK93eV1pveqoLx9pZwI0NARAUqJjMGCh6rOJMqESd
qZeTESTC0o9j6H1X1dk4xmUa7SyiPEarrYfaJAUBx+alzu67/VS4tCV2A3ANtjhgTKXO7PnUzW7a
noe2SD/YtfK5iJbmmjTC/Pb4+20sJUMzO3Y8e2S9SwyXx2xGFzBoeECfMkL4CbuEvYLkPdVSFgeY
HEIdZGDUJG9nWCtzMpVeZgZZ2HwUlvbPkLsKNMv+7CrWTy+Oj4nyzamV9wTDzwvtUJRs9FcXtIhP
knWkAVv6YT9+itv5tWvs5aAte+d/ayW4IEFDoFQgWaG3P9GgFeLoMytBOwtv4nlxz2GC/djj9d4q
IFLP539lScEsZnE7DDkj7SevNwMBnR6wgFnW6BcPi/khHjGGPiPrGfbvcnssshd9SamdajpCNmeT
XqNGMpQ6ew+3rYnzfIIIQaQHoi5T9X9hFcHWI5MM5yvIe4yfcfHIT2ri7okBbY4i5SepIuIPuIab
TFSiOuZnBrU1dedSH8xzPNTN/7CdKeQDhkTkknevDFf/mku8jHOEaoRJeTYbTrVqFxcbc/ed83of
GSBzSIQ9UB3ms37qjkNND6mszMDs1fA8uLDwvFjrzlXZvX3Z5FBASyiF0qpYM5pmZPIzoy25gdXQ
glTfxON3J9rlwmzNCHQOWC2q25Lke7tuw5D1sWIQ6wzLTFDpSKjIhKnlkb+KcufNsjUWRFRaBGBm
NGo/t2NBUgZ/brPfUPIO30210R7M0VWCuSm9ndN2fzuRJ5K/uXQiTcrkq8PW96j2T4plBeWI/7oV
muWHwuyKCwAl92cMitqvh07d2YN/Kg+34ZxRoWGghkTNgE7y7QTjvCs0p1UtUkdeZh8WSvT/TWKv
qOxjGVW4kNc8HCLeZ3r1qiPSsJxE1rTfR2DCw2Fu9aHxVZxzXgXqEAko73FEEQBzB1iKg2TE84jq
q7NVlf1H4UXl30mDdMShN81sOaSwhBbfyL3wtSnL+NWKLO0rRdSm8fU2EV+qHm9PX1eGRLnsRDa5
mOtp46PAd4UPIlvZq2kjTRFbrWcHsESFTx/XeGqI+4dUEFHMTuNBltif2iExnjKBnQ+eFVhjTHGc
v8M4rzw+/jn38YZfQYYgLzdgw+t0TsEq0u6LycadpgmP+JM6MMtmd+ddtbXByBmhHNA417x1GVPv
cQxJG90OzFiZfkyj3h5wxsifRBvHwQI13R+GyttheG5Mje4ajWEoAcA/1p2KQdN7w+pj5JLa8IeG
DchrMxT298frt3FlE6whpoN3lEnqGopotYPpLu0ggiIMreaH6ig6Mg0e8vOJnznYAizTgIBdGMau
fuHKNsOgyTC89RHFzdr2UOd6GvteSI/5Czbq5Ue3rPX02UlENiLqYFtJEMdLEQZJX2SOj/xibuxs
yY1IwxVAVQQeKlfOGoUwTWPBH6GDZOFYHpGew5Okg6NUoqPx9iuB5ZJWW7Idd9cSWJZiSTmFDtl2
Zp9r4bVHJS+VS1r13c5QG58fnDqTAnhPnFrbX9RDNmCFMDMrUF+ozzQ0d0tnL2XbGoWKkqzPMR/S
gtvT3KmDp4dT4QbKYoGEMfB8GfRF7ATojVGoXHFb8iCiV/WnWPmv+1rP26zqIomfolF17ux4uoDb
2mPFbY1C10RHAIFOEY3M27nMlWfGSQxqqXB7bGCRKX2qymnPAuI+i5dwS25qPgvX6NrvcTZTirsc
XMrsOYVUNf1qRvOTYyyQyaL4GAv7RJ/6n8fHVAbVVdAFGUWfBhwhQhlrSHzl2MjJe6kVOER2jqcS
vaac5e9uU2jokkR8tscDbqwl+QHYHng70CTWlMlhyMEnJYMSoJYeHyrTSI5xa+c7J/d+FCRrJXoA
6jyYibWyFYQSEN394gQGggZnL+xzqLMUzt46F+gRFtUNshCaF+sv1lit05Fce0FI8fRVlJN+jiFN
vH0U6JgkTpJxBz1tdS8OzTDps6De58j6ZA/+8W87pTn65rnAk+XLALgA7LsGBcYJmmYtCJQAOED4
OvXOdM6WNP36P4yCLbwEVcoZraLC2Fgzek+JCLq2r54WF1uhiIfqm1s7dF2IbBSOeZCRyt+eVzKC
sEJGWwQL1Gp/WsAtj2GxZzNyf3TAGECbBkQCCw3eyu0o9tx1Xt07HkTL2IwDdWyMj1UYGi8z6Brt
bM6e9/nNqweqQT7wqTLxDl69gpFcwUqNSmwAbs19Fmo6HO3a2NvV97ceABVaYzAJQImqa/QUFlH9
EGe5CKKlVEgZ5+Q8zFUajHqy5zK5cUzJsngCwaCWrMF198Ez6tI1UxEI7N1+026M31dl7e7gXTdH
oUkMTY2dzePu9kN5wiuX0akFIoV1h/NFVD+piJt8efxxNpeNWpmsW9PiXnf6EjfCFbRiFJzsxEnV
w+hsxUv2Msr669uHAkAA+k4eJcLC7YQi3ctLo+sEn6RuD5o+uIdCOFgrd9keVGFr7QgLPBz/FAHX
pSWra8euUmmuFXjWv3eXMT4verynpbK1dvS8KJVzkvj7ah+ktdZFo0KuGAmnegpLj7snsjEqG4v+
+fHabU2I2ABAgVQLXdvVZhgsXYEkO4sgRZwPAHtsnZ1s6N8eszHr4bqWdHMcGFYRSA2xZHRjg55k
tKR/pcX0FXSzvpNibwUg5JLk7cOy8Vq53QaDYuZxVsciqCtDudCnS99rZRT78aDmnx11KZ7evnQU
XrjB2N/0C+XS/ivZihAdrFrAeSgMJeXnwYmMF8LEnkvP1geC3wOyFI65BJbejmKD5R0SXFADyhnT
acGxJzDNxfv0eC5bO86hN0OzHLVIAFu3o+DhTV+yHUVgDFp8DHG4fglNRDBrjGfPj4fanBAyKLJp
/KdhfTuU2ZQo4XoMBTBc/7ssm/kag2vaW7fNGf1rmFVQaLCpSvJuISiUnf6ixtYHpfSiS6VgJf14
Qlv7jgMkG4HkJezx2wmFmkD2qNVF0Lfd18FwkkuoTKPflEN3Qow18x8PtzUxJEM5RDQFUcFYbYh5
xkPFyk1u89R0vrR9Wn8r4fhkR4Ej1s7U5CLdpsPSRhWFV14TaJCtmVgdgn3QzIbwujhWc5qpaP5q
rV78zJOpMOUMeZhOg4MM5+M5buwRhNUgVBLSgaOsEX3DuEA/GgaUK9EmOxUEr4/d5Bi/3jwKVXTu
DJC1UK7XiFdL6fJMAxEdRNGCLxoFiVPclfrb5yKLZVBtpT4wtcfb7THWjaAyw1w0dKpkMBpfwlqN
d4CeGysG+MQBNYiVD6VN43YUZwort8WyJxBLMmB7Oqknu3G6t59d7HNAKBIj0E9YS8VZc1WnJbWB
AN206epG2GEIlE13VFe25kKXCJgl1Ar+XK1YvCRh3Gm1E+SLOfjl6IpTZ+2iuu/PEWKBvCM4sCyY
un4TeYjD2RrW2KD1F/wYi9J7oT/rnrKoU998yfL/h2MNOohMle90+3FweMkyRa2wRXUm46i2SHZw
+5c7y7Y1IZiyRFYULbgFV+lwW+lW5hmMgsuu60eooRy8AefQErPqnT19HxeYikzqODh/BDNvJ6RM
yqjrEXt67t1vfaoEQ1T/Dp3+JZ85Sfnc7pToNqcmxc/oUFKnWe9upcOIZJmYWlSo+mFyx+GzW+vW
u8zonOPjoLA3lNyc/7rVKw1dsTSVB0lR5y+TPmK8nrvFpc2ieGdW9xcHmxv7FSgTAO7ukP1aXS95
njo2Kv/Wq+U0v9Gd/h62busDJvr9eFr3Z0qOBcJDsqC55FfxIbczx2tk7S5WvNoHUdSc+nbZi9sb
i0efSGYRoHFIXldbsO8nT/HMyQlKSPDLAb1g6zCMU6kfqWK6O6dqazBiMlkCGSV+W6ucBUFhN2lD
2wnCcMp8BXCTn2XLL5yqjTeHPfrIbHi+E/ud2sbtnkBP2WvGSHeDmZL0Qc2c4dzQu945VBufCJSw
XDkKULzSV1GiqbEuqqPFDUDte4cZLbej0pT/ffM+oCHFZSQFH3jUrvYBl/0YZzq1AK3pFL8ru/wp
K/U954M/nPDbxIFXn1QEp2tDFXed8I84lysj5mQBLtFLExTjkHxqgLB/GTHJs/1an1HC8Zw+ea+k
nKxjumRTdKgQ0IcmbNS2zqHL+U+0DGPv7+a4VPqhccTS+vbY6U7ADqxeNa9flr9D4q74lSF2p3S+
GhtKKXy8G6P4e1Q2WnsAWY7c1ONVlFvr0fRWORiSSFLIy+UJTS6eB9PQlqfYmIbncbaX1zQXXyHY
TZTl4/RD28bZz8fDb+x8KEkUkmVlFEzyKkaZhSt602pxbPag7zV1lZwjBLmvYWb/evtIsvEGzg3y
Hm/e250/uMKYI/lwU01cMt1BVU5UrR0qo9C6Hw+1sf1JxGgsIjUADGWdJwk36Uw1LpRACfPwJDAP
u7AGb5YJphwBQh4dA7l+YOtuJyQafVGqIlYCo2rms9tX8NTq8IfZqXtijFvz4a6i2mrT2SaTvR1p
MPI8y2dbCai2uscBDQ0LxBDk+51129oMfBiphgrxkALv7Th0ZKKqK6Pw6jhleVzytvjLccPyaVmc
8fL4E22gLdhy9CR57JIwU/q/HcuolYWabINYDIqIxN5PjVF+nSsdM9UMvrbtRKpvF8UnpeguKGp+
jaZ5rzay/RuYJ40oDgDPyNvfQMZRNxrYlsDI7PYfS3T1j35Wl6OLMuw5E7bna6IVlzRvnOPo6s2r
23faISGC77z///Q8V1GAZqXkrFBskNfq7S9xOitRkbKvrwvCH9nBRBPA+wp9M4nO86Qm5t9qNomf
lTkry3PXhmiDVGQ4WE9qSaGII0khwlVYCuuodM5Dpnxp41lBVjaCgXNcoI5oAeBM5Su0GK/7gHNt
HX8e7V7pj3ZnQhFPa7WsD1mXO63lO7NT9wCAGzWogBvo76HYE0tVETcny4u97PtoVtPXpDGa5NC5
GCn4WjeJ+miIGG9om2escVYm9U9jynaWZ7VvJuULbFfqAH6t1M3yDkPVKP8S51UxfKzGJXwthi60
Ai0XdnSY88L7EiXZpB2EHqbe1cB3q/orm2e1OABlUkY/MyKvyv2WR2f61YLNVFwGcobyyMMlwi9F
pFV3EGXkgUPVprE/l25XKC/G6GTZxa1aOw1mx+omf7JyTfMtRedVYLo9jrmILRizP9I7cZ4gU3Sh
61MDbH4nqpZ7Z1qHnUdapU2CXzdpU1IcSjenW5qpRTt/dOYsrV/1piyKv5SpmQwEHTpn/pWaSZid
Mk1vtA8TxCfHT0DSV9pxThxRnIB4RKXvhrEzXVorx5vyaFehZV7R38qzFzf24uoY6ovFQ3axM21P
uXsjxGCTTmGfxITi/joDCosc0wmhiUDaGl8xngmBKoT9TvbzZx+v9jlYU+hZVPAQ3FwLBkBsVbKo
rRTwgbp21TOz+5pE2niIhYR4g5YYnpGp1F7jefE+LJXaf8EMMv34OPZszRV9dyCE8tJDm/X2sFWT
UWMa6InAQZLtoFEWPyV6Pe4E061ReK2DRcZMQapM345iarWtLR43q51E7ucwFxFt2rrcachshGwJ
QaIeALyDErl+O4qhF4go62l4zYWAWOCV+mfZ3X6JtFDd4y1tzAjUBj0Ses4OcLFVuCy6Jl8WoSiB
UAnRB10MX1B1b/bsDP/kwKtNAuAa2Q7e00BE1hJVidOls2swTjwsL+jSHBQ7TPykiN4RHZ/byXtK
VPfIi+fdNMbvZyN8bl0MJds+/JDZ2bEBxtJp8wVB33OR5//psvqM6dgpzSFBhEp5mNXpaLVz6ceG
uXOtbbxmgWtK1hOgBlZodVMjU5tOCGqHV+Ca33tCvk8VWTkabfOSG/yztN/OCuTAykY9VTxqx2v8
Zg6zCz/xJrwaVtT5Zq7Nz2Raw05BYOuqZAB5UVvy4bxu/Hl1bE9iKsKr6uJWI/LkEmUZ5DGwgpb9
3hbDiK2M+7NpC5wN7Y9j7+xckVubjzXlgqQsATp7tbJZFRp5HM3hFY6J9jvW0l7z6wYo15tjAxhY
2cSgHArmbnVqqY9jtbbwASM0ao5J2mj4iYR7Wp6bk+EY8bBBl+quVTIPyqgtpQiv2WiG1KVKaCe+
jt/t8fFs7rcjFRz+QFRWUv/WUKsSQXl7UM34qtaDnZ2ovxQYoS4pSoCh3jvJx2z0ok9GgbjJzjre
xyXUTCD/o7FPZYz6zm1cAlCaQYwv06tuGc+kCOkFiU+H3HVP/u2+8iFZ1BJCBDz3vp6DU0CnugC7
rjG3/3CoVK3JfbN24o+ONs1Ycw7QjHZO+daY7BIOOphc0uXVJlmE2lpLHRbXis/4OmdaEx96s0O2
qs5664N8ab4+/pD3G4Yv+Ee8CyFCin+r0OskrgG8uEAOw9T6H8Ku1edUK7I9Pef7r0a5gPc8rXBO
GfpQt1+N3E7rhtguEEQbPayXB5tnszddSrV6eyEEpiMcY2mowVFb595FkhraXDEUlhqifJ61WEyX
sUvznSOwMSUgFyjzUshUZefrdkpJ0aSAFnQurXBWfMOq4lOpZT2YM30PtnD/kWhDgWECs09pER3b
26FgVyjagqT4dYAj95Oqi3dxQWTsySHcVQwoG4HqInIAYaVJvTpaFfq4YFXn8aopC9aADrJhxksd
6WPqF1ZY/oC4FyUvS53nw6UfG4FtSFU0e94Kd5OV+E1yJ0o/0ndobTuXWNi/LTATrhlW1hpcuU5D
8g1m/pvxexJczRCccFu2y1cNXwc3hSrkYr2qaTUe+ymZP7f9Ul+jRVe+PT5ld+caRLK00qNNhDgh
KI3bD2h6S633mTFczdwOvzWZN4Q+OCQsqHurp3aEIv6bDYAkCBpUAzwu1G7uciosFcquqPXh2uhJ
9R5T28JP1Wp6q+AERic2wRh1TPrmfITbiQkXMzO7MYfrQBexelKzJf8Uoxa2pzu8sYAOmF7iE31z
STe8HafGEEZTF2O8mkZLD0QZOvMSNVkf+knndjPyZ3uUQ/lJbnJFZsbHosaDGQGCD6tQPFZ5pTS9
HLH2+v9mWls8DYM2XTIrRKrL0KIfBe+4Q6zPQ3x6vFvuIoscmqevQweVO3yNt6udEndg7uyrhSfH
k6k38V8NxlsXq6n3yIjbQxH5icnEsfWzSV2czp6jYbz2wsaTvlJLIz8tWaa+0+Jlr1C3cbLRuwd6
RWoCPG6NgQnjkKNdt+M1LW3jb73ozGtPwn98++pBBsF3VKK8AD3cbhVKLDZlDAWL6VxP8OGL9IL3
tDk61btSQTzo+9uHQ3WQYg+MMQ/FgNvhMn2qoskUFDZDySV2uvpcifH7uHR7yopbZwC5b0rWkqRq
rXXKYBwjnZak01VdpuUnaLDq7yGctfEJLd8sPutVUmg7O3FzSECMUmYcbMxar53W+jAWVjZdQ8r0
T5mhNrZfeIn1n66a8wwDupD0/H9Yzz9O6VLlyFm3PDMtVhPbSaarXQz5T1ub5zO1GLTAxrDduwHu
LzxKkQBOeUxTa6WlcfvtGMWpSamma6f3ySFRiNG+0hTRU89793UqnOF91hXNwU2M8lJW1V6reivG
0O4ifZZ4oLt6gWYt+dBRbr2GYz1gBSfyS5eX6XMz/zR7mpd+69LsBVyoLzurfF8vkcxaPinCCLJK
up56NeYogs1s26mupy7AOD6qD6WBAsWhGELxT6iGQ+ybYVN8DNt2eNUU068oOBSHN39u3pb8BjIb
IJbe6maca+nbiS8Pl3BSnethwW5TiX8NluifHo+0sdgy/cTJUCe1Bop5+7HjSIcG48TTFZeZ+VmJ
/4+082hy2wjT8C9CFXK4AiQnYGYULEuyLyhH5NTI+PX7tPawIogiarwuly+y3exGhy+8wTR+S9qu
vpRi1t6qaBzg7ij6mVjvCCW+c+8hyC6N34kCyOI326z2MtWgCjuTSTTjeTb67DLkkTjwH9i5yolC
UUfhFpJ9kM388GMvGx79OWybvjlXWl196J1hOhPTpQev/s7ukTqrLigOWSAyt51aJcPkTKli4BXC
nufPetHVjg/eLXudy1yZgi5KROUbyQJ/0ZjxQQsUA4rUpYjp7B7soNvvyu0ryfQUdQDib39Lg1WA
5iYxO1kVf1be8HVw7adumr8JGAA+xWU/Modf7++l2y96Pab8858a8Pjylh4VuDFURg5oAy4RMYg2
Pdixt1+U3JpKB31d8N037Cq3i1McheXj7JTO16btjN/NPGtTP3Kj+Z/7M9odC8SotIHX2T+bParF
grgGnZgQW7MpUM1pPlO5VoIp8d5/w0vWDJ0tg5YQr/QmZjRSp6hinWkVUa88LmlWPNpqWV1m1z3a
Gzvfic6qLFAgTErhZXMmiOuXuUwmMpo0yS8ddcbnoqjjA1yTXJvrUJEJocVCf4WL5Yab7i5LZxTq
PIW9A3OhqKCGJh8aVc39uU5qJOwOtbT258XbxSHEz2zr/WErba+rPUvYT7xMKQISL/XYZgcg7N09
AQyDmiO1OQ7Z9S5nI+AVgKxMKAb0qkYlnuH4NwCXjerdFBMU+KQEL71Vis3UI66HiiPVTUxqA2E/
iAHpSKBhLZ3i8/1NfhvOUH1Ath0OHctGJnE9Skl61lS1NoWtOYKdsXof0/E86PC89suBDOk/DEe9
2QXWIuES8uf8dEto1WQMNrTuMJ0y95UO3/Sxm3Xn31HVlEfKS8vBeHu7An013jjCUP6pX4/n1DYS
Y/k4h1FLe99vEH/J/dQduvcvI/9/KDS0jbn8t7GDsQggXI2yhAZCqs6L20FYPBVuO3WMNq0palZa
Xj/dX8ydycm0CCgkGv9Q1+Vm/WkxaVBTXMlHNaQQDsY4ar+niDhc7g+ys+OJi1z0zCiE8KJsSgJt
1C1UL4Uamo2GN7Wd2J900q8ns3WbI9+H2+ATOpVkKctqH+ne5m5a05UOZCxGkMV2cZntjBFyN13P
uMLY0oI4ndA7noYgS5X0t0VYR+Y3e5P9+QdsTkNRDVpUJcMYdi3MfCdTMt8YlfmjotXzf/h4Pw+1
+Xj1WIKByvsxJOqk4+0lhm/keJHe/3o7kYCEARNNo5NOF3C7oovrTJpYxjB33Tlo2DH+FON+WnZL
EVSJ9kc2ZJ7f9fbBrtnbmj+Pu1lI2vtrJKZpDDUro81otPkr1uFHUP6dV0YCQgA3sD/RDN+soaHw
6psJBR0T294TQW5yimwtgr9Ux/8o6hj5g2jd0/uXlPfzxw6lWLYtpiZIey2jS+HKK/vi+1IMVWhm
Y/8xo5t+4ZHvgtTu4o80796NFJX4F0jIWFcj0UFMcn3eVRf3alEwXYVq8VMcj9/dsRGPKf3QgwDy
h9rF5v1G3V5CDxHM4kNu9s1kl1llptRbMrOcH/S0n4E/iAKF3dJzT2W8asFYGZhVFGb3kNaVdzHd
xHvIYsoLxtz1Zy323DPgLpWwu3cu0SqOqLk/otib3wg1G8wtMQa9quvlaJYMco2ZTIhH943vamX5
2piUGty8PXm9EWM1m1on9KOaS1GTsGMWpz9juqGjvdYr59XOmy/3t8be9QH1kKoANTlg0JvoQOtK
SxODOoZZY8UPipslv+oralCr8I54ErtbX3bPuPqpgm+lzJZSdUv0nafQWSlhXtK5LGtQDnEhfNfq
jVfVVqIpyObkSIV172TzxJG70dOXDKTrVYcznpnOkpOdTnbXni2B7ZBvzdZqHnS1dgei0CILxECW
tkUrPMDVVXfLKXRdBCEynPp8QaXs4BreiX/I96XyGLk2QcJmE/VwbNPFM6ewTm0ku2ZzJaLr+jr1
uTexnbKF2h3Rqva2ifQD4bOxijcaW5YAYuPKot8yad6vozouHLN0edEIjA7u4d3puexEyZMA87S5
IbOq1KqhiMaw8ir1zcgmRFpK3S59dUzUV31OjlpAu18NYK9kxUqLRvnE/xSTNKOtaEWdyeLFmkYP
47IWuT8OeX2kIbs3M3CqNKkhk+IXtflwcMaQwJ56clyQK7pv5Rqx+GAs83ekJ83mUitdc1BO2B2S
uITAn1zthtNVrLh5KSmpk5doyYOYhupL2qpuiO658bmjH3RwAnbHk0QKsKIUiH+oB/+0lmIUeZ3M
ZAClME9qmy2XBiOJJ8Wu7MB0p1/uX177o0FgBXAg0Umb10VvLC+2E+CoRomOO17G669tp3TQeGz8
BrtVPRhvb6fQKJFJFEAoyl3XOyVeK81OXY8PiPS/5jdTRY1iycz/NAzPJpU9ePpbK89qqLLVS+ng
ia7PP+daN39AYXP+L58KnA5XCBAkIPTXk1kSe1ybidaIpvTx70piZ2fbddLfimmqv095ftQ83l08
CU8l0wWLvQX4apEwp5F7JOymJc8uStTjVtFNavf1/qbYu6rk5SHzeDSGt32XXK+9KSmSOeTtdM92
lTcXhGn7Z4ytrOD+ULv77/+G2ua7SaFbq1VRfkUXMA3o9jR+rA0vamQ+tf2hovHe+8n6kTWRyLM5
NtfH6mGq0rTsPqTl7Mepaoaz1+FKOqKScV5gOcV+R4n8/P45kkPRr2ZMzrRxvU30aoA5knHGXIy6
zlPXx6duEvrLmoCr8BGSPLIN3cuoOGFS0IrGPyIm1wM2Vh0p48r3A8KjY+FScfj9etSKb33UFr9M
8H7ORb4onyQ3UfiNUrn//IcpSwUo+ls8QVsSVeJaytwUNC9cNcF0Yyw9VQmciRLABC7V8WshbVPv
j7m3a0EHcLtIg1Hkj65nrVSWMkAymcNhivUliPLc/kSAlL3VBc/kwb7dO4rQfEGDeTjl8B5dD5ZH
pTdHKh0LFReOL4IzogSq4kxHEd/uONJsmYuD6HL7GtCWpCBvC4rZhQagtcKtckhGcXCR7SWMkDfp
7xJSg33YvAKZSIy2GRnFiZfxo7su9WVoMbrBeCZbT1pv1E/TWhFflnZ0UELf+WrQE9FwwZuTduhW
37/JVWcliKcbARCCw+FZAZY7sb8qXfn+DQJhmkUEHMvjugWqKCIuDIcuT8gyxN8co1xKv1BK55xV
ev/w7s1IP00qKgD3Ae6/uWmspcd3R0uJ8aI1RlQunvL6ohTqmjzr2iiOikI7FxtoSNjg+MxJ+6BN
ABZP7gIwCnZ2ZArNDSIiqD8JFjTdH1Rz+Fv6S60Ptls45kFpdGd/crxBrPIcYQS5bTqo6ti4WsxB
RzM4f2zR2XuNq7o4iNd3R6E4xFOL4xzqHtenjaaSUNaeTQK2onzKez0Olio90i/f2YqSkwvkB/6M
joHm9SiVU65VJYY5rIVlf1v0qnvtwCB8U7qKAe/vj513j5SRWihNR67qLR0hN7tYKLbHth8cFMnT
3rQCL7LQ+Z7STOgnt7W09x9yxpOSYFR+6Xdu9ojrzSk2mKQd9Om7CM/Hwl5fdKNoy2AANvLbSO6T
+lXZJGVAPaw/0u7aW17J4EbVRgrw/3AS/Smw1aDXtIpYUBAomvLzVKMPekpabFADu+vn9uBe2TkR
1NB/wIQpqSNocf0xKT9k7gLmP8yFNyLomHTKEGAFutZnLdeX9qmps+aDkzZafLn/aXc2q8yEuLGp
4yPZvDn6pfQutN1FheNjlKdedbIPTmdb74Wlo9PKWecJ+lEI2L6wGZ6gNOctFbyiaMJSNfuLlUjF
QXV0D4a6hSYzFu7qXGV8OcpDm7UczU5gotlrYWpR4PPXhAopOJIYH1WwSC+oNCzzuZyy0gwoACEF
X0WVImmCfeJno9YdqSrsrTAXq4zrsYWBfnn9bbNlsRMqUmookAL0h0wdz7rSH/ld3Y6C9pZkMIPm
wrZyizQXwprLIhvUcEJL721QevdRc1Dpv79bbi8CsLuEaLK4Rw6x/Y5e0oI7p0IbLh7IgtnTyr/a
epl/b2ylx8zeTP++P97OrOCsyvoDkuaYOss//+kU1i1unfSgzXBZ6uVftHeX5bR4RnIU2N+GFDx7
VFcoP8Oiv4F0pJ2OqYZeVWFap8braA/xi10pyVORxe2nrIisc5ZY+oMhrObd5w/gpC6ls/hqEtxx
PcNxcLS2MisRllmUnR1rpQOPCIv35b0LKfGZ6JgTbOI0s8Xn5Ia1wIDFqXKw2+wCZHR6XQ3nKBWT
W/m63AmhE08iSXABdrRln2i2EJ46DW1oKXZ/Kgun8MVi/QIQy6T6UZ0dFNb8rq0+8Rn+uj/BHXAD
Y0uBfkIKGuLqJle3RGYOzaK2oatM4LwTSRQpXUecYJkOflX3w8UoaudEHd47WYVWfzHQ3nr/1wSX
SnxIP4NHeYsYNSYKQWujdDzKazr7IlWHPLDXLjsyers9iDJ6kiEbuTXV783BSB3QY12p9PTVdOcb
FLN+Odnx4nrYhZrLcMpivV0/3l/i2yeRDJv4iZo7NYQbN9smN2fFbBvoYDRLPoK1qp0/xJLlzWku
af0e3OO3oxH+wkEmRSJYg511fTDoClUlt8KPzkX9YPSr/nHgqkZNpTqs0++MJesiiM9isy5Fr6/H
strYM+M0r0N3ypJH285gnVZl8aisunbw0t/eaETa0HPQRyPjRHr4eqiU62xiheuwVtvuZDVz/2Ud
iu7z/U91uz0YBWlfuAGSWudttoeqt1UUw+EMc0cTp6q2lZfYcsfQXVPlcyk67QBLsTMeaTMXCy8P
Fodbc7k8WaNl0NMmNERvIvSfGsXiK2OMuzcggTwLYgtm5+Xdk2Qw8gfgQzJQ3Jx4yONtaeR2w+Pg
IHjbr8NzD7ziHDVD95I3dnSw/28/3Q/pGOYo3XIhK1x/uiJPBkrFdNUwXvueGb1yiZd2Pt+f1O1L
RCtMioyBmrYRnNvsD7tCF6Q3QKWoWacFCQoDnxu0Vh6qePnN0ZIi9huncs90nL/eH/j2DBA5kNGS
6VHHhct+PbsqNvUI8RVgCGU1rm8eidGvWast4wewssa7TwEXNK8enCCJ4dweuNmZ0hrKOTW7Ns5D
Y0mToKVUfpDW3n6w/xXPkrktOM2tMHLR5qC03GQNq2mO5xOUHDcLEDSfvXfvRMiyIBxA1AO8IbG8
Xrs0mnK8kAY9zOa5fCndZAw6J2k/5liQnkbeyoN87PZbgXYAT09TGXkSqoPX4ylWnNlYEBlhaSu6
h5WqUTXBHInWezRr0/703p2B1wLHDEgMxQgkUa5HswQg7IxzHTqi04MVSYBLbM3JW1+oysFC7rzi
hEKEymA9OdQ3itli6vXCW5I+rMaoeHQzHRJVnvR/9Tp8dVQK0/FU945ykmC0D/nQpBVUE2Mxzven
vLNzQBijQiyJlFRhNodB8bJE4U8GkA95fer7IldebXSwxMGVcvshkboCXUpAJqVmtllmqkdZ1Vr5
GKI2ZNKE0mkjgoJXnpJ+0g7ehNs5gZ+iWEAtCfoM+dj1ZwRSoZUDStGhscbeSVeb6ZwTnvj3V+42
k0U5TnJC6WVIYtpms2C8lOkjNrRhO9fK71PizsuHnnLgQ95N8a9A3jIFkWVrObLrkL/+OvSEo0Y9
BGohmQLcuOvZGXarOaJu5nCdWu2ha4bpAXZwfu7qPP+goKX47iOIsBsXF+x1cJ68fdfj9U4uOkI8
brBkKZFjyPpL1XXmKYVHcxDa3nw4hHtA1UMg4FSQ2G7eubGarQkWj8GSIiM+apNz6cY0f++Wl6OQ
f8AjI+ziEb+eUGKVtgCzZITkSf9qbuv6+ti8+3VjEIkZlChSrq5t6ZZ6SotaZ2pDdK2T9temdEQZ
B5mTlOmDttT2P+VQe/NbnPd59Zg3RuEeBCo7a4mkHzBgSgMyhd3cnG2diXwscjX06BleelVxA0NP
tIM6481mlBLp0uWPiodBzrX5YjFHA5qhp4Yj7aHX1JzhwmlK172aok3Piz3F03u3I1MBzUr0SuGd
/ujmcKfR2OCgYWoh7g3Jb3j4uJ9KNXffylrPf79/wneWkBxZfkI2jH0jOddbJAJN5GrhILBnjJYe
5CdEnYO3e2cJ8faiiQUXDiOxrcZNapYRMYJjhXlnz1+SVNWCua6VE46A5dmZjOJyf1Y3NzGNGPJ+
wgSboJxk/Hr7R32yeNPSWSGi3LZ3zo1Go+rmNqD+tdUZs6f7w90uIs83gA6KQqSKFDeuh/PU1uj7
TLNCj4gBF0WhYz4OW6n97T+Mw31IzxcUJgoX1+Oo6YyqJoyrcNCy8UOZCqLIpu4OnrHbj0WhDcgB
jUpyDa6P61GiFqZr0xR2yMF7EmrZnxSrCVvNVU5Z1n6/P6WdL8ULYxMc8y5LGsz1YGrktqlbj5a0
r05PhqcU+FrqFbL97RHTaGcoXFgoy3L/8rRs0Wxx1LveaC9OWCgAiv4qDafC/6JRUZxOB8pSB4HW
zjLSCATqQ+WEtuAWtjeMiZNbyMOHNvXsZ5pfjvA1ry8e7FgFnt4L5ahVsTNBFpGojhuDv7cpTeMR
Qdl244Z2PUyXXsmGS1TgZjaN4t2IItnNkhQFZLigiG1hnr1dWI26TAyV9nh8oNBmjGc0bbDhrOtC
Pbjn9yYG7E7CUihfM+71JkEaohqXwfZCPUJBZ1DaX1InLR47XT84yDsDMTEpSceTCfd/Ewekmojt
bByjsISiEM6pO1rnXnTiq9nHypGd3u5gIB35C4AlqMfrWcEtK8oEv0LUKOzG9NPIHX5XugI0B/jt
P999zMDQySoFjxhJ4WZiUxKrCeF4FGa6NZ/muqkfhQNEVhH26f5INyEjKQwlM0NS6aTb2ub2AMzf
Nk6rRaEt6uw7ZX3rBd117Vy183Lqsn59aGIvebw/qFyqq3hRDiq1ChHep0yybdKtVWFjt8ugpWLo
l9yhf5tm7pF+/O2J5v6QXiKqxEaBi918sJTbaRwtXrG1/L2e1m/AqRFQrYXjL2n71/0p3e4OBnNl
fZ5KNkSCzZ7PYrdVhpRbONba6Ky1VvVEQbh5NNYsOYCZ3a6eHEqiQ0A+UleW8/6pLm+NXj8sk2JB
s05X9RzxL2dQxmTAfX9OewOBtkfnkcWTLYfrgZrYTEQ0FA4McnN5LBLLeuSCOTIxud2B9FEplMnK
HFnL9p4XNKfm2S0dWYkofGwwEeFv/px19cnqvY+Qxr7dn9UP78Dr3QfPAzIwsEBgqrCprqdVKq2d
pu3khKk2vg2ZOGXNgoI9xLfxxVOHS2p26BNRnq5X782ppjhoHeOI6CL3w82PIE79YajC5b854VDE
uLKgqYY2mne4dxRtEehUJx9LkSCHWSPEfMqTZvEjZxw+31+Bnb0KRlzGC9L0iwzqegGyXDGtPqod
uVeFDwZGeYRWj5qbyI/szvaG4qNK1QiJ7bk5g7VIcMJdnTADDf/s6rlNCY0WYDVF2sFNtrNbOVE/
WI0g3m7uzKypHExjWNFa5OLvEr7Pv8Jp3y3/SDjHbcKLA1yKxdusHclRb9eYeYX5nOQfa2dK3kQ2
KAfByO1cGANLQwIDTh66mddfqIiatbDyJXtB2teAbcWM1MBM6ulIdnFnIAJueU+yEYEcb4446N92
nISZvQCpUZGEUIoTAoC6/94NR2UawimDgKfDBuV6OqmyEIXHVvbSz918RlNhDYbR1B7oaIj/MJRM
IwDZAxy94UAYSb2gZFfnL0nhaPnzbDvRGNBUWI3Hqo3KI1L47RvDFYIZLRGB5KttVTqHEvFaXuX8
BWWL2vbXzmgCRVjGW9wVIPZKwqB3X8pyRCmyRKzBJaZeryVOBUmet1P+wjILbOa95ZyRQB280Lfn
9nqUTVE1ynXoMVqfv4CA8ND1tdMTbMneb9q0OJjQ0VCb67hW2lqk+Ie8qFbTv7ir0D8Y7dB9XJxl
eG/lm4YFBtn4yVoS2rX176ychiTMYKg5RrEszibH78DjHlxEu3uCZ0UG22z4LYhTocia1b2av4yZ
qvhYWj7MvYM4iP06iL55d+2BKZG20LeQreXtTYHFnZV1jZG/TMTYgVeOyzmKhvTZzaajD7U7L1sC
KQg8bkFx9VzPJVdW/pIa61tRZCdo6s9DolmBGKMjGvLt+0jRWxYfdFinEoJwvc2HcSmdivLhS71a
yTen61bD13Ey0fxM6ybDHyuppuHN4zCf1sI5FD7c25UI2ci5ctsDbb4ev1EhDBhlkb+IVjHY93Yv
ghycXB+MVHkOjsDOLSzbaEQluNNBiJZ//lNE1+O4UYiMM92joPpGwF0/UFyPHu7fwrujAGWma417
M7jX61HsxLXnAbezl3SaPQy6zfRx7sejKuPOwqGOTGQP6cKhIrx5uoxF1amtaFzANcpeaeSsiExH
Lkp3ziELbW8siRiRGAYqm+pmkyS1WRZxsRQvY7t4+lkrm/hPJ4q61V9Gr56Doal5NyvHhn/WIr/7
bwUbSQu00lHp0iMJ+lor1vrvICrvrc5cT/F521Xz3fE6UG7EzrgKuHXoU12v+zqo2qAUUf6SU+L6
A1Bze54mZfjz/tfdOZ3gnKg/UvkEO7ktrmaz0qaoPuYvi2L/mhvpowue87TieRjn+tFH3ttK1IBo
/oINAI+0Wfg2Scq1FlXxkuhufWmHWspGLIA9Dl7z3XHkZiVWlUzOTXZqs1G13G2Ll1aJilOCnLKf
OKl5ur90e9sIPSe5bGAeAPxef6A2mZq0H5riJW2Mt9lUFJx+xOqPS/z+jIqkHoyDbJ2DOtuyyWrL
E8o0msWLsubTqfSc5bKUyXy5P5+9VZM+5VK3RUYJm/kUVZP01D+Ll8rrylO5FCPirIb5x38YheeF
y1F2R7YHnRfUSNANKV4AStaXyc3F2RzA/fy/RtmqpVH8VRs9VooXGN5pMI0dUWq/HOlr7K2YbOpK
zxje0G1tx4mZYtIwSo9EbFCPuc5NgO72/bns7DPSW8AF/E3ratsEnKxKMYc6X56XMhbYvuF8ML6q
uVF+WebYONJ33h1NXjqyPaWCSLne1U6SpqaNSutzN8F39t3KtINIy41Tl5rqb++fmS2BIBQ0SfW2
+iSJVUQZXZDlWW/d/gHUcF74Ouv5m1Yk48EzJn/3deYs+6jkI6CvZQFkc/c06rRUY2Otz0kG1BtI
QZ/3L6M7qc05t6PUPOdK0aqBi9/rUVByu02kz4rtSQQKnZHttbcWa22CYtefTZzSv1kTGoiZBePh
/mLejgLLCRlV9ooHKHhbrM3FLFhPTDb02F4verTUT6o2Nu+FeAE6lrEAHitS2mMbCytaJdbYHDBy
RPPiY43l+tOgNNoFlfSjd/r2i8lcWQrY/UgDt8ytGD/FZXakg19ROoHR2OWfutKaHwYzdk/aomh/
2aPxbpAe88PGj04jDR7qS5toR4dsvcw586OPma6+PXjDSV/4fMGYgqB3xnFMDs737jxhf1JKZaLU
N69PnNtEEHalF7iRTqofz04CIRPzBoFh5oWa7uJntv3l3ZuF2AL9W9R0DPOmqVsOkaWLCTuKdLan
F2Xqhw88xO+2IaOMDxUOsKMss4O0uZ6ZR1/OKUuVURIF/Lad6o9GpLYP9+fy45q4Ptqoq+EZwAMp
6RVb/ILnppUaKwioF53ZTb/kiVFUiHbXovtSAqFLn2Q7b/LLtO5HP4LeOEzBmpmovlmtiiw5kXkZ
BZ22yP+so9P85qVgb0M1aZ3JN7xKFGfTKHrhg+v3LFQH03IIAPbnR8/W7eXLTNgIstUNq3r7BK8I
UdWmw0y61sC4DeMC8198lPEx7fK1PlRp37kyZKYECF0qKqFfuvk+0VB5iVUl4WrNtnoeEDVrHz01
bt0HO+o07WWcUM4OR80cvK8o51XxE7+wpAKzplT3UcatKjDJltIGxoIBb+lb0bLGCCQq0xd9cAYl
cBcjql7TQej9W59HUxaITp3V31O7LKMn22zrCWkBRP6/Tn3tje9uKUnBP/IjCpcaLfbNpW8tYm3V
Ts3DvCnJo/slvVReXLx1lNHO93fhbSDNowlRiYI3SGoCm+u1xOcESZdMFGHvmTOsr7U4C+GqYAjY
PVG9vtu6BtQ+xAzQf9RzIO5tzpbbeLka6WsRjpEQ5Wm1osI99VhXfNb1zFIP4qkfhgrXZwy2J6Lx
AKTxJEZG/np6EQ1HOhQMV2KC0Vf+OrTG8N0FpOechpxCd+Wjbe05EG5MJMD8LuusOJgs1W0+YtkO
yiHThvQPQ9iI19Kp7+xLnsWa8ZLMLeox2GV41VcvzfT51MSO/g8+tFEJpdqq4NzHhpKc7Z5a7a+F
TjJ2UYwVXsackNq/WdXo/UO9qc18nd/jheuwqN1DgYLzePCNb84Lugr0vCQ0kYcW3uv1IkAyrbKl
rrJwnHvTXxwlO+VecYQUvAXUgfRiv1KWkWxe+q/Xw3RNv+aGCeVN4I9yXoSGcLJVWZdMRKU/xonu
Y3aDH1JlIcBDd/GhW9b0AA5zO1WovfhB/4DCUGLY/IakqyvCW6D5iDHoT9oUdb9oSdL9cv/Q3Nx3
lNWQmJIIRfIb6MTXMx08ZB0QqxDIgkbNaXGXJsjKSH+w1OSoc7IzIZiZvOwgFaUz6ya7qWujw/rC
FmFT6H/0Vm4i4YJHzP35yP/J1SlhPmSdlKJhYssC2/V88jJp3HhdRchRyM1zs3JET5GZWsZJabvJ
elKpHNjniVLH37T48sXvOkM5ekXkt9n+CrRNGB5+GjPd3HoIanWtYyO3XbZ1/WalY/YwZ+X0gC2j
BWh3cOKHanaLf/LJVg+ARje3IFmq1OWDagCoiUbE9QIs1FBNgTFbGCXDtzE3hw/R0H21Wtd4VrOk
OLiV5HnbTFR6fPNikoVJu/nr0dAzjUwlTftQqYX9GKkGtPMmq9HUT+sy6oJlqkbyZeGuR/fh7Tyh
cco+O1p6YIi3ElFo51lYGCGAUgoUOp8mJ2e6ra4ll7Edm+JZRHXbHtw+t5+VMWU7hIhY4uC2h6XE
2a3Pojns1pGopagmRX2tBB5X6alTW7d7HaN+qT80TZJ/retuXS73d/ftaSVOIGMnbkMUi+LZ9XJL
xQ5tmm2pQ6RZ3/LCU59MdYV2hbvdwcN9e1qRUueqRXuZKJU27/VQ3Ix6E0fIARV6On0xh2z5sAAd
OkhmdlZUFjsAhUL5hbK2mRA9LEWoBbeoveSWEiDypfa+4sBiOVf1uIgQ6ygn+iRIEkdfpdJaHtyy
t9uIwAskMTsYIiDCNtfTHAbN7IoaxipcUkUWQnK7C+rYLtNXCESIdApIQ0ccjNvPKJMMUhtEZdGq
2AaZHsqB4G27NYzzsT7Fw+T5ngosEL7H1/duGG4fiuCwnrACunGuj9d5QIVFg0KaWvYjohDd2Wi1
+EFrZvMg+729CvDKpHXHBuVEkm1fryQ4N7PKl1YLncKK0Oka9A4yy6J/JjRMPxvaWL1NipYcHMmd
peQcIq0KBR9MxRb9ZaGBtKw9oFFv6txHxD+ixZ/TVnxKavQT7y/m7WYFrcRySrtWrrrtleNIEbSi
tfRwLSmk4xOhJaT5CRrEl1a6iwdxkg/DB1srp9/iqdaOOog7cyUzkRz5/4Umbo6kE+k55F01Dk1p
8WUudOLxEJqfKgwhD84l4F4+1/XN/qPOIM0myYyJMa4/pzb2S7XGcxlCQRqrD7UyZoMfd1ayar7d
o8D2HItxzU6xpnXdE9el6gR6l5jKr0WVZvGXdoCCGpqgB76MHYKETTDZq4qW2WRWWXfq3WhNz44n
tWpTLxuLr3Zk03cdC7+rSFATdtFX0koRyGA3WOfYdPzBVPIL+hjlc87j7l7yue1+AQWhBLmNVHA5
xr+7ZjL6eYrwA9beTqEh4Y4ihG+O7RDUhVX0fpeLsg7KyXZOnb383eZW/Uor08k/amaqGZhOjdlb
1Tvzo2cV5lPXW1F2ihr14ije2p2xyctgma995wHBQw7Xt0VEtVZtDC1r+fHC/SiKZhRB6bXxlPgG
CFw36BTPebYw74Sy0y8vpaFPSzAMi/Kv6Efi9Bhy8h/SmzwK5lTz3iq3v6QTqCSk4FvfHbTiF9Eb
5HfuOq5G4PCg+vHaJg8GMpNDQD7r2j7yZn9UkWb4vY4gb2RP1tklZJz9tanUBTgazhtLZKwgnKzm
lDoxx8RFyciPInsOJlxBhqCv7YuxFGhHmpV6cnlGlQASHFDzKsOn9q+B/+APc2kx6uzEkpv+4Ol5
FRhZkmTnXAzd8OyiYzUFCCg2jT/mq+c8FnoPqdwuI6t/SOO1FCcjR47kjGtHrD1SZYq+m+qciBMf
Z+AEV8Mw81OTdS39pEMRIuhMVemfBi2ulou6lGt3cHvdPndAan408oADkIrLs/dTJ6/N06jLhrgO
l27Mo0tuOpjddKs7nd55h9DvpcIP1x7ONID6zS05mFXijlG2hGWlRdjbG62fTePfXpN7XxxjgWRb
R+anuJreXcMGQwrpiRovsoowfTcv7TpYc4ObJdSLzk3orQGs+EXPusz0J0ftvtyf5c1qEjDAIgME
bCLXw2V5vZpe0mj6ZA5mqFCWPVvZ8K2oyiOp+ZtQH+4PDEaK5PSZEF/aBNmxvWQqm87lwUkRpjSo
PcXBaq4dU1oL95O6uHUUuOYo2MyNklcflapRk4MIWE7l6p6UvwI3WX4AGLgboYLarQ2F7qwbzqZL
Cz9WaWp6onu1mgw7dg8bzftLe/MIcBcDgSDixfmau3kTsEzT0KOROyBOp3VIoDrxnP6VVJHXnOgk
tJ/uD3b7HUFxyzIHDXWpqLN5cdS2b9WEElU46lUeOPDnTnNVHwHGb0YBzy8lbKUFDQDu7dmjWG7F
MTdi2NUZlp5mG3cJbIWo8g6+1c3aofJAqgtZ2WFEEqHrbWnUxRhFZW2FCm5jdlCYefx1HA3xT2/N
6QG6f2csANu81BJrxnHfXCiLVY/JmLoGnkRduwYovnX205IVunbCqvRQbObHp7jah2DAqOUgXki4
Tjy0OQ3KJAtj5UDNNG7GgZrp6EW+mpfD9MGLEjxdl6z0PoOhSdNHvdUp6lurW47PVmmN/UlgymG/
1jFB6fOK92V6sPI3wSG/joYmTgoyLWdhrlfeFXEuiGwgilDtPmNFlbwKoc5AF5WaitbsNK+lgI52
UA24OZyysMEGloArIERbMbiZ5mCMRZkdLnPiPJTCK6bv8dwWzsPQRGN9plixvhc0gFg4ASnVcHq4
eHpteglGlufwdBslHHvTDrt+yp4Brr679kilBtosaGKEhUDobaKzwUpdoUUZSH38XvjMVv/VGdro
bfUOrXhuPx0GjlhmQwqQ7JstEtQrh66vnNYjEcyLz8PguA9J1buX1p26k9Or0T92fqRLcfvdfrhb
8EDSS5OaYdfbZej7tFnoEAFgTow3sqUCc7RJc4qT2y3K8pAoovQOLtab6J7qKk1xsB4yueeFvh6z
ollRmdbkhZamNd/6dXYejVSUAfAbvJntuCge27zI/2yqXntv8PFjaNpAUmceEcHN6fgfzs6rR25b
i+OfSIB6edW03R3ZXpc4tl8EO0W9UJXSp78/7X3xaIQVNhfBdYAE4VAkDw/P+ZdCjBRiB9O7hlmo
n/CGNk5eJo3/MgodNap9fFGI17cThJCVtGpredeCwrU/KqHpt+jS7HzG+7iHnR7BnF7TUhV3V/tf
qkOXocLsXaUeVgcEp9xjU49NYFfUyN94O/HZGIDnCdVR/na1S5xaesNsA+lti1T7RW2xfleWRfzv
66Ns7QuUWolcoFJBJy9pyG+ZoRNXVTd7y/6nBj7/dHDy+GDMbTn+zKfYbQ+KQ/57NtEVQfNQ0Yqf
rw+/3Em3cZ1uOeRLapokGoSW2+GnuurVqo887pEwObQFZiXq3Mud+HyXS/EpCSlwOxgDGvLyK36b
ZD7V84hOiXvN0ccwj3bstGDnsjnu/T5XvdRPcMX6ZdSdmOlVwnQEJZCNeyibjV8BKsUks6HqjhLH
6giSokJW5Jl1bfvBtU56L8sPvTpPqh+boxcYbR97fp7q83xEITzW/zSLGCviN3/wRZqXZiklIbw1
V30WTamIDn3rXb0pKU9mGKIs5pXdzigbEY7QRhJC0QtK2rpOrYTOWOuNy2F0h9LHw/x7FWqJrxnV
d21y3n4P0oMD/k7IXNqM6zxuSkI9nVAThSM3qO+hc0QPgHS790aDmZpjhntEzY0gsJT6SeWW5jPk
xtvtVGdRTNktDa8DxndIEUBOSsfE853GnncKeC9fanVAXvJGmCF4TgJvvR0rkiqqIrh1Bq105/aY
cWcucjf4ofpRVhofpZOF+dlG2PbfoUKO4IPtxW7iKy1aqXmsD8MhNtD1Pw7aWA9/VmXWiq/qnJGI
xijkFn5Zu5NzVCMvsj7UfF75Qatwqr/MpiN/kvVYxaUYyj49Doh/qEFfdG51zKaQFp3EU7w/9jam
Ew/FINCxNsYWUwh94Cz7g2i692OnROZBc+ZU8zOvj9Jnsy8dcDFWYyeXmnaGPGgwMbrjAGbSPeZF
aJinsZXlX7mDhv9ljhpj4JCaQ3XwFM36NuAyXfqj15niqMJEAXmnVKl4mAx7rnzh2VGPkvwSnLVs
ltPTWDrI8jo1L+CdPb6RObzQF4lepMAAEG5XhowMqGbNHof4PJ1QwBhLGoRq9q7vk/6Uucb8rIWZ
G+0kfRsREzQBrQ/IK0vlarX5shGJyjHulKvaeEnzVcVXhK0w6kqxk+pt3Ay85CGeLgIAtGVXTzEI
eGOsNUMUxG4oPhViCJOjNXZT/tA1oZvFvk7nsPOt0hXOx8GFsrdTkNyYKW8zyECIe9NkWhOi8H50
BkdEcAD7Pv1aTap5MqrB3qkFbo0Cb3IREF+O9Jp1JDMb11MO1HWczOiUxDI5mGb75tYGChg8MCka
kAHRC1jlDZ4nKM+0UAvboSlHX3fy+QG1GxkdFFHumbrd70wuUuaD1ChELpBvtzsTH0RzFFURBW0k
+2DALOk4SPZkXhjxI1WS6hseV3u+rvffEcYWypA0r8lW7sj5zSy9vBrcKNB49By8rolIj8SbMbEL
CxoxQ8ovi7LOGnmbUedvhtiOgqSJtEezcNs/PDoMfqyPFD9fvyo3PiN5ES1daN68qNfyiZR/I/A+
RhSY2Xyo7O4vFEpwSam6R5tSy9FVdg7c/bXC3GidAMFcBETWSnmJm2txGGZx4I2uGvlRnuQHenXm
V0+QzL4+t/sLmguF3u1ikMSzer3ro6xSZoEJbWB1Do2MWX5D1+nv0FYHHy7Unj/RC6jz9hajPIPB
GWBmqpA0GG53pHQQJ6qbULmOrtDSQ78UCa+2NUQqITtR1O9hNhA5UdqOs0MEaAjhZqBd1WVAmEn1
2zjXzIuWWVZ36uh8fEckmPZAN+oVWkpV5yoH25yq+u/XP9LGgixSSvxeej+8Qleh1kbz3DFaYSPt
jr47fe6/UyBMT4me72TB96GWsgaMAaI5SlFUEG4/z+RxSQ1eZl87gANQEenufOKqluMhVlzjA4YK
/VUWwn4WZtz+9fokt8amzrjIXMKmvCPBDY3aw6iCIexGajA6g36w29ygV6FhIJIim/a84EvfgcWq
3hx5EZ5chHyRfH6p69zO2jWLzJYjQgO8fZNz2tmqH5aet7PTNxYRwRC2Oq0eUDVrYNFMf3MQMKSv
SeLY74pJpWkBA3v8Bt0k/PP1b7kRA5f8HuIij5kFb3k7IyFzna9pOxRkpvIUlWX7VBvu3l2yOQol
Hxg5EAphzKxGSWUpShm717qnV1MDQmCdzL30ZiNCULGkEY8v3KLgt5pLa4D9alG6x2Fm/KGI+aOs
F6FF3g6+IRDTfPuX4wQQkgjwvNNWyUac1qk1R4N7xbjXfeir1DjVirWHcNjaC4iEwJ6i74/OymqU
etALtDEFNXXLkX9MdIlcHrz+iCzEv6/P5x5jBcIKJShQzC+cirULp1eMkV0puns18biofcR/yvzo
uX33WFpOHx2NJhu/VQPvTJ/EP60AoXVtclBt5LFOr/+Wrf3Cz8Ddb3n/gsm93S9j5ZZd3s/uNVYU
jddeNB1Mu3IfXh9l69uScdCsAA7pIZ9wO0rbxA58G5sJD+ngK/bYXfKw7H1nHvfeX1tbE2g4b9hF
bYDO/+1QaWjIujao24OJbP4oXLW76oPZ/4mwpe67le59fH1qG4nA4qbKs8Ekr+LM3Y7X69No5Xnt
4SbSzeNCwRAP1ayBpIir7jPN2eIQ9/WbBfgXuQbezosKAQ2ENUIuabVKk3IRR3FT5I3CXnk3VkV1
cm0R/Ye4tTTBqeRzE6A9fDvBEWZmGIecvnmgXRppnXNo53rPgW5rH9KiADCLj8hS+rwdRSRRPFoN
+1CT7fiklFl8goa/l4dubY5F1G45d/Cm1p2CCN3bqC4k0XFgt49lMjwncVW+k45aPkRRWf/z+ubY
2ve8ixfRC4863Vr0rdaFx9uXg56S1j1MkWZ9mVSEEe3YNM6vD/WyDqs0iuoRiMaXFhlTvP2CsYuE
Ujir3tWwJEZx/Jz8ufc6Q/PneTS7Q+E4ffG+aSot9l3FQCdRF2JW/KhS0mfU/Yyv3WCX2tOUZfkX
z0rzr5FpTd9qJFi+lWE1PcNaib6nZpeqh6pV/qQUqp+LMAV00HpjfRlDYckHs6vz4lTjBY3ufpbP
zomzoH0zc7dTj62bdjjuJAW1NS0rzB383wvpbf0JFqwPvWWkGImvt5/AiWBu9iEPKT2PXU/4eS7V
3k8bA8AvYhkWVSY6ejL66eq5bfyIsUF3j0ZlmZAoE8AOVxVN2JI7DKDGpzEfbXHAyCx6gJdRY37U
lHN9Dts2DR9LtWvjZzNX8n9fX8aNjAs5COhWCzdiUQS4nYIeOyXQZCKl1IsZhIEeaag8jvKhqaYq
8+tkdB97OQ0nTa/Ct5cPDKq9RE2AxtQB15QoFdGquaa0fHUr6CdeihoA+fbbkweSBnoqIJbIaoG/
3U4xyyzYQhL6t8zkTGGMAjAACb3vimNaJjV5bJ+/vf3JxY5qFbpLgETvOjmOUzRzKSPohS0VH7st
k0taCcWXNb5jr6/gfYwBNk1soTkPlFpdM2pUDNMLFUvlIKWDAwJ/ak8AJ/tHt5LGscpyubPr7yMn
KFTQ0iqj4ii4RitFUWh67bR8zlwOp5ha5xGPtb08YWNWNABQhaOTSdlnvWiVNqnZVMV5YGXJhG2m
eZlyqmayCM+KK52djG9rNLBtiyooZxm9oNstMpK8Vp5egSfQsv4o1CY966WGKrsmftiF1ZxfX7IX
Dutt4ECiGZ4HPNqleLCWmcwkby+RjEVgGJ2eXqhUAHdSYNW1D6HpFmmA831VP0kTMoEvZzgBx3Gy
PPMQq6n5E2Nk1z2NatXmJ3tugPs4zdS8HyFHAAnO0vFXpRpVQzGzSBzKk4Usfk3c3s3RHfv2p1lT
wkUioHe+WBrXxbGQlZf8EQPkmJ/JLKbmCFElU096hsbWqVKi/lPf2JrwxTjpjV/IDI6OIeT8d8RG
H/x56NxnGygpto+6GL70pgkJ2eI9lV7sCvLucefzsRqrr8fTiacA6fPirrq6eaQS67OJBXZAWyE+
aMY8HIuqmE+vj3J/lwIABi27tHwpE6z1xTTgGHVviTKIFMv6oivS/RqOYfWtM5M3U8Up29MJ5S/K
fiQKy5H7rSWke5KgJPoyUCPd8hEdSE9Wp+7psGxOiHuapieNgjstvcTpvRzsZBlMaNef0c9MTiUw
v3PR72b5W0PBOl2YAejZkOrfTkhR7ARJpqYM4iScLwpGH6i2iuxSw4zYWaaNcMTLcGkiLYBxICC3
Q8WlVyixYpQByqn9ubHd8GxSE97ZcpsT+m2UVWeS8nOVVoUsAwUR8l/9COyjHRztIvUp3YmvW0NR
5ltQrxR77ixM2qRsVSS52Qxt9wkzR0z1uig+SDnsuSZtfTruJpzKAANRdlll2pnMRnB/URVEkZ5d
AQckh9xTvKe3n6PfR1llGA1qKKIF7hfUhp18GRMz9N1sngMcHbudZ9/mhDhC8C95+t0RFSIjVoWC
R3xgYJTt89ZUD7aSuJfXJ7Q1CgOADaMNhrDRakJiGFJ70I0qyHM7PCn4E52artxzp9zYBjBamAZp
EW2HddeSkkGciFIrg4JWk09DfHwo3OaTCJX8za0NJGQArQLro8PPk2h1gjTqQ13vEhdKOSQ0SLXo
Mcp69+374GaY1W4LY7dzrVYtg8HO/9ZSR3/gETD6aHftOURufTrwEFS9YHkaiMveTgitw6qZeqUM
0j5xz1CU6u6QGpH1DAIvdXdSh43BIEDyyCOoss3XNmegopI0b+w60N18uCQJMipVLfLvtXD2JMKW
LGR171HRQ9RquffYfcvG/O2acNrISz0Ri2CR4kBtWGofum6yr2LKtINeJFaQu425l6tsDLpoey/a
qDoF/lVqVFXCidyhEwG2wMpw7uwo7I9x6w2fXz9V94AEfNSo1Czw6ZeS2O3kcl5FejPZJXFBPstW
ILap/szqCipl+pRWRuJH0/QZy+6vr4+7cZqX6tiCRgL9Adnndly3VSaZhm0VULUq/hRTnzzju1Oe
dkZZgsLt2pGygJ9BRm7BIq+hDok9j3nMiQ6SKen0T3o529GhNrlTqC2WdXNx1TDtP461EZvvegv0
nN+ZQ9QdPK41GeBhnMbv9Zn2yVNX6NJ7Vw7R0HyM9D6p3s0hUmT+LOe4RZ2/H74CuxZ/eV6aRk+V
OUfF1aZI61yMHg957EOtmowpYslPngCfCCwaCtRVBaisHdSx5QU29mr4Ix7NwvZVd4r+cQaJV5JW
D5X4PDr1/FG3inw4z7mpfMopVWE226bJv56o4+Foh6n+Tau7MT42zmj3O1H+/sTxKcEgYWC0QA3X
/RsFeV560nkVTDm0cae3u0NvwW3IMrPaOdz3m+N2qNWJi/O56RIzqYLYcLITRufdSUDvffMRYxSK
2guaiwt/XUkRUiKY6AluyDBSLlpqGIcad5j/MApVbW4uOM14Wtq3G703+zjB6E0QJKbZeRiMWNYo
S0x2uvPRlv/QeqsT9pZLhbcvD+/bgSRbLbQatnqYCe3QuLI9CjniBm8qTf+IO/Gs7ZyurR1BBF6Y
u5SWaRLcjti6eTJ0vK8DM+7cvy0nFV+NqqtU36IVsfMZXzqtd9MDbYrLDlnnHevT8eLMULpGoBcg
LOz7rKytP0q3jqczL7XmW6+Fff3FnVCaoiJla+Wx7cxJXqzQTf4USVGrPjxktTy6pUg98PP2jHzx
3MTfc+gX3sEV3L0HyBm6QVvXs4ZD1s35+MU2h9zxu6Gz3HM8A7v3+66cvE8E7my6mMi16oeojzoI
xdTEJt90E8u8dJHd9H5FEO2PODTPyiGqNWfysfrTq2OJAVnk+i7FkP5RdeScHfUyTrM3X/0QKGEd
IrQE5o02xO368BEWx6KZ9UmS+kSRUjllXpr5XHR7Iggbmw+8wdJB5F0NBGD1HKjg4NhdbYqgmfD4
yNsBVejWGOhMzeplzqO3Y89RXEBaHuWtxfJ3LSnmRHpM71CKwErL7NeMsFjv11Hd0DJXEmUPi7wR
j5jaogyNENPSQbz9kAnKQXadMJqqzu0B4lh6cOJQO7x+Wd3nGczJARwLtnRBbawKZh41nSYjlQ4k
zZpPbNLqa9aL8UiUyvzRiOZ3Tezl/7w+6MYZXp70DhCRlzrM6h42xjnTkoRBrVzq/qDmPWfA/dss
xvn4H0ZiG5LPsEmQa7n9iKUnZFj1rgiibgKOh46FsD4kBQZJJzPhatnZ/FtrRoLBeqGHTrF8lUBR
GktTFS2fYFbH8GRggvRB8+Y9g8itNaMBtTh1L/yzdafBS800tIq6CTyhztZfFtS00c/bBLfQtHYr
L8Dq23RPChnYHnzjPnMDYEj+xO6HK8OD//Z7ZtqM4+zoNMGgD+WPjPtZRr4Cz1DxlajSMj8u2w5h
ozTNZt+IHKXxk8yI7Z1rZ2sDQSgjI6A9tYgS3P6MRteqeGjzJrC0yjzXjVl9DEdTfLDmpHl8fQdt
LSkNFp5+lFIWN6HboboEsXlsYJpAZN4QXiIr1u2zDFEgOL0+0FY0w6hxQSYstOJ1H7PpNcTFLYtV
hbz5FOVKByJFDOLJ06f5qw3ccgf2szEgOmi0Z5fTvzT0b2dmK/MMd6QVQeoMwIuM5JcXl5nvRlkC
RnkP7raxZARpitY02ZnfunRthdEI5IJ7oVIM8THORH9K2tb92JtyL2ncWLLlPqDZt4huAi25nVid
YsKlj4QXMIsAmzM192U5mG9fL8QRuX5AXZBkrftvRZ5oI31Fbh9u8c+UVWY6QEmlv7dGaf+BLNse
vX25zlbJyO8DrrvPM5gIFJtsEXSVlpOLxB+rPP88A+YGUf0O1Ni/wrN2OtBbn5KnDC8ZGhwk4avb
vE9KPqHjMMlZ0ZrDNM1ecUBaSXt7CYRgskDswCJRCVlHTs0Ik7Lj/RM0HrTUsO4UPxRaeRgnsVdS
3gifDAU6EfoSfIq1uZSSTEoTyqIJ+tqgl+6q4xR4YZY8FvWUPU2p3p0KNdyDgGyNysuTWgXwGZhT
q03phJYTpjJug3Jyooc+a7VzZI7dudfNPjCHVjzYY7GXsWwPSrMIfAuKnutyz1hkkWfmYROUNFMe
GzEPvt6H5qJs1xyTkns3r3abVPem13xXdM0B1BA1qZKsLgltMlLAbVUbDLMQzTlUsvrR5VN/RG8c
zLBdtSUCFHl5bFQjA1Pt2lkAIQkvtsSCb/56WN2IO4AnNFge0PcWgOhtMEgjuCNc2fyY0gaoIeSx
A958iLCM3YGVbXxsNP0Qu4ClBhV4fTeGw5w3I4J3wdiO+c/EUKMfWDHWT7D002fPUBqSkCq6vD69
jQNKi45mLuLMnJ21JI4pBjINs+oCxZyz93NZOk/wycudUV7e2bexhzICkrNLxQbV3vXcdG/EiNPk
K9qibk6F1HLE8RsbsQacR/FiTWGt5/Mxz5LuiV7odCy6fDrqedmfu6JHLQwR1uJtKwvvGv+EpZdN
2ZQFXuPg29ke7bRz+qvqUlkxwrp8TGcvvlrjvMfyXn3lZSgg77zWF6dh/li9NJI6ARrbJPKKLKTi
654W+fzb9vlNa/kyykImJwXgOyPrdrtVc2ysDUcKeVWNXD3EltqcSX2mnYx/jWRgmEUYD9YKgYg+
6Lq0CEUh65okma9GSxU4yL06bi5jMznEQjoS4Ou1tq0earM0ipONXenPRGntATOcoUergm7h33ae
zuXH0ojnuPC7pLO/Z9BdjZNhlk6AY6tWnTJIGs2pjVTnjdYyy+9nBrjC0nLHsmRdQqF162r1ZE3X
UtpU/uFiRPyGHlRWYeQ7G//Feue3jb8MxpkGuse1xM5fK+F6VEJNtUuNa21r8MWokDXIB0/okLAP
gBTY6Ma1efqQUjTT/VyjPnzGEkwVB01Pq/6Ii5D1d8tl1P0xFrWdfIjUbMiOpihjZFOVaL540zQ4
fqYp/ddOH0XGsyu3G90vuto1Tm3SNdnXQZsVcTStvtPORoxcCWNPabUzWec2wVjmCq96eZ5ToIKY
t4rbNvTXtM4z82p4KKFAfkm746yo0SHXQ+vjYCTFX5XVvNES5WVUdiHlAoNHGs+m210/9giKKLVu
XHmuaLZvAiW8zFDkCt9s3wr9fRmMcjqkbQgXVBSXT/BbWd0y2tbL0tm8oq9lEMLi+QjruNnpsqwy
a0ZZDCkIl2xSng3rKcH91oWTOOZ1Qkfy0Rzi6LORm+47K9HmB7xyxx2y1tZ4oB8X5hvnAabH7ayS
3JMoRkDAT5LQ9unAVU+anaSPRh+BAyibPXW7VSb6Mj+X7gR2GxR4YL/djhd2XlshqmRd+UXxd2TR
xnNNb+exgtXnV0jZvKdvPp9bZN53Yv46t/j/0HiZvLCDwCmuFrCtdBdGKIZ7QkkaHxRefOlC+U+L
rNXjmMRF0GhWcqx5v1yy0CuxhPQwR5j47q/H6lVa8fI7YG4TF3ipYdW+2rVdCWe5oeAGtzi3z7zS
5SGEHnJU6mqvdbt6c/9/KGTRUEhalK3WL9Ch9dRqFpF1bUhv/CKv1GNSVOWxGCv1QW/6a98z8NQV
WOXFVbRT0thYa3qFUGvAsACXX3tRFtBTcqvTMW2sZvsgEn24cIT4sFbaoZpTxydI32gUZf2088Ba
Q5mXid8Mvdpmfd20tiJi+9oIMZ46bUK+IlOtD6ZeO+dZpHxylv1pGMv+0Io+upjRGwFQLz8BT7ZF
oAqS8B1r1YQam9Vual+TtLDPQtP6Q9yKXWHMpe16e8vQKYLZTSKDsgCtsdWBIvutEARVr0KzpXMe
mpAXeSfwDDwNSaxWvoMaZu3rbaJ9MFsxyOPQ0WY6NJ5TdIfZxhVs5+F3v+zwnGggILfN009f0z9z
HZ3MLjfUaxvX15l7SD4ZrfOOZBOTa8d6nyLis5OY3CdZvNrZ58t3BhCxvn4AJE8oWZp8hMLKT4oa
az6uf3IngtyfJkIk2dwCg6Sgvy7izlku6IOFxnXqrRFHjH54bMEGHcs8jM4V6GFE4ef6J6JOVK/j
YU/ObWOSy/264IwMcrD141NMM3WepDCvlVZZ6Od4SeDQ/d85Opuj0DUm7vDedNe4vVKziiZXRvNK
kqo+8dWzL2mUOTv2QS94m9W2pZtFO4t7jnruugxXY72L/lztXNXKy4erSDItQi9MADfDwLBuy/e6
UrfWO1QOu+jdlNqe9M24jP5xZycNn9u67lUiV2pmcOicFkGA+IBgVfVPOWG/9aDA9lMtv2hC50sM
YHY6oJqbfEtUF4E4YVkCbKeSFarzLLS8Hf1kokpzQFYi/Us14kF/NJ2+g92vVLZ8o+oqgYG4T4Di
+73k0qvYZMXA3mSUmlcp3PK9QAwc4rGTfX/9lrnPyLjBaG/QdUAeg4N4GxeoO5o1HH3zWkah/Fxk
c/c5cju45YMwTnRph3OjFMPx9UE3jj4GCQvuk2cI4X01qKlHTqvPGM3WWlc/6Hah4PxnGA/kFSam
a15yajw3PcSdyPb0Ejb2LW1ELlTaRxTw1re7nlcJDjbY4+HjNRxRobKOWV/sqatuj8J9htoxlfB1
oFE79inAbecqhyk/0cYxnzAr26vnvhC8VqeDysti88frfAGo3C5eojX4B8TQpVL0+LBQUcBJjhpW
RrJpz8JOs+9zphrPclSTzx5L+5O7Lj4OTTv8RG96en59VTe20vKupJBNJZsi7PpxKXJ80loFl0eg
pE+0EN61GcY7LlzPuA/le08x0vPrQ97nSBR/FvIlFAX4P+vEJYqi2oJJjaZWqYTvut4zT8lotg+l
KdWdqH6/pKwm3WBWk/IhulCrb91bkSAXVK458ADbn3qn1o+FY6f6Tmp/PyeW0wY8Ag+IC/KutuWG
kk5Sq1yVRsrvBQ/jzHdEo/8Rjt6eCOf9QVy2DhfF0uah6rI6iDS01NKbXcYK09I5qPlgln6RuZU4
ghqKW181m6Q9DKY3GajPp/obnZoIchZAMR6C/Amqfp0EeNU8t5FWRgHezK5fU34+Sim+vXWXMAjC
pujN0Vqiani7dHFSdJ2JHmPgtLXtF6bTfYE7OR/KPrZ3Oh5biwdS4QXJR/Beczg0jTWrEPoPqqrQ
Hxp8Ec6iK6ynKo60neO2ORTWt2RPuB7wDLydlQHbjydRByu9Lz82iVk/UHf9Y3ZysVN1vN/5aLuA
WF4sNkDxrK+I2uvSOGq9KOhaVXnXqUPxU4vN8vj6It1HD+46sFoIA70o2qwWqQ8TmSG+WQRO4S6e
rH35rela8av2rPa9bKPuWaA2t7Nc91NbblnC1aLfhBzXqjddTFhqZXYCts8F+AO9hr+Fkub8en1u
G8PAT+R4keEzyXW7SMI/4ObuahzaWpoAuZm877mSL28fBWgd9wHniDx/+cK/VR5iUpw0FEBJwrzv
DjW4xUNeaHvkhrttByCCnij/fQoPFAJWd04d2qAEcRgPhsFFDbTvO79z5Pd21vvT6/PZGGkBxuKY
QNgFtbr889/mU3SIC7qF3gagfwRNFPWHKRqAxZGys/U2B6JQCcmNKAhs83YgNGQX7pDSBno2hIfc
Jh2ItDxDEuStIOkXEwiA2MuXW1QD1vEOHFxTZwDyrt3QdZ+N2ap/DLXxRmDHyyi8QEyeH2zqOxo1
z/lhooiBCluUjJ/LGWXYObG7neT8blcDHgGZhY8GCldkOqv1acnRCK2oxHRSq45DHUdHb95VQLpf
HGoDlNL4H70t8Kq3i1MixeJNAlYXslGGdkpmO7t4hWeMR73GLeStW442DsV1qPuMxc10O5ht4qnQ
GqF3TcY5th9LV5dUUstiCn0dZu7OvXRXVFucNpeLjzoXV+A6paiVua4mwAxXyxS2b+dt5ldWfFJk
8S2eyj0B263RMNzjUUgYotu6Cg9yUJDcjubwCpJF/yFriZlnViuPHY/VyLci643ta3bhwq2ntk1J
h5bG+u2m9r3qKUA4AwNE01HkTXfqrXJq0WPu6vJCivxGOb5lxMW/C6AWhAeq6asiR5JHVjfis43f
5mD9g96I8twQRD6/vknu9/1ypuAtc3XAu3opIP4Wl3LYthqtKBGg6KR/8epQ/AmTSTz8l1HINokU
C3NjNZcSvhOaV0AMPNj2J1ypqTmKcU8z7e7WpeTN4iwloUXYeF1kxB4MLwS76wOvnJ0PmZqI04CP
wZORYvSU2eN0ymvtjQBLlomHLc1xEjIUJWA+3J6y3GwsBZ3oPkCsrjhrVZYe1aZHMBrmwE5oXxLY
mxfSaqhVaO8tWl4NPeFAL9z5s2Gn5nGKF/S3ZiTHJJfZszfF+WOmZOPp9fW7f5xxyJaeDq9cnpuU
VW9nidSfhXa33gdyaOPHLAZdZ9p5dezdDHefEO3voZ39qg2di2iVAcFzqEctfF8wk37utsXOD7oP
pOTAdLPoNmnQGdYymXyEem5kPwaai5sK2E3lg5O45Umi8LzzhNnYVeD8gCAv/dylM347dURUhdGZ
sQyGNs0v0DJtP++G0ddkk+NzVU2nQcTGzoHZHBT39oWpjoH7mlpAu2TMFeR+Aswxy6cImNg5q80h
oHchnh2ky3+lbrrXWrqr9enAHlAL5s6glHkHBOJtFhVNlQ2BHatF+iEVpeUjl/ZPuJh8zWieH3Lk
rv0ewJB2GSxnV+R1Y1XJlxfnBgS+llbB7ae2qmRo6y4a0Z0L+7N0puQohoiHWx/Jx50dvZzL1WGi
TrvoYDkL+3lNIho8yiVyMkaMp6K29MuocSw/6pP8o5Yt6jZGKsOfJbOc/V7TY+WYdyZy/vMgKJqF
TRpZO6d7a/KwzUityduAXq72Wd3T5EZyBBe+Avs/xxq8QzcqF08tmsvO3JeXwHrubGUEPXko8Ofq
NNuLkYndJzIIRS0tmj71xzT/rueuBa+3TuU3hw8OXyLBbNgfMC7xLey8drpw2taEDXQQSU+wH0Ez
+na1Vei8VTFwsPShBUOXeV5/qu3Ye2fphRUkkfajNnQ0rpJKJt/STDzGqvvFjsw48zO3PXt6YR7q
CJWDSyLQNdzJnjYOA4wXlgFZMc7C+p3dT1D/rUyVXIy9bj1ZVL6tg6DE7/i5Nc26n1jNF12Eenw0
kSlKfFoO0bTTTdr6Ecu7BNA7B4JS1O0nSjDi8walkwG3UCOPtoucY2GL8FFL6S65XtYfRKT+2zhN
/mN0OzRTX98p92kW2bBJb5aITyRav8IQWG6EmhOGkr6mMZvL9zpGnIeCbPVB1GJnthv3G/uAvcD7
lV7h2oy+qDF7cNJ0Cpoibh9VEda8XQTUDN+coveuWtQ+uultUJP77b0E19Jnyz0O0xPOIiaI1HHX
cMEwSeOwicspoNRbnFukEWgUudi4pEr9rIQIYBqdhYWGEKZw0WJoqs+e2uIEknp9qx8rHAwDYx7b
S5T340lv7J9lNVcHo6z3Mo7lXKxO7/+xPGQ6L6T8203hKmOr4/gBCo+1OfdIavhdapo7QWJj66HG
u8QjzidYg1VeY9SDVldxMgUY3cXvFV0HqFFGGsr7s3nqx2xC4c0Sn4Y+a37lTtL/+frOe7E1v5sl
on4WjjpQmtbpb+FgQ1Fz5wAe6eVlHt3opKuxgkYFmrxNFfafjcjLvkSE1INrAc1zI6X24zwxz4lU
nKMzOYY/RZZ2SLNWnlzqxDuHY+OOhpcONkJHJxIdx1XAbhPU5LH9mQL8P+drOU7zZ+mh0ePHRtPQ
XdXD9lueazsP1TW27GWjEpMWXSUgNlRWb5e/EV3ZDcM0BaPi1QerbzJ/iEf5gd/5ib2L+WNdlSen
Cr2j6Sx+17U6fBG1JZ8GSqcgzp09mY2NcwtPEDt38HQqiL5VXtqOmTKFSTwH9F/ocqvjwAvQU3pU
IrpUZhfROO3ZyOn5jK6S/fH6RtlaBWpEtKpsNskd5Y2qb9/osKaDVtWGfyYDUWrHIN9vAeL6de7F
7/I88/7LIlDegx6OYDWUgtXpQGctN/ABmwLX6dVgcjWOet8KVb1kpa6ioGxxe/h6nKg4weUy/kOB
w1k+ZijoWZirZE3r8+hyv1aYx397/YNsxGwyJ/Q6+HGg4tbUdTTzQgctjCkAy4o+SJrCjve12KF1
MzfRO2nIrt25K7ciEs0SUjaQPAZ9+dstibOrWioWhkJzi9WEInP709zPxU7p9h7MQogG7r8E56Xj
tk76u4S5laGYgkqnqXAMXdc7aVNELq6MVZs+eo7QP5aiNv+1gUH8qyB0Fp0bqEZAWnpd2zMM2TyJ
gGVtbiqIuQjo3E5bWib6yEozB42R2vKU1Kpt+vWImuuhRXXprGassIsD5F+eWaQdahK6+mN0ZPHO
7psISUCcP36NidNMe19qI7Uij4cIxfuI/1/XmTpvNJQw7uYgHA3z6/8oO6/muJEuTf+VL/oes/Bm
Y765AMrRFGUoUeYGIUpqeCQSSJjEr98HUs9Os9hB7l5IDFYVC0Dak+e8RiBlYYIU89b91LrEEZ6l
m9tojJBEQf/psXK744oK11URZaS8RriLn1akBGJUwIJ4QFDglSPVr1LM08UdAhXyNXigoNJOfPO0
5XpzqSOrbcxbm9TxeD1GqXE/kf/LTq50yeUAO6juWtZRKy6MqLj3lrb9IWrDO0sfI9le6fkDPszR
st8oynx+UBDne8u9CQy0TUH9jOn4SnTyfJA/veft/b9lSlD59/1e5NyzRlxmqCMnQQQxunp59j7v
Oa4SEG5RSv6Hkq4esg1Hmpq3DtCR8rZie5z3Yds59Rtz7Zwyeflyzw/2bO4IAWxIXXLhyE09fSoY
elGZBYxhYw3AUjqqdzq2zQJLljWsDkr150kN81sj0IJgiIzihkM35vsaCRuBg9iChvjL97Rd8sng
IIbmTEKODRofq8rF4Fjcei1T21lvwbfMIp7att7PgHuwNSOpcGMEYgqS3mkrcwfypRg/WG7efXv5
Hp4fTraboKLOhrKh5y6Tp/3is2KjyXArOvRI47nEHiHOnOZQ5d5CatM1plvDs2vOaOGSVOhmXaGh
Fe6DnBRoqQzyI4auPy666Hb5gkL6y/f3bDBye1jKQLRF5zCk8HjRbSX6numkzNuaedvETl7WXoyu
jLPsXr7Qs719u9Av/TPoh2SsL8ZHaBrVWiDleyvmuibQaL5ny/LJ6I2f0hM7gM0H32wPL1/zOZKN
uhyXJa8GIpJ4/CKg8NMaO2m40LfaAqaeqNEYP3qiTwG/TKnEoHMZ+zfEvEYDjq90ynhtHL+JNdxL
85Xnf77pcC8u7cxSShEb+MrTltZO3lJ30uZt76pIvjFyAqhri130TpZtFh0azn3lbvTdJd0Di+s8
VP+BLBEKjkApUSR2P73cOv/Q9UTEnFWoYW51nov4LxOj3cEUsW4HR8mbNDLHd6Wno9dO59ssu5iF
JJ6IvxldDLVLFUhrHMZFEIfe6nn2f/iqBV6ft8bU7doq85rEyLUsrk28Dayd5FSeJivOGF9zFeko
XkZNgSMuW7vDtGOAqvQam+EXF+fJ/ZF2JX8DuZJTEIPkol/IgRlEAVN1Lhur9vbdbGnjrY2sV+pi
6zjjQ27Z06LftryGqGBU4ld2SANC0RsBXLram4Gh5b4G2g8Jv6rM/iRzPB8/jTLTy67pmnp+KJzS
nQ+2NxvGfZ2Gk/wZarEO5ygtAk/FpV1I8V06JaWiGFkazxt2GV5EzQqNbnbaXdYOON37eq2WRx/I
SHYn8boYb1tVNcYry+bzpZwdn9QRoTDbKjIoFwOj6PzFlktWnMNK26Aikfz54Va+82VZyxnI6WRL
C5C4FwHido3S+axLDcO9d7Ky2dnKypt7qDHSeWWp2jriaUdtKTYAoVvRi+F0sVTBqEzLvqix2gry
+c3gKfWVKgNz2fKNOXqTB4vpYF+DW9/p5YnybOkiv4U4Cwcm0KKATy5GiKnJLWWtnZ/HHB7zSc5d
Fh5rFN9w3HJlDTgzUmcoVJnEQR4t1Vf649k8JZFKdZl/1CQgcV5sY/UsCJx8Pz/LOppljNHo9MEO
xGuF5efNy+gnHGYT35TbL8HzgWCbWTyzPbfIo4eJM0Zz/86skG79rsO8/TPlpPINtymMIF5u3meR
Cls0pQDYPawOACO35/9bPLQJ+9iiQGKlW4rwqjci4yiwGz66njBeCYqeN+UWDZDphzgK1O1StSia
5iakyCLOWvr6ZOOAeszRB9+9/EDPr+JtKvvbZUh4UQl++kBGXttCjoM4m33twSdagp1w+u6V2PfZ
8QxW4/YMyGQwLZ7lmdS0plFlK3Ee3UgcEWwcj3PYuh+CaYr2tmUQdr/8WM/CqY1GSSLHApAOSPkS
FmVHoRhrZ5RnYn0by01OqRiYOcBED9or/PQNgWgh3mfQDpc9GkbB/HWI+rx/jUj1fLyAvIESyzkJ
Kjpw4qfNO62RI1Hz685kdsXJlLZODzCqOyseA+tV5sM/NPNWOdlkNaAXYgT29Gqe3c6kaXN5NhhS
+7Zv+lMb6ug0ZY5dxhbgWeuV4fMPz7dxm8mYkbwEWXQxfMpKuBr0rjxnS+njmVOC9Y/KYPjsBcby
58t9+g9DlXhkQ7QB9AH7eXGtMVzMQpumPFuFI1XiOhmemKY9kql/+UL/1IxUhkHab1X2Z9mV0sKI
FjiVxEi0MBMHG7JbUlPyzh4VlYFqXvQrF/zHVkS19bceBAnIp/1mDlMYFnqWZzFzYAcubV4jk7le
+yGh5svP9o+XAkznbgsjQfTF/hDgWz+unpTnOY38Jlm16XS73ouy6CpXwfz55auRNOfWn2yEQC4J
I8MNpbgxqS8mAETCem6xRTojiIzrcZRIxxJvkNxtbjG2FzsHoedPoW/cGub8rYREv2/WqD1oSVpf
E2Um4VpNd8sI0CHGvHN6dFfp/5x1m+ilCpI8q62rHBZa3DpyHhKsODgY2EWFSZqwYmes86NsauRH
VRsVn3JL30rlBHfR6Fsc8g0jFu1mY1tF9ZmU9nKzDG74pi/yfk+0O2EvMd1OnaKqa6S1PutqlHsz
90P0rQIU/1adfyq0JQWVs2HcZ1mOQc847viq6WCPxpdmKO/8tF1OnYlE21ykYx0XMmjyOMiG/gw2
3sp2pRM271vH628QPaluqiU1j63Xa1YKM41R53zTpmG9566Wc4gp9aEbK92N+RXFyyX7VJLFv0cG
cHm0ZJNWu05H1e2wKfkkXT4P/l0ALb94H6Qgb647f6WxIlSzo48ebjXlDogj3bNV5z7M7WRNcS1q
uztFOhCP/TLnedybHf5ZApPL6qAbnxR1nDd2TY+sLZEd7e228gzN21qj6yIzghZDJBl8D925LE7h
Mm3qCqqZ5j4/K7Zm/cE3obqfsHlx008gxIrBT8YSZQkvMUdLzScvqLo/p8UDfRzmS+4eUDFbxFFZ
m6KZWVR5cVghLBC7Qa/iRMzU6vepgXPAztHDXBzQGpPrHqbscmPAevpmj32HWacg3JvW3s8OuTXb
S6IChRzzrPRi78zSDEXi9SCP4wh5aNxczHkwkWieanlS9ZC3N0uEq9TJU4W97DghNO2HGQKkOlI/
ntAuTGsy4ahV+AQIuF6YtyC4POtYt2WDF1hXdjbMkdDIhk+qLnvjg5NW85/K7R3vY8tyNDSJS8Wt
SixhDtEhj6pgOsIiILKe7BpiqXbCQZJsY4894FwwtXtrrgRCZPMYfrHdBg0GkEpjFfed3+FzRAas
2k+ejN53rTSrpOh12mC/lhYidqNsro/dXHXjRxci9vqlyAddvJf1KL5O2Bjpk5SFLndtNwx+HAiv
a96lQ9DANCrKAM6Nn/ck01xdcgDw0HLJ+risxtJOsAq3c06EQ11/dbq8lTG1gckZ42mmooCkeTne
I6AUutdjldUP81JnIJThrA1vO1B7Tg2QwrIVl9mUs5yh0VBiUZ1Lr7MBO7OzN3SBv82gNFTXysMl
9by6gozooALckIrCn+cD8sa6vkvLNB8/GqEw/yRM7/Nd7nFqYwLhT7cPLakrzC7MqX+3OLpX90Ok
OrWpa9bmfMb8RzoxrkfuFDecZtbrQJRml6zCI/Hty3BT0sIuPRrSGEWfqboK14WBFKJ043dkFFeH
9LNqfOOmQv0rfCfmxck1nIysDnYEZJP44QJbiT7mperynVz9zk8MZWqTVPo4osm3BDMMZhyaj7ry
wvlHajWivjNKLopDiJ3JwzxjT2+7acgGD8iypERc5mX5kIH1bg5u6U5TjO09vkYpkgqfcp3JPvaC
Ih/f4M6r29jU1TzeIBDXVkeDWNvYcULwNJzp0Q3e+RrhtAR1RzeIzUC5cq/pNxVHa9+X124VNOOu
tptObLtWReDt1SLb1747rUctVd3cpiiQRXFaOra8GnvPns+6sFFwGL0GHykL9SrYO23Zp5BCt0xG
sXam/dbzGRRJkTYZpsguXm9H09Rdc0XGHQ+0cSX1EPvwqB/QBCTj4Bs5tG6jNt3xLbZLjgk/fbaj
JBqioblF8MAx3gvTLvp33MhgfJ4n2OvnwEqXfN8ywP1T0NXOuiOXouwdXR068dpX6ycvQ3hP0L25
m7NakPpOgsHVXhKgsD4zB9LU9hIs4wdv1zQWUtkM+nnEQrvU4bHTi6p3him74m3qW0bLIlqOOg4B
6M9H6cKgi3sOoSpu1bDKt9pyIXxZC7J/cSsH1rqBLxMnvYkOXrVW6TU39N1Sn9a+IQM8R13zkC2E
skwqyWCtur5/GMsyanbCbKUXQw4YvkrEgj5nYZCa+0ChhoQyIsT7m46CDA6Fmc2aXywA/ZCX6/Lm
mGuYJTFnoAHKuWihXRn15Osr5OPyicktBCYNQhRmrEBhfjFl7w6J9GCAnsxhWdzdzDJpvhdpR72i
WoTO46LevJLDFjnMeGmKet0v2u+9d1WodHk1VKOCfDVOhrNQW9UGynVuXo554qspqh5Ld3SHc2dE
uIGxaKUyRl0vVAfPEc6t6GF7rHGpW93F4dKOiK4u6Wochq5x10erDKvu4C9p8GUSnhh2uJeR7LVN
OS6xVG7aIk2Fj+wRnYjcji1ptrBvNN628WAv7vu1Xdvm4HGH9yvs/uFLt1qIGcAXg5eTsHTU4mBC
SfpUmGsjWIHWtX2bKVw+yNLBS9pRpRyyI+iwCuDGXOhuX9IK2wyqMh0bS9dHCaZJlPn1pJYvPUiZ
5SACRE6SSVgrFpntHNn3cC/G5t2EqlfXgzFtiippRTEauwzCd3gL5975vM6ei0C+DPRdg9QnAM3a
caYHvE2W4VqtUzV+Vr7O3XjNRmO4AhIVtHFhLaA7+tDLhz0o3qo+IotUFru1k9BWKD+O61VaD2vx
Wbdm0B8GSqtFggrVuJ5ndxrngxkOfbib3SzSd57TRR8Dt2z7U9pZ9nC/kMH0E7vz0v7UB5upcydS
ZFyAsobTO0xXyvpQGeFq3LCZyM8IT+PSHomqwDeUJMl30khlvhtobMrZHlqKpypbpbizy6ANvnD8
I0RwVODMe3/qjPGM1Z7dHrMQJ7xkHbBY2C+eqCuWJEdkZ1AMDdYVzM7gBLXTrBOxZK59QJGNUJBq
x7TuVyKVrbpMTSsJm87L42Fx3PXodnZWv7EdhXLl1GbTcBUNvbauozUPsGlqLZDnmqFPVUHLajjk
ptf6O9OquulYq5XwRZZ29rCEDItrRj+QOjMns7bHx63WN/j5Tf1hsWC3xmMl8up96jjFWTWB1SV+
OpUsG6mja6zQrFHQOLNMYXZvdTd2PSff2Y1IedowaN/OBRqvh8Jd7eboWgRhh2yMxHjdSaLbfZ3l
0rjH18wJd+4w5EYVI0YxEehhzRKlazLbea2/ZdFQRkWsagNPJmOqhEzKWqKjAa1dyIPRd5RU+xD3
1CRQMpt3i5UaxoO7ptljVirbvjdy2X+yUgvbgJ3p6WU4+TBRcPnOC6Gvi7mwPveGC+4rHcnWxdHg
p8uBILzTb6LGxSCmb9v+vbJFFF1l2O61MQHe0O2B5/vtAXHUHOU4x6sjNq5ufPDI+11bZeqXV6gN
KCiItEh1XGpGPgKCcz/v6tZrvluz2Xq7pVSLexLjanw0CcCCmKHrLbtxtcI2WfzSMc7GYjbFwZFC
XQunrNNDbRqOxnMi91rkA4xW4fDSswzUq4vNUuaZS7PPWY6ja+RROlb7tBnbK59xr+LV6hckb5yq
eWvY2g8JwAh/z7NjSWdXc9rTsV/Nmcf/YvFBlipKLHrIo+A6I1PvxoZR2/fYDjjlye2qNogNzepz
063aj2K3Q6GRaUIgfKSnxnRHWmeybkSTuvpGrQPWUEvoIJiRenJhnAVrwZBB+5CVaFhkc+3bQSeu
CDiUSEqslzHZSNX8s1rtYD5aq5tnh5Si+hr7i/L7QyWbwtnP6P/m75gL5XSUY04BqMLhKOQw1qzi
trWypT42m4pNjDkmSlMJeqTTO6ewqvIxRWlq3FmDUeZL0nRSvhVZJb/qvHTRCPSLtJMsBI4KbwSw
2CwmiWpg9ctZskwPUAS3w6EYVjNnH9dTcVeZ0Uj5eaY2eq1tDl1HciFR+iYioHIO0WJG2a5q83VY
YqBjaX9eCkcQe4EjKfemhkt+UgIfQ1AciBI6O88u1vw8iUHKXdmoYE38EtRkwsvNcLdZpjlHQjg4
zcSMYXENyQAjWN9WVG7LYHXv3UrO7dkvZ7ns7ZIQ5TP8felqagOGH/0sqaSps1PkHvzmeawLAFVm
k0FrB2dpLH0MgqIbqT420RDGaHVM1XeQgat89+uM/r++L/87+yne/j6MD//1n/z+XXS6x8lKXfz6
X+fiey8G8af6z+3P/u/Hnv7Rf73pfrb3qv/5U52/dZeffPKHfP9f1999U9+e/LJv2R71u/Fnr9//
HMZa/boId7p98v/1zX/9/PUtH3T3899/fBdjq7ZvywrR/vHXW1c//v0HNZK/pSu27//rzbtvDX+3
H9S3H2L418e24MezP/z5bVD//sPw/f+g9A+2hHQ+OibQEv741/xze4sK0X9AbYdAs9lEbnTPP/7V
il7l//4jsP7DQXOKGj9Y5k0CfhDj9roV/gdqg1T/wYwgFBlQYPrvx3/SUf/Tcf9qx+atQNdu+Pcf
ztNy1XZFi3ohQpCoDwESufS6QEmobzkBej9D5upIJhW2vVEnZjcV64PnjV31DY1lbzi0EugcJSJ7
8ZhshkjNR8B8bmskAn5McI1anx53VWS08oQ/TD2ca8RDDR2LavG6R68C0iR2tFVdOklGHsv6GRDY
je/rHIb5N4QUuvS70zjSv8v8QnYODp2M8przrNc3b3LLVDOFodrrSRqI2WuaW8qLklvOtqj5xm6c
tvzTQJ2Xv/lbn/7VaH9vpKelAoB8W61s81uLNhka29yyin/L2AdWU0ASzcOf6Uyqh4N849buCc/u
oQ9OUFdVMSdr0dXFn7WZFvZr8tAXBSquT50CdBikyE2vi5t5ev2V5M6AkXTxo7QqpyoSJRwPXyaQ
CYYsDyRYsl5x7lBAfGPDhVDE9u2SxLATy0W9zLlWPkB4iu8UqXrrjsqE5L2X2+hpkm6zbgLWRZkb
LiDIrmf0uSUvDDvvHeOHb/STae9g14OJOdSc9DhKtb3y/a+VZ6bqlRLHRd9s191sjzYoIRl555K2
141aUMpxwh+ZZsz5bNJdPXzO3dRuM9AHxViQ+cqVUnGeC5K1r6RdnxYJtsdG4haUJZrGWz3nMqGc
eRPuvkvu/DCCOkCwhYDQ974xkQx1JdYiqO8KA5/Ds1NhA3BfDYgsEwzmRNX/f+WK7U5AAJOThbEG
BCa6FD7NEW2uS232P1x/ZsodtOWvVnXweg6WEOLD1PW/9iNNABxk8534Kij09ZvwizC7+ZVeeZoi
5mY4f4A/BfcAEtX2LpGNyi8A0lVt+j2NVtKQRyG7JtV7I22GSB912C8MkZcH4AWqbLvmRk7+NVFJ
SjvhRZo4i9bSixD0fMyLPmiM06LybULgRJUPgAxBoqxuUjSDtjvCdJtkQuwBMxzv0UsrddKS4Wzv
oyZv+nYHRqO33zcTxjmPL9/m0+IqQoKUH1yIQHD9fiG4LtaScU7D3pTr8rj0QIbM2Bwrk/4xl9nx
OD70zmTcd3Ylt0mjZrH9KLpsfKV/njUW2DYsRii2QFjZhHIvbiOU9qD04IvHtvYM1nAE2Qriu0mb
Sns3Tuqx7g8ZGNlvTem1rKh91/SWdwo56RIKy5zVdlv5MfuZuUNy3Dcu1G3RvLKsXKgIbu3FkvJb
WZsehmT6dO1bHBTmoaU5j0Nq+0azL3GbrUdo4KoA4TJLLbk5A8sw3iNj3Ai9A9Sqjfu569IrCnJ1
mSXNupr6psllq9K4hcCTbv4OplG/R9IoW5sEG62FJdE2Sm211+Ya4YqYVEU6y9foERe4GFYqtKYo
5W3EQY+i1yV/hpHZyqmduq+BJ7zSg6INaoUydzpGEf5qa2CwtKeIt26rZz26vEeqjuWks1Ki73iZ
lePLwzg7r8+hX8zj/ym1bDe3CRlT80RYf5u7F8MC+6ahSXPRfe16ZhHH4qEK3bNt5Y5GxnHUNEeU
TvX60OSL1kE85v0s84QFf/bfZ3JNjVPfuOX60BsjVYOw8LcAYXGnhhMWlOete8TgRAwh1Ai96X3X
k/V9WGvOLVVs1vW2aRW0Ph0ksEnnRZKqRCJIby70HaUezQ9C9kyFu84bnIFj7Lj1HWWMggADLw0u
HwFq1zNeuQtgY7KClsmdF0a7xQaq85rq2zL4IF4pCvTWdO86YlW3fV/he1fXTW8D08nSZjllLpvr
lzZsU/dhMieLQRaEGXHGJFtBiPLy2nC5atL6G8cZtWdKzlul6+lYd1INUSDq6q+r1QzI/S/oGHYD
plOlqBHZozj1Gjv3cjWCtAGNH2YuUSl79+UVh94c8rlx5i/OOm6DcR7dbfmzhwAJ24M/Sc//Srpz
ZRDOlC6HjIMSnNvXqOpbOPu3Eh9RLsgBG/UWG1MH6MmXEILVmUZpUEx8aDgCKQf23OgZPzkYSlaj
vBpaa486kyjeTgO+hjMO8h45YjSK7EnEmHjMNdU5ctk3gI38+8XpMSSJh9nyp/cqNEg2SY/syQ2D
yMSm0HTTAqtv0qnbZCfJghv9lBNdXKVlpbaZPwFLIbnNeVbHTtVTxju+3NWX6xq4nnCrDfPUPC04
/IvdqvJTknJyCD5OY2sSxHp9bxPETus2bqm8uu6J+tLCsF0qAAAy5tS7jV7SFNuQdsZyttP7dMGE
u05IhkNtPBWd7WxLpFwH0zrIeuqG4rh6umLWpXOzxdQWkgDMzsCSTKOXH8neoAF/WzwwukQjn6OJ
79GDSKdeLNXSaTmxA137GKrcYW4pTCu4AWU4yGP9NY+xT9DcW5ov2xRnrdyWlL6TbDRGbhHGW4u3
vSRIf1XfanAA7qmY660dpJ6Ff5fKhU8VubM9os4aH4KnEfTOoQupDw2kz1r49K/EFr9Ae08fDYkQ
CvRMFTAhxHtPZ6ZaKiugqKU/OhnF+ypWvWRorTUQz+/KDCu7jbUScn0IbKB+VdwYwqJDFh+ZKb1f
yV+o7IA28zh/JErtaY45KB1GnzOtrCYtYG2GmDvX3ba6jSybp8Ime2gnIAC3VbBQqclvnLEsmqLJ
XJpCqSA3VAKHp2RK5JFd8tvv9tmWwuoVaO/FHEWmAuUctghvM741n4W61ry6vval8WFqAsHq8Du8
xauE4mzCyTLP2lc2/wtVXNCjMHk3XSt4VPwjanra7GYpiFq7JfgwjBYjRGmFh/yRvZ/2camOCm+f
zoZYBnQTHE2D11PaErKw6NFKc7/U6i2a3GFaHlLlhiwGTMjpfY8aOTtAYzDxqRps5e3f3ZaRbaEp
l3oDjgOON7fuyKpl6wijLCx+RLqMpvcmRuXciVdV7E2Vr7Zz6suzCajN5XTatKzghkA2Bf3w7ERF
ODgYmbnoD3mu/TqN1Vg5SNbPmHrd+biV9nov0cbuwhguCxW7uO9lIa9xOXGohwFakiTEs8Zwz2mT
B06CbsCSfTeL2jxRYnb9XRW0ov7hljhSvW+E3/TfgA7X8xt3ssxl3YVlG3ldIokfh5EioRdOd73M
0wVp9cZsrFsEba1oR341giu2qHGrvy2hJA2bt1PvLkm2UNMmb7r2s8YbwfCQA4N+ao3uvV8r7WaJ
uVjjPB67iPJcSvxGpe9K5QGRWRJgULRu5TSGYgdGXEMQk0NX+gecLDGv9RpjWT/MvrCLh9Gts3Tn
uMq2EgpgEYh7P1NDtIsKe8bewquzU0DafYfIy7yC/W0hHFmzlduHzBjC3Nx3lWhc6qFTVhkfI2Eu
y4dFLY46G4NqDfhhUPV/eD1MBsSVpqwVMXYdVj68i5a1ro5pQXbjsAqMdgWCGsKx8wRywCDDR6sp
w/ZHDpYEOU2GipY/o1HNs5lU9TxY5UmlVNnCHecAr/aPaWNU/h3QYqOqjhNQwaHOf+Zh6yhaeSHf
3rvn1RETQ5p08NDl7xzfVL5JDdLtuuAKSkiBxXEL2F5m+xK7t3m6nbHFKEDx4nwzeu/T1nbkFSoI
eRYeGCu+gyn3hO16n9RDiF0NPkOuL9UOYuda6ivgIkZeHOeiYbdJqmh2WWCnrhi9z8IYfW+4YnDM
Bg5vDmGLdTd2RF1RrIAaLP6bGqQ6P9TvF42iqHkPlyCXy61icOXjOsrInq5Lv+8y+2QtBra/CZCA
agyOS1taDXIB7rTti6ZnIOpxmznkcZ1vS6rBOiell0de9kbP3dwFb8vUKOf6QDnDsLsr1GKjcHpD
Kt4rolhGG0/nEPQKb7cHav+psd64bj3QUhRcWLLPrNoy924MPHWC+tYqZIEFfVnOZZju55KFINuL
gkp3n7BkbbekJ0rG9t7Mcl0AJcMqmUJWq0zDaz/bmd1yPcqsUfRxzEIEjHqO3rSsHY4FO0hi+fn2
Jdw/IUsswflxLnYBUWwHg9xqHf9Q5vPWYk6tKPPHYsiVcd82wbbku5OiJJtE5NsZAGtLvHFUUd/w
ue73o+bKW2k+WQKFDdhLhpSr1bnFIbO1iq17rM7Nbe+TVZMkBjQBq4VckjEaPV1htFWYuz+l5EAj
IYQVRFrJHFo6kEkR5t5o0IPuKMcHVbZ4eNBeRr6KYz6urgXOqAy2Wy7o6W69B/A0cwWHt+Rjaizb
APNBv9LznjZ4rY4An6jdNFl8lC02lDP3MLUDl03+ep6+dxz5SMIt5zVv6YR/D9MnBRHizhEJIMTj
cgBk+79GT7oOVCd2QQnXo45TpX81xsio6ZO/Ylw8xLztN2fwqrNjFr2BhvavpjZ+f/y/G/n358gU
2NU5sDuwUYnVGvn0WBX4Z/XHonU0Dy3tdeFame1khXnPATwTUYxo/dZRYp2ocpFT1tDYqMVHOqVU
X+WT9qlWjYJWmuym5iN2R46tT0hzpFMUV6begt6s8WxerIPMlI/R7xYUcL95Qlg+2zPldsEZjfJo
68/WSY8ImDJpfnft7+HhbzrS5t53C/5i7wX19vALFV3GaWb122WAKfi8qIU0g/zjahTuiNkC6Iit
eX8PpHXUoP33POT2LVbRb7UhCmAOo2tQ+XbrvxvUwFSOX0TtCDdAa9drq/JqRcVi6Y7ZlkQy93Mx
CuY0bKot8zHM9C9K7bZ8tPyMsjU1GyJWHr6fCHbfDOSyty+0p+0HbpYhP+rW3KZDgzQcP9rRpyb8
cawzrNkOLU6jxn0OZDBzTtWgA0vdOL/HSlGC1QmOfzV5VE49t0NFp+JL2AEEFy+7omKfnyyANeZH
IrcynHadNFQLXGLIUi7ulTn6cTtVd+Q2axIGpGzopny8CkS2TeeR/ZXXKj36ZXioCBYXfe1EQ72I
k3KF2TRYJLs1pufpkHHOtyJr5PPong78IGj06rtGImJzp5uZvJ1nzhapIkkuv76bKpWSFJj7kqtb
eSamB79NF04BMKy3sT9DVCdJvDjSZoUJ+7weKd82bLHNfjHaNBquvIitavli+kvJepPVQlTV6a90
cqnw3ygPY15z3v2u3QFs/qkrc5rj6PyaM1KENQ02pJiQrA9OHopZfZTOjJIuiLdfj75EABXbndNh
BsgTVdk8eLjMm4BREoWpFu9ZS7eNGvJV2xD/nT8NB7gg4JigoPK8qihsfvQMcD6P94HHb8BAyCtH
ro30SEzKQvvN2emsnk/42trOsJM3Doyr30mW1fJq4NtjK/vUvsooH/Id6+/UW8qxnKyhpARMipKK
M0ffpuHsBI+qJjHh3TSVv80n5c4FSfgM4AlLpeOnmj1v0Kw05YGz3tZ4Y+FsqQIblR9y8WXdZvw5
WDKe8stMeJYa13M69H1xFznllqQE08PyE1Sp46t3Lmksne6XtDR0fvDnzquHHakLuH8xeKPQ/+pm
yEXJmM0wovNXPFl4Kh+FMhq0ASZBq/V2bzH4frdkqQSZaKcwC2e6nlevSYN31TrOxj1ePYqsAkiN
yP/Kesv4MuZupQVK19yeAR6ZweLP8XLLUtUF8SqRddSIufvqI5skrUeIp35952PZAjLdtcWgjD8p
zKMDs2dHcyDYDTX5byMJayvoyc24c6U+mOgnZ1mSejDFlvewey1H/oimYpL2FyB6pCaOfTVOTZQY
9jpUD6uLhZFAU8bnwBEryxLElDBnIujyjPL/Q92ZLseNJFv6iaDBvvwFkJlMbuIiSpT+wERJBSCw
BQI7Huf+m+e4LzYfRLa1mKUWrcZszOZ2tXVZS6KwRXi4Hz/neCUCMxr5RVz7Q2+iMzXHL0/y/C1b
KQCII7yKlu2xfoabshy3+Bcs6RZNyP63zZtDFuRP1D/Re8bObr8GK1/jTywpjXIVJRboRLWjct96
G3mJyUVzBoeqT67XfjGg57BRt10ZVNvvvCxZckoiERz/7beeIfgtnGppRFdfWV5omEr3b4bMY+pH
CMEAwN5eUD2Yx6mtt12e0u3n7Xf0ifiXTVrWH9sVM417W6f/cA1uud05fXJ+9OVCjgo40phiwMd+
rtjqXCBZRWMmB/u2eA5YxTPQ2OJlwmrQynYDITvlKttmqi9D6JIwa91Bux9yR/LMPZxVllJuplsa
l9kz1/DGcrut4eeGg9vEOQJTYNg2uTS3NmPMjJdtTXrJauJbA1uoriA7wAhh9T6/EEagbUGPySNb
imV3hiYuMtMqPX/35/LqpG0ElkN8YAVD7UOj+jdYOetRh4JXm/dZQ7+9hQiazuyGqSHMthp0WkYJ
jQAvWTjm7Xbvf778Vrj+gidsl8c6d5sQjeE21z8pbBVMZNxIPKCq59AowIC5C+oAdtKfL3XSoWI3
YYGjcy0gK/7X3cr6X5qXk4+YPiGV/NcaQeLUNFErE9t+j5B6W92Bm20fdcgFX7ixlc0newmOf76X
1xACKiHWD4bGPDztcNa5+fpektEygW9Feo+EmTCWO8aWj3cdfoW7FQe4N9/z3y+46WZouPvY1PCt
TxDVIlO6gX9GctfONQdFWnDiH72lIMy97Ow/P+CJAnd7QrBb5vdg8Ioeyj4FMudS2CkDDdy7l4gx
ZfBAs3BxrcVx9rPd+eNeSEZm3w6TBTMacs8Wzy1FaNC61eY8euOOXq907ohSCikqrVEMEYHoToDG
JUB07i1We1c+b6qJvI49Pg9FQlzP/THnE2T2sLAzMdTcTsRWy7YbEdJqhzUaWyr7vVMxOgImO6Fl
gbgsW/44+yMxrnNM9K02mp77WfI5zP75IU4/46aSQ7Pj0DHZhFinXVbO3bY3GRV/nXXFFpnWn4mQ
7Jx6uF00f7Df8IH43fUcpn7p2382F6fX6xTKP8RDXx+uX469GbqbCHUohU4TKgxs/hG05iDP8/E3
5flQ7SMWOg0HWBaARI+5gGu+ZcEkydvX8Ap8C3fozrYD488v9HX8AZ/FC4SFupFS6BTz/18/IJY7
c65Wpzjzak3h2ORV+AZ9cSGAvbkF/34pPt1mNoorGEXm6bNViVktQ+qmZ8+pyOiAjrCOzLbiX39+
qhcqxr8DK6pmJi6x5YELt8Y8Tr6vH0zX6cvATO8OasX1qNuZzryxEQZGAQzNX91a00OH8pWCrQYh
83mpFkMshnujuuC0hoKTRk0hQX4uTRvsQb+pErxDoU+TGzjNdTJjWDovUWLScvoMrauiDFI4otft
Du+M1ewjvdHdrop95QC1XVq44lou/pI/+3mFSzFivU/QJrTzVZGioIEyM4xuboCJCKgaZxQaXl7F
pSYkn+IlQfE0fiwLi+e0ggzd57Bwf4ax51KjmHRC94SkhtBNabilAdNoaiS0Ddbv5XVtDvwBUix3
8K6trtySOe05t5E0R9ntusSMBze5rq+MNawx9q3z2JVeKZj1/QJ5tBybWfiSyPxcqnTWJt7v2vrb
Ie61I8gStUXhmjtGBHPJqqCqGM91uhU5E77mqqOeAs8vRflgkfYG1rW79IEtj8LVtQ0MgMMKzro8
12HBtHRWG2fQoIFdQWA8ugyhYCZ7k0QaPjWTXoUtDgSOeRO0gfSmXdqi8W4/QNwb1+YD/Yato0UO
qJvudYMlR+N++Ok4k8abmM5GJKNaA3FDZZB0/rVQenb+uePOk/nFcOal96+BzRJ5i7mhKMydqDsN
LZIkcMx9BJWLXvqubha+Lax1c1Xw3qFkN2NEaoaALlrsJZkui6CDnx/Sjp5yqunAV/RFmbnTHWy9
7KcnV6+KJYsTm4QbrzqvrtRjDfKiDQjk3a3l9hKLWvrhqXuJ4smj4Kiz0jUHsuifeRbA95Yn4qC6
HTrPS6P8mQ3WXllQsink/IMMR6W7lUEkSxuP2zAh8yPW0MbgA0G88e9ljWPQnjGZcEmzNJ3unSV3
RLzkU3LI7dE6y3VrPVZqHs9AMpo7T7lmNAdOdg1NlZmCrT2qDwmL+sxOHUi47L7sSShZPqZ63sRz
YCTUoqXVHyh2gZTM2rnwpf6lKdiO9STdS3fC/8OzM9imra6pvfBmeydgq79fRdnrO7LyfuejPCxZ
sW71DZrjvWnY8kIx7O6igvq6czogaLgv6dnYDEGcMVrx1pNZS19f5t/zrk3icpvpt9h1HTtJ0J77
kJ33S1LTBa4lPHjyUESCMNG9/cRfefSpx57U3AwHeA/J9zaA6V4wo3INl0A4+0zozb3EGgIXAyAa
9H7wxR+mefW/lhqWoIE1VB8m38x3utnr50jEszxsNM26tIHp9qrv6h+d8JJbwEPYvllvBd8NWj3U
M4Y07kZToFmTS63tjK7q77rRBnAgFMTdMg+MTVJLETrV5EeJFySZ/5iPZrAcYSAM3zrTFsauGWRP
mZNX2RKOluP/8HvHq2It0dR5FUBHiG2jF7fzaBXUSVVz4XS90SI3y5qvuujk5ewxNqlzjW2FJs7W
Q8VE6nwmnb3SvWI8gn5r59sgbhRMRL/vxoSZQ7iuvpFRNkvt84R78Y9W02YosMb6tWPyngmjQEIf
ZAYEKzcrZRnCmFJDLNepmM/dIW0Zh4jI53oxPAIxJVU0TlZpnePyUcpzNTP71ZSDeeHgURCC9H50
puWbPiTJtc20w3Dshj4GWsRdLJ2r0YudpbF2zH+orxl6oz4vciYnQwTc45g6FHAgisjLmTsXaoNl
f6UzjTSTEaOHBqAA1UfV385GXdx2GeqMqOj79KHF0+NRzbIyw3bGSC0xFP4dgvuj4+qDubHxZmZN
2LM/3QRml5VRvY7iK5q+lYHmevURIQaqPDkatwFNhKM0lR8NSk/O7by2v3bMfbsU4P0oAAFcuWjS
w3jXWirSIb10fQ1BQWkUwVelkdTEPvmZCB3RtTfu5GK1aMJJxpZ09c56RprfwNOB2zFl6sFsanlA
GGkchBzdr8pKHibq5Ie1rVb/gCUYRmhtlf5YeCEH1L3DsCMNXKD4Bk4SKrulY1ukeNdl43h0Udge
WvJQI2S2T/AQ4F/yhGO69QFtVvM0ruP6Y2CBx6PXmFc2xIKDzkkRt3Pb35NfaqGDfPRSU13xZdWb
+mCVRgIzCzj5Olt0qPbmTERCWuKDBzkFkisaMxEDoMShwNDvAW6Xxf2P5rmh19ZeuFb3GVyuvQnq
TJ0xhyO4ryq1XqSdaNHQEXIpg6v8urb1/lwN9nRTd4n6oHzf/mYVI8HBbJfx2l4qNg+Y1nvD6oeL
WXnTMUeI14Db+PUhcSs7pjyGYQnsERxX5j5fJkmmblfTzx58oJPP7er3Hzjw0zM2m3e1GloPh8nN
92WQ4Nk6lYYV9VWAwQCCOov1rur9mmrNTQEEf5POjWwjmCH6Xk2i/Sz7wU4prlcs1AJ7uICoVIAO
VM2H1GJyNjF7m1TrFf6ZQc8vGuVqv/dR8IPMK+27lphw0C4Xx17zIFqYsmv6sTcAafv4Zlmj1+/0
Rm2zspjZmmCXKNMbUBZEg/ZSf8Q+7Cs/A5m+z42PXUUGIwZPXM+BgH7pSCM/Z7S2+WXQkmFi9OWk
X0H1GR5ycxzbQ2aWls1kb8O7sJNG+XtseuvgvMp8GdPHtZGp0u+O/WCtvFCsfYBuEpu860aj33+B
rMvjXbv61KvLFnuLco+btDEda8QT763Z1m49NNqIXWaVNbsskOpO4MlV7Wj5LtkFkqcmjzVVO5AQ
k8TQYN933Xq3MLxyyA5b6qHHQTs3ZVPw1popLc4LanJVRoZH5hIhFE3GK9AS0eEYYqQfJm9tlqjR
SxdvGtL4eDJIES96CvH+o4O3o6+II+hcHNSmelpDKzobe9c7d8xZr8WH1VoScwyXuUV6cG4S7PSj
j0ZuObTlUqs4GztnuA+0tBAwcNIyUKHSkrQsIs0O5vvcgjWDXaJd3jaLoa1I0KgqIx1DP/1yChCF
RaYCx7/ySsJpDEFujRuQLYY393nkGl5x3uME14n3JfOpUJvy+mskKEhLzYoBsuEiTad63/e28Pt4
cYVbmgDsXcN+8GlvIuVbzGpnG4jkL5mQK5isUwPzRms/t3VooXm9h58lirM6x99kl9IovCpyYNJY
zPl8ZqWb8SbmPJkHJCaUcWSar6QdOTClLzQnut9ub/bXmoMDRlSJxO5Czy6YlbGA2X00pKa+jwGp
CX4ji3lomsSwdumYmYMZkcJlWhPRm4eKNoVe5t4tmt14JGaDvzCPikja8weY+5HP+TeCUOu7u0yW
kjkIrTEHuwLhlJftpDk3jnNlaKM7PNDMrZIz0fr213Qcv6xrlj6kmfySBtIRIWVCdT/B7dglfqIO
OoeHTpBwFe0vb70oF7O8VlY+7EeEz5Fs5YolATRNGVaVU90jCHFjpTavcD+3ia9jX33r02Tdew0u
Ym06J1d0GH09MvCpaeOVw8a+CbrMuvcgEDFrfQTrYT2wYEL4cNN3o5HFrWzrzt91npdeMm6xuR/a
rk93w5yOyRHUOEUHVM3BsWpEi56nRU3XJg5VqG7sgj5rLorE0a7MYrYvTEnTsklxRy0CyqLYNJPx
az14w2GdTbNE38shHOvB2HY7abjNNfzBCeqimhI0QpM+R22Rbhb43SjDwKgSOKQQIgdsCHi43QLI
fb8mKv+e0PduD4L+WqzYlFO4LoW65pTn8M/dooxzQX7BLSR3nDr5fvAC9P+1zD6KzQAb5G3eQ9oJ
Do0eVHtPeuJGE7qKxsrNHvW6eijR49Kls+u9ZybiczNhLYN+q2k+Y5igzgfTSuYwUbPwoxxw9DyR
eMAUqQ7Cnc9jRLFrvReUJYwFNfJvRWZ5X4okNR4LA2v0kc5t7Mi2OVpAxh8B381ii2mzxOQB9xEk
v8iZ6OxP2yK0v9nFVgwvdbWd2rPZPTWjr+UIDnMaoYDJDVNIGEnYRJ3K555e09oAFiJBNCKrJI4g
Xs6Fc1XKznzKsqzHuqLkHkJRepkfFfy9EfAXayJbpHOs3MH04j6DyMlgQ47vc8TX/SdJ1ZZFhcTX
7wsH76SwovWn8UzrCzfupdDO8tYxHzbewN7YlKAMQtTke8eZxdMw+pLjgcpz3wwJbKgmcaxLWnfq
AiGsUYYqJaW5nLtBPmHig/66A2ZEM4zH67ceU1KF9sunThskKOb3ka7ViMPEOO5qMVrngNQplCmG
/ZLMQxv9gf34mOwrL+sv7IX6LcQkIeljdL2as9PaCs6vvo7Oxx4p9WdPjjgNdlYXI75r9eth8ox7
umt+ACuIHC50sXooD8wM6c+JfvW0m5mQJ0jlAlJPWBxac21lk6FFQ7Ix8ZZKd+ROSRScGyOFRYTU
GDM7uxj36ejSSkGlJgqSNLXbytgxSrB8M8mprTpZH+tuqIv3ZmNMXUxVkRSEtMBtVhkpY0jL5YAT
p6jt9+5gJX5YGG1ufS2hjWp1NGJ7hHJtm1c161dFxjTBIKLaZnxjODDKuhsijwPXWeKM/pVfhgNs
bnuJ6xHThuJi8RPT0qNuoACTN+W4GaiHSIuHYNirQbb5Y5oWdoOUjK1CGwU1jlWrcJzbxu33Kbla
fRyyQav+6tpuHp0do/7yqt45Lb22+0Q36b0cJEQpBhyoBecIcSMGWfAdbA261CBgMtMDGKG58/g/
cLbwdN5jJ+olZjr87Dw6dJmy+2ewVpNbw6EvMXK/10x09vIiwOOWShi+wNYHYR+u3ne8GPTZPcCr
RtN7bI0uyD8Pcsq0LKx9gC6NyjYRk8sRQTjuPw4ZgIJ/2ZNQzte6CPTFRlLYDW1xWOlu8bU48kQj
nix/qMcqdsp+WOoLa+DxVjz1YVl0EaQXzEbvrR57H3fnQlTNrXNm3bRLAw8p78lxqB3Sdi+Z6ks8
1vomLmAhXZmQuUjdGXR3WBeksUg07UPee9WySFDYESQ1j6BUDeVk79J6tvNyJycYN+jTVd34lyup
n49PSYmeN+zHJEDfZ9gtMw+9ZbXsA32/6qP0h/JBg13ThyhfdYSiDC1Yd7BNqu96XZBlwX7PVLFr
3C7YZkHCU5nD1WxpPq4uE5YFLPvzIE/HGzyyxjNw4Pyy0RMLw053uMLdaKl20qoga40BjWCplfci
mCfviDoYSz/M2xc7nOupqA+q12Exzr6casQ5Y/FdrnpSEFrtKglxwLCHuLfW5a7LtWkmQdDKHRko
FWIipOMclGv3VZxU/vykrcmMQN9Ip9a484u8cOIpr+tvCmNYFaIf3bwKVm2kGlHCyHakE6o7GzKn
GL+jhtwQFzJqs45W1MR7dFpjou2rwfAh55htUEeJbjcNbiR6d4bRlfe5HEvb6CIvMdMmAlDMEXIv
TA++rnxXH2KGnwz9I9QHaBOhkrDsIjgd7UiCZJjwigC3rlMqbybMt+ThVzMNtzmcrMJjvrRbnmPi
gtof4jXiCrh1soK6YS4D/gK1E9CS0vrsgG6BD+PNuDlYcOvOWlm2IhoAzJ5WCAusjSS4HTS94TlX
TAoMOd8sfOzYDhJcngXcih8a5CXAQyHTS40w3H2huJyyW09Uasu6sDo6I4Nxz5XtOfkTIdJaDhY2
AXe4YCRX0CTT7ykOP1gjTOsMXW0zICrWNZ9DvK2mB392hptJlRmPgIyN7rBXNUTTzaFoLpzgzgA+
9OJANNPRALTI4wluzKfJYjZM5BSdzaBOIaAnKucee8Nm35u1/uiqzggDDx5ixpglGPod6mYkR8s1
mkozj82hY3haWOK8EQb5GIzHFJdhwny9QgdNE4w1/CkoN2oE1XAka28x93SI6LPiDYZ1ZTpaI6FX
Q++AQl160AuttGtJCphOdWUNcrhMsbXwYx0DD28PEUJ+mGavh3XcYxQVwgbwvtgq89OwIgF/32pb
xtvhiVqH5NRLjgo7CaCjFHhnxBzoAuYVcMnNWoEAhBi1SHdXjBDsYguN+G5tZ34mdaDTQRupZDxa
8q8Jx6AdfvgzBkPO8tkjWowXc18rGZft6N91juoxi9ccp6UgyEGBKrO5ssrEvPCzsvCgCSVLFSqD
aWaalplPS5kX57Mmuxu4eiKCA2Z+RRUz1PQZvGCJcqcT+JNMOKDHw7QI7NaV3ye7Icv9kvirrPJC
GObi7Ht3cj5ili3na5CrwgIMaJjzUsrK+JwHMB7CCiLGNXb6HZ4hE6M/ojUwUTW0ie5Uu8oQ2YfC
mdUUcW6S1ZGfx5mlmBHBe3PfT9YEDG2ZTXLtl5X12MKySMNxKD9j5tM8qr5pQuT8YI8wKiFKpSNL
vlSfU23CE6boZi3SyDyuFH7qUQfu8qVOB+2oBJs6VjlDqvuhb7D+QXVPRV5cggt4Z1qi+x9BjHOP
ZZC6T9JcGYBs693dqBbzWGB/Z0Zi9DEcwMqigjqDhDv0us4/66wMr4Y10EicqjyYsd8yx/IOtWwe
K8CtWLHUbbzLnGFH+mJc1EuTwQ2cjMcsWebHIME1SHaDjnTSKXaVXyZ/QSvWY9ux+wefdP9g2Inx
1MBAf9T5EQfnD14clP9HNDf+1UyT/yDHnl3nD18hKPc3ctAZWuf3jW6wD9abALNCMhoDW2XOA4Vf
it9Zse9BTuGnL6fWVJ8EYEfszxQqLZridbP4bD5qfmnfi8yysZcC1T9KyexvPG0mrJasb8sA+q92
OMfYrXrigCoYFk0PHBXTIxVtU8k7ZXeN7eA9nLVE+Q4HerhJqkUZAklgXkTFrFnMrazmvc2IDugn
WGtt5Cmr0ec+O+pDVon1CJF76R8YEjo535zabooz0fhVb0eJrfRewzbJsSdF8Cpgs9DTgh8hAiPH
3gvinbGSNvr6kkeqcHFSPw7LDIoZuubs7G27nvwvbl33BJVWFiVm6pPnZLoTk+fBU4i1xU1TCC02
HCvoyKTxsKoWtNBsGmjstgMVNJPND73VFq+LaWhC1Nt1cloKbDHWbehFH8s02UjkrMGWNkgq0lVv
b0cLP498n1uzq9THxp9w6ohpxPrUfUiG8llcC9F0QxN3E5PYjZ0uraFrn4ZiHY0l5G+R+RJhm0pK
Fq4yIzKcJeiZBQM+NpPTEj1JqgflIUvn0cOoV0tX0wnzxC/4PbjwnovFWd9RMF+IpUtKN8LpwPfG
/RvtudcCEZp/CKiZ9k2OSVeaaYcn3fhap+YQswy+6QIVyUvX23QLh/aTsqoUtufkj3UV6ZWtTC9k
Og9CJAY+6JzCvVXP3oP42ej683297vZyW/ilu8hVA/qvsMBPB4PkDq6/Tpp734tGbo0WvFs24keF
oR8LUWtol73RqHzdk9+u6OLNZW8sBxrz6EFfdykBDf1eRy/xo3q+4vjMqrGcWtGa77zMHiDBjfqs
Iflgwv3UPX+K/weGDR+aiv+eOjW8cnj4j84P/z/6OWyO7//rX4YJf/NzuM/r9KscFP37Z3uInx4Q
2888WzlA6XgHm4Rx7mhT6Lpttu4vTg669Q4NPqaivuuYyFboPL84ORjvsFkgpAesMstDpc3nppP8
08zhHdwjmBkMnUU8BS3G/CdmDifyTc9n+eqIRmB84N8MoeCk+z3nOdFTafUBvljxLUPwUKnRxptg
pTGCB+tH012qrz28ALoTgbX44ZyMWIdVBZ0Fp6NDCYGa7nSIRV56dDBb3HVFQGU6o7GEZ7t4PnSQ
0fAwBB/ez1gyCSp7ncmNpTDZw1JLR0oErX6vSo4bFLiiDsshKG/RNGkPJixsIEvPzrGyobeGDGB9
rzdJT81VGm4ZJcl6MKgR9FC4ufsJ3MWnNZeCXIcYPWhRMW2zFrDDE3NoWJgalUW7HsGV9TcIID9t
L/7NI9jeJFYLNuN54V0FkLQ2cc4vrCl0RORaDGo8zKtz5iZ6c6GUkx/9riI+1G4CTrpUe4WJNi1G
fTwvJ3FFbPtsVwCkVTp9nXstPWMUY32tbOsCwXF5ma3ljyZ1gl0XWLfWmjhPHCUKFr9cr9bREvDU
oW+HdqlGctoCyCyx1zeGcWwr4G/PBYSCQA/ymX26QqCiNd2sT82hnrQnLEZDeIMWTh11HTHW/oOo
i+ssKdqbXzbRzfPf/6uBxhbY/3bVbZ0T9cix/S0e/vI2HdAUiFHYV2nW6EemENY+LxLM5avRxuD7
zSHYJ/H159fztua6y5fczt7X11PVaKEicZrDYpvLjTamDB9x8OAxpjSLBeyrK2825zde7ckx8reL
npxuTcAsBTX7zQHMFD8qStuoKxJjh/uY9xy+X9nt/Po+f56Upy8UcgKnhw3VDIXP6wesdXpTPm5n
fMZl3TuW2inTOu+s9HwNhBEvacrIB+w59yjZr7cWJRZwo/jmya6Iq0wzw6Gqmqt6xUTRbYe3eDi/
+9z4YcCvhHUHv/zkc6s0xWl0KwIH/xN1XH7RkwAf0ahNZ4oa7c9r6zW/6HmnBkx0o0mFo4HunHxr
maLxloKdSrqUHVmB6Z6JG2/J9n+3ogKHME36wgo+NanG9BTAkr7HASTNpopIsYZz5YItPoCRgzs3
EU3Mu/+LR/OsjdPEJBWu+/oru3jAFr3Fo00TBfJc5z2WjGJ4YzE5rxmi2xtkRjgG+Awr5B+oaK8v
g8sEg4wWF92Od0yHO18dE9pgIg92SNwuSiV3U3U31Wea9gmAK7YlSiIp4kD7S9f2hgr2WkV6ljws
FSaUjbVfy91sfJ9MFSaNDQaNaSxw2CL2+oRPtHeA5H6mLDzkuouWSQuDvQP/DdPuK3ys46Sd+6V3
sO0vfUsDD9/AK2AgeA1Mj62NQ5PcWikF9siwQ7zTenOK6JxEBX2UKR1Cr592TEPdp6C6tsqdN/I2
c9tXr/fdxpkzsZkxcfCATfn6VSnMQLU1L+hM5BrYUQpgPrERbmvhip2Q3kJ91677xiL4Z5ZgnK8/
DWc9zsg7CBXqqE9lfp1TjBwSrNcO6LJS+v/tVyACHM/Mpdjb6ebP++d19NvbdjnEHNIPGKCnMwFd
rIqW3FAK55UowAIvi7Zz+Zv3YP1VXbpoGXek/J8sJPM4bKahe3Dvbt1nHvI/Sjn/p7l/bS/qPyeL
h//+r+opf5Uqbj/wYvplWO/I60j7bDYwWeEWw59TRYQa73wMWPh1JkGc5IrWO6brYnWuUyZRH2zz
k/6VK1rvSO5wOaJ8cKBTEun+lce+HMHPlmy/N/4yzNeB08FzAdoVtUfgGZDhXd98vZZlNxvLXJa3
5pxP9KgX4X+BdObcWpWHIXfriKSW720j7wNmLKAcjOauDT7oypm+rxKjjjDVfXG+Sr9C/VP6JetH
9xFdSBEcy66xPo14YQEOt7odw3Ra7xp3LajtJF685y1EFe2Sbr4uziYAy4eh19svtPL98bCaeJzs
HZV07RWCQl1H+VamaCdJeYkw+ngLQjSY8daw/RLkfgOwnAMKR7knrT70h4Y52mJc8aa30RyC1leb
MM0cUW+GRZbYOzfALS0CEFZWtAwQb8PFD8pkJzEj7/f8lWsaSpjxdQgeZWMjoiffurUEI5/MwgvC
ddPOAs8boP2CySFhwCTDFMtvCBKhi3xnRM/QJyS06TSgdCi6EXzOnDxJVTeKekfLZvwg9d6+7gcP
t84WJZJHo3i0g2i1g6wPlaOQ5W480SU2+lYTR/BSHJR0n/4BYuDqUyF6Dwvxym4/TQAWVgT2TNPQ
neeafFohV0fWA28ptqyRPpbnKw8zKgylQzORvgz1icbJ2eJBasQ1IXNEREpRzGda2WQwXMdNT4P9
53fHyGzMC2w5l3GK/TeetxbqjhASj9CjRU5at3PKwsRupdIxjG8LhkGDIGnrB5x5cXv42Jm0R8Kt
E8RPAW71Z4ayYckpdyRETt5QXpI/z/3eo0uVRgOuJxUatRYn31ynO+lA4qd3B3oRVlmw0soGhqNV
Ccg/hCDcZvocMP9RrPqPVe2r2vd/WkQzdI60P4Q0VLr//b9/LX5//sBLSPPeuRZyEjzocIzCbc2n
KvpXSHN+Bie810kkoJgRTP5V/Zrv3M3ZhUnM29gbZ/PWeIlo3jtcDPnVDQ4yHH7H+mcR7dXh7ICn
8BdtA2gwVIRBop+kS6Kf08GqsitNTerrXNKeRaXsjz9Ev0pcdPPKvnFA3+jEQawbdl2F9eZFXgvx
5PhDtRwLyMFvCX1e11vP98QcENs0SRkwueEQ+LXyqSpM8825vFrp791XDGL8DCBYBsCDSfEFjfb0
EExl8OjA3zXeSIy3v/rfucrLpbEt4V2gKXC8k9dRTqaWjJ64YjC5tk+D2rmcKmYOamau36BSy55+
WSgvB8yvNcnvLmcyQUvfElX0PSdZpFXNoGuluPLtUniY7anqm2jz+kviNy2Ev8r7/ufrbbd/+ni/
Xu/k+LKE5tIlFVeGuWY7v9Dl0W07/eAL/u+fr3R6UG7rimcCUeHAdKzTATxZrnCUWYsrhqj2V0Ir
qqPIlvGNybi/Wyimix0bRh8++qGTik7DKHlwu/yq4fg6LMTFv3DzUJd0YMqjmfSgva07xQq29xtP
9zr7f14mFBhb5eRRMZ+mAV2x6nWdZleIuX2LPplt7S1MhO98AOi7eh7oN9GCj2h3aXeJaNp/Nu7r
5fqUZSxROhlYFLzeIbRumUuAA29aNNhwqHw6cJS/ZTD1m8WJYxIhhl4GWfupLAQuRI8GNrvK/dz5
RlNEA2ZaYToXRXZlStXf/HnFnJi8/Xwog96FbrhcbivTXz+UOfsFsyLSKzErkKNZao9NbuY3jW4l
tz4GzJ8xK+gOqMJQFWH80e0BDUsv0qd62f/5Vn6zTdiO2z8sYbDtk22C0xyrO0mv+qE0KNtKO06G
jsZPgEDhH19pE/YhLWKmNMY12zb6BeSBWQrRKPEuR7NPH605F0cVrO5+aoU4+/OVTlV2W6QHTnV0
ExETdi6nprUVLLsE/6RLBM0GSUbVffFk4T/JAFHz+eTBDPSSTMiIrlHxNdGGABtsUPQvf76N3+wc
sGCeFqMi8vxTNePs5E4tXePSxIQUi5KO6k9mg30l10LuKn1drxYjrT6uzCA6VqXd/aOBaD/X2Cbt
dLEBBvLVT0Guas2EB4XnEstr/8xcgn5flJkXi2JR+8So0+Ofn/Z3Lx3cezMwDpBxcsyefN/Azjh4
zUv0azRpK2RjVQTtjhK/aL3hcQJzu6QdPnzKNd+gk1pbn5SgO/3n2/jdS//1Lk5WGYEe6Fmal2ru
5XsTFuh1IOCloGVyb3Wn0ynFl/GwNGBjvRVkb6y83xwFEFLxobRYdJRMJ1HarRkbhEnSZT8zWqvo
TefMGFPzrUG+v9mzVGaGgfwW4IfI+PpN95NKdCmNS7rR/S5xRvPQZxW8LaPu38Ast07G6SlqW/Qr
XJMMbTOVfn0pL11HXLCMSyw2BY7x2QKTxoNBuN+QWi9MslRdwYeB724uZlzbXXHpCEh0jNdBY+VN
TXPt2K11PZPAQzx1FKj+nz/4bw5GG82MZYBdQD3UT5adXzNdwHbmS0My7nva+mNGHZQ3Zj65hyXF
OmD1VPojaTCJ+vOFje1vfp1hGLR64MChz+Rs/Pn7vwQ0qjBtbDWX6U958T4pc0H5Yw87d3S7A15N
U5R5sJzYhdin1vlyyz0wXcY1m73nqjoJpe5Pb2QJv9mEm4Ka70SHaUOhTg4Wax6mBrHbxaiacp8w
S+wqhWxwn1fSjF0vS++U5w1n/4e988iuHMm27Fyqj1oADLIL8SS1ctI7WCSdhFYGYQBm9MdRE6v9
In8j0yMrff1+9SI8BPnwDGbX7j1nHx+afbQBuNoBaZpf/vBcLsvvt+fC1BIUHPXspRf22zfCCH/z
GRoDScqHa/JF3CsTlNKNPUgtYiLSPGhWZ+2XojBPkD8v8xLR3DktF/Q//CJ/X7x/PQlC5HkYwEp/
exuLaREzMLEzVOHiV+LYXZTay9Eo0WFM81p1F2/DuE+B9aFg0/PvTiTi1ZL+xKwD/1qG9TdoZkve
oBO0/vRm/ZvVA8vyr5sSab/272+WkZs1D1CcyQBItdBHhhZN62odzWmZrvv6PdHpk1JkNRFz+yRe
2XHDdErac9KOWR+0Yl7f//C8Lmf9b18cvlhayRyatuu4vz2v1BoXrVx1tIz5BJDRrbu7LR9k1I3U
HmnXVQ8reSThNA3vGZr3wPNaGrBzu95nMs3EHyqTf7eW+XUgfrLV+dSfv40JmGoXOWC6c7qW6V66
4DgDuRhElyxyBAcwdk+WtbYPUDMkTefmBjud9T/eXAy2PRsmgX/ZAX/3QU+jbbmDMs/6PLo70GR0
j4xJL6OxF+XbtDryqIzhrYSi+oeD5N9tLiZXJWT/1L6X++q/bry4uiYEIsYZO2l/sLQRyBBmzB36
ef2+gqj300Cw+AX8kQ251PPkuPjV0S3oRpk8HoKi/PEPe8vfN1os7zyHy7STsvX3raVqtOXCezvn
bbu9g/ZjqW5rCuyvTAlnEiOQqMClxGMcijvvPy/Nv5+rtkGxzG7Co8Di/9tS0DKFqcMvzp7RFQ+o
sdd9g2T+4z//EOPf/hQm8xc2Kc/994oJU2Vn9lt23ty1vVnxIBwltL1wljNZjKNr7SqWw56UljxK
0FQHNayTcHUzwuGBKm5v7WhZpER6eL7/82/2bx49R41+US8zMXb/QkH+00kDQKZyJL8YT8c8LHDo
bmrLh9e3mGnoXaS5yIqbkJf2D1v5v061LiUkPCXqV1YiZCW0j/+6CBkukXRcM3FxSq+KltaTY9gp
9E5xBo0sj8giTFlwKl3+dOv7De35jx9Nsje3XYNT/W8fefR8z9qW7CzBYF+JXtODWpGJZRe0C4lC
DEfHwFK/Lffp3DtnhTh0Z2vrsCPxoAiw/ZR3kviYsEL2/+ha/a1vNNv9Ztjyuu5nLD5zii54eppU
IU5rkRRxgy4/lHLQYsJfij/UCs7fdlb3wtngPKRaoGC7rLx/+gJdcrrZU92T2V/ej0rCANyyROyl
3fttLMwtvf/PK+bvS/nyA0H9s3Fy6/p9xMpyqUGAOqfF9WlEo78jkK3/E3/133wq3krdBKsAOoRx
xL9+Kh3l0aYV9qnWjORudi+C7b7BvrMaRkW635Zpj//5U/39QEd/dQG+84Je9uPLP/+nx9iUCg2y
K09IOvOITKE5hlXo7GAp/imuglLlt6+MHhUlL+1Cvjc+oPhtA+6balqKyonNrbTGXZ/aJvaaVG9+
6I2D69vLZxzADpH0P0ycTNBgWXQmQlYxE8c0JM61qZCwBlBaxUFXZBwdcJ/KLNwwj0zx5KzFLQ4P
UA4FhJd95fpLciR8oP01tVv9RS7U0D8iTyBs0pq6pAuHvhIvyKjLq5n2/icOC3AArpF178aCWZlR
JzaV2AK7qGJCBKpP2U1uHXSEU/4FjC5u0E9uE3fekeBPczIxociltmPf2mBMtThhsJKZ2xUzBZwn
jSfkxc4wEA+LH8SkD99V5Z2rbx6GGASGn7z88ruvtuVcYprDq9OqUgZTNVXfQ9dgQwIK73y1blE8
cEPVv4dmMcllUhU2o066KkQ+bXw0o1GlkYZeHKcb7av3At7SHMyanvy0yG0hFLapKgGfWi/OWBPK
+6mCQhog2iPcFOFUtk+qquuCgiyG5czkpVUh0wMD74S5MHoCwkfCkZYUPLyWwdXYTe2xmJDzm0Wv
fWEoEc9ja2UQrBbHZwV3qzHHLpmETJO7FZ4shLsf4DEaNKvGqHqIm2nfx72VZFtgCnC/sJ0L8hFN
h/jcAAeo/S0yXZ6IznJeseKMisTYtPUQJpENBaJz862QnGkUumCfydrTPKHOLZS2HE115TMs16t5
QwWa9JF7yR3j4tRkkBeb1Qe71XAURoPw1GEYalEHI24kjUj1vCZbtreTW0Rd6BMRokEcLbXcvLOg
xmZ7WWDGHws5b2C+1z4NHTMnJAxZLr8P0J8qjRMHHkOIbadbdnZSeG6UC2fAl4POfE+Km/dpFybT
enSwrK0B7Sk2rKqZX3gZtDZYsBYRsmZL8ApCWutRYIN5o6wyu4D9J/mY7OzyxTQpvvs6X8vjZLry
ha1xgQa8LuKpbozsNRv6BbnwsIhfTsNpCwqst6Ayk1EUJWTjTRFRZgvJQYO+XfpVjV2yRlf7UemW
9ubB/h7jqQTJE3ZOpc6V11f2fs65NQdynPvykBJskp/yzMcWn5WFWxBYO20bBFBXQ//vlutn50CA
CPq6akhsTFtjn6uy0pC/bXWK5j3N/SjFk4XTUstgNwwsoelsFXl7ke26FOg+6WjNHqYyNvCVoSjD
PllTLkFfLUgohDNThVVdk+Tcw7xq+BpaH8BqWs4fTjG7JH9YbvbT3WxGlsZKWuzOl3N6ZSl92/uL
oxNbYI/JW4KZzLuI0avbjpIwC/O2BpKRAma9EpWPCVQ12FWPRmuLwyKRceAL13MvJgOjrmG1NPKM
B3Trw5YveSYIRk8+0AMXXSxKyOURKa+AH1SPWPpgtt34lnheMd66Y6oe8CKaVdgnKBYCwYNMaQt4
yUvTlSQe9YTEWZDgAMdElZWz3SQKFxWqbkEBVW3e4gV55+l1NObzVFJr6S3+YkBvhCjI3P/smA1a
cbUlnhtDbqlxn6+dJjDRtgrsQGVQ8mNymSH1d95H2uMXIckaGRP4OvNU6733JDDd+YHBisRmW5Za
vTeAy6GGAq47ECQH0DA0pm54REvjyqiStAmC0fAQoJVVwz5d9VNDWdtdymwAk9jUp9ImPfkS9ETP
u6AumYxmBQSlbc/EMLH5pABDD2nRbmgpQCh+uzibkV+T2GwEjr1o90WycL0i49q2w2Jl+w1Kc5iv
CSXFGNnDjb6HSyDzwF189UM3ZvVmm9IkPhu+K4nIXvHMFzA/pImrP5p5pQkyJHHwhXXa6G2MsN8q
Ys8psAglYgFjhJsva3YmCuZHnzutG2wts4RwEIV55Qh7e/OZqMJjZsKNx2XGdhuUtrHp0EA7cuPa
XPXkJs3eRt4oKcBVqFQifpEVnF+LogEotPIJu4OtbdmjaYnux5Bv5sest8vnQngv/rdMq59dfJ93
ViH9F82x1E2KeVEwuIceibVEd6YAMhp8obyexwQlaW8TEJAr/V7PbJAf2Pz4ZvD72E4oO6CCQZ4O
FwMIb+wdjBNU+eNYqUMOMPOHCaH8i4ZsclcxTIP1jQHwAcdpgoto21yma1TaV4CLDC7XEo7jnuIe
TvqsYF6yb0LDjjZd77+VTo14YO8lRUKZxlQALaqcKcoxtNTBzKJsI9TCZXsabFu9+iSh2wQmzW51
1OkHvfaFX84R79U0Hlf07hKLJSpKGJQXF+oksn2laugYFao8PzCbpnoujdnHudJjccFpVVXhVHcp
RKNFHw2ECq43hbVXFyz6aTWuKF1o2xeXiNdQrSga4bJk0sbxk0gUTotqvxYGN01ot5y74QoVHguo
tLFDdUvZnLaCcgJRZnmbK0YrX7YzTweDE4fUaV1vptMyCoypjOeJ5rSMltx6q83xcYuULV1gBv5p
aXWJOWNtCKzuG0HadVk481spnfyozKEhGxqXaBMupKM8NEztIeqYZvnLY1pG0GW2YC7FPeJ6GIQM
mYTkOk4P3Lm3IuKHV1qI17/+HJx5UTvLRfp6rVaYoMe08p0DZnRsYMxXLQCBa2V/ZkSD3oxI7z5V
LsueFNWpvCe1XPtoBR4gGiqNVUeD1kkZAByjB2SQ1TaGgEp7Nhy/eBTOuNzU7PLMtKjaORSmUQLP
T8BpBltf6SedO8l2ShJXaT/qFpD6Xk8yfzomigj0AHNmQiaLTVT8tcH+Q2W4cq24syxj1kOBegKL
jQ6A55JmOhVziL21Ephj8EHixmRpki9QtEaQTXTPkbht04vTAm0P5j7vaKUxlML5bcvXoSeJNEqx
7RPyRlo5+cDS+eUkmB7DZqb4CZYlNxHQueqerF/pBdA1kKFYcOrvETBjmijrlLQ8iWPZw5TJEwTm
QzUd2JviOIc10unoOFKDssgT9mum5dkVYAXvcdvS9RGbrf0kkH/YRw3qFKcoC94N4Cl2eeyN2E1C
EGbdedQLmUeQucQPay3XLzLHxi4aQQw9LUO2PJHGI/KAZib732YmF0Cr3iW3GdMbtQN8PcJntGWq
2JZssBSmYyfwBMU24IcbvG4OGxcbz+5SXl9r1Aro0QtSMIOxlfO9q9bsZ61hJxr9zbomzPuCHqjw
TlLRs6coNWDBvYi0bjRfzdsugduElZ8/+Wm2rVyibEG3FBdsv9f2NM9Pm63X/bHQraE79Gqt7yu7
dfdsMnmzL9bO2uI0cWgEJNj+ENO1VvKVZHr90OG2jztQcDjyUq9UEVkDnJOC7VOF2FtrB5YUBI6A
sOjOB6k7atnOqpRhxKZelhuF7uR/G0PfeeGSDDVS3Xbm61v9ejSu/dIy013nW6kTYh8hv0GftgZC
B0LyxwZH0TMO6oQ0FI58C6f4ML7NWaGhLx/cvj57SYoDT475aoQ0R+1fxdoW72NOlDaNY76TiNyq
4YNy19fJPFdps8MbT+NnRlPFPXuF5hb5o+XC/M9pCmjOVj/pfW1Tps1U7LE9046OidZKf3S5Mq4Z
H28/FyCrLxZ+SUSdZEWFnanWB7+WHhQJuEx7ZyldFRjd1lP+rFBPHNqmyUHMw9PcFv5eaLI2wryk
2NoLaWpxQ+klrhcezj3Qmbw4dLntXXHewkwJct2lxM6GcaIWKuZ6IQ7RntuHbpPzU2OlOrmsjo4V
zwNA/EE88Py2Vs36QBBIVkWND8UeT93UNjBgmtE5sL3iDxtWQy9DsGP9mTHMX6r1gR5EsnYSmdli
Lb9kBR8lyKxhud5SPkzcDcP8RlQMrt3CSM1fy0osbQgxqNt1/ZrwgMWYPGorsdJhOqzlDRPp6tvd
Cl1FPnqw19a05yzWgCibYWq0jX3Ki2VRiOvWBRG1W3oG1yvi3QnKAfAbel1fzmSsI4k7wIUZcbt3
i7Qg5NkOOKBMX6/Q/k6sqDmxyx2IMxRuW5Vgb4fC/EVLy51Dzl4HhgLea9y3xWTtXbJGvitjNo9A
kxM6X+xHb5ehxE02YnA98i3ASvCnJo0z01xefMmrPVRDfetdFOBYpq1MXQkPdzjIGtc/uL23ZBHs
BucaErjvhdR+g8JSslpcSqb0I5ODnoZW15oOmkEEHQH8NnsIfaOaQk81sAgds9buQEFv+PSg5QwR
lxz1vZUkju3I0r6kIW0Z7t++8d23hj+5XslZehjmyrirEh4NOtuyRnLnJP7rMLFJ7LphdA0wB+2F
cI9HnlgDvKKv6JXWnqOaYfRO4dH9JjBFe+oLr+DZTS4iNyT2Pv8nuyJcApKdV4YkORRLKES1kWBS
UKvFtVLTjETabk42UKVsJwlV9Xi1cySUGE3lpeazKLOHJrPna4mnhiDydtl8MOiZ/9MyZTPE9F7A
4ui+1t6mMvWxo/deroJCl93Nxh5PdOCUc6dsF219I1iQKMoK0327IzzMg+qXSbkzMjN9/qth8/+F
cv/LdBl7/b+Fco//57/oCjOA+Seb2OW/+IdSzkSqS3Pf9Qjp5UA3L+lf/20T85D+Wqh86DthgbzI
Mf5bJ2c5qOHIsqGvxyZEL5bm13/r5Czzf9MWQ6nLqP8SBEQv63+i/GU89i+9L1quLmuXtqGFgw0t
xV/ylX/qs+X5kJOhI/uQ9xyKd1Zq8Vy19klz0/ZdtMb0w5SqCmiOwO1bl5/CbzXCJUZ56w1JAq4s
t8je7rYQnKR3rLI1+5EVG0YUSG1XY1Hk7Dk08l4NbKv7rkqa7Ezfu7nzTWxQChTIt0ot/V6DTXn0
t1G7sZNSPmh4nG8MwlZI+lbTHZfD8Xpxpu5luDSwGpUVsbInOzIXV4vLMR9iSQLuczH2FiMsPT2O
BnRAMDESe72+9PfQAqxHi/ARzhHSwluKa4bbuToKsTWHpYPkp1bygNgU7AM2Y/MKHuwW08Cpd/C6
yqt2UNemrd/RyYrpgT+Ao8vDzTRgnQgP0zltwXVcJh6DSN59D5CADhlrSbj+YaCnF9iZvxJV87un
eUyxic3NPUlYhCRHjbvC2MhDcbITgPNbJ31WDLsIe5CHLLXV3QSyZVf7KoUMmyr1o5F4HprGS/nt
p/HLU8xYc8IKD8ZmiqBiABzoq1o/aErqj9ZEBaOt1lO7NeoNDoHg9mhpe2UAd8nEDcRaew9PsLlP
alB8W+t1z6rR19h1Jqh6rTY/pXDwUeiSPQrzsFInjNtOOJbD9DIKpC8hyBxwHZBHbpltfk59HRsF
4Uc1Tf+AgwVJhoe6qXHH5HPK5mxfQ+y8F6Lzg6ZKtX2XTCRpdNatrSUWSfMEdQ3jK5xb2mBsXmo1
bdKhrCN4qmix6HLY2XTTT8tL2pFVvy46AQzThyvyB7sUeUzRfK0nZnfyVkTJI+KYnbAKbsv2dh7n
5QzSOmQPDqtOfmTsqAHcxDJu6vl5htEHPSSdsiut5+JAu63jlxgMhlxm47RgmL0j5+P0QsFRno3M
U+fE4+kEqdrAZ8BWytda7PS5q6O0kBhnmlj1v8zeq5FZbQSjUNMf3f6UEEvGcS+GGMKcBtkEzt24
8XizJDm1UxYj3C6vpa8mIjC9InIGDzmjsIIu1bxPQ2nWjo5LYpIf7HrRbBjT3aqsi7l773gNJD93
3edUEoG9VjOxSLAnpRbr1kyH83KTptHVoDWHZ7kcepOoMHP2vyTMNdgo3BqL8WzYGCsXscJvRFt+
nc0LnCM73c2mk8azKs6zSQ0BsYQXTtBMYmp3Fl1unPCzgx3QdFT7/7Bqi2PeCXEztN3NMHvW/aIx
Wy3d/nPQ5LM7q/bW8LDNmEQzViMn2zrXVFrEVceAjt657pZXg5MXDxK/U1CsQgcG24amBTlqIW3C
CVwHLwu8Fknf2pLvGwXxGfWRtWfA7QazjVl0TFLIdXwi8kreTDDwe2oA9TLh1t9NbT89TqZ9TTwk
z4r+atM1J2bBhMmI76LOj9LK8msnXayXstnMqKtu6av3EeQ4PK8g+iKh1Gez0r2kChEv9gLCYJJe
fkaFvxM5je3R0l79Ptd3jSy3SJfZE87DyBlz3JdrfXAN3qbIa3P3Ks/z7sVauccXrfyssuLebuzp
Lh+Ql/jWtSaMY76OcMTMmr5IwZocu0e4Jb+a1X13p/7GnqsO9i6gAYeskqBuk0NGg+Jkd6PFUmeO
rVXl/NLTErw2PaEFGTipwNx6nLxLVX7SFZJXeVrrgVqq7VsWbRk1olJxWznpuczdYT+VTL+CAZ4y
zMwC6qZhaaeRm9ZuoDQFyVzxPvUdOA+z2fZy9YiwUVBxl4ymOzSaDHxg5u4BHSnsWqkT67X42Gib
BQwazJB707JPmUqfVwYTZ6BP2cPquubPHG5EGUH6Mm5mMupuhyQ/WWl5n5h918RVxZw0tbbrqsSz
4JOTRpXqZKSQQwel1VK8pna+3rhyYJhe1vbXwtd2Kjf/3pgLK/Q8tXwgaPLe145ugrSTMx9kc6Mq
JcK8T49ghlQ897ZxlNS0j7Wb/xpHaDYWONBIG43mpR23+aEjtullWGsGBg7CEkn3NiX8617DipKj
PfQhvhSb86otNnggv47Hbvm5us1zwi0E3NZGk49t4Ibm9afK9CIY8rEOe8y5kZ5Vaca73ZvvXZYP
iBo1c3ghfstJ+ahcPINcpALYXeVyxwYZ/dCQiaOFg6o0bz9wh4dbvGhvYu6aK8qP0osIpXGfiAzx
gECQAvLmapp58JGi3I3aNB99AuyuuBpr0WAVQOPMvObiznVGXoliSFVoJNJ87hoOqTk3Lz3lepo/
JtROXpA0c3Iwyr57MXXPfqKlNHYw5TKuG0PVOP5hbBPtHZzU9DCbpnykn9w8mF1Gh1YWHqPmxgnp
wFH31xDfoDn21LhsWq1vL7eO7W7Xcz9Mp6ysur2dbOVzaxkvbZ+zxCaAxX63iFO+yeWd55FxADt9
+7VuXUt6aDZ9p/xLa1Tlg3h2V/CHQZFyp9TntMjZK8UduKoW9SNOp2Z+MCc77j1bhsLX84gx02NB
W24o9BtQ5w9a6XISAyEny498JL96dlaILblUzm4VGqMbzKH2Lw8Du6bTgLTmiKzID93c0ZkpoyzL
uTKWfrLe5lWbXHnlNIZzoY50kd69WaO5U7NRgEnWOtjgvjgLINZ3dTqMJMJuyRB6mTvRu2rfezBW
OH4n+jx2cm330953eUfJ1YpMf5z32pbazxA6VUQZIa71iu2YEJB0x106wIUGF0x3h3sk586z5HWq
2fyX/rEgviP2Csu/A1QxvOcSTlU+ccwkldnH01aC+iwK75jZjBxyQfWXjp3cjb5yvkhxgTTkbs+0
1xUPp5b7Tp+sXza8lJjaa+AElahHoc7c0+U62+1WPRKmiQYn6WUk4bmpdpv2hLl9uIX+wnV5iiRx
DzetLy2a7z27epssbwyPDvra703eS3LMr1Ls1zSY2CX95gI0s/SXnO8YnvdqpmcOoeZrpvFBVJiS
/OMupbWXK8GwoUh/9STOuponb01wv0W32FdClM2D3cEgsSCY3xk0kd56Oc9nQl7b55TQ0Vs1jQMT
/7WJBmcxUE8sFujWsficGz+J58Ecgw1GzrOC2k8p0PTeN0Fql3aY3Tt7CArUPhD3bMg6GZzE0plv
1/Skl9BemnpvK+aopuUc6sTJY3CY1V3ayuy0tSbpssDjoGoW6a3uzVMdkwHcxa45aZGR4m+xOWGP
jZnfT9vq/rBF5t+oje4TOQYoeXKykp4ZUg0AUOEGEnGUrT5TVlrBWmy18CHAKNmAvLXiJwibg9DG
mPCpR7+6wh7X09pfHN6Kcev3E6FoRYB1KDlCVzK+S2sYDuSPnt1cjCdGaeJcdSnDNpmvhzJb66Nk
dn3kCm3+6D2jDmcK4YsxhQFZaEP3RAsCnZH2ZJ7HE0PjNeRuNAQzYo+rdBpA4W56kfqxmScG1LJl
5H68WSIJ3NkteUstjeLMXMF5/7XO83btfsol1+LORg4INOpVjRUotm3FHhix8NNI10es8B7TSbrt
mRHR2E7ONS8aUvlSWsTU2ZmIJWGxKjYVURHgN33tiWyldTuSV5nSM18bD6oGradu6EdgXwO4T4uR
/A8lkWbQYM0xJDqSsbCbT/oTo0DT5AflM3TTohIGchs94cGBoDIYQMRZ1vbkbwn3CfQQ6NTRT8sH
0hTqveYl7i6lIx9BL7wQKR1N8M3XOPa6i4mDKMouQEazPlXKxf8oCujIIAN2BUEc8TBK0iKrOr9N
tD7fidSW72ax8EJrRdl+m+TQvJetndLFdNRuafuneWgBdykfWNfWUGhYI9WcCVEkNBPEv1p2sLfV
uaptziTisusbxhDyRMJU9WRyDWBj4lLHAWKFMBLSmFGF9ZOnMx37DLZoxhwdfYKmdl3n2lfJML11
hMFElTeizvKJnDrYxrwdJ0T/l7mF09ziGEUoxdglEF1Ko0TSM8F0PZ8MDudTPzrbvtJqQOiy1c5K
89JQU862mwZPPyecfHFNSNqxQcp6KGxLI4SqJ6e+c6f6dbggUovO2yLgWLgxHWONGE6uB/6IA5WG
CxevQZXGD4duchlxYX3Qe/+jZv0GJv5PsNQrw6qaTNGxrxjCc0+u055rEY1mtp7RWm+hxokwa5WG
uk7TzrMTMaPcMvGAAObkDYUdo3+648Lwc/J/iSU9msWwnyflH/M6p8ZlyA5676HlxgfJX/knHwAt
MBcrP7I+ynAc1fjKL/qWzA1DyLH9oSl6VGVfjO9OaX0h1j7PTe6EhOwGRr3tECgCEFvoVyYdg383
+yZjlXdS72haQ909QNu2Y5CBPyA5uleLNb34g2bG5QQk3a+Ta1m5U8j1/sI3tsjzSyvvwBDfSwCB
Zfa1njGX7Pi7Bubb80i4JIwZ+mjAl1nEC0x4zDAQIxucyFS9w4a7w5qafd4YzbmnOyZkuVu2xn6U
jGJ3WtJu+96w3+ZL0AEbYXkglO+n5TQCqYvWeXzo3NBe9GalG2u29p6vvo2gCtsADMsnNXNDZGsD
ul/4I3cFLvSBSYXEGJFs0sDYLkR1HIvVPvX1ooh7fUYiC6smMhKnwP6PQmS7ALiL7XP1UsQw2kje
GQ3KqJi75K53be47vfsi8oZ5n8ts8ki26vRRMI4LbWO0ySPtRUybFm9eQSSHuWg3LkbrB9OfuRXJ
xLuGQ4abebzOy7q6tenanKGDOrt+nZydM1ogBZj5KLfvokVwOxLDeg1yrUKgQYHZjzcEonwWk+dQ
/DCmI3icxEfzLPKe6Can96PV658nm9gzrSWws4chmKF2HSH7HbhUsl7xtwS9j2yhn535APoMSEHB
gaTSGxKLrNMM1e/WWKqfm6XPoQs6/jDOXEC5vOgMNgcq5/zGJEv2uHBfdjv+H6aX75mUZmgeZBfS
XCFRJQVH5xhRZ68UPLqB3GHkp8+D8Z6PcmJjNX8Wdu/FjcrDYhMIlucpCRlnNzHfnqAirjBpzzWJ
IF6PbqLa7o2peeyN/th3bEkaWTCRKGw2YcvodkZqXXHeBomWPJbmB75sotd1e90Ni8w/lpQuEW2u
UzW7P91hPuO1jnsUb3t1ETURUfLIWTHcIoTqTiSh06ZAQpJOCh16Ym5H+EkHkylISC7tbsZaRiM6
XkeggKSOHqZyhg2jnEAa8IS7tGmOGf2+sB/tGU9aZd8DPM33VZKsO191a+QUww/l29PtUDa4LnLv
1bfYVZqWyIOEdK6iTK5L6vFDl1RQ0bfUBNs7PKu62AlZXLW1/NUhhoXob3NT5XPt1yXfTqiOX4XR
yPt6cJ/GxK4Du2qpY5U/7huS0m8IZzFDwsAOk9UPR67ozJtdcp8h7RHjwxBq1xYOpNViXOOpNu99
mbvspZrxwfXtA5sYDGpVm8euEkNgDluEPIgsdVowwD7nuC6hiKRp1oRi1pcg79FKMCrGJc/xHADs
ORoOf9EyIzybdXpbdoyB/XSFXljT/MvzNCqgwVx3VZ1Etiiel0TckMiqHzxyHHjzaPH4s+RK76xL
tBEq8JnrZTMFWJLsd8aRflhmzWNnLu+jcKB51kgOEDfzjNKtRLey9IFR0MWQozz2xAkEHVmpdCi0
B9PpT2kPK5MhYBm2Ij0w2+j3egmVtOioXoH5H5yWDPLU1t8MDp5bq/au8R/zG61RMRKpUurlWTXN
j0kSAK45er5j4JtfGV7NsplixY5yY+JoQNBEMthBMCkPmT35e+KI7ik89NiZ/EuIC2oBAwoAb/pp
WQXbSMsFc+IFRRc3fWcUZV/emn2KvEXiUa51oDD5B2xR6NRACdz2vTgwSeB2mvo5DO5GIyhnfLCx
bTjbNIQkFI8P9bgEfl69ChR1pPcSWEteAyNz40rXununcfZSaM63B9bXypN92W1vUlFO5Pj9UZVY
ItxoWDCGIiYZccjraJsp5uc5JeQ9CclWuerm7BNUeRpMgufmUpK9GuBS+nlAxVbZ4WbM8z2gn7M5
Djurg1uO/WwCKyzoGeTY7i5sArdpnkBPZntmcueByTEHx6p22yre+9I51cl4ZSQ/3Zl1hT3xq2IE
EyLuCoU106wcu9jA6KsC227Gsz05biQ9UZ63zCERh6/LVzJOBrLit7reJ+O2xRmuQ1qiRcqV84Jp
3eVO/ZQ7PhYUKGAt0O59VRVoF5dx5U5PGo94djLxbTuGcZWtBqOjzBY7LXPk1TS12pU3/NT7+VWz
xshPCxDysv/l9s18mVChFOEuiFy1qKNMdQgFLdV8cM4CKkexpISQh7JZ3pbN7aJsXEBw918IJWPD
WW5oQqPdrz6nYXklIozMM8eH81JnzEllWlzn5BReGb1pP20pm7tmWawW64c2Fe+tSd6Tj3yp3ibw
w+ln2dZbvPb6ckU21xJNxVLt6H9TtkAtc2dCwPWzmjhMlmEN11L2SGedm7p2rjPI0n52GXSPXUZs
uQnf0nb0NzSjAcRRO566ZDiItQ4X7Wto44H13y93AAdiZci9WX6v28ukv82tGeWcjRsarqgW5ddq
Nzuvqyggx6b4v8ydSXbdSJam91LjhB/0zaBq8Do8dhIpUqLkExy16HsYuj3UKmopubH6II+MIC1E
Md1GeWIUHh5GPAOuNff+9/tv3bUvDltX7c4dypEUVvLYZ4V2EVOz5nu89ljNH3TkmLsKuca3RFBs
pEdJv/TMbr0jnWkdMoDdOzSeBSl8rbrkOIoPCpGVatW9l0VvBs2dwtFs0xsgn9CF+/n9FHFCd5Ir
/LJY+4UGjXSm+k7J4CMI6LNYs/5Yr1pyZedZccP0zyeqs+dIQJdlnasesAhipWpc8ZHaIwqek7nM
+JZ4LmqcckQbFOHAhYTmnlpgcsBH6jI21oucSMSBJvuKBcAxyuMrvTPp4Bm/VVGN/xEfJdejbwF1
GLMGTV0U+pVWx2EBG8xv1uxYmg0JDhfPVxOrAaM+2HqyXrpU7/dRWgBz8vRQzJFxBZ4d7x+jsR8X
DkroRSY0SlOJsiHpu1296utNHNX+GQ1Cc+I6VXDQbvo7c8y0C9CmDoa1Ba7ZM1yUPdr/771T7Bey
K8Y8f4UcF2PSYM+fcoKdC0i2X6f7JQa9l/IR1sjDQpHmF0aWHgd2XCfmAut9avJhx3Z08oQrLmO6
Rm5WKkWnZjSOI9Y+Q0pH9UJGhbS4yfmX713cCs86bTKgTmTroavi8k98bK6ySCP3Nb2jIag9WNHE
rtz17ytOTenCubnrWtRCjuddziNli8rvSPen3te5sN29y1GCFkktzLwWkK7LTkUSrMOYoAJnLpCn
1SQQWo9ACFr7qiUxa7Hr0WaDEnWFTYtwv7ah21QTMNoVAvhOwFYxtvRfcwOmt7vK9XElbzKxqIxk
53ZolW5IkP6om6rba1HLwotRkndce6N/CzfURTevaTibsU0C+Y/PC17VBw5rD57QrPOgle1Z04wU
yo3Bucc2fMRKyTTs3K4Obvp2FMkOejlxXW3KiDgDZYMYyXuPPs/ZTyII9jXHqQvwEkB21tZNEhy2
RHUTGTULE3tQfNTbwUcuw9XZaPPlwJ8LcANwrS+a3tac7vxewyuxbE5eO5HjX2v9M2jha610D5Ff
pRcBQOVH0xnMwxiwzGNCgGuK3WYX5hxE+2jmTyDkvh/Yl7/zctvjCGsrA3MzAuQGz/uoFb3+LeFs
0+yiqEi+b5B+bpNkxHwhGmDUQf7V6W39Oik8/XOXrmCv8PD5WGP/+SEn97wvagsaed4Ul0gRDgIy
v0M6NLVQPNvGDSkhJ8w6DpqAsvu3UZC+L9chup7zoLpLetNFItm3uGhwTzg4gdYcFhSBH4asRs6c
wyd6U7VlflMMQ37CzqXdZ4aTIlYQzUeYQMHlBJr8RHaq51RbYDTeR+ZNNWPyUq7V57jtbu2U+kGi
k0vqnVa7SPCOe8MHIU5GQD2BF6bX9xz7miuRls4ns16wmE+cePqAVVN2KUrbIM8U2W8XFPOAkYJJ
x7lpta+c3FjvZyRd1y6O5Zw7NiHfMJvxW6/gPFzUsRsOhe/Djuz8xwnz52+j0yPaBvVxqiN3OU6d
vp5Am9s7wxJsi9N6wEXaeGfnfn1hmk3/sTKd5ZoO//qqTtfoW2eSOiEHVMW0e9CwiXIlKqtvk0ci
2049CzO4/v2gGTrLDfTibwIVNPbnRhSSKrWu6vlD1ufaZ28e8EEfXJTMpS7u+tiOMdSaqclVaRHO
ORQ9tw+6qx6iOlsYh4u8n7bgaZccsfa879HO15zxWjO6TaNxOuumYV8ZsfD2y+xUnBC84mvDBFyu
SB3PpBiGeQ9GZqA+mefvOm74x/8AJe10pU/2dkXovSvHoLqK1t4hr7nGRyuO0UtrccISY3d/gSf+
lh7jt0iiZ/CiFxFH29/7SvNDl8Z0i/yfn/RfsGIbLvfZfzlWQzosd+J7t7z73oti+C9ZwvZv/nf/
x39IKB6W5vv//l9fa1EN22gxThpP1RUWGoaX5Rg7Mfzn/6vlf/8vMUZg/gH8bNM5IDJ1DMdFc/GX
GMP3/9igLiYIBUu3acVEcvEPNYbp/2EhZCKhq+vIx0EK/VONYbp/bJgW/rNB3SBA/C1mryWxPHEu
scFAW1YgNTvFiLBIXTrm2XG16RL5vk0zRgCMK9Xa8pz4aUc7me5966oEQaDvWFyp4DJhDpVapTG8
Tws//6DpziP6TDIpadAMwQ7RT5+fvB4VORVgL7kbqHEX+wDWEYcsVzPu/JxuDZaNIvg0G03y52R2
7jsfGzHbI8uNRGVPzJJfsusGGejUOxOCeYQhAPJpBevHOX4XN54BP6xYINZXmnAhcemkomM8vnBX
NObmEmZB/KH1zWg5W5WD+Fu4cNcOmYlXo2E3yzu3c5b0FkF8au41q92MiDovaI7aumTVvscSlnbp
os872JF+9ZBjF3Dn0MZwa1f1dGkFRX+OLC68OpfhnbW61U2y5SFGN14u6WULrs0JWwuXdnlK/hPi
FQxta+wO3PrLxj85LQ07etutE7m0pL7pk3K+gjKXHAfDDBFZ2ncx9PcbAHVWRxcPV9AdohEROu1s
nifOEnj4NCAwnQ8dqRJOQ3NEmWvyz4vjcMvCucn9VKRafc5jsg2zN7dXZVv2d4OHyUU7NecoigWZ
ta3Zw126fefTxRTbzk3lWvPXaDTtXQHd4o0NOu7SK7hkF7lmPzS+V71dnRblwUSHWmi5WnAo/bF9
xHbVucRVl2u6MQ3eBVZaMZfWxqsuytyeYXyPxlu/is331OXoMyb7zsEkp2eSL5OOr5zskI3v6Hzg
qtIjmURPMlIj5eTSc3o8aPhXbjIamoDItvD96O0V2cQz7iAkV9tGv2g2izgEqzZHYN1+hCRiHUab
fTjWx6vFyO0bTFTjx2gU1UHH2Y+WoRGlR4cick/pyIM+0SVnmwnANgTbqqR0H3F8RbM5JfYZYQr+
QfjgeNyaZo+bpTZOEw2jpcbpSnPwFCGh5keY3FX8GOyQavvbkFD/4Mq7NBfaVKe4MflGSAUpW9H5
2WTLskWjGz7H6nUVAtkQ7JSyP6TtpJvc6iHpQdfn0Di5WvQupUDanFZns6SMo8KAq41S5S0uAnF3
jJMiqi+GAk0YF8jMShEMLNNVlZTGTexN6wfP0Tz/TV2UY3MWcWxcF52jP6SBi2lfysnl6HKSMXfO
hgN5h7kmgkx09Aimto5XY9hrPXbO/D/b+NLNcxc0YOLUl1Mzz6cq9hHJICDT7syYLhfTNL2Qxvst
7KYW+0XNGR63JONNavY4Z+ZLLVpykJMfUgAaQitym/IMtYb9bbKzG01Myd6DRXRVjLodHGqtpAJr
84p2fmW3mFasJAKnakkGagmJ9l43rOqmGEU37KZBf4fRn8mi1IqYjjZbbFWvYLpwndG5sKLG+OEt
QXSH5rzsDkszmA8D/VzTbioG0zgkxkKyKnI08AM4NHZvW5r3SRNHBsafbtKYeajBIv8qKI1fuP7K
m+sHrbhNyENdggNbqenSVYL7Xd9TLDAtp36LYEu7o+vQO2kQj0nrJjEAj4k2wcYtXYeTLkctRCIc
A3c+nokT6zAecoOf1cO+DabqEs3Ceonkq6NRJUXwSnXVt2/5uJZrs/XaCCX6ChEXWwmt3cyHgkPL
7gJilQzIuR9TOrtry7wdioxvzt3S2QWgXIPy7WheL/DOQTP5+dajjCAhDPrSu4i0KSIPTlMa4jjD
u9bHlntxQe/XBfYYNucp7BSDmfPczmxFeTdSGR52gT5oFxgVdgEiDbQovpP216WvdY8tcv2FeBzH
CueH5V3dm++91Evv3aCcPzW+237xx4n+NeYeH4Zonr7/fanof8NMIPxev/lcfu9lx4H/gUeSn0SY
l88k//l/q2/PFaI//w//OJR4f9hgDixYC5KRgOujA3VQGehAnSAMbSC9fxxKLOcPh9OIqwMxgyvL
qeSfhxL3D8/V+Yc4AHgAmNCc/h2J6HN96F9HEg+ElwQI6aM5qnPWpDMV0MB5y9bz5FB2+xdq5Ckj
8NfjAtR/3tcdmCnMnGL2jiRIsGRaoSE+kvae/0IMcxj9NdP2peElKA4AnnyZ5so7Jl3bde+o9Onx
Qzyv9Y/fP/7zlvH/mhYAvNLjl2vuC0yJjgHNJWSIjDJA3ERBwaCJUy9NuktaLh6//2Mv/ZjtIZ5o
c3tIDRndF+5xpgXY2vm0YpFeWVz/FXrZc/bDv36MdOz0glaH0Lu4R0Eu58ZgxcexVM9095okARos
jZwExYqlbd6p/aDthz75QXSANiPWUi4SY/r7LutERJx8ehyljr//A9tX9C+8zb9+kdTJ76frpA/C
co5T3nvTpbtYm54shzp77eRJZt4YIhf5vu1b5HIcW22jPen0/HWvMV228PjVA3BXePYLsQbOnX4h
fxlDq9j7JhurZfxocqulitjGVBt3YoF3jKGwkR8Fig9MwrTYN8tXfCte+mhYGJ4+QRFzty+ciSmg
/4laaf3Dc6b0ld/30uDSqlATqZPPgfyIM5P3Ua/Rz3CIy17Bz7wwui+tDYWfpW5vdc4RGW/6Xa/7
+rrS0lzsf/9xvDS8tDbU2uQ0ZNmdYzF44wdjom1sjlZPbeXxpZWhg3rWNFROyUpqFAQw7BlReNLi
6yk+vrQa4Hdu+EuRsRrQfw55w3Xh0rQtoXRQmx9pOTA5AVd132hhVS+ee9unfTJ8KIdB+6E2/vZe
nkQ/gguhT7PjhytYm+OCCL3b4ZANZur342/P+YvY86XgD/AuKIS5RGGtUWo6TZ3RQA2ZFiM9ANUH
p632Z6QQp7weobjXEPINwhzO6MIrCkGVgQa+SYdpVgs12YqhrceWnu7SDznorg95tyRvcecKHtR+
hBTIUz77xsSxI4RAirtw33nWdQxiq30EkJrPr0zVCxHnSQFNFQ8Wp9f4YVdAiODuoL8NYoOj8+9/
xEvDywEdpQsurSRrBZLYmQL0bH9y17p5ZTN5aXgporfMu+cDhkMrzhsYihh3cy4bjeLTS/EsUqui
Yz3zQ7sfc97BQpEIUfWSrop/QIrnnJREG8zMPm3+bXVBfh8/4y7z1ulWbf63iXsS0J65WFTBUWhi
O55+8Kj63c5p3L6Gfdwm4hfx7EnxXKKecjLcY0LkKm30DhO/VnzAUyPQL2mXDbw7SCuWe6H2W6So
9pYOba/ueGFj2UN6HlZrDgCGlJOuFs9bh9jTyZrTpXUHE8+TvI8bm4ZJcyTRLbAmeeUPbF/9r6ZL
CukF8z+9nPie2q0f9ZDFlufdwqoY3ct4gKZ/BA+wVB+L0rf+pE+TwtbvZ87Y/sAv/vBmhPb0lxUz
eIp6nVh3sX5oLhOtj5ATrzlOD7SGT5mNU8PAdXyfJmQXTjmpb+8AGMKq70d9cMUrv/+FcJXBzkvk
klbJtSgEASBwXp68EAq59UowSTznfx4tZcyWMw4zaqmWRmR97erjakTjcER3vhbnhha+5W2MGemP
RqMQerZXfHvfzJZlVjekgfzso5+bzmsWNC/9UGnh8OFwIE5A+4dBW28hzgi+k/t5lan50vDSslF0
MLmWOfPCTmsgcA9QE3ax5cfffv+5vDT89s+fLBrC6Fw/y2I7jJvZ/wRahLYgXSvV1mxXWjNaHIEy
TfOCECirjjsyMhocrrGq6F/5yl6Isq2C8PTx+7RdHHPu/HBY6FW58O2u07/MDUjaQ2ImiDqrVCCb
NOFSxF+bcsXiU23epPXDmiqS/CToafCKSrFrWpOmvEXYOJGr/QFp/VjtNW9pD/KOonWMo7uMkFFc
Oj+URv/pPPXktdNhrVdZO69hL+IhXME4UGFuXoPvvfBRyWZMrqEnFP/aNQRZVe7NwcgO0VK/xsd/
aXTpIMCtp/aNFJmpyb1xpyfGYxXbr51aXxpcimbDhbM/F/Eaxt4yQAaqdM4CbWJkat+NI4Vzkomh
sbplDSmjBhfmOOeHCGuPUO21br/qyWu1GmhgQ87oQ2TaKI+8rV2HPie10aVo9itz9UeP16r9NHmx
xEh1gqy/2uhSKGe61mF802/q4ZTWNYyq96Njr6ffj77N7y92RUeK1ypyknVF8hdOmvOda2c+nmwE
BFU4UMpW/AVSyCKyHStUn1NoEbjvgqHOjgZWyGrXcVva14eKo9C0om6i7c69wDMXQTPsH7Vnl3m7
xlAWkb9mIoz7wr5Ki9K7wVZI8dGliGWjjvLcsIawrbPIQFBj9nsvoZZ0+P3LfSFof7qvPvnsoUah
MVhJ8zRVOkN/j4drgbJELahsKWTJj2ojvKDh1Il46u+tSfcRfXc+Umm1x5eilp4BbKCQmXMkRDec
N86nJViqVz78l+ZGClpaKHPb96Px2ELs3Fm9MDfh+Gvw/5dGl4LWajLbhFY4MvPap87kfFeB0zyo
zYsUs6hVO03r3X88um22VOFGamdqo8vRiou38BOIk8FE0tjcRu+VJ8aSohVdGLLvntHnLEj2gi7C
neuamdqzb5bGT9d5dAU4n5k6o9vm9za1i1OcxoqZrX9jD89l4aeUho8AsMqNj9px83LnV+4nL3wx
lrTBopf2omLJxyMMxWk3w7CBMhQNaluUJcVqSR2S+p0ujtW4VrspSb+jJjQUZ337SU+WmX7thqZO
JoFGPrF3ru180mgjVBxcilM9cjproVfl6LU6LYtz+hkwZq84uPn8yREKwOVKhThmLipANwMkJzp8
3JUiaSt+PZ0XPKu1ONUCHj0Qxk1PeeQ2ou9OrURlSXE6C9rWwaWIjYpRww8B2uvQ4K35vdo3Y0qh
arYzpLMmHvEkLivkLlbjhM1kDl+VZkemtxtpZHb1XLKzRn1xGWS9caBRcjmqjS5traKjDTFeHBEO
gfUnUKq73rbu1IaWI7VfMpgA2hCmifaG5fHTQteV2icj86SRQZaeAYIkzKbEP2DB8FDn0d8zIP5n
buCnv+aTOK1yUBYBUtJQSzdAWuZde+i1FJ9cilPKwhOich/gWTF/g9mGErZ8xT/ohaXRlKIUbFSs
sV8jil6Mnu5ks0/c3YJ3tNrSa0pxOsaOSHK7G8IAlNxHe2AdAGewGmonDVMKVNEW4GiiWoRl3a2H
eva+JGkTqU37xm16usZEforuhlb30Fk6gKtlw6Pnr1VeX5h42RQsqOjsarRyCOtuCG78PjZuCi1q
HpXiyJBC1BzMgV6llM8xiRJ6wKaPnp+qvdKfEsYnn/qK7CqLALTBsx+hyvg03rf+rdpzS3upjX54
Si3G1rL+AejpjWP3N2pDSztpPSGyG6x4OOqRpmERBblqpd9QbXApQg0Dbd2qgY+AzvC2XLxPfgde
U21sKUS1hHN6VzMnRVLd1XF9isq/Z2r4z1XrZ6bzyau0sZ+0ZhL49KKM5w7rE9tR20F/ZoqfjNws
zuDWDXc7t4yv/XoOAaWqlVl1KSzxZZmhpfLQTfl+HcU+8z4oTbQunXCLIIMOlvMS7ST/0s3BnY9j
ndrQUjyKdsznZUJet/SZ8bAugxlmwuoPaqNLu6ZVRXOFQ/sQ9hpSArPKzwE4Q7WxpYjM4aM4nkGT
vENbGy3g7mc7sBQ3NtklkA+7hbHLlpyk7ryj/0I74BH7mhfhC0vsv5mF9aM32M6oHVv3vqsPmCqq
bQy6FJFJnLQoH5chFPQZ7yarb2gacB/UJlzaMWl/iZelivojbg/nCaQR8sFsUPxSpP2yE/gZaQWD
+4Vza4nma2ovndKs4Er2fLtEorborR8A4iutW4exsQtVHVsKTWOi7cOaDdLGiPevhR9nl609u0qz
AlTx+ZMnvT0WnGf5UJzV3XAi7ws3UTpgodd7Pjb6UHvKAyIfktqQIVGPoMiZnIBSpaUFteDzP9Dg
+R1Rq4FlYjeftWl8pPjwXuVTNIItsJ4s4iNePZ1rMS9CxM6hFXm6s3zTUzpHYPTyfPQuGXH4Bk8b
xvN8K2qddjrk+2pPLkVoVqKcxqqpD/3cukF46x59zzMVZ1yKUBF3aC7FOIR6U9zZMGYzUNRqzy3H
J9iiJaZlPzRNx9xPpUFLpJ39UBpcFlctVBR6vxxghxTup7ifL1P6D9SGluITE7KIThKtCxcDhkhR
e+2pKnGVUBtdis/amapgRCsUUkJaD5Bu3njgLdQ+FV8KUNGYfZ4YUxfWaG0QkItOu9JGfXmn9uxS
eE6axapoC97ouHzDWOVu7v0vakNL4Tmw8SSNSzNv7sbv5qa50AH6qQ0txeYY+bmbFXYXrmObAHsE
gAcu66va4FJwpqsd9d2c92GQgIOzlzel/9qxc5vVfy+5GLJkasKVqRgbrwuTcnTgO3hudtO6zbyb
MlMse7Xnl4LUobG+AonUhfTu/lkkdMY3+YPS0LJcCiRQXwBgp73dHPvz2AMVN0ZbrVRneFKUxmbi
pJ1l8uC28ViOQB9trfmg9uRSjCYzfJpOT3pA+xDuj6slFht3vCLJ1TZpT4pTm1Z6X/gFnySuKkAI
H9JW7S5ubJ1/T/c5wMMtF2aGjpbgbtBBYVmuUhnK8KQYLXzAve24dPTVlCaoLnO4M+IpVVL60kHw
/MFNb9SdMeVLxD90wXioDS1bUZ0GJfr54OUcafQPJl1YjRhD6KN3aicoamqfi7SH0tQrhB0w5SyP
V+NiXhXOrBhDUngCSS5E1sZd6EVxtfPW5QocjVrdjH3++aQEfCX6bOZdaNTjrWW0150+qD23rF7q
UqoT7qS1Ye/6j6nR3RV5q3SJM2TlUjTbZR43WRe6zAzgAdw1aCDy1dbDn+Z6T46Jg4W1WlYHLXWb
pN13Jm4MWvBe6TtxpdCksTBZKkdvIfVZZbYDBDkeha65ihMjhWeWBajSsOEIrYCGKl+47rsi1VfF
NyqF5whbJUJr14ZrAIfD6O037KRq1XNDliEJrfKxo6n5XOrABjFb+UuOBYQfjLlSDsdwpRhFC6wD
JqmY+ziZPLx6kO1Ekd2q1REMVwpU/KoF4M+oCX2txxFjnJryhwi8SfHSKAuOjNLU7QnUQtglS0+P
nAtjtU+ck9KXKQuOPMAQvj7qTSgK19zrLiJ2i9uv2vroSNvpUKDA662qCXvbwzMKrHv+OV/mKlYc
X9pN57Rzu2lmbuokg9g6lO/nwlDb82S9UWHWE324gnmv/Oa89Hp/moo6OavNuxSyozVaC3SfJswi
Z30EwhefafUHAKQ2vBSzFuukYy681qCK2h6ajG/ZOyeqwYKp/QFT2kFgU9RVMzLzVj8BP/XfJ22h
lps3ZMmRl5cmGuOuCaFy3qdxf4e3zb3ac0vRGkfLZBVF3IZeFfxJ3z2eVRhxqU2KLDRqSZn7GuZn
+Ppk/p8eRQXgeOWo9snIQqNB1+Zlpfk3JFKDnYv0Zadhy3ZUmhhbCtVu0ajR4woVOiO0HsdoLvPq
NRXTTzf2X1xoZJlRi+em0/gYHo04b8O1LitMgHQvnfN9XIKAPZfNMt1DVyw2+00NFkuStM4DLW5e
e2sHTt/dB17pnnEGHepzllcg1r0Cd8w38dz6OrBZO2u791NragI+Ulvln2sMRjED4WBpHgyHXPvR
a8QsDnj/AN91qVLPF6LV/AzQ8pzYF1GdTcve0MkmfNRQ9i4nnNB672B5M2NORTpAg26DBABvYa7i
VOIOtB76sbSqP2fM1KNbcP1a9qU3nLYN/RXkZdjN/N5DM6wOVlwj+KnKM4187y5eLM54IMXBNXxe
+sL0djXvTT+AfGoCtm/SvltDvQ785TSVxWgfxs6OnePoTYBdnSKBOhsXDdYUOuykZe93KahU2G+d
AYIvyoIL0LuDHa7M9rR3rHy8gCJVvukqmt+hYY0gYbKoi9b7AjsTT+0UIqu9SgCqbg7sLnSdpCbr
o+3M2AoUQ0taLy07WjhIQkhP3PJ7ZOf3kZcqPre0Vo5UYubC5LkdEYV9UFxGoPHVgkpaJUEOYjxB
Bimkf3gGzgnnKiiMWnFOpJNNp8eWm1O0C2MT8645b3+4Wad26LOldRLITzBWnl6HYhHNG7rB0nNt
DaXaUiZrvBI31UVlun0Yd7l9bXN+Rfkvhk9Ksy5rvLCsHcexGesw92PxofPblWQ+/nJq0y6rvNoq
HWgTCeowIKkMUDe7xgpArdPMkEVeOiHs2H5Th0vdYGVW61MWzi3mt3u1uZFuIkaVGhgz8EW6cEvn
I0xw7CI9zcEPU+0PSIE6lO0UaclQhxSqfuBjculocMDUxpYitRFTN7aLV4eJHqAjG3pvhqIcZOYP
tfGlcB2ddrVGYTZh0QYrft0YYlBj901TTYthyHovzDYLQ59jDgg4Qe2EN2VHfFIUDwiy3qvxpijD
GAFbQdi8YOEMd4/tjx4qTY4s9pp0WqUdSLZ01RbFpWuN0KDdtnPV9P2GrPbCUjRGyFSzDFfCu0yA
V/7JnXZRSwWb0vHGw8pmLXvOq6Sy5ovIjkTo6YOn9tGb0j0EsysRpNvuhE1YjE0JhrFiwKpabebl
mO2MWczck0NtqazvCWrz72spSjXlJ1yx50d5zOSBxmc55iOuN2oXoP6MvR5Nk/NK7fCFvjrAZM//
AL2tUeQWfhWuhWF1Dzhtj/U+8iqYXVNfaw80nL3RtKDIDpzi8mAfB1xGT4nmOLXi25cCm6ZgVxcZ
589pacEwaWUWw4NIgPmrXaNlgZirWyt3lm1ligYDlwUcjbxwwSVdV1v6ZInYqouO9lqzCi3LSPPd
PGWTvctye1Q8YMkyMReDuK4C8BMuAm+RZBWPqPe/Kn3AskqsGMplCHB2DRt8H/dzbP1YB0f1waXI
jtvV6PvcK0POtieIr5em2aulAGSNWKlp2NRBENmsbjAe1jZr3Gl9pzYpUlQPSdHFxjRWYSQ6/ygS
E8ankypulYYU1JMHi7DijYZpN2tfymyyvnYa243as0sR3Wcg6+zKKEPOWm+8cb0q2vgVlsv2gL+4
Km6QwqdVjHimzgiytQr72UwujQI7ALiKk9omJkvFIHin/phjN2KB7Yx3GXD9S0yHqkQtTGXBGD61
teVWehl6ToVze+Cfc9tY1PYBWTLWNVWMZROOzcHmQdt3pb33hmy8+/073b67X0y8rBsLpnwZJ4P9
vVjtliM/5PngWOhGXQNmt+pK7YylS+HqL27ku1Zch7qwNoC6M2RbaOlBrbYX69JeXGopsF8snxB2
mvcCdhtYNrXPXpdCFpLF4Osdz052zTmkHan8VRiV4uuVQrbiY9RyVIFHw8OMC8+J5h77XLVuJkOW
kRW4jgjd7IttDfbvmtJywgGfacVJl6K2IbugQ7ctKIaTlahb/06z41RxYqR7rliGahELtNvcBeEE
nb5pP61FUI+K40t3XYA0UdQMXRGunfeF3NFN6SWPvw+qX69m2OA+X83sUadaTYcgTas1btNtL8bv
k4WTkdrw/vPhYR9WVRJt044PDQnH3r+A/ieUPnddFpTVZiZAdfPwUZyQdjLMZgdSRW2H0mVJWeCu
3uLgYx/C9sSPqErRI+yzqspGpeSLLkvKQP9FDSfbIjQSdzn4sa7f1vTzvVObeilaFxefLW1qtUNs
xHN9memG/gYMtCNeefqfjVf/vh5jh/f83bq2Zc6uK/h0XOGUbwH8V+KcwhftTlzEhHlyAtvtDzh1
z/W1tnAruG68rC0/mcZmBupuvi02fuzAuiMBXWHR8vxtWTmzuS/bdsH0N06i9UsdLak4VQ177l7g
lfrVKm37amyy4XJJk/FkRdAu4X0nFJ91jJrWBwx1luwu3zgVD5i3NP2BCxvOA3qJlxZGjyJ+kzWJ
Bh87tfv0xjKjelQ6SOoQAZ8dDtA1tubWkHyMIyN7MwY5UNzUjNU2WD2QFppay52a7GgemrP+3TXb
u8CIb9U+F2mN4a65lBgs5KG1orMtTPvCrPvXQBrb1vaLT0WWxAmhlfHaz3nYNrA6LroeC6xDsKB6
OEzcEOILN3CLRCm7pvvSmmO0gePaowO0tNHco51PxWltivi90jzJ9LFkiQR3RCsPxxo/Wi1aH4fM
fG2etn36V/MkHQ0MPU5xvhN56BYivUdVbb/1kxhjzczQXslsvvQntn/+REWgR5iQm02bH/vZ2nzg
hrZr093YkWy/wGM8Ml+5VL/0yqXlB3lCLEa3iI9xOuT5STizgTpMKzAuXX1zj6JbLaukyzSyOCF3
EnUFk1aZuIrZ7iMLkeIGtnnHP50uDeAIiYAqDw3KcYM1nQbLeGWBfulNSMHsWWg5V3pwD3ncesMF
eG3nVPsBdX83HgtdSV2g+1JcO4ztpqmngekAJEive4w/sqfW2qrLQrp+wWs5Xbos9PBeO6G5xo02
wc9RKdZkId2Ykoq0hJGE8MhtLEaW8uAHqdI9Tvekc76OZ0hReAXmcmN6qUcWnGtXbc5lDd1i6UVf
Dwy9rvYxCtpTmZpK90OgtM+/xwXqWtoHeYSxrXkF3/qqddWyeLqsoUNWyCS5aXRosqm9zPp+CDXH
uld7ldJhIQKLPy4W4PTciPtj03T2bgkK+6Q2uhSlepB3kaNraehh1nyF6vWxjRc1OKwu88Ri14u1
0RQYxC1mcRLBUJ31tlCTouo/K9JP1mNtmamnlF0aplnWHprEv8bhoz8qzYsso5szvRW9VQeHobTT
+WSa03tc3nO1pKIuS+mSOsBs066CQzW2b/KixpmlVtvEZSndksxzDG47ASEqsCgRlY5tpvPKyvvC
pUdW0o2o81c6/Aiifqx3qMb2QMkVl0RZSrcC6enHoUnpWiqXfRU3m+1mVwVqgjTdlTbWoFzoucid
gEarejV3foHtUT3nqVofpC6DvYRbRZXXWlgcYHgw53eoAHa//xp/5vZ+cbyRtXS2u2J1UcVJaCya
NV7hzufQYBQDDn2AlFSHqROs1s5rx9I5umTXJiwac2cEx9m4y6kVgY4BaGPE5ufSc8wxjLD39ZQy
8Lqswpu11oC7MWzXpW6IL1JL98Ux6fO+Ovz+17/00UkbcZWmA94miXeYu8RlgVoyUe0x8jYstbuH
rMPrhlysY9SIo6iT5lj69nTAVEMp06zLMjyObI7VWKU4Ghv3a3LwjyhtT0lfDfvx+abWeKPdRwOD
47ab4+Fstxj5mWoaP92RDtV2IuiGF5U4Yp6M71puZDsyEl+U3qoswqtz39d1KxqOo5mUO1/TaOCa
bV1tX3OkWI/Rmuq2Zg3HGmXNrs67+E3hWcMHtWeX9mR7ahqcc9rhqAVUPewco6R0cRQnxnz+TtNu
MmoKsbhV/H/mzmTLcRzN0q+SJ/aMIgGSAOpU5IKkZJJsdjM3HzY8PlhwBAkCIEHwnfop+sX6KjKz
s0KZHlFtqz4RG3dz0SSRAP7h/vcrGXkY5Np9TcONvS0MuhTgbUntJjsvZjcMaZ/DuRqOMHH5NteT
MLlYqj34thvlidk1bNX7pLTwFw+6t/XYw0sRHnWEbn0Hfjp1sobiyj5jvHr9kz32B7vMpQYP7BFY
ZjFvdp5FWwbkqc5Z98ZY5VKCl3QzmOfgg4LGCbsWZ/2voa7fNksINNTvH5hgU3IqezrvKkzPFODP
1Dn247c178NL7RdIM3HZLAismCJfjaRPsiZvG68O44tVWkuUlEcFhGwT6jBbFSl3ZQkZ3R+v0h+k
ifHFKu2jbiLdSPk+Lftkeahn2ci9T0mv97FWOAX/+Nf86MG5WK/lQss4avEhEsKDYiFJlQ8rKJBv
u/pFrqvqkgFxjatXAFYVHDKwXIz++9sufrFcuxbbAfSMeqdW5fNGTm1hZPm2g+9SCSZUHFoJ6Pdu
6eZlDwYvyWBgvL3t5LtUgnlJ03TTgNzaeuv3keneb1GbvO2WXurAtlrG24haz07xmuWyX9scktS3
yf7DSyHYwDyzjJfAh8lAAxGuhowq/zbnJoCTfr8blHHcA9Ocql1jpxpMbNnnICa/zVUwPHPu/ntV
Z448Ss664vu2HbbnLVRgGYbDn/nW/2Ap0YsVW1LnInCZ1C7REeZRzgGHItGf1Qh/dPWLhQrCDcrV
Xog9yGGAWwffxn54ftNCulR/dRGJSvAz2B4+X2WfLRvUibZezce3Xf5inUZntOcWarFPlBwgwG3X
tL5Jo37gb1urlwowZfiMKF6JvTBR1gpy6sM3RmKX4i8YcU3WE1xaxjj+znqI4W2CxPBS+QUYRFPW
bBL77Wx91DlAzuKau7ftvJfKrzbsa7v5MS7gwnUYtHoI07e5CYaXTl+ImxAmSRkXKeQP7RDcxEPz
+KZH5V8kX7ARqjUd4oKks4yuQB/H3HXt5Pz+bde/WKKDiqa2n0e2j8dohYV6bOLTeVTvz/wEz5nL
v8l0L/2+mqBTMXdlupcqMAdbLou8Myysqh3mVFl5rOTm6lu7lX+eXP+NGPXvfunFIcs8KYelnXqk
rasb1jzqm56oXddh1fX7ulyB6JtGCVwNINwTzva19Xpgx7FXaS33SKzbDhjFrVv8sS59UH6h1EF2
N4SQtHYZbf3mXIYgR003XRpxdbuY0gGOtgYxA+NNb30VNFlIBVhumbZMIRAaU9y6LBHTWH1RupZz
lMUda+SRbh3snguPhJ5VhZ8Wp/PO03Z9goWcW5os6YD4gc23b1YzZJGYgbHPhIc1fHeIVJfC+l6i
ZmllhrmCfsYbNGwc3isCVN6uZS3/VSqJv9bzFC9FCrkvzWZ8Q12+LABVXm1+XkFd6kJqhi8jirZg
1606CiPg6Hla1Z+A1uzEN1nNZ4jv5LdRywxuX63/eBbpAd4n/ZoNMI0yOeiUJuoKhsHJcrehZUN2
ASlXk5ccT5rIl9T5RBZk2ZLwOuJLKvZNMm8Sc2HT6A+gBAw5S9WS3rbh3PAibKijec3SCVEYl7zg
Ega42TpV6QRUp2vHuiqsQL7PclRIVjDkrJ4GDVogSRnmRpbmqowZwkbsJUBwn3C3xrrJNEdkl4ko
6GUxy4F8nizYz85vK/s2N5une6WBSr7bAAdOX+qJMHZHbUnpzVbWfK6KfsOMSrwXbo7giLClbO5v
MaHBcb8UAMh4c1W4iWreh3A1RjQmw3HrDh6ATfd14rIZq3xcUAw+MkwgiecIlE4Q6/shBkmsAjMP
eUU/94MLMMWyQbQFBx02L/PO416O4BgnKKSRY9oNvM5AZBT7tKuHfExXJzWqKR7IxnNkuZjrcDbd
DlBkut2lYzW3zytoygPH4zCSed/SxKz5WNUxgUts7fsCeU3NP3FLh/FarAAY7+sknFedOWVRzM8E
EJ4EEZS1lNIc+FraPkYd1+keBivdej0QF6GqHVp4q21oM9ulwuxW6E1qoeRMYbIW9vNX0geYmdEL
i9UTS2TEi7o0SfsVuQ/vsWhkPC6FaZPR3HVzWKXPkGdNct96hjEhMQItfdoAC+xuotp12/dm6McZ
EzM6GOO7CYu2Bs+w9uSoAG+dPtSBBIoX21tXgbnIZCzUXQj2dfQ1bsuSe0DNhayunFuW5BTqJh4/
ti71SQ7P+xDT6JWjkYC1c5L230rrqg7I6qnjXxOaTuoDpsu3Okd3CWcX5jxGfwtVn+F48RjE38ZW
L9sRqHvvn7stjKJc1VhJ39oYj/mh6sh2Z0VY7UMy8fae65mlu5A3qn43dfW6PTgMeJAAnWj4BvDi
7EQMCqOzw/Brh85Nfd2mE/VX49j25dVERKSv50kwkrcxjcknnpJYfI9cV95hhDw4oY20fcNoiwRG
MqmKCgZBQbE2G3cnMCSW7QDzIPqxFw3Ym6rHpOMj83U/3EVV2URHcExnvwumul0PwuswvWLp2oUf
wrTsynf1JCqVK28DeCK2oTAYopEpQH4LANT61gC8Gh6pSlX/HuCOcryfE8HqfVh3Iyvs2i7YO13C
db2HfjrSt5NY0m89PAGGvETJ0N2DcK2xldTjCmRpMlpdFSG6Vct118LgeA+qrcJ4TcCW6rnmRsRH
qZRKM1sGOv1a16CQ5tVgOtuCJRqVIUBHMV2PppfGFtaRMCisGQi4wv3m1CdqBd5BkYRVBDvDFe+i
CSqjs3YNzLAbzpY8GQzttu5uchhM2yVKu88k9C4FXq0CvToHCiK9RbhUvZZYwixv+5rIPJUuGT/4
CXxGGBxJCcuzjHbb1hydxZTsswefTpdZPVkGBmy0KTeOWWtxTLsMFe/FfHPzQpMXIDg0DoQObjXi
XY+rnG+ksrPeJSJFp3M3OCKTDLOfQ3LVi0h0u2WpaO+zKrJ8u3arATk2W4GxEoew9IgRMclW10cD
ylqQbbppgqc06TQp6jidg8KESyQK5retfQFknbaHxW5OXM1yDMpiciAu31DAch7CyLTNEypHxHdZ
0/dW7OEaX9mT6JDB3HmUxPg+7hqcd7Yskwk677heb2QVtl0+bhrI2VhpFmBuQRtQ6DE9t5nonQ07
iWGMIbb2oVlDRg4jWsbt3Qinu2bKFh8DoANf8WxyWkTHiApj7xMzBcMX0qy8B1KeGjxjAOP29Xfa
8w1PgoRlm9mNFYjGe3yytd0lYBab92m31OXJVE1Lj3C0TfvbWRMAvnbYjvq0AJeJlq8brJLhaW7q
NjmYsakqaJsxgYVnhMNH6XQGw6qDaiWFZphAQxzujAL1MFusH8gTfid/WaLarp97mMZjJl2QeoyB
hsbnygPsT2W+lmp9aklq6YELhVmXZBggVpWL5kHu1WyBlNOjWzFAsrAoR0OB1w94u0lyvzpfNYdg
IDE6R03ZBfOzlNs4nCDdrTdERcO2fsOpYYYOHqlAkT+eOzU0zGk9se12C0UsDXbizZdH3uLWw2g2
Bd3sxmFDnu5BvzD6GNpa2MNqU5GcT+61hidAha/RmMwKrPIQfnXVNlf51DjvH6lYe5GBmsbTPYsl
9reso67V96GN+PRl00bFLUDiy5ocfUzD9S7G019/bM0KBA0+JB3L+w7lMPeOd/gSTxtp9VoMdE7s
Aed/oCp8uUQuO7cx5ioET8Dj4mbqatkvrgvkexZ5Kx8WfGfLaWohC71vAclt8ritR/NxVYwknyRh
nssMDmHhoPBN0b76PsAzNXyAa30svoxxKrrPUz91BPkVDBFpLlvSsoNk1oCo3dUhT8dsCmaPo7Bf
cXwg2oNlbBokCysMTBpGD40eC77CVd7HeYhDvT1u89Q9sxnP964LXZ/mzbqh5irZEH9ICHQROfW8
bHPkojEDEXFk8xXpWZIuGV1DOd2peqoxchzBvnOvRNuPt1SCQA74OiawvrQjQLz7JGri5T4aQhCT
N/RZxTMg567eLz1IOQ8TqelHbkB5KUxcohTAm8Cmd35QJduDLuzIPfpPdHjXd8xs11E7TCM2zBhr
A7J4CNX4VQcTVX1byl6oNedxXD14KF+CfE0bubwzm5swEI25V+Jy2BiWXc5E1Kj7zqDGlNWy6qcd
9Zir7fcYUYt2vKTDUOiwJLgTTd1Ht/GsziTX1JyDHw5pZV3lgi8JKeQ8hdGcddvqP7S8h2tStklM
LT4rDLfRl8qk440eZkRceV21QR61cIXzOXb3JWMupfYDmWF7cKhSp3DeszVEmE4xwKts5mkc2GOD
txA+zuNgWU6SdCo6X8/DVbdiqX9KQu2WPWFdH4FMomF5FsUN5QXtIQ/ODI22vcBh5Gymk7I1dzOk
U2LIZSpZf9OZ0t9zfwagbnqj14bzLtxxEGxWHKMIOQq9xdj2Xb8E1bFLh8Q+z30ZLe8GPUc5eiQT
+ez70i15eYaWI1wDNfMMMx9Rac/02taH+ow6H2LMVeOwpfn2Gwl9BAwpLaw+Y8cRD3xwktHrClZK
MktFO5m8jkhawbNVkWwc4zY9cVf57zGmf9pbgqUjr7bWbOJ2Coh+CB0sXpECUXtTpZxsiJ2iWD8s
gYJs164sTzFGfot+Doa11W+E+wBjyLdec/J+dEG160h7JozL1V4vXS/uKwcH/QJ8+yBP1tnlpC6b
QxzH4mZOK3+qorX/7KulfRK013kTpo99ouX7pBWDyKpQGchO5r7rpmwNG+FMViHa9XsPVJ0/pAup
XtJoVSfbei4KPM5pLrd5A9lct8nJQ74Yv3cBZ09V7yhs2YkdWHAoJVtcn5V4cjnG5H0dfm9s6e37
JElTny2NXDmknNHifNGc/QCOvV832KZwHXkFsu40GdDh14aObVGlSxSclijGNDbGSl140nVUijsT
rMbuF8z5hy9b2pM0B3x7sddzrJLqMyJXOe0SS4DMVo1q4pt2XXrAXqth6TMXKc1f6Nyr8H6iM1U7
2DT4AZYEJq2PY7CI/lNQgyXc5olvkqYITVvbbE4ahKLCzqzJdY8YxWUlDSjtM5/4ufm28oRON8s6
LttXQKkcwqHa8gRPd4+1laisxcBQu4OLTkmuNO+b9nGNkPvvxiGmcm8Z9p0CGU3FjtNZfrebmCTg
2NekTa6hn6VREYk1EccIY1Prrw3E2PJ+NparMPeiWuqTmQwN0wyGIhzt0a0lvX9EaswIsmBINrdr
Y3qDfaEemItulcSSfOqQrLpPXdKJYzyiRUaNdOxTZGgXfJZosCJNXscExEUUoescTweCpTMfHbu7
0fNaLLLS/EOKmX77wh329o/GTIK0RcKmAOdVOSTB8pS6rV2rLCCE0czaUstclLQnd2bjq/81xrh/
/103mGbb8RbYwne+r1cBw4Fk1A9gPCfduhsWuLteiSYg40OKVYYdMaR64tie6pWhWFgPGGs+tDSs
3YF2dRfKIt40QoCsT9O0gg38iPwDEV875X5R51gEGBfrHlurdQW+e1d1+qU3wbjsxzaw4miMmBPc
sU04XQAPvy6fO5FgFimtO2E+W9dNy15VoQxy0c3RdTNVZZpPaITbG9+2cYVbwhoMAxpU2XOtlglB
6ZTCTuZl3mLBMSA9lTdjRaYrV678Hej03iI6SLZN3fu+7zMNNmiGobBqpuCL8Xbce8cTn1fAqc7H
jRokaLWYWWasGwOV2dk688gix+pfF6BN+G7rwrAuUnc+V7PKgDFx2FKZfPUA5TVtRsdAlCfgmOM0
zk2/tQHiUR8GV+uGJ/gKJ37EThabfftFbE1d4IyPy/uRGL1rgmmb0VMNyuCI+JbaPEQd0WQBt1OZ
w16JvqeLhf5scXWljqI+nxj4tmwEd9dxbHKcSEq+JCjhh/u2rgdbqCBp3G5ZMciApC/AfN3G6qi5
460LkTA3vruDDnw+9mWTDliR5XwaQxQ6bgWpLDnOpe0/cwQr7m7onDnZiQ19XXDv1zxJsHGgFFOV
n2F70TZFJbF3Nq3ubq0NEcBt8CFxx57xOlebB5cE0x/hoWGa9reTpaa/1eVsrmelxvYL0SvvdiPv
9DOSTrqTAcXMCN5Pyo9+YwCS9WvsXhKYkbxqkobgksN+o8FDjDgj6x2Tewrq9JxPCO/HnKOxuQCN
x1dUd7Fvmnya9Jr3MzJGBDZKrDkmXnyVRTUe3sl3pM8VhDKQ6MJfhNyOYrAor9hgE/LE3JLUH1e3
TNvNFq++fQ+bj5HcyLSZG5NbuqjmeuSQ0cBCbV0LgM3HGejo+J4AYVgsI1tbzI2XQPUOOOfZY1RT
JK+lQWqUpUDfnba2DFbIC6d+Kzq0HJMqKy2GiL6VA9AcR9IhdM5KzObz19GiCIEzCzE/0HxriI7z
ZrG93QZcjPYJzQmibxzGvvt77YCMvItnuPHknGvl7iV6R1/jbQhgc1Mltv5QjxVmizqrVA/ZlIyf
JRG2yUBrrTPXASmBjBnoPOx9i/pQN8gRUZEz+87MPsqwR6xlk22o3CVFx9K67q+9Y0gzM4zjRJ8R
YA80H5GILvdeVZt7DNUUsI+unIb5fl4a0Zx4LSrZ7ORcds1xqeo1qrHfkuTXziGa/Nz5yiHA3oSC
qXA3Ttt71FkltEILEnK5ZivOcn1YW+Owssn0QmhN9yiJR9eYRcdBwhM4QmeDS2f2HuvB9TtR2xpG
KTwa1hvH56H75CQS2Exr1Nhuo4Ckwyu48aIrurHU5Dkgm1zufIis5K4cAcR65ChAkd/S7vlOGUqH
X5PBCHZYo6oP8ziGr/ANDrIKh3W1JsQVZcpWrnIghaCSzLcIWoGnBSYw4SmFoU14jQeLdac5pbEC
4Sxch1uhUI7KUkUdbKFVrV/DhDb1HdnKAfKLMuyGA/y5A/KA8TCWjjlgN5tDmXvwag9MndN7CHqU
zFE8Tuavg5MmAAdus/wY9MgaP4a9nBC6p4jvikgL1WLmDnGmvJtRJulyyMitmTNYTkTkOkxJghg6
scFwaNBOXr464oXBp0pLe+WqhrtCJ0p1u55SPhUE4A0LGryWvt4j6O3FdRnDZQoas/5MQQIUaiza
uhHrqbQh4znk8JVICgychwb20aVE2w4dn7E6pctKN2zNVsUH7JMjmpITjrAM5aaoyzAXt7XFJIe5
38frHE2vrEm6PkCIFMWWAusJrwbA6WWPsZUOjQBr8kXiOIzzoNfiKiWK+PXYRZzyF1jjSntzfuZW
hQ/exG2ct9FKx/uENf36IcCnEUFWR5aO8/5s2ou4e+HbEt/N50ThugzGbsUZA1kgfHR8WVX3XkYG
MZmeaRouyMmQmrMcJeUEQXlopBi+NR5bNiRMnsnwVdslmPYzPDwRF2KZo2wOKMeoT0aMM79P6nap
cCLydvve1Si6fm5bN3b7uIqHwOHbVXQAcjbVzWOMqAZHAxEsTvYKW/v0Wqs4cTyzcML2d47FM3+O
UIZoQLlAmdN+FXCt7F5UMI/Bw1ihrv24nONxDGZ73pOcLRPsWzEdpHR/rCXK+3hIYkX3miG+S3fA
xc3TNQadqsTlG0rlIwL6RrOGFRCHWX7tFArmNwgieHrTzXFsnoa+7fSJVdSNx2AGf/ozui5lmKfD
mmJ2YZTBnPWMuOBmDGHC8xjMZm4+Bhvwa7lAADDs/Cy5vmuMhZ5fJiFbnrceyq2chwa17Ib2A5w0
dBXYbzw1qnymztQ5GWDj3i7bKdhAKdbIl8a6PzpVUZ8hzGhRrGCrnQ9+HAQ9aBQT3VXfpVv4guJJ
kpyaDg2PXIUSfc4dxiZDzc9n+IYU/lw4CPaTJmTOaSrbIMOau02V8TFaKglcAPZhBAXptG+CCGXt
dEAl22c9SFI889OqkkLXLIkPdp3FdlDxGoQDnKuImwVKFxWQUOMsovYmibQxL4mBefQrq+JZ3oQo
AbJ9n9SzeHIOFeiir3hbYQgLupuHZhj69Lqs+qF7chxfzLUnvDOncAY55HbBeyUAN/steWhnJqvT
2mrRvUc825RLHs6pb6aiHblEdS6GFVUT5jMWswpyWBykXhVodzAu9h1UT2enVvYJRm2hiXIh4PMn
dxIVbzMfmXQaX6xlrdIPq8aXhtYQngSwmwkT/onia8cMiUjqbnuPInG57hes5L3YNnaDXCENrklQ
CnS20hAmXeTcreDkKmzTVF11LZuSm60fMWAaET/aT66ZBWbzuxkOCXsLHq+vs8ilCUMrh0BbEk6G
L3mK/M18lkvMycOI6XJD9mdHywip25qAYc31JpY2F9K5rvBSn8FZ1qR3iS7j4RhjYNEdpkHNtKgW
r4YbYmDHgUpQiLbS6DWb9w1qlVEWmCgK9mjF2KboeSUQXavJKJalVDb0y8oAy74ut6pd32HyPLYo
Mdal3r7TIaHVV9WNYX8MKSa6jiGKW9MthqO1fe7hvFu/H4ckXm+iODD+Vz8lrbrxvgoM6hgr4Tki
GBTHUUabUUJujIGmabLx7RxK43LrwUc8aryFtpg3QrocEuAUrcE4PqsIF74XEHDe9QsAqO9D11Xm
VtstGk4MdC/EBfiEJSTdwnoAsA2L26+oZgS0aBMeKANPSgRiuRnwtMsdau8digPYSM/ZjDvHIyLQ
C819EEQai4VPGqpwlZy/QaGQlVdZqBNxb9jSB5iqbljzfT6fj9/ZjClxjMwm1XEaBUKREPtd/0S1
JhZrr0rkZDPFDYZHkUmDh8PqsAkLSpIAKgJaTeUdqZl1e2yjsHxb+qFZXm27qvVm3JhMPiAYSOM1
a6d2PnnPtvUDZ1It9zi1K3owCFcyCU+PKQPzpDrXBNW64MxFn+YBwbFgJ1NDUH2HerDEXC9c3jdk
8FOH5DwBny9O7BfM5008w/wEcbs1VR1F8jTV79ANjqpiWcCefddCwIVzESgBWNSJhZfihSkMKKp8
CFG2X66GUk+jzRqMNcXZyNEupTlafHp+Rb5coUaFvDS0X5CUbU2QpRYN4zZLsMtalEr6EaL2DF7c
ylX7FVNwYKAMa5zWnzBI6medzQ6sjulKIuVo2txNsEl2J+TDaxIVmtboWBdvEwZcaFRSHw9yHEy/
C8XHNn5Ol7cpeS/dS5KeLqgN47q0eceR+jTJG/X6l94lI6zhRNkwtsdhFSJjFUt4a7Bn/hmH+wfu
OOEl5Ap5N7GQvyD8DrAKpnps7LV0wQjDNaMVsluytPAgZ2IiD6tBnSgHOzQI8zFYkXr88W05i0D/
jbTh0uikQj14bQLN9iPQiX0Bvv16C6XSlCNqQq8DhX/+J2PNP1BuRBfCMz0Zb2JK0z2mjyf2ZP1Y
zoWqEG1iVBUJWR5i1rxHbLj64U9GMn+g6Lq0QmkhRsGeTpJ9ygEAsPC42E0obP3JB/rR1S+kLgr4
MMNqkaBNLb92OnpxXJX5H9+WH137QouGYHmSqiqTvQdjIKu1PzZzT9948Qs5i40iO4xzmuxR8Nqh
a9NkZYQyx9ve+cU6L9elsYlo0n0VBgYn61Ii/cYZ/KarXxqhkE5RSBHwvSBhgxGoFUDabePTH1/8
B0/opQ9KqiPp1NricamZIN/N0EiXh6kngJhwIlWmZkg/D5ioSNSbWGCYA/y9XrLmlWMwiEj2YC8m
H+JJm7s2QpHmjz/Qb2vr36zuS0cU1nqaLr6K95KLGuUuMXiHSi7+e/WRTV9ixL/4myGOhvSqUe1z
uzXPEZ605FCaZq6RMVT1Dii47+tCwYnNLENg9Ld39x/f1v+sXseHv70P89f/wp+/jcrrpqrtxR//
+jxK/P9f59f833/z+1f89ep1vPsiX83lP/rda3Ddv//e4ov98rs/7BAdW/84v2r/7tXMvf3t+niH
53/5P/3hX15/u8qzV6+//PQNpV17vhpsiIaf/v6j4/dffkJp6r/doPP1//7D8wf45aedMfMX+7//
19D8y4tevxj7y0+U/AynBkFEmqSCk/iscnOvv/0k/BnNK0I54+C3YgBG/PSXAYTF+pefApL8DGNh
+ImiEsMIwWt/+osZ57/9jP1MkVMSmAvCpzxKMCH2j4//uxv0zxv2l2GWD2MzWPPLT9FvCud/PlBJ
ivhBMNQq8GYiIkJxscpptVCiAFhAP6SC94B6RhqzYChvQfMR9jvblvGEs52ozvH/3A73Cqvp2sHk
7WMfduIzYlb/Lag1gtbf6t6oYU3kOKrmfoEaLfOYxc27wQbQstYfeNoUamm+QnpC90kbnwYwLjJa
8h261kVrk2f8ruRqHNoj8RoGGDhY5kFct2T+OOvpYYZbau55XRfxCmI4WeQznZGE0lXHL/BmmHbw
roBQqbJWhrsy8Mt8hWa+rZ9bSUpU2CPozZrY9uMTRBtIlOsIbR7k+j1/GtH5hy/v1iLKSyrIslw4
3VUDkzkq5fYhSOTSZThLkXxxdNIMWsDJVL2QkQ7zcxQYhyGbSftmZ10dLd/jCXOlyCOWxRbnhYQj
PxBBkC1rGSVdhl5/bQqPk+x2rAFvsGkZ4LP20BZ8mGPqxS5tGVZyR1AXU6gaDzvUXNEXqtRcPdao
Dtxi8g4ajZSPLNMoPZUFQQtY7lRQVs+YIpzmO7oO6AKXTAf5GPLqNkZn+4WUi9iNIpW3ro+u8Lsf
52SEf+hI0Z73Ic0ctvsDcWN1g0dnB3kQ7qICrCEYtTgG4Yw5cGLKw8QbaPpQUj7Xkuf6EDc+3tdM
dYWbWHyNvHCnzmrKsL22unue2FQpTHk+icCqfbNsG8r0XZcjpP6wJaK+JXXdXulGiCBvZUqGwvo4
VCj21jr6wHUg5Ps6lITrzErUQQuGBNsXAZpH09/nSP6f9rF79To8Wf36am+/qMud6neb223zDZq7
8Vd7+a/+P9zPztMT//GP/eJftrNs1vPw/Xd72fkFf9/Kwp85ejKxYLjtEDWeJwL+tpUR8XMYQrUg
WHLeS85b0j+3sp8p/g4/jgjB5DZa9//cyuKfoYWgEfbFMMZ/CWTd/3hr/4OtjP/mYvHftzLO8Mai
GB7bBL8t+pcgUc9NEFL14pM4fDRTspMClTb4jYcnoK4OUDDGpzqFsAciIwiBPlEOWC/6C2Tdz7aD
bOxpoU+A40Gi0+Hp60VOGo+EHC9YYMcRvLPbk/IrtA7yNMrryaJ3BeFllq5V9IFWJ0reRcGX3qYH
Yssd1akt5nkJXsbou1qiwm7XEzkMjOaJ+RpMEONtsjsOOu4LFukpH9vQ7jXkxaha7hhvoWwrC5ry
V4xGZwOkQXw2Td7xc194LiFR0OL/cHdmyXEj2ZpeEdIAdziGxwYQEYwgg+IgDtILTJQozPOM7dyl
9Mb6gzKrrkRlSZb91H3fyqySAgJwuJ/zTyf2muhdmkt3hzDsmMM3uoXyrfR6dto7td4lkkaytqL7
mPkz0TidGnR+JhQoUZ2+GhtYngw9V9H3zNTrpAc9YXptCluTYB1umwutZ7iuKAKb0DG0npcN23w4
fhxttuto6lafPS0AgfhSgWGVfXqezDMeYb9sj5Jxv22EtDJ388hf5XDqRu6/Ywx7rHyjjIIYqXSd
2n6safsJRe8AZKmLZTf1X7UK2ooZHLHcQR0ymfjBcb/EkpGI1qYEXN270TSue4PB1h3n5oFKzk+z
4Zwp62ElculCEtkNq+/AWCueSqk8ZXLSDPFrDPnA0QoEOaFsttPHdGr2DUI7YqsunMVhgubCDAdN
2M1ZR6/rJWl00oorYX7KZvVsWVnnuUL7sBYvqTsHmn2e3OqIgEjuZA2jBJ71Em5BmbmeDPAaJmKO
tfJAhh4HY/RCS/lsvoTmtV6jCsQmSn/fTBb7WfholHlgJErsYvVkJeuh6qbrgoyYCHVfd1rUeuP2
K1kfzmVZGQkP/4icPFB5pC5nczYSr8nlWY7mjhjAvTmZwWzMu3htLiukL1E6vGIfZEUDUs9WudOr
+ihZpE3cfjVSFJlOcTDdwg+HZE8bgVzZZOqfpuYZ3dawHdNnK09PhAx6TR0GSHrN3M9a7cCIjc3q
DO5GDWFQPWhLE/Slc2EP+o637KcaVAl5RnM7w1xoweSkwcpwHjSg0LeLN6+MvHEW4oicnTCZemWn
O+SM+2I0bhFi+rpzb25av3YSftS6gdadHVMe9an0W0ddiKhpCMA+JWTqpzLItWRfdp+76n1nUxA8
hvHsCXM+LmG+q8zQvTHcrjwqQ/oZfAVD3i9rXA0DGvRy+DhjMLFKzsT6KOKedarvkG3W72SBtL2M
l4tZn+6GWR2MtXpn1oaPsseTJmS6VgIzOfrdVD2FiXYyOqSZuQJtHQOiDLs9ijWYdv4LRjPwKXXp
vLOnr9r6lOjPgiEWeR02t1PBsIEKuQVg715oV+V87NVdhhzTx0Yy7Pvh1kgHT9eLvehPcKz3Q4M6
rLtFfePh3uwDKy2RexQXSYx22X4nRizLVugPAqEdzjlvyV56Gw3pZKEGAq0QSb1jAuYhTC0UuK1X
Z1AK2QcrFl/DCF2fGXvD+B7m8DlUfA3OWrKqXoCqfHtiicgqaKF0l/mlBzssw2xXxHxpykDkzKCF
UDwU8CcNn3mtG8Dmkz+vr6H2lbl13pgrv1Z3oyUOfXqbpogqx+tRJe7lKo1nleQs7dIfjejFWDLo
he6hQtsbNLa+U1p2VShkakgpC+HPDZKkdolPjjndtG3mb9LQAk2Ap6H2QCGBINUkWnaZxsBBO4jV
gw1wDb1hzjxk6H6T3fbrk+t8cuExpoknHJf7ytB3rDt3F+njoWmqkJs38R5pDfJLuxi/2u16Wh3t
ap3v9fgYM4dzMJ1bU9bvO4DjOGo/1KZ9iCPtIjPC0auK0jrmVcMeH0UYJB3U8IEw4+tWJf01socG
aW+Sv3QqvqFJYGSY29zYhftxG3dBgX9LUxB50FMfOs6atszmj+0E2KeVrnEVZd2uGSMS7THMWKZo
vL6K3xWFuhWtBZ+hzIUflly2aXbdhsXy0U11hlYYx7DoztNqBbVCqF/3yXiNVXdEKTilpwwfQIM2
+6IxjWFHkwG3HHV3TREb/kKcggclmB+bifbGT7tRXck6np/gHBgLwEy1B0kOtUw4ZKEDutdxcsWT
oXfZRTtbnTdanemrSmTPbbkQy1vUjG3Q5yAqQ8S/ubkbu45pDliaPH4gPqTxwmyczwUunEuta4lE
cygQ0XcnaMqH4ZSP9vAQKqcPoAEIWHbYiapEoXJAcuPFo/MUy9JLmCDlRW7y2E2drwwOfwY93Sp4
T2RO52Y2HkIt3Llou1OviuzSc4xHd+HZteZdl1jRAbHmzQjhccxXEaSo4spYD9G1iLneo0yLovor
qPcWPa+XL0ZT26eoYyqe51ho8bqQOV8+Cwt1a6VTETux8SAUEpRxuFzM+GJ21yf0OEGIApdYMCfg
F5h7sDR/UdbRtesjMoQkQIzOljcUAdjjzuRQ8qXSet/q82QfxUOAJfRJL6fnSomnGocT0p7Eq8oR
NrC5Kep2r1XdU2tPh7htkccAQAfC0J19VDYXVfRu7ouAWJlDZ6/b8eLV+sqiUs0U+6amXRRJ7qFg
5mEiAb1YdZS163DZzxaGIsdtL/O67AK96svHOtSc/UJee9CoTu6MQesG383dhXO1T2R/IP+wv+01
WQeQyOa73LbDdZ8lzIcM9D4c3m888s5Mk+ijZTaxYpdt280nwUwwDy2zZ21EZ82UEtqkhU27Tuwp
UPWCmpCBqjclZDb+i7Q7l1NmH1pzMW+dNksKr2aezGNYW2Z8tHqzvg2VRHjbMVcBnmSUyUXWJb2P
hP6QrU3WeiKP7Jwt1KHpKpMwReGhVe7J1moqSnuY3NzDTlOcsobvCDuLZl/yVXfvMtexP5iLxrS7
Ds7aLEiCZwvr1MdSj3E3oDVPXoAC2r2FKPi5YjHsxgFNThA3oRHtB7ce9c31Yp+csc+vzMG0qRWz
/sieqHbmGC37bI0lKg74apShy6HQsvWyl1F0KyYODqI5y7PWr2hrzM+t+z6zp0tFefGInGI59oRc
7Bcyp7wqRgoh53C617p4/mBy99e43mjo0lAGburaO6frrNtqXZyz283VLbcSHpONBMvDMShSxS6V
to/ZYrhHJG1I0ovBRNCFmfjzsBnKcsM+1qHKAxdtyw2Hsb7vGI4cpLMMqQf1S2BB7RrjVPlSJnr5
GNtVdQUBb/HppcIb0Dgfk3JdoqDq6qFAj76TqLMfOjuZrvBWHaBbgtyVO2aLYwmSKEWkIh9aL8s2
YELGQ5S3T4uhhQc3jCw+SS1iZvIOe5Hx0a7X6hTlItm1pVrea2tWfUJfox4Told2VZVNFx3OIKYP
0bmHA+FZYnGsB4ZQ4UqZKnHhWqGBcGnSMNQV1FaLo8V7VHW3kHKojZ0hPJttM1xWckzvzNz6nFTh
qS37J6x8+8S5XZvuQxy9byrEIXo4Zucsro9TmlSUcIZ9EarpGEZh/K4P8WuY0/gegSlsQ9sNfKNu
fGXO5nut72H09eashRMNUEiTbiia9DFJXhvCBf0yWXQ8JfaVaGZm0c++uRUk1IYXdsbDreGqr3Ar
ECWVfI6SEag0tZ6NwX5MR1357YzqNFU3oYm8zBoRlmZfc95lsOTJHbrl/kZPOYnDNEGXjcVzl0br
E2asJzJLKW3TCDCAyYyRQLUUjXhTHMxuenS5uNBZuZxuwaueyrG/QXCGfq0b6A4YxR0ZpTi4Tfew
jOYHIpyFJ2hSImQ4hmhaL1ngtq0pO4/WTBviljRMrom0K8ZGUlnuyens/J7NlKK4RWldIQ/xYOnU
vtXEY5TM7ZmcU3Hse4xAN7bb1cHKun1NVdwEMg7DY6sxpGsyNOc8h0uZ7DVVNUcOWWw6behOez76
7pzlw3CdJUl6GMaCWXZFU2V8GYUbJHNTBlFrD11Q5YXtYfkp2E/jcSRffDR2RZ+s9FFOIa6Wta8E
z6Rrv4yMxZv8vK70oGB9B1NbxS9d3/C0ZXyqIUO7q37MkXSVCCS9amovag2R3r7OdJVcWt3smesF
oUTrs6av2a7RxoO1GK8pM+WQhNhBFkNH1ob1gaY49bR1/hRV+egjtXb/ZFb+EaLyH3GSH9CUX+Iu
/w8iKlvyzX9GVPyqqNrX7nt0ePuDPxEV0/xDSRvTrC1doWxnw0b+RFRM+YcA/hU2ai3XccQ2Pfpf
4LBh/EHiBfNeQZWVbsotE/lf4LAh/jCF7jqosnQhTUn24T9AVL4l4fw3oOIY0kK2ritmBQvuz3qL
DUP0CT3JLIlqdeBMAxddLjDjrHfDmuh3so/UPpwGZewwYI6f9RIRe5jVxb0oO9XvUoxgRyYYfMjz
ci48M4KB4LMc4mDUS0Sf8WrFG7RSVDdM4SbnB8jQPuO+Cyt/RZg8e6qLhveTUuFjbkxkF48SfSsi
nuKqKttqCEpT85jVh3kmss357CrTXYO0Dutznunr8xLb5j36fpN6r6sC5NUPTaRXT9okq9bXc/RP
HgWwddBD1Nl4IZwdW0T4lKiq/Dy7raX9huv6NuHjxweqJJA/788xSIMG8PohVCN2C2PJC0QFcNvG
+7Ua2hOTonKmDGSTc1stnfGlJ4x3Z63mimOakV2634Rdc+caRfa0ZO70dUV0erGGfW14RVhAMJlr
cg9EM08BQvrxhIJPyYtsWqPf3PyPvPK2GJSpLNMCpjOQnYk3rG+urdhvmIALkjHXu8lV4aEEDt9Z
WuLsmhS9xncfyl/43g/UxI/k3c8X3G7ou9hHGepxjC4WdaHleFqq08vAQNJVy8G8XcwMMRuuAnN2
EEbJPX3eFXbo6zwXpzZcnoC5d53T+jPH9q9v7Ecm98/7soh3A2Fwbdd5m10iWqIDWPDoGucw9Naw
qE5aNof/KGTvr6sYAoeW5LGrt9mrNRO3OtuuWSoaanpq3nbXyOF37Osb+ufbZSwL3JQwKRsI9u28
KYm7FPGkCwObOlrhJZWpjRwJYXQp8il8jAccPl4imgUjb6s/tspiVvtg6eknNKzN11inWk24gkTG
U7lM4wCforgrslcDVxqJsWto7DDEWzHjUbQGU25MG6e7+W4K5XnABn9jyLlId2ke1fdj3pXPTR1b
YF0Ffl4FYhMlogIqKwf8OSuOrs4vjfyIjkPknpHO61GW0vprqPY/Oq/+fzuJtsCV/3wSea+Q3N+f
Q9t//heyD7CvDJNDg7HAFjnB/0b24ShtvCEu65zsfVM5Ln/010HEWSMxfHPWWMybIjLhv0lK6w8h
gc8gC+jAIStJJf4Hx5D8ps/5723T3oSvpk14inJJCnSku32R3+0EWIWRtiEpm+pYzclhVK2DVNCQ
jVHusSpY+w73F2ObQTrxhxkTmtPdGE7V66StuYENups/03dNeEWmbmEeKAkOA5axECi3w4kU+gjW
gF6nkuGgtHiNULuWTgr3It2aFojSMd73s7KuY9lqCPAxd9B05k4jLtu5ZfVNw5CV52wywc+5MFY6
feKfvFjJG0DvPeUNPaLKp+qyUlVCXUa0EhLLLhFYchstA0jr0ZIRghFlum9rMQJ0wlDiJxFHCGo6
gFLn1E3T7Ho19X5FslyL60Crx/2MnSsHkuPmPcarL5dz1I0EfggLx7SRJslXPDjp3ZCqxdrxT5id
PzRiUAi18f3tG2k275kD5NZeY7bhQxh3oHytml0DNFmZNL5d290L10RAukTQIp5Zd1roYbqdPsF4
Iq6nT23lbtbpsrxmXXMZ0DIZX6UwWwIrycSQgVrTvDkQtmBWuznVqATMYZgdhhmgjNpaFHD3KVTp
sEdl2by4GRNdvTLrxIJTYElzX6uH+rFvsJkcEI+D++R0vjjr17G6Lk2ROowcU7EKNHPUEKFPTokM
Ol/CBd6068QBmjpL9lIzDXvvzqH9MW2G6UxTObxSjoj8UrVp079LmopZNrNo84HXoPLl6Daj3V9Q
0Q/9Htl+iysk1HWEeY6JSyYdYnsJDGYzW4eSDu/rgjVEHGae6DNhM726Tca4+FgpNeFDR5tKvEat
Yyt5mOYOerRLbZkcemzLtFyJ3WdgHx0+3mJMWhpncyxu1GyH5Y4k4fQDi73D7wXLARkfjxOBFV0v
P1ZLbX8iYt9Q2JZkc0MAFpCB6HFP4kF2Vpx6Qx0VSDazqmCkw2hd4Ymtc5x9Y9STH5FBW4QObjHP
bUhc8DstAvSRA0rFd2pQ/eeui/J7PQr1e0y9qc2/Pcb4KKfhfhgJT94vThbZ4JvZQDrOPDtf0rEz
nxC8k/MhEJ0iTKqX+EUH/7luohHK3h0ioFc5jsyyoAUqn8dVyOeswQhFe6Q5+lljEALlZhJ+nSLC
LMxxc1o3i7jrlSM+9aTxwQSVZfiC1UF+TfK6/SCGsTl1SWs+MK2u/KBjFm4uJEJ8jFdtDFBSqUak
u9Yt5xNz0rUl8jl7i8Yz9Whxgn60MQ8zwI62i7yY5INdMXJjT0oNhCE2l7jeRpBsw3HGkThKbSoY
BmujaN7cQSQ4EG7qrGQoWA0HtYFzGaLEZU6nTeXECF+aAZS2Rn6TtKUcg0nKIg5ov+KXCl3Vs3SS
/mFib7lHFp6A7MUtGF/oLMMrnSLvGrqru46Qwd3wekvWjtEfi7huX7CjgteJ2WxftLThR22mRoO1
IRkt104b2UcHrF6jRfZlELcVX3hcz4yIz8bE+IhHor/sBXLYIM7MTvcRM4U2NxzZqMRRK0D028Pw
PiFIKPQBcmUIL9HGjtc16+jS1qcWPFG8uZDwQfZ4lftZFuseqUOb7wa8T9iwkdglyQ3aZ3nQ0ip7
1+n4sZgA3S3Nfoq79kU3Mcd4mqo7M9AAuFr0hVFxJtTItK46jE9eS/SD6U9WaaR3JKpUxl4tBvMg
rSrWhqNsVrZHgBdD7lIcz03qDzkuj53ZYTsLeiptUmVEmu3CyLAeCqOmYPFHVFrNg7M2hR4gi4+P
WpLE87npRjc+1InjxIciXJAg1Jowls8LbPYH2bR6vRM529uFa5rVjVvVJWSiU3RAcz0TL7D558O7
uMY0iqoahzOngoZ5oNREg97cHftPGKpFuVtVAyYdTiExEIzPifVdRJ7UQyIYnRmFafgociu8Yanz
sYTCKL5OhK5cc+YSZr3Oo21ciXhUf2rY/mdXP5te+D+XP/fDl//9X9UP9c/2B38VQM4fyjEosk1G
GFm2u4XA/yVtMP5wDEWfLV1JhWNvoc5/1T9C0KMj7dKFLRx6oq17/qsPd/+gwnCopWiTDOlY9j/S
aCkdHKD+rv6hZaSVt5gFRKFFyfW2DzedBu9Ubz2TfDBY72NCEvBhEW+S6u2VUxaR/RrpU5vGcK5M
pmk/mv2kwaNHYVksF4tMDN1v1yrcW/rsZjUeLFLcYg5QF2fvAW9unvhhLWUvUAzR4ol9mDgDR0eM
RCv3C2WJ7iIrmgHiIpnSkpEuvdWlZzIKIivowlmKa1zLFv/0oCXg7Ki+9MrO9o1VMJkiQnxhvQBc
pku2d6qlxLmOHVdlNpBjy0bYdLhOMSnLGGdS1LimX84rp2Xi1q7OEOKK8DxfTwXGaIakLHnU4mya
N1ulho/klAHiDvkOjz3+oBYquMOzsb3Lk9bUSn1JS8VpUqlWDTARS2LwMcaYDve26AjBMVaHSNpm
mIkAAlag3anSEv5rxahT+XbVGvhyWSE9LsS6PxPSBk3nKFwdpVd0zFz9KrFPVYEkvyZmmju7ZvOS
oi9trq0oqoAiFSb4En9tmymvmfMRsX5pMNEdgNCpUV7RwjrHvkN18pUUwlJAqwgSFC4xnQ3ZTptQ
O3nMVchGz5EG5LLBgDn0uBpkTliuvTdH+kzJlucI5JrRscjtMYd7XpcaNmC8l5eNZmaw9mk5yPNc
OEMSNNlKvQgGHF4y7KnDtT3gXd1n2D65PZGvI8c5sUztIS9L8UVh2qLidVr284wFDMg+xFkMdcpg
t1PBnEFAakDaLxGRHDaYxRarZi9g1xRxMhpOypr0J0cfdYfzVfCXiTLqXu6TtbBvqziE8W4nt4Ba
qaxsxsbUOzzMckJC7qF54AcbzcKvtMdydZ+MHDoEFQD5eTsnY4wxkXwQpjg7IgNnJLx2w+lU5GHU
EOdn5qSKoHnFlYdzI1GpT36vxMBbVMkX2tB4IquqlFI/joaa5Sd24EY+6zXzD2xvbAiOQdmwmqM4
llVHttFhzKYQMUPfVlASBEJVVAu1FMEQJfJd6c5NuGtXhxw3AG9uak0q/LqVqUidwDBJFMVSuPXC
aHNNCW+O0/hmMFT3haaAqmtNnaWHoHTC3F9kDTg/Mais94xojG74YudHVi2PcdK7MgL6TpVivvXU
v2tjyjgyMAT/ZzqGLSq/celI+hxk/cGVU0OW0SDCw6SNBFJGadt/LAtLv4dwMz+u+mQ/1rhAWxSK
EiiFEYnGhWPn0XQ1xPHmsK9FwomPBGwKyIufTb6QlMWWkwVGHGArOLzdgljwoNEZQXOye6LKPGey
qqOp8FlCFc/jnVO47XOuaqQBFIQTTJ69cNfoBlgqdmyNHxqTLYaqasmni1qH5rtqV23d25PKnY8z
oXEVlY8pw/ldrwun90VNKsPkialoqBxnpytPvZVYm5ML0TRGOGyC9xVy2/xcRj0UH9hYVRBKQBIC
WAdtkomggsI43fhgtLfrU5+5WnxHAgKOCsh+rG3IJgQJgIPXzmZjniPJZ2p4nWhDCIJQNIk/riRv
HITbxTaV10jqwBiYk260QBWOWwTTWMlklxTk2lxqkWb2x4xitDsvQ+xo5LKNsX2aUHFjyZ3cZqae
gj+2fE3gWFz93hlL9Jm5NVbRZ2qDePw4uyHRDmqitKc/rAztqXTGVCxxQCVMie8J7EtgJrFp18aL
KyxnRW1G6yUQ3USy1dMLd0qt6GHVO/UuicBbvB4c9WHCOZRfRV1EpSYsxl4d6nyYdat4Fs3IRoZn
vZQLyiVjJdzk3oo4JxzzkvEvW90zZP1T2hHqc7VNYR/uysQyyCWNibDxmE8nYmLFR9lyIOVlEcwS
aoQQBpccKjvuB3efR1LEO0HunbyLik6H0nTD/tYxGFzut0M45J4otHQ+QCHjZWvSqbgOYYTgfUxd
fHIIc233RciwbU/oMZGiyiRuKbdWvFSRuy1JHXyXnsPu8MZ0FJP5WW3MGDZlixxCrZH04ZRv2fVI
Kg+HKVg2hSopVuJd3+XhcmjgFqdDt8ThTVglMeIDt5qWY2W2eoXQoW9eOzyOz1a5rsvedVP7PDZL
fQb/braloeunIioUQSyJ7qYXaxbSdwFMrPoxsTpOz4pzVwShwaayt7XKivYxwmBEdGk9YtJel378
pFVF/SVySWE4a7QJ1p5RGTXdAlBe5wudDhB5xTSxZBAfINgNTf00LQQOBglSPQCErOg2P5zUkHQg
bXExGwMywMqRr0H8uB0R5yEZMeih+pw+OsqwsO+jOMz3YVm3Lp5JG9djTFO29Qt1kvm0u9nJxOCK
GmilnvYUy/Ui691u2kdprZBWoYQhwiuzSXdxbKOv/bnS2vVC7/J+vbOaLibHRkp5GIfEqk4sqI0q
d2dr9dt2su4dvakTAln0+AtJ7w1DwId+OYk8LJ2gboVT7WVdj+31gNPuFMnwLm/Win+ymPJrF0ce
uVrEB34qhq5+P2kYonbziL0y8yyRlPKMP5E1lkSlsTwsVqzRnHVJSKJPJ8Q78kEIL+qa1Ejf5Vhe
q2PaL+z8FB/xLTuJ/CCrIdvih1TyqnjLPNAileKZzDFzeCjB0QbGQKa4kdEyxwIyn8mihxKrdnNB
ZBQCu8wt2BZts4FR6S2ciNot0WayJ8LSsIjEwhGIDXnS3fUctol4iZs5uge/Qb2txYb+OZzjsPAT
WEhOm6phWMjCs74TuBNpHqYWgZ5w4va9NRn6lxb8ZfRoisFZZhJASVPcQqhsVRQp3WIuei+2SxvN
oyQMlzqOpIcNDL/Ue9JovAXj7EizJrNpJ8DujqrYQB2rNJFWpIk5nuPIwL/dtrX+AMeNfNWuXIqK
KCVsImCUAWrFiRFUEZkg3ZYRwzCwAg//2rwUbWT3HvB//8k1qv5kYV980sayutumgIqdvWRmyi5X
jeekUraOirOnzDLdCFEjWp+mD0pO2GOX6sXXkeCTq87uw6/dPOrPA6VffVgISWSAoD5ktMqkjnmV
E7Xwv9qov5KgaBnerJrwEe9u9zVWbhU+NW0qM062uph37kgs7wdMhcX4vkJ6Y5PoStKXfRBENOmB
ltMr/M7h9SP7YtMC2JIWxSW6SMAJbj6S7yFQd2xUovGjEIgJzPquU+eIGdFS3SZ2Rr5v14yt8Y8Y
H65pwj4oV0jAPQiCt2MVBB3T6HQJ8jkjKy5RtTmHFU/sDjXPustyshG/68j+hvGhy/qxzeF6RBwY
Eu6TPuft9ZQ2pxwKhuVVS3Rrcd76PGPG6aQrCjytn4J+JrJGYAjZSWrEf5SI/u3XgnJbEpAZhs74
5u38DmRes2bpYyOjeq4sfedafQ8MWH759U/cSLIfOjnk82jgaTQZBaZoOn98jWlfl/HMZu5po2n5
9WI1JnuwLtBnjdWn/5trWYZt6aaAqnrDnxFP1kVtUlke2Y2MN4u04qmZXP1qaFOcKb++1jd36dsf
ZnIhh55Xoq9/ww5qRjOt+UyiKm1i7luLXVK3Fvp60TZN7xd9Pu1qqu6gmdPmRLab80JwmrWLgVK8
sQY75Nwxn+a56T/VebmcVq1u/9lI2O0NQyR8IzSg2m2+qB8f/hhFEhEPD59whGpHoE1+YWrpXzPw
/hF48j9T6rDxLv8ZYflf+WvxqYxZpH866zb73PYXf0IshvpDl/CM28cllAUc/i+IRf2By40tDY5Q
py5B0vBviEXxRwz3gp+UJl45KPN/Qyym/QfcqO3YoKbg2oTa/BOK6Ueq2dYNnfLXIBjQ2CAetVlb
vt9dVzz7nLMrMAhJMHaEsLAkILRHnpZCZcyqPVP+zZ+NueyO3z2jv9nzAIm+3xC2K2+uFUcHBLCg
et/s6/bUZRsbgi+i2+htgg/0F+I4QqK+Zb2QIzBZbn8cnD57BQ0Aev715b/tat99t1xfCsskiRux
CQKPt/xvb3Z1V1OVUA/Tb9B85sjtHavDc9HN7kO/GPmrKcCEAjSFhp+gO6gOfaebh1/fyJvzbbsP
CxMQGz8yA2m9Pd/qqZ7WUetSPytCc3zvhMDxKsPlcu6l4DmMlZpvfn3JN3vxdklbGFgNdX4/K3J7
Nd9t+KNe5czQ1lI/TVd1qROZ92zKYToN8UxE/6+v9fMC41oC/YkwdUNyyv14LRQDcz9sEcY9Y50h
+4ieyY5k2bqoNhNtPrRzotfX9trpL7++8N/9SPoWfiwGVGrnN/tyV1rMPKiZtKRRE1vX1pyG6UnO
JCoRiYWZ59dX+5ufyXfM94NkiMu9HYFXD72EZpP0T7OlLsd0znbRSEmUR+mXokUUug0i+s305O3R
vVnB0NMUIybp8htP/OOjJTpzILy5KfAXKP1FGRUvL2W/+M1lfv5QObNR7yDH4jsxf1otS1LgFWgx
vOS5uuyK7ktqDv2wX2k05WhkBJPTxqU5jNRvtoifX6Gp2+ydKLC4bct+UzOUsgN/rufcnxgKoIN5
braKcli/rKRV/25U0aY5e/M4eXFcBj8Aey9eiB8fp60ZWdkIUUGMmOmjPRZW5BeGPhzgs4ZuxxFv
Yo7L4ziD+5Qauvi+7x1/sWdt1xBtoyN9Lqmof72wfn4G9BDskrj6dA6Qt9a+zNGjCoCX8fYxkfaX
Ov4Fv+zdDAY3id3f7EV/dzFpsCNS81IxvL3YuiBSmQlc8d16Upd9oycHFck4BnYi+/3XP+zn1bsd
bsTEYQ5nVb2dSGmx2xGUCWS55R8dZDqxeommJ2/w19f5efnaQMrSwuXNW9XVmw2oB03AvRGRwjmV
45mBOkTuTpNiWEUDGEAXEH3Wtbl4X4Qa+Um/vvbPe7ttsHxN1CNstObbAZA98dj9XPMbY1twum1D
NDyxWknkWwIs+DzUgqPn19f8m+dqC9MkiQrS7uePpjEcmsHQAqUS63yDDCR/ZOd1gl9f5af9bqt4
2XzcbW8Q/M8fP5bBTtd05Rd78AbajUPu7jlsHPOUJQP57ATy3Rt8vL9pVAz59hNlA7JtByKID5Wr
vinsK5B/ZsPOg++g+iauT0bORV4AjmddvDoXWo4+HozaoeYmHYQFteQ4NJOyKBGwjyvSfN3O0AgO
dNu/edXfvo0fdmNeNEZgdEGU2z/XMxTYW7iUhskQfcjBEXo6HlJLAQ0YYsQTU9oowOcyvgmLyPWX
dC1p08eIz3jNXhP8TiO6HNVUO0cyTvrXb+vb8fPm5r7NGiVSgUeHlvHH1zVuwyxSiGkcEanz1PZj
8XF16bp3FvL125X5TPo5wT0IcG/ZlIHAf0ypWVZhIwSq5ZOyp/JCDDY57QQOixNelWnawQIjM+/I
El2CmhGNEMFKWPOONgveYXAnnHm8RmsOSBzLvlQti8kfRTau+2V2SLWaSkaAEGBvUgCa9dJ1nh7N
+nlCzP46FiRfElRipel+rpp82tNG8d+JBdXUTuhZfooW0NN9tH1bgLq4lrBgcRPu0N/NrZHcMHv1
/1B3JslxK9uWnUpOAM8cNdANBKImGSxFsgMjRQl15agcGE5OJSeWC/d+yy8p0+77v5kddWgiGAHA
3c85e69d7YwyZegiJlV8d3XcZGKa1rw4VTKZt/hOInSGo8L4t+B/S+j5nI3YYsI10nLETbSUXv6W
OZm6TQXgt/Cfb8yfixOrOud43+Xm6L7Ov7/fF1XkKilHOmMa6LJdCSqhCEnjcv4dGmndLX5/d2hi
8Psp/hwP5zlt6T/WwUwNsvdX6QI2Uyf50AzNx7GrZgKK0DqvUdeSmIKx0tNwEVnTA6UwrxFYQvpR
EdCHrpfmBcO3feuQW42o3/GTK2zpXZEneGdIY6F/gwhtmpA1sadFD0teLgwJePGSMCmXPliqstgz
rjA2wNgWuZv69H0xRtgQ5RLRy59SJ6wbVMCpasQHgrVDrdrsVcg8xj0a5dMj7TVGPxy1AN7xbYJh
J+Ry0806gE2nbe/XJTHd4Ve0DlHkNtd2MbzxkqZ5xgivduQ+60XEQMZjVraJATqcWA/cbQKrX+EZ
dauFFMR8gqAxee791EgbbwMsRih2zg4Zp8Ce5jNc3ZPh5eyTBE88rR2mEToRMjjh02NjNebywU3X
AwuXloGYRRXdHly4RcODnQcDWkH7DPUgOO1l6IKuyd3N0M/ZPYoORh09f8UcMi3RnIOPx/IkCKhA
PlN095GYm4eWvJNHg0ThH1Y3dHTEEvSyG72wARnGDfOBaIjv8E615l4W0HRBeHb+T9nocs2K0OzX
aKwU/kDGv0zRTOjzWE5MBjyuGq6QFNt73R6LIxk56aVqI4bJTCsd6aMhMZV55ssXt9UM6Lihh4Aj
e+jMQNPtXoZY6Kz+IHT7B+K/dy1L4Bb3+MNeJU/UQ4LAZVMPxDmQyYU/tZh0860XrX6YUGqRLxO9
2KSzXKXQcUguxhczxCrMEKIAAFg0fQqIbmKsIAsfB4zlGjdz6WRnfJ72Q+PreNqJ1GCOMdKv3HAx
+VMRTQbpX+NQvEeMp+e3RdR8Z9b2iC3OgwlhTPN+VOWyqnWRUK9T5pdmyqt4H8WGsQM3K+4NaN6b
TDDN1Bh1bsDPfZeMtILBRrjWjemCb9gccLs0fVjkfruPfICDW2qpem/VqPMcHsR+y6pFVEU+8A1m
moYeUdP6E4SIvoSTm0dRkKbSfSJl7SlBPBefKFqKYy6FmWzLClOp4Tcw5BdUiN861S98k7lNGEQV
x2wjGmIFRdjTtVw0sSdaQ2zRHi03MdPKE2U29ACZvoE/qhjxy0cA7D0I6InZv7lLxPKCjOolo0rF
bE8CmNSq46wiFSInRZvIwrUxkqkhp6PMd0XLxDZcRt/+MjJ/IYij7vViCz9T3TV1ByqLhDN87bmZ
BjBWlxAoLUj6XBGSCgH2flS6dmfI5Er8M+Ix7IvBaCfPuHT1o+vHj03bt/fD3KZfyeiUzJ2LS9Z3
T35KMBP4Tx5T+6NRy0fuyiLbENMyvnPa+SKWhaapNn5K1VqvhNGBhqFmOqoFVCQBew/Kj+80WKln
0Vratyxa7lAXTsBh0zd9+ZJV+gzs8ou5LOBjbz7NIr5hkYrxN46h23d7HOTt1idgjWQb6w0T8xgU
zMXA36RBbzc7skKfTbdXhJqpc+woRq6MsXWnfo413dzbc/5zmO1tg4jKt5tPkaTPvo20zXGY0xDR
4QUIvT4gigzZJm/m75zvHoAKP3kiFzuto/9h6Njr4BeTaFYh3KPHeWl4xgrGcHTAH9ooBlHMxnup
S5ItdNI5jFE5gazBqyaOfldYM3doGVWQZPGF4ydRDQVEjbRxjO1Uz9ptiSNyMzAz2qx9fK4gbHAJ
idga3gQPs6yJIqm0oKWbeItuFmFvG02b3oQOOpHFw0BN21Rm9hRPzp6jzsIBwW4RvcbBkBaCeXn8
aJi8Q15V3+UzSsh+IvnJSH/ANbIgPi9kecnWwDeJbfAr5+BBdkKpqa8eqvOr3YPzjHjPLsx9msCq
8p3eEHyGV8w/oAcmLEXXAmDT6tHSJACDsnoW83heXCkRPq5FRpwOBJQQetEsR04TN0sH2chvUUQt
q3ty8q2Q2cZ51LvXKseTL4kPgyVebTTSiXuLZhGdFezzaCUwtaVwfhgTkLpePLvwtcrA0gU3pnSf
0AJr26obnrNexzIX30OABcZhmgpA9XSfZ9732AFFyhobX7QWz1CjJd87I063o8GKWJGgu3EhhweV
1tlb38jjm6xpvhuJPLWwiU8+0sWNKqqfnoZeiWsjdjZnPMpFRD7KXCdffbRUZ1nYJYg8v3gE5Vk8
L1HLTTESn9ONtoSiqdbgAD3ZEoCwIy9gz6l530xIj3kmfhilv/DUUfkP3ZzepGXlHcnLeEh060Bu
02NZNZd+aB6qTmWvNLDv0zhFkYEsGGmC9x3DDwEpSWEel1EaNJfmLHSIXELPIsOoIDwv6dPbhdX5
QbbjA4kPzNkmtScrJLBqdQPBMeF5t54JJ72JPCwWXhtfszw5tRoEXTXeG0nLQjeMt4aV3zJbfYqW
kRMn/RJsQOPPGkPhpm7mCwM51o2quoyovzcYg2vUmuKn06FF4aYYJgPfCkWBMZ3zumMKQ05AgAvk
4nWQwUB+EtE7useoU/dmxdO/0/kiN8V6w8v+zY3HbusqCxiIZQGLqpL8VkCD35hEchh+VT37ffmd
ygaNqOwAPucGDi5JF45ncbGwoLrzLWTJUy/9JTQH/40FHDxEurxHmFc79C9s4iZUrG2ixRc9NcSN
pYoGrZIdQPMf7gmn8QnWM0oQFySZJSSEbKoR7IJcesyV9RwhM8l2o5+Grcj3CUEH5uoihxP3kBs+
O7k9IZRryo9J88mMXKovgb19QzfA33ngeDEdkCRiJXLTjeh8OEcHALCenKq9wEVZWRcoDVD2ICDS
zyPD+bs8yoeDHVv6NiNebKvN2rexcdIbPGBuMDQRpIUyCnUaDAUoIFE8RW58iICQk88RWi0jeJHc
AK8IhSfZjatqCKZIQ62WtzWIBDMci/YLgfl3x02PqBvINnGWJ4gkFSN4yz1ONiiMjgjQTVvSq5JG
oWP6bDxU+s6+SdK9NhXZDu3OFUEgqNnH1rainWq7vWNqLxFV25QNAarEKyeNHYPnlYvebOlofBnF
iNK6Pi9kZZAPBFJoyH3kQdouzufd6HpXusrPoozQ31k7m8AhOkcheWM4qd3HyS7vlg4NBAikNyga
29acnmvMysnADtvVWApXXkdvyHxnesWV/mmxU8NYh0ZpTkFrMsWJcOFz4uR2+CBuYcZBXMwmDuyg
JZiyBYkZTQek/ki3KxN60Ygye5KP6AND7LzNzqOftrHH9cCj1S8IzjBBKXEpNPFgxO6tVdJucpR2
ZgSdhbDuGETPUAaqESJKXYCgsNJqTzYMXxAK9HKjOf57SrcnjPKZSMzetLfKn6/znJ0XryIOVgE3
qerv7mxrsFOy7EJ+BvAOIb95QBlcb6ruBjyRBxvMm4l+QLrlspGGlh5MXAXPKVXJU+z5nw6Knyl1
j6NoH3CwP9mRFvQdDULlWD9TgkYpQxEVj677jsAEe7TTlJvJRXwymMtN6hlVYLAJcMQe3+h1fwy9
50JmQ0sH4nxVBxggqIxdTdYhfgKVnbzSfMpj7zEBakBbo71HInvvxqq+FYaNGLNe3q1JO8m+gajn
YPAsTPcBoSPnhi6KwjJurlhcCuAXqqA368JAGfYI1zqcGBIPQwIQgKb5HfxyvAe10+4Yt9zXbQaM
dYA+pyV3KOg4b/WqUBuva39aenFfdqjyFX2kjXCal06Qn4jM5qvGRa43JDw23mw+azrDcWPq7QAx
4BwMeqdO47Tc9a7dbzWD6Dc7zkokMDO2bC9pP7JyuBhFgzOkdE/tQnqhSdWzZb9KxYZeYH7Dc7ec
VTq+9WDaAyS2rHMcRxaW0Ivr4+nfloA/D2RRftf6XJ16dGSBm6R3AMPuqi49TeMwbJoy8/cNuQHE
hBHIqFkTbh3ZTBvdS/B/r4nowlhkmJlQwEhp0Td+Vr60S3cgkozljJUF8ypRb6WGWs/OFpSnBrb1
6hkU/w9k5d5VEHdzI+BMn2q3NXZlym1WCMXCwpniG3NsdyKPiIzGWi9M7W2suLBTaHu/dHmDcMLu
q0Ijs6Laed38Eo/9S+1Dc5zm+Oi6cs9qBqJj5bYq81L3IIgGLHkGyccmCb++TXRLvvpF7YZDTl4m
D4PvPtVrnoO9yGsr7Ne58u9QJx6GUuhH6fE1aZ6nkJZOcAO6Z2vRnvW0hTrm1feTFz+QXP5QDmiS
MC2+ibHdE/9WEmhiXUYEhkHdYf20/dOyKMLRmhsiQSlLqGDYqnfJKprV1jjrQe4npUL6GBBcep2N
patuPTRheuB41XwxpD2G7egf0zK6160Kj4CrABVO0RHM+c4sp5eyAHkQF3qodIpalXtUyvrPvlHr
u4szNxHMtt3CbfwNxAu3BhJgCGrWejQ9alQjB2KUTZMDN0LKgXjiyX+mYCQPRkQJkBGh5eVWQy/F
qgIWqSk2JsSYW+J05vyBoAa26bn3i+5g5yPMmk7L7/GrtD+7GqbORpMdR8bWTM1bo5CrDDXtLe0U
KXo+QQwR5otOjv2CDFQdNNKibnvTifv9GjQMryVr7rA9iCgQeqoVawazcY2ASrJZ62PkHGsT5Ulv
G6BpeKWQKxLfMITNoD/VYzLolwGt8JPT9MnVoKuMJna+W4zoyffme50OPyE4ytq23gfrHfCe+dOU
y91EytAmxZpzIretYK9PsowEJJKr3xRfEE8YVlKfoGwq3mS8t41y2Ln0s7SOYgFqT6TFT5CZACHw
dytVPEQUz+QwX9FR39MIroAVTTDKfKIvk4LWB0q4G0NpYJziqIs+CevI75KsCfE25UFWiyBChkvi
tvXZSuinwEPB/TAkZm2vJ/JoosUOhMazG5AsMB3kFJ8QBqNlclR9h4r8PA7jN5xcMGpaMTxJ13ir
vObFdXGxi2IN62oS9zMjgIKag7wBBmTLOfXB5GcuMT85ZNGNLsV4KFlLAF/ZLwXBHo+QpF8NDEA8
c01to2QdwPHU5tYtenPDqa9dNoTeEFM0LuDh4rhNzG0yymlbxtXB7cajZrYP6WDe9UsNn0oZ0Znx
+medZ/U+Tmf1mDRaOV4GNVQf1GXxJ3nZ3rVo8nanUq94iBuDzi4sopQkX2gg0/RAg3I7x94pmZzl
qsauDjQZEzo8gCTSM2RfQ5ZkBF7E9iMv+EcnFfkWWndX+RJEBiFIMEIqpRH729NxjRjsPM69XACN
ShD7bKxPTUmNV5Ase3XdYT656L8XUWknT3evsZl9s7gPZ3TzKNBdf3nRMB1sFg5tHfReTzwXNRX9
KlYPp6Qvn/2FBoKTlvajHsd8BEdPlg3jvqPqW3+Lx3O6NouffF+Ter7boz2+DBjqyR21XlpdeGcy
DYu7LNY4h9squyGseOQowRQdTqDYZC2wPH82zp4ch0BhP0AB3ZGlgFVrwIWaud0Nt4UJ2iQ/GDMX
W2k391OLlbJJ6D7xxuxK5QNtz63kzHikCmXblMex6oejBzvkkI5Rc6gbe3w21YxRUPrOq6H3Rthy
iA44SgHKAjOAlADpFIrCPHR9P0xpDW0szHMHs3K8YFQz9DdoOlsxL48OIadBbZj5CSkwUbcFc+EU
j9LGtTnISK97nebpZ2ZW2PzMKCz+Mo8MhhGmiQltD2xBhqKuderHWIpS25aGI296EmmnjWmO4pk4
IfYFgyRCFLgZ7DJyjzYTZpQAMYB+hm0l9tiq6J9p80C+0HCdzVWzS6T2ccwjSLCIziHJSkIbRlIb
D3Nju1tVTjq0OtLCj/UM8lKWTnNKYwvkZ53M9a52zBhWcBw/uiK3b6psuGglKEsUYMVb0aeE13eZ
rSAK4AsuG1d8GAmeM+Aa5g/PFzpDApPsTzT98gMRbwLrpouskDk6Rr9Mdvr3Zu00Uy+12RYCPgcV
3p3YQjWWZDyQM0KzzcxZkOOimhuH3PhlGGkgee5fEnZlaTgfBGEv/mZANWkfZgkWDd6iRxFF7TOg
icz8j0WMM/a6Zkl8Ttxe3EQnPUklyMmoJy9wEfR2Tzo+SetH308jb28/kBHtlEsl3zN+5/Rq+pK9
QM9BQiEEJxTrQt62Q6g0StgYDGRb4Cno/5pKOKx2Q8frtckMj2RFNglmkdAWaKTog9DB4EWmfWSv
cGpKICdOH0VpYe8pY+faUvDHB/evcYJs8y47cjydLQ4UVXcYRNp498XIIe9koQQ1d1HfAWeo+7L/
VjtQlYKKuPrpoDAgZISqKvQFNEJcDcSfQXJYkMyDaSZBh9FRnSZY5uWt2VrqWsxDJnfmIMwDRB3H
DyThPdRX9B3pZxNsJT5L7H0AFIVX/yAVE87YPDpWGWZ2admMyoC9bdt40tROEsjQHmjLl2OgEkdo
IcNLZJfsXEiX3bHx85OZRr0XZnRVt/CDILWNwCA1kBSKjqyHftV196ZBoOLUPGBTAsKW0X729e/a
hLG37u5k3uxG2YH17BuWG19vDyMt5vuFduvW6xL9zN1+SzjVJuPww+sFckt3Wt66It3iPGtQ33oo
uBd6d1Rc9BtAVFL59AqM6JzRcFmL+ARgXuNSar7LZJLxSuBjbBR3+o4qPiqBqSw5MM2vlMzoUZve
9bh3bmsH43Duqx1mk/aO/2I90jLPn0yCIF+E3mSHwVafXm+xdSeLe2g5bYeUUAl0xtZwTzV/6ybL
XY9bTJsy7KRZ0a/LR98v9hbeDed+KgoPH6w/shrgnZ8xoI1esqkg6/KKOG1pXgYXcl5sTTGxVVk6
WqcWCKBJr2Edt+70ycimQ9alFPQWGeQo/5OeuqB2TcoT6sZhoLtT+Pu69mbrkrbZXIdt49kk+8om
rUKsMI57rlKtK0DiGVW544Hxut1qRhZnl/Q1+46ITxeOb53CfbI0JAY4rez8Rh9j4ZynRpj1kdub
Lgd9NIxlGwHMMy+u2yIbQ63CFBY1RzztiFU28ntOzCp+6ou5MC85TgoGCaPGvzOrEKEyRKv3W7Pp
wOgtVXSRFoaHnSL4KtklttUIVhcv9ja1zGvzUuK6MB9Jxpb62e/trjiIFAvSwSvtvGk3fy8To5cN
5fvoOG16tUDalTd5y1hnK6ahawi9bOJu2UChFdqN7+DrOfCbCd6LJJGA4AWxGpuyvYstSYVFZvF8
suuSLdHKuzue4QVMMSgeLURtH08vA2m6oSlXcCq2me5QapSBBdmN0TUXjTygI5vWmc9L23e6hxG8
87d4vVC4ce68XeIqPTKL++ljvGFLpcjiAH5upYmNOI77c2o552r0ikOZ+M4eucKq/Jjo5Zh2vy+N
eoGOBk2o07AGkxLC2aiypmPSafiF1+H7DOmdksMZzC8CRLUdM/PoNaqMTl/baslr2UGE3IFvnyqq
fCmzAy1ozpaj7OdLJZuEQ13Ks2B3ZnsuXJNGUFI4/m2pSIPGEtVRdPnE/y12FYVRDaxgy7PMyb2E
VfK0jlVA+LFJK5nDa65Mr/oO8GEOB2lf4ijPP6FHz/ea7hv3COGndD+Rqgl7YImPixCPg1Gh+bEF
zDGFWwsmg5vS8+qiYG79bof10TilLBHtSVGQ7Y2h+AETOCPkKWofDWlQ1dCQs/gkpAtS/sl3n5v2
mDA+ec8xaxK5SzpgX1lkL0Go0Dei1vhO57ThNDvT3lqksA5LZ6Yn0Ezq6lKpXl2euwDh+DerWow0
YFJrfBZ0ERicuT2pY7E1P+cMWl+S3Kzvc919NScaO5NeQvpXY3Qf4VpS0JbmaykjwcpQF4FrVM2N
J6VLs7734CYO0OVn2tkbvGBY06suH4/S74u95+T+50QwxL4Zp/oC+qK7BReEm5wOJdU3rjrsG6x2
bfKii8g8u83wKQkNDZEVHl1sJZdZtc6WHaO/9XvXPCEvAkDJ3f5w0zyNtnqLfzaXYKqwK5pjvWOa
aIYFpoCUZF/T+hy0JB4AMFetTgZpyROWT878QTJkNm2IBzUo+7P06jO4e02suX+dCo9twhT3Gr/p
BquFczeYTIbWUOblRPSX5hNYtuS3E0eRXadVRAjgD7uvlqS7anI4ZZi+iSV3JvdAQ4GuFSmSNIr0
zLaSIK8X8y1pF0wns0dIOi7b227Nb5UuOoCNh9KRpLwhy/dlJuBLIdQhrUssyXsSOR7wpFpEm565
NiPYhuwbyxsQcjWKPnGCE0TLjfMCr2uv+45Bm6TEjTI1tqC7P8U4jYClbNeoi0dTVJQDqDf3DCR9
hnoJYc9JYVCzuxpxm/FULbvFEu1NrI3yE4eoeZvl449BVD5upHY5UtPEuG4j+LlmqYkjWVPqSGaw
xHHk22egCuAFF2HvrXYCbt4vkXWvDHd6a7rG8LdYweYbci7shyqeOHnIpgiXpfJuaeB4uPyiw2gv
B+q3dNdh/9g0Qj2gCdGeZge+rmQqxvE1JWY4xbLJMTDbtUVqfut0e63cYIQeY5sncaNU7T5EKQoA
r86Koy9H/9BkQ3QYMpcOXUpeuCfqE6/sMa+S5Q01HV3tmN4juAh5r1lRB9+znqho8RA/Duakv062
Ed9CWxjZm9ecOFIQ7gzlv+TO2l/VMebsga3BRa1XZApp86Qu4yws48445Oli7qMkH65LMwAUw/vK
85/4PwiG6L7KvPpRZNUUyHYYPnAJurfYYls8mCC4adINXIeZHsNuFQhG4oE3GQkHm6w4zW638wrA
5Qy3d1arHRRBl0fbiTEuK/tkGIB3TDdtAr+e3zojI8NRG58BQH23e2QmoBY3+txYG7sSl9r2W6i+
BJsy8oSJIMD1ZAiDyn6nlev5RiM2ChQwvjD6dJecahzmk0oeaIVXZyWKhxHz5+iVqQP/k3JCGxhH
YkfwT7USPKz2TMkcl9qcnDvZpjt/XDM4nQRSNp5BxNQ+G3BJD6sYl0csr/U2ZxENRx5ikuc6pFQk
XsSD9QTU47NEL7bDwhFvGQiGnL30517PD7Tas1Ppz+9Np3ehx3fzQ6vZj1JzSq3AMWfCEJsJ4Eg6
IRksu2UGq6W85KQtpf8tAtpGw9KdgQ6lOjY/CC9dtiVRBPP8xE62ae1KOxcaZXU9TtqT6pr+ZBDu
do7ZnjcyGfKDTzeNJrzq7rrWo6Hk4qBlTJycvdWLRGD0cOsVDT102s4zfM89PUWKEMquoPJMlH/+
KIKMXCqQHhpyJRbVsCpKe1ezC+6sBUTKrJUunjo53MDKoBcsSlqCqd4Feuf6576S7ILY5R5E5M6X
NU30mczY6aOkU/mqOdoRqvqpngdhbEfSRS90sQPRy/d0sMvrMNj+2cnK9GTotn5opdY9Q5/Rz7IV
HnHgbftF81icU62Nz7qOzywycWBqMQw4V3jQmVnPmDowJmPoE1eB3WfloQE6gC9qPTPWoG6VMnP8
b5W/MwjS7plb2P11cCrt1ksZW8QU/k8NvPlrhOI0LHR6YUa8qCUY56J+EEbz4ZlddekKtsNdN4/1
wW1qJ0ytOQt6NRPB2jPlLxBVk47isDyXxtlRlF43M23uh3gCJcp0A8tnAAzUP2kjrcb1yMgEqB7D
qNXzbSRctadnop/g3JFWG/EJKokAK5vobO7yAgaqo5SPuX+evVOdQ01lyF2/z6w06sBb7YNwzf9y
hpYr7bTrZiaZWn2Ylc4akBY9qasuXSR37kO0CbxtqS3lN8zhBCZIRFJyO4oRDBadO3FWUrNOuGQy
IzDhgz5bsSF+Jt7sHyBSo+eeE0s8N7bT3U+WpT1X6WDcyMqVpwV2etZ6JXAB4d2bmS1PZeTUD3BW
ywR6ZGkeHbcdJG10A9T/xHCMAOGRyl6o+YbWfhHaFIZiM9LGr4+FU7HKO2B76F/HcoQH0wN9wJ4r
hqC2m+r7bFbJEPokLD8nbZ//NHN47u6ksRd4HpOGvhc8Nh28JR75tBZgs+o0ezJARFvYWGlE4oNt
bc7Aenfuuy7fs6BxZitWntSqDpmQ/Lr6rusXl37CgpDTocOcz0N91RKqhadyYvVzZpRxQaSZ3l1L
Qy9DQKNL/cVCU8HhCXP1yQNQFFCRO+bBqGg0iKbEy6+SmpGHpUa7xkLb6HOgW0P8Q/TZyFwUn2bT
JPnJgJ7+aXZTe+r9hfXBNolEj8zl0vjMAONirG7qSYu+GcvymajKYyLP7Du3WcemNL3kuasAeoh8
5zbaBPHHWatkq/6yYJf3oolWONFN7Q5vKQ853USVGkFaJ3DqUxuko7JyCpumKcsA1VV1Z6OYikNE
aKx6nLYPegTTOjVSOkuDSSx7bET1Xo/LlgCFuaz5TI7mIkHyLKzI7nfaeOlOttW+g4UV4pfsbops
xAgOq5PxFRYFJNlARnXULZm0/V0yy/JoUDQEpvK++y7BfxNiyn3Z6ljMNT0+YsyMu23Rt/JAOwo3
coQQgmJXW+N54yvfNzoi9HjnXGUK7elUj7sFI86OQGaax2CWKy3pgf0yxdDOvljKJ9LfRbV1ysnT
+WF1s1j6cvX8xqQrT0rrcmJdZUbrMj3mBEXTi/moxTBoQ9yjhZ847bNjF1ec0fmZCDsWaQbIZSsI
s0eiQkESH0bHNOXWFtMYxghLdrT/tCGoJuthYsy4w2fAfMi1EGEp+x2nqq2x+a9PH5DWAxVW/7pU
6XTQzabg4OBVxL51WvNqDjYD1aa23Fdpa2gFXTmXNz1QtfMkFH8Hh76ImRf1cjxAJ9DG7j4xaWl2
xUwPdKjq5ZjSgP03Smxj9Sf8orpFcolKxxECr5ZH7eutcvtffDZ1PfTWKOv/kNNDW5lVMJWOk+EW
rhD1WBwRWLPWqpNgiuM8ef0Hw3qXQXDfEbrR+1TBB6KPC55YVSFwZTVUV8DaHqexTK2ZBL05GNum
6BPtR9nPDGfyocaj/5dM9b/l7PsvxNv918x//x+F4OEC+UXP+3+lRt3W48f/eP9R/K//SXbUb/a/
v/7j3/4/DRvqv3RYC66HxBP9rY34GkURGXnYiP/luRY6a8/HiaWvZNn/YCxpREthXRXoVQ3dNVbK
wP9xAMJG+ZeDpYdnC9wJgdXC+e9YAP8wvtBU1XlQMa/yu2zE6ysD6tfH1BAKYWWV9W+Fqzj3xfH8
bdJ12McV4EPN6Y1Xp+upbpyiGG8i4mQfsDImHxM0OuJO/Hz4N86Q310o69/jYIb0LOEIB+32n6G1
KehIfepS600vR+/Mgt4yYuoZ8rMM/Bsbw/rR/vMN5VIG03WcDAZ9dL5G8YfDKCVMUpSuyt6baO+V
R8TekPGZXAwtXdhQoZgt2FN/eUauf//2X/G+f9mWfr2ogxMFpwBGBsoxbv1qRPplWSgMBtsyy4xP
/MhImAEjGrzNIN62TuUYzt4VsiHlrRztMNI5qQUMGIh9G7GaEMwV2163qjPiJSCCBuqgpHsQIaJc
aZyV2+BB8zuRm+xKKK13Ef2dlpal28fsSHl+Z7pISzegezy6mRPpWF2jKCDMGb0cwJ6YrU1y0nmL
ytE5LK4Yq03PQWyBlUAXqksXgrAHbj1NycjIF4bh3WCEhXIZC5BIUW0Q/PRfXZ06TAuLxZSh8jJU
X9UUZU+NEjWngqmY1abjzXhiHAOVapgQFB8qoks8mIxOidxpIgxnn7Ln+0EJ1xrPFakHwBJATfgM
zzi4bImAzbozLFQ69GZJ3Hzn97R7e8R63nYsRYuUE6n6ilFOyaFautm4mTLyHKlKshIBTxkZXQDG
DopoPPTlw+xYHB7/+W7/bsexPW72+m7j7wR37ok/bYjYVJCuAur+BBrT76VeLeBhaFf981X+fGUA
0erW6h9YjSeW/SdAYEZ5mjciEp+NSxbRSIg4Yds5G4+k1P3nS+m/72rrJ+JavJ2Ymvhg9hrf+evj
W6LKIuWm0D8BJxn4OZKG8d0IyJIWXSfWETmt7MdUJemT0/vRj6LJIKUOvpe/D26kW+E//z3/j4/u
8BV7vMBAG8SfPrJOEiAu0KR/NlXs7Gxdm3YRgJWDnN3l9M+X+n214EVlOXK4jeDoXN0Qgs3h10+e
eFEWA2Eo31jsixVXqgUD7DKCtDDOWBEzSXelQ0Fa9y8E35TP/3z53z/pevn1woxL8Ipba4H4++XB
qA2drpfmG0yZaoNoXm5qNQ6hndvJ7p8v9ftT+9elHBOLsGm6rg16449P6k1EjWao395aZubXKV+s
nTe2w795N1bX0X8uhH9fZX1kWXixluLn+v0DdTEGZ7dvnLe6TbKAVrO8QfseIUFI57OPveDbP38q
JtV/XpH7Ru6i+/e5zLH+eHb7xsN7Udvmx5hm+ScTBS/ea2ggFjJ55FhdQK2myKI1Z/BIxRviPES3
WxG95jFH3tCRNMmZd2iMbWrdLeVunNz602g1zaQ502dJWNt6kh8Ho2dUgOO4+lTEz5IjQ4woJ2Ww
XF92IWcHB0oliSWNtOQ4dRbbTqyzYu67esi+lriNhgDbQZseK1cz5T6ZbX0m2q7v36M0M+ODZ7Mz
hLpraWqz/G/Ozqs3bqXLon9oCLCqGOexs5IVLEtWvxAt2WbOmb9+Fv0NMFK3oIYHuLgv19dsksUK
5+y9tupn9UoSldvQDTi0WZXmfaus3Iu30SwWpuxoJ+5j2tnGjSwTA6VrjECKlovVE343KM5Ia8Nt
xa9ITVnBQpja3QWgVjIyxnxobnvaeKgpq94str0+mjpkNYJuCG801NNgFM6PPMClii1W4h2NU93v
lr5VJLvOnTRFnV0J9EFIpCPa0p5LUCJSWmLufd8SuyCX9nTTOtTcaNGzP7kLismPdxQm8Nx4odmh
TxFdQiikSOJdaVQBNa1Qkj3XTxGRgLVKTb6BOimW9OcptYKOq7zVoONh3dLv8VxSC31qT7mEsXLn
cniHJxiVXrW166IflpoaBOYk34gx/PJeRgKZ+t5HVOH4f2o7j1Hzwc+qlxTjqrUb6Pj3cCwLllU9
JdYtbR0dDJsmicgJQQSR2tIzA8Se4T9Nlu88xHEKEzbIOAItTIrg8Lj41h8nkx5SmlPjX1JKMO8z
363ozOYzDDAH+oZPybON526qc3OlajeixUl7FhlNG5UojgUFuoQ4k40quypB+gfldplhN6kvEmow
3WqyE45IYMXTFitiGjy1pVs+V7Sq3+LR9dVlyen1que460G1qXPY4W2v/eqGIQZnTZeUpMQwd39M
lQz+gKpHjusBCfOXLqokhrNW0CWYIhU8IXpChGQOLTwTO5XxHVropl22ui42LYlQzboNS2vrq3p6
sowGXbZoWvRZhhimDP+6DAkipbtMv90OXWQMllVv4g5w0UXCT72nlCsvB1zS3bKw8x42HfQeHGNj
L+6KDLXbWplsgmqrsoyNyqcyekwCLMF7tlJO+Ctm5+N8axI/uPWhPf4w6xpFeKePcX+dSUq31zqp
TnTcTEDjyCzBbi+y0dWvfK1CZ2cPcuB0SlpahxLTK6IlAor+0YejFK1B5Rk3aa87P1yvdl8KLWL7
IoUV/8wrl1EaqxKpNfUa7aGMnJzNS6Mnt+EoKCk2WebcIxUyfwuoAn9o/ovnOiWTA3Jm5UvCdyb+
BxPrebTzeydBMqm5EcY66kaIZA2DSEQHGXruZ8OaY+zQYyCck0r58UO5NqXt55TejOLWpHiBatzP
Yh4gth+2Zgio7TQkKylyzOSReGN3XKi6g0Sqqe5eQZx7KR0vtZepV8l70xnDpw601uM4qXxYlMje
H7TaifZB05vcSuDCukYbEXzveFl4EhIHVjlyOmtlmrGYFnM97gbBsfQWmja7vccOiwen7w69k98Z
9VvXD38JTx3CeZQr9muBjBKnE6wKKik1VmZkJXX9x7a7fkXxa0RwOmnJDVa5ZrYG0g4qCDqksJnh
IWHOmCgdQCC9I8xBIhuI7Fn0noj6njZRECxtFUOk51nCIsq0zv81mgnSLCiQ6OmDqmXj7De+XjKO
E3VXopWAXW1p+k9fjzn6oBZAr5LGFnqnWMeClQQDmlibyme7E5GNFEmkCGh4gL7cmT37vms3HWq2
qFKgWqBM5fZIWjgQrAjHzSusv3z1S6/E6oHAnZimRQaT6dkaUJHjW/C025JNQLhOVYoSWouTCTlR
mCUvcSyNH6ZtBtPcDk4A0CYkj63KMHNfGi9M6jU9dVocNeoDCqW91UINQ1FdUsLRqBnnfprflhMw
aXAsg98v/chLdYSJwMlmmwlJnp0WNSQUCm9klkvrGlLlVNi4HIkPpfYGn7JfyUn0l5HC7bvuCxn9
GCP+3nWmbO1XgpicDxRyOFl9LXIk4hT7lnGEg6FZGbIhcJVPNiT1kqYqxs7JxfOkpxmxvp3Vtgol
V6KTstiUL0OmYaR3zDG96NuxIu1TVZXcJGRwOxcqTzsmTXRLGBgGwaDOOLxSBi9QW29omFnFCvUm
KEgcsVSqcce5sL2RGj0YWuy/pdnAkccrguZKRkX4QNZk+BibelAs/dADO+zqhbkc23beg00Q2zYR
W6Nh9nZg4Z4CEktZCyLvvu3M+lbFCXGyqhb2H47ZE7IiAwI/ftI6X3eo/Q7opppp06dIECPT7344
A9YcdPkV5uNCEnJsIwP4lbGNqBfKh7mMMCgV96AwrLd68qY/qYLuTmuAOTDBAlusDPT8MNH9hpOc
D5r8UU/p8mxbH4wswUIu4nSEX0W9lrD++wu/1MYdLlxnjzSUs5ihx/1jEpahvuYuTH3JLMIptfKS
6c7oC+PNB+dDPcrLOOuBKq1fo3asbxvwtWh2QUshN8w773Uo0X5hARyoABp21q2ybASIFRJf+UtD
tvmroUoPN0+I+A87WLo8SWSsm/w+MxIdjF/pIb+uOYI845mpWF8nOzK3jbSR+wPMQRYe5ZZ9Y6Zh
QHq94wc4r5iZrltkQiiBp5Z84LJxuGdFasBrnuWjWOBWtYk3BH24yF2DngGSMH8fw0T+0QdzAi39
gvqhBn5QLmD150QEu2WwR26GCbys0ebpsZUe2CxFb2knbSauvIXjj0gxujNHvyzWJY2aeJOjQZM8
/s59FqRb36l0GII1qyINzHBAgA3wsL9GQvDk4vlHOOsTy0nYhrHo8wZrtJ1X9rQQnjL2ZYLJEdNd
Ttpeho7lYcwcO1gN7Dq9RUpQGoEgnsNM4POd0C0V9E1wslRg3FQUhTd4nmh1poboU0rbcekzqTFN
heQLkAMoVPINTU5dXhr13PpPAUwjuxiKqFkzaodmh+tZ7lIaL0tGonczWQK3DZ9G812WGdtIk0hg
jRS5fgHpOltMwoz2XQ7IEldwiuK5SLuBFntiDc8G3yl5nRKDNt8mM7CMxuhaYej9Hk+NQFluRQQd
F2ZCq4BC9qiv6Cz55WVU+eA3K2x6y7JJUu9W5nF6KHSAdQu+GLTlAaGLcqFPHo8g6L1yeE3w8VJ3
QDQ84OCCFJC1W0+otFtL8BVkVpvkLCyAUrvPAdkOd9jkmptYhH6DCKBDIeXGWif3vl/PUaS1ZV0j
FUFcl+hlsPEG2fePBKKi+NFyLMa4F6rkViOOjnqJZkS7eV7B89EWEY+oyUnT9KIkfow6ULKLJgah
vG1lyfShE0FLXxaveb/0AtFPG10b7ddsHJO7plUhUxRLO3R+p5vdMUK/t6YBM4dedQ5pD2bjX4xl
SnIf0dshNNpeISVe+5iXvWhV2G1Z39MTotPlF4bhbzSyO60tBGjmKdEX3lsYQ8pYcjBXt+lkxHCF
qzaqSXK369sE7UhzYUimTQToOqWTrCwyl6bNKJHKaFUQrFBHzMjZZqzvKE11+sb29PiqwpT/MwU3
/KbT9fOWwqeTuq6UIFC01dmDLH36qdOyT1IlNraRtcWiDuPuxg9MlgWvRh66kNaEecS14Z3jZuyR
hpURO/UKF+LKcjgOL8w0127peU3DpoRxprOSON0vJ+rJKhUdBzAqRo3W7sj5IwvEhct6kRV1TCCJ
CVB7UYxGthdVGxw8Xy8uTM5w1qbsyujB8VuUJtgtmC4bzi93ZUf0LUHTUOWXtjvav93GM4oFkPDo
mZOfd8s2BvEUzKlqZ+D8AtdY+QbyaWkzD/tKf3VzHyh9UcUPJZ/a2hwE+xyHo/EDg8J5Bad5PYW0
t7MHA1IikmrHcn7ougW0AoZp11+xGLcHmaF0Wpij19069I/h83qBBve9SPInrLOjdzM2MKVD9IBk
zgB8731/JfXGf/JrEVbXHX04f626+cYGK6mDy7Rt5a3jkTh6NZp0I7EeRt0L8XLuTCgg92MWXAaX
vmYxyJiA8l9tlTL5F0WIl1bregDWBQXkjrqa73p06s3uOaCO8SrxvLB95gxrLhAnmpcwi8ZnBoLE
5IxLw9h2Ms8eM0H1aBUEUTp7kxVPlUhn7z51yxw/xZy4DmHHvqrdOZvFa6r0fgr15Dun0nSvg5rG
w4V75zlDvBtBco6rJw7nwZNGNsXeLI32tdeT/gnVsEI2zen4ukjiIr/rnLbzeZSWVpVUV2V7qwQm
QqPr0ldyZdp+wabAfOlGmwAc1wssDGUdYGySSVy/foXuTzvWs13vEq6np1/pmsSh11iGAarAjeKf
/IjqOdU663s0FMOD6eM/Z4scd9ex0nJ26fboEkOJcayEiDHmGLsUQiTQJA6hxBBMrIsA38Q2zX2N
s00zkuyc93iIXWMa3/IufNV9Pv+Vl6joqqXWzN4gc6ZVGzGb4GMKOcyMwB0MZLOT+aMqWqqpYe67
m0boNOpoCATu0tMlAkkcN4go/XxExprFvc8ZP1D1z5oSzbSMej83bqwwsMS2iWVAmK/j45qLo5jK
F9lMwzNpPq32Q9ZOmt2MPD2QAONUp1eBtAoL26lvkqHbVt2DPVQFu/7U6uuLLlWdfKb/jOdLVaGP
DxEvoLWGxNX9CbNOGZtIzwkswH4XWssxqKcZ5GFY/YXpGYi1PIqrC6ro+Q/DoYdx5/PQdqYPp/nC
nT+v5Vg4COamqrWvtLBvxTqoqgxRJ66dnZ7lMKdZebt4E5QW3M4pH7yCnZJDjBWHZhY/heIWdYiM
wIqIyRiaSx9XfrTuS6UytjSDnl36peHG+0nLymoZpQYuf83yq/AidMqhvfBTkZZXbuR5UDuYLYyn
cDSpivNA7GnHe7H7TUKEzBx83czrW0QyVtOomDAmt9TEctDBhRRSqJ+cj3BNl+aUPAVKGmzy9Ia9
vldwxHEjNj4ILqgQrmJkjzfJoBsef2ddplsbBomA3DPSNEjY9c07izz/HgdN9NwxrMiLsWx8vFZs
xnwKRZjXu9CIOWd7Vc/GSpStUW5ZG0dADYIC/EBZ5h4/o5ORjVmUxBLQxV96BEUXV7gu5vOlilOT
KD3iNRZ1nJk/HaNChtXT+H9Mk1HHFduiTFr+FzV3aRZpq15aWAi/Czcck0Woh+rX18W/k5KmDShP
p/MCrAqO2jED1UsRVWH+dV7CNBTXuPHEs2I79K+F0/kqGCmojepzsXgueb7r7WDAA6Y7jS7KAqtf
J/iD1nkiztzKSd3070WoBjuQkZlHj6qzMUz3KqVu+zK0dr3qsKbsCPmgzy9zdsVtNJwpsX+kFFGn
5XrswyU1FQeC1HGddiBJo3H60HuZXNTTOacAjpChfkOhNdt4nXwKnHBEpTtFZ3oNpzcqSbSisM+e
mWdpzBXxd0+z6hv00U2c7V27ybbI3qsrIBMcRuAFAclsm/t/HCOsqFLpBhkpAFa58MfrmaUQpFpQ
03ARpG1xN5JmF9flmcd5Usf/cBXYrx+vYucmsnilqJykWn4lyfNeIdSrlkagFWfYjSeDnvYyI4RN
D/BNhstcD3/3AJFesbW3/Wzf5ARiQfYob0czax+/fmynN2RDn9RpS5hcRRzrHKgyNYCxk2yva0wI
AUdRDqHBKy4r70zH4LP7eX+lo88LyIRruoTt7TXHby4UpcGVcos/X9/Oyaibe/K6NTfsyBJWx1zN
stcdgFh9tk96sBhV7mS3vi/Ll7Gs1bceFNHF19c7QsfxfeGoc6EU8p4EbWjz6C3VwDWrZirrPVh9
7cXXiixdVrFmfk8rfHKNFRW7DBuFlzTDHYEzw0arFNngSAms+8lqrIXp9eXPwWj0Mw2vT14siGDS
nJAhsKD8bQW+Gz5iRIIGua3em8zN21rQ3GoBHVygtH37+hl88mIRyfDlmazK/DP/kndXqmiNsCgP
5R57YIoKWsYrWgfemfnks/uxLZMvHMn4aZxm0oii6GF27KPExbA/pb8m9KbLgP7zmSsdiSr+vlM6
O/Nio0O44wP8eEMDB0O79+t6n2gdIIA2lzsq+NktRxqx0+Dm7IgzDm4wMHdPSVWhrmj64mYStfxt
wus+Mw/Ik9Ylix41ZN4kkzkzmzz6OYUxtVi8+z35T5FYenbH0cgNImubsAUx4JTYsVyT52Lv8J1j
7bDqunA3Ed/ZHbQr46flNSXufIOcjUXfucOsQWxNzJauO15kQLKqZWzNCPsxaf1dUar0RrMz/1eC
lv2W0KhiWoFmSH5okFacBSA6QKujmgBCMf3f4kc+S2Q8WbXmW2Z9ROAh+I7l0S0XLqEqXm/TMoP3
AWaIvVXLznHTsA0gcd4MfrL+NwcaZdPm68H8yTBzbHrfJF4IOhzyZIIvAXMGot0D3Cr37G7Lm84S
6YZ8i3r1z5eCrgDXVAdTAyn8aMWyFcaSmFDsPaAftdB0dsmpnSFJrbIzN3XSOkVdMA8eoSweptCP
BnQBxcgUZjbt+8peTxoRIux7cbKI/rcVhRFQzXPo6JPHSLCMcAGnzusXuoOjbU7YEiqbO6rZ+w2H
Rhw6uGxBUVRJUH//x6fIlfg4nPnmUFEcg4Y7R2pZQjrn3mkpKHlh3G/a0RBLR9remRd2OjFwrXmD
aLNBZGZ15pnw3Uxnj9QKvcJp94YXTLdak3t3ojbRt6aSlLmpAypVavNZAwIAx9qfGqkmOy0k4FUP
B+vp6xs/IqoyTfFrbIjHiqMtscXuvBa++zU4SQtdC4tuH3GwXHQudq+hc7sNHVPaxINwHrxo9Bau
qKwHPKD6mmO++VRhKKXe4m4jWesvX/+kz976rJMBfj/v+2Yo/vtfpNl1T5dAdfu21cNrI411JLNm
eUlB+9wA+zsFfBAguKYpyTJkRCOjk+6RoiKzir7rZTvsNduCVUhjv4NPkrkABKfaHm+B+nPgclo5
PDnEtgKjSEx3W5k5AoCkSftvml0NE9rWcYahdQkKLN2usz9G8LeASQ3hkloeh9uKB/VqUSR5Er2m
PSVRoD9+/djmx3JyKyCy2U6Su8hu4uNjk3jLSDNUw76fsgzETIfB3vGyM+uI+OTtzJofHTkTx+yT
WSChMyvGNBv3mQiqtVba+BiLqdiUqkgfAmDzS3hLaJ+RKn+zo7C6m1qDJzZCTsW662/sJm1x91vG
jjPfsPv6GcyD9fgZkBbDOUHSxpHHn5aAmdSEUzTuB2GC1aq6dB2U/guZfN5dgF/uXzejjB7DVtLh
SZB5KY+2bRBhqllGMO7pV9DvJCttXfhDcWbe/eSmkMdQ4GItE7Ps6uOLrVTj6aEspr1m4YYeNViQ
+RiqRa5P2g1ezv/HXbFvUUyITLysH0czgmw1BCZYmvZwCrRLTeb06h0Zr79+VZ8MV1ew42NZdpl1
1dHiDM4jJDapGvflOPFykk57TXPCyb6+yhxsejQiQKwCwlboMbiWc/TwBtzgDlp/sfcizBptaQ6P
WCjBOjYGbSTgJvq2qdr0QpQWqoPa8PY5VdOFVavkOjSzkmoXO4aRYtkNIcVwGpyQbbgrrtqYdmdG
Xt+ZIXz6XNiewtVmywIVHcXgx7dtpXg8PE2IfQGZclOUsHKzFiDG18/l9CvmKsx3UN7RvyrzaINS
aY5qLc8T+yhzvW3U6elqnAP9ADKqMzd0OnwRzTHLGvMywyc5/5R3C0yE0dSNZGESpEaFf7QNCVSo
sm5coxwu6cer1de3drJNYcxyKd3ig2EqOEbYj6RgImfS3T33LbYEhncQOCIL4kA1lYKifDiS6ucV
P7++7CcLqc0Hw10SUsUcdKyKlGZCKbtqtD1yLLljVmi0b0VpkTIKArH7pnUQHPMxLtp7B5nsbEkI
IPHKlKzmydLcPYT9dlgKDy/GmaPI6ZCaf9lcQplB0ycZuuBp3BycurdvEKx859MOfqR4fc9c5ZPn
brCIUmAzBcX4v9ued+/Zk4X0tCbS9nEv4rWeyHJl+aKkKRhU5bfQCsOt6iFKff3YP7kqQ4s3yfKN
TPFY9ypK5QEdpn3D2UK78IUwfsdxJF8iDBFb0WYmIJgkvv76oqdDGlGkRbQIpwoAe8fQ7nosJzdx
p/QAm6y/cCPANzDQqdDXebCN9LF9+vp6n7xAV4f8SloOMnVe5MdPqJSaDuBoyA6MMbaIrGs3IZK+
M3PC6VUAvqNrZZCYZJgcFxVpN5ayaqziYJnTLzcyavBW6bnF7Hji4eRNLJfk46R0OYeJfLwVulay
QEcFwtezb5iYrCs7gL4cmLm5/beHpsTMKkZnNWfHQa6Zb/fdeARDO4iCfeohbZzyykTTS1St751J
JJDzD36/5Zgvw+jjoMc0R+3waHqzhYYorWUsTGEPJEv0ruwv8OJH4TX8FvN6JCT0ht4ETKE+UQUN
WQfpzMo1O5McGjoAKPEbuZkyoTRiI0WmkNsA3RhcERXbLNTrZhHC2owIhhfdPXwN96nSNZiVelol
koO0jmn460d3PL7/3hPjmq9FCLIzjs6UaRfnLWdrHl0vCGFOclB7sxVvMm7RJvhnJo7jcXd0NeNo
dCPJdL3M5WptA0daNY25ym0vPnNPJwNvfk/zMsSew2CqOBp47DUaQXJyeiijWIPRodql55bVJum7
318/vdMrsfOc9eGzO4eK+dHOJqhbn/TTMjj4Ce+u1ywOdAXH8gmzweqfL0VuO8YhENy0NI7XuhQE
QxInQ3jIoChcJXlPB6tszEtmd+vMWzo5trIRxMOAc4WVnKnveHroI07dXWbEh6zRoPoVRrPK0fQj
Lm7gtJgGRAJ2MwUI8THzfndYbleqUv01fsO8m3Mx4zMbi9Nx8/EHHX3gZDhZcQ3g6oCyh3agSLWd
n0i2dl8/488uAwTN1SkHC+JU5hXo3TxSCSftqkLFB5IQ9FXlpvqdo/r89eurHO9Tebqkf80L9Lx5
4Ox7dBUSapqsb/KD3gEHM8nnvKYqMlwhiXefAexwxlRusJ7GYloT5Bmd6XucfvFsjykCMFHqjoNd
4uPlbQLfYWyN+YHem32dy9y+iFLLBNsdgR2IA3ZPX9/vJ0/1wwWPphgPcjOyPyc/NHGb4kDuy23r
dN2ZIXKyKeOxUu3EKsc9MZ9ZR4/VtAZU9V5eHIK4CH7mGrHJ0i9BRI8CcGOCDAtAJg19xmi79S3N
WkYEAuXYg6lGTsz5VNRMd/31vX/ysOegMBLY/vr6TPnxYUc1Yi/SyKuDgegb6K5tPjnIAREuJuKm
bUDz/fP1MKBSjNTnnalwj6a+OGnhNnBsPKCCnKBA2v1dWZJ96zuZflMYobv5+npHtlfWWhZdtMcc
Vk2B6MA+uqAqSoBUyFAPnl2BzogAoshFWIPtXDQAr960uHeeXPDJv4DEdggSpnIX1HViL7TeS79V
AyMVTuboXphsjy0ovr2rr0p8WuAMiT2AKsEf3lQFtuaFMTj2H4sEQ/3MY/tkiNKWoSDI148/8LiA
b0CoTAQG+YObtAIFjFNf5cL738zMt+G//d/53X92Cu/NgKdX4WyKyA4akUUz1zwq27SgMmb4RXMw
03pY+1qo7/KyzP75XrgK/mNd6ooCkXP0uYVJbzUGWr6DNYEvEk4cAyGw1b9+1HhbJZ5Nhx6cgSPi
6L1DPMOrqeLpkHLU2+ghLFwEs+GZz+dkqlR8yax3TJjzKW92076fkGcnR6UHbnugsaLVa5ID8LCo
JBJrz2+qmwjf/wUSPVJk8AnouAzd5MxO+eQD5hegAMUdNe+PGOAff0FKDHmkKb07YLo2rsauH5E/
d4is0gFBx6xs//qD+njIYc2lc0P0myU5HDMkj0eiyNq2jq1yoj1YPCPyzIuF1U4DkXum2pkmapQg
HPNz5qyjwKD/XJY5gzIsjsLTahpSGOD+ppj2zajyh9TOIa36fYcqN7YwCS4nmK6XhEVp6HtV0OmA
LgaHHVwEPfvMlPJxT/X3p5g208ncHzTggR19JTJEWJYZ1MCaySExoiOmR0DG3xaD2/5Ty/PvpbhX
jvG4WXUaGkeXahDqJlll4RzBQbPNcbqgBAq8HfLScwfzo4ny77U4HTCaOU2CjzLnyeHd3kJ5Wkp2
VqIDJgt9Gzj0GN/lkYeSlm15F6576VePUGSimdBF5xuZcUdeCpD/8loHNU1SFOq2HepB/CrKL3R1
pTVZeZuZrqfduX7sX6Jb0h41QTt+kTG6Hh3YRz++Hp4fP8j/3AXzCv5xRdXQ/VuDe3cXY2hVA20T
hidIERsQTSNuDVE3y3Lox4eJMJprPDPAIeGe3IyRnZ05g30yOGbRxlwfZfah3/bxKYZjrSWWmqZ9
J6x6VWvI20I2Szg/qvzfxyHfIf0hCpe8tuO9fTdkTaM1pb43QtzaraNNF66XoDWrcYZ8/VTnLdf/
HSz/81T/fu8obmYz2dGUrSCHqUy3xT5FVrqCVlT8rr1YLmsCEbJFTFGjKTX3MtBhDH995Y/T2/9e
GR8x0X42E6yc//u795kXkd3lGEr2Q1JWbxErx5o/bcxV0OBiSuroXK/8sxdIVUPNxwoK3CetizwD
gz9pfHL4K1dYlJzLug+cVWCK6szXfXpvs22XRd0BMkDb53isdMLgwyrV3kiZUpexEUYb5ZblT0zn
M/s3yILnr5/mkV16fpwSOQP7UJJFERapo0viMW08UqL0vRNVnb3pHKMo13itgoferft9NhSoqkHv
xfedoYo5UCW7tkHzL0v+xjMryemg4rfAOzDpXHCEO16h0XJ27Pfmui/iipBaRMTGbBoxV0onDjFh
RsljCM9yHWeFfPv6QXzc6fx9DnO5jLVz5jucSJEm2Iq+1Si19x2/u0wmL1npLnrkr69yOpbQ0NDQ
oxDJZ3qS6gw2YgqwNrp7qRGppA8uWJyqO/hjE58ZSqdXQhLDmGX2ZjtPF/HjZyKHum+Y66IDXV6x
EpGRbkwIVitHC5tz55jTZ8eWV4eXj4TDmF21H68V0JUvW7eJD4XvZi/xQEsNqaZc+6Bil1Xn5zcC
z9saC6/xpPWWwbTfQHIH67hC/42epkV4DFTs3E7ok2dgoJUyZrkU1ZXj6tdEEh75Q3Zy6J0IyFxN
vBJMbH8L2PrcYvnZI6CDoPh+USIy33x8BAibh8A0fYLY6yHd6hPQ8zwwxMXXw+d0q2UixXJdwzU5
xyBG+niVxquBG2R1cegGiLUVNR76ujqZfbYZYjwY7BdkDs3q64t+cms2BzQOaQD7YJLMX+27Cbdo
JIE/eVOwb+7ksjEM4tcycL9fX+WTd8WefEYY8P3z76NbI0BZG4YxKjkDJBD4ghJBgabJDUFX0ZkN
8t9G68fFCzqgRRYWZw0FDOHoWhYSq7YikeMAxIYwuMxtrDfH14Ir5cXDLSMdyD/7+wbLljABKJBi
zSncGW3bWvZOYO04BkPRn6pEAwjSd4p2ezHhN2X3izsns6G19mqqH+UQkJMDWFJcmqGuoqWl9dAR
Bd4VtWgHm1FJIVj/k2GwcCDjJeaPgZIDGRHMPbjE5vPQorFh6TcIj3/mXtq+pIXJb0QO0S4rQhof
Eb92v9o2plar4igrSOOi7XCBbFN7nfQUwiOxxcZG1wFHLykndHiUCeF4q3Kd2wzRAKWkBhK9sgiq
Rl7VNn51ugZe9MvuSokhJ1PDXd9n1M5yr8oHONgCS2aTjVO2GCKIVlcwzn0o3nmsBxiFdJ9cFLzM
Gqz8Rr751OYeGj8Y/uQm1mp6Lx7m+sFOyoNJ/I5cVo3uvGaqTfCZE1N2Q9bNIBZpE6fUxO0mylZd
ArtzmU0qxdI3TKa1lFgj8NyhCmnWqTMTPjD8OU/dUKXnqpifbIMZ9DYTG41aanrHG7hkkB3DIqsO
Fo47oHkoLa5iNf4O5/icwp1NzSTF70LRosWQtcZPMYrHyjDbDQyMYFWKJt6MrZlfGMz/F1MdOOs6
o+bg681wyQEQc2aRyAvIC8aZReCTT5dysi5njBCcp7+8iXefboDrcJDhWB2yviLBIqmQY1tkOP3z
p0tRBSE0cCbEDcfUCqKuIOwOdXIAJCg3o9sDzJ06nAH+aP4/LsUKqoiQphpB2/zjXOQbCgiZrpjR
XSDnRKBbK5E07gUEovFMUeKTuRbolENRngb0PP99vBThzV7QmUl60AKJt5XWBquHX2VXnTaR/FY1
nvvQFMP48O8P8+9pC50MFZHj2RZOBjgi28sOLelfK6VUTo/DU4R7OMGZzcjpbpOCLttNhgedaFQc
H+9QqCxyB8vNDrkiPsuesFYFxMfveqPVFqqvojNT/CdHdoC4gnIn4g0ku8bRvKsBwO2NJKGMTIdv
TWCBj+m9D1e17Cia6bb3rJHWu67YFFxCrwvXBl3oM3vMk+Mg5QLyxxmmDjUaepYfb1q1RIdSx+K1
khVClESmbpTZeN9STYS3pAN5m5SfuMDmEa/LUQ1nFtOTUcWxnSfA8YwBTDN6XgbffZGGHfnwQ1JB
JV3UPxnEv4Vh5Bt8PNFFgZxr5/Z1fuY9n94ya92MVmbryYnpuDeSTZkbsQ7KA3D5/LLEWAyOXk+h
SmV5fRcnPU76uk1v7HImSE71v5lO2Fpzz+wdePBcfVZnfbzn3koChP5KHgyvImnWNIbraDLP7UL/
arDfr+rscZEJ0tRiMKP0P/5yeorkCMNS80AlFjY5+HpWZ+yx7lVe+Ek7czOgGBtI5H4aNQY3ACE+
GBWd4zmxPzBcv4HEtF4aVwNekKcVTqVUjbnETdSZhBX2vf4AdcS5anPV3nQZAWoNBhDyqRPspznd
0tlJ5P2xxzh/I5WA6rVVp9FKMNrUsi7HKFgB6hE7LNmFBS+ezJGFr7rpRZNQnfGWe/i+hzKY3hS8
GuSyiSTA1gIG9sPxKuwLnnSTHeQq50KMXQ09GBJrBzm4FjDDa3fsAGHnAtoy9qcSvRCu83VjBOa1
Cv2uX6CSLG4JNpTGnDapf9Nak18PgVNd+qaRvg1xaEAgY+AuUyiuoHvytGwWWGC6fY3/bOvaBiA6
D2TzeG5qmOeajy8PBw/TrERxylJrH32Wg4+9uBwG4zBVnjcCNOrSZRznhsVGTFgX7EQQL4o+D++8
OnY7wtF8bKalxiZv2VRBGpJ1JMN7pWn2U0GmOjl/g208jH3YfRM8k/YyS1ztzIeFwvj4Zxs4Syj8
mQZnOXot839/9zmDDBB9XGB7VXiqsfu2OFOrDG7zwo6daBVllEdwwM5oA6lKoixbqMaPwRTlByMa
EmdBQ41cOsv2PWNL4nB93fh185oEkfbdbQmJvhwyCSNCqJY8vtCthqtGI195mRFQY2+7ltgd0LNO
9IYb3IIVWmLUILIDV2HX9PLVSrDTLipgGwQfe/ZAhmTSxwhg+g7fN0QbcGy5zLBpuYCIzM1EmlO4
FEldvEH10apVnGvpo9WTS7RFAm2Ide96BKDaGnHPDDovdr9D6cpGSj4OAC6PwI/vsMUGcxlWfX7L
kYtkWETgLXE++fTiesN4JR0C3Ajaqv2bNm4glbijhnWDHPXp3g7bWFv5caHt2h6y7xoIS3Tj6+3g
rQLXJF8tdACLrETcuj+tvBXfw6ZO4nXYjM5r4ufTTYohUW7AZWnEdFNjP2SVod8OQM9fqE+CF+h0
kxkvHjv7twGNlPglI/fuszh1OrRfeQxFO8n9fU5WGyZnGL7ZEgQHe+w46AGcqAo+qtFUD2aeFu5S
rwlyAx/Qmm9xP5UeDz83izXmUg1IUQjbuEzKXL9JG/gJpKvIIdoW/8PZmS23rWTb9ldu1Dvqokl0
EafuAwGQonq5l18QtiWh73t8/R3QdkWJEIs83k8ndvnYyUxku9ZcY9pY17pDlRcKVm0Aar9MErJi
N5SVoHLjCoz1TVrN1LrPKDF+YClWTre2nkjxA8XJfvzdKH1dQj1WdQMVs9jBNR802U+x6eRUK/CC
mfuxDzEynoz0ZsBCO8CrMcKw3SRNLDlFHRSfY8rx4MwnUiLcOEjkhqw5UYlNkaXdjoQ9rA3eAz4c
oskon02jbb9a/cxfUfRwGpCLqM0nX4ODZJRJrW1n32+uM0kKIWUjceJpQBL1kseckmwarOzBHE49
N4ysUu34dvJHgb1n2SjDrmhhvRMDiLuLQWvK1hmSugTELWFn4MidNCVXmSWnz4QZDKjpsR5Tw6Xq
AG4Gxbghilb/ElojKoeEgHEFXi2m/g93UTBQJbwRoEAgtlCnRCNgHznD7XnqrHG3qD75XxB0hJ5G
+Hjek7XL5ctOxJPkEaZRr81mDIWbSRXcUdGh/9xDRao+BGOPBXneZmVy3RuhHd3Vg2ai/iegsVe6
prikcjWvIieW5vRXiOXRreVbBoOtDVJJYYoW1BulzMwb+qnNW2nK2a/83qhuIWZKL11bosmeIkmD
1DRmPtyFNPZvBkjp0yU+kUFwgYzYvlBC7kgOkz5tYLhrheriPtOpWzxZo/xWlEYaOY3iN9lWKXqo
CGQhoQzEhZWZ+yoM8XdElgaKzJcDCm/ngTWEwr8BuVDwwzeFNeJGD8EBbSJep/JW5UN/sykpbh0L
yDXYNzUKPvRym1X41krKI2llX/cUfBfx6Ah9f98CFzE3IGXSX71SIc9Xw3CW3Wyq2baGRM091eZ3
uKUdRFd6xO+DdqYk0SY0q/CX1kS6tlvejxCks9J4CBJ4ZpfQMYsrkglwA2oLFzKYUvagc1pKE9BP
MZvLRqniee3z5saGSa8/zRyzL1WH88kGrmCA+Bomjg2/bIq++40F4YwKYmjuZTiP0c7qlODrONfI
CtTeagz2p1aBvO6nvP9zDOduOhl65aau5wjHREIVixEX+B4e5Johb41uIgfWAkGNNtCueD34ULgC
Hqrq/AmBj40K3a/aLxM+UC9Wk2vf2cthVhVaIL4m8VT9LKuW65khRTEjq5lhsZvq0vzBx8VZvGzN
kUOvCJNPUhkp+FFGWaeChotwJkkTU8FOXVO5xbeK4mlRDQpVROFYbvQwMsMNgYIU0widUnQ37wdC
rAqYBQdLiUL2Wir8cPbu7BQuakaG2Z0HS9sVAW8yp6pl/7NaGE1O7kSKP1P9rX+ejLYqiFE0keq1
IIseiboFmI6MdnI3jBkDgbeEcl1rUnsNuU39GOe58cP0I/4WgJHu2sLfAyfMQop+snGIzGlsWAMb
TSOCsDP9WdxiQQEBwZ8mYE/cJAmutFYJ0hCNM67bEVQhAht+YV4YE2kJV/hyzJmnySF276mB6eLQ
RQJof8krPS/YZDEGyORHEaX2F1LCWUj1VdXpXMBi86LVQp3ToVTUlzBujNSp5ST6VURjm8EZiNMr
0eJfCSepkCGfjMWAz1iUjo9104cD92jMcTHonRI4mwn8KQAXHWyvPIm0B652AMVK2wi+zTgMdpcJ
2XDIE0UVqJuptlOBS5SEwTQ7Dbx4rjgsrAYjH2g0Wth9r3Ip+1VFGBBdgAaTd/EUgXSkWH261Hqs
N2DdAfTZqFnaftFF0H4voZfc24MSVhed6ETA8WOqnwSGlx+QRpX3eRYitGX6ciNMeXZvc18t8GrA
BunOsKRfRqW1OVmIjB0VG/suRvoTgeFv4xEK+6jYEsStQrHHPZHoGaQDsN0rbib4ZRlRHz2B68sg
cBE2xSMbv6QYrmEptM/s3gLDg2rGrYa7mcHjs9Xye5OYtQZsYJrFrpkSEh4DjrNsF0akPedJm6p3
aaD5N1ErDyQGxAgkr6Gk7DO7OqfM2MQCqGCbKB8mK8P+VoLI9JnIh2xeRZaVJzsFbkm6Ic/oWx9z
ttrBAU0yTI8D9/5uo42T2e26BlbQlmBu05FvISeI07LgyB8mKBsQ7P12x4WD1YTxcTFd2vEs+98F
ESgcckKlLH7msgGBT56rudt2VmD8qC0pnjbGOIcfNFGp0IuGRk+x3euVr2ReAQ6PKNylSwPM6Jcw
tU2ibeDaN3KIF54rrLH4bkdKCuIMXNngAbhQqaApLP5GyEPIIV8UZw+jMmEYi+1Fqb/w/Tr5MfFR
MYHYjGT5smKbCbzWxmj8OmTTANrcqtqHrKqH7ELS46y+1NIxDLZDmbTGlxJu6zXYbeNTpIhO25L8
V14AQkw1BP6gxSWTqdi4Gfaw47bptC5xR+w8S5JIXYXVaaR1V4iUbNWLW64aPbvyd0AsZefKRKQi
LInUtkDsXgiCarZUPfbKrI6oHeV+vFGVdDbvJ9En466Y1Xp0zcgaAgfnFEnGXL0fMfLqVRwptTYZ
nrt4MiUH7VjxHXdNqdxPWc0lojaQbm7I9WiUKIgs+6W1xsRZMVVJshX4VgXXEDmimzgnmukqPi85
6vahMW3Nnriq43eYS2wJZsr3CHUHbuqW2Xzp23Co9jxjQPnQ4+ypLGXztpx6ScLxS9OmTVO35uDg
CI5ng85GdK/rYCh3YOx6c7EsNDSss+rmmZey/AlyT/uDLRonk0KmoMIW2KagLTLUfaJIYnL6tNe+
Sr40L05gPCa2ddTJ1zGPVXaMKUx81+prvHj4F5uHUY5xvIyzSip3gG7qW6Ou5HE74g6WuVqmTrgj
+YnsX5WJUl5n6DPgBwxB2lJ5P+MaqsRphi0hCvzFAEj9OYYVp3dvAihysG9SvAAfoD0vU7AKIphl
gaVJH+WP3MBizxpxmKWMDOhwqVPAAS0J6JdjBxVnmjpNnLlxPQdO06Pc24Rq0rhBlRU1Sglbq5we
qhrPCiMJkk2I3VYEmhFsw44Ct6HeyY0q78wU1s91WbDpJFGtyNfJrKj3md1VuiNqzMI33ZLh5LUj
S/iCN138fdTl8ZusTAmGHP6IfreoG5xVikYyR6Bsku47em/KJkypubvuDP4Djw0ySiwqMfxKGlW8
2NZsf5j0QYn3qWQAx5PwQOY1l/nf5Kqb77IYv/nN0Mr6jx4opYD1KlnFlu12RJAZZ0p7W9a+Xt+q
5Tj/0v2qqC/raYD17fcLoRlgLu9xDpyXQauN3usnG3vPNluIfio+iR/TfIw1eoWE2xuaaQJ1rk+z
gdccB9i1BWFrdvuuGgZ3wEf6Nu2ojqU6feDgU5Af4Qmcx0WEPVIefpO4sP80/WBuHTCfMrXlgK1Y
9ZpEkjBWs/AZOi6m8i3uRhJ1Rs1wg2p26i98m6zGjlDo+FLBeuNimo/6T2hodukWYKd1tzQCGwz6
wtiKNylS108pEDT8a0uSU+xa0PkZW16cdBbn1iJOrJDnihrlpB+S8cmGQA6/K7an3OukTtzxYDTx
ZemJTXDuCPMTtekWtQyqGoAYIjqKebvCy5YjpAL3CmMwvoUIakp7QAQZ1EXglMplrWQTHFqtJ+Cu
SWH3ORoWZqMwMpMyZD/BNzwm57zkZMiyUP9H3VWgR7WjC4A5F5LS55qnDqRqqVzOgDZC1Ivum7Je
xqDWlS/jGJE74UDsfozhMN2SPx7uojib/L2AGFBx4SqlW1gkuNwLregfqfzpSbaMY3EjJxM2PAhr
KoQpo6b96sOo8S/teUZ5OZmNcVFlZvU8+7BVPZWyTWnTzSLMMMzKik+gF+urUCMwtSkMKGE4fab1
R4C9HRWxbTsRypRsubnAhL7R78Bw4F+TDUXGWxw9wUWPdytqO6GJKwrP4KD6Gqh9J6snKI6ik+Ob
aVbEj7E2zX6jJgpHJ2CqUDgqLrcwh0e9wUTa6NvHeS4gBBSmmfGUDCPragTn4V+pmiDu0XGjkjHW
MZpPi8nB5xlC+7WtlUPoNfj5CFePTfPOD4VxG0fl/ITLZysc/q3qJUwT42mouDZvbMbrOyjDBv5t
ZKo/KCNNVJoMxxhn7VT7Rhgv+Jj0cJ94nUcqVm1c/BvQc3Z5X0GWpZqrkNhcShTpJlsPSG+vlXGG
/ZSxnARcYwiUBDQ6fFa6kgOZ+wA2UwaSZjCGWAI0O82o22/1GEcvp0P+74JIyC5UQpNI/5G1vIMf
ZHHWRorW50+ZFTO432f/brJeyNoRvTznKLFOsyLWOWhryRi9CVj5St/ohJjzp3H6ONtfSxzdujM5
mnW4ed3EKsQ9FU2cEYfKnwwyc7jTPUikBaX2Pqn7R8FLI+9+YON9eghX+n/IAqt+LbmON/0qEw6L
PKBRNnWcG1+yzNqCzZ2tT/licJNzpOX7Iv6ZRB8UcH+nWz/sMdnB1/wahTzEAtETi1XwstXZs0YL
m45m02yKXeSAJPMCVzoXJF3yI/8Jkr5vZ6WzAAnYY8I4xd+Bt7v5NrgMvGr/gwule67GRlnG61RT
q3lSIV5JtYimUD3TKcPhRrSR3cj5VbkX2IdvDO/c1FzJ4X9/wyUXtWBJFlHn4Tc0K+Lf2cTctOIL
+K9YcBk/msfgs/3AU3IfFrfw68+Ju16LUP7T0fcTZzWmqMlAHmQdi+9HdBtdJg/W3rgnA29yN7rG
viSAffmcnVEgnG11FTdW8tKWTZNWCVzc8NYrfxUfxU37zXjgSlIqTtTtStNtd38yT9/3dZXww+K2
xIadVlONyrZZ/wV/9lLCaBC75w3IM2MSTtf0+9Otvgvtr5bmsnreLM3EgE7ntwN9haJomizILyCl
UtZpC4fZF2cSfIczd91JovKHzRUzGszEp5PGqLppmjmT/CKZCcDT8MxGd7pjyEIOWxokfHDVnn17
lPo70na0pDmG1RNIgGPXblX70+mRXBbdf5+rnBiHDZY5ZgsNXkdPZYLuhNHMo/vTLZw+Ht4p8PS8
DCQQw/kTsezNUjMq/RrGM20cPe5QwCFPRyyGIvewFwhgdBLrSv6U75udcM2dtP8zV5vfc+BNE6uB
GudGb61RzZ+o3fDq7ClUzu4by77w7lu8aWK1b1C2q0AVoxfEmrjZ5iq7ZPqlcmtvvrQfgvvZCf/O
6n3T4mpL1qlQb/DVyJ9Cq9uJaFd1xPl3osh3aXCRS1+plDyzlI7Otzctrk5ytZ6a2kxo0aB0z6+3
QXNOZHF0sb5pYbXlk6/hDk624EmW5K2QxN6AvO77l0lzbsddlv2p77XacX0q7SOzm/InKpj2qLCd
yax5RaRuV98AyXdkpdnG+XOtnMWnHd0mUEXCeVpU+/pqvpMcm0sOvfzJ/Ih46jL7El0WOKlskp34
SBA0ceMbDCc+TtfT5tyN4fBi8nsdvGl6tQ5IhE5GpFr5U2//6MbPxFyCoXYt7UkObqU03Ant+9/Y
P940uFoVFBPk2lSbnKasOLv9AkjDkUH6n27lnZDk9bb3ppnVUpgRUJgZMD+2EGX74f4e1L0L4OtM
M0en/5tWVtOfuqhQ6whPP2Umri28IqNoe7oj56bGavqrk5AoW2G4SjjVrUcwVlmYMM7IRfJcTePR
bfdNb1YLQBIJVmYKbRWWY2717+Z3MOXnPCWVd61YBnJjdDUIj7GiM1ZfppqLQKjzqDypxjjcI7QE
Dt0bARCJeHancNGzV21wgwBAw9osTx3ewsnPGDcOtxsFdSJxk42bzDaEWxdS7yhoUlFjl9aZb6u+
279t0Gu6WFRASFJAFxyeQpralQs70/+JShulEeGcMXFMDOVChxRSFLltpfEIW8J0mHFjlYxLj4I3
Ua815oMy2hrgaH3Or+zJn38mVOOgZRq0od1w32nLS5RVJpZIlk2qarGk32SL7GfTq7NFvb0GidtX
KS19nU5/5IP5vzO5vCuf849t/fzc3vwo/2dp4Bc5ZBDGYfv/Dv+z+eu/KRdc/CUP/sPLW1KCD91z
PX14brqUv/pXYeHy//m//cP/8/z6r3yayud//eNX0eXt8q+h88z/8fuP9k//+sdS1/x/3/7zv//s
9kfGX9viIfLe5HL5O395XGrKPxEnAKiAD4YYSV0KDP+yuFTlfy4CP26J1OEujnHM198Wl6b8T9Rh
REUWvSF/eylxabBEDf/1D93+p0mhLTkSZB9Ivima+Pdvu//rzGHU/muN5eGdCw0yomeUjMKGxUiN
s1htApBWo9DOyUIbY4SEVE+t4bI1gvCzXWjt/s24/G77bT3n4YaztIUKdKmCQv/GOKylYFh4pEnb
RpEnU8/2s+sysptpxmIjUWO2ji7lhTPPJvpePU+Tm7/ROGASHrJL3H3NvJBJScU51tFeJaToKpeS
clfbleaK3i9ckueF02Loc2kM8Xhmta/CA7/7zaNyKVmCpLdGmGpNL1VSocE64FFLXl6JPIxZpF1c
lMPtOJREuIxR5FdNUIW7KcOkIUhMdY+Ng+F02UBi+fRQrMpufv8g3nigHxkOftnh9iMppBWVwAq9
OPf7a0zPwss5RhPHlJy3/lwVLxnuTNh9yl2DvQM5C1VP7AcKHZQzIqbVW/T1p5jkiWDwIstkE1vN
v9lX4BUXBTHaSYrJh+QGmpKwQlQrh2is2L2ye1JWVriVRFU8Um88v2CGBQ0dBwE7pABhqq9JRck2
+cUEwu6ZoTq8uf31+zCglSkuAX4o1g86tlqlmYwp9iogzx8EKSJvpsjVMWpL9+o8bGCETvWVlsKU
bCq8BohPN7dnfsRh6OWvH4GSESdHToxlszj8XtbiLe6js/JCUY93VVQKV0P/fxt1jbRHy26iawxw
yQZJm1wn4UKbHI28/2EanGynf8v7/cI07QWAhjMhM2cttyaG2tl5g/cfLl/qU52KZDvGJmnJoPb/
OlD+69a0fPr/XJp/9/o/Ta1BXKUf+kGlR4mnylXTg8eSussKTMF3PZum+y5VzO3pvh1euV4bXEaX
rRqtPZimZf96EyuIEO9IadnEnhbastNoVX5FvYl2ZhfkIFh3i4VCKR8lLdQCrylmuZ7BLGoxR6sw
GHHbRCvZ9PRpI1JTUCCq/zATYZ75ais04e+uLTaS8JQXftFqBsUSCizC0LFnZGmG61wy3ccNm2GW
Su13ASRqq5djvmUB2E5H6ixyBhAImyGRzXvsUNSdgvkHipTO1j8j7+IBcXro308rNoAFR4GZMxQu
YzX07FMpbppFSlS+VXf4qFhkOKNhp1XiHOf4/bQCpQyvHdEx/4ca7sOvXLDRDXUhlq+s9w4iFjwr
+GGfAjSx7kzN9h+V4C5Dv6CbUYwvlCroa6u7XoazVaMbduwlFBpv88rQkSPI494o5XP0jGOjiJ6B
OilmFgO5GsVFYjRJRZB6Vm+bnqjLpeI8TBdNlumc/mCru/Zf3eLwoPYerdoCtTgcxkQ0ZkQ+ndWJ
1ZvuZEKaLot+wC3ZRhKKWqUk62ph6IgCtp6uu0SUN4HUhq6P1vMFm67ua4Ts6b6KpuFb2qgIT6R2
NDyB28GZQpT3K44Fh/DdoD4OmfYaKmIOkHRlLCY8v1SK7dAa5kYBWLple8OA02jlbZsjBjk9QMcb
ZYCo65T59Fzg3m4mc5L5yiLF8VDl8JzSssR60FlUF/gW5i/lZIa3KHCkn6dbPTYDqKX4d6tr/NqS
rYK63CVeaLcC4Un/kIapcSHN47k3zPvNkkFVdfYSir3p5GquWcaUKIhxE08rYtTDjS1uYoE+/XR/
jmxch82shnHQS7LtVp14iV+ll2GFRjTQguhCCWTFs7S4o5TehO8wWZ30tdR9HbfacSTLaIokvJTD
pHqQxtx34T+V13gLmPenf+Cx3WQhG9qsODjw6zBsjzpk6tHve7jlJBdah9KuxGPuYxfaxddhUP2L
0+0duTAxIJRLU4BJnT3czsN5Vchla0BEw3xXr8yfrWzLz4iJcdrqx5batKGxh29tH+b3+aBbD1Yr
ugXkE4lpk9rJXCJ+8OUfQz/DcjYicZa5fWw8wN/C4li2Bu4rhz9vCGymWghcVu/a4eM0Q/Td6EUl
fWGzTa5yYyr++DgFY87DAhKAvpC+l3n65tDuBkIYgzniDRsoceageFB3kWomSzpd3bU8hTGeQYD6
cPo7LPPu8HJCBQ2FLYuzOPD/NTUGtZUyTFmbeQmTjvT/5HvVqBZbubaKO12JrM2MlIgIAnKBIjCV
M9PgyDqned4Sr9uaWF8i1GpxNcNBzCO+FrqGLdcuKdulWHQaz2xkx5paimeoTtd0JtzqvNQL7sVp
CzIGt1/JbYq+uYpbWBZZObR/FiZ6PVQU6E8cJzgqQPxafUyz81HVG0nqISAi154rFspJobszLwcX
T75x13XDOQbUkQ4Sg+GIpu6fvN+6UWIqs4+tD57GeJ19aKh/cxFVTAvGtt6enjXL7F/NGsqDGEuK
VSgAW9egJZYeKIBLAs/vYm0/KtBM/FTtXD1E25HyynEXqeceo8yXP28YOd/rvYccv77aRpmuAxbR
muSqRjB+S5Ww+ZaHarjTuARtGjzOMLq1ks/L7ffcE+rIjmBBGVs4AFyExJpZnlIQJYqoDDxJ2OEd
JPmXuYmMbTeBdogLbfBO9/RYc7RGUIPdgKv8KuDNM5s3iq9QxpHa4U2gTObXZJ7LL1WYpx9gVKln
RvZoe1S5UnnPC5+z/nD/wV630lRpIAs+ts11zmG1aQS3y6CfQ0/O2jNvwfczaAHiEPejseV7Lj/n
zXYXQ7/oww4Q/ozwZHn9tpct9t7eDBYPhVR9n4TyR5gh53x5XkFKh1OXhin6h3hEDaO9xmNEWZKP
2Kihm1FitXeNNOvuEkrJxp0Zj/ZDoY157o0Bq3pjgXnA6rxZiidK0xj3ZswV0Gnwib1S5REFfB3K
9VO6VHS7gxbbX7CctO9gQ5bIv3UxAJ3D1mDahFWORHlMdPl+AggyOkJJc8mNAk3+ruDgiJQ9nCxP
QcF/LpF75OIBqYvSwQVUqZraGv5fi05Xc8oSvAqtGoXlgD9AnZI6HlGAJpbiO/3c9l4uy6nbT7HG
/wYcWypEulXTSsGAOJuuQknBMlqV6jN78pEIDr+NOU5VJSwGhIWH00CNhjga7DDyyjkEi6DP6odC
6WQnoQL2QlZCY1FZ4feXgnZVh6HbTd0oOXli2GfCau83T4LtMFMoTtVsikdW0x9/ykmEkR54hjKY
TjBmOcUBc7DP+lKcOfOOfRIofcuTmQsnRW+rpd3YLSY1vRJ4DZJXSoEmrb7sNaQKEGJ0hRB5G3/W
m1G2N6gE+1+UA2lARsfBcg3Ee5dG1VZOOuPO0EP53S72y39GI1vOLwK8RFOpIBZL0bt2+Fn6uUzD
EtyAh4kBhjAVTj2I6urrUi8tT5UCCiAo7TwzLu9fGktUmVHhNo5yRVs1igVrL4vBD7xuZG0SMivD
C3IC5HNqdGrfBovFiO7t3Jd//wA4bHZ1VmP1jSo/pGJapjJhn1oa3qV1fq4281jnyNVzt6OmFqH3
6uAin1NQq8e2ExWasdfnhCrGBKt5LDmpeImBWI+jXJ6JRqxSfH99Rw2iAEBpXjjvnD/UOaR0rBCh
p+Rp4aR5gDEvJZ+uoUvzBxsf5621XO2TXLAXFCPOxzyQz3zWlSLp3z+C8DzUUy628mqN26XPw2X5
EQUlvHcCGeGFGaQIq9O2feDT9l9NDAgvdXaafRsF2b5I9eJ6SHK0+TB5bnR9ypszI/P+2kvyC/w+
sBEVpM36dFUMXpi1SeCIi3jpNSNEAsnGpDGCNLnBVbe9bkFa7tposLyOsKx7+nA/EkqnfY1oLuQU
nj/r50WnjEEv+bTfGFWz7Xlgb3Fi1a/xTBqcWVLHq2IaRtkJlDT+2ZB9u8kxK6ndGYknAYZSO3Mc
H9v+IHlyzwA0/B7Ppdht1Vd1TaVzEE0XCjUn2zGwvliIeP/OyMNmfo1Moo1ZzQZeeNSD4wtNnjbR
L6ZaiMeeSBrlnBOy1BaTKMoVcShQMB+5pUxBfTw99EcuHmSJwKDjjICD4xqRo2hRaQDrZ2sTRP+m
yn/WcszyUMh3F2YZxnvVoIBuqOvgx+mGj+0zOlwenpTWgqldPsGbG082h6OJSSkNy+Wwy3OQlaZP
BPx0K8vwra43ADo5XDhLSR6viVVGQbrKUprQAzEme5GMHWfY6LVrF2bwSavzcyK8Y/saDAouxFDP
wF8sf/6mV9RUKBGGpNzjInW61Oda1ja5X1HWVVa29Jm7TbqVqZKoz0yjY+1Ss45hJAlows+r0RwT
SoZiCo88BaOUXa+aP0Npku+MIXrRJPAAlaG9nB7ZYxOHw4m8MuFC2l3t4KFk+lbAld+jEjpy7blC
jBtS7OT2ZIO+KtRqkeRK7fsmq88ummPL01guzMREoamsz+MID9bEtJPIsyiGd7sMR42iqMMLgLDi
zE5wbAK9bWp1HOZ5OmZ9l0WeBBR7Yxm17vSaQt1rlrdbzOKNMxP26IfkKQOPixsHHOfDCUSQRYps
pYq8Bdri1LNl3ZQ+uoZurFonotCGkud02J3+lsfGk6bIjXD1ZAot3/rNrBUNNRn4ckTeLCgoiGu8
0QNwkFve6MOZiXps2bOtsqciS8c2czWeSUepKtcmEoOE2LZqQGZyKoPYO92h15zOet2jpSE2jBkf
AbzV7Ewo/24FQ+iZYBsuJ7X2t2SuSaBJUVVeUPRz3ctx/ahQiPLBFIWytauyfWmpr9upTVVdcAkc
XK0vNS+RFPJTqh+5QqNSDgOG8swWfOyT45tIpt4EpoJw5HD0zTlLqEOsYm/Gg9ORqpy6l1rXvFqO
cDcuC/R4maF9PDNCyw1+NUJIA1SwQES8WEerG/40mgVMCVDFmWrn16rafdUwkvoyURfm4N+F331X
pRe1EiYO2PJ9b6jDmSTxkX6TqkY0QIWCjJHf6t4vNW2KuJ78OeU6nSfkEQvVsY4ubLgXLtK3CORd
MZ4Z7GNPLII0uIqQ+lUNNP6Ho91ohY49C6+NsrfqXViSBnN7MzQdwq8t2SmMsalQyW4UEGi3kpIP
EwYDSIwiUrXn6NFH1h2/RYe6h1sNg7AagU6AT84CEXi5gfm4YO++M6HdutT89WfSVcuEX39upEmE
mPFO5j2zWuIBPgF2OiWBBzhMEZeZ34aPWmZkileRY9nlQZg8x5rZ7MLAtjNnyOt6f3rGHfvchAD5
cFzxFljS4cCPogyo5S5Cj9STuMoB3uwHo4v2aaBQXKrjxBf23fZ0m0d2b6JidJuHPi7Oa4kGtbnU
lIewSeBZJDstDvq9FHXWHggsxbIUeHw53d6RQ9Hm9AdGtZyMyJEP+2iOAmNyPac99AtegMXB1mgV
yQnd5ldXwihKZjk/c2IcmUScFSwgwmJcote4GFuXoO3kpFI4jCeHEkN9l2pytNVGPXk43b13w8mD
BbqhToZbN3ExW62dijzbzCs+8ShP7JYXWrOTQbdf5EKSXMmXqzNde79YmaocTIuPAdw0mjwcT+pF
cItKgbeEomv2xCJ0EB52moOaSqqPUaJM+xbLSS8wemWbdHnxKYztzKuyLD2zfo50nUS2uoCghLoA
OQ9/STPoFVAKolR40JWOkJvcq9ItZjFWUWfb08P87oxceq3iz8NhTCho7S0dV+xagUxbmez3MigF
FLfOVJZaeOYwPtop9EuvDWlw1g87RdE1gR65lVwMYiyCc37lSDlYKiq6bCpmwVGe7tj7Y5kXDlOV
SWqjyCDceNhgISttN5GzpRSwLnd6bZUupbjRDcq48LlqyODG2OpejfI4PqIba+9EOIrHTC51dOI9
ZdS5PW7w0QsuqsrKH6vcrK+hCRXPPWWyZyb7u7W8/FYuRDIsKgLs6/3KDsbU9stIAsUw5peqpIU/
517uHpVkIZuUel0/FlNeeladSWfG6d2SXpqGDgjp31Z4JK2mPRYQWHFbJCxkKi73GGGpnxoJklKN
8daZ8/DIXENtyI0MV1Q8H6zVFBhnG7c/IS2Z1Cm47NJ4dIiyR19Of/hjrZDNes3l4cemr06f2R8K
FDex5FrAIPY8FrqrrizP5eaPtEKSiQQMZAgW0NrKPlZ8rSDA7LtjJrQrLCXgVvT6uQDOsVZeo1a8
2iGBrWMVkY2CxjIH37WD1rrIKyneWn1en3l3HJkCPK14H8PlJQm9NkCQqFYmhtUuOaso2yOx1ba9
jtVAXeLMcfrjvGuKcDj6xSXLsXitrQ0jjRLfK2JCuhtMI4QW+D9fkxBAFXXmwa/TTb1bU3hIEPNj
G+WpQcpsNQ8GUcpNGgw0VcdLGbXwvTrRQy7kiuE0YRPeTb7+KcMezD3d8JE+6uCNqd1+VbaI1clV
t0DBYmSR7pBY0V2a+4Erys7y4lm1ztxzjjQFkRKTPIaVUONablYGMtXajWK7ujwimGn7oiQROJlX
nR3DMDrdryMDSn6PxB/SPQsE5Gqn6A2jCvQQOKoFp792qtgar2ofDc9GahrzRwfX+aseJDE24GmQ
/uk2hfEJYSMZZxCUNu+0Iomv5SWQFN+tW+t75BO0zIJsYo2jT/nzboKSJ7DHIWy8uzvOWiwGNijE
oKMKVaUBZuYSpAs/iG4OLCcDqXUpMjv/GvhlfGaHPPY94WMjAiEYyGNl+fM3j2Owh1Js94btphkP
gIzKdU/rcWzTlPCcnu/d1sKAIiazDTL75OXXtkXwGIHDpL7tNoOt7Ed57i87yWjOdOjdqb+kmJCd
UlPMu0Nf+8IBQg6GDLGHy0U/vzTSKXBGjBduUWupF8HYGH8+TUwu/aiIAdTjlrM6YnQUBXVRq5ab
RSXK3hAlJtly6cIuSv3MOXOsayjuUcmRJX6vlEuGSIX53VmuRKz5EvZSdhGTrIU7pnJnd8XQ9tHF
6an5Pp7PcFIVRfKUOBE0R/twfnQ5wbFFJOiaLeEgyHZFNm/SKVW8Ygr6D5liUI8bpxOlKpVmwWSj
yOhSsmfFSbREeLZRaJ4Bcujz6d91ZNrysxYHNx4FJDtXW20v1RoohMziYA/BfHLE924Q9NNussb5
/o/bQgOwjDuxZJDNq2udXgh/GvPAJmNXoDsA5oJ5S+ZvQgAx29NNHdnwXlV/3AhRlapra4k6BDSS
tb7lwsbKtmEMrok9HEdoS84TJ9Tq/ovVzQ+NnRXPp1s+MqC0zKkFSOp1r11950KNS2uik3PcKpuq
96uLEtHvRk/66tycWgbs4LVODA72D0oA2uMesHptJDHGQGpgsEQhZ1xXolH2tciGXTKA/zesKttO
Wu/vKoEYUzXjaRtQ9/Tn5xjOuexEvHYI9K4FrvEM6KVsFcudJmRP/TxQM5XDr9XzXnw7PbTHPuqr
sRWKU+JR68dVMNhDO0UVhDdhSnd9NFlOR/Z564s4cOU41nnbQn/E9QpC3ummj31VHaUZ1snLMlkX
ygB8QWhm15brZ+VzNpvDLtBomUTLfCbcdbQlbj7IhREfEAI9nD+VsKsp6FowKCWucLNBohHX0Z/G
MNhnvtz7XRAVAPAX7jrkPrCzOWxpQJgHlyiGDJohICwiM3f1oRYbKy2M6xbrkzPtve8Z7WHut2w1
XHjWqrXOKJKprCXYAkPzXMOVuei76G6EkLL704/Fy5dsg2AUCemoq6224L2nt6UOnx0lzIUcsKfC
HMYnDz/Bv9ESb6/XxS6TaTgcwnyytXFIFQNBjKJumIv6BWSpcYmLSX+jU5xZPPkXUrG9zr3GShlP
Slr/f87OY0duo13DV0SAOWzZ7J6e0Uga25JteUNYtsycWUxXf57SDxxMcwpNSIahjQBVV7HCF97g
RulUkuwB4gfeiFJxNgZH/maqD0VAKh8E3mOKOLezgpQl66KtG1kxutHFYKenRdPQ709N9/zDCwip
gGwM1TKymH2W1GJFYxhb6UZORz8hFGgUX1uzbj4KZK++3h9Lsd9l0Y2OvpwWkLTbaQk9dgY4Qm7U
Tt6fQGeXj1NiCOSqppqGtuUc3M5vozTQoWD9mJdsXe4lRRB0TbramN0o8Ib4nOtTcM69MvvRghMX
P5/qf8gsTtZuUgEp7EoJGgWljKZlhREWnwnxoTgfmys0CHoZ91dRpkC3b87tgLstDyVm4DuyD41i
RRbb1vwzRY4ONVvkMrMZPusQ1O3BWsoTux8UCIQHO4e3FWrk7afbljhe+oC1FHXlvg+CRUNcfC2v
/pJmFyzrUQXFgeYRFpL9WNXrfHDMVTsHoiZ1D2mnhnbU7fCkgaLDp9eNtGWLT7i4l6fGHqtLxVe9
gvk1fhRWxUfFWBfcLThGSCr7m7mZOHnWygHUe+dLHo8adqvd7Dz5lY9C3v0PKnfIm7UNIIJCRuYI
7suIHQlqYQ1MbsGd8KTNyfJYes16BUZ55H6j2jucCY8eGlaYEFx36+ghyplunRvNeoZ5Sok+IgED
duql3//KA56/oFf9E8+cpN/Ih4d3h3Lp7aBjok2Dn3NCunUorvSKxihYElTHl944TWN+5I6qWk/g
X+AHaVtSjt7tVdvnbjYzJtmOmMRPrteBfbS1xwAHl4N8923hm41CLQsnDY+s/o1sUW11JXVRNopr
a8FymgxR2rhebfGTDaT5g+d12uelJzDSgW1cF6Mfz33m2g/IrB2BElXXHZuHnwP4zSeouF1m8tUi
niaLabdrTsfWmaVEmnUQHal2EH6X33GPpC17Cw2tG1LQEpMTlR5Kv2RUBR7M1hTa9Tpd3NiZoiGr
vYOn923cKTGOdIdp1dAk3mMY7M5H2TR2yeVbDLbs3AShPi/uZcvp2YxrOyMaP02PQYp69P2zqbp4
ZCbhAfADlbjv+a5Y5JV9ZzmRgyD5RyyW0BWb1oy6DV3mCUVpqow/Jj0hL1haniCZaRbZlBi+U1Be
FTIae0Vf1Vod6UCRXFaz0U5eOeoHrCzVKXk9yu7dikFmZ322UeKrdXFGg34KxynYTrhFHIF7VENR
ngdIQKCBU8fuxZqtTve3zMDUa7TAgukx+jj0Bs51izjk/e/1FjrIesFoJuvkfoOaIvfvq8XblrJM
fPQ4o95NBTqtS2FiBOLE/p+FhRbmY16k5kMljKA8xTbV4NidQW7MfnJk9qI6jjTC4NtLoQBChNsf
kmFq1RgGJVTHgjIxjaP3Pq387Y/781W9yzJEpHkKTJrQ9HaUvorjJNATN8KjTQo5T278DprdnCJK
OmvIWXSp+LrUXVmf8i0enpagJba7/xvkGPv3i7hAkvqh2Ad7jjbvYtkWW4HsaqAhSzUu28X1JrRm
AF61D4NpZP85bo1mxv1hVUcTnND/JA3AI+8W2MqdZkzwe+Ybbzp3bi9ORhrgzuRN1nJpzVg7UhJQ
jQg0DVyxzvsJBOR2sevGXDI3E26EzLX7MiBbFM4N93hiC+xgMqifB1NU7SEJK4ZF5nD5fN/srzaz
pk2x6LPRjUhzc2Tmk+bDHCzxD+n2/O++wSkMQySpvMc3vJ1WVya2t1q8l4AarVNpJ/55Kqvq5GOH
8enHvxkVy0AqxJggNnf1EstsKmuaucjdNIaR62gmPFwNafAWBH+PcOtBSfMtYJXr4PWA5u3cGjPF
Ladmk4xdMb0z/C6ILIHOvCt8dP87vCfsYMalzxj8911b/OXPvXvG8SM5uaPIHu7PXvVreJ8pxIOk
oRq5d+d2e62vA5dka+vq7q8MlGx/0vpWm0+Z5lTf8PXbynPqJgWUq8KoNHZxVj0jW6FRiKi1drmu
2zj8MLqFBg/oHqJ6GYMaewVLvE6E4S/E9ivUxvMyUgsde9w2lsY7uJ0V+/lmpN0B6nLbjN2ekQzN
+KPtixp9dYxJ7q+y4rVhEEIU2Q5mQrvXxkCTB5O4hYSsR2nd7lfCzTKeoyFB2PcnhgLfaEIyJos2
dydnw5JmEkLne9Y54j90WZ7aovu0WUt7EHYprh4ueFor+KxyI+zzrzkPGpjzVAS83h7RSje9iw7s
7Yq0vX22nPzIaFlxpwPHocXBPUdrfe/qKnINY8WKm2f2IN1kGEOeVqPWr2nud/g84sH8GbUkkPf3
F1Q5TZhj+I2SGkPwvD2uxhyM3oJxTeQ0m/8MvGV9oTxBclls8Qe7d7aDE6l4Pmk30rqXFR1MDHcf
MO/WvkbNnNTLyGdqLM12dnqBEA8noj75NSpNfbL67+fMHk4p6icH4yuX+dX4ci+/uuDzSYztxoUY
zba9XU38eM5DafpPYw+o3wJLfnJWrKXuL7IimqatC6uC6IS2wz5m8PVkqe2l9KIcn9BrihzXqWh0
8ARdkF6HeCgfsWHBBU3U5sH5V02XmIg4nquGB0D+/avprnnblx7XSgQ5HAE6D3EJS2TWKVub/sNW
CKwqqu6HcVdcb4QnFMzof/Kxd08AAI6CR5pDmvsUBkkWqmgs6/yZi/RIwUR19VAigTDCFjZJ52/n
h7UNWuMrdc/NTWAgT854WtHvuUx0EQ6WUnVSXg+1u+VwhzAwqPQI/DaW0u9y41pitIy7iW2FDoHQ
5f6mecv+kjAAFuv7c0oVdJdVeziyDNTuSC/jWPvWzTg5B0UfnFHupRoTb9ibnPR+8MQpx+vpXWNp
8L6KNUuwrpj7s5bZ/R9FgmWFJfLtN8yQvD/v/0LF48K20i1qwRRs4CneLr6PuwOeeQb63lUsnomM
/5lR+n68P4jiC/Os8IR/r0JRs78dxNY70Xqz8KJ4ht+HEVf+sBTtFLaZd0RWfis1QKH09Vi7ukm2
jksgYtSFXFQV0bHuN+x9NLde/zHTYPiWdctofIQ04FVnMPbFF3ce7OTUJl2hnYrUBSnm0V7wztUi
/HBsNbf/4ZdW6hDRAKdOzQO4v0i8QNNFDComcnNtfJq1fjmVfWacscnwD7LVtx+X7IIXCcoTVR1i
/tt118RW6DjAO9GkOeaHOXe3xzbYxh++GakyEzXIbF8GKrvwVHORq9+0nESVIO2CBVbzSDRGXQfd
+BXaY1t/GubZikw6Dj+KIyJ9IoMj/KI1Sytxd7z6EZ4KnTwnwoxkuw6G2aJN1C0XfI+K6Ef3MEPR
LOP6J2sjubhdy7iLSwtbLSfygrp8X6S5ft1iUZ3IYH7/iZHIKCRlCSfAffVE4rEX9Ff4aoE2Ap4W
UnBpIKxdcJS6P9Tbp4V/n/iImIGI5Q2RQG+wizTLGEnhuM6vyZB94T4bL94ibbahLOKPUByxF97e
wTdj2rtv1mEpGhQDY86ONkW6n2Qn4PfdKVva9JIVmNvfn6PqELya4357bkswzvRyGA89u/Pmmd0l
Sa3g4FQrZ8UrLSvt5J17dbqt93CGix2g/dNcnOag86FfT27YFNty1Vw/ebg/K+V41GrgthHXwrC7
3Y7zXLoTskw2DoiYhRvr4F98Ex2jrqKCmTjDUd1AXtG35Qq+Gm1JajLEmKCxb8cTuHxk1EnZKYVf
XXRnQIAqXZePcMzTk2kK/6Rpbvlg9lZ+8HioZirpm8RcdMDeZCZuP+TzkAe4XhRjcu3zhTxUG+tr
v+h4B67al/sLq6iFwV2lZc6TzY1CMnQ7066fzA6IuROZqRY/ArdpnqRhTJjnM8pUTinOMZqHIW+3
9tW36j+NQj8q/ammDGhVEmZcqX62u7d5SVcMlRby79bDU9nJPUzbsGl4HBCgeFy14gjm8/aBZs4G
ADBEZPnG++xPtMGc0tF2IjFw8jdccMPRbVd8pZu/7y+vcmoMRjVIyg/tU6SuzFzRtdQyEBZrzzpm
SOEkzfmEu5TvGsNMDnaPotfAaOTpPpVN00Hv4vZzWrhhzQ0yKtzbEpqVTPqlqtycWqowQzPIWjyK
EvdkrLP9EcGz4aEKUrSL3SI4eEDkQPsTxEtFxxguFAAteU+9CuNNwKEj3UaHiNqLSUET/hh1I5o6
CfDpYHVfYe9o48Gw6v0si7s+iCmC0d1mKguBc5cp+LY9bmbR1g/mr7NjlY8jZZJ/LKFp/zorOgsl
5jgvpheLh2XWpqOinHKHgW6Q1DgUF/ZMXDcbrGVLWuqOQSGuVVOkX+JS/JaUm3G5v8OUI8nyAvJp
+IzsKVAwVKkGxIQj1ehbv8arCJ6FrQ2PGwWOg7VVDUVQL08o5Ua65beftNPdZNV0hjJXe72iyGyd
MGXtL2tWHr3UyqHk7QtIlEB9z6tPWs0e5oxbKScLO6Uwq//ciiKPYnfK/rm/gHIj7jeqBKAQewB8
Qer3dlZlOfr9hlt4BFeq/9sUGe+LnR5RQRUXAbI6oF2BgyL7t0dF9ZsxYvzK1ZnPaX92Re99wbls
etZc89cRy5aDSSnWDzkoieSFkEbFdvepzHJeJvzh7KhcWwhhhetFHEP/bw1Pw6P2l3IsSCAAehny
jSAUhNPZruqMbQEPBM6y6T2Njv3VCrbi8/1PpXiVeY9J30jQJTJx96kwuENGzSOWKkVr2ReBbeQv
rpEUQDTF1ltoFPsZsMVAe4LbOx/sftXNYgPPllVZPiPN3NuNMjiF2Q4rMcGse/kFG/T+/ZCNdqT5
2vipLEokFbx8yMOEe+mpzrHphJhe/HF/CVSLLQ8FuwjdJERWbn/E0sSr3y9Ey6Nmj/qpMzOkxH1I
JqAQ2uHgblFtWqm1+r/qHnXS28FoTJuzHlekOkVAmJXTWwhnZx4vvZimInK2Di/Yn5jfqyHlFnj1
bCxYWvrjOjhRYE/j42BUy3k0Uv9jbGRH8pjK3QTDD6lcj2Bvj8u0lkZPMUTjjm5qxFRJtzpcGOsR
fz7f00IK3cXnePH63zV3Ng7CLtXYKBn4skEkH+zdNOlwzE3HhRE1VWY8BwFqKYlpVKfA7a0ztc35
LBL8hpK2PPikqv3D5uFpos9KdS3Yre82bhP1WTuqew/HxCwtw6m07IdmWbfzj39KiOVQw75Tkt3d
HVTbqJ5sLuVotxn/rb3CeanwEX6A+OIcTEq1T/GK0YFsw7YneL6dlEZtGwW8xo0qLtdoGib7ZVp6
WIyrLhV3vK/3J6YKstClpdEPz5vW7b7AswAdzkuJkPG7OP275Np7TLvcebfEZv01oFj7aYWlF2kN
hLNMm51fcBjEk7LJhoOuqqL8A/uW61CW/OXkd9dBFkymcHviS59sIdR6bcX/Evj61htf2nZrKc27
2bsO98vHOgbUGeiVziZz8aNuCxTCkpKGqGMdYRMVwR9XJGwESEiA6/ZEtLhxHBHPPN8FFkiXAAph
pOsJlp8JMcO0QE5DgvJIglvxkN8MurutcNudEAZkULg606nxzOEhBnl+8Ayo9ppE8VgG8BbwQ/JX
vLqgsIqPs3nO3Chrzd+FlzkP2whOACfXZyPW61/ubzV5HHfBiSwxyUo4A1LeuR1t1cwZipzhRnrc
GKGe4QPdV+78ITOm6pro7XJO8lkPrZTa3xxXP+b2JLu+sqDGBgAzBNdjDwZ2gnzywM+AysqQsIyH
bAhFbyYnJ0vrh/szVV1MtFmIWmB7gBnareuG0tdgS5Bu26TLFTH1+kzG333MDfsoOFd+QlglVJyC
77zM20V14qKt0Byllz1nNHTqxPzYidmIEOpDPqptjrA6yqm9Gm+3MZFvbAd8WcGYtlp52WCfnEjh
tnOg+UdtG+XU6JxL2SU6jvvsx/fXbBko6EUJIiDvqFOUS5h3bZmEZd1N7x07+2HpUbYIxTSYeFxD
UGbk5F+dB7eiYJeOlPzhdnunSmRm2MUufpx5/MNU6t1QcvKvhuqGIBNMCaTDNrthZggRDV09HVSR
VUeOAhPdd6rIVEV2G3EYJqPPOVCRpQWDlJn3RVjERvBUmon+4KQEgGWLeWmTbe3fZrAM20EIpPwB
Egwp67woke5esyGO1wFxezdCSMSfw7wAcGFNU/CtamwNOwjOu2tN2ElrSRkZfnYkDKDarlhw0Azj
KUWTZ/emNDa6yAR48oYT9RoGbVvNoZ/61m/LluU/Zo35vysGaowMRaBtUJ69/ahQR8vawQEoMgdj
Cb14Fh83pDVxO0K0ys2yCqlGLXn2WsN9vznLUa9GFYjRKaDUTd+KgtBueNqBRi0crnMjSKs81Of6
C8a22m8GjoQXc+bjFpM0C6+G4eDCU+YTUu6fyhfJE/jz25kv3iD0fgEpFBhi+2eyl/FCIb65+njj
XjtU1J49relDWeoAmwrlg2pKe9TNkLt5/8BIkwO+NN/c3RODLG2AGL/SXKaG9bErY/Qxk/jYzkR1
L9HyRPNVilpAL72da5mjFZLr4NEdffgPj1fjkrZtHi6lPZ6pVBxx7pWz+v6QAI+kV7PfwnXpZ/EI
OnKw+/y0LXSe3G09Kr2oDqqMAKi1QewmGLydlJYMQbEIEt8Ow2kLB9t+fd+X6FxeVsTQsnAYzKQ9
c9DRWyVFNpJIeOXyE2hGnmfw7jRpkABC0uP2ZyAKjO2JQaUtNrbkT52XJpzmuX7SGg8/82TxMBoR
7UX3Gyu0q7K5Wq2ID7Dwqu/7+jfsL02M5bNiAL2ZrXSatS3tn42hMq+FMIpQBxB/vR8tqD4wN5QH
pQ2e0hu2sisWfHYTSsZ208zXxhnNa4BJwW/3R1HdhJQa0PKFZsM4uxM6p1QtiY+caMZt45947Owq
9KtyysJgiqcjXIvqKvIxAUS3gSIbXd3b72gIb1zrjfhVs/IelqkTmE9tNpfpyU8tbJhGI4NWULsj
TmIjAtJHFVvlbIkbkCflMkDD8HZ8u5+nUht6SgvO7F/aalivG5gl6AzLfJC3yIXb3zpsS0knQhcD
RNntUMW8uvVG7ybaHL1KQqMYg5OnrXU0guU8ZyizRt+Nz+9/TuWo3zvDGNy/pbh3eJeOlezcFm7Z
PDZu8amBdfagI8rwTsP0/V2dcFLvj6laVIpwFIK/A0z27e/GJhn9XhxLm0W87xN9+2xM2XiFcXro
GaU6FDKgpexuGdTh9h/QhOaWeCiOlX3eXBpkdd7PRpMcHD3VNpUZG1goKS67n9FU9rZAUNiJ0sa0
/nPqocZaEfH5hzWr7QheYfY0or0GXKicD5wmlIuJCjzRMQ8JRejbbWOLxEwdiG/RItLpcUhLM4xZ
jaekT47kR9RDQWEgAkJjay82FRgduL2EMjBactV59ca/hyWezggjjKcf3iHkk9hGod3PS7y/ZPp5
wVOqAO/picw+oRUTP02z75Sh7Qrr4SfG4vmVmgQUD/dXzJAY04IXiBuNa4KBoW1oiLT66/u0ILu8
P5TiRUDiHYwTW4Q+256L69oQoqycGknSCO1bjttDaJl414u+8wDVVkcAVcVjTLtL3p9o3hJWyW37
KjnwjLnIdJcrxWj8Wvs4V5r+qY2RSQvLeWjnpzxrS/+y+L0Na3HzylBb5vXP+3NWHMDv1khUwkGH
kIHd/ga/TCyCZSo/wnbzz1MgtvMATfPb/VEUW9OhsA+9k8IKLYXde99vZK9oIBLcGDEueeOc/dMJ
rQljwpCDXEg1FDwh6g7kytxhu0Utm2DAfHCxIz9I+6vld+5LnRDZuPqhuptyKF4EH/Vculj7Staq
U11eIIhF3tRu5ySI08dCQOUWXpIdBCuKzyT7FAGS8RwE0FO3n8l1ewGdFF+hycqWS5qV3kPmUdW4
/5kUB4BgjKufDpZU/dmlcbbwgZTI14YUeTwbpmj/8Ke5+ifQhq++mY0HRUnF+klNDu59tPCZ1O5T
9b5Xxg2lVZRNhvYjXkno8AZiPpvGfBSoqNYPyRHZysIzy9jDkHh8RsfYaC5lvWlc/W4S5y4p7IP1
U49iw8wNiEnIR2+/UtwVY0sL1yYSaOorIYn57MOcu97/Ssplo+sHxAPKAWng7ShFMOK21tFPSXBZ
u2jZtJHdT/r7ycv//vGRIL5wyfM8I46/m0+t982I6gyV98G2P+j1al4X/G5PhUuH8/5QirsQLR9y
a/rC0A73XoRVXdPLGYgka6M0QitprdCItfSqpd6fFrbOdoifin7txYK8sDMQz94fX7WoqAsir8Nd
LFvTt4tKjAXxqiY6hwesP0Dh/NzYDaXL1NrW3+8PpdoljIEFK0Qhqoe7Aqke10VVIRkQ2V0/SLH5
FWmJLjDLgymplvT1OObtlIrWnDuIcJzmdRBfPOwtH7fV72A45uWl87bxYapa55xqTRwu83Bk7aFc
UZnrgFCm7ry/TMa8dedx4M7f5rp8NvGx+M3TtzXE7v3T/QVVjYSFpgwj4Z68katbto2uSWbSgBNF
ccUKN/g1HcjSEc11D9ZUEY8zH2RCiCUl9E9+21dP9hIsflMO9PpQnCj/DYStPzmjXvydAGh4Qt2s
+uAs1vQTB56mBP1bnNZh5O+C5AGYRJkjpxmteWGF6UhTZKrj8RqANIjuL6W8cndZjnxfZGUF4Ue2
6G5+ltH2mwVTshuXCluJWIwPWdOU71LLiy/96LQvKMZr/wV6cVTWUT0+vG40hgBVQT3eDd2bZjtp
aUpvszChMjY0fGpvK0LeCOs86HV/EFiqpkqYRy1DktBgF99OVcvccXUJzgHtm87jhLJPaC5xH9VW
Msjeohk2Y92fs3QU5/uLrLoAIDfSBZE6bejv3o48wUfoNo5exHjdKViWtAr1oO4Obm/VMMSyslZH
we2NmldX2XlWtbLvXlT23w3+Cg9taawHkYnqRBAySE1WuhPM6HYyfQqRJInRI9vs7qWpCuehHSrt
wWu1GrS2057yWGsODoRyZjxH7FPEet5Ya42tNZh2xszoCpbRbMI+n7bg3/tfSTUxHiP03tB4px63
/0qNlgZ0klCVMXVaLg026Ih0Difi8yHMyqoNRZOJg/tFMTP5+Em0L8T7NwK+CF/rjb5q0B8cIabQ
y/X2Xb9kywEqWz2MhBMT8oMo3M0tSxOso0vq9XgTaN/a1Sk/G6131E1XjkLXGNw31wmYhdutkVYW
TYkC5r7XutrVTbQ1Dzsh7IMdKH/s7s5Cx1u69VFVA062m4xdTY2eC9pwjpfbH2pD+xqj5YtsvfVU
gsj6OPbTX/qCv4M5+T+ucQEqEyk7llLWMvetJKMFFFHFiRRfS4J39dChKGsX7hL2xmJ7B5tD8c7B
MweKBa+LN2jfWe1Qq+7tTLZ5qjV40ePRO5tORbtYF22zHFxSysFYTb4eTF0iwNuPNw1JsoKx9KKm
a79xOXa/4T2K2cGWHbGLVNsENivzIaAFKLQbyR60GmmEmH5G1fUXNEnmLVzx7DrqaSqU8vhYFJkk
UZeLY0+2KGed2l3Hx9J7FCvb1Uyfp7YeztnqTdeygb8XlfNmRZ2b4bG4TIn5MiHQf8mozSenfi47
yJAuKt7R/ZtGuYHBElNIwTydksLtUhso/mubgOFj8rT+VfSpeCJFbkXYLSK+sB5+gDQNWnRhZ+lF
dnKLqu0O4m/V56bECMpGVnKhu9/+hibvoLsXPXALEoH3UPvFc967y6WfzcNYW3GzgsNHNwVcJnWx
faxtZE4sLAoaVG1T/7EZG+1hdUR/ctlyf6AWuJzMJBt+Yj+To0sQGpH8G60NPXcHT6sAFRaDu/5u
zjjXBkYp/qpIaH7inFKPpgLn490GVOp2LXtAziXq0VwKJurcYWzG3n+FWVb1g+h63b7c3z2q44NA
L4RWaaADGOF2tAnLjDxJ2D0p4OzipfRb1Krtzlt/gqZBwokWAwAiNsj+RhDIv2hkUHDEtvaj1xv+
Px3yPv/dn438tfvLHO0DyW/+Xn/ezSYZ3aCPY+44nVrwO6TsjZcYOuApzUyBcfiSHWVJqo1vU1eU
9QdqNXudK/ybkwDQIOIHQe9erAoYXV6M4iLq+Eh+XDkUJRwCaxqg1AduvxSt6cnASQMGt4bp2DBa
xbWfuunc+OkRmkl1pdCg/v+hdsfZ6m2v6bsAUTcLfsLo0qdwl/HLiJsmis5LEM6bsZ1Tux/DKvfa
g16JaksC1kMLDTwgF+4umW7G3DEd2l2RPdjOLwWMk0s1V+NBFKhaTnIxQiVKl3xCec28zsVKcug5
B1tRrEl/XeMV23Ugis/Iic+X+7tS+XRAKpYkuu8p7e7T5UkDZr5LQBV1Ruw89iVZ7MnUpz4INUQ5
kV3tEu7nJaF8/MHdEpxTsNZoutBdXeMLiP7lway7+d95tLXm4MepVhtOO2AAeE1kULtvPUBiKg1L
1v3tqv28NmA8APn+BGgGk3lKaECdZH5o3a52kraxXxgw50VvxGfPHv5u9E67Jsb2M9enpEQSOIJA
ojx+OxIR+eLMJtBI9IexsnCrHoGDUjcwJi2oIR0oECh3EaU6w0BYi6xM/v2rXWRO9dIahZSdc7r0
r4Ay4TUvdfNTEZfuQWla9e5JuRMqBwgQIK16O5QOryIdK4mSgUl6Nsl4o9qfqU+baxLO3rw8aW6q
fb6/deU/ur9QpcwTwpXS7G9fkzTWOrUh0nAW+zF9XpzWC7la2zrsgkGP2mE6QsUpByQaIXH6DhHZ
LWiMwYJfNQuadpipIwBiBF87D2LPNFjpH2ljHTWIlKv6XfmYnSHHvV1VBHK0YNXpsCUYGH4ordH5
bGiVuEybVaJ50mX6aUT07iiaVJ66V8PubgQHZuuIZxM37Kybpz4rWxph7RGpT72YvE3AXWhq7Ov+
leVqZiqFHGoSDTJOx8C/1kFj+gS1BYszckP0z+/vGNWJkGrZxvecjRvldkGLvhgmUD60LFPb/TCs
lXVOZtt7X/h+dhB1qhYRLCi0AAIlerO7oRIdg5GF9lPkiKxIw0oHxxWilXCYp6k2CXUtTJeIXyED
7QZa6TbVRgW/fZgaXD4ad9wusTF37Xkxa4zWy8A/B6Ib/7y/lKpn2AMD6wFOwHJkz3QSYHqSgtwq
SqGyPOT+OP699TlYjDSz3jmW5l5ccBMnNOV7eK92cHDhqFDfdJ252+BlUi95k4E3pTFvIHDoMHbI
2kGwaV6cFKu+EJd1o4/6bZqfR7vFFd0WM8DLGWj8HLbCt5EJ8bvmqEet+g6A0LmOZJCHzdzt3kIp
m49bymirKa1n8NzJhZS5iIJRr/Nw8zojQhWoOVgH5ahgN/iPGxCQ6e2osOynWYwElbmly4piY33L
iyV/h4Dj9qHJKL9BrzySFlUuPu+KlLrTJbFxdzHRicJVCk29KAXxdUGlbTgNdZ++oP7inVKww18C
MHrPNY8dPhC6S6wQZ3/4A/Jb93eh6pRJ+hE7AciVvQ8QTC91J1x2WPQpjR/IFZCo062jDFI9CtR7
NIQpp+6ZTtpSAt0VpPHuvOWPljmXz27uaAeXk7xW98+ZFLRhD9EwB9Nx+ymXXLOsXuYHwVwOVF1c
9yFfiuVhzs3tcRReEzYx0vdu3uoP91dRoXIlW+SQqMhNgOjt01ZPGCjRtoXPqIV4MX1NP8Vltf6O
Hvwszhpsb/FQFJbZhpPjz884mxZouMkPXi3Oi90Z+RHsVrkYdDwQOdORxtwLEDZxh6zD4HnELvH6
1Vp0MwPs5ePQYrZI2z7ZRoIGTm/Zz0iSHmkMqZ4m8kBKo1Sx6e3vjjJOwYaVbNLrIK5E/kFrhzJK
a1P7mNhFN33R08Q+mq/qHMuswtSp4Ei7yNuPT2yVOcPMfOc4Dpz35uh5v5j4Feq/mEtnvhTr2J8H
p7MO0hnFTAH4c2EBupUEXbnzX4WIXI9rDqcM5XTPyD+WJsfX2Krq36HX/ticqT4YTvFo4GZAOoo/
BuW+vXz6WjRFRwGKfSYs96VcewyFIJb+5ca1tZ7WKbDfoVhjfApq6RG/aUf60qrpUpr5TjRgm+91
OteyTzSztH3Zio3bUJuQLQgLCqh/bb0IZEjlb/8enC2ZEe6ONdk3EhdS3sx5c7b6akVwpR+9aBna
9Pehm8wHby6SF9g37r9ZIapwdce2CTNH+2qt1hghzW8eXJOK08RvAIyDmC/o7n23e3Bz3BWWlYqn
V28PvduiLQAf7RpvXhW6LtQ72OhedSn6Kj+41RQhF+kbPX14MyRZewUMUTkuQGmGXqts/bUbW/93
mKv+o7EF/n8HSy1365ulBjtNR0P2a/YAmcqi5JEibhJNQZt/IAwIvnl4ry6nIDWxmI1zw2yIBor+
gzcnWhuueq2blyzh94W1ng/NOaOphKDiUKVcdb3ZHn0I9S9kJ1A64OHcd45dTaSVKDJkeGNvLbG8
GatnqsfW9f5KqIahXCYRIfyPV8Htse6cptKbjD1nxGnaRGvWgJbryq387f44qvPEaoPwAl1AmrmL
PhzR5GNgoUsG3KtITobIu0/6YMbhSLKCrkvy6/3xlPOC2oKCA7bW3Je38zKsol59n6A689f6T9AG
+r+eK46wLspZSeATYGPmtFe/Htra1lcPFadq2+YPdpPT80CCO+o0b/wFuYqjI6K4+9EmsDmXlDmA
Tezu/san55fnixe1s9DKk47mRn2xnHRMTukmquShMQCvnzGDTv+4v57KkalTk8968o/dQ+e2vrMG
A7mDrxX5p9WOk0+8FWxMs3V59yuDimGjrdH9UVWvAH0eKR1DH/BNsXDqCMK1nKC9nQJLAIzahvdt
YSYfIfDBujVyS+suWWal39I+C9ITrdf1JyoxyFIDO5AyvODbdmvubkaN0Dc1c3swOppNep18Ceoi
WEN76Y5YNaoNRRkLCBBIWUwUdsdkCBxBEEd4NZZpccFvswhjd+2e6yT+upHQH6yv6qui7kWhmdCJ
7pN5e0p8a55Nmro+HFfreYut/loL/aOz1t1DsAJa70V3hPdUD0muixwA+cCeuBKXmltRIMQ7CHkx
8E1zBxt+9FdUGrfgr8bNq3c4JDkHCGTVqFIVCEgFy8pZvZ2oWfrYvqU63SWL8kSlpdpZc5LxMdny
4KuLm8kJX6hDURfV13w16j5YdpEURsyMroS2DvpLgALYZan09a+1tlv9ROgzm6EQJnUMN3M/aKaw
Lx26jZExzpuLMBMoRzfVrc8s4/BbkjfrB0wExpf7Z0x1U6KtJZ2OsAPkzb9dGktbk6EBBB+lS7I9
NEEdfxjE0j7cH0X1uKPbLQ+zz1OzT4z6NdYLhx5QhAMCCOaqtk964eoRMdx4+fGhYGNQYaS9Rl1c
fpVXkaqh49IUjESqRjBhJq3ldphTAXtAfCo7OD+qtQOiIJGOCJq+cc6oXIK0uvCB9OZlccGOSruU
pjcdbF7V2kkC1nfgJggC+SteTWjJCwyxLVllq9ZvAPKSq9lvf1ELPoKUqAYinSSqMqXF8N5lr9UN
0ZYdaDWtp3EWF9Z8smv0nIqEaP+HPxImRbARaNmRNu37aPVW5OUkoY4NpNB3KOIXZxPc+QmqYn8Q
0ipmRYxHeMMSkrns9Qxss7DhsAOe37IsRpdeFJeG0vrXDf34nxiKjBxMHE0I2gS7L5VMqAbMEHmJ
crz2gcJ+evYyVA2G3Diq+Kq6MeR/kocjsSsI4dzuCvKg1Cjy1ovKXG8eDLPTThn2kud1SkRYU2M+
LYXXnQd/WsN4TaDTVUb3kG5LHaa6WB+H2ikPEDWK+46GFy6mUgKc5u/uOVn9uuzNmunrIuui0Z1g
YDUG8bHpZidnFkeSs8rx0ACBo+NCjt4HrzzZGKR1wDPSWdPAjxrOdl77xfp9tWLrGqe9eRDFqrZS
QI3Bxs0clvbeIEMMFrKHE1GQNrfztzxvkseZSOA8V0F3AOj53uHZpSgUkWxZFDZkJrxbzGIuY0B7
PFma0UzuqRlZ2g+a0Q+ocNFb/wW7aPe/zBx6EWlcp3G4EVmj9oJmVQdfMF+mcHVIGCP8UqAez4PX
/kosbHjndOsrPRycYHtpZzCOp3Yzp885LIg63JIShjt8nbQPS2L59FTZWv0hL6XiiK6L0QyTBJuQ
fxtj0Z0QR3vhXlKC+gTCbTdR0+u6/+PsynrktrnlLxKgfXnV0j09i+3x7rwI3kJqoUSKlCjp19+i
Lz5gWiO04CRA8uAgp0mRh2epqjM8tysff7vz0Fqp4iFkzJals0VmD6pfMo+K5lmv/cjPkNLz7KLm
0rXycGDDh7p2g5+r6MP3lJHk/UDLYc0l5MaOegqvI0vTw3OQqwIPgX+agOGFT/VHiI8EzgR4Quzy
r1IsmJhTBeosgqA7JxF0OXmC6FbVpYPn0P542/u9PrjGOl4nhEBGaGXzRI0YeVTyxtxdWZInzG1Q
MkU6GjyFwST9TFM3/vUfLAJZhCFgUC/GC3y93mbBuXEikJZjOOQ3IVAg2RJ6/TsnoryQXMUHnvB1
wIU6KxIVqMdipShqXNvrk4C6y4Q2n8J8N2iYUHXy3FhlPWYDIIN2llMN3tTBtr6+njCKDhEUxkHv
BUzj2mjS1IR58Hp5KMP2s1orF7XIKXhTAjl88CYbT359O2EK+j8oPKKYDOTntSlSj5ZeSuSXFJcx
Y5VVviW1HRzU7PfOyUsr5le8OKXV4s1VF6J6zlcrum9FNz5GjddmdLKDOvWgf/RfPht6UIDzgWiD
Z/PaYBk7raXh4ZHBKlX07tpmAJbP57YegPcEy/VSYxLlX8cC2EsDwjTgN9MjujYK9qYXgNKDvpSi
8n3oV2U6lhN7p8UhOWXvhEAKDBwLSJKiGrFJ5noxKmkFuPaj30GtxJ9EBi3JMIU6zJGq8d4NwKRk
I4wCJSU81derQmZhhC8A8CIKM5O7KUgyNOXKT5Bo50/hqoM0jNkRtX3vwPxhlaNqiu7ANqyqVuEN
q4utrAAe1OfZqYbnqY3dAloBQmXC66BHcNuz7K7TqIjgVYQiV7zxpDb0PJSMASgUonIvmAA75eAq
ike2gPTjYQDHGboE/fm/GEVKbgi6qJVurp+v4goaSIC9yNbuQd5X/4wJ4m5qWSqzlkZnTeccLXS7
t2A9G2IMQjswveG2N2cHIjNgKDbNWqAS2+WyIRhfXnY044zPucuS9aA0t32i/thD0AoqAPwnYtfr
A1Q2MrGXqVoL3ajh2fScznWjx3+achH3wA7GZ14T+zkRfZm5joDGz+093lsvlozX0SjuvPKmER/R
yQhnrDei/0T1MD9XoJWnoa8vzKP6921re6tFkQfzMOG/ASbe7C5HarpSNJcKUrqYdbQIel/zzu5O
XC7ig21xcPGcZfhWjnP7qObY/ee2/d3VokcMfi2ocYjgr3cbo/+saZDTWqBAEUN6Imhyn6r2KRwd
J7WW8Yii+UpGxHxeCAJCjwyFPLTlzQ964ds1xixOpQ/OZKM6527Va/TLJGVnOSqn8Bemc4tbbjEu
wn7wnYZ+oMCsHUQFW3eI34C7EwEQAJlbwFA3D+aMrobER14Lv02WXANGkdVB3WY1OErF7f3dNYWT
hPwACC3U7a+Xu2rC3B5NkwLaKOMbn7b2SXU2/zTN3RHPcccUrgsuKfJLdJy3aMZVVUEsJcZ9ANYY
vg89htRAN/UDa6yD/dv6PuwfKiZQpMJbAlzRdmzsRGoL8A1iF24b0tyyV+j/zYv1gyCsf1NDatJL
O5/Jg6hgb30hknSEpvgLz+b1VnqogLodxo0VkbSjrIQKTVqiC3oR9eHcwb1TCkQR7gXQE+AkbldY
KiwxcKy1mBLD9pijeUFhoA7vGBof3xavaX+u8RJBjDdwT87KYxtiOFBkPPBFOxtt9FANLRcYmVdc
DUz+GONBWXahGv3ZIr51H6CGBlHWbjnRdUKDRoGzdWB0Z58Rv5oiEoQQwUcxf/7ihq4saF27JU6B
9MQ5O4RYJxrM1fsZme/Be7bj/ZBMoY8AyABqv1tKHetQeXfCxilKR8RFjH+cYwei0xVzl0J4fHxM
YkgkYhBHl/fj3Bwk7q9XaoQ1wBrERHPjBzaX07P62baCzikGzDbJZ0boV5K0Q76Qdb3c9gOv/axh
OyPpMlMlULfYuL2KDfWAGSJOwQBHyiLWjvej7a73nCc89QapPt2293pnHRsDCoAJhz8wHJXrjxjH
A9iEEEovZvDA0sHW052M1E9v5M27wOn5gyUT597Gl05X3rX5bes7G2vkLRFtgouPcvfmVXPLtiS9
P+kCyvDdg1XRf1kgyLtINvbptqWddSI6gRoVqhwY+bVVpVrCcYmXGK5oHty56BO3eQ/x/eVCgg4F
70XJh55gsqXl1n3u1zo5KFf84We8TIjQAIOvhaIPTiowq1tMyijQmZfdtBRh41Lv7IVlY6fI+FyI
loeEPkkUI5IMY7rcnzF3pD6ZlmCdVbaqn1ukTuztgGmcdUpdkvBMBRXm+Ri2yfKgEKvzhzFkCjUs
iFVVl1bW5ZAKEaPS1URjeW6Z7vjBp3vtctCcQIcYbSysDd2K64OD7rhwiOpx+8u4P/tDPBcOt83m
oW7SEl7BG5Z9+Pv2Z9y3ihvoGjnFVwON2NBC09qG1YqN7hksO31Wyzi/SZZO/TvMSNvZ1NHvt43u
nFJgjWOj+QklbRQmrpcaaqtLFkxTKIK2VCkGaniXKOjmYpZxeHBMd01FaKXFkB20Ubm8NgV8nzeE
KrKLSnL/zIGAzuCDrQw6kuzgAxqntT2RiJ6Rk8AOsDkbUxBaZl1PG7tgYdxkXlUv57CMq9S24vBt
UiZWEVbDA+r3Q/H324l4DtEdcHZAF2yiKo0pagsH7q+wZ9AJQxdf06ERhro5ATm4djvvM24bHmjz
RKF/s53BwOHRAZ6pEYGAVHMBvO7bsibDiXXodTT2LO7UoIb72QMqPu2GWmTAW6qD9e64dNx4ZO/A
xCMv2rrYKiIhaJQDjo+NGdf1yMb7aqrpzwGQsMdeQNzl4GHeMWhUVIyQLwBCAMlfHyIvJsT1hFiK
0Z/7j6SvUeEmpLtUmARXWEhBD+y9vpSG2YiGEiIX9Eq3szaaEPU4dN7tIg4r8mB18Qg4m1dCjoGG
8tS38/RxkZH78fYxen1+EeyYYXkR4h50Lo3HfxF++KPyYtpjW0cAjjJT2MIEeqv7TLuhewCp5EfX
G+BZYB00BF9fUfgCdJmwuficSD+v7XoNgrplwIvpBjJ5blSDBm1TtfdV09KDK7qzsVemNleUzKNf
Nz28QRLXDIA2qFS2JIjf2oOnT2vJeeZ4qzqIQHbXB5iRDba2ERTbQEPsHvNQKcfXdHq//grkNfsV
BXhPNGXJwc14bQr5JJyc0YUDl3kbPWsekkDJZShGxH3ZgkLR0+rS9z6PrL/2q8BH4LgA2Y1rCGXD
648GAY0qlMMK6F85tBmDMuepl7GfRpVlvb99Ll9HGgaKAV+DO29kLTavBa8giQjeGkxF7njhelKp
FQ3s5Mw1iiE4j+nSYTgeNHNAfl/+ftAqtIZsH5q1qPwABgM23vVS9cjWHiOtZWGvlbiobg4/0yny
UhSLnDe9q7oMQZK861o+PuMRXU8KRMp8AtygzciMjseBd9j7yMC2OyauNbDujTeKIew8lFBILxhf
NQRbmP0JzRF0vZz4aCjb6/sSO3g3kdLCKaBkujm6ISZAM28tu4IEXpdByPKXDnlyX09KFv3kre/p
oo7Q6q/dkLGJyNLErya+vN5uu41K0SK4KxqrJGYMtJuG1rQ8LU075pWZBCiWxT0lkh5NlH3t5qGD
AZl9fG1Q29DAvba8AuNIWOf2Rd/SAJGr41x4Hc9na8QsxBWB0vPtg723u0gv4esRMhic67W9tu7K
Xjl+XwRMx0VlR00GKbCqiFfp39VD8wXVzKOW+94aUVQEudxIYsLxXttsELQj5LP7ouxnN6sjQYEz
orhM9lxnpI/Dv3Z+uDkv7G38hA4imfSV0xezz6vUFTx66hfVne2Yhwexye7SUOTCjAY8nMgNrpfW
W43kpdR94Qt/SiH6iSJCx623DcQyoE6c/H0FD0tD+gNRXgQioAtd21t62VLkKNjKuSF3cdP/npoe
U4gHSFMOY5Ac7OTevfiDKsAoCMTNW48r3XDwmnjsCgidBZ8JOv5ZElVV3mP2Vy6FEz0FcmiypvbY
watiFnId2KJJB41+LAYCb2gtXC/UB8+5bUHZKWhJ5Vtw05fHkE3NQZXpFcAAfvaFGSBCrs0Qzr3F
WYKuQFu/gpqzIrnnD/IxLslzidHE9zRitKAASWcDAS+L1thtX4/6EXPkFML62T+gKe6dKPSHEPqh
9wZp/c0XHmKOXFtFUJhfF12IWolilRhmbotVn2KqjmqWu/YShAggRptS6eYEyzHEKFOQcorBjZtf
zJ6ir9x1tZ1Ni2RNSqt++nnbBe1bRNKCF9wUFjcuKKylQpqOTzsL6acDanvFWJXi5PgLARQ9PqKz
77xdEBkKTFkNsiFIc6+/sVp84H9DvyscFrs5hiDHWbwm3YVzoQ7O0553NWVSPCZoFoFvdW0qHvsZ
QiQxPl5MkydfLzoXXR99KCXTj5D/gs9bRoDfbm/ojlXobqEtBWVVI+a02dAJxchonry+gEquvPTz
ZN2xCXDZHgF/Nvahk9XoVh0YNRdwc0GNjgV0Cv90qLZKjzXQufWatKJQTjShouGXT03n/womb8wx
RkXf08AlfwbVPEjttAe3ZGfJEHJCwQmvCTL6rZqlhBrRqj1ImTm6HLNOgDegEwJBdHdqPkbh4GSV
7x4NenxF9MIrDRUiFIE8o2H7aqO7DpW10ONxDqAwDwt0UlbIAosp+IHY2L8Q5ZVLwTA67i2bgRt+
WGpVfk16UvF8Di3r4O3Z7oH5NcY7Ql4KEEAMcrs+bIuPdidr3NjMmFwutRzHYh1EXQRqkOinQcW0
7NkRLWvrl2EUsTcmoqJyA0jAVj4EarBWQJu2zCNKu8/Y7e7LMhwyw7eH648VAJCA2EUJ9RVIzykT
1MAmVkIAh3mPrmX531iSyLz0yHiZh6k9SY8Hqaqq/qGb4gMHtXUYxjoqmqZG7BvdAbPxL5JSbxwD
jIb3k5yMfH2knXfvEXu65xrF6ts3d88SIiLUbQBEMISYa0vz0HsaohTAfiPr0WnQoSSVgo4pvtnd
2h3AOXaNAYtjyNN/SE4bYyIJ9Lq6gLcHayMzvwyHTKMzWmeeuy4fb69s75wY+u3/jG3eb5ms42KN
QJQPinNAnuPhHAEmc/4PVkw2iOYIwqJtS6ELF88pJ4O4BbPm5FYyuKOxit7ftrK7cQCEoEONdwLn
/3rjIs0xXxW4+Rwyh+y51OQT8HDjacFE3oP1vCp1maNnxDGB7UEC+qoVBaWLyK25BwIrUKooiHrt
P8LvkgyPyPjAB+pkooRqNmRo5dkbpvgdAqW/Ra//+Q1/8BzANqFmuokINBesiiXw+dCLrO5nt3FS
2xHhBcLWS+4Qa723lK8PXs5tUACjiL5A+ACAHS59S6BWYe1Tu6rhzEI+5swepM7qDp60LN3hbCGl
PfioewYRQpvmIgqnUGm4/qigtZRVA9UndKBL8J0EqKXYbjeP19C6d+rDmaM7hwjWAKOCEChCra08
w0RaXo9+AtFg5fR3EWfTPfWX8BQhaj/Yy11TeKFQ/YFrweTN66V15dQmnY7jvHR1lzset1OBcvRJ
+GD5/fXVQD3UCHYbnhmgmtem5BwiC2gnrKoW+kI5+cFBBnh2JBKh25Z2ngQQm6F0AzUpjELZBjmq
tiYHs1+gIDC04fMyucMX9IMrkNmC7iPS2PChK1eS2USXqHlrcmB+b08x4hnvESCNQHNvfEA5LAKw
bSBVGSprJ0cO4qzjRubDMv+4vdAdz4liGkqwqDtBw34LEqGYTRTNM3xawsBvFr6VfHObhB88BnvH
H1A03DlQeg266PrD8bALgwGSLLkaNPugBkYvFamnzJdjfOegdZfdXtXe5wMK1HQpwKuGese1vRED
RqM1QOO1ldN4XjixfrElbJ9tp/NrTPCh8hxOcfdUhqP40kWSHI1deZXqGQ9j9DEN3xUX8FWpudJJ
iEJvkoOCb5OTDoYyK8XY/gC03P40UN6daodomSse+jMG2khVYNhh8gHtXIbpP0kVfa4SMv2HgxUh
tcbgAJMPvRJKKNHgU92aQPN19U7gzyxp7EF5SKAjeHBZdwJGI+oFZp3R/X4FdvKJHddQpUjyVUB7
AJ6OJ88LHWMnDUgwvuG19IpRBEcHenfnAXcCztm0/oHouP728LNeLEG6ztueVp9q4dI7iFbxt4KS
8IzMqNepN7tmVjq3SUrsoPtUKUxrB+p/WlHetcf+hx2w8ghDs7MfuGgoagIfhNdnW91oid+OYymS
PB6cPlXYt7tVwiBdUOjkjuqrdMBU19Ptm7DjSeCbMWHEFDhNFed6NwIuGtKgm5+DVbkiW/BUoYNg
wiDhec1vm9q5dCieAN0RYk4Mzr/5KS8CWR0Are4wvHG6soYCY7aBewglB7m6UZlCmnAJ2+6TL1hb
sBValret7zgyHDPQKOHHkJhuO1g9kaoOE5rkACx6dwNmuCNX1PTAsextJ4Z4QuzDqMsgL7heoz+F
q1c2eFdBnf/eBR35RHAGHzAm9YgIteMyAbgyMEGjgYtA7dqSqASZO4Y9nIBcy3oBBZse6qpZtEoz
y1vUd7f3b88eiPJ4wJFqgo66eVvtSrDB9mQCrIpi4Ko3HyWm3Z8t0XcZb9ujVvKfDt/LjB4HBONe
TQcQMv0oPG3WJyfS4CMNST52tDtVtJogyRzJTLguv1+ktd5REU/pgHGSqRnzm1YQzX1qPRzbRMvw
bgzCXxDYc7M5RBEds/f0wYbsfWq4jwh3B18AfZnrD+COwKYmSZuAVll5OM4kfB6Y36YALpbF7b0/
MrXZixavpmQdTOnWZpfaiRiadl71LoAUxcEl3bkmiPUR8oI2iH7v1gtRQsdaQ/kjF35Dzv7aoeW7
Wv3BNdk5TMiRoBwJ+QGodW0VNQggv4pjQChUXi18126NSRoR6RTc1+AtqTj89/YObkvHxt0A//Cn
4GYDCrFJANF5XcswhGZViUm7n5wY9aiobJ8sXi1fF5T/3kBsQaXdWrUHK935dIjSUOb7g9ABrWhz
SvqQuYkOsFIzwSCG1kGaoJn+xieCHVShdtdo9JZg0AwINJv+wr/SZUHp1CVlPkF05zcIGFBbo5bd
CahIi/rrEhD3TTRY5WUQajjd3t/dZWKgsKHGAWWyJbuY4TZeBI0QBPm1+1kswBktcVC2adJPR0Si
PVvwewZ8Ae1jYHmv19nXkbeEcwjPEDM3xSTU+L5umvt4Bb3p71eFwovJBNFTRqh2bQmDGWbkmryE
DFolrALlHkATx4n1Y0abqVoOnqi9fBugBzMnBIo/RsHp2p4dVBhEHNMy11OPcmXCAvUtdOsRE79i
O7XWBpSeMvy8KtFiGAvzs66T/ODA7jgA/AYDuQBF3RTir38DLYkPIliHNWNmzhcoP4tPAvnFwVJ3
gh1U99EeRvHuD7fv2goeTqsP+wiFu4nZdREz2oNZB4aNGJ3ch7hQcLIc6fztXFS4ARRNcEZR0kDE
uVVdtN2+aSrfLvPVGYJvga3Dj7UmH//61FwZ2XzFpKbdyh0YmT1ZgnKCy+b2lJyY0Prf26b2glnY
MhxbKLdD+HDjXhrJyibyxhIi5Au7b8icDOkYqfaT6zbrd8cKq/vFmpuz0F79mbj1nAFix+m9jIee
pcoGGH6alv7oEJklbh5vBAqonqAQDEz4tslhaeqN/uqU+Uid+owS7nzCkDwzeKkUaSuOJFX2TpNR
GEOOajr126wlXpwpwIgBmHMJLZt0AOVoTFEmW6cLOmbxu3lCteoNIBTyKE7ZcUYA8CFwx31B5eZV
N7nz5wRMDSuPSx/AJEjff6hEKzA0q1n8v484/vTJISFucCfbyp9lRa3WnsK09tbpM9kIG+XgShTa
YdXl9sHa+4CmJf8/Uxsv4IBcH/dSW5DWYl7ezsl4gjzpdEqsUWUdkrQDe3vbGEDhDDgTiGMAf3jt
D5xElFoEiwU5HIFOeen4v9xq/sKcMfx8e2W7V8aU0iGqi2f/FcZ8iihRjosvtiT98n31oA+aevbw
fRSQJp7d0P1g0nZo+rY0hXBGdIHmiZ8KG+hYiUoS6pC+yG//pr3dNoBX1OI80FS3w8O9UlltZNlW
LqMEFC4wD6e3AtPZ0g76DhfQdse/nc1uHGFkMD3INpHvb4EeS8uFZS+9hYJ4oxBJR/KHP068wDSs
N2sSsP/gElHtgAoRirioJm0+bzWWaCg4NfY87thdzUbMk4nBf6nM/Ovbe7l3kiKwfHAngSJ+1fRE
SN40uoZHBGm8/NTW/VcAWJKTE5H/cmaBwQQ5Al04xFsb3+sk9cqqcLbydXajr8tEnwd/0HlVuUfk
ZfN/2rpToCsApgcqCNhTs+YXkd0S0YYvCc5HM7sy540v09Kaj3Zu7xSiFAxqEjYufqUfjxRzRZUH
d9APl+EcS62/AB5YplarmhNpQJi+/aV2V4WaMCgYAA1H24zcsqNx0UaqcWx6O5+jWjyPSw1A+m0z
rw8EEhmgCQBpApnrVV3FXqFW2EHSqAho2H9pBwCIM94t/XNDVy4PoqcdY4iaQITCY4R/bc/ErNwZ
Yzd7UqwOWzNPJcnZDsoomyJXH4T7Jvi8PhSQKMP0BYAzjN76FizCITcABoaPO6W96AfYa+TccW3L
FHMjxwsFjvfOEcEYpGvgJ3Naeos+uNWvPyB+gSHPgMPyh9V2fSwx8sSlWiRW7sy6fZgVc+7rDqL5
t7/f62NprBiKreG2v+K1e5NaZD20BNgbAgEqq2LfICva1gUV3PpoOV3l5rct7n5ExKWQPzaYkG2h
qlw4xjI1iqAMNSSXeq1KaEEIv6Docfz1k47FvTBlFv/iZo8L0X3iD6QY+qbNVdCpR14ibXJJWL6/
vardrxVCsh6HxkUcsSkiYMSAG9d0JIWcYwyedqT8YJOE/YcFobNkfL0pimx5TaPwky6kkHrtqyE5
04D/JIxMpyrCQOjb69n7Siggo81qYt9XoIuh9FbPm0sCvmZFLqFT2u87XrE+tSuUcP/eFpD+hpKL
VxNv2PVncuKqtmdlWbkI7TGnANXdyUXORQhk31+3y6CsYpJOfCPIAWzlIH3mcbpYippSCLtbiUfu
Bkdg3FQwH4Fm9k4EHmSAev8UKLYDYOxQE6cfXVqAkqoKJWfHqNmJ09/vnZE3MHV+AKa3NFSfdJFf
VoIWemgi0P5DlYaYaXDxBDnyvjuuwsBIUWJGjdkwRa8/0zQnVKPDXxVo95NHhak6J8/SUSEYa89A
JYXvbi9tZwNBBEElC01AcDG2QF0A0BsnFAEFyMXXbzFGh7zBLGfvwAG+zm4MNwkjLUClM0CuTaHR
tywivCGpit4pvWwcvCkLARoG4b623rk1qYoK4fPB67KzlVdGN96CNEyQiUZVEQ59D3BBN71r5mZ4
iNiqf8R8Vgd8yJ2thL4yeBd4ztCO3s7uGLUrXZfAqzMpvQxfMrlA3PFo5NFOhcWo7pnRHVClw7Hf
nJC6N7IT0OAuVnu1ijKJZTZHQ1n08CZZWFvuZeo6clZgh97jg2Nqttvo4vap2XFcIH8j94igu2rm
m16f0uT/x+ORplgCTvN27adzrKwSHccu+fr3ppBdwxfjfQacYfMVW4n2G/gBdVHabLjw2arS1eFr
Joc4PjilMX71JhwxI7tQ6wTLFJ1D8+cvXjKQ+lzW0xaDM6Z4uccxGZ4xiKQ5K7ymb4VtSg9T31aI
8xjUE24vc+ewwjbAQfgbg4+2XxXiuZFDAtYUFrHCwlvnPoWsvJN5Ao+4y/WRKOjeF3xpz9zYF2sV
pGRL4MMeCMMyi2vdZzHxhwd39NqDxHjn8qO6Y2AogDYinHOvTcWaKbv1krpwV2p/nxma/LPf1s+i
8qMubVEJ/AfZHTvf3tDdBSJBRFsQTucViXbEnQ9qSG8UIgB2Ev9dewfAiHOfiJEeLHDPFNyn0SxC
xxlp1PUCbWmSEZHg2+lK5yWpq8+uBTzDAPnlA1N7e4nYB6xrFMeB0zI+6MVn6wfWDhLdxgKDHjow
ZUV/IjZGotBl8t+uuunPIcgKB2HX3tl8adSs/4XRSAWehYkguBeRze9DRZyMV21/349jdR9P6kgE
x7w9+F9uryK6rKCvG8FPVFmvTcpJS9KUM4SMMWlg8lJ4IgeTXjhmy6SSOgzSLaVd0qz05kVmqDEk
Ih+J6P3cmms3J5iMMaeeWucwFbUlPjioTpRQdPREn2qt/QsDlk5kHVgqPI2A6/13sEKwPrvFJz+W
CIjjLErmhKWyTwQG/yZQLE+5HykMJcN8K50t1SI6CLjQCnYqOus7QBs7jtOmvH+mthHsMk9lrHNX
jZ7KRo7/EoYaKM5RBtxSqgfe3NlBw2TGOHG/VhDxHHKl6PIGDFNSn0cyWv8ES5DcdSFpZOrMVRWf
CVZduGMF/Lzq59HNEJtSWfiJopgFgflbObdqCaqEHBw0ELGFF1v2hKXgPUMiSSdgUKcSGiJPsqL+
vzU02IZM1RByBhR/4uLSYcw3TWNhWXXaVvb6MFXU8sC5r2v7YqGzhu7PBP+fLj0SmXO5xO2HiTjQ
RKoIic6NrzD9S8Y8+eW7lvyJlmtjUgPV3o+1ivwHLuKKptoNJ52VvjVdGu4J5028hPZjE9rae6Dz
Sj7DN7jP01rp7x2r2m8QsBy+o7HGp9SSsZ2g9uI1j0mPCldRygAN3DKwwu9OBBeTDVGsycke4G2k
Yy9vgbIa+FksVfVsS/CRsqacxJ0PVQpIVaoqbLPJnZjIJwHdytQGQZKmKxusn8Lq6hFjg3npouOv
14vgXjukCYiOPLOgQPBOeeg03q1r2epMtaMXFbMXdagHYLwWxI39GSAACSWBOAWvXn12qCzfOEuj
qnzgvvpaU2s2SJgmIlk8T+2TgNf67daJu6QVB2bwbgLY44c9atpkop8978kdSY1BHKSFjFcQN92Y
O1XPvmCeVtlnS7JO94MkiudgKPaXyetCP7XsErQdvo7dp3YikNmQopxVViqBL0FagbklaKP4vxHn
tuggglk0pOFI5i8h5rKX9wzGfgJV67EMatFoO+LlLIMUfbjlh4bYw0PTifAXxDYAhGmScuUFY9Ac
KhpoKDSFF439O5l4VpRKOxnslISKniSS3iity2D810UO9Ivaib7XQdm0Z9ta3Y8qYhjAYPVdKLEn
pZ3xHoNVMPEEA3OxraRasoi3CYESrlXJE6HTPOSaMac6LfbU9RAgdBuWQfCkX57Xql7DotUkZBD/
6MPHodVjnCIqtb8TbXeotgNsc9Ge2/Spy5vm5yQwsStdGLMwvnkiP8D7Xj4EykWE5dfz4mQtEv1H
KdEQyMDnqfyfdlQl0bulgRYQR0Y+5X4kFIh9Pp9FtparV3cYz9xzelpq6CTia+ABzjoyoSE2jiEm
R6JtlnzzueX4z6U7exAFlwqYgVRFWreXyXU41HwsKahKgV0NvrMRQxxOPArb/l80EAH0GUB7tQve
u8nb0alHu8v8lpZ+hh9R9vcEMpBNWkWK6jekcdYpRY9MP0ZDY/kQXOwBONDWMNRfA8tHu2V2uk7j
KlnRBSz7YUpHx5Yyi9qylB+n2feWcz+QsUm1tQa/Mf2LPEGfJ6QepB6d5R1pIJGQCS0tksZcz0Sk
Ucua7wkg5kMKdcmxfqsgix0PaS8i6rxvYgQG2RrW1Sc+OlaSRn41NZj340zog0BnAOoG3NKAS8hZ
9Tklreel8UKX6px40/glCEgZplFDYvduXq2kTxuhI3piSzU7p3UF1/a0QP3WfVzA6me/p9Uh5Qdv
oJ1835e9/2EFWA0yz4mv+jdB7brVk4qhnPWrtUqnewDdMaFvIntu3a+Qt3Hjp3jijZMj3rbec055
C4dA/BAwDwmtPS+cXS/zl6auztIOm99JG42PgW60uhMO3M0p4lCUu0uiXrCzqEYqIFwh+jXrwjrE
R6wsCZ3rUKuzR0tdn4KGg4/Kymj8TZ3K9p50yNi/M0Y5rwDchkrAqXWj+1Sztf3ErVmV9yEB8ynn
YRW/j0bbYQUqa2w4Lf7Y/xuOUReiHUuXT5YapzYbibaqR6qqOTwl+D1evo4JptH4i8PJvR2WU5zO
rbCqu9byIb47xuDvQ4BBygfPrwLyfVFTX+dDF6xr7rct56mtZOO+l6Lq6DscQNFkofJaS2TMxnF7
EzVTCAnaKgLwtF1aNzmHvAlFWg++p8BiIlH0Hl0OyxZZKEdWnnpVWXM+QRcOkiSyGRZ5arEY8cQl
AT7GrsZGsQysVu2l1TCGD0ieJnaXTGuUnCqbYSxua80jYuoS83b8IiaiUr8qbyXflBfUMiOdiKOi
HwPvUxvZenisiRtjbGaCcQ4fAPgK67zzQwjHQ9Rw9IBmjF06rjPECxK5IjqJKV7TpynizALwEBM4
EwJpHjon/zpeS+23bevY0xentAgt6nYFQ2tG8THwTmHH1vg0yFC3BqoSDgWE2kCZlQpCUdFJM2cR
X20CuS8rpWhMNidLWhMEPjofw2fPqq4bnvpA39W/MdUASmh4n5HjCozXEWeUprX6GFr2sGSSCwqv
CAExJ9dR1wMzR9cGb563jAmuvNN7pzoeI4HG/TDwtEd3VqfRGnH7n6SK6z416hUetEZnniBrAOks
g/fqdAo5xplnM9SRkY5i+kSU2W4DD6BsTOjAfLJELY8AxYKwv0wlfTtOIVsKOpYLfXJn3j8MVtvW
eTWI9tFJGovdMSh92pmjW/JjqvENIfoSNy2QdmiPZnUl3KpQrRqTFHCQYMnp/3F2Hs2RI2ma/itt
dUcvtFibngMQCEEGNVNeYJlMFrR0h/z1+yCnpzsZZDK2+lJmWSTDAw4Xn3hFX3rThTQ55PxFj8cl
mIpJfJ4hON8M1eyBn+qcKQr6Ku1VPwLVfJjieDSR5Eslh9ugy0/9kHg94uJ2bPjZJOebapCWsoO5
o8fBzJH60Rs73BpQ2S9u0EDlyC3pliYbjaMg963e1NNbtGlUlXMfy2c/j2XqYbWu9VbLGSZ1M+hM
fSm3Uqh1vpHKWOnbOSp63JFRFCk2hjHPN2KqOiPQCK5Tv07syUT6VBZDQAZq6yzGZYivY4CzyQ9R
ZnIqgnqIchBsxOhVYBUuAbGWobTlsyHcbFvUkzUfsWIQ5kGYiaHviwpf9L0lNNnsYiWSfHcaTeWM
kHZXevZj28x2mxMC9SLygKy1TuybmVV5V61ZF/KqyRKz57s1kF183Vlm0/Vn01Haz4SrbfPJaZs6
uolKL+YMVInjx9hXrLxvLodRX0hs9UnKvRbZ5XVMIyfeOG2eyIMZuSLuNvxHSfHNjkuLPLgSw2ZA
YKoKbQU/Jj/LXKIzDofS9ONOo5wORVik/uyV6PpMQ+/We4OarbJBidcY7zFUND9ofNqyW+jUxP6k
6F0XluyDZqurs/uttpcm8vHnrJ19K2IUi6UxYaJseFE0XI6mJx6dhaQnNJ3RAVNbxeggZ5aQ3U0j
C0X1J9v5id2TKNM7HBCJnxWW4CRS0PC8mgifESjiahk2WhelT9bkuDP7JbO+6mNktcHoePGdICbR
N/RkzL1iq2iTzIVHGY70JpFokGuRjumJKY6sv0jZGRmcFt+jXHEjDK+edpXgZ5WbmPkmB0H1J0rp
OFo1VE7vU3OcvsixzK7bwiBpTHOYdMe8KUzijzaKLb/2xr7dJ6qIgZbW8FT0KImGja3lRhKiUWIW
odcM2gcrT5zOl+ZMfxvKWHWDcDesEqUwOy8AzqjfthN4Rx/ctSd3pGDtj2WR5aXXu26zn8pi/Ixm
kHeVzR7y+v0Aoo3oQeMv7MGbxT7Nna3IDeWmMqueIzgx3EOPO9mPHH+36s4de/2GhWl0JA6x8kD3
w0kI8Yr8ggZI9MEslVL4OdnEfZRHsbox065+5LHM5NJJqphhUle9mZTZ04JK0eSVZ0+qTsArlujS
rifzk1CJYnmUaJb7bLZrYyMMC+ou2dvyCf1sdrzh9bO5Ex3mUofWbQvHn0rez8ato+4mm9vO8fM+
i+FQ1gOzrXLXXaqjrj5VZpxzz6LO9B2HDv2HUsdIRM3Sy64m2XKzuf2gpn4xcPyEbAXzc4ZtehW2
UOXwxJWWVQQpGY/lz2kG4t905eJrcaod3E6P60Af3Rj5E6MQgTepgx4YpuydMDcG7VinrFFEOK2o
9DNRLGXQDU5U7b3RNCuYh+hohpaeKRfkE0q8tevOfkp6ha7fMnRlSj69FDk3TMMdshiVJ66JxHCV
jithaVvBDQDjjpLEs5zrCd+hAVmEXW7l0Xe59Bm5Qp8ZVgh6z7b9WqdxaZDnxuB+E31NpxR7fjCE
qxFvQr29bHTBZ9MDVwuUEKvKDvJlLnZLH42TX6Wlkd33g6Y+YdFk90HcOnm1La2J/d+RSmfsX2RN
uBds7Sl3vCLe1JZGkJ9HdqWR0Fv0Vuqq9qZA2oVebDL8NXNfA0o/+slUDWZQ1KCOfEcMOTbE4whc
TalMQLmtsL8NSd9NIdd2LLiYi1bzNU9tzV2Nc3MeVlObDWFvObCh01p6gVIN0cwLRn1ln2R2nfla
1/VuYJtx0l1PUdFcl6hlSB/mvOdeRSS7+6EojU+0aKPer0dRC/TVPeMhS8A6hZaSLpukWO8Go9dx
NVPVjrBez0AiB1Pv9Pe2KfTE7+3EzC6qlnKjDxXMfMSjScx70WTeJ2g3Bh71sfZVFUVVHJcULRLu
1KVtgrEqjDu9wj31Nqvs5ltmKkW1XYhqn6eFyzgo+Ip/1sBrOUlwor8aS+pPPlGiTPezXvfMp6Gk
tQ/ESZdweevU84W7Ehf11CRiqRb7a1NNQ3xRiApTJ3t0zSEAdW9ROjOt0kHlYRIsUyxAucJsUXjX
fTXODuUcyi03iLnlvQ/wUNzpcRkt21Gd6ucynzCxdq3JI5qaIouakGYm39eMhMuNE3vcku4OP7gI
tBT5oypFcKbomRDbndKt1U74i1IPWDZlXCvepSkT/QYolPZQNZ6aBOow9wfqmwlZk+Nkd5VpzYPf
6Iia+DYqkqbvWoX4oEVm+l03OvNZTtKjUh019W6SKJIEpGyk4ibZr8UW9NqL3F0G4cvKRV8rrZsi
4jzX5mfOfrfGerAfvxq1qhTMfR9TApa5e1OuSlM0VpPyqTZHOe7wLBHthjlFH92Obf0+WmodM+1p
MUpfqVGB3RkFsYDPHHffGjWrej8b7H7yadLUj45by6MFfLD2K1bCTVdnxacUYZbnNLGiPZGsMqJX
V2bEHsI+5OPSfh4HYKN+03oUCSqjLSM/xheNOq4jlZKAMdcuZFqk6c4o9ZjaWrdE3P6lNiGq4cUc
c9nYjenBxsu0CVqxdtVqqZIJqGWtX8vSmZH/T/qh48FNbc9kVDFi/obZhHzG8IC3jcUNWxptvonn
sWbVe0k3EQbI5jsFF0clFomn+4zgvcJkAK0CPxtt9YdFoTv2kyYrXPDLhfhegg+3/abryFmnbnKv
u66rUZYrM+3BUFTtq1ckoxZMstOfZOHVdxkLfgmsVh8ucC5vnECRRCAHu0efkNqkVV/gWOO5gZJJ
c5vM5LVYwKnO6OeaO9mh00SjQoA2ljOHU5N+hs9ffGo9Lf8sMpXSg1Dn2NrKqBm/iyGp770MM2hf
eLbQN1Zj2V+iZMIsuaXYtFBmNtTvqZkbx5Gm+BioiYJpxuIM8Q93rIkHe3InzgHdUr/YRtJQ0oqH
mNBpbMXRRsxFIVHPlyOejEsSDN5Cl1b3avtRE5l50PMh/1xZSHSEibDsZ8Ktmd2otPaDwGW82STq
nH+ilZF91wpr7sGG18M3Dc6LTllhIQaycadNgGf29HzxNa2/zxp4LV9Kb/oInKOUAUxtm1WKq4Ae
xk2tET1FJblbI6ZhV0Y466HhY5n71klj1S/yeqYm4vZKssmjbj2xcda7aQttiqmVWe7TlLTieQAn
LvzKdVGBN2SXApJHt+AeSotTBLNo2ydVcOqGLCvreeZY/ghorP6YWkKn+pBaRBCRUnOAFkXbdIGT
5soYLoaGl0TtZHzrvBOqSxEC2CjqQt6gbCbPbter0G0OzTByFIy9kd54Soyyle3IcZMP6EgFg5ly
CY0kRM+aJIiC41FZh7IvcQEkzTE/yow23rWVkxgGXNjSYXvIEj1VmRQTUm7oVR3UNJ3028p0WEPL
gP1UkIyjdSPkgjKF0Sepu++o9pLd1baZXBgUGYtQJllx0RjTMGxLVZGer5WqNQW9PTRa4KKSnYfN
ZNqDrwvb+UYrpuO1zFGvU7KpEMXRKDHvvEwbjSCOlglafZ7klwV2KcqVkZHlbwbDUxrflQZ1Gy+2
THofuaERlQ9uTU1cZO3DOKh5uulrc5K+LL0+uaF2H3+VOtqd4GlzeStLS6OxvlT2TVk1RXwouOXv
6zoZwC4mBP8hRLe69wWYdgG3bSJcrbTa7ALEhLWdFH1WhO08lA+ddEhV+8khmI+IOjr6drZ3VaOH
ibqYlOM18H7qRB7so8XXe5t7zSospyV4NrA5LsXYNr5GtfFBr0Yl2Xsiy74QD5EHKlHjIC/qUZSB
71EKDiSawndxZdRfUteMPvTzNNprFRmZWElfwg3GjIwmWISwLpwqb4agjNuemBr9zNqfCNDK3VRa
7nSoqdR9wTXBvIsVJ0+Dltve82HxWcVGHTWtx10y6q9iY3LQwqD4ovkwkKmwVa6lfJlIL26SxZKP
7TDnt3XeEFxVbu0+sq14SY0b5Zf1GJHdg5d29XvVU5T0gDOeAVpHNtWaV9gDv6MMlyKm3zJrBcRN
IU1yQpMkIhuI4maLrHITuQP9ezwDmyzwiszamfGgY/lQ5WbNFWnXd5we1W1dFVPGrQCcetNFlhYa
VlsZ1LEG7YrwbWArAa+23GPXUCM9duRsKAQh8LG3xmm4s0Zt/tpXvUwvPCk4BuNe6HtR2okTjKsQ
elBHlvustJZ2E3PUsIWbWOZh4UzeB2j3GnXYtHK+zFEL5GD0pMsCi3rnIRddlaFJbYPXr8qucfzU
g73uu3njJLt01Httq7rUA7jd2hj4RVWUEfU8K859o3N6sYax7q6oKd9tpqzVHnvTLD5YcW9eY043
47PRqVR+63iacS+nMOhjo5A1aIMpHjobXpJ87mQfiT3omBiNfK94mlMgkn67OCREIAvVcut2UaGG
duVZN5Xs2RzJlNHEsWNzorBJrKluBjtp7hzaYn+aejtk6BESCHGyU2f13bjsvaBYYut7YcrsO7Y2
bYxgcdbvYxyd8mNd9WSaOlcAqYvtTBeU3tDd7GJHpHeVscLdraqr/zrkZGWdw19wKEZBFHnZ25O6
VpdJi+kURJ/qSPZYP7ZGmZ5Bf7zZKQWFASjTgQxyimo3E3xB8igpQtQ+r8pyBBjUJzswXPYuQug4
qD33HBjprSHBuMDJXXEnQEJfPtigz6rdemMazkgWrTUvT9+00oo2iDkTs9TgGHZp5/51wiZurxoN
GiYVitYpdIC2ZazQMKIeVok+HDqc4RXPkUfZWz/+ek8dJRcTiMtq/OqcwHiUjNZCFqlpiPa2tc9w
ww3Syehpzihi9x8MhYALGCigma+EXPQ+IkMlPAwL7vAbi87UwVKteT8Pxjn+8GvcDiBUtGkAdq1C
CPbJa+vZntyfThaialHdop9TH01Jc/f9B3rdRGfWDKgBKHKYK2n75eJApH6I+lWFkerUBkXxfmu7
7M64Vr/TmTTOjLai+V72z2GdYscMjpFABDPgl6MJbam8tEHOyakS+gtL4W5RCLixejJaJxnGvfBk
Qe9PRjvDnM6xwF5vBDY4TB6sxlal1lNKT9KPZa9NyEvmEY3CwhvmCwzt6wfTo9IZ2S3ZWe11d+9P
8GvIAMZ2Orh5RI6wzzll27p55piV64kQHOUQ5LkQVG5zhfsePsJfHgpFOZCUjIdI2KlLzxR5yaB4
QxmirNoPpKoxnsSxqGg66baTnZGleg1L8lYCkgrKnJ4ZoI+Td7m29u0ux6QvMtqLEe2KDTkVBR+H
hmvpVvdlZBgH2O5nnvKtcdl4q7U4Spok4C/HrToEYUm5i9DISudqUIvsZrQXe0On6CEpdbmrMvyu
9Zml/Nen14WyqHs49cAIOxk4Vbtlde4twrjrxoM25MtBd/oeVQu3oLb+/mBvPqULOtvBKRNM8bqT
fgG3UOtt7V5MRSi4g6E89Zqg8lOq27yfb2ghto+VR6eWZtU5AY03FizE8BWgDcqei+rkvZrToMPh
UQi+LRVQWTkYu5bwGgSGWp5ZQm8Ohbob6nKcX2yRk4fMLE7RVKwz6hrQ6RCgtJQuvjHbpjqzDd+a
TxQKqGdxt0NWPj152oxwUKmLMHcRXEWLVOwaZaiRGNa1j4PR6LtZt/oNunLDmfX6+oT1CCpW8hWD
s09OYFiR2nYtwuGs196kpOMl6rZRhYaFZWI9ZrGYPry/ct5AYjKgiU2Eu4p5onD2clZFIZE2wOwD
u85qvjYiMQW5ICWLBd5dkZbTpqNYeSgLMW4SZfC2fZmdk3B+Q0KPLwECc4XFr/JuJ7cXQbRERSAp
wZBH3eVC7PnQezL/kS6NI0PU26lQJTFa3P6wJOS1sMraeGMh83eBbgud3/cn5Y2VBn8bJcqVQ4Ku
9OmczKYACbGUoRojJQdOaSTkt63LuFqSMyHC63ubSxuWv8m9St3r9H0nwKHaIvaq0CsGz++TZrwE
16Ce2Tpv3GUrKxV9Au5RrBfXVffL+VCXcjHcqeSBREfUXzrFc7203aMV2TBRF3ztOqWdHv76LAJp
sDRAvqsXwTrLvwxKB3ok5HHLcEnaMajdydibXh1tRVJXZxCFb67inyeQx0SygE4eUMEQbQFBX4Vm
En9seqC8xjCIAOxOdcSII9rrCCZuEb0UH2tj6YKi0OtziqJvvcpfv8PJIo51JTZG6fG8E+JBFFCK
6pgohf7Xz6bVix21ZqCFiKicnBCqgyXyTPcjZCwaEULNvtMZxnR2GczvwC8oAGT5kHzhOjwnofzW
4cQErwp+GD8jRPvyjUKKXDgpsiqsCrM/pk4LhnJOOnCEqPlJBcjY+yvozfGQ4bHBTSOvoq/H9C8r
KG3g5itFhwqtWswhvfkxsJTc3g4W8Jt+leV9f7w3OKmkc2jSrN6oDofi+op/GRCGZqzOVlGFUVk0
ySGfGSmodSs6zqOdXXeTIe+FAJBT4W2Db/MITszIlcX2dXNww7gurYuyz/VP73+vN1cW6mbIeiJG
bp/K4PWVZaQROpMhBsv5V6WHUq4g9XwmiHhztjHZBr3NnUcV/uXDJ/0kqfnqBIQLVf/UU+qbXBvB
olHXveqoI5w5Zd84lHB64aBF5ImW8CkoPrHb1hooAoaYonoHve/lFiCTRZ+McE2NpHW3OF09/NWn
JAaF/sISttBR1k+lSpc210zqVFUoqiZ6dqws/wgpar5utGk5zCaE3DOP+fps+jkinGrckIjpT1mj
SYkYQDondehYMkOI1zIfzcKjWeYuTpCC8Q6qguU9z5JGneYAmixBwL6/gl4FNOt3QDHVJvElpTmF
XMtuMLNsVljYqmMjZbW4F7m5Mt0GOuxVEetbV23cIGuL/q9KyjEyDA2mHJ0HvsDJqgI4Y8goE2iT
47q972Ubh0BPhd/MI95Qg3lOIvzVKl7Hg7CFLT3n1Kt4hht0juelrPG+0bNvbmI3xcahcPp9QW+1
DfSlO+eq8WodM+JKPV4tUkBwn4osTKUH7IcCDTSWAT86xxY3QwIcNcWG5xIwo3MNYtI5cyS8ClHW
QYHBO+gykSKf+nGn/VC5iMHVYd+4le95C9xIsEqE+MW5EOWt51uvb0ZZEYqvRdcV3QQXUYWpoxat
byllW+6RDdNc31hUuaNUmH+tmNzd+2v258Z4kf/zjEgKU/1ioyIbdLJ06gHoKADgJlSgjN1LCtd0
wTwcwYtsNBBJQ6/2I929LGyb2P1EKaECXzJE8TEBfQ0IASh3mJCNPiSJFrl+oQNx+g9OE6hSa4xI
iecV+ZeSnzEkdlSHblNXe4X2WUjJoNm5Ht2eZJmHm/fn5K3VTQeVMhnh3HoNvzyjY6+VpUldP2zG
dg6suUi2k5KYl2jW5WhfZed4sT8X7+k74DZcCW8qosunKn2NXYJ9KmUTRqNJo1mNlluCi3i6jDCw
unFme5FhNyfGF6noznWmVuWtrQ9d5JfdYt41gnrVX59ylDY5vrmpKBmeXoaDbNpBVFET4oJbhp6o
mz2dliREmEvbOuAbz5zfb+w0DfkNTCowBILVdBJv0Z8wqlgdmfLMSPd9J79bsx2HLoo52/df7qtr
nnAOXjwJEMJuVPFORlrMKDFjHXxERrAsfFtNjWeU8s4JHL6+C9b1gwoXr3StTJxkN/GIbwveX22Y
V426BdOLuLRhKBfuUiC5aIHIbCPHOJAxnFOnep3nrRVe8mpOEuhhyH6+XL44oHu1MxptaIA9IrHN
QWE6TrKR6FkNYdOb9kHWYx/qCXGOKb3mJml78ZkM6Zzp7uu3ijmiQS1KszR20qnGdj5SvVdBYCIQ
4EZ7ZRqnPz2K7bejtNr+zIp9cyziStJrWvwoPL58alBGLqULxnJbVfrFZCC6q2WLP81zHr6/hN4a
ClKlh5m4BunoVF+t6q2mXlyrDdVZmBuWWHHQo/JDrrXZmdP59WJddyHUS7SEEaw8PYkARxgwWzxe
5ZQvwqcPDAkkEXETn5m9V1Vg1gya8hrThxsY98HL2YMt1o5mn+Ek1c0fhbQfFQqXm2XIRGjZ+E8v
Bg0nZ0Ubtkqbn9mSb80nj0hRYtXg4cJ9ObioVWNOFp5yVApv24HJOAA/Tvd5tzRnhnp9zf50BcS5
nP1PLHHynBQMtQY8bBc6mSW3RaPatzORU6g6UQOSlhzJAlzjdWdaTG/uSQekzP+Oe1LB0+02UXMs
VsGMcyaM7RAfytLVtnrViG2FG+UGocPuUGaexw0ju4fF7NxvFZ7V5072NyabRI/aDTEhxZDT4vdi
xggO51WHBUhvB3DQ1AunhJrbdt65Ltcbq5cly/JFt9nm1Z5Mdok5QkJ+3oUzMKoNTT55WdPQ/vqX
d+OqvrASRxmIusvL1YMGqcb92HYhnl3VrhnmJMS5TvenSpvO3FKvAwPIxWQ0ZG80fzhiXw5Vo5wX
u63OLmmLLnQLPDpjYVTPE5vKdycUcs5syzcHxAJa5Rlo0JyqxiTupIEAdTpwJcg5jrCpN0Vu/QA/
CN/Qyoszu+OttcHhiaoY8jEQmU7uRtyYEzxgaoFGQmwEaWWpPrKGajAzqWd2xFtrw8LGlSYhtwMa
wC+nEoKUMxUebhkds32njTiAbTw7ox/z/up4axyiavIGVFtstMRejoM/XJPkeYwEr3Td0IvkNdTP
c75pb83bT5dMtpVDb/BkkJ6EVomjsQvHxEMuFnjANnb6ZWNV7PP3n+eNAwwrr9WzgtCCBzs5SIRm
yaGbGtzgTGO1/UVqL0oFqNYhna7QnreDPh3+sjQky56WAPXFtQLrnDqXYbWVNEM2ilArydy9buz2
EFNvm1loZy68N2aSc0B1Vytl4qdTuQCNhmA1epUI3QzbjzHH4i6DNhyMLjCb92fyjZXBNKIM5Kza
BPQCX64MsVK+iZ9EWGDmcgvuxPFNaQ1n1vkbO5hrTSMwQb7Ts069Pe0K0a9pMVnnRT6HWVIn+6rR
O7wWAPpQSv4PwiB6uZSDUZXlMDxtHuuRMLRi7mVYJzC+eyxi/bYiDMzKZPqfosP/eZr+b/xc3/5P
giL++7/491PdzPR9Ennyz/++Sp+6WtR/yv9a/+xfv/byj/77pnmuHmT3/CyvvjWnv/niD/n8f46/
+Sa/vfhHWMlUznf9czffPwsKjz8H4Zuuv/n/+8O/Pf/8lMe5ef7HH091X8n102gwVH/880eHH//4
g8Pnl7W0fv4/f3j9reTvHr+tZOJXf/D8Tch//AFF/e9k1KrlaDD8Od7YoePzz59o1t+5OFadGwZY
+3h//K2qO5kwoP13Y+1DYQpgE7bTJ/rjb6Luf/5I/Ts6E2hM0CnhRAbA8cf/PviLV/TvV/a3qi9v
67SSgm+zng//TjUxMYTUT//yNB+Bd+0qKgKvx+ao3UxH97bc67c5iO9L+eFcp+nlGfWvMU4bpEQW
6pTksXa07/rr5KM/bpUvv8zzPx/nxddfN+UbX/90WcN7xmh04aONo3MfHYdP9bHeqt/jP80z0iwE
8L8ZYn2qX8rSI96FctGFeuySIb+VzhxhvUdEnPWwgCRlxXpTet10UYwK8HUhDkgxRftRqNO20PtE
9zOw/SVQQl8ZMy3IKXL6rSWcTRsBZ9SF4WIrUVp7iB/EXUkLEWRoiq2EphSOJlJ3C/YzYT9qXRB7
mQokIRk31Kud0G4orPQd+O0+SZKd1tnuJxcw7VaXbvykqbL+c/QoS0EUNferIddGSac4GFQ8r70Z
WPucVS1M/aLpdrZTXqExDl8uvpei2ksPIUSoaXaQFT1nk5u7fj4o7YEA2gtjqDi3aqE+kTvWUKrQ
y37Q09baAkhxH+LOMHdDb/a+bEf5AyCjCKPMLHcoAGAH4un15zZzjUsBQXCn1zBUAATm15EoFDTV
y3oHueVbPo3KTkr8pOFjalcUeqrHuZtN5E3S8ZIQoTnmA3YAsPHpl87CYwiJRwTh85OT9/XGMolQ
yoHu15go8SFXnWqXAh681KHDBno0InFgQOUvs1jza6NrwiLSjENmtF8ggQ9Xma64YaWVZytrawjz
1lo9iQYypR+ibmq1o6MdFfMqdS67Vb+99fE73yjOpW3fAWt3vUMMNe79/fGy6vDvnXcSuHmUfZNa
KYxjaYxjAMddDySM4qDryRQRoNJ3UT8NoZJoIvzPRlzvvV92C0VRp0d3SjvygHsbzKlv7HQswc88
kP67Db8GCr98vjM7cQtuVTt2fTCXvn2V9eF0C2nHV/oLb9hk9wku1X7qQyhogTFuYHMm6UWlAHa+
f/8RfxqkvPUi1xf8y3fwkGqxPMVbjm6bhl4sHkf6KAuuAEmbXZlmGlald13VhuqrGWw6x/lCvIZU
X7eA719M4AS71HL8UftEadRvOygxCkjvxam/jEpzyYlyZrZeZvH/fv0nQaEjoSeZlViORQvze7gb
rdQ3N4gB+6m4tH70+v7MjPzmFjmF9WG8aQBijpdjNuy67nEY/VW+b+n9z3AXhL01THwAXWKPS+di
hISmBOB+2g+Ociv7fVc+NPnt+9/kNwveXmfil1cjpKiVZVbmI3QqHJBGRMuPdvPdw57VG8+E3D9j
6jfe/6n2OpIzyBITth0NX27yy5thqxznINtY1/nVcLC2wk+D8gCjIRhDNYT56qvbKbhuN97Ou2u3
D6VfHebwoQvc6wswrH5/ee6mPane/+uNnyIRXRWocyb4apq7U/E3B6lvX5V9FWCiU/9p1P5iB9V4
gTCLn2p++/39Wf9dFHHaZ5rmuhoWK1uOcYrCh98KX0xeWON3aInr+kPlz8ul7WZn6vEn9fF/P+XJ
ISB6pQSrjxEgajb7JICu5OOZzDljXIBcPZP8/u6oOS0/DbFVoM/LKOB9d/3H6tAdRVAHzT568D5U
eyg82yaIwuQqCpXDucL3ifXHv5/t9MimbkojUy5HCieoln5Ls5vMCDt3OxITJNfjmAWO9Zh4gbG2
4dV8g7gpFiCmfmZ1/wTnvbW6T0432yEojoZ6OVZwY0E+fqTzdo0219YF6e6qGW7Rh8G77OqvK9u3
RuUbxP4W7sOuTWx7kwHLTnkv1nhQM/mt6FCukZYTljkqL188A3q2N2/VaTk289fFTQNC3w3g2m3S
DVtjkHA9Dm5/ULKjqO/d6lHHyrQtLtsF1b/6Qmk+CvW+z9hCxl1qfcrm3o+XjyNUMtW9W7Xzaw3d
mFQNaVjda/ONAckCXSYktZ+cuQhEdIiWzz24+1y/1Ir6Nqvji1lml4kSbUfgTjTS5IKb6KqHndzG
pjxMYK9gAGy19BCLK1nZ+8ka/Gm8J9wZJ1Q0QC9H6sGqU14UjGjLfrAn7ZP0+q+QydGZGJfQkNa1
MSZPidZftc05TyH9N8eudXLZekhLyH7h2HV36aWl++pVcantc0BTQXWr7WW4fHOf1OP0wf4kr8YH
/SjOHPi/O2dOM/+0n4e+hBJ/jFFfXAJ0aioTa6YDvCj7Yw3JRaD+W16sMzW3V6rxddLv3j9rfoqo
vrE+Tys3miM9F1LTcpyK/gqeeLCoJgAuLrU+GXdAJW6XzDpgme6bw0fEgDeesvh0IQLL3Zn9Yyza
z8K7X6bLqhNfk3xG6gLJc+fRsiD8ZNEWs4ttlsNyUGdf9LtWDYsyhuTHghywMzCHHXZRQY8OkRwH
JECSbT1mV5y5FxmSB9DyAq1IQye/XuKjFl2AQPWj/Es3HVX7JurDxnhIRgjO9X4229BO+mOvE7Dq
/ioA8f4U/e44Pq2WpG2UDEOraEdP8+Xj9ODsh0/Ks81lcAWc2T2XGr2sZfzrqDqtsCZKXo3NwjDx
x/rbeL8cxj+no7O3H9Sn+lHZie3ysX8ont9/qJ9I0zfe+ysTvj5dbA1xo6OO9+RldUXfw3oCMYFK
7BLv0dYIxlvlejjAFvKWTYfk8364xz2vRPfD1z9qh7z4guUyZ4F6G6k+5fXKH+Nrd7wFUl7Lc3P/
mwjEOCkflajKKYYZacfxYm45jvStWBHP8Wc6a4bG/zCe+uE2tapDbV8WiEi1xm1/QDZoLLf1GfjH
T2TJG3N1irPRRkyvU525SoYdCj7mBCF7bz1Y0LR6i2jsJj1O7aWjhgJ6Y34uCliv3zdGPcUUqa4y
oeXH1dWLGouNATmYTaLlm7Fiussrrfwi8z0bFO71hdvB7LWg0WtAps+ZAP3uC5zMfTSWaScKrhZh
W0E5bRCnMjTlzJv9idd84/FOjXBQufUaaNf6EY0Z9euUJQtMyTQO5VAhDNh5KDINkbWFhgqiM5v0
C1QRtItCyz2eFlZqbi55oBecle6Sp1vUS5y9iHpI4KbXBU089j5i3mUghjrfLp7dh6PUxD3do4mT
ayjkUz6MyTlV599s3lON6qVUMGWJmSvi5HnYu8RqyYLyxPT0/n79XSBz2qOY3KKvzI5zer4Yr71t
HVihEihBx7WkhX8qP9JtclEFZwZ7Wbz911FknURNYCA1cxTFfEziXa9FX8G8hWp5R8ofIU443kOA
8we5AeWLQmmd3aAD8/7Iv5tG/WXCkcLvboqZgLutUJ5HHgrFBeUGL7Yzn//zMH1r1Z3kcB4uSMX/
4+w6lmNVguwXEYE328LTtFWrZTaEpHuF956vn4PGSTzRzLyNlqqmTFZW5jEA8o5uqpevtC6/fNR2
r9kMEW9G6kg7yPOQggy6bGXkRJNKZbUPRm1MSWvf43cki3/uf+hX7PjthywOF6i+jUJ70ujGzJ7v
P8bcgGkuuEDha3qrz11oiKa046EdAG6zSTkp9M6v0Z6izQrlLxoSY4T5hGq9b9UsCZwtpNtXL+WX
n7VUJe/8yqeArxtdiK8RJXqNZdCgjXTqzOkzjmGn7Q+qUn5wB8hcCYUztVoYmOw4QoQbtSO7HjSh
diao1Ej7EMxzYeuNMk/Lb79rvh++vUShucJFIIaN7mQgHlBvrdHpqcY+iXgsbKzIyqaf68bfh2AV
cZrSTsSmd2u9cftLvYcFLuioO8iMWcpefC5PkZXphdoS1kxvggZpPYM5bQy/UtblF9kn6tZ0loyI
IGPypAQmXB9A062IwIPSh+KSCcMJpEIaF0BUT9aC4iMB4e82DRr0XXhb9khdnvnwBRB9rYJIwbsM
mbbRbTdS1LV8YWlgIKBHng4yhKs8jwZXZd8cG6E5TOOuqtWue4SGQ87pYOKqQWc0neObEE0TRsg7
mHR44CoCgqwcG0N2y3JL4Jxa1KiMg00fbSfdHkTsPo3VsDnV2SGoIMuRxxuxbO3E84s6YSZlCgVX
gdGtDEj66JGK0KVBAUeTyKQhhmlAJ6kU8bSGpCo47kS0Rc2MbRDE1cLBk5Q0amL+y0VeBNaOqYFz
YzJk22Gwq8TBlOSXdLIp6RzS1ghho5Y7VLlCsj7SCzB/x8oF55JEDQuRM0jaDY3hR6/T7HUzIgXJ
EhLA8VoQ8ZAFjoQ79xR03jqq2giXzNqmXMTjmJKAcarmY4fcQ8VLk0F1xtem9/IQQTsAOnUaKtnZ
gZYefRitKbDt2PAuWECO/+cOWrZgoV4OAa4WSRd39B4LrX2D9shLDnWoQ6TfXw1uJcFZ9ia9SupZ
aNsxOHLEP4Q3zigvhVY7mTlahVbZk5G+JSdmJ5LmRu3FU26Gj5AcvymOR4IDUj2tN/w9Xup2/rCl
fT73wn6LdNyi5gYxwYwaRPyofLDE0sxKB9rmjGKgVQERWeTWeF0B6vHJnmiIUKpUp4W+1kLuxuQZ
vdpHMNTqPqGE28dQL4OM/1keSJk6RWFAgiZnkKRDzsXyGyKnZHq5P5NfFtO/hGduEZ65FKXxTsCP
blXBSI6lyRioG+jto68/4RY1B5M3aINx6t3WA2atnvQ1f99uBKmiBr/qMCQ0MRMyuPkuMQejsyER
tg95gvIOQVlHcnx7PDH6LNjxfv9j54X47VsXgbqjimTK5oFFR3BRiNMGPbKmvbTR0l7b+F+79duH
sTSd0/AwZdwauXyliapyKW5cqjF6tN9y/F170vyDgAipC2VKMIjyQOXQwSbtAYBrgA6I+Exrue2f
4uPW3fFVQPllxpbclyIJAxnyVqxLQzoK8k8QepC1Ei/MEep/EBBDqNsX8KduDRab9qhUeyo/9VBo
QFpxY/sHX9HRd4DoYXZrIRJ4HhgVGUcBMnVp9HBQqWMjTA0+eoGYuF9rcO/lhNOEQp5iDbUFfZRS
hOk22gd/W49VJezL/iZA9KI9+Q16Z0f/kgPQyKnVlv3V15f99sXz4f62hjDEosR0wPR2WqynjmKw
em4mRmFkmmxOmqiBuHAZ7WbHa6XbqMG+MemdcBrN10QvHu/v06/6xG8/YrFRReh/dPDdZF2h1CD/
2j+PlF2lxmhC47mAwpeOups+CKR8kDtVeXlDaUU+Vo+4aiIVLqjdLSLToUgIjedUiBPGS9ARV/34
ev/3rVW9lrjVEA15KeQwSShzQ3golbS+utWE2g9WO+msLUlas8OrUOSJuBHyVxdmkQ2kUxtIAoMx
h9aE9PPYqqne1UYkAWCK5L/g1ZIi4sMkP8YmxhWGJ5TDocL2FwKCrNXbOYcL+ZyLR6pVxUO2VSZe
y1K+mmPfNszcMpRiGr9LQDcjJ4F5YwyUYfROY9UABxPyIvpE/jJoecCtTZcJ9NP1Rnsc9MJk1NoO
yMP9VfkK2b/tmsWVnxZJSUPzFvdPqrUWFGtEdXJY4K1AzQg02c7R9yWK6t3qp/jAW5E5cz2h2YLz
dfShk2ulkxE9Mzu/0YeHURcf0nP66R2gX1dETxz8mLduSmalNvRVx/02Z34y0LEyB8rAey9kY6r3
qByEaq2xjYoUk4MRitOAGm8muA5CEuypyVS0+9O0FkC/rqVvg9Nc4XXDfOOBHamnh9jJVVs466yW
6A/S1pNknvNf1uLruv02CDQeq5ifd2uFzdC5rd6ak1XosUmjE+Zpyr46hCf+GRzQfWCKpqyGxsbn
raRGX3P+bWRQQYAllzGybEJ5WvMtyQjRFeIc7IdjrGUODIo2pnKtAfyVfH4biwfIATp4GCs8QHTW
EbTkWriyk6K8QanpFbqGJk9wkZ9i279C53+naFsW5St3+RI3xvZ0C6TQ/JlnRrsOhD96BFpkG2+P
tav8K/J9+zLWr8SugqKqyxnwltD/SmanKyZlb03dWn6+5ML1LN0m9bxBGqMk881Sm6ImX0MVat8a
owZ45lDGn2Ares43x2/7cfF88aFYKVeQdHZZVTZF53qBPDq6hRcefyaNMY6QFD/COYGwWqrV+s3X
PFXeGHwlL15S02DBAC5nhbGhe6qnKnJyfav0/sXC+u27FlWh2Q1QFud1Am0TjQ5zMmQUfmhS6gCL
6+kl0SBGbkDJRBUszmAI4Eq4yU8iqd5YLTc8hD5hP+zQl8ajXaM3DsZXyv/bz1rUiHgunJroP7MI
OKEYg9veOtI5DEG3zw4tMMh03mwTEuv1jSG4zT9z1zu2RuoOemNaqL/YrCaZkLTGpu6twPaNrdC0
FnyX/sggDkT5OF/ezHFye1004YB5LFVGg5SlDTU4tbelc3kq9lvqK2sV0KUbVEwNFIRVMGLhT4SW
jlDHnciJ88ygBhxJ8+s3BuklZJ7VWJd5IJY2lmH1UxfJnNT5ScgMMuNOH9TzdEVjC8/x6g+yhbcO
cIRjkWrBREabe+ht/r182gjBK9fbksMMFduiqebvrbT0Mn5OWoHQH8y7jlGBUcMJi1CJ8rVqQ2Bh
LR+j57vgW7SCmCJKL2BpuhO6Tn897qEtYWgKcjo5QyAEaQfqvqSpND7QlOvGR67cMzT/c0y2S+oI
bix4gp+VI/LUtDaCP12jDhDKRLWDcK8VUv1YuoziPgw3qolrgy7CWE9xlTdAKNnlh1dGuCkhDMTB
udn4pJU28pK+0FARqAQdplFgSAo2/d6/FEa85x/o5woH5HZ/mLXdsQhZw9BXuZiIyD/GREJLioqh
yUg/Fw0NuWnZN/PCwxNpiDaGW2vXLFkmniQgxYswXnmTWhIe2oN3K/cRFHkIkEHXyqrdyQntioSf
tcVahcMa6B1ozWOAl839T16JAKBM/twssAmZJqrFZuk/Bc3b49nPPUeQRSaTOVSk+OSc4lIdgrN4
+ZcDLsoaCox3xVDBgP5B+VC8awv1XSRAHGybCGyBntiHENadkSr+8b1CY17uD7uSEAlLJ+0gk5Ip
BKDePXYP+aWZ57h+TI69ltrTp+L4D5nZYWPtcj2eiIhyVXksHnPr/ui/Hw5Aon9OcgOf9NZLeOAq
IbPcd5egvLW1sHE4Vqo2YOH+/O9lD9bvAO0SoIBYp7GhKKsC3TS/MVB9Dd7e3mhr0id9vq6Kjfj9
Vc775zU6Q7t/xLUE/hFjN+CLMJduELk8cKIg9aLg5+/YU/pa8gSZpdof6SfvSXLAg8iKW2gLl763
uowAcTOhqxjiR4b74ZO7JWD8O/J7IWj9k9hgHYJzurHF1yZ/EZnyaII+Jdg8LgAoenwNN+6S39Nc
8Kp+zgDVtqBA1Pi3ovDsFUYivQ7NxX+hPU2OVWY07++clZ6WsBRG86UsBUF0jnwf4YU9MDZnsBDX
tiPgR/XsyrFEvAp7+QiniEdRg3HcXM8MDuVch2j2uUGh0RVt1Y/n2/m3VV8kT5MCLjn04XGz6IDO
Yn9BNFxNDMGEXqf2l1PrY6CHRrlxalbAQ+BcLaZ4DGt5KDAclEt1CDLqkxEYIsD5onYqCOxHdQAp
NNHpNEzFfkvtZaUtA0LZz2FhXsBT0oiVbZ25gsYSlrbCUI0PEEYPd8ql27Ums2Nf2Cu1D0/wYT9X
H/UueC3OyA3xJhYNQTDo58ZJ99Vx0L0dv8V5XZn/pQ4WX3dik4UNNkPzDEkjQMl9wgJuF9E0WhTB
RkAR14ZZhKtWqQRIBTCMm4iAyAVxB/Fhal9ToR5LH2AFESmS9/RgC0CuN1SpR0Ayyw2qBflL1T00
LKWzgFhCelSMW4sOsVkBIG7id7A1SdAlgPM3KtMcQkjnR4+gFJFQrs8UwEywGVMnKNrTsDrw1Qx1
TW+A+Vs5CgYj9FYkGwr/0sV6n8m2R7NvUOWGlwRIAFbk3xSJiADxAno4jK9VdK0YxxPpWwZVVGgL
kqmFuoPCOjHjmVCAj8tjHPgqR+OpIVYaBX1+albzuX9sF4pB/91pQdXt5x4qoODOtH2NVP6D50lR
aNQ71Cmqh8ZhWzP9oD116vX8aWO0tQVbROO0hekSNDiQ1lLv8IiDA5QOvAEZ0bRKan3ITuJg1fsE
Zlho+JR2SyUEhckEDe+INe7/hnlv/BIalgRMuqkkIffwE9qKVYcYd4IBESULGqMbA6z0Q/4hNTH0
OUTmwNtD4abTRj22ImSAjdW9Uzpvf0SXuWCXmOyOugK/cv+jVtJ3QV5khHzaB1Xmt8hqzVGvD8OO
2UUPvgM3JEc0GhNckXGXmfcHWw13i+iaBJC8LyCa5fbseBVGz+b84TpOodGPAmwv58o6/G0C3mTk
Qp1GTh+8kDDcn1Ge4BvBWUXfqiHAY031ys/+XSJ6aKCvbPy6lWt0SZFKYcPFtyOHWgGSiz33Ilnc
Q3eEawKlcemrmLsSir6qF7hwHvEEvX0AJJcxUkqdHj3AzQGp6km6seHnff3LZltyqsqsiWKIhKPE
NL5V8rVVts7tyqW+VDcO5TyH91CBjHxUPcapUJFmslsn2LXyKIQQDar0+9M53yW/fcEixKYRypAN
fNrcGhjpAFT5nqP0SNo18IBJgn09fN4fZy0QSYtANDUUqMk5NhWaUsf8Ddqqj/5Z0pM3+Xm6da/x
xoqwc9rz2wctQhAQ2HWZCpg5+AYdKjexAzXRZG1SFVzTIgABeFLARoTQu+IxsYBwfNq6r9cO6VIX
pUNrN2UCDF2dOF7tADJGYcd/lS6ZNTjsB/cGQXSP38a/r63dIvNjqnCIhPlTYQt1xBNRn7TBCowE
ZRqIlpih9iKpvjroW43FtfEWQUhpw7H3RozHoY+hkGtDSneLrbRSThWWvBheplohofHP4cCljQfY
FJDIGkD52KrqS79vjCXfJcg7BlQubMAkeeX6P8K5tHtaC7aUj9ai5pLqEvJ50/tziO6M3Bms6pg6
pRNpkQGk7a7bgU6s9UfZArnJ4QFh3UXlxuXwhZf9Zct/pU/fajtCV/cNLIkYF6vynBgdJAdYuOHA
E4owgjUVFsWoc9fcoigioNAD+V2oLrz4MBJs9XHH6aBFlg1wESOcDyRV0sIjt4F8WnvWL+kuUh+V
cGLBrMPuiDFEFfnSnzAm1AW0r51yZrVuD/8RrdoSklupmoNrj+X/NhllVVRyCQEjN79NbvzKadDm
TwxpP5neA/qdio1ukXhozPBlSxZpbesu2S8jEvUY4jD4Rt07w0UYqx2imwLCw78MakstzTJmh9iD
5CLCGSp2/bmxU4d7QitVi10wa63CGrVKFZzkLcPjmjal62YteL70f9tciyAjhVLfQykZqT6nK/k1
N30I8Qmk2A2RE+yCjRfdykX6Dzx0PHqUUuJ1GQ+sOkJHJumt+xfPWoVAXGQz0USxTRTiFZXDLevF
n9T4wjFqBUeUl3Q0K3g05Vrb6R7MhmCWUj34/EVhzkjxpceuv7KWt8uSQ3sEPbHl1OjMNObE6/5n
/TcIkQxpoWegh+xEqHVYwoB++sP93722q5YYah42q+M4R9tSR4mI+GZksDYQi6Z8+ZcjzHH+21FJ
I66AtVQ2V4M+vFTjuYKkfUmyXOtGAtYYMDa3bU7vSvxdgpyTsk9iOe+xDiCA6t2zdMQb6NLYmRHb
0zm4eQ/NAXC44i3fSNRXrqsl5WcUoD8Ld8e5SFA6TEbgiQcs0d/NAuLvtWCoAf2cPp6CqzGMmGau
PrbUU4BWUbGnNQQ18mdjhdbmbJHMRF7IZzyFyN4xWoGjHul1l5JENDM8OAuU2BSXfZBLvL0d3M4G
f6qg1CWVVrVxLNfGX5Ss6C7m6ZLx0RMUSP8J73nHg3/7Vk9izjF/CS3CIrQw0LANipKi3ek4HL23
zu5zNTmJj/3Fd3rYeZuQjgX5NZpU8f3+hK6k1cIig/FEf4CxLUbsWhV6dQ1SQSe3G2jnnrZQ1vPq
//ZRy3ADVYGAKjBleO++J7uAJ/d/+spkLcHb8ihUqQcbQdfrJ6hH1qSjDgGsg2Pt/v9fu6mXHi6w
ry5gBihDvCFE/TS7ymfY73iucu5Uz2Ucysz09EhdvS1K1ErI5+c99y361PBxCMdYod1EyLV6OJdc
qfWi3oiHMIDmgDYB4MWALHmArahwzdrz/e9c2dJLKDbDTl0Iq7Wvtv0jDsy+3Hw4r5DJICz585Mo
WWDTwcMU+ofxFp3yG4e+Hmwjp7f4uPX+XUtwlpjnpFLg4QQNSTeweR3E8J30PNixwxZwgUPdlYf/
7a484v6UfbKpI7oSS/lFIICKx9TSNGatsdGwyB8ZExq579KWoNDaoiwiweh10UD3yG8kWEw/0IIK
xgH/3kobZ2ft8bnEG9dUVw9iPM6dyLEiTKt2PfznCNAmZJounlEmRstobbNR6V8BEEFv9edGgE98
WcaQMHElas+8C/sezPWI+HZwhidsbaB86AKCuTHaSsRZgorHJpM6usY9ND//wCXcSJxW1mQJ+5Xp
oa4YykN0FuGcOd6oIiLCTYBno7KBhv3iI/4SK5cw3zztKqWPJVwvTgEMnACWTug01+wk7YAydoRz
phVHmDuLOSlUGnh90Qi1ACARYHJv8q7WWyLZWxiUlS4orFh+LhraMzLk4eZyO7AgmUE7rBmjoudd
i13ropehwkPdaJzgIFq91VqUhvxP4wHMEl7uh6aVEL8EB4dwV2uYHi/IajzBYRDU5L4bISqsbByD
lUO8xAUXfQQHUCpHCYZwLnWAgAqhTt7l/o9fURoQlkxaeBk0uEDw36fkNXSDZjd4pvTalTeP1QKU
x4HraAOy1Y9aK7YsGbWwMaYqhRrwJAJTYdLlM1y6ScXY8NdE8y5EeglvbRosEDW5BVstzrVA8rWT
v11aVCPScT23G8v+/Y2rjJ41OtEo7ajQWCgLQHb3yXvF8/7+nK7wBYQlQ1ZkGyEpMgwXyfak2AL7
yWYQFdSh6Q/zVDqfQLJBZpb7JIYrZsk77GTRsQ0vUBQ/q8ShgGJKtbhyQ4C/hRgmmoyT94HKQf87
ktQYlmlg4bUldjblgmAUNS8895aixAw+blk83/+MFeKZsOTYNpTkcbmEtYrcCTCsQSH5RTIgQ6RV
u94YSHFFUxQFOvE0fPovw1t4rCG8c6tP98dfq9gvMeqDP0gwCe8BDDboW3trD77DHdCq1AQ9dyMH
heMPEVjb7EJryb9MbtlFeiPWCuQA53LQjPUVdrkjGfG52IVoUTYq9ULvmnNjevr9L1xDFXzFtG/7
kpVKRS463AGMcesMPEn2MKY0o0u4F94H17NzN7ByGzh69H5MX40O/weo7nyp/RLFl1BvpYbIOR8i
IQGs1GI67Cd7ymwpIVOuBqOeQlioHP/dg2QpE8l4GaswCZLGgFOHUO8evORlUG7s0/15XLnzvqb3
2zQWZetJdY2N4vUa2mSjAlWPC8hP41bjdO2S+SpbfxsB6ktQSKsELJTGP8Jq65GGA6rpnbinOclG
IQwI0hHoToCvcS6caF4s8zXDC2hL5nAl714iqylBhHVlk/Mu/IThQpv5+7zekmxcK7YskdOpJ0Sz
bi4aIjl8ows7u9Ksgacdb3OK1ihGJz965Uksb32mTYAAw6/2Io9qVj7l5U2eoFWSPsuRPUhOC2Pe
qRdUNGyyyelQtsGjUHA7gYS8PZg9zEIpi0UPUUp3RWUEQLCX3cYuW7kov+LIt0XKxSzEMw7p4nRs
/Ed4qYzQJgkNDvoo0UZoX3srLEHYIty+YdobMi59C66c1aCWN+B1T5I90put7u/Kfv56Q3z/kFps
pbpt8FZopXPL8R9M8MiiXS9YqaIO4yevxGrcwxS8ZF7qML20AsSnqFPNgl8q5MdC2coOvqo8vwSJ
r1fnt1/SwjQ3aOYKJh3vhBHUNtroYEXaXsrxKHosoYJBlZ74Iwt5hzCCCJlZjZORH8TC5ABgCCCD
NdValsxCNbCHHsGfoK3omPJ/4TFuQKovivA/wQQaDEXW0xyuBgCtUU+tQiLeDBlAHRtNwWclqs/r
IvuXBqmBCSPCJ/sImu6wrSEc72ThvioHrfU1qHXoLFgPcuPS/Ov98LJSfvjKZb5NQgLXO6Eo0Dmm
1epBdP52TuZ05v9P8fx/Wv1LvPjIjxDb8irEYeGDbl7gL3H/V6+kpV+50LdfDSVBv0x9LN2UHtFP
gPyqko/E35SoWrk/luDvSYxYIYPPj9tHNvxb08fO4RxGx8NjQH56/xvWErevY/jtI9oBPnlSh1pn
Z0B8gsSksBkrtSMDPl+gvJz+f9Zs/7sI80d+G0fM+Zap+BiTxQEvn7xIVUC61r7/FWvNzSUwW8n9
msYuwgbCK/bIQDUSKnVIo1KrsoFK2qELoGPHV1Z2A27ZaW6VGV83UVcrYXEJ0mZlCLHyeYAKLklS
FVkcf8t2shuCUD33VxQ1NCc90AErVl6kjTfRWllqaWCcx1GA2IFdndid4Zm12bnRNdzB/UkTTNmA
Jor8MbrSv9wnS2D2ONIoDmU4or0zHGE+tAekiD9Rl4QwKv2knMaN59LKLbzEYwcwjIpSSIi7fOIT
eLOQSLje3yRrBaIl7Bq+Lg0n+wj6TNvuY65GQTgA/sU7ShzUxIQBphYSrLwfB1rUS1iC0R6nCRQo
kymM6PLGLXhO57vPjV8zV4h+Cfz0onLkQXNVmCI8Cxut1+tLu0/3fxtMJqvJVrcPNtLtta3J/jx2
cVAWec1i2Somdmm2U2v4HHXltEuHWKv41M7qYeMQrj106UURuYd6+YwymOlTvAP+ngPcD3EpMwdb
RNgY5Ct5/m3aFnGEzVlGkWaEXWazem3Og/h6vGdfeA2IQxM02GoHFqXpPyRm9CidKDtQyIgnhbLx
C1b6T/wSkA0EEPAa82cCegKKTKnC1JKAPKxuxWTl153BK/NafguVoxx18JJAkSyujDLF1W3VsVYb
DBiQjQP78I0N+PtJg5X2z2GqCYq50oCZpKyaeF9LBh6JA2YNRCBGLT5u4abWvmdRP5qoKVE4FsG5
gcq7yxcg2IZ2eKrOW2ij37M5SKH//BLB81I/ljCA6NQE2fF52G8Bw9f+9Tx539ai6eJWiHL8a056
5Phb5xlcDDmGYxFslN1/P6D80j+05KRWogYMMDJme/EgbqGgSlGCmq2K3la6u7YCiygwTFlE4X2F
yU/hdw8RxLcgUWWUeh0uI/F4YPDAqKH74hM/A+24/GQVDWrIoQJ9HuP+dlupdfBLnDS8sLipZ/Ab
YjSUebVJj1LiAvYoQe8uJj19k7WcuuVhr0WD2TbP8miJUHhI97LRATWAt0+xp1yoAP25/4NWwhVc
jX4u7eiFflr0+EHTQ6dRu/zA6uHZZExBIOBTbBQgVkos8N78OUoVQIyf7vFkasYnIbercUfnkJiG
nuAkvpbySPjWCoMc7zstQhs2YJ1ctkZqJw1X+i2DCV28hZVcoSHwS9g0lUmSz8I12RV69tT6lRG+
wDJYhReR1QlGyPX7iNuH3HmMiIikIrpBZi1lbLrBU2Kf0pAW2HlZsLEnVw7WEindFnmgeCV+DDVm
atuA7sRC5lwCoRpSnMEG5+n3DB3OTT8nH6/VtJMChLhCsqYJXTvhUgao9dj3t9DvDQZ+iSFupxhy
3wW+IWvBRmJKQkEdNxC2GoG/ZwiwfVz8+rKj4BCLiwYcTLNwJ9LtuEOngnCpA62D8sf9r1gJDktg
MKWgmprKGKYz2jcoS5OZnkC7W325ldwcLpI/PwP11I5n5scdC2Wkk/8wqskxdkRNek7fuif2WYIC
A3R2/D2jJooKzYtY86ExuNXjWtsDi6wkZIoka7v584BuiQcbsuxKkGpFtNFlWgngS/eDJOKoPgjn
zwM5uDwgHVBldNA3jslK0sovUb315FNiQyHNl2MEB9LfMkN+gCi6Lvek1SanUaXriBKmcE6s+/th
hfrJL8G77RRMeT6/l9lekxEYLMbKKZJAATMiA1pNrFVFmuijYBqfqDlYjhsjr0AFQbv8uVXYrKHD
nMXIwwf4dkmlMcCkoemt+yZ/TAxKjW7QDcGXKvv4CjPx2U9c30pTVpg8vLSIFkroK2MMZjm6bv5r
jtWcDF71ECAffMvTxpfYHPftHhhZDeSd7EKdp4pABXsf7eBMbbUwXyXB3401mHfnP9NcOGj+nAk/
UPiA5RC5ejXTMqPbTefa4NTCrJ0tSZ/VdV7El4rhYRsmAIKYHpTnrMNsqp2Lo3jztFKFXLLrGYLO
Gx5gkwBxbRyXlZi5xAKz2QTD62HiXDlkP6kG2EMZ7uVZkX3cn7mV4750KBxR8Q9yEROnHAOQMWt3
C7G5lsBIi0AS9xDkjHg82DKXfUMRHCfjqfngDNTLCrc7lfvwEVtUD03437hsZSWhmjjCC+uOG1O3
lrEsocBSCZXgL1xzBfGeN6gFw7YC7IOaInCVUYe/Mgn8rYL8Sn0BPpM/d+BYT2VQCeicdMACk6hT
C5AH/tAnqSaTM6HO9QGl7Pqpd3pn07JzBR8AL5mfgw4SRXvjvCWb5/RWgsaBdPRD1DjNsxud3sXG
Jq12zvJ+OWBLbHBXcMxUDgButBcKeg1EMgfcrNm+RJjbeHvP5+i3IRbxpJXHjpnCBi1lOW0tGWbj
ah2X1ca1vfYOXQJ65RLWoBGD/ei/QQGM0jsVska++shsgU/WwvESvwu3lzFo25J2pQf/gi5ydO0/
+RsQSbApCENQr8ElZE6jk+17LUnIqGX7Tc+cOTv4bfLmpOjbwyvmo/+CdU14BDiVMUnH1FT0DEIE
sSFFeqWVG8dqJWKIi/ykZoYomfgWeCsUwye6JqN4kFuGUNmWoPNKhrUE8UqRVPkjOyMAPAOi3RWl
jQGERlMgkqhMraATFG28Jlc3xfJRAzOhqZEQ/qT+YQg1r3prJV6VIIDf+i/UMzU8h1sikyuJzz9w
uJ4iJLwPHG4WahyYpoXdpH9axRgkY6gT7V+F86XEMJ8yskB7Jed6TMC8iVGRqskQQZak6oOWFKmy
ZS+/Fu+WMFw4fns+U7STG6iwoyN+HMHh5DnxtBaQyFSDBrPGQdkpL0me2fykdd1LVgUat3Xa1q7j
JSxXkuU6kaJucjvP6fNdO9Ikg+RVptMgCkJ91atAkTRLJxzs1LPHD4T91v+bJm6R0hvb5wv39cup
W0J3vUZKFejyQze0uoInSJgi0vrphYYPN+dGgz55EMyTp0NbHOLmdSw9JA28yuTPaWh4Za52SfnY
D5nK02BulplajNIlSiwOErnK4OtVW+opTNxTz0KlAyqaCZ5kpgjVVybdsUWhp9Fbj05UxkKykdbZ
8FpLf8bWuL+XVpd4kfCENBeWQ4wZpnaew35mV6ArHEkdjeRQWcw5v2YxeYgeN0ZbOfVLPekQjrpM
1sH7o1V9i4aCU6+j72v4s44PxAaDN9R6obUMeWGycVhWBNX4JXA4h0s6AwMq6NWC/c1e6xqVpCw7
sj4EnpLHWgTVxD/xsN4sp2sWCWYggp2exXoSZq4oTceyvEKWBEYFOAJQhhVF3eeAVghIGg0q9N/a
USv4nHQMDDWpgUiBzreHsRHJ/Sn7Ch2/bb9FiiVLcTNJXA8PIK+B3ATaKRNvTIIVRxIqEVcZDJ66
xrlEiaZlR5MN/sTUocirP1BpJn7yMcVvbc6Yo/9XTp4yBgUtu+cpUvFWEz1R0bGFTDPEe5UHLzZj
VPVDKFkIUb9LccpFiCzXAIB5iVYyTyIaObSQHfncLAqKUPSZC/5C5UQtAkitBRRJs+ehSvYdZSaK
XsMoY8S/gyKOwmV7SZFVGKuKoPD2+UaLdKVRh0X6eSFSoVTGjQBVWhq1AEajLoyVaSjY3ko7AO6O
2mhqrkT1JZw6EkexLQV+dGUA6nkoAhMfNhh+Dmr2eFW6l/srvQLg4peg6hAbKukFCBR3Wr+Hb4pi
xJ+VCQyqYLEm7t6aoD8Ia2+1NSNXeu4YHY5WgkRYNe8LwroxipfGhZqtj2qrC9S2RjETOhrdoYFi
iLyxIdcixhKL3TIMD5F+HCgE5Dh7hyb2jj9OOj1LEcXPkto0IMKDK6Mykbb10FihrfFLJLbgiQ3t
DxGNknABvH995ic0F0BZFI/hUyFrfnGcmGtffLS1QZ9LTx1lMsjPPDOQusmfWFAswWD7aL1J49C1
okOj6/fjqAaJlqLoJ+yjQNx4sa89SZbI7ogFH5rikCIytVP6k6FEmBMIpUFmgdFr/0UBax+A7+qF
LrdKIms7dBHFp6IphpjGkJAGuySGb4tWfdp6nq698paA7mjM6jibaQodCBYmXt/sQSgww3b3zv8H
YWexHDnYZO0rUoQYtsJSMZg3Crtti5l19fP4m93MD6uO6DCV9ELmyQNPwOS4keOpeFgP2pN1q36n
e1c421XCAzqoD/+/Kdf/DTX+nxHGKym9ddH/bfabvs/eyRoKspMUSm6+nw7FpTyBfAjYYpbfKn/K
/3tPavJ/Vtj/4fz9X3RwU4XWMci4wZfZkypaN3F9a4T8q5rGW63oAzG2RSLZUg6raMOjQBrfFOme
avG+S3u366tT3cauzClY3dboaqZ+3d2m+pFpRAVWudMydiA60VZIfYqX5RphPZqW63cSjfshXs+d
Vu7Mmul81pD+kxE9IhM4k/cUQB3NphU5ZUsMZdodtmgAhZm9uIhJRqb7SDwlQuorDndBsla7I+jY
mWrfkiW3XVQXI3fblMOqPBZje5qtR4vYUxFDOG3eUJkJ0r2LFHnDYjqC/MmV5w7R7I9m/TmmoahN
jsTH1cz3LFOh5GD+L9rR+FXWxHEUxftqNU5l/Ma9tTOX3sk3uXW5bvLBb5ZXsfSFAUy9NrvMKWJs
EfIpteX1mqhFaStSc47LBF+/dYbnlM6Nvw25N4zLnmLJ7ELisvaqpn9EcXEgt/N1ygrXyqtnLVmC
RlXfE6twlr78Spb5MixJKFnB2OAEOlTibhgsG8GD3GfHJu0wUlLZhaucVTgoqWk12n2tcXApuldt
GOtjcSW/53lQyvss/q770VVxABJN1U4yk9O3so0Jqa46oUgZG3G4tbP+0ZvK2eqsLOiMUS89o9Sz
f1Mpt19j3ZbYsrRY9VfWwhPETYtQJ2Gp3JgAyVCIiVYo296weYqrPXWkdtuTrHurOtmawuGF0N+r
LPJthO4t0bv4Taur16z8GIphOmq5FkiL5tZTbu4Kdf2Q+rXY1YrWvyUJHuGWWv1udRtsc49xspcN
jyi5zONzp1+SpHcEMg0afx3wSZ52mLpT0RtVck06J48sT4mDXHKyaL9WJV79JRGLpjUyoQm7hMDW
W96uSM2+I9WW06uCnDg5ZHFYZruh2S/dpacUTvLIUcbGjbB7Wmw885LZFgcXt1aWbsI5rLulECyY
vA/pUR2P4uqM6o1onULd0YhiAGcK92k5Jj2UFj3QOgcA2/BI8lWcKH8RtxNhB+UMS7IT3U6yI2E9
FGJ7ijANKZmjYIV2NbfkbhHYuCJIqZvznD8a1q3xtopEjLXkWz40czzW3U/Z/izsObUj3UH+bBYW
iTLd+yEJzFx9ZVyHQsygJREWN1Uz6H5ign/16NClOwl7XGqeKvW6RU/1LNehUYkXzEYuRSedOiLt
W1K+wnWIX0fJ9GMdPHG759K5RNi2zB9bXh/4GOvMbFLAuKd/idrNmazhsIox/GtrPyuRFQ6V/FBW
9U6mrfJkRnO/K4nCFRJXUJbioGWAEmzepqxIzqkwsmJpqAywOryeMrupRUctXpU2cZc1e8J9e155
5wnRtK3h1+152rbWMQ0xNBSvnEpvyUm86Pxy2V6nFoE6UW+TJVCL2kt8Ht+LVeehlpdpJkNXwE8q
mYDKU+jlZHQIMYOswRNYKlqR+rRniEZJNJmfFinzO2Nza01xaqPnJYltKLVuJXvin9YL15f6WAlV
jDH3STDcCVRFxFTbI77H/fs5KqmQy7HSMImWrSBLNctvxb7eKQmMdktv3ttGvTbyGh3L+DHPl7H9
GbLOJnl4WIO8fTJ563oKWjS46A7YHaVeO8YoOr1y0IVdalaRW43nDW9yM22PQlKEJWB/LOal06XW
U0S4sDtxGyqC/pCHHgttId/zgOegLU4gT1bsjYPdHQ1OtosIdG1cpwF7Z5RLSXETJ1soPmDmm9aD
6Atx+tKtSLMF6BofhRWI644ICNTGme4MhSN98Z3tFmaD05AMYdrS7EhQGRkIKPZEJpWenmeCZOqj
uNlxea+la4rnVeUNNDBx65vSYYhuwvablEj0qn9SiX0H4Q0GLuz5GD9PXbITsiLUk+J5yFqc1vNa
DvpynzDoaPsyMKfE8BVUeJpFAvCiBz331ajIhA/kTj92i5NjQ4stp8aVpnEK/lk5HmLliZM8Xcm1
WbEs+tAYJcTawaK/UqsZCwqjcTRtl4jb4FR1w2+Ih+HUVkb6JT261F80LyrQ+umO/DeehW9ZBoph
BIjBMLhdDEfSU5vF48W96gg1DJQUHVJ8nTXZ3YzBFkyiFI1TT1KMGXOIbmH5W2x4uyD7uDdkt+WY
e4eDnjtDTUZdVs3vaj9elgG3dAzJgT5WryqORMnlMnZlJNlN3ijtG8UTEq9VmBnjajPwe03LSeZ0
QGLBU/tM83OPU3dOWzSjwTxVW6jk9JLqjyLiNKC6a33OxOdyE+waJGDYG7on9YxYumesowKtP8aq
GyfoAtvxptXnZvJ6LLtUgACCUUvyiYbHdpsg+GTDHSlmFXUk51UeLt2m4Y0paQ/q87pyHlWLryM9
7+XRGdaFwGp3FD/M7NsgyW6gjfHTn9HkkEBJW3NOQXiBNItBvBTWluLIsi9JntU9dfGzVu+Vv6PC
1qdTXR2YRsXlWV+9Dt9fEGrVrg2naTjn3oXlUW5PNU2LOrpTFMpo2sagGnYWyZ9gfG9bfGD+qLI5
tuSTGCTflK2jpbcnqjxye2eQfEMavLEtOYey9d6sWhjzRptYvKh0oUWTDseM3Jmq6xhHMZ5z1Hbz
rG3ZZ5iPeLHYc8Ws+YV8druSEi/T9U/zI+m8tNpYtJmj6PIu7osDVlT76e/hg+iac+6PJIS2G07v
tT9x0De8C5CbYVn2+HY4Uju61XoumNJPrXHtBsca9kUyuPLSBus4VU7btUcNHEAnSVtV2ks7HGXh
ESnFoZc/iVau1gh1/jBdlVS4IjlxWgxCcZl8Gg0wJWGvC8SftlhMLrNkq4uTmdlpXlqF46nSyeis
u8MoG7VjbSuVlbST47fRADIaVYOiSuwp9ijKEtnw13Ipv7aJCz8zFDcrfcjL+MRbdaDGur+qIy5M
vTtuij2C/gNaiiejYf/mIZeAoSIir7e9upq+XNFWynqQtPNlmd+YF9ut2jsi3oFdObsyGYxrrTqJ
drQKDV52tR6srSWeGEsRLrZUfzRz7yOsJD+SNFmwAEsoiU8Wk7cqMgIh+hSBDEDb7M3aW8aNlNPA
imWCT/8WM0KgqFJt89Z1gVZG+8Yyf1clVtwpE65lFUaN+CllBAmlvGptagO5mXliIPPPA2OnLTAf
EMk1zbQt4wDhu6UK2bqPdV0Cq8PmaXoprQ9ZfBm2F3WlrPOa4rYRByAN/kqQClbTUZjgWUkp4Mh6
dp9l5WdC3+WIRAHi+zbCSisvbdqc6smSbaUSQr1hxQrdzph8uQ7EMvunGq2XWAMWun9jxXojPJ5w
1q7SvbnQMxv1/ELgT3xoq3I+znpPqls1JGGyLvuJZBUbMe99qqWTPqzJThGn95o7fIf20grq7lPa
Mq/KrJ9lIWO1zpxJf8l0ynco++Ds6ZVod0I5pfIrz2hMppL0thnHl6l1+wL61jruqWbDNhIOlZTt
kiYKiBl9wb7voKpCsM6UOFOV/ioW0TMxYWkaofaG+SGuBkUay04nn5zTEpZEXZ25nA8K7OK+O27Z
R2q9ixpHxdnIrcTO2fDVRKgnpv251wAy9VrvCS1HybRgs8O4+9BvC/HOSLHs1BqT4zKYuy5SLo3R
HTWGbnFTHrbFQsJGM9BFfhFnbi1VPL5G3KlDzaB8W49LXPrpljra+iqq+kez0KZJ1aGU2FAgrpn2
k/XvCRXSUDYkxqME8FpN87axv8jp4IiKn8hfPbNeU6kegnRvME/p5mcyUY+lWlyXIUZpYPKTCAY9
j/wGuV+JMSlWijblte/q91WxdnWfv1TJ/CKDzyzytR2PS5X8kAxCeCPRXYQ8TWvEvcj8phQQ09lR
8xQT7SixAh8DAUPshdzLmzMnbF17cn/IGUJL/moFZfGwaAeoNf72rtrsB0veSRXhW9z+7cwqIUH8
yRjbsE05dlvNXQWYodLnLD7pqztmKIdU6Ucuxjdt/mYRuvRjnB9OVJZel2RulC9u1P7TDeLGlZ96
8jajPa4Ucv2cHiVFtIXhRzcFWyKVunpWzFuZuqWBCzdQd40NxQKWqlTvipZdrUgi0kPIwxU5Sauv
nHGMUOfalfW3LSn2q1k/tynsgb7cyaJTihhaI6IpNNew9gZ1ovIvi13O1iH/UA0ekpMiw8h4cuOu
ST01fYpQ11ZvieKaGHiIwtEUd+UXA8ZOc2JiS6v3WXnTzJAqYVuCvAfJkPbpTLZHn+wNy9dabmra
lIO2jNdtNk8xhhnojcS+cgXGvcNASYth6qQ7E25WQ45nKjXR8L1sZMASd6G8RWuQ4RvfIRdPy9iT
s7PafurIl8wpI9mP1m7yRf2Ug9xigklg1pD7rbHX6zOnZ8cNM2VHBa2meJMxllzYP83gmiJBJITt
qaZrmR8xljodydhyqDGDjD7X5wRiQvvnP1zKvrG9LEj6+sIZAJ1IAZDChg3VniPF16KTaREY5dDp
NFR8g+COxnlQSs6iQzHgdrtZZ5MqWM1bT8IPCkB47HJXykeSpDiyqbL7Mg5jOi7Fyr2YbkHO2dYi
M7X7WgH6Dm6zxieM7oJ+oKNYhr0wJL4l4ZmZ/gEJKTGprRcPPxGxmGmx+u1Uc8bVdtoFUxx0WoET
5HOn4rETlJJnFBEfojtkRezWmUJtnLq6uFzm2gi1mHm7qnyLMWZUZbfjar8Ks+oLhR/hsLi8Reg3
uqoIV9FT9H1d/hocPUtF2+FJwKVRFsowK20T2TaTnHBsPww1nCDX1+tn31xVVB+VzXxpIP6LE6Cw
qb7zyStWu/ohwshua/2l7EM5OQ/CG+negTATUmFiEoCZHE/fHFyCSE3rJBVURtHB4qqdakRqWVOD
k9Va+v1nDUm3bBjjLann+V1rxeVdjdoeqNIc1b0g1L4yL0FWDR74ROskSe7rpENHA52vjOQ7q39N
9lpcdRiyz+q+6Jb9HKeBbJGJpG/XTZJRTOX+sE5hJXXfm66nJ0rgJ0uMqx1UEwfHpqdBae5tOf/G
MY2bip1CFCVGMCTVvTHRT0WmdRdXS7cXPaF7WSNiWIVbLa9OTxw1n8sV1/HLLKYkiCPpVzAlrx6j
73W+5+15653mQ2n/MSMckX7Q84yuUjjFPx2DsWzqvHX8K+CM4VC/CjI5FbjRYVFnBn/DFpOOTD01
KQI/zxBIL3Ol2V4rT1r8of6sU/56W5We1N4uGidR/+QJITtWrb202JuSr/WxE3U+mUJADGv5hj8l
hWAF5dcdxIMEYte0hMGHZB5b1rWskUv/6l/SRX1R3oXVJ9xbCqTRlXS36f0ifYzZadR6h8mxdh24
rLXYBaxAyYovdpIEeX3u+N+Cj7eAttl9cRqzsMJ6c3KqLGhxvLQuShbohGdDKq4MryVmiC443gsU
OvWzjqlUdJ9a2RtLe8r/pbofwTqXQvWkwESsN9wWv4wst4uIkedLi2qt32XKoSybMNMDQuCRus7D
VzK6chpG2Y+QfEbbUzz8m/ItbCS/w42qcWn9KmDCuMMk2CZStW89q7nUxsZxCp0tBgPL9xRyW1P7
mflpTdm50PAU1vkytodG0EFD4KtaOUvG0sjD/KE0MR3ovc087pI1c+UKC6wsOcEmDto+OarmUb9o
zREVuYmRDrSZxrX+CVNLl+3FxksJMlFd+imUNhLhc0b12Ia1On34ocv2lAkCsn2RnANEldZzaYWN
9pZICBCL+a6r/wwMejMAJkLqZw6z6k3tCCcUdE9tj2XlJuJ3L2P3W31Z8OfK32a6akz/FbTltYfR
p6QBcJzk8h2caUguURO22qPKT512rFHPQwEvUc9DbhIFj0tv7UJJDikItvq7iryC3PKidA1Au8HD
DtWWwaqyZfiTIeIIn0y6m/xyJUVkxC3qc9WrHLP+KAC0EKI7nihHGlRm/6jx3LbZSViyvZa1bX5x
qfQv9Y/W+nH7VOihiiafnHsSPgaUHVgaD4o1XaKyvhHBaSsND5OgevFuRQEJjIn5zGcx6lv1UJOX
eLngNSxsz51CZZOkTpZW52agj6ep1pMSKtMY6CIfbjtFr5WwIZkmvEULVbzi8gbk5lBYRWBUGTse
i0DLlZKrsFfxkK5wDj+Wbf2ic0sWFGFyQjNbvGj1NV7turxFA0v+pNPOVCpvAEqgqGL/THDk6sTm
dc0f1rZR9p2YrE/dBbqabRjHtb5WynMbnTUK2popWOErkTvJu7I4pOisRwXwMPfBrbIq7O815yDm
zL3MkqWveTSVb+gf47YvBTDeoP3o892M8Nf4VMh+E7k0kQ0uH3wuIwlmkZgz6V+l7gA37aLea6mP
CQsx6Jbhjz/sMsHyBnXHBHSmAtmuqfHcVD9j8am3/Q28HRaC0h+bwVFz3t0bf2uVvS9KZ7cdI0Pj
DlnU4vX1lrhLwCKa+raU72t63nAIid/6KrZL5ZZFQUU/HtuG9awuLrCbdc46cDAlUKoQdpZjcFJN
NGKAQAUZ7Mar1B50aEd5cpgoZTlHdKfrWe/HjHt/1GnnJc6UTXCBhigpuiqkAqJZTtmPpOqxFqIF
RbWNMzuol4WQzfIj7rr4U63/zcVb3zkqmiJMaKxLVVcOFr06WIl06GtwFP0CiWGqSOsLjOxK71TJ
XJt6YRvKi0lZETn15ogwYvtbi5dkyeXxm2tXpb6WhaPHQax8a1bhavpTHjtFFiZdMKo7hhxcw5Ph
zMQ5NM/4BmcFtmXCaa0ePWHQzXnMrkn/qlUAuIdemL0JzUBWfCxWqIi/VHStEDs6VYpMHZMc8g0J
W+4KCxwcp21JxbAr1jzVi0g9YiedGc6R+hjqmPkJnw+jFvLNNLv/nusdO6VJ3KwLzGzXdRQvTz3B
cH38E+kHPdpvkGAT1yiC6bvNKNVwcEKmr3nJy0KQ7OLK/QXdMLVgT4MnP1kg7keFHF+TFgVwSWQv
p1yBgQ5KImRhGxdu0b3kOnHeJQOPQzZSNBqh0H9upuHo6b7E75AYeNHYVVCcSdqQuU4D45wvniq/
bD9K+iqTCS7Q/L5GyOQ5l/XKEUvePsGIbly5BidWeYJKImjfPXDr06qaYNt2iWl8xzlakOw6+AKC
SeI6mQgs34vqDQfcyFcJChDw4hM3kBHhYCfvZP1fvrx115qLJdml+LZQpkU/evE6wwQGyio4alVH
GSIXjs6kU54DO4J/2HMfrrAlNeM9Vk69imNO7s8JD2l5lucDK6FowQgdBTle61r9WRygdgL2urL6
mgI+GNdpcXF/UugjpReBebcKkiy0ujstQGKQMQzbaH/q6DxjK22F6rsOnpNQNu9W81ITGDnauonv
wMss1C68R3tbv//wwHdov4Z4FJfbAqWI1r+pg7X3mswXZ6cW3Kj3+iHEtlpMP8wpzLPKXWYmYeJ4
U6bI3gwziGN85vtbtbDDaD81kg1g6V2y5h5PXtfs2nnfPbeEsuIw/0vvGUGFVF9j2IqmFz1GCOXv
xu+Yu4nk1CIO9TvZslH5mPNu2g/MD0ZP5o7+UbK99FOqOPdjJhhHqjfGH+bwtkg39UnBhkCebv2b
sgY1f5HibesGVHmvYmlHDUIUp0MXH6UfmyI6CpQtzBO0ygi5ksFl6BZ4DkH+B9lx9F5i7VNKOSm9
oTwA1lvyTxK7Rf+VFgFIKxHP5vIsCYe+c/NlF4kBDZ/+q+aG071n6nczfgLyknlsZx8yJfUjr0wW
WfPHaVDqoAR5L87R0oadfmKObRM4r3LrCiMorN8o4IPLQ1M+RxwAzJv4W9d3WolC36lxbbfLQau5
phf61tDI/7XSt6Ld//B/jKA42eTy+h9g6W/JqXZ2TJMd1jGWo9U75gOwuESAoWT70rNQJNJQfC54
5TPfvCGQzh/gzTazViN6iA/mJj0hh/oStMuzVjwy1lTSYCaOVe18V8OhOTdKYKxutPigJRDCCAPA
hLuE3Ugvw+7C3yjoxLCVfNabsXyMXAvxcdA8I3LGOIiayiWit54fW4LlwcFqH0DF878xbp36TVUf
vHaxdwucyvVg6nyg6hnJw9emH7KIWAMdLGF0WooaoeWtrS8a45n0pRd+NgLsWTjGytzj8BdEoP7x
2BwrLh2l8SypdsfyG7cHI/ay69a9Kir4isRNiPX+G15xQr6jim5Wb4IvJXD9Ez8PBYCgvu6LOGFL
OxRakOW7QnIsalcickzcxYbANDmj/YLWl1OI3G+h3OVjwNbUSx+EWyDFEDip8EXrJflcBzr1ktmU
7EzJTjPOEjQ/+TS0O0v+N/OfWzgZYZPblfAaNc/NZyVH+yh7ZnLy1/RYIyT9Dpuv/q0/qUD63aI4
SnHr9IM0cZlLyJafreh1SSCF1A4vgVpNotDeNDdjJMZJ3FM560zIJ1uc/gyQUjev4Xbzr7VRUTVP
6lIeFp2mTfVn1laODNUWnnTEDuWPqkjvtYT2tgDLWxhkoK7qZIWb47BW7qA3J+O/r3cSG2oSoNZ5
dhJSmur6UyX/AOWKfjNa+U0AgLAFbfybYdel03dM7bmGTJBnrcxBiUirifunTmn3/ZqEclU7+tjs
uib6FbPmw5rML0FOg5bRsp3rqaP2Oz3P/XJWPcP0ZH3iYrGr2FfpZq8QmSCQ2qbk1sm3nHzJsBHk
Q2QGtOCk6HZKKDWHPxgucUX9l5F9+U2M+i5VMN1Gs1df2sfYxt64/o6T4sJA6bm4wJx3Kj9ZVDxp
U8ZgGdrEwb7NnzSvk/zN9CtGLdqY/i76XmZ0spjje6V6NONt76jmfMpbPJiH6bAObOISTExGXgNI
Lafn+m7177Em+tmMrVub+7GR34AA/Hz8i++S79P019gD1C4kGjfdX50sYu/PFbR0ixe3HK/NdgJT
i7bpXTIfqZLd6ijM+GpNE+6q8MBbtMu5JjC6vybJiXtzXv3NosY6ar/x/DPDtI5BAGwKfCwoDFdS
DzPURQW3rBhHLYej9q/oZTI8/KEPK8D3cJ3jXTXtV5BYhlWMEpT4ZlXML5jzhJp02HQgd9lrck7B
bV+vwEThtjGNO3ELp6Nj6r66PCr8tjs70r0agWZEikkwiX1Yr+f624BzlRvTFXAZlGKarsK4F+7b
cCTOAg3lZLxrZszTdQs5KI2d1cRwG350rFLqi/xYlLDM8e4LCbmzc/K5OfWm0afhVrsn1brDdsFO
GjqBID9klj51Mu9oVt0lPmRUGSIFAn4tJlZqDIxijKQqe574QsDr/qsw3sd5Z8jhilMRcV3L9wQn
sGSAd5k4y9WRaq30csbE0YLfuJLs+ulSZi+Wflrnc86UFaBX26sDfDvA3dbtmDq3fjGmoP1vWOMw
PXlQ5FGiSPgzPk/rpZUew6/1XaS6PaaeHv1rFgCsNH0s+vgucTOsfPOYvNbNZwETzJoP039yf+fU
ZyiqDK6AvGuYHPPYThKlxHtO9UgZWfjgd8piWzuLpKroUuRBUT2s6dhNnlBcRGbLY34guNhUzNf1
rQX1/BHptcE9g+a7jn4008ktmn64yrno8NxF7bwtrsbzXhycc3VnVSlcneolnUlLkkovSd+b9iR+
mXzNmHtL+R3VLyOOrmp+pQVkCMn0SFVPW525g8r9iWKwl/Zx3R/UjhkgjkSMGEsx3CY6CZBjoD6f
vTxQO5304iXfGKdDZxkhBxS9r/J4i1esbxZ1PbTUcbLuWsNxky5F6ywzps8BRhu+eoiMv+xu1Vvb
90Vkzu+oys/6R6eAUWN5dB8KtJWWYuOvv8llCgtYJIVTg/hRMsD0sRD6Zu/9k0Rr0jiDsls2T7lb
16l7aV8zy2E9AIICVkgxwy3ht6g+cCVrSt96ryg0pbcOmCXOdmJluWtlxzBkS1cx7CYRXfmaVozD
3b/a7X1d/SjaoQQSza+WIPEL6DkSayZFF4vroJZ46HOgDvtmpKOxyP6QD+34hST3aOD5rW6+wBhz
+4om2BLV0/wu/DnBDEcBlkbXEKg5+CmHhhgutEr1htHfKVZgxf7dM0wV5MaLxtMWn/P1vU3f4sSz
xA+REV2qvuq5FWjHRfQWndnjoQCBtxj/ENwhpvqzJYlfYykc4pabJsLo8cUE2xeaNz3jmHWT8VPC
BH36xDI/yV16jQqWoXlcNSyudF4ORH31Z4n2ZSYEIvPrJArFmQeUPcap9a0yD1qDGQ6Du+3SwKWL
GYBCxJ6OTcQ5Ebs6W7up/2XJOQWZjmOng0QSdzuzK52VdDYahqT70oQnpZwhB81w8pF7skNig+Id
6mOV+NlWUUOAa+vcUq3uGfnsrRp8nCIGeFDyy1DMdiMZp5GJPv7OgqPItzF+EDHJrDu2IEjZ1NuT
0dHe5/ekwRFgKrQODhSIidzscp1wG5MuvCz8hF6RyTOIyfBqNp+mFLAuacaBFIX51NWfhcWaSAFc
qE7NpD5LpuxU5k3o3b9HPd3U4VLyC+Pik59mZNAYzVuhfkcNbtmvmQg9X6IBl58E8uMTzV+2AZsj
ml3q5AhWOEdFuZN+ZUB7K/FBRtp1gw4Zyapb6a8CeevWoeEo3D5r66uP479vObD+M1gxekybcFIN
6u7UkdX7vCQwv8p3rmxTAk40dHuCol0a+UevA6EWC542r+AgyHQgkDEYeBP7Y5X89szhV7rd6XdT
e/c/RJXLpp1HRusxPVrLmSia5ltNSZR2b1OR7xUTTlaS7WX+8Ng0DsRiHspFeox4Esz7Sn2K8qsK
lzGOXsR+7t3Nki7jMEVeJ/9Vm/V7UmRBeRCWd0sCv4bo5ox8lPElte6yPPlLse835lTRrYpBlJTb
EO9rmcnhXRJ2multVuTq009XewnTFd0I1dKh2tWqMBWeU3mi0v6n118qEFM6hJrKuMXOOhInK5D3
HEfY8j7Mwzkr5XuhglUTX5aUew0bxfKf2kGXGFaRqTNx9tX2OfdcpIn1wMaaPbd0X/qSPgsWs/Zm
0/xKmpg/wXxUujpsR3b4MGqca8a/cQAp4QaWZsHcjbn5GSXrnpy+p3jcL/KzAa24RkKQtq+aEN96
QO2OBiM1hOmUMt0HTjNFp0oZ7OYULb6miInfyNrd0OP0oagQhNqYmr7a6lC14kdtEN6jQhyt/8lx
7smaEgotbMZye93EPwiIIycWSV2Xz0XCJBcilBr9MQPpG1Wrey0tovQEc9qr84QWAF81W63k3Wgl
kdNmRu6MYjsFyaB+xZ0R+0xCYS2sycmMIJCoykR2qER1X10iwR+KnSpZ6NtcdAezMr8I3O+Rdl2n
J9rPLjtYJtqJNnUrGEnVl6arrkEQwmZrHe1Ujpm+iRLG6eLfVLgrhBTRhCKVsZT5RkQTQzgJYkMu
oTFbBoWYwLa+F//F2Xksx40sa/iJEAGPwraB9mzHphG5QZAUiYL39unv13M3OjrSMOKsZmKM0DBV
lfm7FMq+0pTBE4qxtMjl0Fmori/aa2dFvpZvJuPNEvBf+jpt+Rr0t3qkxc9QU5Q5XAmcpbgRdKQQ
F4bnEGQ0l9WxluWzbWvXkHMzbPUlYnZzF2vWqSd4E5hgoooVQFjMdKcM3kQ2XIHxYkoyKqXst3WT
3fVDZ8JqBbBdBAxLsa4qlZeJYc5zRBZ4gdKYi7oytaUMed6OC03S6fHkQ/Acmrw+Z7rrCXYRZSyP
RvPqxgw5J2ik6ruCCU6WP7roUC2j/Gkpd06RbaOwwxvXReD72VoNTla/ipmC4mLLMhhJPSknQxBo
S1JAfowNCmePKtLRNgyhMDgtxvCATymi6pyyx8neKfVKd3eFtQ7Hay/2JtNMsQew2tqyvfBZh6uW
gR3QWeYMVh8r4JEGGjANaZa2jEcD3F9zHrGqc8znhDRF82sz1jvwFbrRovWy+qFkakZId3OC3lac
vSnvbWvZEDXR+G4EzgTRG3GydHQW6byhA3AxSGFpFWLZ4WgwlsgfVgUBtt3k+EbI7ZbbsBLbbpKr
DgVCp9NYVk9yWFZdt6lSY1uZrQn3RskUozlE9Mz++1TdF8Cpnfhw2Lcpftv+LW1dAmuMl7L+CXAW
1PmxDaOjVmxSfbib3U9TAHZndCi1vpusZjXZPIdS2Qr5bpgMbVF87GekRe1SrSk9N1ffVHfNyEe/
LpG/uHXwVucVA3TiABEJarxRM32lsN8iR5upfBgM2HTPraZu9FhepyDxgkow7c70rCBCCVEo6HD7
Zlo3tUPc51h07s++LtVlp07CV7QwWmpW8KkV6FFZ1EbXMFCybJENxyrzFjLLKPgX0Aey5CSfMxVJ
Z8NEMCd090iwDR8GkNXRdNkqieNNV7l7OY4weQy/QcU0QMgXYwg2VlqjJ5tiBdRWFCaSsx74RvR5
vI/HClxKnitMbRXwSJfkBwUyzui1zYwSceyKl0FzV5FITshzj0kUX4KbQdEAd+oo72d8KxmqG9u2
1aXa5d3KLm8KseNo7VUzFvcz0s5isN1VfhPtonP3BklMfiC3dr+YRbZxkfpbFFQm3UmMN6lApWBc
W5Z8Bb0UZDUlW6su7f6tn1/NaqPTdxrIyWqUNpLyBI+e4of2faMfR8el1il9JlsHurXQW37iV1MS
/RfYdwkKhJpCOXeo0u23RKnoYBTbH7PnvEweNTHZpwmaGywhpTW/qbe1xPDT/uSUZ1s+KTUo9U7N
i9uCyyNyJzP7vbT50IwfaFpWXYIdTUVBLI3qq0TKn3i9+BGF4dqIICsqULhENV1vasWWsUFMXvpq
yIRpRmoc94qEo+5Pff4zCd5lD9zJEhbTJyKDgQo7i/Hjt6AUk6ota3s1d6sGd4R67s21E1wC7WgE
rTwnODcNVIhXa5x/RmU/7OLmSaTrNrU/rSxizEq/tpCLMctvhVK+ME72wNyAPoVY8dvSS9qHyNY9
m3xYZ/BS1LiJ0W7am/KOvGu0IaOL5lcsozYFYjgX1WGSCJ5Qrwo9g+XPfFvWG1uixF4Sb+dMTHLg
61oMhEvditocfkKF2VM2bqpgnvzB4YvsBAlXjQpEpesuXyOS/TKN7dVc1vlwnIdtFOx1cWqs2AvZ
YpL+qa/vIZ2glocMInXl5iBviE5dbLmeolmrXuVYg6GRffLaK/KUUI2b9X5UXrvBXbFpXyKzWinD
o2mYRK8OeBMMP08U62JR62Upcoa+YadNL6EtrE1bz2SAUP4vi6CDN9Uu/Pm9Lj1ETBTILNoiae8i
OrEsmw+hRlI3OIUBCNT2MbTqdBKpfVMxaetM3aTF2zyR+DGaXj3rnqa9tEGxc8eU+8AFm7w5Dtop
/sfmBgfCQ2pfWYcAVm8WDph8i1ejMNLIBwyfJxvLKUhHOu9c5lfrs5+VEoKEIO9MhAO6AtreWPnM
hI2CFHUjQvsoXstwVZIPUwBgJ9GmLydBf7etRH8e1Ql3S99EJaGqENp5CnFttrSfFYEodjOBORir
vv+SlSPuUQZUi17m3bmTIPps+yO8Vii1yVdVfB4uQFV8p3Zx5fWl+eQgQ8HgUdjWucyNdYTPZVfj
Ssa4ouQbkTHOUaHw7ibBgp0RUY56IP1botOPsiT3d5qfk7lXEG9stFbNOQBBR+qoXevhYWSSU+mY
YlHp8SlXlikCka4gYM4waBcdBWZBFbge03qj9wqS1hEMkELs0inhNexTfxoNcdeO09uogBsallr7
Qkc9XDjufaUxOs0d70Fck/q5vnXKjR5+FS4p85F2NihEzXJIvMJ1znoDq5ye9OABlXq6TOLXylgl
43NXc2iW1TUQF4MAa/SEncokAfE0Jh8BzVddPcvhRWNzk+KhtZ9HC1RXe1QBDeObIug5NiGLDa7j
89kc3QHvQCCr6s6ZIJkCK9U2TiT1twC3agZxGs5wckUQ+C7FldqvjFtz10GcB3PlgqQ626FOzLd2
rpaDXmFoDh7GqN8YgeNnyag9qOJn0Ckex4JVRdETEinmMtgIMmqjdFAED8p7rYY4UOK3psk+w1mC
kj2Xc7Ot4uBJAV5Qu4doBJKVNoKbxkqTjXRGneWDqrdQ/YzPb8E+JCxHwwgQ3pn2JlU/JsmQQWGg
KzY+skgcAC+6WajQydQm2HKQvrGPWwUbprPO8y8jtyEYWyKJRq3bq6PUCAv+KIZnu8MnBCZvmi7n
XbJupmxjg+KF3VtBSnonH3BiIXdHhdjzuNkehsduQBpqqjndSuxbICr6DDvkmNGmpYwGQQebGm53
E9ervLpAy6Z08q54aRz1Pszd16zMKKDBL+0pU9AW3MIdED2us6x+am3KOwC32O4PBBLHygrdeNiO
awdDFApmE0JE+HVNt1PHN5k6IzIWUoHegNDODFQvlo38u4yt4AfALxtY9Wnr5XvPm0XHoUmko4Tt
JWeCjIFJlHulOwrG0ngN/YU/Vc/kOqJmMUIvG0A5SUvusHVpHfskzVxWWJeMv2rJvGz7dtupiEBm
sWfK6QJb8aghaqmFl7bROgom5hgDzyjPU8gbq7RD6dwBQR7qHuBb2GctLDbIp7NwqH+MzJHNuwL/
EGo1Ep6dlr/PYT9olqd5TTzTtqlZWBbRhuXXEADkFaP7o0tqqGdJ163gcM5sE1zGLFeYE0YyTo/I
2qttk7piM7sV8Ks07/IYtI9aSPXDwq0ORofSTGg1YmN1F+gUw3Hjx7FFVxfyFTZqT12KE6Wx0KZL
F7bQDC72YAMgOdZRccTVSSpPC47FVN/ZVPSGkKtGABYLj21sn7jUKxBgYfNcJYhThnFTmMaJoYBQ
d4/wkBMei/UwfOqVs89id0kA2n0F/8X1HkB362zYhH21jfhZWoOGv38stGFlxa9s/JupyPaR62yC
Zk1zLLuD9Rig2SlLZnujWmkKzQvAdmen95Bh72TwEtTsjnwoiGtkNN+VobVqYbfNcQSKFY8lEXHF
wFQa+2wj9cZuDfWsetX8aaLUaoNuW+WvLrOYiH+4VU4D2rj8p9s9K+a1c36iA5PRW6hCpKBj6/xI
eRvI6TZtl1sF0agZHZFM/lD2mMhi1ONwbkD8iXk24pdgOFOeFi0YVskqRnShOCu1Va56UW9caaxq
4uO96cbFGGO4pUtfGwIF/FRseuV5qJK1TZKtG+318anEjKT3zHUzVU9EzY3msLW09tJeAYy8LfqB
jT0msKX7cK1Bbkw92CaW8yqZb9tX6Xp0TMaKY3jLMd5kCPL0xEZlhjDB1vYRdZCJeTNowkPTX4ch
WpcT1j+73BlYCDAFLglUvPngO5MnpfSQnciuHHNBj9xjny9Ay2iTQmvcJag9LFC6TF5r+12Jrqrt
4y9CvvYy6e96+eHAy2sVqa7dS5HPeEDj4WMaC7z1Zf6iFfG5jAixbYz2rI3Oo5xV8guy2Svdaa+k
+9IlYq5hup3YaqBiMV3l7TmEkp/pYEGseU8YWtRQ/kSUxHm8BztmbbF7Fk6yDgvk5wlU5qErzzK4
0szIAlJ4n4U32+Sq6uJla8UfFsDpcJ2UR+r9qArOvQV1NRIAoIYDYuugpd8Akqf/37UJOnBrGC4q
ktQZpa079ZuW5kSIKF3oIj/q1eTPVrabpKXfMy8LTazR4pmM2nEpOhS4mhayd6faurSmD10477n+
5qTnWXReWisIXPQGSVbmhkdhjW8o2IvEXfYBIvJgVEGVi1t1VATZo1aD5tMC+2HcdnwX+Y0Jv6U7
UNmM5USvS+yGkUNlTfTEZehsVLHSaoYsRqhL8yPzclatXnsOq5lsfFMY+ySDXG5FsBsT42rGcpVY
hh+6I0aMdRmvNQVlKdL2zvT1ep3HR0UE95gh2uhjGJxLOP2wwp9YfaHy6UJtS/F1ea9Zl1gxzg04
e+2UR2VUPdsUq8JW7XtnTFBCScdY0cQR4JQNK6yIr9GA62ogoS0TsfnmBAlps33FMNB0+P9yXUkR
lWoJ7YmoFIizCitw1/GerHE1SzRHGCbH/FmIN5R/s/FRQhYYSB56f1SoYdhQyidhzw/0TFubUyfX
4EbcUD32mKCU9n2ck6OT7qcKpiMs/ChPsVY4iIamTTJOaynCo4LWoBrjgxWXOz208MiM1qordd3H
/7NMrQrUSd1VAahBVMqnOlGX5PfyCPCdRCiGi2bVZsMxbAIvhF4p5gld/hz7hnD8tBjQ0DWV9lbO
ri2BVoh4VZ4bp/Y6lx11wwQHgOutjrhtYBqAjVvNT0NA2pMxvLDxdtqzmLZmwEvzsFlS7N/PkvgW
VOv3FNhleOX7MN0Lem7RbF1a5kA8lLkNG3Od7dVY3LVUEloFaGC260EEV9ZXrhKnp3wWiOSNMfFq
s2OVpCXCRLdEKhWXiq8ZovWisOEBa3m2S5uBLDpA3jj2azr3MPIr+JpqGHZOad8zfKv0G6u4NM11
kmvD8M3I2JcgxJrx2FYFJXRII7As0sBYVBWWtGKlwroaYvTSW/oS3YqRn+Kxwzj+jKVt66r5OtQS
fT1r88do3w/UZuV8dpWf2fgMHU6LfnOEMhSHYF5LzF5QxCvo2nSy0G2KXYXyQTQbVWrvfVMiMs52
I0CMnu9E/zM0ZuTn0Yejp2DhCmefSy7YU1tEh5EQcAbSiXc506wFxrw3YfBnaoluPOF3AUWZlhMH
+XRSWNi9amFF0BZRN/7AMtS6PyPjS7M3c9OcM+sEkwlNPOE3VqqjrHPfwJEfW/Uhnc+1ma6Z+bqs
4Y6M7FLnL078NNWcg3jNxT4d0LLXyMWNY002VVILQMobX7EqHKxTkZ/eVIjwsxZFKyq0ZnYOtfJl
EJmb4hu2a2wwN5FSF5V488USB5Ekl65pN8wZ8rJILqF4JyYm6jhuV4ifdVt4Yd/7xXw07Zz/GEYu
gBCJOFuVCmgRISqWxDzdTOVdpt/p1Dfqup13ZMYC7C9mcpCcEUPr/HQjvsJlUW5x6EagktYWwMg0
121/qjovA+YKr2a4rHKKbNTZ5md1m40FMCKSRwV1BzoJlEryDjH5IjHeBf0zbAL6KqWHeK1x6CrH
TiJFYfxtghjPpSnXDd4R7EB0gtFULI5XlBVVkHlRk6+GabgrG8iNQ9Ttm+llMv3Ytjw92bfxpRkP
NoJRPTqVqsKnKZOXMjO3jhA8vQ+3PNdKvrMdWN7aRZWJNVJ5p+zY0pYD92HUBkdaNqn051bsCtdl
LCDGLVrcooXXHq0n1fyyshxdl72Lwvkxrt5crcvwrWB1qAbNx53qT3qL/CFZKzECWbEPb3fUvdOm
8+bRS4FOY/3rzGCZt+Wj2nd3EXRM5xAcXe+VPsQmpixlHT6E8e2riC6WG+0qnrQeaCtYF8+ou21r
HIQ6WSSiUsLGYcO0v2Sjts0RszHF3YMIix8YNRAAQAisGMO2jPVtkBCU3FuISqY596f+3bIM4KIO
eCAs1+RigafWdP5DR1K54+nutNXUafKrwSSSM78r4pRkFkkVlvct6Irdh+MqEC2z1ira3mrs1jMT
woykxt0J8tSNzWNUF6z2JlSZcGeRsWK2un4OFc1+vOX2qb5Nf++HvdVtXQ3gIHTBEkwX3aYYkYli
gcKSokzP1XxC2ploP5K68OaGpAL08BXc84vD0T6G1woSyMI44darIK7fzPZc25glJvxgw5h95g1m
56kJqFE7lP1a9eQwcrjOOsqvof2Qhn5XV9pO3LIgyuxckl1kFyLaFP2lBjiGU5u1ZBECggmIY0fj
WMQyM1rWqrJ/MtyInKN43AbDZ4hF2ZU0cDK4uD1lUi6m8pTXiNTw1/d0nsyftfD2DdopuHWPJVSI
ob6kmvWD6COl6LZZGr8YIX7cPJvuHWYJXEFNN5SerQnm1Z+HFOGThqth2bDW6u5eENeDbD+SH1O7
1SNlqepL4XRb2JV1SdBTmWZXSV4WddOMVI1sQUp0JjOg7pvM1zA5ZZkfIs9GFRpNqBumc0Sq+YI6
m/wApL9Scc7ZPHvGEHhxs5RN86G35Zq15PeN3Hd0TkaieBbso5NCXVfBWgcZkuPVnCjM7KsAdfWb
YJo9J0spsUnHUrL+K7t9cNGKsWVrw75DsFMF18FkKKOo1uWtvAB1q8pXLL/dsBIRbjbmU9lg5Nwr
1oNKXyEiEgUsNXlGhXNS0fDF9BdaQpizjf84qMeRUgLLG/5FGaX+nOec43NzdAbl5om8gO4U8UNV
rTDe4sU/R5ChE93bI3pR8gNU7noMdXxjgAyrMHsQ3TKY7jUyWZQtyxJLa+muauV1aBHWxKvO8sb6
Fd13yHxf9b4JdnJ4mLRtH2ySUPHH6BzEdynaU9cf9WtarabhZ54t3fwtgpW3XyMLcuqphUWNXiR7
xfCkpkuHIVTDQQfgVHLiaXL62bmhv8/OYwZiLrSbyDO6Cx0Km1PCpuH2F9vy8/Go90+5eRW9fVJC
67Xk7EzFkRrYV/sj1GSjdo+V3HXus0GxXIKDp31QLBvXDk6iGzy94aVFeDw6HRMYzQoj/8yhc05u
Rdhhg8q+SB1zb9xMtVUliPyEFvdqMs4zraESbY6uhbRnjtmi5gyMMTNObY0ayyimTacImKii2QVO
wbbQTfq6R4DlVdiutOy5Uj/SeFpXeEmmkim99TwTgNNH/EfWfjKCrRbX27qsNqmCWypV1homAEEi
THYnb/NgxqWcf0rhiSA+qUXrAjHbu1JT6Tw01NOgmlsX0r8B1iuHF5kwyD7XKWBsuA1tbbjOtS+o
4pED72uLgmjCjldlr+TO3UmVJrrAExzLS+/kbL/TWpCRM2br1j4Z+kk3tgJICAZSde5SWvVmOghL
W1hVVe9MRwZ+LK0fcBMEjkBz15IIKYhFyRvvNfMj1MUmxuOVzDDaCQp8WA7ZGyxxY2HreLIIyFLj
90ygepVQM5NuroFvS5OiVsy72kgOmdFcIxPJr5I+KmG0D9BmWEp4tJrIWIgSE1obb1whN/qMIYKE
tbGYfKI2egjA/EL2z8Kon8oYP8OwLJS7oCMyesosr7zZjxJY4kvHp9qzuRo3p7KdsNFVlY262zYM
7rO9B92Gmi8WAd2i1EfMAlGTLbpK/aFUwYsSQwvDTNk2aQfS+mlzWNfpUkOY7zbbMVrZEeWKnL7C
ON7nLgp2jApUUFYBSDfdlJ35unO7pYOMTWr5MrAvMowOLdocSwWluNXnKQ7c3HZ3Wk2o04PuECPn
oAVKAHZh1trKj/HEM8Pcwl3YKE+hXvsuzECbSgQbl5BfhKw7tip/nuF28+ln5SIDUaBkCH3pJwxR
IrtzQA1rBKZdhKQIVeDCgA/M0nzZmNV9UOQnO5Vnxj9vx0ycy+4QD4Qqdd0nQppY2QjlFCaWT+TG
Dy2Q+yCzVS+RmBOo8qEh3QUY1iEJ0DjFI4Lif4+j0v4Sf2/+FniXhPmcOe6A3Waheu/zM4bnxS0y
8TIs8Ax+E5n4lzjq32cEl0ncW6puoeAzV1J5KNv7Nnj65gZuqYV/SNP6fVBwZUp1Sg1d26vqUN4E
onp9mHQZI0W0YIe0qaxeumTAGmvVFhW9hHP97EIBrWTOEvXBN7/jLwG3xm+p6kmr53Xvos6Zx+Mt
PjfFzw4FuJp99F34lPRllXrMS4fzDJRDDN6gfnNp52+P4PaTfknxrVvDnm2Hk2E0CdYlu8sOAxVD
3rgEy0MtfU0Yzwl3g70269J9b2wHbWt3b2NL0EHDB6ZU69bFq4gbJGp/VKm+jBX3J6dYIzesX4C5
nKdpLyqwB7O56Nbk6ROVmstNVfdyes7Zhps3o9I2EfoP1cVkHof2mxweOUMxP2HJ9AQOs6AcGT3R
bWJL2aVmg7ye5Pe5o6LFOM+HbeDFzxZ2+MBEEqcm4axiZb+pPbbKfFN19UZL2l0uFbRIJkNaqQp/
pvQHerXT+WdjivPOgMX991f6z6v706f1Wzx8XyZpkeXqzCBGeXfys11wLtbR4t1/ajZJu1DXSEvU
xbPiYa1DK7vYDYtr54sF4LQXrr9C7wMP0kFFC73891+k/flNAz/+55vO7SGwOlPLDtOF/RgLof2Z
lSud3elGF3pAOlTE/36tP69ZAkn/81JOIMsuV7hUEUttK/IaqyfpGOMNIv/3K/w5utWwf9t6WqXO
QyeKeEJf5lI52iihywOqy2+iu29Jhf/99gzrdtlfVoWJvCTUwIUOE/KQdH5Pm++2nD/vmcbvccmB
2xR22hTpwdIXxZGTnQILq2/Hefk1PZic6JYfPIffjFf5y2OyfttYlIL4rmjiPhJqh6f6QbkHgr0F
ExbfXEC3/7Z33R7hL49KCkVvFCc07kK935B8pqIcUqofDC74UTv6onQNQO9wCSB8o1bRSqNFjuIB
35tBt0coKJxY2lLz7zpI0J6GZlMxRuE9bp4jOr6MnFzrXMmzq6UbB/9AF5LlP8FdDsTiqpZ+RDx9
Hj7U8jG19uOXNd0u4BADN2+y/D42nhSyN8slGqnwpEqy0G6ik6M+CGxzzz2qz9ze4aI2uyUi2gtz
zJfOFa5jlo+TtVIJXUkIoT0olMmd79BYoGtgo9qFL62GzwCRGZbX5Wzi5F/lA0TKmtjL+5tJF/T/
a3BQUGFo9ZgXpB6MD4INy/PQvRmc9lREbDlZsk+hEefyBJM/lqRHKDtkvrUYFwPReP0iIGEsB1UD
qxyenGdEAZZxZ1Ac0YV0/QZCDBtlM2xt0qi65HjLfsuMh5GIZsSJ+s+mZGsFWQkQqTDNbkaFM7xb
Jip32a2ibD5ifKVukVJfqKrN9hme0zrEaWY+pbp5juJDWKC0ck8ZolZiLmKAx2bZTttGN1EHX4V+
7IJPRiS148kYq6VVvc/5HqMa+oenGmefzbiYkm2feC68Vhr4qH5N2Ki16lqbUUeeu7jqZX+uu/xd
TxzfpZPWKCSzHOSA9EMSR6Z9Yrke/WlUL0fyJ4Aw6AsWIn7Xg5xYj3IlYe6ZoF6Gmyx4a9RjTnsG
GFSagkRkAtV0MnIQy22SlLPMOFIZzXA+BoLunF+VDGs0y4g955h0nJLWw2D0nvE8YTHBBxg3j/W0
6/K9jm6lRkGPMrOKCROIYk5lq/sSRAEGKiZac/AYdG7PYEyMX8QZ44znzjxk2YVsIS3cujbBS9GS
BmRw9lWDuzHBbxm+NHr0Q0j5lOSbXPXc8jFpL2Wu+1of3it0E1nfY6RnwFwuPNnhV2oMuR6LZIGk
vkRY22XF9d/31X/Gl/z3zodJ6D+XM59IL9ypRChMxg/mJ/JAlf4tauie0MD2yKNteGRJGzCn2kUx
T5lGlgB5pKgrBlkvkE6NBn7WBCQtDQ5D5XwpJqr5rL1ZfN5KgFMVsILusCfEX16QsxO7sZfI5HHs
JB2yWLv2UAdXDjUyyyPZak0DCXgYlF2bHhSx67Oda2uIdh5SeNwUyVXaXMppM8XNuQdmTF0IoLJr
1yl0wMKS8mJF7kcRWF4hfjbBPkBEpmIaydorTMOybMdLMg7vRtBvzHHyDFIZxpQQaj08mvPrmG+N
9uDM8/92clm/FVyjqIfcJArkgChqRkJ4tF/0B6T685v1TXTzX+pyw/qt9kgqRRNGzCXCt/Ej/0i+
zK/motzTaLXaWny0B+27K91qh//+Wgzrt82fd+/oBgL4w/DF0Dh2fxhOZNX3ukliuVfv5Gf3TY7x
307k23n6yzETK6qtikBNDkrOZu0sXUP55oVof/ujbzf3yx8th0CfUmdODlJBileERMY1VoePsElJ
RWxUSOSIkIw8m63lAIjvK63DpEe76Y5tU5jrIm2LnZbPwTeV2p+rJ9P47VY7cnVTZnLpd0HCaokU
TlE2brRZBXGN/77MxZ/v2fwnn/6Xe85VF/1+qox3EHX4xYhirInoQ5xMYLAVxgvRmPjE0xV6o0OO
iqZM7pToIyCfXglmBH2jn/XHGa248plUMBFRsg0b6L9aWYl8JxO2WQ1+oMSF0ID7Zr1vZa5vIJ+O
bn6PKl8HkMB04iQtJo24l+mHpl1l3Psgpx6Haq0dGgLjjAa4PIleuvxYIOInUcVNOTO015pJqd24
cpWnUn5oiXqpZ8jfOPN7iUpTI4/bjSFtlI5phk+VeemZud5mRyQ3Y8kojPG1jAivZypGB4E2uTvF
Re1Fz3M35B/j/KjXEHcyO9YjNiawALjyGNoySkvH+/dX8Jd63DR+K2HVFkjGshtIpnYtFSIOcWX/
UMzw0QyxMu2CjMRh4hD6bzqSP5eCpn7757++8TwfJsQ16r4NS/vq1ElzgqnEUJIVhUsOf54TIpM6
PvK7hAA94Vjnb270LxWifosJ/+XKqjKr7BGTsVeaGpZ3DvJVMtlXpaNuyVEN5s4YYqU8WWoLRvqZ
VeqyVxr0vgOwSgcKXgCuumokvvn49b/9oN+q4kFmTR/KytjLoVFw6aZtYDBtIFdeokIl7SuCFf45
6Cj5zd6BArR1FR2MxWZgtinhL445ftRJehNWpeXWJpGf/NS8yfftgGWySvT6MjpULnoRNA+Da8eo
owcNfcVt0RETESHWTGeyfzrRBN/sYv98Nv+9FZv/3OwvT7nT9DhWSaY92J1NWqMDIlesCkI3sdF5
XeBAz0LiqeWrgvbZEgWtDRlP0yk0ohtbh6qniT7zLruW6bQ2EaxnSCMls0gFEyVDVMd13W2GGjIP
n/JQl1A3RHs60TIL7d2/fyni9un/6R5+O7hG0w1UPXELosEGSEwUV576FryRRx5DEhGSIwy8oWJj
GcCKPqLZEiX/p3UtL1H/Njwq9BCwve/DkWVFnNN63iuI2bh9nAfcEENpiFF6t2tCWTZO/AaaTfyw
vnCf268kvcN+wHf4mRZHG9iNLum5ZsgL7eUHNaeCHmeiZUZwpjTLZNcQMYH3nWmFazwGbU6E3qJ6
xfJeq4vsTIqpMJdJcyHGZpYhCtI9ZEv+zaSJfyZ8/ek53Xb1X961PmlVMRP7dUec/8rYJDsIrDs0
twvJnHFl8SAYEmd69o5pu55cuchlFwpT6sqVzcAuG5Qh8YMFFekGBPb2f/mZhz3WJ0jHM8Hw3owl
9sd16uFDPWF4OaZriuQ7crGRUa+hjbfputt0e7kUK0x3/+sX/Nu5Z4swqO2Cu2Letkc4w1pfqxdM
yySDMxd+8AnYWtpbHvNiXJg+qbbe58tj6Ccrets9eQDVN6WGdtsH/vR4fysIorlLRnZ9ndF+8NM+
PiPv9ojsBUCJRwTEIlrJx3//5LXbn/mna/1Wb9dsD0lyu1ZwUK75lgEW5+mDKHYvX/6PCKr+20Hj
tkiGan1y7gIXO0GVHIWObjMfE/2bN/eX/fSfGQm/fI6t2ldiTAbnTlNuJtmOmUhVXJCkr6zctPp2
ONBfdod/xjL9cpnccGuC+WcgNXjxcuh8c3qkP0Cg4qwGm/kWzV4A1bjfFUl/OTH/+Tx+uV5XDH0V
pNgj+o5hA2SYKtUuA6InfpCYncEvdWbT5N98CH8p+v6Zb/LLxQw4eDNN4VY5ONaz+maQCGB/9+j+
Uu1pv+2roWmXU2IajFUKnUtfYd4kRvPfP+C/AZ3/VNW//HDHyURhyw7sui7ItkpqtBeJdO3Ww2lD
IPpoUzarDsbqEh3WSRvRBEQWcWSMeZDLzJLUnEz+JQ7dIF2iq1oQj8INF+OsdijJ9f/j7NuW7NSV
bH+lY71rt0CAREfv/TBn3csFZbt8fSHssg2IqwBx+/ozpnufc8paxaRDEX5xlS0gpUylUiPHAH3M
AtgsVI1Aok9Jfh/0Lr0tRUbvNbhFLuYBjU4jev5BS1aLL54LNk9oMieAI+ZryN+IygETbJKALK2k
4Q8NOuJj2c5o8ii9BgwXIC08b4ktLzDCF+7JuxVIVCiC9CBLAgs7YsgRfBMH19+J+xsHO+93EHlh
67zzA7Rg4REZK/LrDlhK8LZn/uXIAU30HU4vp5n3D+7YJnGedfqurNCDCApeiea3dr2QCGw7e/XW
ejXiVrZUACbwYMa8KZy88zsByNuSq53seMuYRswiAQskndPlDVEP0Ltw5ysRgttnT0jl9aBLjVy4
HxOvmRmkG/Kyw50C2Hr7h9Gll1YLgZr57pBXpQJq+U0gwPHj0fBrDwJbt5++l6PcWWxbMoLUyGHR
DJyt7krxkAWlDC2B6a+a8U5WHjK67F6Ea7yyhR/ASX/heoALnf+2jUhCT/P1YgUqcP8olbgzehM/
6OpLI3fqyCfbvLINUiNCCY678U5h3NS5K+oTySEw8w56YLPLYN3J+7fe/fTzF+8e5INWdXN6dwLk
gLjKi3pnA9wa2XD9DkwhvKsw8onFbijeT3RH62vDDaiRiWiou1YJcTBweQEC6MW5AO4bnIbnJ3PD
h6nhw10/pSlxMbrPswPESBIXtP3X58femlDDgQGZmlN5evMQHbgUfVwnzoD6nfCOgLSef8TrxmGh
4cVZlaTrWAJo5Llow2e41A9AhPGM2uH58V/f/1lo+HFeT2sKQuLmIQBwP6VrcnA4d2+9EWSHUCoU
WKiIvWEJrEPjgpX1/FNfTz6BD/lzlWYlYHCrVzcPOtffm4L5qIiz6rooQXbRFBodKGA4Pv+ojSDC
QsObA60b9EGt8gFdUUVEP6wVGsWP5O38gR32rtK2Zsnw7DbPRQtNWPkwsAZJeq1yMPoq8V1yIHNb
cBns6SG/vuJYaLh3Oeehw5IepLhoMUDXU5l/5PM9WdAi2H8es3anjvK6r7PQ8HVVkdLzgL59GKnI
PyhM/H0SNsnN+Sl53SVZaDh8lso0TNtOPnjp1Zg/yTGm7Y5Hbg1teDvu9QeSeKV8IGBMrfgM9uJL
1e3sqFu+Yrj7xJHROSOsUn0EZ32N/jbwzjkgeDyuoM3di7MbTxGGx/tMjgDLnmyP663xuvuBuw8J
7YzkMIPy5Of5KdjyCmH4/SKcYVxKPEWCcay7kCMEKsBlcUBfoiZ3CRo51E4E2/oew9eLfCggEo0n
AWaNPgUULNHLLPpLMPB3EMzY+aCNiReGl4fQAE6KBiybS/hpLL+UZQ8ykufzxtoa+/TzF3vqUPlh
MudVBSKJxxG9x2Apz4Z8xzwbHv27eP1icLTD9cwFyP/BewBlvka7HyrNj1Rdes1OBNxwZmE4szfo
cRxrPEEPH8EKh27JnVffsovhD0vdijabCBpI1hk8x889+meHnQi0sWq44QU16SYJ9FHxIN0L8IFQ
MHSAWu/UtnGhwDe4J3e8YRtuuIFXtkstTtciDfjriBuz8vb8mtnYEbix6gGz87og1wV6LissF5Tq
uIfqO8C0fu1+PP+MjaMS48aiZw5qHkLmxcOUStCqB/W4xA6pNXDQCEdOhnremp4orcNGXgKVOF2G
a81ukLF8LwZBbpx0nHZi45YhDR8J/STTddCWD/0cE+8N9J52FtnGFQLjpye+cJA+W0qhyqp8aEGp
EeIqFF0SIBI46Ofkc49+Yoi07cGHtj7C8JR2dXQmKlU+SADwFf849DsRZGs1uH9+g8bF2ZoFYfEg
VnLtgS6nQ9k/h+AB39tTT+vq72cL9hv69sJKuvQ60tZ4giZQTxjAQ/OYkF9DB+ZZJi/Or7etrzD9
Pc1R4feBR5JoRdfe+yIBVAAoh2bdk6jfmIDfteAXX1EEzRI4c4YbcLf6WPYD0NTky/mX3zBQYHh6
JhkJu7UoH9bn8cn53v5KPqM1+PzYW69tOPvAhrFEv3v5MCyBDz4891PnkZ0axNZ7Gz4+gC7nf0Bg
GiAwyGN+DK6yt+dfe2tow2dnCkimkik8C/IeuB8E+NP1wNqzygDyd2CCTsrQ0kIny72YWN5WgU4H
WAidSBAv0yDPOP8NG9tnYLhsraBLB0ZArJgBQJr7+oo+hvV9+21vH9oa3/DcUPd+LVKseeibOk+4
9z8Jjnfovj4AwXH+E7bu5gMjaR3bJs/oCeen/UMV9d/aR/IOGwb7yo7pF3FzTC4Blz7/rI3P8Y1H
eUHfDKx1igcFHVnAoz6nH/wTdumAPoPzT9jKLH0jSvR0Quc6xAwf6mf0egPsVopD+cl95m+Tz8iT
zz9lw+NMffBQNZxCUqF84BlqjyiGNl238wFbQ5uBoqUTMO94f4pabcUhaSqTnbfeSJg8I07Qii0d
+n+wmFagO2qCzn42tjOYIid1cd4wW48wwkVDOegh1rF4GMHmhT55UHoEKAzvHU62hjdCRqXrBXq6
2IyrCrcs90t+PWU7lYiNaOQZIaKibICkJIae3oKyG4I63cX8rXp/3ixbWYTH/gxAs8p9IiYAPaDZ
OD+Nj0BcnNSg4+FrH49f++87jzkt8le2Yc/98zGlykF/UeAjoO8G7ZjlpB1xAI2Zc53jTgWizWxn
lW44smc48pwnYZIDNvkAbAE4uPwBZIPXU3LIn9u9XW3Lk83Wh5N4tQe2O2yZGeRtIbiCjh/Ev0ve
XeFKHxz/Yu8WasPnzP4HpasessswmxrAMEVuNCLh+RnZWLBm94OkzrwmClXwkYDKDbLK5EsDoqzz
g2+9tuHPbCJ6DdEB/WYA8xvFtpA4736P/J/P83+lP5vH/1ky/b/+G39/bkCrlqfZYPz1X09NhT//
ffo//+/f/Pk//vWQP3dN3/wazH/1x3/CwP9+8MW34dsff0H3bD4sb/XPbnn3s9fl8PsBeMXTv/zf
/vI/fv4e5Wlpf/7zr+dG12hPe/czzZv6r3//6vbHP//yMDX/+XL4f/8u+lbhvx2zvP5m/vOf3/rh
n385zPsHD8LAdQV1OfNOczn9PP2Gs3/41GHMdzyPAvVzyhvrphuyf/7l41c+5HEoDX3XAXkL5q5v
9OlXjv8PD/w5IvTQ5cSZC2f9v6/1x8T8/4n6D0BDHpu8Hnp8xmsez9FZ/qfHD+sI2i4Rpo+0niZw
VRQnAhc0+b4wwr+f9r8Z/fTUF3kTxMrRlTmQ9BFIsuY4eWl+1cmuvLIb3QiKxejPVTI6IBBHZgzh
JwlujsRrb+xGd/9895SDssVvQy9uE9CYDiR/QIPKHrJsy+xG/MtAttZyOvuxD7UHdCB8QKzilkY3
MhghcXJXngvYLxTGZnbSBXcubGwCUrQ/bbJ2bCp8ybyYUPrkJ+jXLKq53xn89YDNXbOYPzVBKPkI
vPLSNsWnrAj1XUcHEAZB1vOqEcy/LJuGXaGn6QTvh2YYbwK5U7B5fUJcs6TfFSna8HzuxQhU+TGR
J51T99nOakZSUyVh2yczJsSfpzgNcW5DnpNZzbYbGg5MC0LaAGxPMcjqQOe9pjHo9PbypS2rnH7+
wn85cRcxO6Ub+0vwjH7QD0HJftoZxXDewek450ntxiuAa+DrmXCMg2q03eCG7zYag+ZJ5saDbL0r
SGyAPFVIqwtWrFPDeWkA0i9vkG4cThBPndK3EISynE3Dd1tIfpaoS1aPVUWQQCapd+VC1fPayix/
r82XAR0YKR+XCdJsAD00/aNefEDq7MY3zh4+U+PIxy57lMsAffkcd9usbz+cH/z1ciEHuvXPxUh0
Uvu8K9PH2pdPbgHBunyq/Ouxke5yQN0QJKakd6CsCnbiEWQtaF8agstFVvP7QQC17JMWdK3nX2bD
Mcx6Pcdmj86FAY1FaK3oMk/cuHVb7RRftwY3XFqPC81XUE6ANSZ5n4we1FrWxG7TdM2CfeqmYFMc
WhH7KoTwtWq/g83QpoqKGTJ8GgkVOINQVY9zl9MPHogzwS2W7Mz/llUMn9Zr7vhQlAW/Rh6AGcFb
kxBkMKy2qvHg5Q2vVmzyQr+q2pgXOgdIQ2dHkD6yJ7sFYzg2SBTAWDwnTVyHLpTTQ2968Ge2fD4/
+mll/O3cxl3zugGSr+Mqwp7H0wjqzgZ4YfC61P6d36El7PwjNsxvXjUwnEKyZJkFyHz9y8TLUMRm
llNr3jawKUvA7uAFsYYCAvgYihbUpzU52r25sf02CwOLtTO7McRyHoKkfAPK/B2015ZRDE+tAw4K
GyqhhiNVAEIpXy9gbm2VXbw27w5OB34FphoOUmzI1JKneeCX522ytWAMT028vFa0XHice5l3mRRh
8NEdQXSN46Dz4fwjXofwY1EaDhsQ0Sas60VccQEOKqg83Kl0eN8OYIGHeEQOUmySQrKmAYXwqn6t
MmXXavbXDwvr0em4tM41+iDCk+gv+j+dPOuxISo0tmVz8Tbt++/g8ELvZdu8001+K3JwmDqtN9wC
cwfubIiRfjz/IVuTbAQGyse0U6DXiQd3XUC47Q4XNa2THfjQ1uhGYJiafGyVu7pxruXzOE1vitF9
a/Xi5nXEODFwtBEVxpxMn1gwP65r/cNuaGOnL+u6Aq8UWk41RauhS9s44aHdqdENjI2+WmovkzMG
T31+H9zjdnlnfzq93Sth8nd/9It0NtHCFQMGjTkvaeS3ZX8Jlqf1gPl1L4epUd9E1oJnizjeDmZu
w8+C089fPJEN0LYD2xKP0cWJfs0EuinhehKtGyDuYTcVp4X14hHCc0ZfURnGUIgD+1aIovJY2p2K
zOsJp+79Iiu7MA6cUD7NjVKfddKNdll6YASIyk2QRDPsWqJQd8ptvrZutjPTW3Y3fBaF6sor00qg
R63MI58RSP9k5CRTB3KZ83b/jcx+bTUZngvuFi3qlYl4LCBWViwg/WkDl4CBL++fBuCp3nLRjTdV
pRNxmTntel3kCbmcmhqqB7J1HqsFxDRVwwM0lcv6+fxrbcQTkxbBp4yA4I36McgzKMj7imsnaD/Z
jW14fZEHQQeAD3KAsLgRFNyQrcytLi64a/Ig1Az0pwnvkQSA0/YKUHJ5lY3hToK0ZRUjB/CKtmD5
QJ144ihz+bIMoL7VyUs7uxhevjpTtkx0dHDcRBN221GAeNApYxfGzQZeNjotgeShG4Oy2L8sFlAR
4OplD6CwZRkjE6iz2eWjkwQgJ0K3XJV1H8pQabvNzTc8XKbaQ7MBBkfj9rugAtU98PGWi9Fwcep7
ciolahNzO9/LEM1ucre7aMsohmuPo++FDdQIYulN5X0HIc3vEBzM3gcJxM2llpwdnCAc3nkl2q1E
k/P3zcqfw7SunmooGRydYBafMrWo4GC1wswLQ1HoeWaVD8p/6raQumauQD+dF9jNk2c4Nk2XMKwA
P4uVH1xjS4c+LJgr7V7d2M0dVQgn9IIyTmsur6YeutW4pd/DR2/MlGc4Nq6RMghW8TJGD3bwIATu
tlOvt9v+TqX/l1urI50+SHHSjysw64U8QJNedWFnldP3vNi1SdD6PBkwNBJhtEUdAsffQVxsWcRw
6MIDyeYKtvI4pOX39aQQ5BSWy8Rw52qtqn7gENwjhH6H3NF66AbwRNlZxPDnQnSSdotbxrNXQ2ZE
uujnFcqzXIWGR/elKErGRBJDLTS5IBKN6uUC9kerdzcvALkOHJCP5mvstDy8mcsCIoRS7N1EnDzl
lUTDvASkWQAqjISKOPHoz7VG0/lUNvU7xUH6xzSEBfp8Xe1qT79byF6sy6l1Rm/mXMSLrtP7xk2r
y5mVveXohreGoiFl6VdFXINv9kCS4YnK/sZuDgxn1Sn1ed2jQKFly29PGIgrPfO91vwNr2Knn7+w
SzbqolinpIhJUkItAfqENHXojlm2Jthw2bVH57lsdRJz34eUdb6UkGLQU+mBinii1YG1uTilcRC7
t7OV4cjUXyfNkgVfE+DIedCuM1xkS4ueTbvxDV8OF7Cuex5EcgZNcvDhg/sUNMB22RYzXBnEKQV0
l3QRLylQo2B0XI7j4M87y2jrFsokYaAZmOdYQ1B0UbmGFGOdH1fwAV9XPU2uqqwf7tQYLkjoQQkP
Zmnv59A4yPqsDGfyMHRJ4hYJeEjjCghtiBXcoKF2B6CysYJdYx8uIDmoIDJexKkAK1V20njtP9m9
teHWFclUOjn9GnulgkZxDpVODTC+3eCGX2crmcGI18tYOGisgkR5fZzcHcfbsonh1S6mzp1YkkQu
9X6QEmfDRgFQZvfihlfPfAY4yqtnyKFC6As5ZBSAGNTOw1zDgxHw65k2UuLuO6s6oLO5/2VY/Mly
eMOBRer2gHsEOTKf7LoNNbikm2s7sxju265lAXUbL48pX+hJc4hB78XJid3wZqM7R7tZuVQp6mkz
6ELXIXyvZ7QqWr272d7uoLk9S9HRGbeFf5JaguS2M1uWvcxe9jYjK+oD6RyvPfpL3AWMKjXgDBd2
r274aNZicayO48Qll96PmYNtUJWj+Gg3uuGkIfEXT4GhPC6z7qfjQiN72YtbpyFeyX7M5nXXO6nr
tuMQZ0sPSu1uOilN5uWHjk/9k93bG54aQjhPeFwNMQ8K+ZaoNDhmVeXZRUezI7ybG7eCeHUfZzgp
3nRVKx5wqhQ7Iew0f6+Zx/DULB1B7UhVH/Os9r4FLCwv5CTb6yVN9DV6gYu9Rii+8SDDb4Mp95Oh
a7pYDRTCu23Hv/GqaT/OYknfDZ5qU+i5e+nONrwRmc32b8gwtKlaegE1H/8qDwm0pCwPGmbvN5NB
sGZ0VjHVIMVnAlomyh9duxBhNn3LYhIyrRwRFY160zjvHSXtDnZmX3fQeMAaKE9Eq9Qawo3z9epN
lkgPEweW1yIc16zGazNQiy8FlKXLJensgjI19lmvTkq/ZYxExM+OTd9D1tYSkkQN3wXjyEwmCmER
yUGBvpLHia52m6DZ2Z3rJJ0b1FOjoIJem+McwlRaGsTwWiJcPoGLAkPr+j1tgMAYK22XH1PDUSmk
/7ImoyTKiA/RuYxDzLJq9sLA647pmBCw0mV50BU+ifIGqkWyQNfFCUJqE4iBbvzzlOXrMPB4r0nk
tCA9zht1nXjSCnTPHRPiNY5hnjaLR6IGoqyEgsO5SHeuG7aMYmyubiqTcUGmGinRXFLPv5VV/cXO
JMbOGmiIMdQCb93XxZUzfOxpabW8UYP709ijo0N/FAuJKK3ejGt31UJa2O6lDacchd8tawLPcQfQ
+nWgs+JQ1bYb2/3ztR2qCz1CwTyaU/Uwg3uubINfdkMbXpm6bFiacCC4GoT0d+XrL37vWEVvJzS8
0g/VUo01xm48XxzWaX70XP3B6r1NXFc5L6Sceiw/QOre6Qq6wOnI9zpiNta22Wod+CwtAjpjASp0
Lfr0BtR4divQRHQFSdcVrgzDaB4X97AsOGtob1yv7KxiOGVRMaV0PmGhNDMIqskFatqWL244ZV90
LCdQs40GXkNAGsRtoWt1THdMfBZ2MLf3Q7x1NoJP03lP5nYnU9yaSMMpp2JKdZeMJFokiA9Pu7An
3D2hia3BDa+sxh5hu+dh5KkFuoge1AxXsETbzaThlyr1prCppIpXF1q7EJP94JBgD9h0mrO/J9DO
b6LDF5W9cEjrLHXWLi7W5mMu/fJq4es7oO7JpdXbm+Csvhv6sJ0rPABSm4fc9cHZGCC/shvd3DJb
B5kJyMNAJgUKQVmDwQVFHsvBT2eBF7bx88lZx5y3sRTgZ6xTqOUupVXPNXfM9u8C4ppsYWBVz31d
XmZhJ249QfcuWE5e/sq0/ibPfvHqJXXZtFYAUTpQJ/zqh6V7bFZwt7sF1NvKU//dzuLcWD8mSKtt
+IxapwJukBUjMiJUci8HwsKnAII3veVDDN9NxnJd6Ahxsb4XxaO3cn4vcvm9zld/JyM9rZfX7GU6
cAuCpBUND7hk8MC267JAoPvek5FEX/k71ZXkQoW+uJohmJFbLi/Dr3OxgLu1I6c9kT2dOsKOIE54
tvMLY7+FnJiCaqaqY9dl7o1WQXE1gF/Pbjc3oVUcAidsXROcOtI5BEfyCkHyxe6azTF7vVsUl3DU
Tk9I/ix7aL2EvlsduVpdajomusoFyQxJwnVEsUM+eeP0ZdJ+tbNMN3YBE2CVAlteMVf2gPwVj+jN
fhyD1g4a75hQqqkewJ1bdT04iBU0K4r2isr1q9ViCU7f8yJYDJ07eQpy6DFNwctA3UenLC2HNjxX
a9QxRrfs4143kJ93lboAvmyPcn0j+JgQqqYfQz8jYoxrMdbpoQfR42VOR1DbjgMujuysY7hp0zrl
0p0K2a0gLWg6vHun1+/sxjbc1HGIC+EitcTU4Xck4V90oH9YDW0ioQh2FH8aKhHNPQkOvXbegHJ4
T5RpY6WbGjG+UlngjHmGW3bwLnt1Af2/2W7JmEioAfDVcZySCegT/VisyVc+uFaMMdz5m7SB0jyV
MwmjTg3hwXF7yKlY1mIcU9RgACtvrtsqjLIcC2UZamg3hlC1tZtPw0mRLMh+6OohXgPxhorlDbQ/
n+yGNpy0Tkd3rhlpYt4gtnjLibu62SNI2Foq7p/BRY0JCZQKuzjzwy+px6CojDqe3SHHZERgno8U
LVhrIKzUY45aqcz2XHMjgzKZEJoTx7IjsYOCEuEniGFTkHgFX/TQBzcNt6yXOiayyQ9nP0gWgqdw
3HxIiJJx7U1227SJa6qdYEJPClQhwS003IQOGMiqqt7JmDbm1aRDkOXYAzfV4gqOB+w6JwL0F5lv
B2dABv/nqqkgHyOnMZOxm3F0P+Ku+/i7Tmi14E1kE/QERFY3Q44L+vCJpC6a4akdhAQ9zX++eev7
wjnRV8fzml+vfvK8EjXZxQCTBwHtOWW3jiKP3Tp7m/sSWlKN3UWzY5IfuIWDSzE+5nGfaP4Q5kP9
xcsYsbrQcEzGg7ACmwX1YJVAQuGrmn4M9ThaWsXYRHmfF4TlTR43qgVlhoYyQF/mnt06N8FNPWvR
RcRoFpeCfhK+91FDHM0uYTShTToYOLrPVRoXC8DrU5rfeCpJLQc3Tq+0dzw+9qeOWAI1czGnECho
wo9WHsQM/wR2z5W1jzen+dwchV9B7XkOCstXP+V7LxLSch2yfhRjEoV6hEhPCHnvuVgs6ykmmIlX
pFlI1aPuJsOvroA+o1M92pnF2ElJ2q9lIxvUgfLgWrHuiZeOZR5qCuKMY7CMbZ+LiEifXsp5SC+a
rpaWJjeyXM/Lq8JZGo7yWPgJNbiLdgw+2BnF8M9W9xkImVMeFdUERZt0IWA/t7S4iVcCZiAEUzZJ
oqYm/U0I3VqylHbXsI6JR2q9GuCtvggij8/i6ywhtzZDipTbBS4TkwRZYKedMulFUHEVVx2kLy91
Ef6ysrqptpJkvSTTMLMId7If+NLer+1ol6G7hnu6K5r+gilwo7QLwSx8dGVgmaC7xu6peyoJQGBT
BA7b+nJ0IOais+rKziSGd4LDHxp4Ip0ibxL3xDttRMzuCswEJKlQ1t6YOlPkLzSMu5VRdVWmA7dD
/Tmu4Z6LEqIBNG6I8rUocDeTT8dy2JP83EjlTPkN9GjRclVsiBiBuDVj689woXbL0AQkqSIZgD12
h4g07uWcpfTAC2EZEk1AkpIjGylzhmiqhptVk3c62Uv/N2xiwpF8wGDaGbXkqBUsg1oXSyHlQ56s
FqIppZEx4c1dWA4RNK2ugir8HGbE8vLRVNLI+3GY0Y3YR4GEHKIblFdo47ZMtUw0Euir9VqkvI8G
5n0odPHIx8ouqPzmPXix5xdTBzZKyFFFvvQgruEI7dwug+/bJaAmDEnmOgBiUJyGz35UFMXWYAot
N0/H8M4V6M9pzP0+Uiybj74o+VGt/Xu7xWJsn44YC4mCYhPNbugehYYcidulli5kIo08v1/h/7KJ
knA8LLqE1B61y5xNpJEU2dD5Tt4AK+FetPqbi9OtlUlMlJEOq8ofBozcB3N6VaVze5FyZjl48Gfy
CSYqTw1yrqM5TKo3VTG58qiLMqsu7V7e2D11qDM9rm4dgfkwURfS9frlGu3eqx1wxzHhRqvo6cIU
q6H9mN2Puo9qQXcaejeiogk3wnVFP/qBX0clk9Afc4DQ5BDBIHvirlvjG8UiyDCzkviqiqBODm0a
1s31Lwf0X+/sTG/4qbPqBE0wUxP55dh8JG0SQH+xcu1yABN5xCrVh5kDgtSw6p8KX/3Qnvpk8+LU
hB2tquTt0kodqeVr3dNnz+NWYZeamKO19xNSFhh5mJyjDw3ZetlTv3h9MqmJOMJVmfa6KdfRSDt1
qD16lGlnlztTUxhCBjyd3DoZokT79TNqIusHHASs9meQz/0ZAkSKNnmXYpnnAv39KVveQyLKCodA
TdxRMICQViReHbWLCi+rvpxvUJff66XZsrmR4ioodYeUrkNUr+Wdv2p2kYWTXWSkpvTDQskwla7T
RlAa8Y+rLN6SNPxxfoWfTPv3C1hqskqRSS4dymYY24duSTIw9nw6fjUHNjV2STQ1QUgtW0WRe1MX
OV3Q5odknJo1zpve3yOi2bC+iURKKnSm9t3aRSIlfntosYYuF+KxHRttDW+AHRYGGPWUTm20BmkM
UZf6Yq4g8H1+ArYGN8pFJ9EuwSUo7mWuHtyZxHkirXCN1KSLEpVfablWyL1G+RSO3bXv76l6bL21
4al+2ay4XSywx0nCjzg4PlUB+W5nkdMzX2SkmRxGVbu5ikYPMuxyZbdzr+yuc6hJFrXqdM0IS1VU
KDa/FYm7HhdIxO2kXqdJe8WbhLGPcn8dwPVB2miAjnJzETaj+AqeanDvVwPXR7/T5VFWQWmXclCT
PWrtZ5XkqlIRmR0PzOO4rLoUAMZ2F+enYoNNh5owpU6OgnpJ30VtAYngb6uj6PgghqT+jLtroT9U
gRpFgb7ZlNfX4L8DnQx4TWj7caLc7e483oAPOndI396hyi3rA4pzGkpYbQEx8Mlh63EIJVobRTGS
p0QVaRnpjj7NfRdOt1Oy8Oo+JwPT12OdLYc0T2f3oAjjzeH8B26sYxMlpV3eLO3stlHG22tguj93
897pfqOlj5rcVSIRI8tIq6Ja6TW4m8OGii8+yXH8Ec3QnXjElv5D0yzFdNvqWpVXXdKDRW5qenZ5
/vM2ortJcSVFPSWdWFXE806Hl4PQM70Y1lwqHAyIsEPUUBNTRZvGafuCqUiskDJ2an5RBCDKO/8N
W1NkhBoFVQMtCldFC231OwhRq8tMp/2OhbZGP/38RbBxAwe8fsWgIi0z9VRXFbvKiS7s8kdupAUB
n9YSxGJ9xJakOVC8dYAmcLudw2S6mgTa2QbtqEjhOvPAEnFXcmKXnprKGOtIFmipLjB6CaVxFY7l
Af3YdmyAlBtHaxr4OlP1rFAr8fuDm/q3nDQ7Jt9Y8iZGSidDNSZjoqJkLf0jRYHnlucc/G7VnOys
yN91rlfCvAmVcsvSo2BgQ9itwupbUfe/xiqpbxAs0T67pvMXkJcm94QkECGd6XLoiwqqyCHtrxyl
s7cVGyEbW7a4Q5wl72+zxBV3GXrTu4ODX+0YYmNlm4irgA9VQRkvopHlb1emsgt/BJbayilNyFXF
QyInDrcBA/nPLF1uW2VHmoO18KdHMjZWK+Rrusjzw0sdFPdgHfhh99aGs3MC8mC/b1TkNkK9wdoI
b3RfDTvLYsvgprOvToNCGoJtL6cHyh8Tn1gd/6mJtyrmoEkaHaooVM4T1xnkyblc3tsZxTico7Nx
Bmg1RbmIzUjOF1EfQSXxZDe44emJztAuXKBiFNZNcRQZxEi1wDo/P/pGumVirTJ/HjqSpl1ENaqW
pPLHB7nQ+q73/fKu8ljzEWmEtoLIUxN7VYctc/oW+1CaFb+68iT1mMzz9fkv2Vg7JviqT4uZ9Wig
ioqku8Lt4nfwPdiFchN7lTaZGHvQTEdr0V+IsLlysmmnuLsRa03kVZqCZ6nxOxyMSpIcGw19iIU0
wPECKmy3yZk0VIoLh3dz20aeQ+5waL/uutXueOQb/sqyqm5DCpvnfPQ/FijIvJ2DdrCcUeMo4PlN
lhUlVj64esmxyVH5Hhu7WiY18VdlV+TzRBDI8pE0V+UEymOeiu92a9HwWZRJvTxLqgbHdf7DSyd5
mNsqt8u3TODV1KTJQgucv4KOzBcgA8kPavQtz0Mm8gpdPUS5hW6ikxz4is52tH3iuG5lFxN5tdKq
1FOPC4FmzT638NG+HO0CvAm7SpDJhcU8llGgyHDXN+ER1+ud3To3UVdpm8wT+veaSDDvAjTfn4q6
/GhnklM4e5E9r1mDWyOBoQPAxS7yMn1u1tDuRo2aqCs1DSrRRYuYSEF+Ogfp1351LU8VJuyKgQuf
TDlCVzP0xY3rkUeRNJPVVQY1UVd9NyVhxWgdjZo3lwvwVxcQu7WcTsM9U+m0rV+ciqRk+M6z9L5W
fCeeb+xCJuaq8uVYzvPSRmGWsetJp+zgipbfWS0WE3WVkwnkdTMuYJwCe0SekttatXabs0kgtahi
YjKd6oi0F1Dh9dFgz5KdLGPLKsbFlNcI0YsA+wQd6+cy62/zZVfIdGtsI9ntsw60OyFKi5ItB/Dw
HLvUMkU34VZZPq4B8RHGdc8/+u5h7ZPPdhNpbJwFEJCjU49YJoEbHtSRe0FoaWtj10zaKa0hDF1G
QmDMdkhK6LfsJEIb2QozEl0xuIWb1gHWSBoiU+FSz786LdVhGtbpyc40hnOGMwcfWMdLANGG8pII
Gc/+pOz2ThNzhTp6OIWhV0Y1KmbES251MtkdFk3EVZet9eJS7G1cFHds8a4Srn6cN8mG2U20VTek
aHaExETU4ox8O3i1OkoUo249vlq+vOGgsqF6VlOChGXq3f/D2ZUsyW0rwR96jABBbLyS3bNIw9ZY
m2VfGJJtgQsI7uvXvxyfLGhaHYGLTgoMGkShtqzMc8gVy6qu86NpIS7qqt0H0qBO3F4GNd+xZiiA
HDGl34vr4q7CPQgRnuvuYjW/r8XJFn5zt5g7/NE1z0NQ66AuiwtgQCQxdvww1aXfa+uirqBZyxdM
zHSXoN/nRPXy3RgGfu7NRVyV01KxcMCLiMrTFxATZeUw+EUrLt5qrKmUfDfdRZn587yr93wo/WJm
F24VLSqa2qF9aRFNSxLHULvu+Y0TUfhir1SbXLRV1NVr3XRNd+lD0qUiKqL3MiTVvRJTfFI8X0FQ
T4K01/2tNsa/L8prf1L+eHn4cjTlKFV7Mf20f9nHFbO9RZNDDzmW5dumhPyIWsIh6YLpMMnQxPX7
+CAIX1vZ/V4Nansv7DSnKLDM7+owb+5rU+0fScOmky7l+whqXGlbdwf00+P6acI8e1LX3Xwaxk5B
9G+Ausm6qrtqz/9sxya4J/tGtJ+LcUFgis+aBcR2l4hMTYJBoTkZLAQOf/3aXXHoLgws7ko9lAIX
YRqR8ZFDHkk1+BHaEBcGtkCRuiUgdr8IrcH3Ccmondf1yW/nzoNhKqtpLmt72ffwLHeotuax9APF
ExcG1rYLNCvKzVzCBnSSAVfPcVT+47dxx6/LKlwx5Mibiw77L4LHDzvt/BiQyb+9nf8kOAvJebhP
e3PhQvxm4vivMA+9JmIhtfejjal+aGqlYDSy0n/poPlGVy9JbsyUv7wk/9n1jnnPOJ9x2lXIp7ta
njeUHvxyGxcDVsopzJdRajBN0faRktY8hUs83jCfK2/dT2xTMlggP9I2l4qG5n5fd/NwACzQQZgo
rSWDHCWzEIteuB9xH3EZqILW1sWCLs1lWOhSnOcZg3K8CfEWeV1OFxQ2F7LpSGctXht6H0nMyARd
6wcLJS4sbN+lmPIGqeBSlp8Cto6nvjj8ZLuIy0O1552lYEauLowMEaStSJGU3G+6hxDHZo8DDRJC
i/rSowqf5DU1oOeWv/mduROECxYNE3RRUagJ+i/lxmgST9arKiFiFxIG0uMgAp66vRTVkiOtfzpY
t924LC/u9Se3i7Udux0B1qC00BbIwXxnJzLOZYppgj7tB0EfGeQb37baeoVD+GuOky+hOLUzzMkA
ll9+KJpHJohPQI6VnYC8Rrsb8M2pueyrrZPIihXCOs37X3/dl0VeO6SXPOM/jxtkCezeSAq43x7f
FXF84pW6J7H5IzxuoQL+9dav/Y0X7/6fv2FLXkbTwfADJkW28yrKvy235XNgMHgZLEX48Vi1eKtD
NbGkXkj9FIHlYU6aOeqfWS6xky5cyz0N82L7axlDcws3fHVrjpsGdUI4Q2wb5Z/wGPtk6eCojc67
p9KCcyRtoqYldwOj5UOHPOW+kEP0xCCp+MXuZfRG9vX+EKymyFopxQmouD799Wd5OZrXjoz+eGQx
1WWz9EFzOeTOT4YYDBuNXqVXXCjnuZjIIVjF4OLnKI7v+EpNuscAqvpt3XkvwPIpgglKweBRWwrM
Ma32lIO2zW91F5zWD1REs+1Qdggx5T0dek620SvvENDl/fHUIfcbTUDWI/Ulq0wExCPArxrdeI6u
fFKXKMvmxbwLSZpLdKxpa8j3nAZeAiDYuPNEhHGFokCDqoAZJa6KZVUC1rYbGdOrJQcs7jwRZOmG
QLQWvRcN+c2joFtq90i9hVq2V1cNf8J5IYwF9R5rRX1pJqVOw9S8Wfby1pW5tn/HxsHFBbHBbWkw
uafWRwXm0LTuwwjG3Euf6BP7d8y1LCNE923VXHrBx09mLZ+jYLKfvQzKhaXVoGxqCIiKL2jQhoC+
xZ/1BPyL3+KOta4AB2zWrtj5y+SEbJ+MCp69lnbRYMXGlkHlTZChCi6SilR5ItX47deLX3HuLhzM
NKg+2AEfFQpm59wMb9VoH9pInUtMaVFR+AQ/InYhX3s3xJzkOPta519iHT/FdvLCqmJtx2ghKUxX
SE+9rL38w0jxoGP+8denc8Wru8RZy4JmKQcGDiWlHkXlIursIwFk5t7Wc/y7Zqr+8Os/9JJeveKn
pGO4FqzFkMCOzSXWHLotRkCTAzrh9n46yPpo934DZH5rh0TlpEaPf1y8YNA4PdeqCS7UKnB6NqRf
SlP/WXdezIBY2rHmzc6gR6xRGWayuasbjG/agX399YFd8QIuFCzead+2B9Y+gv23KpqipFtbL+UB
bNwx5j48thLKZfUFjbK3uebVSZViuvPauQsFQ5WyXdCqQdQwNySt5+krOn5elQERuxgwBWK0oRlU
dSkLCmifWKYkKrsbDuzKmbvYrTmsirrVukaPb/9rDYcpPdbad+eOFQOwS4NwwkNUTfRumYJvU7l4
ETrjVBzPy4uiX8WG7xkTxUDa1H4ZNfepOmNtx3KXpV070+/1RW8kustzwVMQeJb3fpfFtc6YhpGs
UHnYxyH4AJL6N224HDcenWvf07HPbgv3vWFrfWH7UTy0sTKPqOrealBe8SzCiY7pYVc6hra+mGmz
LNVdTe5EGFWf2x70U7MU+9M2R+b864O6EpwIx2RN3BY9YszqUhBWnrkAhS9o0/R5r1uvOqeIXVxX
JKU+FjnXl6gHieJm3mOAwe81c1FcHbfzqLalRDG9+7gN9bd9bh9+fTBXPrKL4TJVs9J+HerLuMni
vIztnGJMRN849murO1a72rKFbA7u57rNIilZ/MYQgO39tu6YLaRPY8hXIL+irH2LV7qAZXEvhht8
TcduCcqFtIOg0IWXaEPHpErIDBfvt3PHbKEh1y79hkwdXW7+pKiJE9IGt3BWV6ISV0mwD+seITev
QRUcJsHCf5/y8USG5lMVV6vnL3Csdy+YQcGa1ZcDo1dDCU72uvzD73AcU8XEBp36LoYdVfYTiHFt
uhhyazbkyoV0kVycAyIe6wkZUF91CbDAW5Lnk1fdVMQukitvRlnQhdaXfJ+btCfDx9FIvzDfBXLt
bVGpCqwUl3kv2hSFmzid+OSZ2bpYLoCArdgrvPUNI9GHNUZHDHI/t7Rx/+2YvBK/umiumFtboFrR
AATQLdm27uS9nBj4Fxdt76YpmBMAeuO0tCVo7LkOUmqr8qOwsnxqjsAL4YTP49h0aFiwjTPA5U3I
TlBn/bRT5ndpXdjXwlpKR4XzE8fyZezvmlX6vf0u5msNUXBuQER4qbb+0azVx9qst4Zur6QVLuRr
2NQ4LXSowD3fDM3bvpPyk45scWqtBTEpqQpwQYlo5Im0Bf22zXPul8kzx8hVFGx0rLYGTOkM6OoR
RM/Q0fzu9YK4iLCeRaAliyO8IILKe9Q72P3ULrPf0+ciwpo+NtCo2epLENCHZchtssS+Ya4LCRMT
MCFsJoih6yX6WNOWnei4LDfCxStRkEvEJfTAORcFUuF+ix9EsevnGAD076OBz0j9Dt/xyoqNG5nb
Bb9gMGNiZ4MKn908z96xYGhss4ENSI46XvzT5OqygnjRc+OOU15W9MDLYazRSkZ7c+vuq1p4kYOL
+Cc6rlYdYijn5jLooDtTQe9CyTyDLBciti5HR8sGIdygXrS7qX7u7eEXHroCgnJezLpqmNLKB7Da
gCmi+trPgDp4XRYXHNayvRxYhQIKxaRmOoo5bpOKSu15X1yEGBd7ODasay6lYB9IuRqUTmIvBmcR
uxgxiSCo7EtkMLoL65TRwCZc97eaylds1aXkqoya+/klMKeYnX8sjul4COqGprymwZ3f6TumGk2U
V7uZzIWwok8mSA2R8JYUxrXtO5aqKUC+6ATWqPEPxiYjr4dzX2/2t7LolhvY3CsppIsWK0huAMMf
UOonR3dWR72msw1nxNK4QKuUX2bde2mS4GPTH3sWfF+hZR0B7B5rIt/thWoeVck8c0cXPzaAldaY
BnWZxXT3bfVVDNvZ7xs7jnY56qAQK69AwsTn88JCfh/0+SevxX8CkA0rh5oKsup8km0qqFanLdx8
GFJE7CLIMEqw9s2GtyGntEmJnOwpiOYvfjt/uVL/7ZU2u4lVflSXjYm/mm5fwdoVe+maYedO1kv6
aaobMaHKhkHyB8Py6Q0z1q/K5mK1BsCjmYWc+6Ub8zVZpvhbEY2e39MxWmCo1EolqS6zmuLHDRoH
p50Um99z45J2VWaQcuCAGVO+ve/pWp2hXOXZDnWxWnIgx6AIskaQL+k3hRia57GIR8+tu+kuFKu6
kaBxto7t34pub1t1Sx7h5VK8khq5YK15bQWpogrXvKfHhFZrjE74EUKZDdLS44NtQ3Ej5v63XPTK
n3LBW+WxHSQQQFjtxphElDpPaknUwzJO8yMfQHI+6e2fqIvHJmUmYElD5Jhgxnx8aCAP9DRIKu4g
JUXv86FSachJ8RyJmZ32mcy/xWCQAi1FHj6Axl/ctROp7vIZeVHKR1CRn+h+rGed59HdGnfmbOMl
J0nZT+xBziuGtiewaJ/ZsX8qAtvcDdXWsrtwa7stRfs875N5W8EKqE1HP9YlhTrsNgXNcgLCM8ho
foDTD4IKZ0JeZqdKkP3dN1PVASdfHFIlquDmsRRdaKGd1Iv8C5vD5gN0d9BmClEM/6zouD9jQJg+
SoVAhxDZPYPy1d5wVS8W9NrROy3v4hDt3tRwtSBvuFB6nOxgb4RoVzyti21bwfMignBAE2opxzuB
oT1IzRl55sGiH71eSxfgRqNx2OoSd5SqAxMfPfm97aZb+KFrR/Pyu/7zFAeSVRJfCnG3lHF6bFF7
rtem8xlSE7ELZWt6EFr0SDUvDdhwk0+EUa9RFazs5gvqAGfKjnrvWO/RQ9PukBLD7fTLRlwgGxTG
VQsNVBTYltGmCgSQ51WN7dnvgzrvmR6Wqou6DjA52to0mvm7EUP3fkmaS23GAykr1MAR+gX6QcS2
SFFv8YvolYtkC6lB6bRpQRCwj3dRtTwBwOMFsgaXtmOkZAFmnQObfNn1DmHPgOhP8aLZx1+f+b9+
7uc3QLnQNQC3ORrEqA6WTMu3EeLif1DGi04bsHjJsefkc92Mezp1pL2P8Bje2ZVERdqHu3is7LqV
+J/4Xzcu2Ot+R7lwNxHm0cIw4HtpggA64VTtFPSl6BCe+umlx0x7aJR53Qj1E0Va1KwCGUB1UUX+
1PLiWW0k9FzbiVniyKz0RbfgsuqjRjzUIINsLfcyFBU7Rm5RiiHIkSqMuoxbgpk6BtjP5tUbVC5F
WtFtM9dSluDaiQgY3TWcU8O8Qhblos/KYl0nI/GAtHEbprmVcHTbeisdunqZnbxCQtIpNkOPJgPb
xw9ltfH7HWifM8DCo0oG1NuedsgnZc3WQCWgMebZqmFMMC6cD2nHzfxuG9bohn963QUqF622skbp
Y35Jn2L151iAQVR3NkAVcxtvuJEr1uJC1ha0yYK44CVoMpo9JRiTBdpDW0zNKL7UadF2fvg15eLX
9Bbm28Fj1GTF8bTgpyWliW78itddLaYRf3C1v37Grq3huGvZtWKA+iRsWayoNq0Vgqt69qoHgQvo
hw3+j89o6scz4NvQ9BHnuOf7WdbBp1/v/HVuK6FcGrXqEOsG1GR1CcdwTREigt2jWBbwG0HKBqBu
Mz4McW+q5JBsTyClOGRBDYLBX//5awfnVBAo1AmauSvxlHD6tdL1PR6uG5H9taUdd26jXU1CIA83
bP5N7tAfhL6el4oxTs2xdNP3CCd7fBM7buA/m6ZPW3uz3v1vqeAVp/gTem1d9j0PEIm0OzHQTexz
8WHcMLCVVOqwR7Ja3v5lZD3mab6i4nsqoyrv0vog00PYHeyeT3nwWS817GQw+YnmEX2zA+8FaP6k
EmjZ9d+GnBKvooRy8XAr7egQzHt1Ecv8UVUWtLObYTdc8pXP6KLgGh3xAtEM2vxlWm6YVOOc3ion
Xlv7R9P/n9xjtlbIiC7zSvfzRukCYj99w7KuLe68CSocurpnmNTkTfP3jj5OjqkjP//uQt8Qpmyz
AgHdhQVdmAil302E/OZlki64bV4ZkFwtYqC9ah5zvGooPutnv7Udc+c0Ho5qM+Ull51O4ylMZb+u
njfFMXgJKvtNz3F5WfT4daTVkkQ6Ws5+O3cMnpugIkI1JQYj2+qJ5fTbONTLDVd95aq48DawwqwS
pDXlBYyPd2pqDThgPI/cRbfJA+JY3X5okIdFMonZrpLg8CoYKhfcFgG4dRSRKPBOzanZ209sDjyX
dkyzA8B7MmVYXMB9dpymqa+eUFX1oscQygW3qXHtA2lQIyliGz1PG5++mVrWfg7bhbcBxMVHmD7A
x1x80Kp5buP+vdc1FE7oXdeWWsE2LG1sl8ZRq05jpDzP3LFOhVl+lKtFkMVV06Vbc99t4+RnnC6y
Leo4rcAYGmQLJs3TMMjLhHXd7vceuki2QpJ6QwCGnZspfOJ4cT9W8zL5RRIuiA1cr1HOl61AobM+
F90pHr04lIRyMWz1EcEVF0NxYaq/79v1YWfrN6+b4mLYWNNHeqFrAR7rXZ6YmHZMmKvNL2h2qcja
pj8aEmLj9YEEhoVIpIaSeVGF4Vgc18mOAQVNg885Fyt5WllFUkVF7hdzuii2asD0fbVUQTY0ZX4P
Idj9NAN743fsjoFqqeQE1Zo8q3X3HNj57dILz1vuYtiKA9OK4POBDdUWcZDBlErQDZ6X3PGe23xQ
geHi4hII+sDDVj90W1w8+J2K4z1VpxEVll15kfthzhUpVcrtfovF84r7dPFrcdRAVW7F6uP6bo+/
Tvl3r127yDWo7JbFECL0jPT2IMSc9eWted9raZeLXOsW2YQiDOA665H9xsGSndQ01qe+rdXbdRHf
dW1t1ufFcgnmeUnnpffrqyoX1jYhKiqAcikuWysO0EQey1lvtjr5HZpju7uw4baPQl84Dm0s9jqp
Z+336rhYtSDEV+6ZAhMKKbs0Co43W0S058YdyxVWm1UHTF/UUJ46NqfMT6dcKBeuFs+rRJUpxNK5
qJLKHn9ERe/V+lQuXI30oBMNaqxdD+IpLvvvrQWbhN+3dMx2XkVRgxtcX2ivy8SSrXpYEcH7hUku
Iq1am2Cr2YDVp3VJwlicbT7vflt3AWl1LYyms9WXphpJUlSBSOcJMqVeB+Mi0iA6DU3LDQdzDM1n
iIp9iqfCi/lQKBePptu4AfzPIMTD2MIDy+2ngknj9xBHjnWq0A5rQxbcFhqhxRi8WYEb8zuTl9f5
Py2rFgES7YiCW93QfMjJQZNVzX6tHxU51sm17QVERfRFBjtPuzVCEFkM/Ibtv/z8VwouLhQNciU1
+DviIKuCME/QMhySXpntdIC+yPPkHf8KEoN4rUMaZBNkuoAM1+CIXz3rAS4iTQVtLCZj9KVduE2P
qPwwhr1fIOnC0egcon9taJwVCGT2anlQYexnpC4SrY50V7Vov2cSlH8Ypovnh0muzK8s5ULRmlIt
a13scRZsnUmbIZSnPt8/ed12F4kmp5L1aHSiy67Gc15ubwdpb5zKS4r7ymV0acoaWoOorFuDDKgC
e8fGdn2s8mh6XMTEvyCLr+78foJjsHu5SnUgE8sg/zW/qaAc94BxwLPf4o69Kh2rJugQB+d7Q85T
D567xQbRjSP694a8dkb0x8dmPqQuzQxrQoG3OhFC2jf1Xol0rZev2zrghSB0y0CvWSZrPj9LNrwz
luSnPX6RT4/1+2IV4n7bmyVF5xSQi/b40EbcpH3Pyf1sit/NbPQHXvYP4TS8GyswvRAOICaXS/EU
hk0F8JX67HdWztOwbrtGH+XIswI/iG491JdF/9FvbceFC0qpUmGgsr2k/anIi2dgXW6xdr/clFe+
ggt1Oypjy23ekeyw5kltYMiyi5+EsYDk94+fuLU9BEVIFGd5J58mpl4AvH7G60pTTjYogkZUcWaG
aB0Ts5GgSzs2Nn5TWMoFu8XxWg0FDeMMLKxTus7xn+jI+73HLtYtCuchnOWiMqaJFqdpKdcyDW0g
bwTZV3yhS00WDgzNwhXPZl3rIc3Bn/Kw8rk6h5M+/B4HF/RGi42WwyTibBAkM70FFFY1nnG8C3rb
eXnsi8FQBjhdRJNgRggMKlvcaeZXP3C1Kqu4AyVFvsXZMYketHPG3tnAKr9asAt9kzSfDQPdXqbn
7f0QkC87434bd6Fu67HgjTw6WBTdT409k67wcyUuTRmUUJpcL0MMLhp9CrZ9B7GX55yAcrFcxwHK
zqhrYa2M3XE0ujHoEN7q/l7r2bswLiAlbL1UFa7LMlenrZzV3UiPMW3yrXtD26I+4YeZryijE5qY
QeSPq+yCcy9jc18Z/MgFWsI37OJ1ORKhXA6zXIRyFl2UZ7Ij45tO1fZNvKLYlpQH0edGGdYjl9HD
52Ed8iYFjDxaEr4CDXWioSjfoBlYnupI9nOCyfP9TaOP6e6lv1smpCjr+7AGB7yXY3ExZBsIlCI9
qzgjLHgbj/N9yM17v6Wd2AGhA/BvErepP+gnO0yQXVkGv7l29ROGrMGhHWaMs2hm7+tufWzwXf32
7fjxRUR0YO0E083Vc97Qr0tM/V4FFz4mKjpGY4ilR7q/qXL1Paik19LSBY9tU8FBORSpLOK2Trmc
QGwHBiWfI5Eueqwo+7FdjFJZLNb6lM+A1G59fcNcXg8/pIsdY1HebC0qrtmmgBIidXNgYl7euISv
u0HpQsFQBArnYuhVZqfInnM6RU+H3cRHCIFJr9hMugiwhkFVQrycfKnZX5p2X/teeEnYCOmKZOZV
AxbXoUHcV7QsJe3Ak2UTXrmsdAFg43YAjDPWKtMt/cQxE57OpPvD78bQH8M+UIZNoI5VMgMySpwL
c9xjvG08+S3uWGgM7ceIAEWahUc+3+cgt8PIK/vw68Vfz9ukK47JFrptgCso5JtiuV+biiRM5sfJ
rAe+QBXGN/Lal3GMn6Nu6QK7wEKJsVo2K6QKM0oJK6T2CrDkh91JCFI/kHgBerWA8sSvf9YVK3NR
XlsQ98dedzLrO/JnbKt3Igy9KoBojfz4rRVYlGgRDDKzaDgmXMzvDl4/+2375Sv9pxwFoixgSyE5
kw18+9CN+is0hb3iKOmSkglZTEJXFHY7tvkfsyjKT1AB9tK1FNKFewnK4mOrsXG158sJpHO/91z6
AUOB2v/xVI5qoV2eY/G6P1TyFDMg1X593i9p2Wu30rHbNWIFLSAqnPVVxN5GFavelFW13EeQ/ExM
1Jd3dTgHd5bo7oa9XbuYjjGbMlbIPWeZ7V3NL10whqkJpB8yTboIr+iFXboQi8wOKQFH7l/ITbfA
z+e6AK+j7mfAtiqBwpcxJz2b8Twut2g1r5yLC8eq2mIYhOxEBizMk9nqezvkf//6I19b2jFYXhZL
DR5ckUWqjE9HFT+3L4rXfos7FlvPY3+wWXBUE/CIIissPgBCpW/0Sa503MAP/+PV56AqoVPd4rrE
jLSJLfj4exHz6BJv4x9t2O/ntj6mM+7wnPTbMr1FYOtHtyZdvNasyLiBb41nmCDSp8lG9R2jht2I
g644BBexVedTsam1l1lpOQr6fZmUjf4utyiTaGGeqFk++n0hx8bnpaV6PyTPwj2PEMkR9u4gbXQr
pbjiQF1+MkOLARK1UmTxUIABZhfVCRzVyFjygWy/HWgV+SUB0iUrw5DsQTnSr0yEbHzPxbilGzfd
DQd9xUpcOFepQ9JUFRMZL2J1HsCbuBG/TFv+BOeadLgvx8SzxQ5vdBf9redbsxjXtu0YtyElJoMx
/pyRcZ/PnO7R48jX7uR1d1ydyRq2NWNq4OXItzltWcNOHMrAfos7tr0EkejrhuFU1rVOUDYMHqNG
Hp6rvxzYf0IJPdhuWELcFhm2kPatt/Ae1e2//LbueORyKTEkX8V49QLoJrc0Q9fPb3ZHumqTc3wY
XRd4UUdRk6Q75ruhKTyfaxfRNfQThtbbg2d6DMgpNzkGDKAg7XldnLo177d2L8WGM1/L73IRa9pp
jOF4nbkL6GpzzK8Y0eAuGluNKZmAKBY5436jPdKFdRlUfvE4Gpz7sr8nKA4mE2Oe8aEL7NrtMrRh
bXlWkiB/nIbu7wO8xzdcycuVfiWKc3Fd+uDoPAGLn8XTPj7mi2rvQP9xayrz2uqOmUpalxPF5DoK
JOGfEFt72vrxRtr4ssRrG3/5k/+x0WqcMMeqDpqxuqa/2Y3Yx27Ihwe91ZXfs+6qTCIWWXsC1Sb0
5boAhHAygfy8SP2upONaGUaqQt4ELItC0P5o3t7xKrpFNX7t3J1IORoO1ZC1x+LlOiXgAX0j7OGX
Z3HHUAOKYlrAi5e7TqBasKKYD0VVv7qXdKFdwF/lIVixeVYokBY1JgUi1W/jLrpr5hxXRrQ8g+TO
P0NV/VFT7peZuOCuvNBhNBjsOqrVu2Or7pfwlhb9lU/5E3jryAvbFSXNItPy07b2XdK3gR+OQLqU
ZCYvVlmxjmbQa/sjLIPTSNh3rwvuYrfoZjnvS2iuzDHUOaBhYJNWs+Pkt7rjRZeFHkAAtyybQvt7
zA1uOUBufomJC9/qZgzALkhvM7QDtqSutE5KwOr8LN8FcHE1dWAMWVgGBuwugfzut2Nrvvgdi2Oc
Ry/1MMYry9pGfqcD+a56/slraRe9NZStistFhFk3QJE0AYWo+WyZWvwKxy5+a6BKDIhdKLwcOQlb
k9QUhR+uTbrwrXZaS5JrG2U8N38ztEWM8bvlP4G3wBUaMshLZ+Rgz2D7fRuHsWc052K36LJWue7X
MJsYSCPkYlBQ1yr3q+m6IpO2j8t4Z0OY1cakbAcxZuVHNyBd7FYLxEEdhT2WZvyfWBfvG7BY+N1C
x21aimYcAPQ0EyDtB2lF8E83e1YnXQoxNQxLGa07zcJqIuemVXdLXPgu7lhm0MS66msdZYW1n6Kj
AVloNf3udSguYquLwIezTBikbMfNJNsgnjuUiv2eKxeztbcbeBeUoZlshf0W1aT4oMPiH7+dOyno
0Ru5V+1MsyHYt4dorX9rp82zXeRCtvKcMKKXMMz2PtjvorEPTmr1mxGRLmiLRXvUVyC8z6bOflxk
DymeyUtyTUhXWnInQ7togrVH3fKEteRtHU9+ocpPdGFd2aDGMoXZoush1VCaTI4QuA+/7+mYpz7y
ppo6JLWmbr9veoV1tn5kxNKlBwPJUyOOipKsrBp+L4NmSiOFaUi/nTv2qUdd6iLsSNYc9jQZ+hSw
6pvX0i5qqgA3TUetIXhpj6zg6vPSrF5DHNLFTK0D7fuN50dWb9DETTFFyD5N85Z//PXOryRZLm6q
mRj0zVdCsnmdiuYkq6FFrTSPgj910dsb1ZYrvLjSBU8BKLsYe2iSRU3J85RFnXlvSANhyaM1qQL7
cbIxC3YyJN4hhboDtCi3AE/0Eej9L94Vxdnv574cw39ySkglFNEc53vWVf3Wp+MAmtwktKECy3Cu
rB8FmHQBV90WCTmS+MjsbjcQRqwibbwjYxdrZbt86sYRV6LZ1++gZStTVhc3HM2Vgq0LtbJLHO9y
C49MxkDas4qaP4pZ0/NOGv5mHtqK+1mjC7kiOA9dUnmgkMX3P2TJhzQEzf+t1sBLHvxK8cDFXHXH
0peqKo8sjuLljBmT6p+yV+KvACi+RyHXAp+d9MO5XY7wJDhYppkMA0h2HVXkF8i42CxNh2IEzyHJ
Dva3xGuZDKT0TP9ddJYOt6lFI4VkYA7jaQOp9qishxsb/1dz95XDc+FZaxDKDrPXR7aPRINvDAQY
G/jhn6Zib095pcp73mF2b90am+bsCBMTVzatwxY6WmVcJ2LMW3Th6VgkagiiM5hm0e4sFkglsWLf
76uORM0pt0Pjlyu6iC9gP+N63GERQQjF2rx6aPGP30V1AVzxfkxFGbdHtrD9z96UBshG7lewcBFX
lgm16tAeGSSYvi7PR1399et37kpNwSXtmjCZMKhjxBNhmx68/gK1y2SGOKLngdMf31FDDoPx3+LI
GBjq3qq161I2zLckjq/t3iluzfliuy7vjkywiSaQObPnnba32trXVnfigHrqadv3WP3/nJ1Ls9wm
14X/0EeVkACJqbr7XCzJPo7tOM5E5dixhISu6P7rv9XvyIe43VVMMnCqODQCNmyevRbsxPNYlIMX
L7x2CtdAW14PjNfUvRxYc2QR3KwfIyK+DHN0T9f61z0H7/C68XVpOt/oesu2wMwXI0FYHN7udhmF
38/r1nvVi6t2BlpvizIGI7I8hCxanWYMHGJet+6Rscm9TW9XSA+VxbuOy6hwOzjCxuJ149oHbW+O
aM3WGo+xrYbMKXxuHHt+/Ro/nRkIigz2Uos9G6aCf6wM3V+EMcRpe4Fm9uvWOx6xxifRnrVlpy96
Rz2qZJNbzRz0fF+3TirNupYOSzYy+o9Px+rcKeqmRQoB2NeNF3UFNnLYUJTRLNXJrDp/BNdV3IlC
v6ZPIDxotc6OwG/LacuoqMOHLdeBPkvlhamuefWVh/74ZgsLIAtymhx/kc1h5VGw9lCLm7OtRPwY
RtR6e7tTNgYCQ69/DxIlamCmmDNAEfNzHlD6wFEofOdge2NrsLmrgK1a5FAZzfyRwmZSheEjxRu1
Y+vW4l17uoMTESarW/akpw9g753AKwgDvB4VE0h/OjpmMlPn3z31Q8FWxG1l2dQVa7ZwyXEzy1p+
PMDBboyn1fvhEl9R0vm622Q5UMriTwaodBLWWx8DvlJ3+n3db/97+hK2++PejhVHiZ7JZD+OD7zf
pwvIkuApgLn3m3bJ/a9hsdyrWr81b6w1rBeKS3GJHxIcEY15I5f3mzHV327DZK1hLad+O6ZgRMHP
fDyDb19ieJu5UVEgYl9/hF10BYq8mjGDS/i/a+5lHPXSTh23gaugranpQjZkKMX5k5PtbyWJ2/lD
2PJXU73IhbaY8q0xXVb5oj9ftx23pWrbQHacBDkhy5jJDoVw3PNiuSk3uQphA1dtVc7jhqqqDHtZ
lYQHUBJNeidTcyFspCowNdmKaYUaXXVUUOSeUQixTe/dvqi1YkHldYeEb3rW19MD8Rodw/zHzVMD
+bzXMzFEHkGYRQzZVoXkyVSyedy1cVyjNkQVEFrkwldD1rb+B0Dap2bbvv5+VG5kZmAY/LrnG2qo
8CmHIQt8I57yLXwa1gWhozvlQfdCKL+MMvwiirV8o6eiSlgL+GnfmntvFDeivA1W7eWGlM+6DVlE
9d6jpEWzRzNE/re2LLcU3nkFjVcdrF/VUFZuU8EGrmBODae/SPZZS41Ju27sL23Lxo+/H9IbO6qt
oDVj3OoIt5fMA8V9Xsj0uddu1zphE1feOlfU6KnPTPvnhuxJ3Jl2vRN2bvXbisRhx/1BtqzLYMF6
HumEcpd7SaVbTV///acT9L5tO/QsagzJGn14oPiP21Bba3rsw2iv9Ip2URABh/k6ZoS5VcIKm7Tq
A0MkF1ufYZsbHkJIoV4CyvKTW9etuFvzLv/f4Tybw5zGfdHEIwpYHRu3FnUNPb5ZE9pl66luvTA2
e+sYvGzOCqzChPNJ0GVj6bWpGMYl9Tu3Il5hQ1aNP5gyUrzJjKLPxzJ9ajY3PT5hI1aQ026qPDza
rBLR3yjTKeJhVX84fUubsKpFk4MG2buMRf7HhWxpxXEGd2vbWpUdqFZP4c0vI0xUOm76qkghJKDc
tkJbOEtuM/O0L3QWbfNwUrraT5u3O4ZFG68qo27PW1+2GZP5V6LyI54n47b2beUsv/JLVUaBxlwx
9HIExJxrql7cRt1anV0+MRSFXUd99J5wRflzLIPH3zd9/XC/ON3bcJUKmKoo33UGwFv81UWEn/mB
RwgDz9w75d43tlubsIK+zx7keYednJGPMLOAmq0kbvc1G7EiYeBXmzh0xrYlOpNwLICItm6SgsKm
rLxGzLSgRZtF7bKfwmZ4c8A6985SujHyNmfFp1JsLen6DDoR5v3E/PUc5tGQ6BzlAU4f14atrs6V
KBRVXeYfWE6HmaqTGLryojbvcEIWhQ1d9cVyrNFUYU2JLoOD9tN8iDsZl1vzxgqnZecduCHXTbb5
jcrg3Zpfqi3Y7ozNrdb914eAqp62Pt9MnzVQOq77XMaEr3+6jbu1XiMVQEOIdE1Wes3xXKw8Svt+
y88wAb/34nLjVm47Oa5QGPEWnjcZJb33gayrVnFQryZRVQTemFTispe+uLNL3BgsG8XyxsIH5hV1
mQmNvkxjegy+m/K6sDksomEnjKw9QnjXhXFTLW8ozR3vKjaHNSlvGeQaNNnUlVBqIEsdFwNxu5Xb
KFYEEx/aQrIl4/THHgHcW5RwzMPaKFY9Lr3xV9Vn9Z4jUyT9+tnMC7/T82ui7Be7vo1iTX4YGEUG
nU0gVaI3zOdldQKAuMIKIeTFv5r3bloWwkazRvBky963Gnqy3mM4LR/6xc0HDbXvr5fwaiK/Drq1
zeqm/orE1F89gVSP0xK20axuBWvcd4jnpSz1cNKi2j/WpkClYQWBSbeDsS2q1cy6zinFcWcz63KK
9AG7uPyegtGNNWszWgjqqCjZfZ3RgMkTFXNz6aNR3BmfG/uPDWkxRbhsJoPQKIchWde8hVttB3so
vJpXy4n6Yf+4N5reQTZuBEtbaYubzluPYWnxMkk7mBOsPmg2FB5Srf79/Qe/NVzXpfLTpZAVnGpU
uSHakDqOfHhM+Lxw020QNrvVmdzAxBeNrx1jaUPnx0FU9/Rcbo3N9Rf91PN2NXKbvB7LAKorF1kO
3xs2qTe17+s7H/vW2FiRuJEhrGQMbTLtryeTwyWAbc1Ht3G3FvEk112RxuhsEcW/Jek/GTK4nU1s
fstUvRkHyKBme7u/E+ofc7gVDYj/kQo/DTmEikRRbH2TjQf/U5LufVDfM1W5sbBsdmuG/89R7GuT
DXyd/hBAOD8PKCst4rrmY9ypoYVvaOTGKQsb51qaJR/xXIm5wxV9FNugzjJnpdv+ZtNcS9QeAgl3
7G+V+Vf55olCJdrt/GYzXIvYqv7Ye42MddmetzJ4J+qpvThNSnpdaj99363VqJqDb1ymQz86S9GH
lxpqFHei743lZONYs4LbiS9nnfGtehvgzhLLcfrq1nNrqc4loyUIGZ11m3jujCjjQhaO9yGbxlLt
4YVd3tfZyqJk89Y3zTS73fxt/mre5wrnKVpl7VBCL23otpiaye0mYdNXxJdsrsO1yuAX1JyAEpFT
QQ+3K6jNVSEdt03zQVU2tvmfNe6Jh57uNH1jL7CxKjLlqjcoT8xgUO4hG636/Jn14/Rm9Tr6UhBC
4cat6y9OU8fGrCQUatp8n1XWRbN8gm9kcUI+M7+zXm9EKZuJKk2hBa8Plc1T3v297tP4UPh0fzPB
d9Jtv7fRKJ5Xe6G2SWWtylGeY6rjpAfK3IKgDUdNuY6gbFugdb4/L91WXrZBGLcLlg1I7WbdetOI
AvUiy7uez0+5OdychIStR0XFNuVMB0VWAac86UIEMYGHstse71l33RqVs+0S7kW2yvmvuoSFaFh+
cJuQVt44nPUc+sAKwXbzT7kZ3zZB+5dL09zmonJW9FOkNJpeo6dZd599Tb65NW2BFTCVzhdTDEWm
ZgN9Hnbg3incoCj+Hygq2IY+7whJQ23Oa2OeF9p/duu3dQD2yeohh4amc+p/8g/RxxWB35pb41ZA
HRCrF1GpIiNI2V020M6QXFBuWBG3pajwvjx3ypck5V77otiW5XPkdBLgNg9VtKiIKDafpJHqw3fT
3oXvijl3CnrcxqH8eS2aqS+LbO6C5V1UsvUyyIg55V25zUPtJFzp3vECPBS9Vp8riNB69M4549eh
ids4VKmwfpoAXVezImUsCRveceg4t5D796fHGS/aZyrJvev4r99luU1CgaZdIjqvJK0HovhpI506
d4WYfkR6Eg9ItrUPez+Q08F46bQlQ/Xx9RmQEnjiqVCRdD/m7geJyHTGLSh3qj7kNiBFt4UWm5nx
g2j/1ZTFSwjlOqe1ZtkN/l+Zd7yBLjFiifgBef3urHzu3wmCt76DtY5ZYHAUaUmRtfBqyhrR9w8H
neo3WuM1SAdyjhuU9b/BW61bghn44evPIPJZttNkSNpumMVRBT/Quncr6uU2N1UyuWD2IiFIt/4C
ic6XfizunN1+fcjnNjaVyymowCHKdF72T81avT2q3emcgxKU10NSLqsiLeohMpbvYdyv++cp546T
x4q53rpDWq5FzGXe/iYIxY9Gjm44I7cBKd/fjBKQuUrn1jzrPW9in1LPLcLYiNTMILTMizVP67p5
1oZ92VEb67SgbELKlGEwLUVAUjCT32m/9o8+ndyUQrgNSMF6sBnGY5Pp5DU/SgoEfEQS0Olwxm1A
imnMbT8fEQJ6yDJEevk79Ga3t2D+Hz5K9oMa11ame7V/gdHM+6Vf/3Ib8eD1DGfTpPLN43mqDmi/
HsHydR95cWfr/d+b7H+z30BzX7euB85EgUCSQmynzXYaTg/LFM1vi2r25jcKl4jHASXzMdx788ew
4OQFW1z7vMP3Er5547z+ReVUvPgUJkYxBI3YadomGcX9Uk/fGWpsPoZdUH+rxMGK2C9r8X6u2rCI
20Ygj1PIYP6hwAf+FXgMbBMZag3ScfUvuoj0aYq8+WsZ9ccDXkVQcLw2zbuypGSOt2pa4fqKg3Dc
EznNcYkpk3WCHTDN9v2TKKIWekraW2NWlnicX8cwAXhRfdkiUkJzNVr4g78edVo0RD8SiI0+i3Xt
0aVVukFzkA18PbY9K+ELEQTwm66Nio/K4CnfzfWO23DYzg1KL0aZpxwmLt0qunj2sYn8fsr9+kmE
2+RXH7ZlPV873qOe/seIy94zPE//VWFTvC38bnr6/Z+5ERZs2Mts/cgHJvKUDt5jHukPK470d37C
rbavZ7WfslZKaMjfLGOU5h4eo4jeL5wNbqYx3Ga9dBOJA8hEnoo5SFXOP0EI0e2gansl5gvyM1qa
KNU0yuOAfCCU3qvr+3XagdtOiVEXdh4Wj0zzGuX1U7AXj42Z6ak1h5t7MrcdE0WzmLkZYLE+CdPG
gu1ZBXNdx29q7VXrATi3JiJKkZR5pkdFT91CK7fwYAts+Qs46LA+onTiy36+Wl+dhrob3K5OtmVi
0amJlBCDTweTf1cd/QYXzD9+v4pu3D5s7IsfEwSqvClPy4U1Z1X4yyUMYN5dRbDukS05ng8o89/5
YzeWlY2BaaRlNqil5+nWVz6ScO0Lb0KnVDC3OTAUl7OxVNh19kma0yC3S7GGbsggt0GwhTMTtdyg
47mnH3qvf1uY3E1tj9sOiihN8eHyjK+7tBGDzEFUXbhoovPvP/CtMb/++09bGW82AdUAnIqMEfmJ
0KGK5eH3bovKBsFMH8L2MeQyZT3eKmEwssQHqz65dd1asUVF1dVbW6aineHx4n1XLHfbKLkVXOdy
G+u9wahAzfgpGp66cHC7rdgYWF/APY4cVKYwespQvwuxED6+dxoQm/8KydjObL32WqB628vrUxgR
txIAbgNgUU2PdqgOmXYwtSl7ssUMngZu88TmvzDtiiBvmUy3Tr5tm3k8l16l3Ka4zX+pPTDQFCjC
dFPtY1sFy6mKSselb5NfJqpKXatCpGpTSdDkz9HmeOy3ia+tVKITvBRpsBZj3NL10R/l325TxTr3
97SkUH6vRFqbPyfWvqu7xW0TtxW2Guhoe2GlRKoVVrv0xbPHWic8k9v6Wg12JhrtPcwRJ5KS5e+g
Pj64jYd1G99y2rQevY41EV5KSUWethHpNqfWbapLN/AuG/dGpMjlcagOrNupjuidg+7/Hqx/ccuy
ua650Rv8O4C+QRUZy31vZ++0VaJ4hkcMju9cfpckLOM92nji8UZ8xVpunnaDvafMh0DFRe2tFxFM
HM+MBMUFBQLau633S4o3ap2f9mqgbhurjYnlvsFlyQ9CzOk6Qd1iEPth6OYaz21MbO1byUu6ixSp
g2/Ca77MmNluX9BKx7Ww/RbUlzzdW289K29cHwJ+3Ev23QjCNiVWl1VnaFHwdFjYB173VQzqxy2n
YmNhm6QwvgEok6pGnnBW+yY3N894bmNhZIYdNSeMpxIXUUi6LMh81JFjwLHBMCkLnHIM1CcgTffv
EkF7jQVuvrnc5sEOXUMkfAHlp1hPID4zdKh7v0tM3Ciu4jYRpv1g7PSC2XKlkOLlauoQClgAxRSx
4tQWUfBS5P740cthPnrKJzmqGAZU8rHdp/VEp2F3m7Y2PBbANUCsUvN0o/E1hhind35uU2KimDte
abTrCbFCNqjz4ra6kzW6sRj+o+1lhsUjMvevLnRvydGnqKxyEmngNh2mFNIL4z6z1JRB2vRdSvPC
sWnrHB2pfRZtHwWptwDQIzB8DqbqHgN4a0isaI1BVt7cBn7aq/kcCP1Ij8XtZupbh+ip570B0emn
eEi9KF4m5cbvNH0jI/AfKowpPChIjLTo+hY2qfuPwPDhfNS+drv42nTY4KtWT4z4KQ7Szwc1b5x3
CJsO66q18iCS5adTgzER3vteS7epYqNgFAcBuS07TYMon+OQqIQehVs+1wbBPK76vqd0x5Y8VGdZ
zmEM3ZDW7aXORsFI0PsoRyq9tN/87/s44F1E3en4jclig2D+HLI9nI8jVaXck765TvJpqeJFMsdT
mE2Dcb0d5dz7R9qJoYllnn/pK3nvHn0jq2lrc43j2KoiGg68nvXLx5YV1Xu9DuUXvqniiQ3V6Hgr
sNGwA8lHJvm+4TFAfkB9JQDXyW3ntdGw3G/AQ658TaNF70+k6LpTOIdudSAwInudafAkHjFoh9Zl
EJ6nyAwPWnnMbWbabNgU7kddLAajMjdrTCb5bkA6787x/cbctOmwQ8/1eOASmSpsNqeGtvrJqKh4
XMrav7NX3tjhbSQMtfuzjFpUPhcdWBaohp3Gzr93u77Vfws4IR7Rfr97axruIVy3ad+kUFVR75ac
9W4HApsIy8t6gAmHWdOgHIYnQyBjXSGTfXY6fdtEGMRlOkhkY3QC4Aix9v0vQTi7nY9tIGzQXQWr
L72h0qaCqIEM4xG2TXdmzq3PakXXyp+HEf5AW+rxbnkIYLXz6DWoW3YbFitL1XiSRn0dLamI2vOo
xndra+5sx7c6bi3WZQhk3jfzkrZkf4l0GZ38YjZOk53ZTBjSdWZivTemeiLnuf0GXxinR3VmC2X5
jItFH5tJmaRw+2y7y7rUbg/IzEbCloFNm7+TMWWkK06siN6TqnTz0WW2TNYQsiaqvM6kpfxUe82M
q1rtOt7XfeGnHC+Ri4eqC7Q9s+6LKswfqG51WpnMBsJ03deDLisDroOoGHKeQzBpp8XDbCKsbAKk
v3hhcCsGHVH63omIIXIKGMwmwvatbYpxuXa8XI5T3+VvxBT4F5eFibn2esC3uoMuCFx9UriZZbUX
ft1l9cGtaWthHgPkUjfUCKY55F3iKphelHSL/8xmv+ZhRhiNmjGdG+/ffBEfPb06Ic/MZryQOR7r
dULTudFv8/3Rm4zTFZfZfNfM87KX8KBOSzoXZ90reoJnw73H6l/vg8xGvDQcm4ce/ripwStYFrRU
PFxT+G4boS2ChSRdp3lB+nSX20e/pVnZ1x+d5olNczEPPs66K/pU7OJ40I33nRyhWzELs2mu4+iH
ukLpYjoV2z8+wJR5unvYujXiVsgMcynbY1dduoVrJsb+tK+bU9Kb2ThXxcsamv5bm86wOEykkMuz
Rxs3TU9muwz24D1mBmYpxdFWnVAyeWYbHAGdPqdNdAVaKeojUZ+2UEa+9KybL2E00Be31qPX+1W+
aqiSb/6Q7rt85jwNFnHniPLr92NmE13twvwKbxhtKvOaTJdh6UD2GG/uvoVwK35PlzJ6Cld99G4r
yoa8wlrC0pNOGCcmvEsezvJUm/Gr2zBZcdTnDUSCRajTcCTfhjZs4mjIG7eYYUNeOYpd6UFkkxZj
94nCdVpJ6nSYY7apoCi8Y1BT16QknIOn2fCzzg/pdPJnNuPFdyX9fJqa1HAwyRNBZXPkIcvpNuRW
JMX+GPXdXDUpb7z+3C0jSkYh/e/YuhVMl60vGwh2t+lRhF+bbk/zGWqBv+/5/2T3//ssw2zOCfxR
JFE526YYnflJ5H3ZxkM77ueZNc1bKHupBz7Q42VcwzmbKrNfGtrRZ96SCntfOMEPTOnmfN0MZbwy
nZsTpBiHJK/mhV74COrLH5odow2p65NmOA50VbFkcJx1w/0hSvx6X/BmGDYNCqs32MPvC6OPw7w7
5RqYrZZV+mG1U7i3pWbI466HiyefmdvTAbMRqoYd20Ar5JG0n8OBa3iX146m88xmqFQQLQH2sj1Z
uuZJwwf3R7l25fffT5obwc+GqORRr8tMqyMhavneGHlefenGYjCbnppZPiBLXR9J6QWQnaIGmlao
TnKznGS2bJbXbYCk9+ZIoFA/nDZURj6akLlJtzEboBJrTiKZT3sSzpuf5KypYqhuzE5QBiKDNc+b
KYr6hvNkm9vjmQaVOml17G6x22aoKpnjYbmow4Tw5WOIxEtcypy4bWE2MxXCnKgveSEgRxLweMVp
L64K7qYNB9fE1wMzNXjpHMS8J2C+h4fVlPXDmrt5q+Jq/rrxkUMIzYQ0SFYefila9cBM71a0zGxo
qvJmbLe8DpIOUqq7/NTmnVu8s5WzkKqPhGgjPwkk1mdYjsEJqV+3y4zNSy2BwSEApn4JqeYkn2H/
64WO4D6zlbOqVuQtrtR+gurW/WxkyM5V4JZGYzYxFUWh7MrB+Mkx0PG0dcgC5BCuvRNMb+yLNjUV
tai1pku+JR0r9V+NH63mqTy80nPLBtjk1Lb48DSA91RS00LF0G98o6N7COWNvtvgVLHCPOPQBLtW
p/p47c3T4C2fnOKFzU3JZWcBRIr9ZAhK9tASEOmLxA3YrXVrgUZrUEPIbdqSatr9U+1Pzzkxbkgs
s8GpVh3imIvQT8RJ70Efi2J0w7OZDU41cxDyI5d+UmzsCeJN8G5s7r0F3PqawetNS+5DGNWDEIme
5cd1yh9QX3ZPRexW29bVd2n6sC7aNUxoGbygvPUD30O3CGeTU33Q6rFq5ZaMpNDFaaz8q9483yHJ
7zZXrBAq6E7pGDKsIGhE4lX5czXrz05N2/RUt9XRFqlcJMAb36JCY42rrvrTrW3rhEtQrAnVHh0k
YYnC00jFjVc7TkObdSrDjuCifmC/Ff0Y0xUypVeVW7eOW2sT7oxa7G2/Jd66bHFXmvA84vTo9jVt
USxPt4VQOYIc0jGwhJg6ATdLodyuujbuBCVOIGtwn0u4j0tQgWejF7Vt85PbyFgrtOr9IGg7nBI7
Mpo47KMHiDP/4da2tUILDbV0YmY/mbclodP6tB+H4we1brrDwcUu98VPICi6PRA24wkzWj3HRKZN
PMlpAwRLMeb9DsCjy4PqYxQGxG3MbeBpOCREvEW7JXoKg4cIx+lL3WzabfOyKSZqVANNpGFPppKy
GO/sa9x6qOVy+qY2ywRJxQpmsGpLGrFWQD388anF44BbzsimmSYWTnotuyDxvPLtvC5v9iV07bmV
j5Kj1/m7IGvCF0++keW+PAm6MbeUvX+NUj+9GjULfGHgN7cm1QELsKku9aeQjfzsNurWKqWS9XgE
qwLE6Ogscu8CyzGnUg9mI01mDRVTptmTqhdDTJDXOcFyxs1WndlUE25EYjA7Oi7HwX+W0d5ccihF
OC4kK4wGA5dVwTDoHq/VM1XzmOTNcU9H8ToxfpGSsqGmcFnLQON2iE2gmB6oFwbftRTNh2Cfxzs/
4Bp/fvUnotezxptGTSApTpMxbKN3RaTGsxajuGxNRBBDAjcgl9mgkxxgVj6sIU3CrvzCwuElzwO3
Q7VNOWmyEDO0jAKFq713QRS0cTEJ4Zb4skGnxWe4Mqpr62v43pOkiefR+8dpUdmE06h4D4GrdUvg
iFp/anS5vlvDADrjv2/++g1/9W2tNRvusxeC316ThvT7h57C1CaGmWl/0bVPzkfQjC9qLFD/0JRl
43ZAs3GnfQq6vR4Z9ji+/AEs/2solVtYsXGnQZQr71ts/O0anebO/FP0h+PWbMNOFYy6BxgZLcgS
6PK09AvS+ZGb1QezYSceag/K+sOS+LWYn+GBtVxwwhzczn427UQZ62fIuizJNEIH4vo2BOM7x7Vl
c06BDpEVAAKTaN4FcUTxn2Jzmyq28BX3834jA0XH6UrO2xUuGcPGTX6J2YRT5YUAtLxiTpoC0jQr
WeLZW7f3v19ZN25+NuA0bnDC0HBLTnCNr55USPJ43ofoziPcjT3ZRpw2o1F30us1WSBz9nHyIQAX
6wpPq3QqIS83VY7qQ8xWwCIT2XMUJ66JOvwvE5/ifEGq2W2MrAOyAcBWt61YkkUZHkOopAbaOvzl
1rgVd/uOa4C464JduWjhSSuzbd6cknqBjTstWEtNvQ5zIsNNX2A40iEjGX536XhgE0/N3OFtf5nX
ZCyYeTT9FkHWAu4tbq2Hr6M5PAJWEQbDmgxFIU7esTSxF/HRsfXrfP3phNnl8EnH29iSHGqY49pA
jr2R3T1V818fdgLbG3A2s+w0ROsT5GvZg4cdOS1YFz3tIq+dIkhg00/Alct1KQqTrCR4Cz7/x0qF
m7VhYNNPLS0qMdSY7n5fTRc+e3uMwmO3l084Gbwe+qmRUz7l+ZQQtndv/b5dnuqJh3cOgb/ezgKb
f5Ky9BCkjjXZx76LN19+qBT/8PspeZ16/z2EBP/Rw9pwd4WS55x0mvLHnSBPrgh58EC9fx7KcX+Z
6ICn0d//sRs/xCairqcDkU/VkqzMe66av5fCrTInsIGoiNW+4J6/Jt26d6d9Ovz4CObOsd/WuoVo
ZdDQFR8g8PRy8fZJnRnq5ZxSFYENRdF68ckgsct7/l4l7VxCDB/GQY59v67nn3aFdQ5oaJYarUMy
/UEdZjwNkXG6jgc2FiVrWW/EU0syRPQTRCbfhofnNultKArraW7rCmPe+U17qdr8pfXI/uA2Ea31
yloFZSsvmBKFIvpT4Y3taWjvtH1jo7SxqIbPNagNOSewNtxOTT/qx20y9VmtlVtOLrDZKM5YqYpJ
TUmF//dgkOh+VJo7rlIbjmqL1tuGI5qSCFxLSsjxmS5tdwcpvjE6ttzVsQS40obeliAjWtdPkPnT
72tvqJ5N4Yt7f+TGPmNjUuHctTDhpVPiV9NTS9nnPSydjpYQEnu9nOa9Yfpq8JF0dAziaSRjXHv7
ncZ/fSPEs8rrxhXEmz3YQWN/VBz19eMiL+s2w7UVNPMHOvntye8L7zTkqD90Wgg2JoWKLB9q1MuS
jP3on2bh6YtXHG5SAYFNSvkr3ymkQsakUibdePQSVO2ddNqteWStYMV073sT0sai9dkzWQeg77Pf
nwcICd05jtz6E9YJ2YtQsaZDvAlEpb/923myuqwzVl08tvLeme1G+LWloSLIYXX+hEuzHKr521yV
3mU2QXeu1E6fC2GCJ7572ulUHtgIlfQgkxqN/ZI0QfS56FcVjwVKZZ1mkg03lQBNibdxg7dT/i/K
0d+grueHW9NW+O0qhkzbdI0yQG66OGgX/c9geupmthLYfFMtVEl7Ga6Jr339rshLGHMunVNBTGAD
Tm3VKz7nxiTRFq9Hq76POve+uQ3Mdf/7KbaH8PhYmlmOyCB1nxtfvR+76HD8nlZ2KoCaP8CAvUtm
tZvYFPx5qP07Sbsb+5wNN5XTtR504F1S5HQ6BWXie62Kl76mcc3XdyrMjweu3d6BAxt2yluB7C/0
3RKAbOoU0JLHItLK7Zxiw07Skw1knvc5mYOi+xsJEu9poRCtdvrCNuwU7HLpaIuvYGDU/S7f6/yR
Llt5/n3r16D1i8O/TTttHpsXIumcTGwPurhbo+AUwpmmwPMqgk0T+sRtNtnkE+MmgiCgZ5LlqgXY
wfwp9vO9vZNju7FT2+iTEA1Z6u4YE0/s+QfVQuVf9y19mCKodNz5G/LGWFmxmXSknY+oWBO5aXra
Q9Qs7X5LstWfq3Mty+KhQ3I4jlbqQ4ERt1jHkbPWOLzZvakW5v85O7PlSHFuCz+RIkACSdxCTs70
WK7JdaNw1wCSkJjHpz/LffU3p92OyMt2l3EmCGkPa38rPMezqvcrbK33ZL5ONcK2Aql2HGkzr2N4
JnnBUrXGkBxfOezBtgKpqYzQ/Ytx8bIofQoCXxXL606ErTyKt4zXLMSlEw5Wguy9S3uou/77rXgn
etyqo/yyjmMl6HhJ1gmnPQNL+dJYMX/QT3tnsW7FUYvWPBcRlMflWAwqbbqquM29YBc3S/ZBIPnO
V9iKpCyhdTA71Mtnrv+gnZPpHtCM/749fxf0/2XX2KqkCtfCdjvv2gu0I0WCGw+h8fLWSyhgCLrH
IF99Urltb6bFuKzPa3cIRqf2rHLu939/hPe+3iYIF7Z0w4SndIkdQKZSvnLVvF536c1rbuk8937p
xgsJZ3hEfTLiOrAy28qoTLPC1zDqEcU4+wgWBxuvEwuyaHNUTzEUkz5BAyOOyRNqoa9Rfp3JHft/
+ClfKIw9tXgXAv2HC4wLd9L+dd2t3sTXflSwXV7W5s0A/bWbnyjpr3yFty6DZTn5oZdFeHaJQ0A3
75lLPkhg31l7W/mUCtlc+iXH1uOgPBD1lEWT/3bVHdmip2zSrUWkcO180FAhdR4zCvw62Qfb6qfI
gAyvXHN7WdbqlzeN2fMAPZ3rPvnmjcTAh2Fhpe1l8P6FufiiWXCdRpBt1VNsCEitRBKci2F5TiLy
RQz2g0D0nQBoK53SFZ+870lwzlkznMiKsCSqa3nvhiDegcK0fr7u9mzeUPTofLUKFZxBzUyVVfeg
W3+57tL0nzlAhzq/ga9XeFaJ/206vRtgLfvBVv/eWt+8oYbMS8wnGZwxA/M7EOL70qqPKArvXXvT
IiKq5rnPcUtyX983jsY7eOLy/VU3ZSugwruPdUjxwRtXP2rZwPsz6a7DB7GtfqqFJ7BpVByck6l9
yNlwGpbrKNRsK54CHi5x0uLSctaZZPFrzoOPJqjeueFb6VTVRmMddRE+NkMfOql+EuRg1y2ULQnK
slrmWrLgzKX97Mv6q6z8B+HSex/77ef/k+PqiYIA1eJjszW8GXVybLv4uuTq71Gz/7l0Cz8toZu3
O1K8Vu1ylp5/UDp670NvXsrAeTqWIe4Hrexe9tns9OG6lb15JZkypEFY/baT2K+BXdOlvm6GjG3x
T3QBMbTVuB2tyR98aVPNyuuS5K1SKl+GIoYBmLt0wVin0s3rbi26j0xW3rnbWwLUGgk+DdZQWEfm
nwuygPm2LldmrltlVFHQiQWtpudkUC9mTF6kna877rfKqEE208zGt7emUfd+0hn3wXVLeyuLclWR
dOOEZaIGJIt9rkEMU2J31Rrc6qLKJLdLjqHjS6trfQK9n+0Gwz5KtN97mpuzssSUQUBciBc+GV7G
st3P9XAdNIlt5U9SrtpUdrVQGzKZMhf9VU/zdYHhVv9kNOWK5C6EJJWk/Tgc18ldeenNWenNrLQc
iblQ+CFFJp27l6ue5Fb6JGjlEjXjwpijwQZbZW6Q18UlW91TDDYmXOGH9TzGI0sNb2dMSoI+ct0H
35SEZ0KtisPEXMbB3IWm/Nnw5jrFFtsKn/potUIr4y94gaDWCiClZSnwYP11T3MrfYLPxTjZoCsv
oy3WE8+Z2/Hx2nrRVvs057ZL4s5WF2PqHy2rf7Ziug7qz7bKp5IoV7rZr2dYkfB0oWOQUh1dF7Nt
xU5rU43UCLeeHat3kVNfGCs+qlm8s6dszf4a6YIW0m5/Icy+qBVj752Lr8yRg83bGXRSVlU10PPQ
z3OZxa0RwO2b8TpDbLoVPKlRY7MK2/KiSPyDgLdhAnNdhE+3eqe5JEEb5sKjk6zAfKy7+cB08tGo
bvyvNVO6RTxNXdABZJZUl6Wuq9fJRsGnthr0cz4m7HjNRkC3oCcJRmgkV+Yv67T8KI27ozq4SmgG
GvE/I8+WNoEKMcJ8SSqn76JaBDc2boYPlvvf+vn/X0aDVcg/Ly/62MzzVPoLyN5uJ2bXHFgVLYe8
XMKMxtGY5U0VqDTUff9l5XI9TljDrxOZ+u/oOeTfKc53tYMZuzraseCvc4v6CQ/bwh/BqOwzOOiE
ak+DuN3luuOHtYv9VREA3aqpWDGACYj7fkZnawfDPpu2s6VXJRN0K6ZamF7iaAI7VQ5ralx9tP1H
I5h/s5T/7aZvwmezRjCsCKvqogm24ExD/LQDmXEQJwOZTJ31cIeJs8A0oL/B9esEfS2pM0LUnI1J
Hu07G6HkGPeG7GgpQ5NipKP7zMowuKh81MciH4OdBdbkKDCl/n1opLjHADyG1HWStDsVLngw4VtU
41kUfp0GVRwA1m3vWor2stPdfANaYXVRTfNRc+Tf9z66VXgJOJkMvu4qBA9R8NSM/ZzSPhFXtTfp
VtKlOm1N0+FhcfernZJLMFxnT0O3ki7dj2Of5LgyzGPu+fTdXqmaplvGVQLfEuQHmE5SPN9h3vRF
kvg6pTrdirkqCzNJFRN7aeb2OSkUfLXUBzvGOw9yi7eygtASQ4TFpTaTTXvZmiPce64bxKdbKZej
s/B1WZeXlTTsbhbVDIDKla4rdKvmgkwpTlSR6As34p4HAaQm5VUxLP1/hoXBzFwJGNcFIsy/FGm/
rGF05eLe7Bb1CPtXorW+4NY/CoKKpnDzdZa4KEb9c/93RlcRfIz0JUdOki4Ovbc6N1cVIOhWwwXZ
eyiIm8g5MuSH7VHxwZzMlRv0VsOV944s+dqTM1v0N5pXl6i8TtkGs4J/3hRdFpHNK6TyfduZu9nr
m8Yx/nhVrLDVbnVkKXkhxwL64u4+8G5MTVdf16elW+3WoOY4ElGdXzwt5t1QezDc8/WqdIduZVrM
51EO/zK0UkOt9piBXDLn/FW1ArpVaXkGRzqCauzFlWTeV1TJFNNgz9fd800lbO1ruc54i86oWvU3
sVzXnWvpdf1runXtWyo5lUMRynO/Rs2dQ9fnFLjkOvka3YqzXLGANA2bsXMbzWNWmZilQzGSqyp5
dKvG8lUb2gmAyHMXJjbrwnU3N8V1uj66VWMtuehCwRd5JlUlUxOJH3Hd99lVz3QLm+pasILgAizP
mrDiXhH2g/C+uW41bsVYsg/LRgYgNfDCPKuKTfsyXj8a9XonIdmKsWRRtkBPK37GUGV0EBErzpBn
NbuqZuOVj3UT1jd1SOxcBPzcz0O4Cxu6fE7mNvn637f+73Hhfwlgt9gptq4NC4pSnFvRUfEDk5zi
eSqTIC1WHZ57WJ9knAEaNzbKPka+hT1TFy7PSxGNTz2MZn/1MIQoD1EMuqcqS3aITTd9ElQFDxGC
1QNMv4IvoUvsceRrkg0gRN9g/gD22Cu8af/7S7wTyGzlXwBoQzijeHyOJvW9IdVziOj0uktvTuyQ
4Jm+BRtnUobLeZXNnOU8+SiUfm/5bI5sLxOQ5Jo5PoNY4jCX2fA1o7wNP4V69Ned3FvFV09jWF/N
Q4xqQr68yEEue1EWH9XN3s7Rf1k+W8VXFcB80MP46azREf9km3y+Mdjd8qwZko5lQd2CNMQjeh1A
km51X3ExhtHY2PgcM1ffg0vH7rqKAwzy34+bv/N13n7+Px0cND+HsVqb+DwlMtlhhGU5FozYHSgy
+uARpvz877/zt3Dg3+7b24r4nz8UhKvtzYT+EC2HcHyuImnarG59uJNl67IKFPJ0YXH1nLs4iHZw
jKSYpwurAQuka+FWkLx13mkbRzfcmuibjuf8s7VL8gRdWVelUTMyvI8ugCxkndD+gwP9W1D7JIOy
eDA9yY+ge02fSzBsbgbfFl0a5J5fUDb4spoo31dFZY8OAzVtmUo2hsdk8cuxYcR/KVlFbquS91Ma
C2bSqtTdt5zCkvODm/POQ9jseB4ew6Vu1Hr2gwdJMfTzXmj2QbH0vSfM/nnjWTu2qF1YfjbYNI4A
EZhD7KJq72xbf+r0Yj7oUP3tLPFvT3gTqBRLZxqf1DgawCcObmo3NTD8gBgjnWCbtIeAyn8DqqD5
ieGIeG9p8TukNkpDt5SpRiPk2BWL/ECW8M4G+f/kbV3eAH8rwjOep/hTC6kOLYjJf/338/p39S3d
6tuGYQGVawijc1wmyVcR9POZGe5uIyOqfZfn1WGq5XIWkZyuK9JtJW9tMC58tE10NigBniPcrh18
/dR1Yf1W7BYWzVKsvYvOTRK1Z+19mLY6TJ7/+2698yy2arel4ixYYsbOfp29T9sKp2I+Sfrlvy/P
5HuFwK2hIoqudalRtjxXAS/yKCsMGKVtVgWMRDRNANsIPq3TyLtfGrXUxKdmNTNG66mZCIA2WtJY
telqsSfVKSzhvOGPORpcY5m1XTiMBby5uUTraK26JbQZEayMvvYV8JJR2s9o5f3JhybJ5xSl7GG9
N9zG+U9M71uUR+Yc5gVhWq/O+Huqp3LfLgk95iB5k30XVNiw5nHQJ4fJVrkvMLz4vVdNe0Qr+Zba
xcAOz8NUeKx9HGSRK+Id8ITgwYUFzpikxxjWqSEyvi3BznsKdaCiXbDqYkoHZYsDoL1/ck3WX+oN
81IOvUmbIOm/KTGr+yov+YtL5uGhKXxwKATI3NOqnPmzdEtbpeXMS/XQAuHw3UkZkGOBseTyQQwd
lkfa4VhyWOTakNSysHlItG13nQtMCkIInvFiR7lrh9gh32LNrQ51ATfgpk4tL59ru0a3Cb4DoMVF
P2dlF6odJ9Zk1gzuSbQzLAJp24hDjcf5GABzMt4npZqrTMU+fgCnXD0QJfSpHFxI0gE86syuoNKe
VjvT+hl6Y/iEFy75TgxIblLknO6Yo1+iXAc/VUT/8MVW59ro9mucyLxKMRIT6AwaJruDRDneubrr
dm3UDwcj8w4yBE0UCpoC3Kx27OqvdVdS+FCUBZw22yKhw2kqVho8JGSGyrwYp2Y6mVbN7EtT1Y3Y
k8rj94clnt9qoZG32Si4OzWahzd4ABU+pTdQj9/UUw44ST2hAtGnGpZ25qvK5QT6VWeTpdiHqqlM
nxFfSn8bSvxqynQ1ZmubB4/a5UGUlZjqOai8cvBzHaZoILu+m6r8prelLh78PLQHjfV+Wy5wDhxY
3cEaTtRi5zvN0hiBsd/50rX1k7CyDA5x14jg4BPK+MHEc9KqXe1W5KUpCrlV/eAFGeRd3Kim+Oqb
hgcPlQzXnqcKwVGQ+cLbxuKTNCU5ooBFV59pj3bGmUd+KA906ab2gCHOnL2O/ajXR6I8vEk0dOn1
dzoudoI7VcXo1KQUVfMxtfU4+ltKg5LdzmiO6J96zUN9G+oO/9ThnsRPcFIJSLrgYcSHQseeH1jX
JvI0edXKzAcKIqe0DuDkko3dksg75UWSvwiIP9sDpNxgw8gKv7BbXUUwhT/NUa+e4EMApBTUzHw6
FE0d6d8ATXXoJyFBGPOHmmEhHuUwjvxcVbWB01jtNHLeOh/Qae1hcjo+Wjnke9MShcZikzejSLtk
mvi3kjFWvzQLLBefZORinJqBxOsZDWHNTquPxPzH0IKMmPibdAOo+EzyG+bAHtiFhTHFTc+Luv/N
ktawOxkY27/YNpnlCaJATb7kLqoRxFSdmCVUAYZFmRRTrb7it/zwWDfxGoh0YkT6ey2CbjiCtMiH
feS6wH8uRTQPdyLEugb21hGxbyhf6m9gPA0xsp2ywDqGVUNyrO2QNHcry/vilBjjmu/BKqm7W6K6
y8NsbJtgyFMYRTF+IzBz73+1yrwNTFQYmziaEDCOUzm7Jb/UkP2FJ14kiB4hVJ7L9WZO3DjlmY3j
Su/6YI7edtchJOM3v/KqP9RDU7Nbit1oifeVrpQ5W42ZoW9jxDkoNNwnnKbeTyrKUwg6IR0psVe4
mxnfyTy1GK6p9ipRXXyDodm4fPFq6cS5gD3jQbdFXB7LCf8eIOy1UntA72TzpChsksrUhJZWJxGO
y+R2sR+D8oShNz37w5pIYL2XEg/mnvAIHSm4nA6OH3EQQRgfJlr3N1M1TP63gDsmP9EK43mpBqkh
T7uWt+2u7mwZ/lrbkQxHFwKgZtK2FeOS8iImu7wLNXFZ4KpmeK2omINHX3rrYZ+NYd0crKMwaHKU
SjhKGV2ZmGBN17DCAZXETqu/ME06kU+iCcPh7IGimY+RK4W8DW04yp+momH4pQdWxx8MZ736zsJ2
ondORE3/KTJYpH9GSkZxU6CF2ARpTWgY/QUgR9+e2BqR4NL5cfZpDEl781uM47gUKRthTPlNUN2F
hwrcw/nO9gGfb6eGIUBPyzGX9nXoB5Xcy7DsipcZL8JYpJGYOvVFLlqRg1ET5Qcqljm/1VDIk6xh
SxgXO0cjBvwbmcjRtkMTXyZ0UvUr6he0bDCeM4am2ylNE+T6AQ6T4Cfc2AK9wx9y1u7eXo5uyRTI
ssuUUk/bQOwpD2N7qymsp3W2AkEx/lpd09lX42PTv/arJgIpwmKWL7KStvjMKigVfg+lZku1ayXh
Q3zgmqGmse/7OpS3oJi59okaEnTFyYHJJqcM84x9cxqKZmb5qU6UXn476LFxPOiYRWoP+XHidCpL
XsdzylenYw7wLyZfEY3Qmoy3VDZapT5RkcBpq1QH3iNv+zYO9+hNc9ntCubjKjqKYeyHl06DHBMf
J1D5QeFcIqi1fpghbvol48OIhq1bFCadUrn4fOQp9yGRI+Zc9HxUpaw6e1SYCczDneaJJP6MEvHA
nugIgN2UsTnhzatxfqjrlNmw0OeqeKMoZZEOS7empZyExXDOWK98J8feiyJL0HELjsYT+PmAmMZM
fAPQ4WJPgvhw/BMHNRfHiWpSHwvkxHIXr7ydsk44g4Bp1l0R60NYCZWXaAyM3O+5GdflWPLJ0hei
Ct/t50FGf8wqfPhbuJHZUz3DNKSnEc3KXvtHSuY4SLkNTXSEtWguL0lOgxlmYrGcl1O8huwsQXVe
cF5Pzh5US8bgi2c2X/c8ISo2x5zOltwuHRnDn9LR4BRFYWSOEv6uZg/CdBePWTLCKe5OF0FI76p5
ARwnQ6WIQtHSTOoxd7nH5LIbxwYKf7bckKH1+3waQKmtB1D2RsyxHxOEUe0PNCkhnsJXZp28aW0y
NUla+DkRe8kk1DfpCjS/v5kQWWLX0EYPaQIK45OEDsg3KaKqKfLHxfaUfgpXPufkwETQzGfHK22e
SNgBowaMM0W4hlc3BCdCMJ8Uf+WENe1JanEOZVTdFBREJeywSfUy1QmAGE23Wr0zYqHyJg67VuL/
dZ50KUGhSf9lF4UBg3UsSHFGZM3Z977FyfUAoZmjn1S9BvZm7CUWIEePHMX13sS9O8IPu8EnkTZa
hxOe32yfVh7Dc7Nz+hcaHzgMjVpPOSz+/gjRFUOXTqMf60cG7vRwK+piMQ8MczfxwzKjwPi8MEhB
T9DKOV2kY1nEoLCWbFkOsAXoqt9JGJL4UOZ9IF+iQQzTczxAbPyscteqnwafFfGOFWItfqhewLYb
otW14A+rS0yF2cCy7AN8s4D7tAhKDYF/Fy14f9tunMMMVUO9pFUQifxGosZ6MHMF1Q2ARbU+UjuK
DnvFbM2D4kNOEFGWAZwW0VrXiYNsYT9KCQPfmAfwGcwC7VryPFSNrqc9iuMqrk9lacpjIiSO6l4o
mRRZm3jCEJytsfilwBxjTcbHegru+TjF+obOa1ylFDjX4+oi8yyMy2FObAXyuENlqkjLdAqGwN1F
svV1kVojXXNPlS2rMB04DGhxPpOWdnhwJDfrHaiZxVBlpl6WFD8nEPiUcTE8dTggsP1BzKnaOc07
7Xdsaef6V6wW8sTXCNm7A+rt4hGm9yt2NNquqBlFJP+MVQsGpwBacbrpJILoFLNSS3Af9o1EQ1Al
cZLfchjSRQgZxkoOe1y4PFkM08+fC1En03zXJGHdPE6VWsSuHMoyeEKgoAPMCtqlzw/EBVx8GhJE
Kwff8kE+tUldTMduEOo2kj3mYpM4PyLkyi3GHwKbuCNkwCx8WBEGun1Nsa6qfYsh2q65GeMqrhtE
1G81piIcyZ0eTDP+6SbTi78mjPt/nTiVv5GcYjM7JIsD7Hakah52NXCXvxbYBGUa7axD34F3orJW
qjzyGTYfNi57M2GIpDlGA6qZzU0OU+FmjwQ/sXIXDcxNn4u6yKd+h65g3+Q7Eq2SgXQ/tHR4jJNu
oo8wVCUvupkkJBs5MgOZscVrK78iMwbTYrA1fOzgggR/VJEZ0nICTBLKe1G8KyLfg1bVJ/1dMbPg
tWO8KWqYvxND1Y6ONQlF6gzU6N+bMCLTjrDZDxZW3ZMa75p5MjAN6RUi2QEtl6Ck+27OVf1D6lpO
e4s3Iv4k8SWGc9KIKS4ztB36nWnqZUijTlZl6gh/s0/zILNSpLt1Ob5WLA7D4yLfXGEyMZOWfMUm
63iL3JXYZb8WsOaY0qSlcxSnTQ2Wz5HbIi7ulrll7DTBCXOA4TewHkXa5w4l/25F8T1+hsOMbW8d
0Iw0AfZuwEmqApaK1lY4HlEjOPPyzTkzAgxoL6ch3nmWM7prbTC/6EmSo6A0evDDQsiOzPhvlJfZ
7wZjw/WhN425w1rhl0jaBI2QfiFZP9bsxrFl/GxmXj0PIrZzCoBXgnQNxbQ+DdGxWNIAyJoq+cyj
aEal3de/menYhPIuZA9NO6/pnCf8SY5IsRCSgLsWIi08auy0kEOtEWbUJvvYsRY7/KxWdtaVay94
u7owq2DngmJrst5Y4B0y3q89ou9pPMVBjwBlbmE2vUiXQcnbHk095rswXrtTx2J1FLmazkZjg5Lh
WGW1q+K7METBJixqg4AN4iwZqRbQ+zXYi64NU0DobCYpmzL47lXHcYzql27ssGkBpbUzSoR78JA4
QgQvUianb22fWKRlEQKnHin3WnbBvjDYMwYq1sz2cAeXFew0F4aCBwyxv7Ji7LHkIL7GRqH2BPUT
intA1KG3QYuMqepvFjL/hEEkR9SYI2FzAp9HV3bOwrlTuP85DbvM2b65wBWeIguIhj9Nw8MvdYnt
I9JkfCmrbsqaqOWPsBAzXwwz6gaGf+psZOOxnzRdykjDM2fCfL9oBoJIyF2+h3IZYVORNOSEUdph
tzQGIR0MH/ofw2JkWitIeA20Cp8xuYSGCmf5QcI492RrBIEQf81rlMXEKVDqkDYv0L8coWDiFyge
qjqNsTUc82rk8HhlrC/2s4qkA0Ipnv+KmhYBMJLb6LGxlUb6L+b6NwR8wamLyPIpwmTjscrFaCG7
X3HTch3vctME+5I19U8/TvIycN4953NNsfKpRkGfT3FaYDEcmjgH+9nU0Sk2udsD2IyF3jp/KnW7
rNmS9NPBkcYWadCo4ndeOv1gEpZ/rybLUzoS5/asCKuvpVfzcrDOdPysg8oetOv5sAuj0j/HeV4/
1VEZv6qw1n/gKUZgb8QRmCVSflkrQtgd/AqKh7H16maiRULSGWiFHSavEQMsdqiOGo2I1x77YHPi
K8pcO1Pk6mhiBde9qC6DIlu1Wk4qCfNiXwWETKkIrAl3dVXFKG5149KidGQGv7M4vvZqVUv40rkZ
53KqyyW4hJFY+6807kHaT+KR6H2JPKbbI1uPorRbk+KerSK/YyG3AwxERYkiklt+BsHiXjh63nec
gG6GZ4cUEWnliHoCzkmy74Vsn0HyAtSyHWDl8UdpY+ssQAx1nxs6c8gae9hZC7t2j3mIELNfzXBe
BgrXKR/KJr9HR6a29yvC33xv+yh/iGjik92aw0cWnx7xRSZx1L9yPosbaM2qA+Wk/aP6oF1R85zU
GfrSQqQesWqcYXWYPCsDOGhlFMLnByYmvEbT+GamJcIYU+5lS6b4QOdYtGkrkgQk1E7UDrOEhjU3
pcDpt3eONW9g7FojgnTxU0Gbjt+Rtpe/AqF9kXHYKyHHg5HuS1BHAqsYHYBgD1EGwhSBp1rtS7n0
PxDjdd9gPaZ+V00Lu5pQkpxmfIoQGheDH6FInpFlZsuYjANeli74rqtpuMemEL62TTH9btEaepwk
BtjSILBYk2Ra+7tpSvh5KvLiJy/7+C+EbOKbD5xATpb7kVwWELj/FArxW0rraDG7HHHS/bh2xZpF
M0suYd5RbOZ9Rz/ZHtFbGmD9F+k6lvmFIgIpssZ42h3U3K3+kHfRWN3wsHLnJnwrgQj8sSTFJXyP
uNOhqFE2RZkxqPHFNzhFR+UujweIXSmE7nE2TPDBu+/jwAKOKWoMRT12s8DOJiPsf4/rOijyfUZU
d47bud9bANb4bg1mVFzB37HJHiKD/hlcQJDcg2iWMaxWVJ48rej3nVDxQG6GTTFQKAzJsrpt+iBo
MuEXAnVog/2iqBpOvxV5nTysdK4+VyHIVrtV9KrNIjjatLu+Ud064DiYu+a55NH6s+8BA5sD2UV7
sjj/icEK+wepnDhWrez1ZWgYwr+4iWx3Wiatv/JVs3EXIJ99mkCP/G1WW9oTZF7rkLUzSnsH7jA6
CFF+6V5KSHIfMADk72uByZG9iqui3aNmwcfMIwfJzzmq8sMJv5GcKWQu/shEyM0u4m2F5xToJs9m
GbT1nnPoXLMiEAVyDugO+l3fRuwpmRY8UFy7aFJR+PUhcNDPphUOC3h4sBlHVgU6pL9MuZleddx1
bdosJfoZvInkMYjaHgWUZUEQHnUTlLCjtpNAcTYvdgVcgde9ZnNenfVa4k216CHTG9y3nO9j1psb
nUAiNvk+DG4obt0rGSaU3ksEJncJgzr+oIK6W26EtVV045NIfG+HarSPgmvYgA929XghcLLx5gbF
g8LuW4EC2Wkl88izaHDyoop5wXQD7ElQ1ubjGD4g9lp6ZAljX2RynAONFM6M00417O38papKklPe
5/ZbpIOifkr6sCBPYgnpkiFAr+Yj6Wpwwu0iwsdh9ObV9isS6VgvKGeCWWLRWwmj8Gf5fxyd13Kk
uhaGn4gqkgi3hA6223l7wg3lSYgoRBZPfz6fu101e4K7QVrrjzJkAvEiMZW5Mw8Ige1x9Jabb/ti
Zqdd7T2rdBU+DbW1/hrnpSIlqlFxzoYHsIK9ZGgpOpLtp1hrLwuPpXZ51M0qsz5gMhhZzNQpijd5
HrH8hUlTCev3sYbhDUQiCs7G0+b6VZ5Y//aG0X5dx7JjFxqL7mGwl04/h9Kzr0CQz7LdvCeHQsQ7
0sn4ZJVR+PtGtwgBG/tOeud+2pFN9tVS/hji1tSJ7XjrtQvm2k/dai/Ph0uK+veZUPzc1tPIgK+2
h8Gvfbb0be91JnZR2mcrdIZvepjcOGPqHRX6abUMZ23Whit5YTFLhsaNcgVQGSedciipWH053Fwn
qudkYrLsEt/r5lfZk2jA6bJ1Z+W0xx/pLfGRtpJE08fBXcc5j2Msp3dCc/SD8kZMF6Lqp69QHIth
zXY1iRrJLCpfZntwqDWn4TyuL01gR0EKOup1J/KGui3r7aCK063ETB5MWwDnYQKjkqACsUkce+NE
9fw+fhSRtaeWH1W/d69pVnaMyl5PtT2qkGbCnZnHNuUpcPu4TqyYPg42B4LgklKqbr4e/WB01isj
o6Rt6dHLOo2MihjxobmGixc8gVuLrG698jEqfJ4Ttwo/gtkFr4pYcxOyHYruo7RmgoCbPW4Z9er4
/7VTft1kArrx60dBiJBs8VLqZHO8+ez1/WEn3eS1+S5E96NY5Hxyt4WlX04dPMsaj6/LqMxPYS8C
d3cHgZBuIyN3vlQVJ4Eb0XH/LEk4f2+PoyFkqhiaV6uhhelRR1SasKxvJFkoqAmTi8LaQUeRyQ5n
RdWvl/LihX0yDQSWJlBp5lWV2iwZmD73gLuA/yXzYA/z1S7b8LOMZdP/O7xhqxPWS9ACe1B8SD1d
rffF6NVu2vd+jya0kNbxrIOyaM6jslbNhDzHD+jF5+diIR0sD/oqirIK4dSc7WHcHOlY6PJ1x12w
pgaf/zvM2vh3cEJDcUft1BfROvWZe56bqdTdXQcuhtGGrfGLWVjlU7XxTJHGZlpxL/UmpztThcEA
oQbOcFnKuNvztjbtpwbszktVVN83P1h/EEtq/hgWmzsAeJ46z+zvxBPhV2sxjESnptD+08Jqc+XV
qrbMeL5u037ENMN204Ye2TyeNb07yp+Dc9Cpdrh+ybRNCjmwPfY+uoB7CKw+/mn2w4GNG5m+OTDG
7u8wjOb3eEi3PG326rzXJexYWWnninIhuF82p6DkchDTeT+KigkdMubvHIw8BWW0O0g4vCGEGA40
e29BW6gIAP5WHAXv0bY9uYXws074zXphQFBJ7RrJTKHnP7Hap/VG42fv5n1QHvcN9YnXSHvjw7x1
4iztiAJcYDkpwHwpUcqold2vii8agJQs12sXTlxwTHPVlHS7PwI7AJdSUohY/4zE2/0jNaRKslqQ
M3NVr/9WPCgVR/3aJKqsig/T6j3k8ZpClZXWuHLwbHq+CWuv/nV+zBAsiDgX5Pn7sCxhWW23Ye61
uqg5at52S0JyYlz6b+dq4zKejgoAc/chgnXU3xVd7LwayyOnQ1p2vg6uyh0brqzmjOGg85gMvUiG
OSbu8u4Ylv60efz1jj3L01QpML+44ZLpIHmSPozkCVh4KJMtXCudLSBrr00Ts4kR9Qj1PtrFbagU
I+/a7PPnWjc6K0YhuFWstkuGyD1ORUWEHZxVWaRqjd3LFvbrR7gvS5vOtLMnuB7C29aFw8UzRe/D
7VTBExsYfDekWdq3YgQEKErvx9RW62nuyvIF5UCUzUG4Zfsgtm+LNZnMhXJ+1aHVPnVUdqTAnOoi
w8L64G1HsmgTGp+AhjnnpRjtfJsAELgLy3PrLQ1vUFWwlkT0oKVdV/FedkfPCGfwHASb/HQcjQVQ
RIrVrVoexw4hWlQw96YO1NbFncAA7LGsbovXuwmQ6M7KOZMGuI/+mNCyRO5v7HuZ6fTriiokcz3s
PGIPxaVTxX7xHcjYvjfmgWXDnHbeiOdVWNWlDlpxbVsVnWarO84kX7QPcyvinCb33z12qpTfijFo
GIsqWVRDKZdRlclUvMfPTS3sj61SbgYxaT8B6raPQ9U5v3nYvezwpUo9by2KbFc2LEfplonypJ0U
/VHkRbPWn14JZuh1dnmZKkdmYXlMnOKW9YnkqQDQrD4dE3RnakGj0xrt3ddz4f8Jsb8tMj/IAi+z
mqLmFxlW8wlEGlq02PfMG8PlHM4mtJKqWH+RJQc0Uy/HVSv/DwP3X11uwStWUUp6sbY/7jWc1QZO
/26XdniG9nWzytrjaxSP1uO06c9gUEPeaAm7UhYxDZZQe6wgNbdlHfrvIAvTGdCqubPpqT8hfNNc
5Kb+6/qzuoBDBi/tOL9PYVt9tHZAG9vCDIBLZirIH2uae9I7o1enrcLsGMEjTlYQd0kjx9hNlDJd
YubQzore+Y1rauLzXEV2xGOHfkWaIMx7nKNjipKlT+JNrFsqUU9ILnvk85lukDXpfS6fd6v64dbE
ZH3Krfd2ojBDuw/8vKTCLF3kITvvvM0LF2ETWPAxz9rUdvnQLZPrWScTYO8BlZrn8hC8AJ1Yv61H
vPcXxjazvwGl1gqyyox+/J+cVv+3aIyST7bcQ50rJzLjv8p4x9wk+9aIIZOT1O7tiIn0/Ywqbas7
Pm4s08JFSQDNPQ7yySUb3Xs4xq7J/HLt3G/Gcw595zZOB93ozZvUrzG2ppFrb3W4Je1WO9t/8TJK
/TeytkCbpB8qZ0Sxyi8wbZDouCUkIC8yXfy6BNM1TvxzmVtmaD+Mykfoz8bJx7Uv/u+Iq3M3nOd3
uS1Vl2xTNFp5serapIC6IaOlPyNf5kakRBUd46Bc+Wl048N5FZYftI9VWegPFsqBGanluOnSqj3M
h00+9fgSV9EmTyQ3OXYat3q4Aaq4yBmaohn+rVYx9+9DLUz/6pBwP6ZxxcW/U3exjXVS8bLWD2oa
dJfGDhGS7J3QWH7Ctdz3T/08H3zS5QFamzQGwDptN2eEavB8JDN3cez55gHPYVF+ny1loiemLbv6
MJs4huRY6Lj/qHrNw+S6UE9O7pnN/QHxGjnPDSBL+U+Sb/dvCREbk6GGgrbKVmFHbLMKhOGqxsXx
UpCmw3pm9JnLfIqk9R5vPCUEvPqN1DbChCpsCqqbhaDA2VqqnlaxuQI3nsVKunAayWjZ32YJOZNV
E6onKwkVYlP0nGreO2hfu7CXf842oODL4fOULx72VlJZMwUF0gfu/XnM6ea1lu+NsPrtbwykFLkk
w407bdHuQljpnmqudTBlrqcK8m/ah/KbV1sw4mRUeJF17QY5RV1WD8jN7loXyVEDGU+6/i02onMu
6H1Gc51Ga+pUFk5d1D5O+7jH51DW0aCvVBiVjEWUyh4//XXpynSzPRybZb/ANGVdR8zrfxJoy3vZ
6QAYdLZP4RIUBDZQAU4wqHOIR5or4gXS2kWhYft8QmsiCgQDQ2JZ5f4wOSQdd/fspGy7Se+SBvZH
GCHEdPLWoDqQ/0gFZHGPubRU42mvVjCwxS6D9qbhw9rfEFj98W3iwBL/ame2ISaDqt0q+2JjRfQ7
ZoUQrRzcVsPPns1uV0VOfjhB37M7ydmaieg8HAu04dzxZZbtlfOEBY6qNeUe3+1yDYfMm+aoal4h
C8ymHiPbDTs7IwFDH78Cpwz2zzZcZAPDbYL21w4isOhT5XmlPA1RteshnVxx6Ft5QGCTeRzgbN2B
B7rz8eXffh0O+u4g4NdZp/ChJZsReYk2xsQaCX5CNKD7D7y/CXPevjZas2g24w1ldNvfHMFqpk7c
pWFEs+0i2E+MxznBJ921wy9e5tq/2bNb6URv3uafnHqWvP0Nzazp6kwRGRhz/K+UdvW5Mv/sMzyX
FNGUUpgZd+V58MujfS2Ciev6sKlS4jAJ6ivkVifemqhaiqfNbtf5Zg2oU+8IS6DBq5jGLkM3LXLa
zgWzyaqjPzKumzjZvVrzipaMFYyMerY+Os5slfPzt0tedb3T4uGOvNwJ7GN5LHwAnU9RHsHwE8WX
+0d7+xEBLUCgAmtvkf8gIKnZOaA2vHMRjAiuHBW3r9FQxbRY7YEdBNna2u6Ipd1vv0tENstTzHph
UojRUN+komHzZDze33yIIYETb9mPwU01dfDiY1Pz5uWxY+9Twv5wPBmltkMlKx6GI61r8NdnC9WL
OEEx00RSe0YYBpJd32tXL3taFG0hL+SWSVhJaSiI4eXBUajc/VWX1uZ/s7fA3j9t6pudzCws5ICj
q/nYXWcdGY7JJfyxOrE6zxuKNa8MwmvszcB+Am1p6jYtjTaRa/MqAWTUvOhVCIId0+SQxtxjR6YU
KoBEHDIkxp0HwH0vGgFKNLRWSwp63T5PfqSDp4lpl6FFzssOW1h3d01Thcc1wGd9ndQR/Bbxbssc
wYb93Q3C9a3kmyVbb9OGUNIuQA0a2uPriEYg/BOAzf8qCt6Wy970W5/hxQcZDG1GwWsI++7fIUpY
X/zKN4D8XR/RLiTs9XFrrLq5rxupmDa8bvn0h9jbH+09Hn7C5e1/uiLsmjQeCuknavF9WL0Sr4KF
ejXd4mKN0nqtZcfFQXUIMCP/uTAJQzXxZZVJdVjtbWijIO/Lbj2LKNxr8s43YAj760VWbgwbYobx
p9zmA98PdDp3xTqUIVCo23y406r+thCFf4j4Vcfb4Qv901hI319qun+K+3FsLEJ0jbXGpwKGfMwR
Th5DFvdTx2CyebJ/FIZIrrSvAFFO+I5q6zVA34Hh6GjGX1ByXzrjL7h+SvZdLSD6uxyg7JrSHguY
mLL20q1aUMAJ48WKzqrIa7hQhV08AeDiN0rQuzbTP8qUSieXSFkYtux4iZusF6ZzztYwWu53WxVK
f/BWhduXBh+Aa9OUWD7FwNhjwhfXhX+neGh+VY7SDs/QscgTQZNDcI+GjKu6mjCkBHGjw/SwHPeC
QKme8PcBLMyTGl7WwNWAmyNSheq5dJVfvgJUBa9AsE35J5jYKeylXr8r8gNfsDnufeoEnA+4gpaJ
s99aWuu15Ox68Yu9DNMwXEWUB7tskJ2G2vKr+60dvPZb4w89x2UpLXHZWMDCSxwBGZ3CAHjkhMKr
WrLS3pCodCbCPyJKjcYnbGvbvGl+dR8TOk98zqXQ7yMz5STgE/nglaV237sdcHc/t253eFmDeey5
nEmyz31USTxXR7d1qaQoFXh2c2OEKwnJ56F6kqaRxc9WtLV4ABBaiygNhiLyE0CkQ+eeDkJxi0pG
4yfKmMZrpyrPh4QeNefSUsfT3RyZ7X2YDk3hrXAnmcS6g3VQUJznzizlNew46S+rWaaNQkAEfBAc
nEP3g5ko+UU+ajdvilsJUXvvG368cgCo/C6ORfn5Fg8+/4x1W8dsOyp+iqAi4jNYiv4t3rfw3Y6D
+JureZJT+sts65/ZB8l/i774687e+DOy11CddhisNZHFsJd5ewAdpxZjWfDb5eyzZLLEJF28Rlsg
jnzt5KQ/fNzl1qklX6P40zNmhN+OQawvY+m29xajzus0RBoNSjPyfbWFMHAMyxImtuXXE8BxaCae
+qXttXz2dd/aT6uDDvWhLWbrYehQtHBz9uZxoEvZRZ1dN82jniWcCspPTD+dbNtchJbEi97Oh4At
d0rvvUc3d1XOHJTPfTfKdGNLSAaW6TXZRBBfxh5959pb+jsVNlOctKUrnwaH+Jdnwakos6Oe1Q82
kxIBgPaZuhQgTn9runakZItWnRbdUlPL1I78nUOsd2OiSbzd5YyK5PEjMI5KkS1Py5dc3n1up8ku
X7q1HtVbRKlkfR1lq79mf16V5DAe8JJZPfG6B3OF9tpF4HeWTP/dnISFOdC+gFW+sZHEKtejuz76
bi9u5VDoa8y8gNAitlzvFUXL7mcsW9P0cbQu8spwC7r2vRoKu8+rckex48DBgAhuxVQ+2lQgPTWO
3QsYhmZqTuVWdNGlH1ZRPSDiqwGIVz0X/6AU6vmHjttBvRf0FIuEQWrmGzi66VYAyPonNPBzBPS4
LvziNCt9HhHKSy4iOKZLrOZ1u7Yoe1/rxW3c0+AORZtBDZvy2TkKqG5pIcZ87CDDCDnpHHbzxFOu
vb0e1sJjPzTlPOOS4OYTNwhufoi+chEq1rxVuLXFFCR9ccz65pEJ31385pAHBMuMlhOM/DhPyupO
LRqfq944KpIav8WaMqjOjxO9y3djRCxMr1T5EoeTuptXl4bX2ApQA1kG9dQI1yJyQcPmrYT/StVi
UR2px8LzvjNRmCANLV95V/8Qx7964C163462urW7q39OWE5KusWp9EpZ1zdzm+c4QF/B1TGnELEo
/wZjO/X9Aju05Z22putG0h7/TK3CZ1F8xbFai7c8mnaofo1xMJzDfbbxJ83ebl+Q8IvxFG9HSMLd
wZCc9l8ozx1YZgGOU8jj7FOquf6NYiHC1F83p0+Xau6vyBDGV60sXzJvGt/EmVBcXSkysE0+r8uB
CoE3cWZVC+1/SCe6tJuV2+T85dqHbtCBd+9pa4ivU6fHNmuajkK3omEH/81TvfwsDzPn6LywI/hB
ocZ8cDp2e7/t3PXkltPAQGjtT0Kv0aku68ak67IQSzU7HFaZ0vZ81sek/jBhNfkqmu1B+E53wrW3
ZDvj3cNSgmsqPAc/t1jVPJBDQxjPMajMn+bu2amLoTu3lWmeoEa6i3T27klblZdzlrlwjrtZTyOz
UFLHR3wRQ22e+ZTnJWckbAfUJIE9p2y4qEu9oTwtJXzBy8BlM/IFUjf8Zu/01PjxsGRIKggU3csF
sao/xii6VROOwILHxn0xTT6ciBpvvjjKH2Lwd/e/enRmxz9vuIjc7+NYV6Tq11v74E62eHNlEH0r
UL6VKR6jYk0iC5I4xEA5JWNXu3931FFHYsfrdpNCbZfWaxDBdAcEbT9+wQbEg9+TEB6VfPaj99tT
TaBOkKt4B6C32y5de7LXr+WBfqJz3HK42IWIPUYCl9Qku/Qf+MYYA/axQFjVOJpsXdt/LGjf5fUa
fGs+Cdw5T7s0840/5DuyLcI1MMMfb0GLnCVtorFx0kIu9uUQqI3ysm0slY7o5Q6SgbgromMqr+Vm
7cnA+nVBPj69qWb0CjClYDWvYdQDNBykw6mkGUPLPCKYRRfO0Gf9F6wedPg2rl93/aHOjiui+QzR
Zfa850q0/9r28lVDgNKpSQEm0Bhuntce2cyea57AhRGrcbBoMeTW4XQbiccOd8WBsUedd7v3rUzD
jspXyCW6exYrZrFIIPc0g2Vtx1Z8V9SyGBH7tGxHMYojcR/OCwyp4YK+cAwizJr7oWDB3NT6zD7v
f8bDFGA58le5U17slx8B4rY7O7T0syBRys/9Y1TOI+PmUmSOQiL/za4aC1jQtqI83HamZR7a6KJ5
JpjbGLBlKlgfocUcOqsyTF2LSbowUOPz0W+yAMzbHQ3yPZUFig60tW9MKuvC761KLBmt6t+Jygyt
u21g48un2NH/+b7aMw6U8p2CBEZbwt0qxu/qiANqwqCkZIJOm4MAOJFT3IYEeCShjaELVn7N+Y6d
T5vFJJeLL8SJqxKtQolsCM6rYZJOxq1BebIZFLa3lYE1SLlN9+mBtHVdnxxEIObZWfTkQJrQ73L6
OocpdoGWtKNEtKgYUrwkjszLow6C523Hn5wMwbAHT3EnwuMJIZ/crugivqL5bd6qW82r2t2toZj8
iymHit3P3jf/HKvCkX9dLAdk1lkVUIeEcN0SuymiH7GK/OCZWtnJ56W2pIvTSLVlFkib2rRlL5og
nTkU+nQcZmwmiUb7pl/MzN3L0V+2iLBSEgPtPp24QCAjlmJGzZkaD7HtQ7zoUSCiBcy2/uP/Xf3r
7jOsL7YXPXSjUsXNGb22yLd+Lz+8pZef2MOAu30ptjAbRyOAb2Pfj5YP2Fi/v++2ENIHmBLZJnJW
jS7b09NpsNmgkxXLlAuuigYga1DHAxZN038upp3h1E1hZZ/7KFz/lnKITzI4puEye+wLCU2g5hSi
+ixhZ5blUat56U7HaqLxtT+WxkL0UpU0IRRyGGW+xn3z24LEnx57WUZT7vuxOQehtZlkU620kvrL
ZcC83JUnU1QV5hHb6tNgD6I/6Mz8V10M1YNUIQxoJF0222irEJscx2xOI6PEnuKSsYd3eFs+eqsM
bVB4IofrpGxXr7gsauiKR8867C+359x7CMpt1GI3n5C8/ofapuqp7/vQ0IobiHcx0LfJjm5H9YMr
cE3etgly4m/ZhPi8jl6Gb+OXjAuCDg75zgfR7k5uLQ7oKGs/bjxIDpN0sx2XaRLFc3sgrXzrWNif
fS5dNAT46rJCTPvx4NZVE54iaO6fDFvkurk9p2iVoHM+vtmziEe8gCPK68h4K1D/UvlJ4x6CB0fp
H1Os+2yE+fkblLZhVCFT7WKtm/wmt6l/522GuBSFe1lgeX/rShxv+y6CB7efjl+mqtsTuTz1Q2iH
AZURaBpgHxAYVmP9myyHoU9bVxhM12J/sBDmTeky6h3Wrxy/dxgaWE2HJXzscIZyQ3B3Olbf4Uxs
gMhDdx5+xFVgQae1xwcixv3pgH280t+Od7Ar4iqviVO/t3ZVPTrtymZ8FBboV6iJZ2EVc0MU5uVy
0o67npGOzD/RlVlPm6xg2FFi3mMs1XGOoa3/gzTKTnHMgNZPm/UeyW18VWbYP0mG3h8czCrPe7jf
NTxIZ2Yl/WavmrvLDsfljPi8vIvWcbwqy0VdbTXMmERQ2bkj1t/gErhxJlk/oArDBebuDu0ksfiB
cHggSWaPvy7GDlEOdafqepTCvrhbb24hpzCCk059UyWiWotv5LdcK/WvbwPMLPtsve+ohl7x1G8P
zbovVx8RyIPn1eOfxnjWFbBvu/JHsdkwVstbFDTxQ7l+KfqmwmlREjrYPEfm4nYdxoyTLAJ4dPoS
Msw2OZwpLCSCbAE8tqO5iWu4SVz0uGDKJRheyQXaVyRgkaUTVs/uxXUROIrN6nN3rrbv3doBuQJu
yTgz6ygvk9xn1mJy09OxZulbPb/KhrBzuVJtRKc0sU7krggQ7rRsKSYH8hoXNIChLm+TpZEijIVq
U7txPqcmtK6UJBR3RbSHP3bL9wDlInGDA5l/mdpaEG3Y9cfmhLAuy+Y+QLBsV2s9lnuMMH1WxGOU
l4QE3g2LVWVWTc83tChhoJG9JzOT75f70Dl7LK/kYe4nDFKfIfray3zE64Vl1vuM9DDfT4dQL4CG
oK/exKxNelpqDeHaQrfYPkdeZZ3RxjZYE+z4tGPCJFSyOH4fDk6zGjP4t2Dux18lDpoXqHEMzxtE
5WC165kWspkbkscI9fG4ZABY7pSaPjw+eH4RrWgV/VfAbzWZu9rlP9P0Vg4RwM4KZ/3o8M5B3i6F
PTOV2v1tMo1wUuH5zltpCb1DzdvdnSmbgUW63t0bW5h9N0B4ctkQCYyIGdaG4H+K1sHZxYc045w2
eimrhA4tLNLRxgThHlPWuAsiIFAV8zZbyxCd/Ma036LAB4UFgsvZh9DKhetUP6MJA9UBKLCuZoi7
i/LgAOmhwzjEGd0nTP5Nhudu+R30QfUdf8YE6RFuhF35zW0oZfcaTyZQL52Pi0DKofs+9XSlJrEh
MSSRsx+x4OCLxlHXoihy5+ZxaDwkXAjLzq2o67ulK4C9qXrf4QB3c1cNvn2PQ3s8W3AvXc7s27zv
DIXo/3C5YcawWhhGmraEO3jfOtX87KNA4zueFy7CJahJpieoA2Iy8NzU2RBXX2ozItKViwsDjWs7
Y6pYswBMAfnQ0p392ohPF1He44SXJHOjnpuWrzXgFtlYgSTcRMpU3KQ8ZfuHjchsSaDG8N8F1N5c
hb0jJtcTG7q0+uq0oYbA1w7fEN7hh/Re1BaML+VxmIt2umaFXZYLqibt/KMGtrvDom6j5+8sdIex
zwKGKEvHfzXIapmYL+tf6nhUorr+0txIYZnDe8jdWmDNZzW8IFE3qJvQFtUJw05fJBumtAujYHTT
cixywGDkJOPgpR1B9b/wtUEkowSbc3vS838FHkznG1EG8cvuGIQapa6Wtk4Cb8MDiBllOYXd7Fy7
EakOls/lZNYSz5fUXbGkqz2Hd7otSYZTser3O4dsAkaz2enP87Q7JLTaw/EsAob2Jh7WNQuD9vhW
BLJIO0k26LkhEuZnqYLpL0OFuBhWqtMhWjvHPqPe3SNy3g9vdf4OCveKWKKCe+mA8tu8tvwpx9WV
yHtc/0F2/ZyTSIrMGDxHNImHcw8AbiOSNK4s5w7FxQYOOVs/5xgzHgBz2Pynt86/dnNlfQIx+P3F
4IC+x1xGUGnTVdfN1uNNlFaPyDNW+qGxVp4NSnIepeFniwWzLW8UkBRJqRIP07TFCejX/s8PqinH
cSD4N9nifSP9vUqgvOHlUO++kUNV3GzEK4+lN/Rn4LYBP5I2pxn4wE+sch1kTgSceluVZlmrW6AY
WXvq0VS9+tVXVv9sxYF1EaE+3jXqL/yfgFFHOsfLUON1qUEqgyA+uUvTvhzH5p0oehaADyr+G+BP
IsDgsL/E2JTVziTpUM85x8/eGFUPTWG2jy9JzKMLs/9fGPrr91YyfeCnOv6MzoRYfF7ZHRIW2PYO
CM2k3rhMdxb6/5cvkyG2F4uHItWxvd72qcNMM7vHb2l73muI1PpaeFH3XLvH8ssbvc3DvBE0itMe
qgGlLygrUV8NJABL3YQFwuEg9MOlOPl7sT6i5CNoj2ivvk79qQbMRhwRoIwqI/VftOKZzblpzFM5
L3WfTxTmvQU210SDv/XXvvhIi/YYIvrRxotVf1aFA8/kGFTiMdjJPxulYe6PS3v8rUjbOk2zv0RP
0eqgK5qtdnkYS3wXd7T32B/TBEyVS2FrJIDzENZXWaIxUYDC5dxkxVSjwalq4tnOOK+j7o2oldjJ
JyPVDaWw9Z87AEKf4t7X8qRCGOy0Qe9YnjATiT+DLAJ1NhqnTCIj7m8CedzO/micIHDOI+Vjbmpa
vgQCNdb1GANUfz2u7H2xirvJrHus04FrgOw0I5zCpCx8m35AZWfow4tH7FTASfUq8PzIxbCDYpI+
+Yvl1eAByGz20zjP4mqFRrs/Owj5dG4LZ33lEgzn922LSnk9lLv5L6SHHXvSaIs3l2XOuw/N/+Xl
U2Ge/sfZeS03jq1Z+lU66h6n4U1H17kgQAdSEuXNDUKZqYR3Gxv26edj9pmZKnbX1AQj8kaREkQB
2O7/1/oW0i+3OJaRUgAsYyOddbdW12YTgbOIMTaQOpCETyI13UBp2kGpN4ZltwEidJ0gF+GoTcO3
xvXcq8GcOOr4jjj/3C7kpKtgOWpqF6wJkJhjAQPOeKnoJ3lP9GbzmpmxyOfXJqECm940dmegaaja
UVurJTi7edstM+dd2rK5dQMtRR99qjst2kgPUf7wMMmcY1BuI34pI9VsJj+zzE7c0EZzXdwmpSVi
dGQO6ruVFVdiOTS9Z1QPi0B5d6faKuJvH7vhIk6Gy7kdlbNleU9qpQq5mgazn45U2+ZPq/YQg6zw
yfSbOqHP6a1EhJyNDbVj2QPRSphXgBZIESCmqO8jBDjYhgjD+7AnF38GBcLJ8OmfpQ8le5Q3+oRt
yCPsHj0rjygjKCZmDccyv7X0uz9iTCth35qo9LURhENdlVSVPDpm3xguFMYFpBpOm+Iu0WTqk2ad
ryxXIEEZpY2bAgPfe2XIinOiV9zMSeM+sSp4W7ORLExpztqru912QbfKGYEaeMCJ2Xy3C9Vo8DWA
+FqhZND8TJxVMZQdS79wOWgFKTUT8gPqamMXSNm7Liss6qZRYQYokPRTXsTWQYqhDlG21Q9I6b8R
cZti28u6d7aN2abT7Ww9xwwNzyy1R9Vt5MnL8+Jp6ofovgMcYPmoiNUbWzj479WuG6LH/Fw+921l
iIegXRRWGvqW9UbrZ4AHSxvnb6YXtePLGKVOs/WIM54glTDbgwUTMcueqZkDKk0T+oM7om8OWDUG
Ai3qqUq2icVMzI48Fc3GziYW1iFCrwjBwKXM/qsyWo76qO3owrv3PI+sWC+Tq3m3deYagDkksv4g
L9yk/pEA+4g2KeQW+xbNUDn7JMSI8sappjTb6MnStluLxjUzw+QoNwXuFbRZWFc/7H7B69vW6Wen
I4NbI70wTmrUTuwv7ZrnRGPP8N7BLNGV1hHYNJs27xnKkwelZ29HziL39O6oO4yi6j5HhPbpHmtV
oWBwmwgE0vDTeuBuMrSKDpK6IqzsZvxsR2dAboFUwqQe0brqyhAqrjdsxyLfDWXFtIDEotNPC1k0
/cl240xuhaXPzpOD2u2oy7lJ1/MMCGRH8Wiged/1ufSRtshyHVuxvqyLWU/LB52qAoduBE4YKBB1
1G95SQz4sa2wmgdDkvXso61a01YlIkAOOewFmiMZsWyZHJWm2DqniuBPYzkNp0p1+JR51ihV0ET1
Ym0axxoaZDR5t6wwkOkcbrLe/mkUJUsKS4zz0utNt5NTmn+4VGusc5luYNa2vb3K2mJFK3S/do8B
NbeiG2fAWvHeqh7uHXWicfHQWaqeHQWBiupq7vEI+Yghhu40J3T40zLVHjsTA1uAi3neSixUAoFq
5Z5DZ9G0UNzCd7auJ6V0fH2KKx0JMRWPDUUaxSW6wcHiMcQqrWDUY1N2hwul+bBJnE43Q2P2bIXg
7E2rEcADnbNYMNN0AyEKbAaG5alasvgjy7uR6dGpqDOiALKh4Ghpg/McZ890TLLCeZvHxLT8nFyB
dN+DUV9n+lQpR7PJ824rzwSSLQrLolkBE4ynrUbpU/kCzj1kfpfG4qzP8bL4e8FgG8mFGfQZ9bkG
HPRTsbwG7So4nip/mL2oZCj1Mgc30EdmYv4Y0qwtf8rSocNPYT8v9jPgArYo0QQcJxFFMgSeLirE
d64rcHQsSZHGhznpzhHHALwcVgenspoHr1ITM/FNjk9DWJjj6Gxx8vYdBqa6s7ZGOjpiB26geqCT
4j0IQruf5NhM+lrwUMqA9XgqbxRZ9uOBmkl2XxGq9roM9lz4hDSP6cawyzHaFIBqdnVjNoe0yqm/
cuyn4QKCQgsn3js/yVv3JZUCx4nJhvV7SrpwFBo1u4v3DCCQjTMCsiY6vXn+nKnbtuR0jN0nYm8Q
akPPFvNgCS9ythScrWjdIlW9iXMt/ZwwIz0aymy+SvY+NMiRuzApWUlqhj1QhXklml4FgcRO132k
ezC2j1lU+4hBKDeVrKON6x0i2AJrN+txt7nYMqY1jDXU/MhL5ENN+Xajy0W9nYES3NBItFCCKLGE
KQjRCO4ZpZZnBAwZAtU8jjZnURX6rwzpDuczK/XL3ur3WaRZ/WocdWRGalF9xMW5eLkM7vhJGTp7
TPqp+Jomep4+IwzFnGQTFDCBlTtKN9GGZMu8wl8dNS89OLLt4CT2oYwASJiertx6MctO31B73sba
OCKtVejElVz51pOuo2+LRXa3HVwqLJpd5BwnG9VM5uldtk4idpd+rub5k9cr2lvllQakWb3X9pxk
Mw7rcTatRwK01YA6vUX/CUk/S8SiZKh2KLBtzciwAs/V6Kc3hC+D4MCEslqaUsMMVUoloj0rUsp4
JIuv8g44gWgdla7ZMu8tjIdAcFpz2UYcPVawb4fP1mlGrPa59MZ9783ORrD93Fgiq+7QQwHiQeZS
hHVG3godvvG2KPPzTiFKbqs6ixDUSOPZKRUtD7OixNvd06O4dWXrbY3MUwJhefezamqhCYOH9lyU
eyFn4eaHpGOyc7Kps09VG3ndDc3K55jjyzpz9Dpo5wm2lKckzEw0zBjW7XLPp7BuSJse9hTuO8Cm
owQVhnABFEsZ4ls12Z9W1r7joCfvCiAzmNZA4cagCVx0wFGalF8KxOBDPbV5iOFs9BebOGk77+Lv
SEflm5tWAt0fJn1wAh1IEdvl9loA+VbaQFGaVoPA00omT37kfZfbAprHuij6jvMCftHzyeDcwBl7
gd3TRuUcRKZh8QlUFIB4N16hVFi+bTQ/Sr3RbmUFWI8ZBqNxMpTbyluspz5Vu++kIAs6GtLbizQ3
Hmu0LSB8OVTGDAUNjY3rIONwtWZrKBTFKMzQlyc5o2WrgdvRXkE1mA9GN43sOdi5rRhjmkm50DQl
gspKRBQFS4pLTZ1TfLWX5AYtqRuWQzvxNYjExcfLWb1MrdasI/gtx6Qx3c8mH7tvNZii42yfmTT2
jAqKRvIOO5+G4Iv2SNjZoEEc3YxvzbGwH1hZh6DUqKyCwrAeOaUoR7sY+2OrJYUMTJ5+FSIA1ELb
JAWOwQ9SpMaeepYB9N5Lhb5e8yfW5PRoFkXz2Qqh7ZrE5bZaaArWsSmzXQmk9JBH/Xi2cstxNxD2
tqcf3AdRLPVvbA/mJzXSaXW7U1sLSlVxu8b2am/GccaPmWXeTidSCD9UVLDlAiH93lktmv0W+9DK
Qkm8pWrKcIxUp5nXJofVeOfWefvkCm18IREhRrJWKRDwGtQCk86LiUyBB4hUplkN3cD2p8MsvLAV
fICUaB1d7ZdOYtRb9lwKkyrtWr1ZlVKtbtnKSXRnFoWAaEFJXiSi3c1FV91YiRetpRnJw5TRWEfd
G4Vmq6jP5B9DTplVBetCfWbBrbpW/dG0HO/GAi+IZmvJA4t6fmfbSRvEut28qHlf7JAo2Dc0UrvN
rE/MAQ113m3WSi+glpaHTGy0a+wkJdMWqc2wluViQ61k1xGhrju3gxirtJ/fVW22XseuVzbKZGY3
nJowS2t9sXYM5Jdx7Q7A2qAk/cixfH9bzvPt7Oj5HWc1bQ7ctJxutL7Gi9kvMlsDitDwvtSc0yBp
wewc4f2nEFPNfaGDoJo3Hpj+DMhCCp/7W5bVenPMWNQS3Eij1XbkpSCxL1ZAw9gxr4TiWNGtmrBp
o3pO+Ev/gMgyNTM2xU1J3TODhAOF0Ug8t0TrCS0M7ROKoPJkc0634LhEiWRiLe1m6W4pe3O+4Ogi
y/yOdRh386q2CzSWN7TXSajcLCBG4q+5BHq8cRfUbg8KErP66//NTP0rJOsFjFnGIyIch8hbdnO3
HpLKFj/7dZe+YBljKNHyOE20ENnoj04TzipC2ru+7uIXLGOl/YVcFXpo9vYHryqVyb8hqv8FJdm8
gBcbSpxjMcITTSNxQucFPlZVYVU4i+n6QsXfet1fcIFXR+Zip+A79VBRcsPHN7GtHG34G5j3Xz3W
C7o6DI3SGedGD3kx39tuCiuh/g1F+i8ufRnanXam5hRFpYXYU7HjbbtCXpnKc5nZrWgog3KOMOEk
Z47Ni73q1LG57o25zOyOlYi6k8j1MO76O46ar2w7/gZ4/Ve35AKdPkcsIEgieZSjglE+flRyxPZX
vSaXid32qKLT0bGo1GX0zZTzh8M0c+W1L0YoHR40RobThxCECtZJbZ8qV2ZPGBcD1DCwxOp0HMIE
P0NgpLoB/scVVz7Mi0GKdcHNLBUMBdt5DGb5BuHZdaEBxsW4LNsGKEZqNSFE5lX9ZmTz39zt85T6
P1DRjYsxKdi8JJyHm9BG96L4BRpEpEsIoFLgvVfmrFymdZuOhemlFvwSLf9pNOUdPuzgqjfxMqt7
ojDD/qpqwsJzP3JRn6gi/bzu0hdRRXFryLx0cmKjgUer5hp/8XVpP5dJ3VPbC5p56RyqgOjd6WTN
+XVgef38mP8QYwDwL8WlHs9hTKZhYGrndBUOdte94L8yS/5wdafR1FbvlIlh7xp3KFXaPWrX/spH
eTE4kw5dd+f2Y2iPw6HT4q1aZ/fXPcqLkcmTXFpWySGsdLkmvum9c+SVd/xiZLoG8EWpdUMYEYW5
RuRkrZ121q+84xfDExYZpAGEU6E2Z9GtmCgvEBmQXrdqXqZ254AzWstAJ9ydPfpNb39FkXXdJ7/M
7M48NCSjgNZrJaguPKXmoFaa+d9MW3+xuGkXY1MoZROV+iIhejoSMTz1vCjRrnukl7HdrtclOcTY
kngZB6NEfBRm/XnVi3gZ263EnZsPsWhDJCzYGwos7a0GTO26q5/v1h/GpxlPFvhvqPFM4AA6lPg5
m7LxuiXoV67GHy5OkuaiW3nfhJGmna2ADgeJHIzVdR/9YoS6GjKexanrMK4WF0jJcEtDpL5uV3uZ
3F3Bn8q0lI+OESdfQWXZaBiMr7z4xRDtiy4t+4HFLVWLJ8g69MGq/u/ie61fC/H/sECr3p+fKfY5
1ZgzixuDP/lJV7JtbfYvdHCh1TXkLMIEqs9icWffOEs41cKfu2o5Wq5XLhtYHvELZtJ8n1nk2ThR
53HOFLV/PmTSIu9+WBPqIuRz/Zn2L3xkBveRoNIAHwMlj4KvV8zoQXsUntasW2E7g9Yfh+/OBJYW
5+iKQox7GisvvytUlKOoBqdbnDBp6ADyWiWJsi968zEV3l1GQlU/Dq/TnEzrackpUHLEXip+beNU
yvjkVlW+kbYar5E0eZtceOeOdnOfY+1ZF3GvocVOhr2GONNCHgK3fj5MkxNvltrqu2fCF3ZGIcZ6
haVO+QF+2aFqYw2oTyAhDwBpEFAZ2wZ9wxEXcE0BMAPim6R3XhtFd7BI12rcDe/ZrOMulXYwEw67
xktx0FzxttAq35t9cadUA42fpFWeHFFPn5PHzsBWD2WVQ/GJGmenKcCQ8LMChHDTM2WZExRQjWlA
/Kp000ozKsQ/+KQrzFHmivLOMY17xLL1QWuKPQWD6nFyo2hrKYDHbSwEt2DjsBXOyCsHaIymfhos
4zS41rjhAF5i2HUmnHSY8f0qUuTayMbetzOveM1SJG2pVLYa8pxTDlwM/t0tjcIqKOvseSlK12d3
Vs2bpVF2sGKeGmUeKUlhX2W/GXh0I+cAtvXJxAHlI8gFNCWmeQezgRiBPHGPEDFHFB7zUcHniu/Q
8rU4inyXp98qhuXATbCnbQTVdWcbGgaPytmgfeteqPAiBRno5pO3QKXYKW0PUlCBgtTXAZ/5QGXU
jT0quu3jasYHaOvi4BqkA0ASMlvo1vRMpdFZ+6ad5THy5G3Ny3gGA69dD0Ti1hXssmAYjZZfDvOu
l/ZxjKvnUc5bLXf7al0PGMtMzy4eOlQSx9lSbzIooOsOUrOfOB52MQ1s6QDj94CzTPqyVZ811Dgb
FQI5L1rmlb7llnnoLDTCHTwNtovL2oy3hBXQ9+3OPXWXG9r0P73cnYPSwQvvUPjb99jRgtbEnBrb
bkmayAKTuVe/FnO5l5LYqZMXOx0I+U7AddKmI9TBGZZ2xRC2b10dBRNNr+lmJmsNDs3cLnhT6dVh
1ZSDEcZkhLyZfY8DVbjqI0gQ+2iNNSYOuMHl6whph5tgjj6BV978CDjoxqKmpD9HdU/IRL3PDVs9
puB037q2Uze97p1aJWt2y0hnzkkCEFJ720BT4U3Dpjv3+bEWauvWEqvepHbson/bumkMmwhWBKwK
3mn/bKvCfzTd51CYNuWYhjI3DjDkvjnx4N5qmQ45SwpG9rw0y9uSFgVIijS1tsQu6H49Uq8e2iQs
VYN+Y9nN4D3AC5Pw4SHety0nXTbtkBpHS3eyOND7Sd3Ayr6xUk93A7jviAIhoa1RtERKUM3NeWf1
kSQEikCYIdw9s+svLaoUmhZ5+5KmyA20rhLrBK/tcViilyK1z968ZSjvTMpuG72sQ/QPjA3Ax15/
rh/WJopNDAsrmEVMM5G5w+HxiTlVe/EUDnHYBUiEpXPdBgrVZfSXSJf5elDvLCAj62mcFTQQzVlY
5ghFWbs4kZ4TnGprtxNO4OYCTpETC55FgrFxTtXq2M3FHaKm6IbIjDuFKbypqL4ahoIwHv0SOS4j
eDemAw18+7tmN7sqFzteMOUuxi61iZwE4DTNHXdCI1eLEmWG1UIww2TJcI7a5UdTIUrLOyN/RDyn
o+Qc4zdN8cbHTDXtN1H1yo1aozr1x1563gfChP67AvhYQDSq2qdI9F+IBpUD3EF0qjOPEnVxH8YK
OMCZJxq00lke2FQsG1kmzRIgv0Z+QYfy+2AKztODTR6bgvlHLXFfzWbxQVNiJtJ0yDEuNvraW0Qb
JJ6ooOWLkxwxQeaSJD/DlDEaHzHxZMza9sCyex+Uc+OdKtv0FTmGrMNBMYfZl6gfj9k4eI5vePJd
dGhwDSDu4VCOSBnzzp1potnys0d74leeXJDEmNaTZ5yFPBLzZ0TTJgAtg5sPPjTOG/A/GtgWvwOp
tfOGxt0ueR0faVqB29ZEiAc7wdfemifkLWVg0OrdK55Ku0dv1oYFyNufy/hEzZdwqMXsxxGMkpHQ
zp5+0jq3nYMCsb39cGit+fkk4q3VOKDUPPE0JIX2qvJI0VSWON1AgdRmYzXPcLOWPnBbURuBm+nO
WzF4dDlbVXVv23LZwcKed6aF7moiemPbZgsGY8XMP+M8scuAJkaF2M/4CdLEfagF3WpZpD8MlTYp
ikatfuvnSj00hKq/DWd1Qou3OiiYkGF81ImTrdjTFH6S9hLLTQpzJCu04U7p8bL3UQkZzJGusQeo
/4Q7TtvHKDWx+DrJs9M2852Sleb23GJCjW1O2trTMQAC/6PDB2jxLpPDcjLVhYOHYYVMaDG4ygL6
/6bpCicjQQRBje/QQ2/9Ui0ES1ZtoIP3NBpOZVN1B5ScoMIIxervRwynT3U2dEfXGapnjGr9WlpG
/IIkuGGDgBdBbkhkmncoL6Y6zDUSmKAgJhZJXx0t0j6pmIOyol6NDYdnZTExz5iJEmAaWKdRS46B
PRvBWJs3I5DiFXZ1ZrWxeDa7aCQmIrpv0c9rGMdEsdVZSdnXwQkyen5D/svXk7bPERsxHx1fdZrj
jCdXOsp1kZvqOWbuDxt/WSMnBNNmhrI229zP9NbCVdChYPqbo+JfFLfVi8McNl8J4GE24MWgul4B
qODO66CIALnrwLPncbzuZKde1ESzBLZAwi4nZIVhF9l32GcpvwIXueoUo1p/vlWgD4cya7C8dYa+
zKfIngqEUDKaSu+6qq56ccQr6tzrBZ72sEqJRjkIj4ERNlmsv1z3F1wUYXJYRgaSSyN0rLNYuvUO
RUPQx9+8Suf78D8dZi5OeR77DSOLhyWMeyxIe0NBwJxEHjhDvdHT4bpjsHpRkkEx3teWFfM+uWb9
YotqekVnK+6uu0MX5z1HE7yutjqH/dQhQyRNcjxggMPjd831Ne/iwNdkCTwjRJ5hLhQyQXrOVwkN
via/6g3SvIvhTI/XMAbsrFQ3kDglUAxxwxXsKK4aA5p3MZrB+I2xOdJ3oBHsINsyQN8rc43u6rr7
czGGE8ALoEndKVQXMGztmMqjN8Te38xF53H0399QzbsYwQjGBEpI+oNGCeveL1sHunPKkfDKT38x
fsm9jgBbiCmUCGtT2MhxHaSJM9dXXv9i/MaOIheESmqoQZznpIDvMechl3+XL/xX9+diBJtk90To
gpewUNH0l26HpIh0zvGqQq3mXQzdDkSmqpX1GKJU1U76mNdRgCTTca8cXJeDt8D31evwoKwi6j8r
QBbEMVrqw1WvpnsxdN2xa4y+S8YQMywyuzrlc7tuKa/rzmruxdDVdUN45cjdIbLCqwEkaeoD2M/p
67qPfzFyi9YwBfaiKSzKsQiQ9XDO6fmd8rp3070YuYNly8bsjDGMFjd+zAajn9d5nlvlf837//59
+o/4qz791zDt/vmffP29bmaB91ZefPnPp7rk33+ef+b/fM+ff+Kf26/69rP86i6/6U8/w3X/9XuD
T/n5py/WFTLC+b7/EvPDV9cX8tf1+YTn7/z//c9/+/p1lae5+fr9t+91X8nz1eK0rn7713/tf/z+
m2Zxr/79j9f/13+e/4Dff7v5LD7H9L/9wNdnJ3//zbD+4WmuZTscfk2crypTwvj163/0f9gObnqH
aqNFgdXhfSKBSCa//6Z4/zBsSgieCTjK0j39PI13df/r/zTnH5qOYde1+SHLQP702//+aH96OP/3
Yf1b1ZenOq1k9/tvumb/eTuA6NuiPW+qhmmYHC9+fY4/7jDLKMuyRcc3QRQkrI8Ii9Fy7Kh8bqI8
ql/AZ40jPiZrXCeuCW+vcK19UpXdKfV6gg5dvTx0uiiezqQZfMoKJypNXYIqbrTj2fC/sux49KmA
INWB6ifPtRFiTBs5BzYlnmpsD8IeDxYGqi/dm9/LQfjtEj3IpVrz4Rr8IoBsbfSCK3VqXkyJHRUf
CmGfRB6DXjo0Z0fION4ZYoJz11Qtx7eqwK0te8zq2M3HeeDUm5crW1N+Krr3CgN2A1Jy3SmkUs5a
V1AfYbGHPbGeFJtK9TjiLcvSmugRrBVD5wZzLqKntv3EVUiBPLV2vZ5Nm9iE4Ny0OCjJePMwRklT
MTcQ8Z5woG3RuQXJxGkuancykwGo3F1NTgd1JnIRhhGKV5sQuEoqiCDCADS/CUHFviF56Dki/7eD
qV4W3h1I1ddERYgDCH8s0nWdm0EM+i6yAUKUpHpCl9O/zivnOxjEKsDpPe/w2nDGabTFJ1jV2Kex
A9UPygw6elgPcbmbyxwoB4ZgKD/JwazT70IFvJiT0rdm7wMfsTWhzffqd4MckEBaPxLyuxNVuW/K
JytLAqvcDHl/48k6IIJw/BTWWctmgPJyNXELZSxs5GuVh9EMXSzrckA1BiwJfazhKWpvvFGVP7vD
AYDDA5zHYzNG8zn2EbFrbwOYmL8gcGaB0VV7b5iGnVVP3+Jx3uUSgrIT5eGIDhKnTPkjTfvvsWnd
LTbvkqDLUKpt6mcppRPojD8t3i0/M6t9aUUbEqJmRCSLsaGUn+2moggoJGVrgX8cB6OqAjGoBLXp
sz0EKStpyh2l38oxt9WIYno0ogdhF5uu0lbEKp+d2immmAZ1LuS1lVm036Ne+17VZtDP897I+zBz
iHWLPHYcQtPEKpJN6aPJPfV5/tWl1r0mlp/wk3qKSnJaQxP9MoWx8dCYq8vs+Rb4QYoZ6TPylOcc
31LcqI+mwneU6MkcicpT19uC0G9j7UTJvl7aMLGrb12fLmuHVIdP6jffzGF4G1DT5SRuaXdiTIOK
CoVHAcKA04w7mIQTEBRZJH/ARfJ1sMOGatM7mKpTG6cZ+jWkuSu113YceJC1GnqYKMINCBHMVpCF
7SBTirDN8bFCRoQNzbujUe7ce0u7GtLTEh+sGN0duckQ3leztkO1uxKe9sOeLcRmUCX7sB82C6W7
gVSCoFcQW9fIUOyUhMqy3FeCIA3FLxcR1AKJ3yQ+NIN3BpgrlQTGwlgMwWSox6p4NQC+TFAsSm2V
meCpUj47Qx6/8udoolAqKEC8Dq79A+IXMZL14JBHQUjS0rTQkQnqoiPgNB/YfDU4rqKqFY1ouQUZ
JfAxgLurgrYHS/RsJPODC9QPsoHAyMBtmlPrO1Bl00s31M1K0IuVkrrmHgiJmnyoWWUDVANekFf3
qt1RPiV8oWzf6zN1eofwPUpBCOPSreEmlrQ0ohmRqd9Lmt2HpZhJOALaG+uBqpo6+PwB0/MKb5jx
TTQl/FsvSUWgKeQAy6Q3FYTOZrOfsprgBmMpsdnJbErilQv0BFNQaxqvRQ5SCsyd2oht1xr29xiC
dOqLKluMdZcNA7MzUCxprGwRwxdBUmqeXX70EXwQOtkAGWZWyrXsKcnjmzU1K+go/q4alDORB1XY
UAXxEAVxMZSK1lEn3G1SmPF7CWksmgnN7V3SYTRsiyvbHKobhOR7mImBNcv8rcCJ+wmf4LbKijvT
zZSbuquMpxrGl9+Q4KuvTJsSutaYK8t05Hst3CqYoujFwKFMn6n/AcQE3EgDpEmTA0MH0bZABu96
047s1lApEy+k7DljupETHGtrvDEJO/XSGFNS4+NZ8vuh2w0ZwZx4p1W1Po0GLngP5zAHXUF5SKEl
vmamnXcxcR0YD/woJhRLKW8GD5Bk3sgnCum4/YfovTNSWL6NcwRIiB28o+mAaN0tgdPZBL2mzm4U
5NmAHQqQ4kpah/mmJ7qULWLtF8oo12PTR6GSFIDkx63RD9YHzQPO8ZNBqZ+d3mZhFO3tuH+xAbrA
2SE6KA07YJNoViM8fwxJAIwPdkrFGgAVEv7HSIXl0Diu8RTPSUlwNlY+XUWgS7+All65RyR9KEVO
6jgGWKr9wKOGMdryNLc9aSGglrqvqCh+uoQyrAyhpbtkmJsAyjJ4dMIX/M5x1qIglnZC6AxO5wdH
lwKLdVKexnLeaEP5U/RYdECXgZYNcqHeusk7RZEOLHp6KLvmRNWRqnoCh7ZfgRzZ9vEdBAyoQK73
kijTsWmWB7sAEcr+YoBhA6JYBTUgm3xbNAvuKvFTneUJwnBxV/GLgwnbAkpUd61NynGw+ltHyMwn
IBU/e0+06ZNnTp/ReAffPEEWrnjbsdRIDIdWvRzFuRZbDcHAdoml1B1+1JZ8McEX0VRl8pcTFCGl
1OUmmYwNST7VupnbZwk8ZEmG5TZSyp0NEv9oG/PGSvWTJKEH8wVdGMTWJxj9+XYws6cl+aywypdp
vxmWce9EI0RYaPRRgyBgyt7LRQX64/oQsVle2t7bazI7uLU5rx3uQOOkeLoq5mNAOczLmHJ2BCLG
ftrY3gGX1U/HwLtmKt8KUaM9PxeEtPU4FcSUUZIHLemLlhegx0e5zdP5BZP4Zq5jbPW4BZ3yPYZ0
3tSEdEYMEOrYtK6/MsB0I27mAhwY25hlRSjeq2HJnU3eqIyqu7wA0iLU2N241lTtDWvaGkQ4zN1E
g9f7JnMnMNNTFx2TlHerbaljIB9wmYy9J9DWx2VS2d88D4QeR6q9leNra3Q7Fd7XC24RVsE7b1Gh
YcJRaSNlp+vEtykederOtxz7VW0/h1L57uUJSz9u5EH9QvNw0HGNUvldWZMMCphnPcnopYasNcZA
sq1yt3xpRu8VjlzxyJh0VzEuAlIrhpvaUrdxYf+0M2OtSrY0rTcy+wJUYKmkN5yIhzTpUP53JKGt
rOZVaV0BX4v0x3mstlZtRuyhqyAWTIW0OdjxYbtRbsuMhDbvw47Xen7o0nsSnde4pQnZSSmx10Tb
n8amfrXc9LbPVBJlpAmvm7pPnOhgbKL+cA4VQbr4OZnNoZHuLdA1ZQ/lGHtHJnac7+3FJ0XHItSO
GWxdINinfrG8jelQsdJ+NPSSgrglfNAbh3XvbOOOhXxQb02JOczRDXcX6W30nI3Rzkt3TTW9LSVh
AVo3BUiP3r3221CQjKEnu6GG3EeYxb3TEJiiGiozQwfv3ozgu+BsI0A8coJkJEMRuKeZ8f6cXRS1
fQscnmQ+4CIpPnf2RKV4rquqgP1JctX3xiXmktkLlyW5FxnuimkBwq6PgaYr+Q1IEFgLjfkkBEsM
VplTXc7T+6J3y8805Zo9TC6aBjcZ79Ba9CdPjs+YstlZezSXyZazMGtkugAyl/vwMIIMZZJRODgW
7Y2oRjB9cm2ZBSFE1P7vgTdKCDTJ8FIky1Ops8NS5kMrx25NKkDv1wSuRan2qkT2QTjRziiHvaCe
Wbg0DEvHO+Kzx3JARLNHJHzlvvbl9L3pstukuvd6QuPgWrG4vLWTFiQlEWR9v8auma3HSNhPsEeU
HXHHRHWaxZ6szZ0tkTcQsqtnscbsP/J3YE1O6cEPlvqo2fpdObabKaqCxVQ5J3BwXelgJ3YNeDL8
z/zhMU3T0XJODUmkiWkG3iy/wyOyQfsmid9BOSLUB0RV5jdmPfqw7JIVLg7g8EM+7zR3ev5f1J1Z
dtzIlmWn8iaAt2DozPCZ7vCOpLOnSOoHixIl9H2P2dRYamK1EZG5inQxyRX5l58RoRAcgMHsNufu
Y+pA6xAvMk7VMqrGIRtmmAAZ/sEcugcCwTNYisXWb4CIVBUcFsbgdPFYqc5d66FtXCEl+mlHwOTY
v/wcighu4JsupV8xRTSFbjhW7m3+p5om3SYxDTqCNSNKmg2mtfe7s3LsHhNTA2bbXc6liBlSFL9h
Yv4K6FN3Qfytc7uLLsR/IhfRk9WMR2vq+bbd/cRrcXwQFRMRx3dfbmEVXhgW4W0RO5yv+qZldGQd
k9wxtZU/VsuAUTx17QU2NEs7CDZ/2m0toV/NEScyc/HTqozJCQNzeHRK83ueWsKTbnSJK/1LNUdM
b2UPYTVO6zhz18BLX+nqohCu5FnTX1UQmHxmP6sa+wFdq7yhtK4VKPG7ysppqjCQNxtEp6Usb9JK
baF44jMRDb+ZM+MWfaNgi2B4sjXYV3WXHcvt+g1D2C+6n+DYO5mvfujUK8xI6K2P2R5MQb6tIWKZ
Pl54uDphqEryYUqQwhidEiVaLxbmz2vMM8nw7ekOTNKPoC7uSe+FxcCf7GGeu9u267aYXiReA6nM
KsA+d+UWqNjtEAeb3sCRa4g3RWe+5g2u4cN4xyDdU0ngngKp6nCLljlwcuzWUwssBDKp4gJ89o10
7erWR+8CY29fIxohxFmV4Y9uTncR5jcd/jl1Vdkwc5z4e0JXe2MJf0StFFa3gcNge51dd9INfwYM
ofVs2ym+omY3g/aLfWQLRS4OrCit2LS4dT5WBCSrsBjMQ9jTR8Rpz7hvhFFewwrUL5KEtVfhDgXv
MuoeszztmLlU+mJROXn1RPIMru9YMfToWaV04FEUxZZ4PiSjZgH/haF15AC7YKYLYZf6dnD1H0wX
T/TR9QATqEy4a1qBIyzIKIXC4X/XjDB/EDgYk9AFxo90TKvHRgq5C+sMuEcgo13ulzgCWqo5WPhc
XpPCIjgztWHv+4699yum0zZFVpnbMFTmAzxye1hjpgRhTQsm49ae/djm+vhYAQyAbceYVoisT7p0
TXPkpRjcss2ncAVgRdgThwZ6yAuOlqTayXhOPSDBYCThJB1xmhZXuYPnL4j3KNvqQzK9OngJIuWo
xgM7UHEImnA69EWgnc04Rzt1a60L5DgUDCJjO0Et3+ihHB8Td84OdmKMT00pR0Z3+4IDgJ9564zj
8NsnnvIi12Z2Gh+fvR4N49XoZ9NrYrskvXo2baYih8rKVAIIDxmTBRXcWXGRxLi2iqKcd9DSR3RD
gdpprIeXoGucnYtwnJHF9KxP0nADuVPfK121o8dJNf6ybFU+tX1vu6D4HfN+cNppPXZIu0zouuWq
8C1/36si2usAxz3slPiGQBA3dm8ma7ig5L9IDhXnIZZvERNtHQ//mOX0FfQAa/dOdJDGe9nDvVzq
iyVbiWPeUYQBCprgs+EYrfwxGll8r2fwkSfHNOKdq5caqGTdv4frV5wXcWleZFEPYkvo5wlMgWqF
ECrfmBqU6vWgF+2NtEpQHVixP4fSAB4GjGW+kRH2Xis1ZOkPBiIJNsam0DyD6HYvq9ZJVvFk7itr
JInN7Mh+BZDdT3hJmUhjGNBIDpUd1ec149JntlbEFxCT6qeWSbxD3Jlg/CJG8CFVu44GM85g1pyr
rpi2raxtWtSgREVRmY/kT/h1gcVahicPUZRvWn8+QNe9ETZrIK/d27ErXgy/3jF5fTYkiDPw/u5X
DpJXnJ2Rk2SHFutvRr/ReehguQulYGra03kZLZbZfs/pjz3FAjUKcxdF1cDwvj/29442YNatTB0y
PHl97jmttMk9cn/rtpq+tkindxYFXHNxd/JvC9h7O52ngg9E7zEZ3e0SvwUB1SUdyQ6wWn8H4zbe
1qoUXtaEabNCTPSi2uKx711xremjRRyQQ4bC7kxDaYbHQ+slmCPeiHmWR4xebiHVbzOV30xj08Mm
nNtuX1RVD3J66ORxlC3imDptursgL78nuVi+1CFsDxl+e3imYUZPv7Cso/NKB1bJICtbaqrmeleO
1g/bbyf8ACi+HgM7dxf7rsy5IEIWG/xaqbZmpgFjjt54dSbKosJrq/V3Tu2CNDfLvHxNgcNhYCBx
/zvjKwCYkNc3g06obRjkUgQjXf8Mwg0w0Az5iN3P72CTIBTxvUhg6jZXef2gNYhQmC2uoeQGNSPs
GBxfzPCh9rERHJi/REgT6N1xMEq1MUVv3JuobQg9ZtUfcENNqSkCQT9rKVRwvCZlc8TZutl2gLIu
oIgbNVuIcLfQn4hKMRIRFFXa9kBRZhNlpIH4FW/6oNN3tey7H6LqIq/BbXAFLRY4U1VsXKffggTc
ddVwUYAKvmWWk+y+M/Xxp0wLHC9T4hAS5gRchhPg2BtziB9Ir6pfdtTgvaVAzvArAgCvkR0exywc
z2enoVyCj1EPUAnA3pkzFde2sqGSYPhW36SuaXwPyMHcVdVVGDswzMXXFgfnpmDHxtmrvzJk8M3q
qoekQIxst8GN6AWD26g8Ic7gdFaQ0FPusHi88YBkt2Z1m3etsZuhNT+7PnJnwGQtFMb0DLbHktpE
302hhXsQZ89OFl/DorzvffF70VMOPErCUvJw7bKvIVdlU0G1xhq8Sm+eKIHxRyb/qQVAuXFShQMM
eGd4+MrTC2etWXj0ErLZKQIiH5D8RSWfjcK6o5IkYA2ATHJTk2l2UKv6gFcPKqQmKbR9NNjfmgra
XzBb7Q11pusoH7cRtdVYvzdnIbElSX6M7H8Cdz7Q0rZVXXTg+280jWJ6g6fcBsI4RNKW4IQJ653S
tJWQ1OtCTElCBmO/++ioVhwGznpA0fgAXAV1IJCmTr+fqM+vRqWuMIBnlNzNfuLMe4lVYbkmwu68
TsHYteNpWzKv9tNmrZTsyh4CSDw6+mYTVv5GZUiS5LDYGbe7Wc/L277T1cawQDUlxmM+mz+b1nlp
4wdgEGvdLzZABs1dKh8L0M9b4MHUnNosXYNznBize4GuzEOM5MOgu0fQyMNKowBQAzWhijijPMNC
s8Oio2wHr6A2ZgfFdU+VrwfUi8v8hlvd2uwIPt0XBsm35M3fmOnmXM8geAJWPnMHPGCjmMnb2LJu
Jd53lE3r+6HrrgD2we2PKXjN5g773hD3MEPfRFP6K2z6mlqkvO2hl+0T4rQL6g37QuETmAiCPKXM
ranl/rUpFrigW/8yHQLSuSiAzxnqdiTqh+NAruwP9p1j22dTSXEbsJ67aXW8Z6JhT0/HeuqArW2S
8lvq4OJImd5rVfZriOJhl4Zl63EyxfpVFOfagwl+8QB6CdM+09GeqRycdzm1aqGGb8qAbi3Hca/3
Dcqw4rUE57Ge/YEQrch+N6A2qK/8HnPxqKou9goTTL+1WC9FgR3tahWisnerhwGT5ZUeVDegCZMz
ys+QflGjIcoNmgVkX66lIzuvaswLbOm+O2l6cAPBk6Mathqy4p5qvLZqMv3MdyI4RaNlrZuJeXvm
/eIDVi4oDZtKLkr34lh0jum5Cb7cDe7Qpq97uqh4covbpBGueM42tZzxabKTwMt79yLpZuOoNcBD
mKgfMPMS2rrVyWJDd9pOMxYhZAbTagR7wx3OijN3viir9AYkrtqMgXEvjUqtRBwb3+GqD3t90J1L
E6wMXCR3iq+ceNH4onHGQxTg59i+qhop+awlzd0098kzB/l4XoABhX0ePeNNrS79xt/nDHtgseaQ
nlRLewQIIKMZaDjPfHgK6PnwGQAMADIBpyrgUs10gQsNGj/T8Czsxf0u33VzuRHKfRkrCnaUPTRK
UjTGXHM6trZYDePwa8EYVWnyFNKHKWgPrfsx2c9UcdjRfDjGQCfCsLOPhsN3WiKBbKzk1YjDbT5x
14R5K7lgdUzYjkABsako1xbq6pVIsAhYUNHQCVYaeZxvPkQamHrsfRvq0e3vuKme5gQctCtjb2J6
YZWB/GiJMFZ4w8Q7I8Iz1VpElChUhU1Vmy06JMONxNx/tysNJ3IfCoufqwd4iz97GZ1rQE5xeNxj
Q7RzE+KqBKBR0ezDAUIvFIqLSAuqy0EX/jpxA5o5Blu1C1Hco6UxrcI8KNZ65LKpxdwktauivKgw
ojQalRK1dvZeuBe5ZeORUaYJXGSM3FYl9CWnTO4nP3vUzPE3XSxud77CZ7lga18ihPAJ5rrXdSlm
lxnGc/2g30Vx9DDWmomAOjxY1XyYRv/cz8XRrp0dQyyk8l14HlnDGQcjKNhIgIugr7lFFFp6sUUq
IuluxIlJxVFHQIcDAeJ++7GZwQ0HA9RWNaIRpB1yjwf3uu/KZl1p1bNPd9vrpW8dE+5kWzilBpDQ
AZNjE7eZ34r4uRl+Vw3NDjydVpgkxEQpkf0LSOv3uh1XtbT2RWYKGlg5BV/LdB8wwsvObIi19Gsu
TeBVRRS9FHr9rI+0FTIQMV0zrYfgsupTXmsF7XVOQwvPChyQXTJMV2grw+y0FbhCi7ABz6aCy9qN
uMG9ETckngP+Dls/6FaUqNYIiM/bAOZQ2bI7zKDaIDmCYAo1a2Xl+sYWW8wk10087yE7xCswLTr2
837rkfZfZmMmvNSGS5ZE49lomtYuzLDRlQn15WHG21RLZHNlOeZPVMIcDdpuaXH22OWsHaSxXhWK
3GvK+bsdFzdxfDGAYkKSqXtzapHApMU9fK35Yk4EG7hw7kXC75tijrxZrz1YzbTTvhWsO7vXfzv6
z7ivhx8t/cOtLRMufq07GiyoArqklOqmZuAjkeZVXFIHGsrsW2L4OIK4MxF3f4fsDX0RE9uu270g
qJ/goLjDN5OCbFwpitStc6MbwX5umVTSix01VZoaoUWHnKN9ZB/XxS0W42sEGtDE6/ihmgMox4P5
25m3ecMdQ1ktMM4KgyejjrdDqugsGsHNzHTPahzFWRXMt3jV3Vg6zMWMFkmQ/canEOF1ydgBtLmd
3RG2ctRcVWzyEggrxvRe1TEt5Y74+sb+eTBkmKFkpJ+z03kyyfZxbh7ckrM60Zv0JwdKsMZYotzm
WrMrGFPfNwUgGteoqM/QxtNhbFzxaSVeV8y35EJrx6EpB0rO8lqGK70CW/OVIYd7KsCUu7pyv3g7
C/FK4L/PQu2Yl+T2sUxfg2Y4Omn9CIaQT8901314TUdo3bOSE8GGXDSmF0zVRU5QmD0C4zkA/LSp
FVFTc7roWybSrTkz0xa1wr+F1fUTgu5tA/tE6Y6+MMspPkbnOIt5sQieEkkHvxTl76xAjjBpAarz
ADSKjhHi4EwU/e1gWhl9dET0/qPDiORodDVMpcY614OuY6oELUMfbtx8mL47GBU+RnPb7waN4p+k
KIQFtty3k/Y8WskmD8EMW/bgoQOBwAl9FPnemZW9pkz/Aj9cu1PI6Tjeh1bgKX24K7DZRo/6m1on
/UwghmtAow+DiqPvXY8UnGR1gHGil/0m6eGid6o6Vy0Q5bK7zufnQIeQpTK0A2IFYfOGst3ODC28
l6PNoowxWIu+We9GqOVkphO7c6O2JnMLmPaGO3NqvKyPLtterbK+5x8UxkPlMirPeIu04OqFhzIW
27Ewf2r4566Cuj3mvQ46Nl65FW7YzU1v4BlMwbrMg+7KzCsPcmkGdieg8edad7nEtwi9cxguoYA1
+GvObDJAnC5zTkSlPWkMOqxIss4bOaD+YbTLHImUmou4YNBTuZ7qu+YgIEFqPf6bDA/arL1I7dop
/Dk1mMgXEK2ACaY8Pp09Lg0kZOh8hfgw3XWWvbVKjnQ3uTWa6jGcqnWbBBvsSFe9vcCGpAh/mwG7
LFYu69FJDuT4qzpzNvOMpAnns0PtTMdGRHxZxoCFRvCoaz1jApRWshvCzWEb0yUe44UfCWIfM9XA
0u7brNkAYtqUPq3dmbzBJLeoBW0D4xx32kPpzK2HOQ1VXCy14HluMwPgXtHoWKb00T6fUQKM1ko1
8w7jyzMQVWsfeomfZi92aj32crqi5pYCYn7Evfm8h8KUuxxedhXeaA2DhPR/8JuROiCsKC6nX4ZP
6sTUze8xxElh5kEBCNTd5G62z9y89abUuItyfBJpmrCx4yvmlM1mdKN2A10ZWUSxo9UYkp1r5NGK
lc3g0mKRnVyaaTU/NISnbJAhBVfKKVZgndlTvlFdSh4q5p8NgVNUJ3duOt+pZthHnaJPnrnHeFbV
RYVZ3yWSpPmq6MdzGPCEOv7rG1Xdf0rX3krVxCIP/VtuuKjw/hKqGcJc6qSma+jqVDtdMnLnJ2A6
2bok86+J72B7nHfJK0Os6WOFL52zxtsFNl5fAoRCmNEa4Ktp9X4hT/5rZPntL5GL8s5V1PB0namU
00mDCEyck0EXXyHfa15cZl+tlaAmCEyQSdTbKtO0V8r26h52dnOnWnPY0rhsWk+bneRvveg/0lte
lb/yu7b+9as9vpT/CxSVCg3ify+ovP9V1y/Nv/6jQ8H/EjX/+vWv/8jb//t/6jb6yb/e1i/5z1/N
S/NWcbn8hX8LLqX8t+3aFmE7bUtBpoaI+T8Fl+6/HV6aUlD3LUNKE1X1fwkuhfi37Shb6Px/VH1c
F2X1fwkuLfffriNg47qwsaX9T9SWi4b3/68bJeidmRZ/k03SqkzhnAigY9CAbTEH4dq0w+Y+MWVy
1RIHvfT0P8kWSG3mNtG/WK3Wojp/d1WofRZZvMlHYyr3FHiiUYZIR4sDJU1IKLtLCHGp/FG7F3N8
a8X5uq9vGuO2goyWwXkL3NQT8X2V31lR4vXDc4dfUSH1Q1b/qOn794SkSb+na5fKEbvk/uB0N3nT
b3sf+riFqCC+MNz7SqhNToMfKw1MvuYN3bT1xB7Sh2JV6uAYS4apQA3K+gt9819si89u90RIbeIp
6iCq5YC/U8fokmN3la2YZtwihLliou8m/VanK7xxVu7hzTL9YIdaFOCfXflEIT6Ms6b7qOHWvtMB
4x9RjdRPgYg3zNj97rBEsprfn19RLKrtzy55InovbGohmckly0Oz2VabbetVK+AEW3vn74uDs8q2
d59f8o81/H41nTKLFptjR19WU3iINukVwqLt8MWA0oeXoNhq6XyPIK9PpOoCUrlogS2sR/lzVgRD
9nVQVUgBv2Xx8+d3Y/Bh//kA31zrZLWkdi2rnmLEOrikYlq+ql31UO8pPeyGp/wy+BWcGVcWoyLn
+U24C9qVec9M2fD4+a84OVDYGITj6sCuON2QhBvWya+wqMjX8LaTdaNRsfbUN3w8ZrnqkUk5K9JZ
kn7S2M8v+sHSeXfNk9WaiRoTQgM9KCPFmz7qdnk7A1McC0pHybz9/GIfLFTpWtjC2o7BzsfgJ+/h
zRxjQwU1w8cAuQjGkOvASMcbWsX+NplCROSFaUJibNotcVN2xEyt8Uzkby9TVXd7JInVeZnBaAMW
YFyhpUx+oYK0/tmqY3uUjmGzPyveAb37k+chbAY/izrSVhb04XVt6I7nupF/Dp04ZgIbWyC6DfYX
W8b7SR5loPN3LMFlJWR9LCROHgvjNi4VCsbXGCdtVuDv662gzrb//Okvu8CbXcKkpUsk4hoWrUdO
uNPZj3QaeqRKzbR3FLjLtVE4HSZATm7f17peXo3FJM9Ryk46tH0H2oU+O/7t5z/hL0LNu9/A6Qr4
3HKkZfMrTlEq8PEB3UIt2BuKtgy2uO6qqIdybzHlj+gzQ2sflN8RHeRrnGfq85gkeZtEdGhcrfXP
+s75CtN1ss3YQAoYMXPpe8KYMOzTZz/j5ZKjZCq3rUltXIvm6jxGZ3awavXLhHixb0MVf3EYi5P9
Zrko57CjXN11CWFPBwwLs4gRTYVclCL8XZl1mFDjvv0gjTjZh+biQmuE0+xZgCscjy6BOa4is6kh
M889CtdOJPkX87gngbXiNyk+JsO0pOVYUpxyEHtDR8lQUWUJ6SOvIxzYzn0JLJec0d/qvnpFk3BG
OQqv34DeJeVr54uJsz8fi822oCvluOwOumOfnGMoCyqh1dW4BZwiKHJDFWZVpD3lmxB/49vciY1h
q0IrhWqhlP7kw619YV6/cPAtGcisQpqEP75Ys8vX92bN2pw+GFvgtypp00rTOd2Wg6HR+gpPWaxd
h3E7O+58G+cp6Z3dZLfSbmE66lZPvxZ96/izRZqnvFSaE8IgjFevVZahPx/Q0hcbWc3zA8zDIPp7
4OrdvNW7vOhkI1+OScexlOEwxKMwwjyJKklQWjnI3NmzB/gXY1pnT2KgHzIurrlaP4ltYoqlmRxQ
QYwX6d80FJtGoSeKcA9Yw9BW67m1r/nikt0IiuULaNUfb3f5hZLRIp2ZJsiU9hKhvtn8mS5vJGQd
tGL+JFGD5o7YiKqZ16IuEZ6LcTgrhG/ui6im16bqbEMFlJF7y1e46tFy+/y9nr7W5eew6hmhslxb
MF71/ueUEOnaEgOCfWxJajYmjmR4+Q18W+KrOdkPLiXRTbO503ZGbHMyUskkTgc/HQAIBru/9Jqi
wYDrAKObqOw+v6nTDZZlIKRFd8dwlS6VPIUxCmjGY0U5fz9huDi5iKPbjJKtgUvBKkpz615Kt3rp
zKZYYUpAuTWukZ9WsVrj/Bqu5VAVX3zVxvuMXf31k6RhWDq3bqm/R8/evHeQ8z6iNNvfI7GIX8fU
tBb14kEPUm0dmwk11zAqztOwdSle1sYDXiQw9uO53Y5DlGF3oXXnjdPTk5W9ajf10OZnydxku7aI
41uMIzG2wtXmizP5z3cmyA5J0iQecsz7nKxWCuB8bE2E0ydduYsoouIwdpW+T+l9fvXtLu//7Q7D
S1MsDuGYbIBSt5b44M0Tot/mOkyTuYv7QgfxG7fqLeSjcp9klUCB7rbBdwhHza8QV3BsQUWyL2Dz
oMXLY3wMPl9Cp8Hw8r6WzdNkJ3Ylzi4nv2awR/59byB07OoKOLyf3Fij3dyUyNcTKnQW9eHIRta4
bu1ee835tIBIWdQcMSXVmm2Lzz1Nj9JW9HKQaQD7DsdyHZqpm2wXLtIF7bv4JbPBj+xlZqOQyWpB
CliX8fxPT7XlZoCmKKEcRWp/mva2YY7uhY4Aiy+U26yb5BoRQbuP4Ypv7CzNtwzXxJuGuvoGN+0U
cLnsdp8/0Q+WEgm3skyEPsI2/5q9fPN6nSaGTIXZ1N4dZb+NSjQtfp9i/GAAeP78Ukt4erKSiO6U
SUTJRusug6ZvV1Ks9zjWzLq2D1Pf9jqzDz1KDdi/TSNjJHQg8G1ANN4y1fTFlU+iy2XVMOPqLgUU
HF+sU8AfqNphijHd2udT3uw1nRZXmRlrs5rZ5RNmILWM1lNWteVVUdZfzdp/8IiX6A0osWFQH3ZO
1ixuRmmi6AMfyiKw6e9O+nXO2kOg6H71fZwGjMuNvr3U8lPevE2c0TNdJQEuRGOk9hWaZHhxjAJO
RHVej1O2V4g0+WKL+PD+TBdFmhC2xJnj/UUzs+f46BKETYECkd9oj5JPHyjdUH5xpQ9vT9E4Iw50
SYOW0PXN7fWhAU2oENweWYlnWz5STxk9A9tCrQVl6Q5I5PfPF+2fN8fWJ3is5EAUqJyTk9jCln4K
eKSHJHXLrUzdetvo8PtQeLtf5EB/fh/LpfgGHV2yXk/hvBo+BIPZsk4agP7QM52CdB/roQpVu0mh
u/Yl+ddMVqKFX9zlnw/WINFQZBoYkttc+/2DHecFVMf4xMEMEZZoKqJObPTjJYooIseo9D19xIPz
80d7WlPgs+SDQPm5hPV8n38UG2OV4p+jggOeDSOO8EjskFDS0M9W1TxkEP8CChtMf9X9QRm+OEsn
FyW5iPPguRjDryoA5nKX7zcoiq6u4xDn6+wTpyh3tugxR9ng7ivlFN5gNdk+rAk/8YxoULXEFCJy
vKqMVLMPbhODYMEoZOsEWrfzJSaRfZ/6NzjB6usWwtV+KEHn4kczPWUyrjdY4zSbbDSd84iZ8evU
Ut1B5klySPNp9FKyrkM7Bdm1GH3z2GLIdKabkdjEQ1+djZNCc40I6YtA4s/3znZo2Kw30giXb/f9
ex8sfDNmQ3f3Yxd6tXE518aqtZ/y6jLqv0KafHCtJVghqCUPcKR7sv0z3ynpcecBKlgZHhkBe5Ii
0GFaOsPKLdP7BmHB5osV9md4Z+JQb5uIZR1ipdOKCRqudg5aNzgEsf9aCjNgziQEvsdGdTXrXbPv
UPDSU2L8mx6IxNV78r94xH/mPvwEdn4SNWHDSli++jd7VoEMuZ0NjQ1EMZNAle1F6yqQqdNsbJwh
ib846v7cr0wOGqpXOgE60fzJl5zjcGOWAX6TKp+6M1ij1XEejf4inab2C8LRn6fq0i3AUZw7s1yp
n2QOkPU6LMwQwYzKOQsKHyWlzBiJs5p01/A0id99/87RB5Sb1hB/kSJ9sHssZSm2LfAQ5Gz2yYN1
iBKxx9YijtVC0XuP1KEKzHADYRBgmylxo58y7UeDcGWjkGxcIUd7jJyeWYDPV9mfCxvXQjZu8jXb
XHgZ79+wSvG3xHQ0OjCpS0UAx3iRafNzlw7mEUMyZjVihnQ+v+byYb7fqpZrWiSIGF5Sjjg5lnx8
M5uZQtjBMcEt+HhWHwlZhy/W7p+LiUFojHfpHzq6YrN+f2edqzotr1R0GHLd3qRGZezNejZXiGHa
L2qbHyym5QlSX6HIqLNDvL+Ui72tNcg0PqQFsPTet+9T3UnOC9/X94I0am31RXqBUsfBhNOajp8/
zj8/Um6U2NAgFaTe+Vfa8eYjLQUQIV+V8QEiY7oZ/arYVmAa8aU0D4hnmy++HOOjJUM0SlWE7Zea
48natdp26KaxiA+07UNvANS46a0JUif0PtQzSrv0u6g50xGPbzmtkrVQbbgH4dsjnK7zbat3/iru
ouiH3tUoFJJC7qfW9j1CWoZNBzs+R2wHq6OMO/5wHOw0HBaP/qypNVPU9ovdtzem07QPnz/HPwp1
dPFoEghFn3IpTJ22CXDMC+nDN/GBtmeMnATJvDKYJAv9PNjFsj6vwkY/w94LtuTIfxyjSf8iSPzw
4To60RpNTJ1B2ZN9qdGGDppmlBxGX1Sbkeq2B8nRVGh/xDdIG/GVVk283HAsrL0NEQt2hq2ehOin
nd6rcI8FyHM3ZMy7hA4Tio4zABGwbcQkpnuhWUHpSeLrs1yQbPaVTQMS21icWvHwNPl7M2nmu8Zh
yurzh/vRolkgPfqy2xBun2ztVVbikByO8WFAZ7zFLT7fzBW+8VhIm57R+BUc1Xx6+fyiH20B0IEW
VzXLsul2vf8uLRFrvU1t5FA5HaNIxVhQ5h3Q6tYQsj+/1AcfIdV3YEMuVV7p/tWgefMRRnjciLit
WTsaNsGRrwfnXaCnW8Mcx11CIP7F9T7YQw2OZBYrU1t89ie7m1vUFn0W1qpohOOZ1l8y1ar+Yjn+
GdVbXGJBGLG9KHaY9w9Qm2XZauhiD/7gMP9hM0rRRs2wBjTa82nm7qUGb8bju/G/iK8/vD/q9xiP
s9EAx35/5TaI+zI2VIwKV3XHBQT/bSjc+vqfvzV6UYTxrEv2spOwbgq6kOKGxlY24thdBLp/nKZe
22tSS24cjB+/OPk+WiUGVQRFtrLk9CenrS2crB46nicmphtbNcXWcDooGLxNVPpftSA/ensEGTQ8
Canofp1s1IlpmoEruZpsRHYeDl0CZiif92MC10dMR6canwItKDb/g4dKF4yvHD2GrpZX++ZTcOn3
1Bg6YpNeGuEujmW1DUTarQKY+0cZ6fbN/+B6DnsflxNUpE6XSpVbIB3C5GCXDLEac5pfoOctV4NL
KbMvBveLT++D094wqeI5tND5Kk6PCTNPC0xUyX2oc2rrQSyYo4awscVa8aAxiLJxJ1FQY3UZ29G1
8Itg44NNjXiccXmaEQ6Ft5O3Gvu5w/GLFK/k3lZ+Z4+XcAa+j53zlbvWx1di6ViSghd9rPcvMqRz
7SZVmB5EH0NoiNx6X0f0yqWECf/5O/zo7DXoXVrE4qQ7tMveX2uK+1FgHsui0dvwB/Jy5rWmSm6r
Oa4OkdOVh2DM1XEoZn9NMNQ82X3zZca1XOQkMDU4+F2iRiqxjIu//xGlSanCh5l+0HFxhmzScKZi
1LkxM3embtyLTSqBCLH2gzUjlYu3pxmyDPwSvbfW7z5/Jsju/vg9jk79xjBJdClOnRaMgVAJYWBV
vsfyWKBgl2HxO2stcSUL5st3yJomixGFxHqFnuxXO8fyhwtckO1ngAEjxWVH3Dn5WB/bsZ4A6nej
8Rhrsj+zB4SokzUkOFCXbXo9qzFiCjtZBqAN/NEPKnnGkPyWokZ31TEfDkXEMLNffpQP48YoR/t5
DMBlso3EHokjmlXIMEYnUvzK0wZggqbdZmCBrpeZyxgb06wF/2XrU7qqLAJTr/IdRv2iYBAJ3CQE
lr2TI22ywkCN3qBBJdvWtGdTvCrThtGpqiTmscE94dXdMPNm2236c5mN+ZZlESduNnbDD9x106PS
0/DRQgoIJT4LaTo7MMVWXSdpzYcgEAzQy5VzodeiPI6V0TKuyFTVE/rX8Ql+xejsaDby26YxwC99
ssKGcRbffWEaqfmWzRojm8LOensVNa121/KzmWlLArT9M4Sp50zPg7tuLGCXaEzqLtTxNrrTGOrQ
djTb1MjsJTr3FA+Ni0GVy4jUt0AyBLMZ8fh7qlqG6fbGRM+VsYVg+FHpTIEkuo8pCMXhWHgMepn7
5XnLq2yMkPgOYdCdK+o6IFE7YrB1NFqy2ZgYDTziyJP8kKEB3sbhpHm2CuB0HlC76dkVrSPPaHhb
DMn2kbws5yl8sZPIx/xUk+KgLTDaVZz14BzaonEhbiwzaHUV1f4Og3X1MyqykdcHvggvCafzj+7o
1Hd+MtBbwc9pEvD+4GGuIGFIjjothqWmRe58l1kRLdPOL1SySVoJPwnX7vwhM8ux2Jm22+6tsChu
hzpxDnNoU2GKHf2obDS5UtUUuf2uouEg+75HWz1XIIWgbDM3OXcCv1h2k32ddvEFcw/6/+PuvHIc
R9o1vSL+IIP+Vja9pCzTVXVDlCWD3gXdjmYds7F5mAdnTonKkdC3AzTQ1d1oBclwn3nN0WHSLdTF
BuRcHbwfIdY6vR7tS6mHd8qpTMQeslF5GwN+VzE6w0+0ZXxr3VourNOwr9pqUwg9RbfcznRUlQJk
paxp0r2NUGH5RfRl9yNsEoihpe5WMzpYL7+atix++0iWfDDtSX2fdInwWtAM5sbC6Z4nCWeHljYc
bYhltv3DbvtaX+NhrpdrAZ6nZxlGQP8Gu/6gqgRymBeAQlznyna+o0UIBW3kCPqexAmSDprh+l9E
4sZ7SfHRhBIgUcEL5fw7qLNDqgMcZN3D4zR+2BRLk33QYydCcykUmDMUuKkmpDQbv42sz9JyPRhQ
Y4x/hjRUsNbCvJPY4lr5N7+ntrryIEIo6rtjKLemSM2HiOujoMOLmDsLJDHtrcWt/MUdswiBHr9k
JyH51XZoM0Z1uFM5zJZtikK+uerHCYKExAL0mJl5cyziEIKyiffNhmOg/lk0w0xxiq37rPAx8tUj
MJ2rPOiae78fzM9Tkne/ekrA4LhkiCySIZOggapqQFabIEsBKItS9bWGmglRGrTHtzA2UXISPdjq
Hfjj4Gcfq/ZzP2LUjjIfigGr0ExFgC2NQsMqAmxqUUi2xurex1j2c5NH2UvaV0gH4DEwAOrMWvs1
RvSQpLv05zw3r4djZPXlR9mUPROqWLo7VaPBGdWT/QvyF3nlVIbjsY7rSANHEKNN1NQdlsEx9JUj
B3jYrSfbnDrW2hh+7ym3TWuWHmIaRdcmT12cDD+6II9+uKPRi5XegTFZBbMV3MZMJv91bHrf3DQF
DaRHsiMTuLQ7yNWIDj/muk6jG1t23hAxAzgk0axPTwg7tj/tMn5sJ/mPjtSc2pUJKB4SGmyY7hO3
hm1Uan21yUCd9psAlFu/SruhrGHTIXB/xIFI32U4JON4L2BYP0Dnct0NHSvthCmMA588nurXRqro
1fc6/we8/exjiIZzZvv/kDrG8cZRXDZr6PWYZXW5ekLHaBq3MQv4a6k6uD2cWf4XHJm0idxWjNY6
y7Ng2nqJEnKrEik/xqkZfoUzE33m5yGJUI1inqZkDB6mEPuLlYRrxVryvOIPylBCrYxWyz5l4CE/
qQblPV4qHeBijINWbnxNw9UgyIlFVlFjj6DfJ9N+9UZVYCVeiicUV6DpqkGbfTFUC0vQ62dp08oO
AhZTlCBOWeUtnFSsC1c9Zs7JdqzzEhcSl/hqypoOjYcqwupNAVoqVonfz54e3uDft01hfO26sNn3
YQ8ZxUHO0Fgj29E/sphNmvdm6XabXPVluXGKdnBXqVm0L3h9ABAec6f4mlVVcygJENVamDja4ApN
wXmNdNMsileGgEBF1RlftMj2EKyb0KN6C2X+/0bRE439v1H0xyKV+f/+X438/n8h82eIef7n/0LM
a4Zp/QeAILD0uU/t6rO/6X9B5jXDtv5D5knRgN4qfTqb1OW/MfPuf8CvEQ4TiLpU2ozZz/W/MfPC
/Y+vg0eZYW5kAszVv4HNL2pOVLyI0Ohh0cOn8EX9clGPRbDSQAa+H59RWA12VZk0j/hlq4PXeRCF
6r57VkPbbw0D+hjQjulB5UW+Ffhob/raQ7jLLqGYpsi6IbGjY4FE4wtloOyhcmgsDZzyH2XmaJs4
nz7Xg/pUjfJ7Hw/qI6xIa6/bKAGwwaIbadoipeC16JpQYrdgJPD1zGVpu6/wCcV8bXhGmpDyut/p
38qOfmQ9EYnND0qTdx02MjpajhwfyqoYbjzCoinHI/AE9AeRk0YhifRmkUE5EqKZWRpYi0fd7otX
jfkxr2gm3XWJts29etjRMNNRUrAEbkNBHJXrzgtajl4DhmefQ94qHOJ0cAU+ZMHEQTkVcFIO296O
f9Jszg4AfdRDDwLMWFHnju8Hk7tAi8j6sfmynmrw+kSbhd/QHFMxItFVk0L0F6lP1N5qsbumv7/6
ayuw8sewyM8wc+fVm7f39hxaoz6tyBnss6hi1lWE8TtX4zOHuvmahm01rWgba2o10+b/GDJCAa1L
035HOduCDtoH1sNgG4dIVNDb+jcdkxE4uqvH5q32wwLKNT8d+4nt6NtkVr6z7P3EicQ+rjfEcww8
/nueolG7cpsEU7pqtL6aSW+j3V6b4SEOSwTjO/q2a0tAI3ca4tO15nnY3VRgAG8U8i+/GgmwYJXo
JNx0/hbpZyMbH/VbSKC1jL+19HJZDGi7XJ8ba/6V/0ly57d3ySrROKeDDYvHnpPOv8ozdCfoSGjV
9KznSMTUoL5Yfris6Xb0Iamq9sFzzOk3YsXazBt2ulWWajVgnjb7mKUFyoTcManDt+hiiL1j0IFl
gMEbZKa2x4u2+9hCdOSGhGH/QoFSbkx8rLZIJnqnDBBqvjZs//toF37I0TBCfIQ9aH2wBi/75mb1
N2l3EwxElGCQB2oiouW83iDLbQOzC9pYbBoXPuuEv9gvFl6yISZO8xvfyLicCY4Njt4ZjkI1YJl4
11Mvijga9GcTjR3i6tHyVvD17JqHReFOK2SzC1AWsZq4dKAOK/cDffaMHrubSX/Tf8zXZh2nv65P
3aJrOE8dJUNWB+VzJO8pQp1PXdM0aDghVw1luGtwsJ/EczIStQeQ2O+zHsKrpvX9/YQUx+dpKlAR
jSHgjmmSfbnxJPPBdb6IfK4NR5BO+vQg4G2dLSJjssI4LzX9WRsKpD6CFEFpi5gIInNjqY3fmHi0
hgVKrZhwj9+E59CcLxo+YDKQCm8Th720mutYm+tPdl5hpW7E0nZtakgWKdos/3T+YK2ZIvrUBt0J
/efvpeAzITCQrOkRmmQ44kaPcblOGM0HXuj5HCMGINTFZ9AGe6gtCDsn8rrqqzWkEdKeGLRdf6eL
m0zgbAA9TreocAL2XMIYNU1gTluFxmnUG3PVNSnq9VUWPU4BOejYwVXXM/NbiWj7qoFU8S0mUb9R
jHqD6/894zzDHIzMzA0bHs0SXzL53AoNadtJDf6wd5u83PUWoBAXNupz5HovRNXPXuPEd24g0Ezz
u+DZ9ZKXjN9Fjs2HZK2jTrBGmO1WVf0NF3D+bJ5reSBKKTrjhbj0DplwIlMiDdKTnxu0u1qMAM1M
NqtoxH+QoF1fOwm6UWVEmiabmsTYUPY2ScE/d/HY3liC5/XheQnyNHN9n7DNt4mtzpegFebDgOFf
ejLg4+9tukBksw20o80L4hHOBzuzhrWNTMytKZpv1YvP8NfAi0K4JXIFB0RPT0Of1SuzbPTtoJuo
fWZ59SmoEOaXOWR4ZIX0rSplvZZmvvNiP7y1Xi82oUByAEA2iBl2BRYY519gSAxryActQoYWSnRA
VLwph7y9C5RZnPI4R7kwahJ0sQJMBtVXVJ2/Nrm9G2qn/QQ0wD3SHTafnQmRWVL3W02ty+3E4wH6
oP9Cqw5g1CI6UZpvtoEby5NJ/wcpc7c+9eZ0Zw9OiIxrzyFf6+oF+VD/0emUvTNC5AKvb+m5SH82
VTwCeDU4DwACgawtpsqTOVZYRS9P1HBfaOjqr1Y4Flv60sE9lusGOhFB9OJVbnm8PvB7U+OYLviS
Gcp+UeIW/OswmwIGruxmZyqWBzKxOPBqLp6LaZjeWAtvLbSLNwXswn0vZvrJouU1pjEVa9h3J+Qg
G6Qs4p5ubGCvwipz7mU7C7U2tdhms6pQ7wwtjhOe3Pd6Pq2UVmkPg95/q2KQAGNd5Vu7w9XCMsJq
o8dYQPRlMH5rogwqz9DihlYaO0ry4Q2s87vfjHBxxgvNUMNlxETPY8JTT56EUnKr0ZzYyDT+QkEC
2TKq3Deij/mLXHwxetbcY/TuoHac7x5v0CmfA2o8VZGLBmjS7TEeiHY4Pv4oYv8JiNBwK16fN+T5
kDO4DQAQidLc+FhkgBR9wa/pvjzFdg2WMRBf9LoJ7ntK25WiioBDcburk4KSzYtvFy9ydiYr0Fis
hXC2YtVofPl/u1Bp/JITwBCAeXPRAM5Dt4s0wKInA5O4NXXrz0J0pwlw4mYKIFJfH21BoOTQhkYB
JP+NoOXTclmEVlM3S0aOrTzlGn4I67qPLXOt2aHQqWRP9S8rN46u5+3AbBHjpAIhCxlpXrPWGzox
ndT0diXsu4567icvwFGBz43E9vWnXDA+3p7SmHmMb2hw0FOL6IbAO8PqdopPgnD7QMts+tSiNHof
+amq1nmJAwUWKUVqgl5JCa3heSTbwmWvbQyE0z/0NsV8w0/RtQkrZLR6g7pu0jjKAoORm895a1dP
oaONpzy1xZfrT2/N+2SxysAHAxwCseDT5Fsceq4XAGKReXgCNIpaXuVVwLLSCWWOaVbLNgCCpLmg
iSHp0aDNH4y9+YiIyfjFCQxUonsBQa9I7iCy4a+gkPnVDSpmpT5sKGghxuYl/YOgOrketHbdNJjz
SM5TH7OKjVU7YI8721qT+v4OwbA/2PWr5+TJh8D2S4B/ybCpUu3DkLQCHfB6WJvJUN71VebtqhxV
obH1xb1I43bvKTKQG9/mnU/ju9QoqMIYQl9iWdHe10MXgvtxLEO1EngxbHJ7kje6rG/XynIGSGig
TPmk5vzp/Gjxw8YoDIhrp8ZFKd+yS/cevbB0g5pbv6mVga5YgtJ6oxkTvsemuW4qqaAV9B/BQKFv
LrziIUWjhFZU+V242SeV+O6Ge/ajg9570GcRNNNsqzcVrroCdVKE6ws8VJiSqs6qG5foRfQtLI6t
OVcGpOGa9uJtPF2NNStKO5pNghxXLdKjP0Xxz+tT8064wDkErRStz1mSZHk4BlpJlUl3sqOUbCwk
awlqw4Hs2MwPVtMe4gACTB/k5cbLdITU7OzG/WNc3gg8AS8IDxFTMyLc82nTWyAew2hnx6pzP8oS
K/YXDWMe90dsIY3curBsEjBz+AeMu3ocnswKH41BPZfRn1BI1Hf8G5WKt3c+X0g8kUd1xwMa5NtL
DYGpwmEcScMM26HWvDMDqk/GiGz0FFvpuk/yDHsMqX/sqirj0Gly2O+4IOhBV2wQcR635oDRC838
+JfWgB0C65qtwtBW29KAomWEifev18p8mZC8CDAi1DgXJ6fr9hZdLys7doLmFFY0WCDMYn3X18rl
Pcr8QDPzGQBo1hKbkeqgFzCYzY5e1DX7BA/xdWqYzSagvXhjqMugBMmUObz2HR9mx3JNRJ10dLAt
8ZGuM17wyK0BsMmQCIXqjH+LfmvG33m1/xnPJVo4X4MC25W6c2RyjFPvXnrovxsmRueJfxdZxrbE
3CH3yofULLFocGiv3FVdvu9RcPK6Ck+6G9HBRY5FGw7ePcBtvjOVsvmq+auIRcOtrYexTo9lgohw
SesbWGG074sOBKSTECNCOFgR5mNRrQ3B9vo0v7P8IRNyTJP0U60jGz4f3q5xXansIT5KC4Mbx63p
eoNWeXbNHteuGNFqTZjPvaUp9HgN5d+ZY/+S5Vr4lHdNMrPh8/FhTGr8XXQa63kghjutHEPc3mL5
hHjbx+sPfJluuACjPEoIvkX7fFk4wj0MfiNFtGMz0aBlBrO108X2JreQEQ7TfNo1rnYovOJWtfGd
w5PSBaj+GddP7WBWBfp7otw071kfQXSkgDfu+ky+dp41feo68UuHUPdPa/hIedW6uY5Rg0DAy87W
19/9cuHyBG8Qf5dKnlhGHaIahEPhITr6TfOal7U41g0+Y32e5ze+8kVhWbAqKTuxHSk80X9YnNNj
HPcV0tEMNRR3sVsi7+8l5rPSiubRzZqXMvedl4gGbqnRIYGYFNZ+uqZg/6LGwr3x3u/MOVoWRM8E
FeReS+ym6F1nUrilHc3JR+ESNfYXz0nsk/CmL7Ju7monzz7oWRp/u/695xk9vxoIYih9zIEeIGpn
EeU5plFVrmjioxHY9l6Dmrv2Redvro9yefwxm3N5gaoYrLOlukTRWMGUmHl0jOuhu/fjsF9T5yu3
k2N9aIzxBnr5nTU0o9MgElDvpMA0//e/jhurchLI0UV81Cr/Y5rXCSq91C8pJNxiLVxe9aTJngWp
1qYfSKB2PhISUP3QJGl87HrjVwGTamugmP459NKf6djqv4BBujdOs/dejkFBvc8CXGB9z4csKpmJ
Ptbk0YhNDa+s5jOsae0udfTf/3rOqKjT0MTxBrTmEiMdFbiGNNzNh0oi+lCmrXPnyOE3Cu7l46hr
t86ed7KluTjN2iBE4Yu6i+1olGlArUkYhwm/pmfA1DUSF3J6obtEwcNGxdoDKBQl0NDpknkPFb2i
L74qN7Ws3Ps6CsRdHdoTvYzaDX+qth32qhz+mNGQvAJIa7BKTOQNdsU788+lNi8yQgjExBaTIaLK
CxyrMA81grebEhD0CY+npxZY/iGvtWaDfGpz46R490O5FGfoOc36BksE7RjIMm9VJQ52ku9HPXxo
kU9Tf0xN/CagumuhCqQjcqxZttY7H20bdKaRrrSCfQMgLLG7T96koTvZOqhdYGDZqxtnyuVX4TCh
IoKKDNvwTXXu7/2XBRCzkQ4Pj0hDH5XyX5teN18q4T1Zep299jluSNfX6uUpNuepbIc5uaCmulg7
ZdlMWlUF4ZFCWoxcbO7hPGTcIrBfdHTImP4eZll2yIn4+8Jxw6NT7SCQYjeB4YmN/BfNoC9OOn3B
lGOfhdpTbQ0/XHbxjWP05gMs1ps9ytCUnR8eWR07rUd+1Ja+viIp3KlS7Do/edZS/0sWIIQebsHB
qhuL7/IgJyxhtaP1yNlFDeb89OkRFrc6s+D0wb0EdQrGGtUfI0Q5N2v+uT6pb8XG87tpLvSQuUDj
x65hGQelrRlLKfTwaFbxq24QhKUlrP0xzwSmRGaxgyhb/yFzCR/nYvRXQ8cLqbWc/M5qOIohCEWr
WQfqqRlD/U/clmhS5qnmIOrtVb/LJqDGrqbqM/WFHo78CHXJTWA+W1i1PGp+FCWbIHWh4FB+3spQ
OOtsSMdnrEL9ncDw5kV4abkLusz5YWpVum7L2b9hNIInj0m6cdS8N/czPWA+jPkqVGfPP31gVkgj
lVIeFcIyD042/YYLUT0EAkH3TqgHG3gY3laSypYLS4DGsfGpNMsbFeLLOIVuJmk1KTZ0QGDO50/R
6hYF39qIjjbLcN3HyR8UqeUeberkiSwHynSrfmVpq/+5vhjeGZcAYibs+Ehtc/WdjyvsYQoRVgyP
YYkweEygfyqUF77iB3vUCeLuh8xp7vK4dW8A+C9babMYE+VG8jZCCnqo5yMXmlJVRU/hqAtadxDB
/rRBFm+wd8EmCTNgyd3YBw9+qX3GvMU/jWIUe4PDCLxoFG3tBmyxW1qH2HNP17/JOxEsfCnO11md
BFmmZdAotbyea0T+IfbF95JayLr8R9CG/+JQqaeBmnxA3OYJJJmD7lL2oFwsloHZPY9J6Pz7E3iu
uFDqFPS9nWXDsaibsHbs2D+gizt89wv81HR3Sm6sgsvgh74hVwvBD7VvRCAWc5FKir5T4B2yQh26
NBqemtiv931Xw567/nHfucSgqZOtUsLloFvKNAlcRaSDEfUBZ/Bim/hdvAsrXLAr1+k2lVl067QU
xo1B36kdscH5evCciZQhOZ2/YF5hu1zHkX/Apgo4kVVjHNAUWEgVlvyajGAjMxSAsAgeOX7jXASb
fgpOYC+jO9+q8CZra9dfA0fVHiDfqDXycvqfRlmfr3+c9w4jIHLUZtiJCEgsBeymXqu6ScdhOewd
DEpE5aBdP8XrthbqHw6Q77lhlk/DLJfNU3n3XqXX61hFP288x3zonV8Rs4ofOn609DERWAapuFlo
RlsF5VHhEvYPGtLpPQlkTChW92Bcc2rNJGt3wgk+adbYY6qkG5tuHNalNuQ4po5bMczQfmQNccNL
5W4o8SNFJUF7TFOQvtcf9+L2pPpAtCiI2rA6RPzifHYNm6p5wWFy1KtBrfWhpvKPa40/TVjRT8gH
XR/uYgkzHMQnzmmCMQLr+XH+yoMSUgVEfsyQFFrFwAWnbDdoXrXx6jzdOVE+60qa6Y3z8iIUmwd1
5nOaSxvo+eIda5awC5cfH1YqMWtq0+mqbrPxxjX01pY/m3gTDXw+IYBM1EKRozt/N/JWp0Cu0T8k
TYzlJSxRPH0LXByUuvelu8EBepOF+179TrvHQrsfEv3QdZ9EMbsRlI/akGwA/P4cZL8vqnhnl58C
/w31zt+tGw97AVAidGFPE/VyeDlggZZpYu7qU5UV2gFB43DrZt2ri4XCfs6DPoJXS+5SqbTNiEOb
Ozb2Q5clc6AS0LvSBz2n1K+7dxKC/v319XF52sCcYrqYrRmhRIns/COSkSf9MI7hEVqaswvrQGLY
ncj7GvFlPXISLEzoBpMyhC+eHmOYZ7CrrD5S+xa8EvpJnqdWfi27T+2IcSjdyBOwq2l//TEvdo3F
/caRPwMU54LNvOL+WsaQoOvWwKnudaQ1v8vyH2F7amAhrVLZZ7cibJMfO1tX5FQEGmxQml8WBaLF
YMmUEC2Sx5Wa5xzqwjq4ckAqP+4IG8PSfYicRjzO8a5VePGjExm49mT6DxNpu5VGv3F3/eUvsz2b
5GHuM3ERAU19K9n99fbepHxCEOEfldX4+0E1U7Qh6aNICXboVU29fK47/yuilmLfIxe4dYtKaDCu
TOawGrI95oLBGoWB5qMHIuhnWSFlscLlBAM3U4XBavS9P6CD8Ru5/uQX08aDU0KkB0MUj5TaYoda
SYnvuh5Yxynqt9Mg3bUmihMNOq4LGkD/fjAgktSyCELmAc+nDThWaKW1bR3RxMHlyM7zdZDTbWwR
QLpr/OiWwszFKcfLUXyxUFZnl7JWzsdrcxZg1iteLo/aVSnQCXc7/dYp9+4orEIH5Mms+LEIerPM
KbHFdqyj8LxhjbMGABzfrG7cSm9VqvM1PxMXEaomqZtLdItjAFxynKba4B4zA/kWXWvVpyIJ+41q
evvVM7GrxCicDAP9Nly2mqRft2Ab3W2PelO+VYYyfHwinA5DiM7BcjQagz9uO7qY2jXBh17VSq7C
XHfa1RywQh6jfEMWp/f5qhtwmxduEb5g5pJ8AlgNxkdC0MWOm5T+bgwHm1KhQMNMx0oOLoRvZ/dx
DTEv1PjnNZDJ8rsfdXelThl37Qc19sxTKKJyVTnIs6/jLhUbGiQBFyBYx6R02CGG1m7LZDB2gZUC
Mi9DOYSrzk2Djca1Fd7Ywxc7gZsKyUsAgaTlLnzy88VC1jJFqvT1oyVzuW0A3K7asrF4KgTSTBoN
NzaDeREVAWBH4AutnLkOA/P4fMA2s5OuTYfpYHT6g+d+NTrzW6u8J4nTtjPL2scPlfetiMbXPk2w
W4HmGad3JnQjVOgpmG6F2d6JXq0193ej/qTWb5rC9IoFfWE0Dqt019JVloG2ScXJpEeRxBGi1PC8
KNpl2ievG9s17ZiTqv1dgXiEnmqbtr/RH79IBua3pP+HmpdB4XBJhFAE773eY7Ohxo5MX9TN0xBW
6S85dR+vny7vjgQn4b8aI7R2z79nj9YPYh3WdOhid/yHJvcjKzu/n9r2ppvGe0NRUCbJheUB8n1x
kIEINALHr/AOsQfQj9bPJk1PngMQsOiaO9kVeDqN7Z+Z1DmLZMMWPPZcykmEU49HAV+vbiymS6wN
nxnc+RxHolZLSnT+8okQUh+h8R2ixm3xdBTWfSGQZHdbC0dH4HLlthbwcLPU8J7iDsJU7jw0GfQA
c9DyDZ40/q5zSu8F5pPYFFhj3mi4X5ySaK8YLjBXnaro3Pc/f0AsxBwJxdo4aJOP259XEQEmzfH6
EniTXzg7JGctUDYyM0OfBNHT81G63m9hOwj9kJD37QwBw4+rM7Xve2LRVRsF3ldV+EcT1uOdk0r8
vScdjBxMkL0jozhiy2M620XBrz6aEVFSRkxlAqEaD5pse/1p3xAoi6elcwjViCsROLK3CGOS2CoN
K9LUwUWFbN35sdy7lsSYx5gE1kJDg4a1rY3PMsRZt7QafU8GHx0H/Os/B6FZH1ME7PeZWTucUmDp
kKtLsBKq/Xpl1GpcR2Xj30+GwjOOBvuqkG647xTEaIz5kNjtCouymZ5i82oV2d43J4Sps+ZnIhqL
NYOkEJ7HAfaK7djucz/FPMbo4d2MrtxRRhAYXZv9NmrjejOMQj7QfPydjcjyd6XZfpBj76FCHZ0Q
cPdZiKUhv/WD7h9a9Ll2NPSHbdDZL9zaT40Z+3ul4fB5/QOLdxYd7A8Ewd6STyK08+VQJrXUE7Md
Dk4huN782T42bJNVH+LY1gaVvhma8XNj4JZF9909SMsaH4EPymM9Vd7BLMk6VYYNOaKwOJubfvHY
qgjuRBMOLyX4kscxSNzfloGnIgV/fVVpZXPnU329sbAv7woaCQT//AXyh3LH+Yt0zoA5eRT1h9ru
jS2yI9qG5dvta0THf7O6flathDrbjl27S4bauIVUmPfNYqWiWWcYFsIuGA683WV/xbdZRY+j0TPc
eNEe+WxoUOSlO3gPQ09ESgCCiVYsq0/KDptvjUaWooZ60xhBvwqVd0s+/K2kvHgaGFBArlwOPIC3
i8NuDE3RqbJ1MZ9FIEx3KnCu3mS7T84wvk6e0uE+u61Eb64zKbXHzXf4n+onLpvjKw2H5qPZBfiM
EBw+x3B7TxVI9sfRzN0XrcmyQ2Sh/QsVCypyqWcbetOoK01xt3WwCd1l/phxvTYRXfXMwl5ByNb5
BgA8+pCXZXlLTO4iLJnRmsDfic5nyYpl67dAbgbtFw+rM6OsMf5q4gOYm3g/a1as66qvb1QGLtNg
f+4xU4YETQ3uZuZI/p3I9WDrS0Pk3sEI0EfG4G/6RgIRPkssLg4qqfVNXBtwmF2j21vDVK3r1Op+
KTTvv4PCq7ecqGItRthp1zfzxV6mgEADnL40OKDLTGXsoKvnIbXLsqLJiY26c1+K/pa+z8XNTtdk
TrZnSWKW+xLTZBp5rAs5+QdftM9dIbTPregfIA0aP66/zvsDkSlSQARJsWykxllkp13k+Ae0IPJn
x62KtRtEzb5s8Ly/PtRldspLAeabu+1vRfL50/61e2dxltETqXdAWj/7leexeSIH1b86ddYc/HiK
UIOUX0wNh+GhKuYAMfM/hDo2iD406m/azPeXUencjRlSrEatxV+cAnO8niS8W5mUFFeZZvu/rz/2
vIvPdvkbE5fWtvBZ+N5S82hUqRfDyvcOeEmjZ64bWMBKE/Pfoe/6p8Qb/Wf0OcZPU5XcUq25qMkx
9AzZnilMsHiX0qQdVsEkeol/8BCW2ur9qzu4+qb38IdukXaH8n6r+vTey6IIRE2DuivWCIsjDV9Q
aSY4Fx/Ynclm6jRn0+Fw+MK04m0IDS568ugttdDMh1sVpsvUktelhg5VGZQN4o6L1HKoYz/CXt07
tHI0Puh53WNFp3ALrL3iOemUsZMNfrWjV7cYgnoebqepUaxzswl3cqgIG8Kqe+rtmlZdNerfIA9B
k5EO2gnjpDLSyCri001QD1XS6k+TrdX4OkTdxki5tSJErOqNHdlYIMKYvGtRP39jJKB/qNIWqYkx
xdO8Hg9aO6xDijlIUcQamhCIc+fbLsMqtpS+P61AScq7WpfyIZomHMEnaLqWF9wHeVXex2HXPsd+
goV01VvmigKHXGfeMK4dpZsfry/ey0iUrQ3mHVoh9m2zk8T5nkOBwpCpSsxDoZn2qpcdpMEqa55l
NrnmysbGCFvITj0S03+q2tRYx60jN6UN8oZY8YNsRbzFm7aDMKrACQRZ3zxj9Su3uiFugRUuzyKe
FYzCbK4EZGOpvmV0jtIamdL9Shvje+DlW3OCPB1O8vX6V7m8zGhCIAynz+0h/rhY5cMkS3A/rXkw
JmSNc0CqvYubqSg/jo5xI2S6vC8YYAaOcmcCVlsesC7KhKj42+YBtFz3YjStvc66Qdv86zficmaS
KKUDwVkCfZxhlqZDVOpQjYL4q1P6Ns2iH5HVlSukhNMb2fQ7LwWWndY+RzkInDd1q79O8srIVOXh
XnCYtJ4+p6uwUsdFXt2Yp0uIIUVa3sunAcLlhGDh+eodi7pXDvnBQQ9xc1CoIa3GAOJfo7cofDjl
I76A8W7CuWUbN5l1ElHy4fqHfYszzo9/enozTIQIHlyTvthA6dBOvVFNJn6DKHtgidnfTbn0jqia
noBTjF9h5HEl2HWRfjZKLKIdqvaDD8VaxSNCuyL6R9pj/wyDQT3iHzPstFb39qaXFDu/DJpjaBQh
yrVWdx+kPYW7rnkcUwst6BpCdCPKtddlj3ECNScFsI0dDjiaVQ1VeFOHMnqIc6O4FXvNB+3inU28
qAnAqG6jRTFv1L+mt8Ystsb7GSNcVKewU3OHp7QgxDKTVBxC16v+qTX/SEWKE49OAbAGw+2+Xv/w
F6kG0QD8PUItkmjIqYvvbkchRenMNA8e5KR7RHYUdenMeiwyT22yvP3e2m2+A618cFAm2l8f/J2T
aLYVYdmRxwNcWRwQhSHwBndL85BG9pPoWpGi7ms8K6sGknx9qHe2Epk36u4IScACXxajDVeOoxYX
3qHoR/kj9PNvVRfpN1bxexuJaSSO5IKlMOHOJ+JfM6o5pa5pJqOYowPBJu01EI7cfnRE5xZSEz+5
WocOeJO7ezsLflcJvJ3rL3oZWmAYNAtjmxbkDuzDzh8hiTXTU8jtHfrQfRLW+CLGLDs5VK3XY1Vk
T37MlZjh+Hx92He+LySGud5DPD0rsZwPO7WNtKg2+ociS4xd6WMEH5barXj93VHQ+OSsZ7GCET4f
JTNQqaxV4B80iKfHVOpPpjGkp+uv8k5OBD2M/T3z4Od+yeIT2ir0GzU43qFMzSNdwnBlQOB5MKOy
fCodq3o1CySoLbf7HIeDfrKjzN4FjdvsUivvkXgK2wdltzcuuMuNKiipwgRGc8LGrmhxWFTGSM8I
XNahs8ZvWte0j3EFfTDwiy5ex3qLMJfTww6POYIeNByzbtxFl+uK29VneBP2PN9/sbRrTw+NxCCr
sIJ2fOhzRGubtpIrMzlVzabW8nxD0fIWtGme0PMjEo4AgdXcb0GNYHkzoW+me2NluAd3Kr6kSQfc
DOGIoo9fad1+RwH+lmTkJROeKj25MI1XH2ozq+x8iaH2Z4RNrU0HYjO1H2tb7kt/wnl6DOpnwwl3
yOcZj1Ysiw1cBfStlW1senAMaxr36lYl5p33h55CnsC5BeVsmRXpWtmToHI8qzK3t3rMJbXyZJx9
S+isPDb5WB7a3DN+6X6oIV+g1uOUbPxhAGoEgdz8bOlo2YhgyrYVDjvH0jQpJZnc6//6eBWQ1Xk+
AhUOviXBN5ZZrVeCmNKw5P/h7Dx25Ma2dP1EBOhNDxk+0jDSKJXShJBUEr33fPr+mPcOFGQiCDVw
CgWUTtUObrvMb/SLbqUPcdP4K0dgiXDBqogtPvG9FQ3882xtAB03oUS3zPGyZIxt36/8TRjU/T4Z
6js/StKtVqNzljaivLeU5qUaczT2VNf6s3JDfLIsPJcicDt6R4SDs6qJK2AxJeeC5HTYVeIuMWan
XNVIgCghha1tCbn63fWxItSx/z7ElTFcAqU4NdAHv2HoaD5YOYox5Hwlac2QFsnJk5PkbDVrWfXy
1iC0EOGYUSEHAzKP9XUavpUQSrqDB8X426sQKspaaZuiqTYoxhE58S+xVI3f8VNZQ7p8FE+uzy5j
Uz+kzzY1nOfIGgGxurBDz9KxJtU2w7ivCyVHlw3pKuE8jr/K5L+i7X9lIfKWZXRClPdsUpCw05E4
DzqLZZ768MGoK7s10SBFVKBGJ1RrfwvWmsvpMhBh7yK2AIQWsSvqJteH3vczsIGerz76pvoHpcb8
MYnRebfU1j/d3jrLnGjKHmDAT+EOvEv5eiTRCyshyTvlMZcGdV8oibLvYgO3QwAXuylxXwkHllBJ
xkJCCuwNUSZq4LOHWRNrGiJ1rDyWHWIdppioByEO4PQGsf5LTi3trBcpCoZTvK9NIpma6+8oiaiv
se4L3z0zNPZlWwSbLNTXgoaFuhe1Hoji1CLYIBNkaPaoCdzu2aDUuuO5GEYd8zLfZYP/y1ffBdRg
AwSO2ki/a9P0PtPifoPwjR3JP2ttfNK96q4SjrqJttCrILx4Qt7blvhYyg+B+aS3IG59NBoDZVta
9MaRW+pB4fbVsc4OrWCsbfZPIj++hCgaG04ErYGFXK8ryf2Y6vyPApv/5pdatBVw2LTrsMmfMBmM
thVaHe+NLlUID0JArXJhhWGzvJPIJNCjomHwkSvOdhZqW7Llhbrs6F0g3eex8JQo1q7p1AepLUD7
Bd2X21v5IzeYH3B2FcBnwH7oC8xCAg/529JHxdgptOSsauWupVHha9k2qqpd1DyboP1VAUi6GOzH
IcVCGGiknp2SInvD3XJTjM+9mW9E7ey792hI2qGQO0O/q3F7NGv5GCsbuOQbKa2fb//yTx4S5gre
FNcI/ikk2NerVYiZkfqRIjuk1f2jn2TRs9f2oWPklYS/7PTAG62301RBPFSVqu3cQA621QgQ/fYv
UT+5oCnwcAw4oOS+8yetl4PUbP1ERbdtBHeg3oWmgOqyfImCbmdFz1L4lDTh1hT8YzHUJw4RSIFh
J2jFjprRxfL3si9c2vytF84gJ7XyLRQOpYY2HOLC4qOGfl1+wcnyVfeKY2Glx86Q34L0pIsC/xfP
MUIc+MTHpqQ6l9JY8XyAEHX0y5W1QyGPT3DqX+IUbwkN81h7FIy3tLEeJuUAUpc1Dv8k5DgL9xTy
4A9NFyoskI2v10XPpmQ1b0WnRJtJFbj2R9fWo69C320aQp/AuAzhKwW/imZjKtpK4LTSvd//GZWv
vSJtvNahmtZ3/j5HIVqFSZ2l4qkxle+4ium2kcZP6Dk4IxYq+EAiKyRqx9sL+knygLgEzAhSTK42
xZhtLXRjUG8rm9FRfW289wUZyQOyxUuSu8k+GOX4EFZZ99BkbngQhdIFjB4lA5qyVbMVNDG+M9q4
Oflea66RFZbJEwAGIkluWoTr9A9Zu7+S066NlCEHEez0dXAOqxo9Yr3TjpIZm/aoGALF3aT+TiA6
7Ani2l91OgZ7bQxF27Ky18xN+ve2rFYukc8uTpq+cGtBMdC4+Dggf/+qXnbVMIbSRiwknStV/kZ4
659CuvRPbeIHB10v8ZwvZTBqVJrPhq+syRkuX39KH4j6TUxkpkafvf6tYGH3iXWO4ynRUUImAIwA
jK270cdAcWV7fHLeCYiADorUPZB2mf78r8/VXGT72todnMoc2jNqW/ejWsRnDdragxehRFd00GTK
VPS/eYBpa1BACRu29cc7XuFkm4Yxr2KuBM2D1crSD0vAu1cuPf1JHEbjQcE3ZeVdWbbVKSWwpcEu
cc3jPD+bHvTNA7MorN5pxOQMraJ3gprGt+2LMvXAQLMRxqZT0RvqUyUO/p0Y0Dh3raA/123knREi
DGzZ9IfHqkx6R0pC87HTDPSzjPq+jPxiRwZ18LwK/YK0iC5NLfz0dIRZVq7azyIv1C4QbQIfYAIY
uZ75pBlVQGyN8hiWOPdKnrsFxuO0o9KgUq2uDLY8a0Rd5Mn0sYA8GfPABuie6WtFoTz2QiNtCgE7
tKIqf9/eTMt9C+uHdjF3ClkPD9r1F0XhEGIsYMUOvrepU5jV8xBY2sMY5f+c+08D0SKlroVBpDir
08F8d1tVrmLH8IT0aBXtf2VsnUOE9zedFN2nxP52GSX/LOMEXF2jGQh5Bagsu+/6+9rMjawQB3Un
MCzvTRm1b/Lgv6p5BJgFb7Jj5Gfu/vaULtdtGhIegAJrhnxg9gC5sLKNBK1+R/BM/R7ZH/m+1tbA
UctIbUIAkr+SbcAXNeTr7xI7pU1Q+SDWAfqxC+sBVy4tC3eGnsh2L8u9LcRttHKMlxcP7i70OSe1
B5LBOeDRMFPPDXAjctJB6w48wcJzlavNYxmaP6xSvac9jim8oQz3mUuJY+U8LLkBk5fNX8PP7r3A
CIUxjKrcGcXSbpMnN34QQGV1rbVTumZLUfHVTdqjCtw9a35mZksxDe2gMn3BQJFG2ZeC2D2qD2Nx
3xqCTVn9u5mXFwvJ9E0jPfvWmlzjZzuBfAs1N5r2EKimP//rorbENM2xESsoGCPVXLuWvDOtLFqZ
l8+2Ah0X8h+eQC7X2ckSRSjSmi/myOBgMhsHPpMTpW+DmaT2EDblxRjVtTjgkzGRLoI9znVu8nGz
pZCLQcc8UEucqb2P+cZO1apnTUi2gYJGfOFuSkSUm/Yn4hKPYf6SWOZz1gobHu+z3CUXVfEPabd2
Jpa3M7iECW3E1gTIN6/s9mM2NHkkpU6YdV9r3cioiIhYV6gJqhpFvpoWLycBBB63M+EQPRgutuvl
zWVMOPjmxolbNf0axbG3LwtzfAsGGciVHMBNj3H/fYwq2T3VqvWccqC/pEFBNGSgM1i6YMxsS/eU
56ROg1OYG+OPxNL819sX0iepygSg5+IlPkI8SZ9dFthEAAQrc7TECV6OlSG793WHd99G1aP33qov
blrtSwwugWoIevqlGLVik5FvrLwBywUiseXlJKIFk0Yt8nrCQlPyurgCvSiWiJMqQifsm8oqDlmO
jwVuTWtKbct6M+MRdExXJT3qeWMKxGERZlCynACTdPS8inyn1Wb4kJTqvjZ76T7r0BVogj7crsz4
FM9cp7VgUGiIgsGbOijq7EzKxqgIZms0ToTT1i5IK/nQDppwdisYHkndCU++10MZymsk0qD0fgv4
UzASgeaMbl5tu8Rak8v5ZLeSHwKEAhTFJvjIm/66jCKl7MWEpo2T1LJ+JJJ1z5pWpFu6dNk3wLbW
Dq+Fb7fnYXkB8laAiZkKzxqSWbPXtx7wbcmCvqUQTkpqSpGxGSU0z26PsoxhQCp9kESQO6X/OP35
X18WFnjHlXFZOIhlVOAHk+pgSrn4NOKoutJv/eyDJv4Q7FwAAqzx9VC4NBWDabq50wfEDS6YFmpC
5bjyzn60JK63z0T9BV7B5cq8zRWs4IOSzqSi+xhWdKH1IU5PBFD3aaLpG7kKil2eaT/zQe3vWnTk
fuMXA+HAIMOOywjmBl0ELB2TaqNr44+eyGjfyW5gQ6FX0BKIkYPOMc4chFb99a8rwb4iLYEwDPaT
muH19JR6bQwAKNzH1m+o00Tw9jI9xTOjpHx7e6hPkj6CkCmgFFl7rvzZUlQJar7AYQoHqsePmizv
OShbd9fhXb9PAhNPZm7uoyIKNO9NHGcbs65WNt40xN/LpOAeTOiFUyitUtAVs8+t+8YoU62uH6l3
CvvODLxdYA3mW2vGwbGLsuDYalXltL5yn7WxtyY+tuD5KSg5TTcM+sacLXWOwgqGwAhyszMeGySf
7zpTxqSt8Pa9O0m9ieEuDTnVvqKO5ObRt6DR3ZPQQv+ryTeec6GVN1Fc+PvBl997N+2OGT5Du9vL
NL91EDMFDUfbbapm8ChPB+qvs2l5HpyRQQ0urVX853edRs3FLE+iFmWOUgKYVYK0eb895qL/Ng1K
IZUYlYCTv80G9VJEz3EOCbEyUr2XzrPgF2khCjIxLU+zh3uNnKp/FBS53vSVkN6jVZ5sIn3MNezN
8rWEYP7sffwceYLKTdEJ2db1HDRACYDkmcGlE6yfoVy/J4p2iE1OZFpk7cqenL7tak9O3/7XYLM9
Sc4cUK43govaBOadG9UuSAG0cm9P8fKTIC5OrVyCW4LyxcsqtZ489G1wkWsreTVjlxyEVd6Ufa8f
JTLKldM+v+Ipc0gAFwljOGko88yueJl6TuCmfFXnaT9xRMJmMqrzjT/gC3j7yz4daerfkKLycs1v
+EwVyN+aPrjg0mFqdop2lx33rTLiNqStWa0vLvqP7yLqBfo3PSlzb9wugsnJFQ97QKo3uRLuFXPq
XgVICHZ9P+Kc1TznEagjyuEwcYyd5g1HMRn3eRI9DOMAv4KieEwCQ2BjI6uy9xTvHjWZc+BFK0H/
PJqafutEOFcnQB7v+WwNkNEz3FC3goufDzIEkNR8Hms53eUtOhSZGHTbbNDcnZr3a3nnZ2tCo0tD
ypFslj7g9QFKI7Ms046Rg0RTbaw+lbsgdl3bE9X0H0lH00fSGZ6+EyQKT/z1UBgWDloZIMPlB0ay
6bBG2AhW121ub7LlIZ1OKZA8thlR4ryt6fqRUIetF15yeI00CyLCMJiE+9ujfHZIeRpIz9haCJhM
f/7X3asjcghFsQsuruU+xp7bOiU12XMhdP1jgI7a6f8y3MTTRekCB5XZgwxwB3eRnDMKzQMhUv0P
IWaxswTzpxzL/coxXb4rzCD1cfpkOA4QiV1/G3Krch72Itdc32p2H/q/C7FAqqsJsdpLzEsoV79u
f95yEypILTCRHxVmUK/XI7ajnPuN2tEGV3VwxXFf7pH+bOxWKbqV23VR6SBAwx5HpdjBBTvBrK/H
iloNQlUqa0A2lD2+3PueKui2NyvoyF19Frpa2Jq++VPLXmRPPvbBQ6xesv6Ln1yqEsihesYs8yT7
lEPjcR8IvbwpjfSLNPHCpa7em5gFuvr/9xf71f+P9zu7/L9H5spwaN564WdT36NWOcn0AfCZtv1f
G67LA723SC+dCEcaPCuVbotOObGrH5rbqNDyryGKgbZe1/qjJLbtuZVQeQkNq17Z+Z+sFUkOtFxS
D41QYLZWWlmXehghzl0HtXQ3teaPvRDAaQW8vbJWy6NsTA4CwBS4nEhDZtU+ZPy1wkqE3kl9D8Um
VAP3vVimX29vvuVRvh5l9kGZl+fYOXsDZUwTbLoiY+BgSodIoanlevnh9mgfHcPrIIK3lncOajq2
w6DSrxdSEhDeMctqcLxU2guV+5qbGDFGFaRCH0+Ac9F9E0LvvpHu0/Cid+eweMZAdQgdzb2X+1+e
6WjhRcbpMxk2TdFucv0CTM6J8x9V9LMqz0n3n1d7m1FEgGcvy/+Z48+xQcoejwFrR8kFU9JvHfLi
g3W2TPRcasS/3+v84vX3AWaFFn6Vegnj+hjieWpJL4r2JIyvorgjsxW6p9pCLyw8aMUfq8Xq/g3Z
/JZyJOYbtuH/EaxNhkNgGx71SWfoZ+p97YTITsNf9NMjHwpL9cMIfqfpnwSGvOmqhBnnoTpL8tfc
ejQbEFAyRn84y4LfNuITtif27flf5DYEy6DGJhVj6vKUD+bzb2pB75NLgR5saFE2lvSGDL/2q7Z6
766QfQ95+EQ6QZdQ7zNgfTa6u8aaoctHmDzbBaQVE1qQyB2F7+mU/XWck6g3IXO5nVOXOeYD4jnM
j4NW/8BCgkKRH/+mCRhvx1j7JZnhRpR+hAOVvtRuAOIUeNYp5zYY7+Pq3ez/G6XflnSMTfgcwmOj
/hBAVmRj/hBld329DzPjq5rJT1ryw+jpHqOMsaFst3IrLAMYIMLkpjQ7eHIXVF9N9H2j02PFkQP4
14r/KlA53QSQdPZqqqV3aPbbilVoK8Mu2rnYk3+EFdNpomc05wZJRYrEmdYPTqOySKFRFYd+RPwy
1tz6oIYg8iYjVek9UNxDnaTxS9Qo2kOQxfklylr1oW5wf9WBxv7zg01ZBl8+9EbBNC+AkVkUaX4c
eqJTIUibIV69V9vU3FAzs4sJiHZ7Uy8vSkxeuEso+ykYmRuzx0E0E08cgozRkLzdD3mTQoDFJvP2
KAtRaCabV5qrf5LQRPB4dnQM6LmylMvQ2hPh5HIj1yegzHYcv7RJwh5sfVppGt5DAu7hHujMUfqJ
m/svPcsVOy2rF7RGD2UUb9oezr0yGuVK5LK8yidmHa86dQsSp3k2GIT8Md7Do5PnWofElyK8apYQ
bFy8jF5osSh/bs/I8i3kP8jUI2UKEhlY9/UpRnij0CmNi44swMyuLb/at17W7xR9LXb+5HzB0ueh
0mgkTvSW65HGRB19wQO2YCB3tvUCYI3Qfhvb9cd7zz9QVMPjV2u+3P6+ZRWEFSfmAEUE2BoA2DTh
f11TSpKBLfLj0elgh79hcTve0frKENyXBieloO34adFhekOOrwrCr6wW0K4KhhxzWw8oBXneoYWR
etJhwNtiXLbYRXXR99s/cxmwmryn3ATUQiZc/yxOCHD3CIdKR7tDcTOIXZX0lBaV/pirY7DpAi3c
KW2z1v38ZO0pgoBABndNNjNHCqRIuZVuJ7EiZMxjL5lUu/GDAArQruyyBUaQcwfTHAQk1BvSp7mQ
4yAMwLRMC8yKHOpbqRX1S1yOX+I8GkFcWrX6e6jQ6LLy+IkOgK3jS/ktt7T+oKKr+K3so1fFa8t9
WyvKP0do8FJ0cjl+HlHNnEImx0npV31eOrQ2PLSRNMHO+zxZu3g+WeCp0/fxtkzrPNuGcZEDnNGK
0gmqEVRR7A935mSeLEEdfKgVQd2HfbET5TrYE4jo28DokAJPSwetCGUHKCvdZ434DdoZPuyTA8sQ
9f3aj1xewpMCFm0AOBac0DkW3KhlpLm1Mnd8aGBfVK3LH0czfMfC3nrXSj96CHXjh2Ql9bNgtOpj
ZQQNAM+qfUKc+msYlPQoCjFeexoWgpfKpJxHSYEmJgtEufD6CJt1AzQch3inbt4DdMjOsluWZzXW
uvc0BcmTehbcTHfQ7kc8gi41pjA7Mcn990bszl2y5jz52SyxXeDmge+DUzb7OU2N+U1T0VGNPT/H
PDzz920ajbvbN8Jno5C7UveBigF3WL7+aEzrzboAZu8YZuLfN2OA6q8+rFluTNvuOogDGTZxs2jU
TjIvs3snjkE5iEVWQMQnH4JMWewKUxu3uuADsu/Df2yQTCvJWNSiCRwVgKzXH9VpGFf3uZw5uIvV
d2IjEgB2xkofcXmtcc/Q5CVumaxY5kdNrkWPzFvPEenwPIjl1VPWS/EvCwXG20v02cak7DS1sDgv
k+zZ9efI0ugbsWBVDg8ZIh6N5B5lIzzoYTUcMjQh/stL+RjU9fC97YdgA8y12TSyEqEUrbyGRrqm
T7bAyzK/0x0LSZh5hscwC2/yGgxGiIGrU/ndsVE12wxzZLow9XUhMyeRuMmSTnnxOTHbzBJ3Yt1Z
21Fsmq/4Lk7MT9XKaNZnnW356NZYqO/e8+/i8Z7U7S7sEMTlbdTa72YSNjbSksNrW1viqcpwKhTj
uhxtH8NzpMgT5eftyZ7Cg6udSjeH8GSCc9MzZXGv5zpv+hG1z0F0xAr4iuqPAVKAmXVuJHRCksQM
Ti1ozNdMyoNTIOI6f3v45VpzLyKXRqNcnYhv86KcGfulNYax5MR9Er26pnXMw7E/urGyB2kJ2r2t
3ANyX9/TPIw2WtbqWwM7B3nELm8Yu3SlCbjY5PycibFEmx0rgoWLjSfpNc2lRHJo3sfnWPb8+wH6
348icdfyzcVNNA1FvxHSHfsL+ZvrmXcbvx40K5OoLmTjRdCMatPL9MhvT/AiPGQUE5dWajIwJWCS
XI8CtSD2kbcXnYkcvInlOjkqmdShNzb0DkerfCk0rd0VCK6vPHsLjgBPHkVdMljqatAE5qVrwOJF
a1p15WCdjK1cElXvAi4h2z7p5Luiloaj4WtfUxEgYph5YCex+nOGxjdfBgNLWZrJLdYhnvsSIzZ+
zFt8dbOy+A5m/UKWLtpSZNXnweoTR/Ar3nHKMn/UeOKbIJAoH3Nks/ZKjytrlwv7HITENk414Rtt
E3k/YNm6spUXoQifSxUWsip/0SyZBeJxFlgt7tJ0HosSWVTqV1tjxO8zHCSMAhSrQdfKiNaKRtPV
fn1+GXVq0QAlxBVo4aZpjGaUtGrloPJ3ANVhVG8aFUAhb4FI7xpi60KNNnJ2SMpXdHHsrjvXkDGE
9N0LwYYnT15VbadrNldVap1PbodghJxP+mdHIcTLyvqRd/I+qsNtnD3WvoADwh75Zr+h+yElx9xV
sLJEaCeoN6Ya7TyZ6ffRPXyAc+5F2kaos63fdvvQCPcw8Y5G3O3g4W5Rw0uAJ/glkp+pf+zVdFeF
8XYKFGNEEWP+NRej2v5Yqx6AT+Aq4IvNnaKV+9TEeJq/e52I3bK5V+Ng6won0NuH2JA2kfdT5Nf0
6qGR5UPlDoeEGgkCUmXrhzyMUONvn7Fl+kuBg/6YQV451Y3nLelUr0R6VaXouM1o58LY2hEmg2i3
WfeCMnjOwGwdetBMW1mPS7gv1YgAZVScB934IyhFdoq11Ni6tCg2GEN7OwHGwbYqTeWB9G1NVHih
eQGaHNkvSl3sGa7+udGGFZmuJMQyJSatzo5pHhT3qLRKFA074U4dPenRF+PA9oF0S52p7sSydndV
rEh3eEx/A+LgpAYt8klMptiMUdjtXcVKL0oyrr28yzsSjAEtfsq8dB3oQ17fXvqo1ko1gJXKqRZs
h6T39oNsFE+31++zUSbSAs0aAk9a19ejWLmotRADG6h+JlZiGUK4uohC2+1RPnnqiGZArCGNNJXE
5kFh2aS+KypVc8EGyTjTCfsm44Vgl4n8uxfh8ylqgu9je6Aut4nKCgEbIxwtO/Gi4I75lbYrv2ea
vOurAzgYbXKSNFC6SDdcf3aWlFrpCVF+Ka1U2ShZ1Dlmimp3GnjaPij8H3gUt7sOgN8mzQi9MLA3
NkFUv9z+HcvZn2AczAci19DP59OiBV4f4vuSXkbL+GGpIY5qnpitPIOLQVSg8LhfIONEj3nRJEmt
ysPsIxScEdHNe/iIVP+qPlu5jRfB1DQKsoZsfghKJADXMxoGbFNFGgRHULNxV8dtvmv0rD1aOTgI
0/TDfRN0+kkYTOMAPlBYidA/tBCuVhTPMoChkzw55RnqntfjK/KYKqHWaY9aFyDGjj2rLfW41RSZ
721J8VQYWtQJbSuggm8OqKcFyX+D1Sp2EMUXpUKqrJKjYYMgztewbQESeUKLvWJpyJfeCo2jSdv5
Lqrazh4wfN/d3giLB5TsD04Xwl54zkw6wNe/PuuTpK5rLXKipJC2VJ9S+FQhBaOuPpRScNKDRlw7
k4vnE8EZ3upJS5YlY+WuxyzVvmQaafEkuChtauxMLl2IdIjRZ+ovI1CCU59Rm5bGUXvADwOfS1fP
T9UYmIcBecfN7RlYRJ/UJjkE/BiiQvrHs2qGhca+mwdjDtfCxG1FC5SvBYLCf4RBUFdO//JA0DiT
sdGlUQdWcn7q/F5T3UgArlAIabSn7ABcCRnFlVEW0SezBkoXFsq0qrRVrqe3gd8wULsIHddo0n3o
44MaIV+2R+bceyuSLvgaZa6/L2l7rYy8gN9OgmAYh+K6Bc9xyiKvh476zlUbvc6dpqu1be+LzQMO
DCH+g+E+U/to78HrtMvYz04GHgctYo2bMFXbn7eXdHklTOJGPLgAaCjCz9FirtGp9GqqxNE0cCJI
itSHWjM2Ujh0T3k4DMig0+DJ1A6JZbeSV2ZheaRIqpDIBzz5IfIxi0k7GZeIUewSB2qNb6cQpg5q
o7VbTuBz2EbmLpXCNU+1ZWkY8AP3jymS1VBjmVekkUMdEfky5UceLnVHgJrviPTyZFtHqvfNE8Tk
6IsjBP8MyVObso9vZ32DHLunRw9pHsmbrB5zmo+K+F3LGw59lEfKnRKL1r+et4lZjSQG7GoarsDK
r/dIOKatmfe9+KgK8he65C0VJxXtHrddeX4W6wA+gyQIeAtlWjjd02n8q1ouJOAl8oyBRsExkuSb
ge1kmiE9UZbRm5u4a73k6b939RBM49F5mApQH7XH6/HGUk1LWv3iI9TT2vaNPtjoXhyvfNXiuppG
QTKaXIfyM9XX61HSKHYRi+vER0FI0MHGG+4kc2PblNnHlQrXMnhiLBUqyweXjYtkdjXmfSAlyViJ
j74uvygTsBZzl2ijgoj6rTZ9e2gr8cHN5ZdAr2wZnH1hR6VnHbyEbmnam//dPtYfKtXzGVbBORBS
0FwgdLz+dqUxy6C3CvHR9PJhm+q+u0MKJDxLmdLYsehah1D0o+PoiuGfXMcZ04aT7H+35FFBub1O
rB2GWtWh9Izaxno83bu0Kg66GRdHlCb/6/XYPwKfFA5ipP12oyjfFqU8cE0Jyp3WRcljMGb+j0J3
h/cS7fZjnMnaXROoulOktbThPsd+VW2Lex4y61VKm1V3nenuvp4BmpiAc4g3YLDhH389A4aRhWEj
57ALpUbf6h3U8a6VnqJQ3lhZp8FK5h9XXYlun2J6m6IUipWAYdkrp6yAVxNRF8igqdx6/RNc3Qhl
L4ULIqfCWdGE+0bxql1RGv1dglbfufLjH93YhnepiIYgBpM5vINQwWsjSoL7OGZCFW+UDjjTtn/0
Ola3blVi0BxDvw9z71gS5BxCnuxdQfSz66RevK/MJD8XgVJvRAHp/c04wKgcB0V/SN1Atc0sEe4l
RSrwW0y56w00m4L0cnv3fXLFIgxCnXzS80G0fX6fFL2Qh00RwbAZFGGvokTv6kqF0EYgFVyXQd3c
J4JVbstoPMbd+FIX8TZWsL4V20o7JSE9WILA2n2h/2ltKWo4jdkpK7fr8tLjR8IBIa0ixuAhuF4d
0wNHVZqVAFZcLc7V4COZGMNcCk0wKkEZ9nbVKuLKi7e8+ajU0nSi5GXx8M2V90KsiPKJj+EUnje+
oBlWPoh+uNbim/b21d6fyEcKmMxJDwQBtNm7in5zwUcgoCCy/+VB7XZZ30W7ugsLAKWrHgTL24+i
As0jwijq+0iaTl/91/th6ty0WjxIThjl6HvnlU5NpOmr96xThV3hljgTKMHjUEnyKVR8bRNl6MbL
Ql9t5TDuX4C9rYV2i9WdfhJiXsQWXGw0VK5/UlqhAWIMKOkgP/fOX8kmTvLkV5IBU/FUMfgyuGtC
7Iu1/RgSRDviPeQ5H/q5f80CBtG9PmSu5AyB5m1qZE+3YZ91/1oCRgWJnuUk8kqTiKL49YeJIrLV
EQ1RRy0lb2+OsfneIN1+TIRMebl9jhfBIZEZw9CJYgJhis1OSJh3IbLDyOiJZdQ8BtFdY5UYAVqW
EG8QF1LEDS32nYza+xmS8MrgS4QMJl8f4pFUg2i3zDERY4SfWaDXidMhf3dAetE9RppRUpCQJIib
2FuJu64QX0XTz3dtFUu4FGTtLqEobued5m48Tx9WrvRl2D79KGDHzMtEKZxz1s2oFXjY/cQJFLU6
UdQWt1mWWYfIKzU7oml0akX52df6TSSGqDYF0dGV47Wy6hILxs+gOjLJ25BGkEhcbwIFSCUGP13s
pIX0MIiB94DWprIjygbIJBXZNobTsbUaMdr2KebecZSuBFfL80VUQepA8kA1YWGTkYxexNPSwhFv
1BdVFbxTHaKaJfh5vUXLaxcrxdqR/uSrwWkBkIajI2KSo04B318HLEaus66SLHaGPC2RYc2t76Uv
4EZXR5QuO1ME3kHlIKRixiatil3VWxQJbh+K5Sm//hGzuCKhRhSVZRM7QhQI+0IXwl2chd6Xfx4F
cj89Hhq0kPDn8LCktiQhSkLfkTsfjJ0oCdsuhcR0e5QPNur1Q0EZhpYhtG1EAKm5Xs9oMIhqUQ+p
73hWt+Uxt5PoLVaCLVylfa+9W/Il1M618qZ26cYIVRsQrW3FzXYQsBpuHg13QI85wKdQtOvghzxG
j0p61tTfjadiGP8i+1/cHleJCOhl023MCqhJER+JzPdm2n2BCHVveu1bXn7P8EjblflP1I7/fb0g
APIGAiLgIZizkiH9NF4TyJ6Dp8qdmQgyXhHVasSzKFYCUjABESIlOJEE5vE2GrM9EUrhOxHC9cdc
G4yNC0PvOFjZ3hcMb4dFR7npzNDaGGDpjmksSzYAh2plRT/ZnRPrC3wz2FmSudnrUCHqYTXoizhd
Gyo0NzAbFKcK6e19szz8cMvYN9MNgFzt/BbMG6v1AiP1nHQsXztxtF6KyqhfBS4qXFACgxSHDfz8
z4MSTgMHIa4HvDUP6P0KEJVvIi00ilV8GjGKuANYjv+K2+/jSGi3RKJrTqfLDyUlZiJJVbHThtx+
fT4qtffpCtcpqirgAzU91N5Ec6y3ZtpLW7aRdxcUSXy4/aEfNhzXp5JRAScBNAGPg0rF9ahWQh+t
GMrUqS1nzNyN5ONvqMUojiV2BsNg7PYNHO30tQeDK3avsUA2p+7c7pS7x5xalR491s0J4RbbMJ/a
4LtaWBt9GI7RcJQU3Gmgf8HNSrK90vl2qLxIyYPiPxoWZWBPq570UdoPIpj1KkbjsbIDnlUrSPZu
nRwqpDJbqd7WyGUaVfQjAfi8G2Iws2YJYNGvcQvqyu54e0qmTOnvGaEkQYUOt1ljQt4AkLyeEWPk
bItd0D2nPA7HQsQXrcAM8ihkokJvDg2F2miNXdKoa1fkR9R2NTRatwitELRPfg6UEq6HNq3EH3mU
4meEMmW7RoD2pYm1SynX3gn/FlpoHnPtmom7U0KOt9506jGsQZIn+oBcVpvIuPLqwRn9H3XDJTTs
C65MA/PWlzHBdqt3325P1qLfh7QEmb85yQ6yixZWj33vRb5a6sITqfcREZX8fyk7j+W6kW1Nv8qN
muM0TMJF3HMHcHtvkptOjtIEQVEUPBI2YV6nH6VfrL+tOt0tsU6U+g5qoJIBASQy1/rXb66kqxV3
XV6PsdbZw1Gbx6i29S7SFgqYbdW9OBWacV96hX9cJxKOZyB1ZzOJG1eG9W7z1BBNMqvuG7M0f7Pc
/1LoXRg7CPIJJ2EHZfjx5iOTmt/Prhqsh9TIaBRMMSYICeQTDPMvWjrjQoaJQaibqTxnu2cHvePP
YVWoOfJGt0qIVFIh6eHlf/MIhrbHZO/Sxl4UHCDFv774Su6a9OVqPqQyy+PS0cZozvL0N8jR2w37
x1WQyBBvhgafKe2vV1m7Om+X/RKlsRVdQvwen13fT6e/XxI/XFh+XsUQ/CBeQe2G4UdJ//ZcUI1R
G1Ot2Q+l4feJM4gt7HB6RQ+tP+MMcLVUVhVXXv3euXh0bOMct6rs4m3F9Nf3piGWzVod/dY3rjBb
+TSQ4hPM+bs8L3Kskr0Ppa2vkbJaeQXO7rA70AHhrNKHZmbkcSvc/sZPG/uY510bGrtWJYCzdij0
xsW5c8L1jZzqsO2FeO9VTh2Kyu3xj/Pq35xcf/mceRA8BSYKbK7UoT8W4081ZNEtuz8RE/hArRPb
CX7v4RaqUxED81+voTznERK/u+7L9Fq8S39zhF2WzJu3cGHXQ9y5wJF0ib++bIyWJzMfJvMBwucR
FacY3MgRB4N24e/f91/EYj9uE9YFhlQI0WF6/3olohe9hq/ffOhuvINzqG7XpDsZCUrrIIuNQE+a
0Dp0H1XsPtgH90qP2kMW5YGW/P3P8fb8fPtjmL/+GKszz4XSe/MBl+DAxgqutr9Y3WEwHeibv1nj
b78kamV4LZfai8oEK5E3tyysC5qS47a2Gq19dr3s49j6/m+6739/EbjTwHoczG99bymo+iGtG8jT
BWmKsiiLmAC54je3cjngf1kn+JJAgWDWf7Gu4/j59bHZS46V6961d86ckd6M1ho7aJldlPlphFnG
F0YDzX0PZy7Uqv13i+ev93jhEv6J5gBrv1XsAQ5v6FC5eq9XDurJTV46rN8FV765CmSvC8uA/N3L
eB0Iz/r1Hpsa5KfBeOIOBLeZgx3a8bGmoX74+xX4lhz553XAwPEAAQvjm//1OniMpHwNorlb9XI9
5e26MKmVoZSVy3FuTISLTt0QDqk9RF6Fpytk+P39aOvpwVBk0k2NkgErQcaGNajrLd/yYK+QfvfD
7Byybj3N+bFSxdeFrL9wMoZrr6veIQsvD9LsXjYnrX4zR39TDP15R8yFmGFdGNBv7RM2VOPp1FrN
Xe9nD5sA7h14TzZC0AAXnyIQGR6VnaF7/72P+cd1BRMidnAqKsazvz7JDSKki4c5gMxo2B/qpi6u
upmWbhJNFtS9+2nsfhcH/W8WCYwUGMoAatzuW8ZCJThIlr6o7yZX5Md0272wtpBG/Vgj/+MXker4
X//Jr19ktzG8zac3v/yvu+61fTcNr6/T+bn7z8tf/b9/9L9+/SV/81//cvQ8Pf/yi7hFO7o9zK/D
9vg6Eir045oIZS9/8v/3N//j9ce/8n7rXv/5x4uc2+nyr+E31v7xr986ffvnHyjEf/oQLv/+v37z
9rnh7109d//rf8q//IXX53Hi79rWPxji/2DTLq8//o9p/uPCb2WGRb+D2+8f/9HKYcr/+Yew/wHK
dUkRYS8HC7w4141yvvyWqf9DYBJIQQFwcPG9FX/8n/u9/3M3+/Mh/3uhMPM/1s//2/WwZ71AjP4l
pgs7akKK3+x67TYq0l2r9p6AIfPa0yRy4QpDcafQ1wQy9x6664SScFo+eP5yW0Jc3g7DZ4Fjfm07
p2KRN7P+7KBE0N35tVvnC5+5DkbninFKkuz1frta7ZeLQWlaPPhmelw2d4nIw67DfcWnDErmGmU6
0GFduPklLKkNXLt8FhR/AXnIRbxkQ8PcSjeCrmnscNzxzfH83AqZcGRF/bRv+Y6Vpvkt27YmTMlz
DmhYx2y6Lkr5AiTMwbuhNMIWNSPH4p2p9yP2xRSw0+CTa7+YnzCufhFmI8h/dPNbrQZhHTGK+TSW
LV3aaMzHkiF9dV/ec3gc6Udu9uYmE5fNSz/5+zWi8Eet3r2DuzBPagejBn9ZNRJ9s6dex/1y6lYv
aF58CYGL8In64JqnTfihb8GAgDDnB94mXuaq7RLS5USAfdIarxaWEiRtB2kaZ9lpaTUNimR5iaTC
7Qjliuy10DFfaIBKFbKlWy00V/gMxVqhHBylcWyNmtmjO1nfO20Y7rJ99qBFWlhyD9ozpixMotxK
xGLUjbDJdhLoreZbOY40q1lKgzdYMtig/x1MfTVCkaohbBXU2XSXL2pevWjPpB/3BV6u48ZAaXX6
HtW7fQnLhayGdVJxJv5qiRcp2oh4ezNM1di/n+qhZL40uod9FSsEEJXfFArw3piqp6xfxsjV6q+q
puKtylomk0rz0FTlnOypqp8uvQ2fvtHcSsYb13PXf6kVSvd2a8vIAF27sZaV1jSVX5lCwWLc3M8Y
Io88Rg+Oak/vWlrtGrpEgiZmbb/j5RVhCyHsahJEcLgo9Y6gMQ+bPeLq0dUpkQtSD5W9yXfEhmaH
tfI/wCSoEtFMMkxLkKVsbkXkLct4hdVDeq9PqZeM+SauW7Fkn60Fm1RceNeobw08Rgbb3yMO4eJ5
djI33tRlkc+VuHb71kH8ho8vweBlPGebxOC3dU9jk9Y8gxEjjN6zgrFvsnBeNnGTluS0peuwBrmp
d0HRzby+peou6t0swFNWxUXZt3YwDL36jjGNOjeOteBDtbtmXC0px+yoL4HnJoWRJGpZFETqPY1w
r8zvNF5kXFRDjm81GTD4x+ZhtcsyMn3NTUbN5Xs1BEnJLuSsMW3yREhlHeuUc2MSG/HXQ9U/1bnR
B74BNDbr03gw3Xq4NsZ1iJ3Ss+ug2GYzYm9cqBGGCqSF0hUL9jpWOaT+0q65Oplsp9wkQU3XijVY
5zSLp0xap9Uf2lBTkFU3q0lDIkZFUKkyi9xMfWjXrgsLZX10NGCXyfC3K+Gxiw2r86maTOOwSgMG
o1t8d0U2RpOC8rPY3I42o1kcOg2lYlbE/tCQJ+DyJRNkuUQZ9nk4nvtlDIxsEDXswP2SmhepQfbn
WtbWCaOtLbLnla/RWJvYVDjzUC7NROZxhreSjPLBXZpgYCYZbw1hx3PP99tWPSES2ZYFTnPJVrD9
oKqg62XcblBpw5Z4mBocYQCrEy64n2lG2rAUfhbpas8jbR1oKZchi5B5YWzYje5RmbWT9CXpiz8d
bv86TH52mfi1JPrz6Lh4+l2ohSB1b8ntGrScfrGG9h5H9OvGnyOYw6HeeZGvNR9SJ5tCaaS/KdLf
OEpxUftixIHTFvAALhdvL1otXaWj1TLuBRrGvS/DdKrZIr5NC0/GWIJmfKdbsec+WHxPVu5Ef3/P
fzkuGQQiq8KSgTEZ6RJv+p1Nc30WhWvdD1X5BdrYU2+JOVin34Vp/VqDcZsgM7D+SDGFashE8NKs
/NQxp0abyt7t/Xulp5gvvOj5bzyE/s2N/HyBt13x1vjS7E0uMFrncrwtxUPZPP/9s/q1D/1xD+Ar
LBB8uGmH33rnLbRa2lQI735e3BAHbrEvwSoedPG9y1/+/lJ/vRvAN9pPjL8vDodv+42S97XPmSof
0JaATY3v/GL7PCze17+/zK9QwuWOoLRcksDY2aEdvRXOuP5cFI2VF0AJj9b+McsmPJBeciwW/v46
b28HFIaeCRTapKuGKUHV+fPbx4FyNDYvw8CnbkKzftaKd5X43Zf0K1cHpBKKFinBwKyAIzBlLj/E
T0tMiSFLKViz+5aQG33G91O/L/2Hor5pdXXVED/kYbNV/g4o/UHZ/bnihHt4UR0xzsUwHRbIm5sr
PBiOe16W92u2rcGklDwPVoXn9Op2oamnc9xsrQhGJRk1d/4UKmY/X8yZ72zS5JOpL+R/KluGZl/a
D03bqBPd2eua2dhSSb8JcbFxDxAF3diAYRd6GhsxtGeDwrYndNgrKDN2Z6iCrvKsePTt9M4DXQ9Q
zOyJ06T2Ed7U8hs7q7dLh7vGPxKjpAuP4JIp9+vT7rCmQd/IjyjLc2591+bv0+qG2/Q7dQQL8vIA
f33AQAkXBR8OWtgSvpVylI5V6pnWu3duhQiyblsjNN2qOBIxsR7liqlpzbH8ZF5GxxPf7mEZS0Mn
YsVPeXaLS4ZwVp2pjDPVq3gtVRrsyi+Srshf7NFy7v3Un68wrEjTxFnMz7peFuGMpt2K+qIQp0Gq
lGi8YaA7WMxbvSjXcJwxoBk8lF7ZaHvXWV/CcZvnUZonYhKWuK2N5VbJqXmPVWh3IPKxzsLcyr6v
/docdoR+y5VrdXk82IoqvfTWZFhmZs+LVUWZNnzYV5Q8wdiMWRsojmMHwtm+XFW7qBNrbDoO4HyK
HK/73K2+fVCd2YQd3Fz0dat/W+h5E0EnIBhndXK8B/gCg2qZ0k9W3tQB7O/+gJFGfh7rnt7IUvLO
W7X+0a10Gbft6H1xqnncQrdL8xvH2/sPol/7cy4a58p1siGegcWiCvJAUpi5+FrwVq88u53hyKnq
YNee+21MpwUTRMKKM3LC4pWuJ9ww6sUfwtNPHk5RJy2zFojR20tTMGIfW/XZzaWIRDVPsV+bTlhv
eX8YCixxIGQ86mb3lOVtFVjj6iRl1+Lw7pXrdTZmWjT1qrIZ360qkX3Nk0pFd9bxYIwnR/Xh6qkx
pLxyIOPm/lnWYr/tC0XWBla+wUxCWJQNGykkGCId5sKdKDFFF9CrzUepSHU2OmsJobvBKuu1i8p1
0t0zurP61NcmrQBBFQ9A81ygXM2SfNDpozHpA54gZZWMVkHioqb3QdZ704mYAf/aqGeMzYdFvxmc
Bd5Hbe9XnC7+Ac/PInFU3dFQ6h7lta+VeCV1nngtZ/tMdbgFewMzpNYr+YirnmDJzOLVpeYUce4N
8+vY7E8t5omn1RuWqw2y1c2eXoxhlL8/SqxoruemXb5ns/cVVB/9bTU4yeiz2ZAjuCY8aO0O7fH+
UC12FXqZkx+N1q9iT66EcZJ/wDt1rTs6JOeE7YyV5BJKaumSRkiUixW1Nn/Nb7KP2AqpBHcKBd95
zRPMyZrvkHnNAIuSMmxmd4lzpvvXVEDeaTeG+qrScxFmzdadWpnzgktIns4k7GQscdJoWb6P67w2
TAnFaD0MSjmhPnt7aGh2EzqpSkP6iC6ud3tK8Cm4KO1GNxg3skONzHwehNHGrTUV1PLdeJz1beD/
ayZFXtkcaNazVzJOhsCSzDhtj/ATt8Jxdi/6Z2+bIJPb+oMkSymyZTaRhDLLW21V/akSuYq9bLOP
FYOmE4XkdjPsBoVqZ1gnA4MI/rCjRwa872gfEEw727yUgdg3uLsWloCcXcu130NO2jAiTIxs0BnU
EhMlO1qQDvJZ6TQGLd5WXPWjcKI53a5SDaTguXE+0PTcUp1kYZoW8ga1f3ZTWXhRVKKVScYbRM89
Qv5/70Fb9RsnRpF0KdGXIlZW9Y2z891kOZPGjinFFzNbh8gd1YcFMlrQtqlxErmsk3z0yru9yNNj
0QxzYIy4V9mVq8XOUuanAejl2EiY3vXWT+cZL5qwXiwZLTUEFVytMtoQFEMPOIa/bI1RREs6efc0
cfSZYsBkz5rcqBgd67xpa3myJqkHwprL44xUPl5qIEk9dclfakkEqpmzEsBerHhvN5v9uErg5Wab
zxvxTadhYiczJk1/1hx7vN69dYw7ttnDkE99mFmpG5b5xneq/Pwknb6Ja7h9idlkMtFpkqFdVfLe
WOism8KCbuK0zlkpe0/yvv+2l51PWKkGI7fQaRIKHxzfuEjKJTlatv9lq/XPS7vL0MFHNzBqdBG2
MrKgXdsXU+mYUJliD5fJY7Os6urrujXjcW0b+YCrh3rd4VXnoTULM9SdWb1XXV9esy32p2lMq1u3
MzpiBsFVlqosDptfPBqz28XdTg4ZCebv7MVQR6g+Ls4fdnGi5dPD8YK+zHnpH/J9XmOtlUUyW1t5
u2NLGSwaz3XuNR/D8JZJXZk1p83fuqNAUfvZWCc3dlDPBak5Ix9yNC8uupQ04G0lmMHO5tttUU24
dqJAjUvqU4jmow9arXPfL52ThbVMxyPye47BlP0utL0FhExrpidjq5iJF56GIPZyPgTbtL5YDk+s
1qEk6rNVvfPJ4asD2KEFHX2qX+09OoOpvpd0k7iuL+7yMjau/r7aaduGshcHcJtHkrT2xDI3lRg5
2h8jX15baRH51bb+1QB1IVwBmc5iZgqcUdGEGCMAomH52PklS9zBZMVOW/2o5a0ZNVqjQg7S4n51
ra+yGLNvplo0GBzpeOe5pfxajiD2Qe5oRaSZa3frlvi5gVPUh8ZS4wk3ZCPUjKW8Xj2dRzdTR8yy
fJlX0aAMH8Gwo8YZq4fcczae3VJmh0pthRlwkveRPs3FgdF5do+aTSi0ffqeSGqMW0mpELutVYfj
5PVB7w8usY6yTPQmf6Edx8x17c2rUhOflkEaZylRD3MTUYMXSUOUQy3boEwHJih+O3JCppaEjgdC
BWrOGd52ssckxZkeWhchyzDZ+q1RTPU1sat5zOxp84Jxb/xAF3MHg7KZxJWWu9B3V1e7l6nTBKz5
8WGtZyQUad/dji3nuudVY5QLPUvGWR9Dclya2JWqeFoocU/NBY2RAyLG0Ta/QNrLrnUHLnoPahgX
qTQS9EUb1Ih8iXo1k+82lt9LkQ7PuW28Lpf/FqYxLJzpKh8npv2D5vlnDJieS+gVrAYXEYNn1sd1
6OtX8GmDusLjY7X0F1Hmz3KxtGeF8j+ZhTfHWqWb7xnEeOFst3hPGUTo3ZaVBlSbqiWqfSs7KoEy
xJ28JSz8XMd8iaCGwtu0cOxNUhR1VUfe0FJuQIC5n2v9GWJZuQR5Nnw1rP1V2K126vArmAKhrVuo
Z25xvdaEYDgNQOXiqK9W7XLPOoKrEJ06zdQ0c2Rqarl16swOrI3DdzPV2qKOl97BVw5Ry9st2W3H
CXbPID4O2ZOX+XFheCrQFhe1vBLrndiAFtK5+641++ugaRMADVMZBjkk4Zn5ck3lIZMGuTWtlWMG
myQXZaz0iwMjTC3PGVQo/KmPbbJUziUdQ9RvfXukLq7Okp3nFkS8DdYNSEXtdo1Hn57KUCOJ+jOw
oE5pZRvDYR6y5aD8tIhoCLKoKdMtmX0zO10k1KFdYZFhVPWR8BFE5IXTX1mVNR+0rvGv+snROTkz
HhtCa9y/Ny+pVyzXxJ5WASIHlVxCJa1ymkNLbwvOw9m5luliMzrv8w+a3yqiqyjgmVPOp2ooAObA
sgMHpRdRae7t4Nc7kW279jGrNxHPILEfC6NmVNAykkCLI4C/yrbMr2YUgyCOm8OPtq5XWWNANeqF
97h5IHGmpa3nul6zUIrpBV1GerOQ/3QuavHsGJRfRWOsgdfsFAnFkMlj4dVzQKkko70TXTTNbhWv
7Wwfs8aZvm5rm96uptff5Fu3hGbTGY+DoKg12Ps5dIkrW+UDK05E+uh7d8T0Vvf1SB3rrPLDShwk
634wg6XUhlM7WJ9wD4IHljcrOSLtt41iCROpgmUKXHC4GCBCnx7zmXwHsd3VvQO8LBgb6l2h4nxJ
t5NBYCsJJXlvfhyFtcPSwBwPLQZreGQgc52bVb7ync1jUlmQghY1pPdOrZazyuzszEa3HVVfa8fU
LodE9KoGcwU0x59lZv3Wxcyun07noh+wXh8651RtvekHBrE4biAmv38cR8t+adqqjJtOQAxpu/l9
A1GVU7NXh8btPOxesi32DOzzQ4EEj5do2ic56iLUaJmu8KaxD+PIZ9gbYrpiEvqtNTNUMmQlkJJp
5hwxeR5h4J0lVAl23K7YOhBtbYXM8v1o281jug91WBRSkA4iuzPEar5YZ47VNt5iUxJuaa5A73t4
sv32lfQ7iHRltx0zmb3ajbef/ZG1P8ncP+VErdxuq10FNC24gw7UkpZQWpI37R6slZmFZoe2EpQ6
zwLw+/3dWhAQlOL/2Af7BjUXFzj9ODPvfbFwlkksa4IRv+eMZLq0PKK8UF8LDN3Pji6z2Kz0+djX
7XbvWfn2sWwL86rf1RYJopICP9v6s5Zq9mnYRH/dYTXyVDt9+UHTDHXhpa1LlGtadTBpvg5Mzlzy
C6xHO98kbsPOugR7alePltEdB0p0snWCi7AwoA2TB0q3/IqckeZjqfeUeGObPinQ7IT9sz3Y1rhE
7Zii5m8LAJZF2wJ/nwmGzLc06fT9He2Yw8xqswOeHN5JKSXecUsZNuyFsTy3Y+uQZJGNJC3KKUDL
Xp4Kg35ZN7KXrPffMaDRgtVrxiBdKufIrNg+Kwi3jw5r6eSkfXYQI+cXhWp5C9d0vSXWRiSGtX4u
RrB/NDNpnM/mdvAdMmP3HTxAoYQLm4VhDY01glC7dq4WrMCiwqEw1TGDOQ+T8d0p8eJc+IwPjrZ7
EVmpTTKwZ0Y06w8FITen3CMLua6X4drREfiq0WBwmSvzxmWiF9IJ57fIYoaH1sSJ2WjJ5d6cucUc
BWOOeoRMPHS8v75cJxHkhdqZSuDnsfduUQW79D93efEKIXIMiM6x0YN4KSi9/2VqMNutDfHJYfJ4
7LfWCPTKH69Nq8hpPv2PtFuM6BSVlJpyH12+ErwWNO6paiVu85aIzZ2q3RHKPpWm1oU4WrFJeBY7
QcFzaUVhRBLeJsNOQ4/y3GG6uL/HXJm6zOaszoZ9OZe+AgEbbf9KEVnyQRTLxVOR1IPC381Q9HKB
EuV0IWleiG19QkDTXesgvmj2h3VqsNct9ixcFuMbU8MK+povbpqy/rrB3DipaoMEuJMhOPXZiipx
eZ3d2b/dOq2PSujS7JFyPWVNawX5wGafa2V7LS3XPzbmsMQZ33M4bm538NKSfion5x4bDPG0bETs
4ddDRpw/e6etSptHHhzRQftavaB0uyyL5otQ1sp+Zd3ynTg3sjarRNf0KTYnmxxDy0LZJx0ygyX9
ad5JEc6t2USzHKcEaVsR98z16EuLKVZThXRFzTVjH7YYc6GJXieN4Y+7Y8GUzuRWqOk1laQNVt1F
w6izHoSXefE4+/N1uszZ0Sc5EbaiU15JXCsTkt0jATSsSWM86X1rHvkwMLkVJ8Z89p1VVc17zdud
sJu6j5VPeKho8fzq0t1hhI4ivTdb7sCoQWexCYtdbRSnrjSeRJ6BGFDCJT5CUCT6FflqTe6Qr6sv
Zzx7HE4q8wnBhEbIfDMyMbKWAxCwmQCeakygpbkegMP8QEiSc4Odbvm06KTzbqnWHizSXC7ulGas
THY7o75UqrmoLoVqH1v7yHRw0e3bYpzYwCV81R23WjakTDu5cv5ujfYYbMNcRUPtjjHCX+SHXuNE
lRLVoyypodyeYJR82fqTtmzjYZRLe2wgWx0d7KESJfwhbkjWPHMLbdyvoj6LfDFu1nSdnsvS+Myw
D2uhdSpjW7RblC2NnpRipmrIXXEo+5rWHZPuIygW3XuRM4Tbs+bGH3ERlFkp75B/fJcGzZPRV3Po
KCgL08JIGq+RFmIRk/mmMilUgFBjtcjh1sQmFzKdP94Xw1hdL2L+euEvs72BoNQmObT0MZiiEMN7
W2x7RUGEEeepryqZtNriH6tulNfZBOy8TJAhcgJBwnrsyyvXbNwnP9PN52kns43gDohZI2EXY2+5
OJ/xYZZ557Jhu712k2ZpFnarDarGxhyITn3wDOS1bV8q3IEIWs7GrTm5PKU7kHK+A68cDnrZGw9Y
1jHsRi9NgZkWh8UpJaZCupNk6ezj9+mNgXAt7qYX3aHc5/mIPlwlfeF97uHjH8gatO77rVjhpfdW
suJgGa4M0O9Ku1AHma4EfxqXo4reLnGLwYiZiPp0u46AqeQ8qWGQR5MRetDQu4RNu+UPmTDkyWLE
fGZIPkaptfTYo5oO016FXmVaYR7kTC6xwKhOaU1sVYlUNJo3UzCELZxjJhgiyGbuYtYku+LUGEm3
ATuQgDB8W9I+f6eRDRQ5LNSAqRoHaXEBkWkXl1AbrGTPgTiWQ651EYdZEY4jx8fcYGw+zuIordq8
qVTdh61rAAJ0WUo1l7XtdYNbd5LNxhOhp3qYlTj3AeLg1Ic5TgC0kgZ5PoNho9QLHEa2NyQMr5fA
Wwx9aIXizpXdjelNI9oe0R7k2FcB6gR53mt9iSYXIXvvVMZ9DmPhSHIOBDitfUUB1pzYaOdEkneU
wGXfrkpRgelOkNDcbKoPvMj0SMwavaI9+lG329qTVSsvalziu3NkbFdwFORVMWrm+z5nb97x/EiE
l+vJ0oxfAc/xUat3SKvuQovQdESzEQ9tJx7YWDhrlXGYRVXiwULy+mDWHcDw8FGvoV5s9FPwl8s0
0LAxP2UWghQIoigfBPYwWrcEFRUUJundFjaev4W0kRMYH+17TVf8Cbeo9abDiNlxgQdHN9XDDkcv
zgfoAZnuNtQZaMq7vX/Bk7QMGPUhwdZ7A9P4fbi/YPwh7l8c06a7vS751AA/6cy3LLmVYTFX2bFq
5jrqRa99SukYbswBbBKnG0oGmvvAWnWRDGB1j2V1r7fXVSm0rx407EATox8PRcWzNTrnFiATiwqD
lyssbTvnRlUlmvLKw+jP7mlt3Pm9naewiwp9vl4LXRxGK5uSdG0VRk79wJ3Xl+HDtAWWV3QRIdR9
qEaX1eHMxfWCeCBSDbL0UjjDU1FBIxlqnPnmvvVggY/eGnZ1NZ+lbWqRWVXojmAef2QMowjWphAM
WtlnjBdaG7i0KeK0gUTgy6Ca6vp+1cZPg7pMAZa9D4leVbzhZbhxfYCT1luGb1Xnq7vUKPs7U9LO
utjOHry9+EiG93QNGWcIZN06HfsYZjhBVpRu5ALixq1JqSPmTH4Q5GZ8F6nuTawUYo7XFC/5xQN2
w2xOv21X/3kzdufQl4sBMFVTFurIaLBn966NZd8jkw0PpX2pkoXGPgR21YNRw6HI8trqZi3NlxwP
ebhmtkXkNrnr0Fz2OlsDx8+6O6y1ss9zJTG5t6mypnW3Qh1vioAPJ8WXzFjplGvjYSydLieUA7wM
ECGLslzJ0BOrfT0VznIL8+GSyDjun0aW7t2kdw2MbWiTMIy6T71qYVoYQ/deDJcIoPkl7QyHeQWH
jWUX9bNX6ubJSPPlzqHgCqy0UkdcuHHvRZb/BZ2L/p028bNdpcst8zf9i7/u5cfSkbPGkaX8K4e4
qsA03fyxB4s7aIv+XhhFFvQWPULneonhj9YtC++jNUoPPeEyN+/1uevw7ezqwzjvO/qlbm8OkEUd
O5Jb3Xnx3nUbpQ5rpSmJQZ0H1yazvvrGhjjfpVZhhO2K83Dv5seakwBwl7JBmYxllQQec6zJCjYb
e2l/GrRgKEVJT9wYUb87FTkD5jd0Q/U17SXTnf4Sd6MjMTT6DrQPLWmY5oSPdP3yFRsyJ87tJj/M
lqG6oKsN7WZj+BB5MOaikZVyXy7ACFgUKHppMABD4EZKzKB10+ibejZ2zmU8ZOyvrpPqTB8aRaQ1
Opy4s3LzyrBcAI5ag92mgVmPAKOIWHP2fWPz9e97sxhh7pv1o1nV5TsMzvoPyOKns1U1+4GqQkUG
ltmfJwbFplvE9RfNWHdMECd1yvUeO/tlXdFqlWnO6VTMXyejFicw5uW+Rlu1BegT/zdpZ7YbN7Jt
2y8iQAb710xmry6txrJfCFuSyWAb7Juvv4M+52JbaUPCvvelAKNcxWQXXLHWnGOSnNFgqUjdOv7q
S+KczblrTwPfRwD/MyzI2NOuCUy9I0av3QtnxgnKvGvDZqymOaUlyYrolmldKmGeVK+anfKSJaNK
z6j/U3eXF3Wy7pYYsMDPhumxIwRCMDijQVu7sTqg/kSA6LUGfDHqtLIz22Aua+9Nm/p265Th8o1m
zyWWfxSy1Ha+LDlfk7mZStX30GyNvSGS19FM5yMTQpJK5ycvKV9dTadV3cUesdtjlZWIm2q7fPQ6
/76EbEOmAtbSnaYhLhzGthnXOu2CpwqS4WtSiUkGbSS8qzCNTcoH+leldHI++ml01WSleZ6yOWe+
VblHEHzT0F1LT6idrmbtmt+EGHxMUFKKvErXmuvFOzNF8djM4cCeiOeFgX8SmS3C8XHatdyinRNG
/bc4MZOrqVIVcbCMaAoDJZbMnSwwmRHe0OWY1SZ1+qjYgE+ATeWXOTM7X/taOpq7puFsrenHLSYb
bIGSEfK2NwrmiPCLAits442nxfEpRCh01OMo2schHZSu84CcSjddl4PB2KVIeSKZh5wh9fd7VU1s
ZKw8/cKGDN1aBXVo9J1hbxtU0VYo/E0C82Sbt2G0LfN+ZjTPGtBlswowpDGbm8oZRowZoj8UVP2R
RWxC5KVrNzUJXExDJ+gHOkuj6TVr9zXMz4n2ra/UxJc8pvdmVgnbbb/+JTV/JhkjsgQdbqEzs1/q
NbOIshV344dV1forTW695f831fd9XXgARSOc92XWbuO0Hdg55Ppq1OP6ug3J8dCnQQSaNxRbt3Ht
kzu649pyWkH9R5d8bOQre20RYMdCuLYUaY2f14GMaF2YzGgQlDF10tvph2fEbLPzeaTqYIWXkJIR
n63bbvo5GKJB3Kg7NHuie7571lO4aIHpv6ZfueoGROq8pVtSoVhITcl+DXAwQ1LWrrJ5yRw3vTOZ
Mm3yMcPZ7hvZl6nz7ee0zccnrbHbKuhHerB+lImg6Ru1Ir61WVUtLWQ3dZ7tpjRXMKZp9DhRHFSi
F6e5IMomk1jjgSUxjGRD1NPocanSEyWhODDQ+aFNJbGPSam5Imh1wsfGdPw+hLzgqzkp24PfOH1O
qZqaq5Ei5KYze1SAFA5KGHQQDafeCm9o91o4t/yArt/n0RAdUcdaa6dwxfOUEQOySmKLYsV3h9uu
UnZgOlN8IuxY/65lFhWT3YTl1i7IpuKZM4PRFN3BZf/y4LJ9WsdR7p2mzkZx4BnlV7/mSU7saQom
x0LGGuohJnam2V08JMdcV4LBI+rZmXEt8DzT3baWaWy0oWx3/JpxN2mdt3X0UP9aFxXtcT20jkQW
qvvMM6yHKI+p9pOuZTAeRWyX25/h2HQIyguCIRX2SZSG/SlW0H0To80RyMr4qM0W9yMRFE0uk+ty
JbvabgNXTdmDNmXJK5NB72ccWqTjhGP/SylZbtnID7t8NNL7ZAr9vaFX8ueYwvjUa/YzNNwGNpF5
uyEHOH1wmZR+YcjISLXX0AKvoDSLFJ0pFGUR8h3QewS15iyn80JGkPSOO7L5QgkGl+4AD2aNfr1z
c6rEydvZtoJ415k6IUuc7caACXuiNThDc3IZ2nXWtLXN7MZMiv4Wso+NVt18zd0Cuq1J/3owi/Zk
znmCJzsED0BtgPhGs1/0Lqe9qVydtqD9c0rhdbjxMNdo5/W3mLp/NUwErpiidLduXq5mvViB4l33
Eh83ttmY3eqIDr/VaP6UUZjcxzw4X9JsSF7pzHXd1lazvGOoiNKW12XXdyV6mSqLgoxHPCYESkyr
0qzjm4yhHm34WT9kGW1yo8zwuRppcy6qnsAmrxN3UjcZUCrntqfsOdts3Ii7HrN+F3a8qrNAKEIR
rG8wGVWHMgUfbNR7odmnSGITSIeJFwXb1hQ4pt5s5qzNaY66RoXynJnFlSwEK3YV50ezC8tXy6WN
Pk7QspxSON/ifkxQCxOlpbKleqNI2TIIYGDnRvqGAbF/bI3WwmE5v8VOrS367AmWT81yonzYfEkU
r4sufJMQU2mlmOKW2YT4lrPtsoN6pnhvRhoozDmQDmS2BEbgeMP0pFTb7MEj0XRwdBnu8tikZV8b
2k264Cwp9uqN1jY2Eyyk8mVpcy1Cc2p3kCCyX71hhc9gAedzkkjnyU9DulZJpNF3VEweMvfLYCZW
s6b0bD7RJV7AQBbNIFpeSH68sRaDi0v/WKVbkd7aUXUnXXHtMhUmn3Njd/nJrqZbyywe2yj8rqNC
KFW/+VgTeamIhVaInk0ncwwblADC8l5Al42FPnSZCG/1MbtO/T5otc+IfBchoItT10FMBcx/8bwv
k5n3x0i7abIjp65uhBEZNGY0Z+nHtcMpq1u05w5BzgjK5k1kucNKMDa/CXVoL6pgw6klTfbW9d7M
nq8HH9JHnb3xx1FilW8Z6OpRd1ei9fjOF5U2ultSAnxyexYN4Z/Cv98/H9oGwl4f5/HiGvpT0ZkJ
vVajm1c3zOFWPfyEYQdHntLvCZTwuhQ8j/FnTM3/uSjvj7oISdnJI8rWYdIsN+4PHamuRZFNq7S9
iZymRuPv0nFMDQoSNArz8FM3aF1klqXWRcLoSCTxcoVQb634atO3mimBZ2zRD7Ru7L2kt718gIan
EMD5ulPI/TuxNGKznKWIDsRWM6JsD1me5Lg2afMDcgxna0gxX03smNZ2SwHEgLEL5txgQOM3h4xt
ZlAI4uYY3T71gsArnFAq4Fw15Au1uy+1ibYfiFncEvTKi7qAoeLaFDm4jnCiC2ttGQh4qKRYQfDH
7MJiRnRGKNsmA9p/cmVbbqWbw4AANHYPOLq+cQee0mKuHtIxbG+loTenwkSt5B0MFaINGsGBh4hi
9kqNWjAO6oXPsb/qRNU8uYOGeCsa26BG+xAk0FwOwquPVJkUvrEsh6NmZW88q9457j0G4E4/47/N
q4Nr+MOzpKFPE7d33O00GYqnke3UZFHwEreHwYL09l8EhGdr5M5QboSZbZuCVkxFTPZ9uXi/RmgK
NxlSibNSMNu3RDHMh6lmk1ZgbwCI5+RHHzqtYqJoyAdMQvbG6rRxTQn1AkrDOcyLSmjCzXbMQ8Np
V2Ph4nQKR3OV8neu42xigWIbwFdUjjbXNssOmjYlX5pSdcHgGv3GLBVSv7wJ38CdxZuhvjUqa+NJ
pP1RfJqkYHIhc2xH+lDeTbTo3oRT0NAdmU2pVerQRQ1nFJtN47gHtC7TVSREtc2KBZgGDG/ta761
5otHD8Ojyj35TveKxNs8+4kL09clrtw0tOTGmEvwJ6ZwiUD08x3bXj7nU9pgwwl1bT2IJjsnTTlt
9IaEK4bLE+KS3g6t7URIvVwZdt6dWhp/gdGGeFvwFznZqvMmGvHO/AJOAb8Lz1+6ioeU0YIrlLXt
5pKSMlZS0VyPu2dzcPj8uHO6a9OpPNlF+53pg3yMyp5GSYpKCItzdFO1+hgkSS2vK9emfa71ejAP
rXkc4lLBnExM8PqZXp6V9m1qvrZrKcS8Q4+JGaaO40fPVHdaXV5J9g99HubXcu7Q1sVZgBSufCri
xvxeJ1F6H1UE6M1+FB+UkQ9HmI/xjT8o74qPL90xfsHMRCGzR6ps1znJqVUbi4Hy1xJR3yN88Ql6
5742hprxWVIYG4kinGmLO551l3kY5ONv9TS+hI2pfmq1F64TEq2Tpdfn3WioMtBh2iZjs4jOA8PW
NaLv7ECzdTjqbjwx+enYNzdFN+8gi3m7uupCYyWaIBGbrA6cpBdfvR5xZm7xYSU/dkZVXvuSAbGv
2Uz5/NDcMhcR13E/RcfI0V6VL5gvNMVbhEKHCAKUIfyE8BdKFAUcLeoRhtXdWkx4FCe3+jX17N2c
2KVDHC2izkx395lSftDbYjgKvjDcaumgLjPEgyfYyQ7O+MOh/Hk16kgco9SV2OYK61qL/fqkOVOx
mU2rugrLod+oZvCvyiZjd+xXzWoAArqahJbSPcfUlFuKhms7kw/6332KbeKzUK4A6OGfZKhdfIoH
NOdUsqW4tubeu5WzN23AjYaf5LRdfPB9aOUMrZeMLEbZyIYWRf0f35VRmlWmCAy7l1B4tLFaG7X3
CQfkwmdBT3Xx3CPJ51QW5//FicT0G0zsrfXZ7SGS9psePTirzsdX60L5z0E4jMHXkZoFDMblQUZi
YqQuBnXW7WHTMnXsdfRtTzkqr48P9Ns58ceXmCMtQzxsMBBNFmrOxZe4UIVoUmzyZydrTN5q41jb
yOxt+Ol0fXLABsWajeupaVCbz+PN7A9P6HD/K6c89eGSmMyJQmNE0UOMwMV9G0b0IJbHfk5Vgdam
J7oRAfrMNWbEQ5OWm0ijd/HxqV9Y0SBuYkJzF1cWN5Li9KLykX7YhAl0hTt7Dk9tHO1sqztmvbtM
cwqA3iGis88i3P51TNJYIVoL7EBYWd6f51wPYR05rXEnSDMdN0j05ls9LOR9ZCn3Z+s5zWPtoXMt
sD3IT873/bvx2+W0gHsoyM0Fa3KZYYhebJ6sPpZ8qmW3jcahukmmPtp9fFXfP7kezHlDQP4yLcxo
FHeXsNYmNRql69V8x4w3Crp5SneprIutjjrhqEFY/OSs3tevy/Gg5bh40X/fR4rY91fUGCJydMo4
P5fxV0Tg8/DsN7T+7kTzHErCh9FSfnyCF/uZv4546YJDuZPEgyhyjOl1uG6s5Kr2nVU1xa/p0CAB
UHSNGBwftbI55ao7f3L45bH8zwv7fw+/MB5YGgBsXViwJhMorzdEdOOq+hiO1XM3I7Zj3tVLKYO+
Dx1KOATlk3KOTpc8aDR4PvkJ/7rmlO34KU0XMP4lqU+mtWm0NJPOQjNvRq297gmiXTHb/eWV8zPr
/Jo0+R/jWF+Xox3YtUxWtEGZSiU/Es3Z1/CKvM5Yj7m3NkR9QpjzyfL5zx9osLEQsHsAJl4ACro+
wr+Bou9MzhmQNOKKKt8Hf8Fks0BM7JRTUDvtC7rJTz4O/3w4aJSBkAaCtqxo7x/HRjVGasFLOafI
qJuJHXrhr9jQbXL7UdnPZv/da6608ZPl82IV/5+H4s/DXqwrEz2WuFY8FKE1Upruq/7nOHyforMd
+4Ecn8MQJ0tzy8QMP8hnaRO/yWqXj+SfR7+43HopS6TmeX7WUnqa2FROmVvZNFlQNDv5z97BPNOS
orwaYjSMzAheaLK+Zb1zb2fuGjASoDX3SiGmtpV9sHSataOh0C1WL0NcawwL9DubIn9rdMVGDRyj
nvM7bxmlsCnawXVYs9h7hHF1v8ocwbJdRNjk8ESwozMKJLqas0kKnGCLnjgeYRfM8zPi05OXMvrz
BoW3oglykiKntghMkwcm4uMziHHfwYKnRsweszB6cAr9LkzVGsfYuEIAzBhxCgxVHL3K2FhTdT84
/hYUWcO+xVsS/Zx0o3pAXRi4thZ2nnVIJhwK2iSoSrGrHfHWV9YPNNdYUIaW5DJzXVOlS/QhDKAQ
P0XRQyUbEiUa8dVoopPrvaU029nzPTnWIqrp+p2aed0HBBDraDCYe/ZXU2k9jNpAvnu1KZE9rHu8
VqqJvnyyEPy92KO7wt1KveWTFnn5nrEOsMVhU3LWHe+OVi50AH9UzBO14xiJXTyhVc7RGTvzzkzm
kzGGj7Ec1gbjAZpeP4pOO6M0/WyFFH+tkEhOMA8TL4mZ4K9PglnSGJZWqc5p9WrzJeA+WcyRNOOx
SrY+Yw1t+tH2D2ZH4Vt/8vm7yMRa3kTGjzS5bD6zANQuL4nOVLt3ppTKrdeK08xQdmtqot7I1poR
jIz6r5qR5E/YZogwXbJc22z+yZAjPs6Grm+0zHSO3eC3t3U1IR6XUXu0aGFs9SHtXj++fb/TtN+/
t/xW6MAWbmHXYir9frHy0EWilLDLc+0fZP8qy6/ejInTT+j731lMjJLuOtK/oyFZldWN6eo/a0Ai
9lxc1eNtiC0W4Wtgej8KoPh98WsceTC1mncXO1NGjw+LZ2Rejbpkb53e+ckn9thlLb38+XSGPZD9
3GdK5fc/XyaRojM3qTPpXqdwSu9SWUnchFr6CaTtH6s6AFWYqNze35EkFxcKdAoQEmb35yJDLEXP
J35lgpbtW819HYsRyLRvjaTv0o9HGobcT47/Xf7i7+dqiS7D3087FZP3xU9wXJkPYdeos6yepsH+
UuQz0zAyzt29n71YevbJR/7vTyinzPeTCs6mP3cJHNYIadXtlIsbFb7zYg1zxuwLtgY5E/Hehrb4
mKd1gfbFQHnYMmL4+Nl8Xyj/7+mSKQQIGIbQX7nnmt4xva8KdWbEhqOKFil5asUX2eb5qp/0gxUV
Qec7n7y9lyUyL68nwIiyK+CNINbo/RPV6HFIu2W5yEsSQsMWkgSIj0/s38/Sf47x+6X8Y4sq3XAJ
9mvV2RI7n5FGO1lrZT8hJ0LYDprRJ0tHHiZijj4+8D/eFihkpKyTiMVW/LJuVKaB+yn0uKKG/9B7
BlPf/nFmFv7xYYy/j8MubqGe02tlk3O5AagkKidRuPUZ9thtExaPWtmjWcr2Edty9LYBLv8HfK+H
1qq35TBTQdcbZsz9ys/VlwFA+Mc/aCk+3q8S73/P8qT9cb2zQeXQyLyaiuzWblideHKQPa20pt4O
6cPHB/v7g7gcDIw1TQ6K40umxEg02Iw+HWm4lAe9RGfWtYfZy/fo3j7Zh/zjUAZGe1opS2MFXOj7
85IT6x9c9+ZMEsm9Y5f+OTWUv40S8SsKJ/eTq/iPu8rR+NhDIjAXbtb7o4Hf6oykb5ejUWypZqu7
BQT/Txadv996QJ+GvQA5CJ8Tl2TI2Eeu38Zjc1Z2vWny7oeLkQ8kOqtAukna5gqp6Cevxd+v/HJI
gAfLS8+m9eKV16bazUaDQ6bzIHC0GtpJr7Th68fPxT+PAtGETZOue39t2kwfahnWneZsquJc9Na9
acafXLvf/YqLB52ttzCZd5Fjg1z//S1C3GUhx56bs5f/qkW5rgZCwarX0WMLqBiXjIFVnGek24kf
f/J0/Ov0/jz0xTtmIpmNPG+5b43aVwbBqF6Pivfja/iPRxDV0cLDwEpP3sTFI1go9MxIzew7t+8r
QAgk5eAay0+zhBf38aH+freo3IhZM1yeReev26Ulvd9MTiLPne3OPHjIq2ITesFENzxQVfoZPfFi
jWISTVCCZ1JKQwL9e9lIiYs2urKfzr0BmUkrcrWbOx3MVjapjc8UkE1FY37Skf3roKh8BCuVDeJW
LHyV989LmIkM7XHnnr2w6bah4bPhiaf01NuDux25vsd00NLPntKLugIAEhzRpQ/sYNGnp7/c5T+W
Y7OidZKNunYWaK4Oem2k27bFktmVBgb/JjJuNVcOX9lQwi+gVD56UZPm67pP0+fZTbFHiHhO1n43
ZGepMKzmSAfv5khSqYxlfCyZSPxXDwO/mIQYb8nmoqW8VAbvf7FV2XPqj4V2HnzvXleqvHdiNM1D
FGtXul6anyxIf90Wii3BcVgq2Fd5v+uHPy6QnvZ95pZRfWbuuCEYC+KJt7a8r5pYpmif9X8vnnRS
ATgaQF4G5awbaMXfn5yiBAPl0NTnMW92+CZg7Kz78pmw4/PHV/Hi7f3fA9GLsWEdO+R5vz8QKpQp
MZqkPut5Grg9HaHqNnev//8OsqxTf1w7VDGjAwWiPjsy2iJiv097N8BI9Um75V/nYgEvY09AhAOB
Fe8PE2aAZ3tgtGenu9Ky57G+aY1PysSLL+Hvy2UJgE4QyzwaSReviednXtTnbCNxPD4Iv7rSdO+G
8TXAmeiYSQJZrWVf+/Hl++dBHYf5DFUwz/3FijDntGCENfImefZqnOudZ0D29MaVjckw3dufxRZd
fDb+5yT/czz7grLdqNrJppTjZd0c5PP9VBmf7Nz+9XgvCHGGT9CmQXG9v1O2XdNcBIt21rAnjAJL
yWtluyv38P9w4f44zMUS0VeRPbuAI89hEaNW3kX1rhK7ySQOtCH7lgN/fLx/rRF8nXRA2iBgacS+
P60qd0q7yGJ1boq7NHwl0SB1r3ClZ5+1ev91h0CjwUjjc8rKfXGgMZF+Hdk5TwSYEyfe9eL+4zP5
1w36zwHocLw/EwsDpNc77PMiR61EjiQK5HNo1dCCrE8uGi3Yf143RDq8WAyc7MtNrauPDmliZnnW
jbxEKOl7N1mSd8FYDf6qwQ1wGPg+3aQ4Wk+NJX5k+F02hovQwK7qJFDAcuhi8x/AvfIOdWWgDcyb
RcqXaZncW2Yb4a6ytBU2MwvIRlR4v6RROPtycL9h264Cqea3VNPcc4JoKEimivClLnaZrUnTbuEE
CH9f5Fl3B44x3cSYBrb1AFOEmmNR08YGjzHZLZE9tKsaXwdeoceM4fEEjyvAKqd2KAxfyAGIMXwZ
5Tqq5HcEAa8DouBNMlbtJpcN7JoGuIWcB+cN6Q3dHZFiGWZGuMtTiFQ2oDCQG0l8nsfpWMz5fmha
fe3hLNbQDmP6dRrhrcu4sNZD1amHTkfkeo2PWAKfqZEloCvHPy2tdiUFNn6ROoRFG1URuDZ2ago8
H44DeIlUjOEST6nuRJm9mHlESLyCu+riJNuZ0GF2RRV3t2S9IuEjsB2aLAFLvd4OQePlYtNIyhQ9
TUEbSCfZaE5rf2lM8oN0hfOq6NgygLhQhxQALUGflbU3jLD85rZRs7OHrtq4AruTX6J39WLTPRZG
5wdzlmmbGgdZ4BLVEIR1/72xImdd2J3xK7Rwi4vaHh6nyhE4GKexg3wD+2WyasrseRGD1ipE/e6R
1ED4hQzmKjKgGE5DtULsYu+iCiKJ7xftY9k6VpDmpDXTwJXjVTbE4kpE+a/K0LHdz6V36Duw5sgk
nW09J/DPCkyoiM7Fqp54ZQbpjd9l78P8wMG40YmV3kyFNPfKwsSDYrS+lqnnHfOhbve2PyHcjPWM
W+kYpziqfvJcuFvyK81v0eygYRcNis4ucg8VqjqA61O2SerpVQynAZZoX0wPlRuCf4npsqs47m/C
UIU7OwnJAfdnez920yvaTw3rm8f98IoqcDBYZ0GcgUdSyKh2rmEkG0LR2kPjIO4YVHhryKs+Pcpq
BZEV9XdH1gQ2NrFD/xjti4aclrDsAPHgRkcam5kYJwYrXZtp96setO/VZNMjqt1wF7q1uGmsnDFB
o2IWk8l9BgJBvEuT5Rj6JGDkdKznXZPVLnrPxsDwFuGnlrF2VwyldxKqbLetnYyrQiA87jo5ngbI
FOi2oFu1cRVdN671pvk6OlWvtddGhbGiz3BNEoXxfTQShlpsjtcFss1tpoX6KmyN8WDIfKS+NuV1
nRJg2YRG+CWMZnloVAl0d6zKW2j+IcIUsHb4jSCpFcBcNYEv1rJAJ6QYjTag3A2McaZ3I9sYai9y
+J0X2y8OyDvMNYhv0sr7CfRsgbda1tpLBeLzPKQhUar6hE+UKlmPrge86Yci9BjQYOGiZxrfeXo/
BnHpFU9R7rgrkz9uTUKegxHa1LZPZhfHB2n0qtcw2SQhBghtEFu1mORsVZAr2+kweX28lFIsPiPi
aVZ5tgCocjrZqPuiK4c/rmUDzCTuSgkjqVYvkYaFDmIPXDTL1ehmdtW0bm0X+axTrKJmAf8SeQ+5
OcrWZusVKPjSEd2uAx/O82AV91EZxK3uIJpvm5OzpKeiPeqp0KvuPqKjvm0Xy1yn5vIYe5Q1fYFf
2ynnCrvszCgwrcIVfyO8M2YQHHqsviWdNNfpFOH8bqTFT65pGJlQcDCZt9CfDD7zMQyIxAezDb7X
35QS7dAMGmiba2nFXKawfubhqK8rjA9rWbnfa9xba0umr0PRvCmU+Qwjk9fe1r6aqgOcNpovBRHO
8KI40R4Vxor782LbNHlJC1Bro+tgLRJdFMwgRdGUqfieNlS6Cl1wEEWrPdQpQTFaRSpLYsTIm3J9
RiYHcydqc96bvMaA5RXmzsH+vRoqvra9ZUUMaYGVFP2E7gD/cfPIX+RNzOSIKU/WNBJYMR6l2yD6
t6vsidzpRweV2Neu0/LTgNfmOM1ldIrYRFX42WDCdIu+zl0M0vhJtBcr8vwgJzInwCOE4MyP0JUR
Yb4V9AcDI/adYxG5b5ZXg23DfnfVuD7IoKHRVuyadYZmzYg5lJ5QVPeIVByV7MRgWZs+yTG6855s
sTg7X5LOGHZIE5prqEXtjVJWcqxz1t5lB3zF1joN0jEe8KPZv1iEVNBD0Wa5gyjfOy3CytRLtqr3
px1MhnEbs5vh0R46us1YPHB84MOyzGnNt3Y+ir4bgrlpxL1KYqdHItl18FDhze0kglDE/X7yZIUN
X3VBtfaiKWgEKwg9uDGsmoupD9E5GReepiACsveZivul98NPinYF0A7zvj8jFs7KFB4JoOyVwAQF
089KryAAP7uN/c3uuqfJBudQm5n8ApQuhURB4WT3lAyOM/kr4Bj1Keu06M6WmIV9nHnrtjHp4Y0p
ovUhHBeWRp3jIZCGZe7DLOEmTJFdHwtlMaxFcIVzI4puBXeN4aQfb920gDNPXbhtMzwDxYLdKDJe
fhoz4SpjDL123Q50QVxkqwx8+XF0rXErajM5NJhqbvrUQpsQWaAkQ+strxiPN7iJjnrbtpvBICg1
BBkDGCsvSRphfIo+2dx6WKUD5DziuYGCBLIEFQpi+dl+mCcPwyK51wjfI6P/kgMW4ZnXi2vDQjA9
aNkv3L+QzhNENY3u1IASidkibo9ERLtP94xS51uF3Il/bTbRleUMiETxbp2mZc4COIbMnWkK7xuy
nXeR3Vi7Vofdk+EsxUbQqaeiosPd5ZWHdcA0thoSmV1bYH1al1pbQ1Xt/VtMpDzHU+W/eDUSa6/W
jADAkn8HANPbWPqAUHNseVsziidoq4R0uuqJSOr2h4NtCFNFOuXA0uac3Zk+s9iLtMN6bA362aiq
8CHsIiABXTXu0sIIg8gvpo0TMYX3C4LiZEg4V2drebeb2yl60AEQfKlH3A6DqWgx+Ayd4zx0Dyrq
ww39J/VgLd4qgLfeptVYgSCqICMYzWSLDNLbSU9PgqTqMer5DMSSzrt3igZcTEgNGQ/eQBzLXL2Z
yP/B52XDmcebB8Jw3nSLmXlVUNI2NbIAnW8wwSR9Wv4Er2hvGX3rK11DCCuTmbSHaa5v9bZH95iQ
lApTJSvzUyKN9qHypx9OozeUQN0r5B7iVUezvu5roQepbryO9nLnRhryjhL4XgYPvjzedJz4U7wf
R7bQTLBRcHus7aqKjZuYCe5KK1hRvVbOW1XbjBQxuG2tyRjvw3FSRKfyRsZZ9jigvcUrn7QB6a7O
RhQ7svdelB4/6Ii6YJTSzEMHP+2GCgD/gIF8pY9Dt0MBisI/mVJmvo6xhbA0bmA4ZYiTw2zjYt5e
O00ESsKj+D1NtsG+Icnao5RZ9cWu8mRfjY65hiAzXAOdbX9wsaed6FN8KAOg5E3i/m6rVQ2nPWYn
ogsS7Ilp+IAnFIsq3qJd4dn4ySIPoiS1h4GSOa5PIjG6r21JilGO6zTwVeFdo6GNtvZMzWQqp70D
bcMmQAeK/L1J2HBs03oazgrXeU2V2lffgPRfjSPpUckwmK+JZQ7Gg1210kQIZJbZXsJWCre2Xpff
scctDyMdL+Tapokp1e43ldMuMPvC9tdZN0IZtLyxH58aeCbXzsBnuXcsd5XjyT3YLW6v3PXju7Sw
nI3vqXKfztJZ2Yb2LWvadJVX0t/OVW7+SCuDfYuXxxIfE/a3dSSLxdiT6FRRvi5X2AJaolAhPa+z
1kwPNBenTU+y652hCAZAlFy797H0odLV1n0/oJ+PYkblrPXenSMR/ocucL+qrnB8gPx122+GLbpp
xXDUOyoqv4PZa3JbYQk/JBk6HY2SmjT1RgWyH16hCNjrKW7QETcpJB4LaiB9yRxOKzWP7qQ+1jRl
HhLlfvXRvm51r+bshxpjHKvZqojDbxlxQySyWQLKo0iCdFjWQYxgK+UkMTsm2jrs6OLrvHVB5wk3
zG9y4DJJ4EOKoqr3NH6pkVHDQBpgubST6Rp2A7wlI7Hna89Qd2mVfeuAL+0HBxPVqjOxR2mZX2N8
BpvhjnodxBiIyWCy8i38OT4NIDJxMvF04n+LnygD6DRDFHx14mh8cfWwv5sQ9+z5H4xgLtr4Bqga
2tpotg2IrW4fsiAYpAzmWMxE4ZmASkZ3L+bYXGkhmB5Kjv4gZOeS6VrzkhcLKa0H1g2Tp8qDupkg
Z3ihf0ujG+iR3XyLXPdNy5hQCHYgx5GQlK9Ii7VdPWnlD39akjQZeweWZSqCMvGta3nc4l0KNXQS
Jo4vFoS1rVXaHmMOzXLUASsdinRQhVF95QxIsnWTuA2P7tNKsakXq6SkxoM7pu2sYSASw4HFdKc3
o7eiTyk2RggQxI6SmWBfUGWEnNAXN92Zzi+VnB8Xb34EAUCVMH+NIrJWBZVbIC108kkspyDGYhBU
tmYFJbGyd8KexGGWkNrgbE3XkZk67DF8Ra+9rneWraKrurFxy+a2B7FLdrdpbncEuYjuO4Rj7+QQ
0Hwz4J/iTsl+m8Pnfo5ZZk74ilPS0lPojjxO4o6iFtv8/+HoTJYbRaIo+kVEkJAksBWgWbbl2d4Q
dtlmnme+vo9621FdZQuR+YZ7z61igFVuNTyBaPodp7Y9xP3oblihr2cjJodzS8RO6tH68CiMTHxQ
vI6cL9Q8tWb13jR0iEr62g5i/j3fiAxrI/qalg+HW+YncZz5+uK477JSeEotTNHfa2h/4eaYXiKj
rA69pUHx1oulSg7sQAGMWI0AM+3EvfqLM2s+ZO1s+uGc5kGuI0mp6xCBlcCaFhRLV911vfGjTFM7
wseaN/k6GgiBcRLxXiWYjEfe+5XIbIzh6rNUdr8384oBiS0FpV+LM7QykSSUKdt8LIWvrr682Zgg
qKsWKF1dTXWnkf9qD+TnZAUjwamkWkW4Ccskq/AQgBjnvYOKgGOvw9u8XhldjCih0ZahTVH35ojT
J7FRBqQNsO+k0ON9IsNo7zRl+xgbjv3EL2VulM3XMnGQGXbTJywhfEISf6VOAbVh6YPDvx+HYMoK
+TYkdRIsfW5+9rFh3LlpZiSbpoucv7XPSTbhND2NEpFe3hMRmenhG6YV5FSxRsINx6hP8g2skLw1
9p07Rj7G4e+1zcYAZgU2TMfk3EQxvk1dO8SJU3/PAH1eGC3BoCCvZMtGD8yS5BEvyyIfSzt+WdOJ
bCdNB65iOhV20qXwC4T9uJWG34kMGK8WWb2Ph1Zy8PD0dDBwh2qxukdrLLUTMAH7BAA1vrNlvm6L
zMmCFWwpQ86aX4NI+tjSPtzKrO4ze6ZK7cuWoZ5kbBGFvJbWP26VXwD/YGtQTXlywe3aazNGl8ly
fXXTFkZJYnN5goNu1FQRMahhoSqxU5cY//n5VAz43miCSHe/UJo0W20oZxpDq/taR6aPiO4pq7pp
a8iquKMiHN9IfweI3YbxhoaxAkJmtbuwGLIbV4CGYK1V9kF0SbQtCXr1jcUqAloZaOP6ghe17vN0
35Nvf4xs4w+PPnLcel29urEgUEnnr671BmBqnh05a60LYsPSl/2EgjKKzPaxKYaZ3j3vcQ61Eljl
RJyhgx3R0yDvbmvcVBszLb7ZWsW8tu1PPIOJwJsszKMq+fYPq/h38+NuYr1mNgcBllIacPtvFuKP
qTpL3Bf4cQPYtwzi5Gj6Q3+jAKbO2V6heZqI/ckv5VBgojWQYZE5GMtxpCOXgcSjxdprvnT6dTRF
fG07s7y4mWO/Y89iMkVHuuHDBde84lCG9WDtpd0tPl49MwDmXARSgWTTDSo1LRoMgDZVV3z0vQpP
YMRawk5Fsw9FFz9AWev8ksih3cxj8YZ0Mk7myKOJVMQhrjdWUE0QcYowXXdV6honA98yAC6Bp82E
3ey6otr9HwLQRt12LdcvLR5sBq71rA79JOMtYnWwMVRsW9Fhre5qbdqztgeI48Q8jnwiciCR6jDN
cu/UyXOjcFnHFUmvuexpxvQ4PaCjae5cOMZHg9HsaYVYyJXSCvnH8rD+UE7/HhJYexJgfHZZB8pk
TtKfqJsnfnwGvnK95QaF/YBHL+lC4A9q9lFJMKJqaiizdqbfQ4zm/bawKS+RqwdFZfZ7Xk5zS0qB
xHxk1EetncsnI0zt93l1vu1y5vuic97gXuu3Fcmbm1krnYO0moqzpCmfO83pfENSUOglKR0i05KP
0bD7M2FguWclGnRTij5PW8m8SuscH1Sh1S9r0sNKZyIB9Vn1YfjEwxB0fHntEsCFrdoWNSRVhVZY
dMr6WFZrPLLsHICNzQYg11afXrjq5G2iaxxQZ+n3cc1QghJo3C+jfeOvcUUChUUeIUE3FDV1v8Ws
/SdFCmeQrtxRXMcR3IRyyIs/Rq4oSJ2WE3kZZnVxyAB5pAJvfdPK1OssrfExhT9AwlJIvAARcVuN
M5EHzzf7vp213I/suWJu0beeEy7z/4nc1mVQTOFWAxYZIWXvuOGQEc3NLyavaU9AB3iEeerRU+mY
WrYsJuB2THW5NUkLvxhtNQF6tEGaujCS28aQb2qR72zbdQq1+tPK4g4rdEPPD3yiP8gGZbhGaJwR
hsOPWbgiYoqL+w7JQ90fHReiTHkjsfV6374bhQHSoi06fGhkipXvNxbX1D0ZleRq6Evrz+HQP9vF
9IHEuz4SwgE/mxkTo8uPpMClMEfkcjAy6D2CN+gkyXgIgJly/lL3fqQ2iBujwFU59Hb6NIqqZTXQ
MFZoS3sbpmW8n2phsHZAPEayQnHsFIoMXjkrRi09qArm0eCealfUH9ZatyHI5M7YLjJ5GdyY9sSc
PuL6hu+VfH4eN4B8cpgSAD8d8sTH1bSCrS0KCbe1MMONnoaPdTxNl5jcsDRgDt10LwnWi2Gb9m3/
grVq8PQucUGhdGDLm9jUj8AHncMMw/EtbPXO57VFsqC68BAtDIsNN35lg6B7pRORYiAwGIY4lfc0
NuEBq5XwrTQiNbEi1oNwot7Toi7fpcPE5M4dqxuv0vIbp/4u9PI7qwrhwQ7ECGzZTNZOI41kG+Th
8JA7YOQGB2AtAQwp3VJsBA28Fsa62fcgOBbHushvCYksUfTBDt8afakoome32cOlD9z0k7lZFZ7L
crDNC/DZW77b2CfJrkUzcrfiKkQhKZMdGlyiFeFlEEPWMuAqBMhvpamfNYPeWU5mj+u4+hfm0W0a
+dq+FelJNVvxdPsFsEj4VbVV6iThHgHtBo8jZ/zZ3CKblAV+02Cdr0LyG4TZiJ0SQC17lkiwY6Dt
FmWNl1pyTCz10B9tvC9rNGqbJc1eMJrdBm2t2Ka5Yz2SN/O9GOK0ZNnzygu/01E/E0/ALD6HC00G
0EVOiyBTpAPjrye/EFZxvtkne3wocC1ZkOkYchqFomQv8vB9pRq7GAX7Hc9etPivltPwnCqn+xSQ
pHx3wdSN61Ss3O9OKoO06MerrZvr0TGST8fsXqNaB/CcY3XvCbDFfqqBbZ6rlgdcJp4LpvHZrHC9
bySgqfuh1qeTrMAtMRKeSDTW4JBqDKLLhHHEUJI6nIq+JRqSphSGCusREwifOQKyxow+bfKSIJBc
MNFnTpSz2eAUXvi0PDkBhxlrY4RnPiRbyDqYGjqiYklGjOEuMqEhMoBbTdrDczezR2mS2D7l6fLB
eW7sbFYdHseefg9POfVD1HReiWlB8eJjSqW/ZscU05N/SeyZLAiN29yHu2dDrnD3W9g0SWbmVEHV
Uath+yZEZop+Z3uOA6J01jJgvfHecP54LFZA0YTzF2R18GFMhljC6JQkEF23hiZpCZN61n+E1nWn
useInxKdsYmY3WzakdQ9Bk9AmhkUXM2l6h/TJMYeMurCfLSNoqQ0XuvGW8rp0+SY8nNQwR5Qky8y
Ttm3GqpZmNEOEmJuKr+MyBEX9jXVxeIo4Qexvita4VMaqQVEpCVZmLh4ODoRYyUUbGSLMKMzzz/0
KGqgb6fukZHzdx8PDHsd57ahDLGUoZMJFz/vx/6pgdYK2iZrARSBoUty4hstO4qfxzoa7sui/YJg
bQSycdEqp1zV1HFE24GjHAFu2u3C8mV4kwWUcyh6xUUb2qI+FUZWXHQ2SDZWlH6Gzzmm22wkikfD
Jc3VHpfnMZzDa80MHwpXSa2oD/3LJDqq8lSbAU3XN/y78VpJRnqLga94sKz0uNpudlT6rdxueRYs
UumdjajZNlEW+63b99t2tNs9ixpicJoy3lJz4OCvXIOTr9Q3LmN1P0ytd1Hmr+hBHV7qLg7WJDT2
xPNYe3c2qN/Cfna2rCiXx9FEEtrbk3nAuD8HU9cV52pu4fZ1zuqjulvAC4JhyszIJeVIoZiXar5o
q+uc7Ij/g4zCz6oDmDZngj2AbpD32rXkOpCa6tH3cmaCvrzGoo1bXw9V625aPYsuLWxkdjK2sWGN
Dky3Cx84TCTxNqE4KpFn+7GXyf4G76S5IUlMpC4NAhECQTaDnsU8U3vTwgQLCgy6bwuBAdaelg0g
iTZW3HxIIcpNcguHmZnibvuImfiYAnl2qVM2Y1YXR4PCiO1GlHmzaLrTjCXupFuJ8ZURY8Mfwd8y
teCIICpWe0eO+VVQn+2idLhmRN/tUtWArZe5uPTpzeUhzdEHkLie8FvIo1JWfZAa1qjKCUkiapP2
M06SOmA6l3uSSpQQ2sLgeuEegGGfkWqhj0/myEIGkEV3Ak+OiCjsu8Aq15s0RuADERb5TfXa85su
hL642bruXTdSwTjKeDflEyvm9W1txnZPwEAV4OofHjmsF9ZFGK3TZsj3pgiTc2209QlQBSA4c2yu
tZU6bLWWgSJvZRvbROl9105PksJzr80mQ7Fek+SC3bbTUv+y3La7LBIvVmn36tAtxvJUjwPTJgoM
z6aoKcEZmXFa3Lex4rVwp58EYMJ7NJXE1C43W73KOBfqKfopxkVtMycJ6Z6njKW2zv8w3ihm5SSv
NBTRV2+Z5Y5kKuJS+oylbkQQZZba4x1mA6jceqNzn4UNos/IPZJF4x65ko1DlKU1BoECPkidQTHn
Wl67bNmRH9X61PgNsZL1dClFke05RIZbmah5RHxQKg/ashdaXSJpUNTHSwUKd1rijUqJBa8Hd8eK
pz3WqrtFQjU63e+Ia0v1AP9CF5JFFXpaMs139RxVEHtvyGDTrcgYcf+0XPxr6UnYT/+zTJJXlKPl
b5Mps+u4LJOnt9EQYLqW90QFyiAbWe0aVlQeUzezjpCikl1aZC+ptHMaUaGfOsuY+QB6GBhlBsyC
jQ3rJkSwakKDy/ZqORhWGL1l0fJT9s0HHrzYE1QAXlF1TMxGSgF2grR+WmttbqxxFC22fh+FeBxc
O+u2lbUaG3IsDD/hJLqUeRdvsmVhQa7ml7HKEUDeYqgrdqd3kwoLMLpCeyWE5oB0+26pRLJlE3BH
LJ6zXUfrczT62LcWblpH8BWHVRWfXZ7qjj5N3LkgyK6I3TNPztBryIF0t+GQOz8UbAIgoV2xL8pA
t2hOe1g6KB/mYn3CZqn3CNKRk7ghdNhhNjclvfE2JgmQV8H8dFIWfLXVNjAob71Zo7+vckrObhkS
sFc7WKBYhicb/GcTsi2mAwkmHU/Ikq9LnZpXcp6yi6ghAK4xjsI1jptAJDVhb1Ur7o3b6sAt6Q4l
ctqNpYhIy0dZXFWkHFzc01tDye7Dk2sRBdxSVERn7dfQZf2uNPkXghm4vQgITez0FZTi6K229mMp
3YaHV3+4M2SNeBqGS8bJvU81fpvIZABUd/IVHUF8MzGu+5WIR0+txdWZ1v5N8ZP5DKd44LoRnjTS
2/ysjz9Q8EBxlSgkx8T2RRRPz05l2/wSoEetjNkSEJz+UPf2uu1Apjj9+FqF7BLTiVwX0Q4JAA/X
9Vl7hJ7TjkXgxqI/GATGPwx62O+6LCmfQTOZPrEYhicii7g0eF+lFzaT+rQMvduPzmK+R2LpX7Ta
iWD0VWShsTVx8I/mFrUtUqmO1ipwYmaFS3OriFoFVLpWw7U1y/VxHEcMicyiIKbfcJgiu5iq6b6I
NSrPjKUkK347fIZVw6vbTPDuotKbaBnYbbIFo/ls9X9Z59DxYLX8XvuQ7GThrPs5Tu2tGZtMF9k8
Vpr0KhdxVlNC1Ut/+2p6i7Xomewg4Po3fc6cMw6EmeKgQVPTqxPxL0BWq4KmY4FIezT4khD6eyud
2m+9b8ZXAEUjUcLWuMmrGbqbDthG9NyynaPpdzSLEXzvwfaGbIJqmRWT79qDCCIX8cEclhGgJGU8
i8H81S03xQ9EDOdsmKknRBNeXWySm86qBEGz+Kh7xQIDADwJHAZVD2J1uKysK/bCrFnma2N6b4YT
X7iU6qQr2nTYjKCa35FBGdtktF+cThmPpqyNPZ0X6hyVNRzwNTeLY4VEYjfrdpmKlLCH8CkBN3hi
VVi89BayinJx8rNQR1RRBKJkWvoG2N/26soml7Ci+5EOYjIWFPqjmX0irWeccwXhRDngEaHt6Qyf
E6gwGUv/6TUttgI5EfvDS1P+G0V6F65kEfcPJKmCFtGNE2MaEkupW6IfKNJclYx+cwhdt52+Q+zb
C0LGraXavVTPRFMQM8RLaT3V4mRZZ7u8j+Kjk+yhvyaskHTomK6ztxqqvDPs+5A0ArcgAzqWmyJ5
lyS4mBof737N96r4ce0rbdcm0ekcujODSLHSCumnntFnOQRJy6UCW4an9VXa10p/Mempyvs42XU2
Rax1WCpyPfLfYtrnDKE6zTM6FlTVeWGqlBzE/NAzZBrYMOYjQd1IvjKutrb/A15EjfDbaT6c33Y4
z8XPgGnaCO/W6J8oWvJsSMJwUavE7TaqniMy6ZuzqNODxaJayavduFtuvXMV3tQ1VVDzyYN29UkT
POnDdu5+FuYXVoaMkb5Kn14XJlNdFEwj8gIaI1BbJZPtfNqL9CiXkxOza5W5b8m9nl/L+rnk1Wlp
tC9Oz6Afst/Y535tEn/reE7v+NX4c3tqKv6jySQ2EBTCCjo/sJz7qn3TOS+jOjtmxm4SJ+I8DkUO
45AmmpNh0P+lMSFxiFAFwNUF8tj0FEZ4HQfInvMPJ9CmgDA3MIuT9bGduHfgZmeAUfTytVIHxSSC
yLtNEk6bxjzGKI34xnCP+PzUWbxtxINGEKb8iKqHXBz6+OcGhcaN6E0WH+BFM0iEubjFbfv1wYxl
sq8uEUedRbDvPymel/kVz+SGNUcnL6Gzq1lj4YfREOP0uxT9TGEFvfjJUSkW3KoQipNVI5LoUoV3
iST8Bq1WdnG4xxXhM7LTm21Fuws4G+1XUWktG9xRvsSjVR6Y7n4ZmZHdwfYL7JXuKrtMBL06pGpR
fPXtjBRKPjiW5hUmsas52ZscOmCQ1Tk0mlMMXU/k+5yg+YlEJXhYINgJ5ABDgjiX5dLNhTBfTHJi
JEee+zI2nLwue7WcQWq4keMLiGEflonXUA2m2Y68dnoo/laqySVK8D0/zQT3FBdFJsZMg2917ynA
3/jYst91zEsGW8XNYEn199b8oruPTbhLEWCu9R/zyZ3Wvurro+G+IBZf878JdDwLrKoRN07FXh9T
1Gi7WyiBYYGbXj6S5iUhnm3U92E0H9SkexnSjabCYu9C12ZoT7HABuGwoLqRyN9coONt+dSJ186k
vNT21LaHyriR8KH+J79ycNnYF9C9sfES8leP5aZQ3zPUtSI9rzytIUELwkhnCT3k5syTtAdERT6g
vRknguv+kLLF9ftgqx/Ef14Ug8224ZYxcF+N3SD53DhuF3byh5sKkt1kEV/cRVCRcCDyHaBp8rW8
DJJOex2Rn8Hf3DjhNbMe5jjbZ+angRJ8KeGHMnyN6s9qxNYxPoN0u12F820EIFG9aygB6o1LgkSa
U5EWAmnKM6GSOp0i+PlyuUgC4Uy8VHP4ZrkoM+LwGEJFtcNNn0CkJgnBDLT01JD749wYgeODgIw2
tmzCWRhRsnLuN/5UraeWCJyFTLPY8iPztaxIMuYTmWl4EARUCmb0lqUnD+xZRR326DvoohKvf+R8
9sZNhjrfZUvvF1r43Y21n8UsGcqLWg5a8TZM/yx9vxQ7kcK7AynoflXWA+QALwEGmplgGdWxpU8s
rV1JxMtEzE4mwAVcuVcTCG+Wl0+aN9v/Vs7cqfnXZs+2daa92Fj1RzR8ICULLFQDKBiQXN6tKRr2
/aRdnHkPiqJ3eB8eBkJ1inet+mBq5deSHtf+0rqniDelT7ZFsTPS1278Z5f1bkFii9gAfduTJCWj
QV9YagNhpSlHNgil4oukcLuD4lgd2M+A/3jq6rfFORUw2f/HGxDLQfvHX4yKcfyurYdb/Jmr7S31
mM9/LD+q7gd97R7YMP1zsdGNn2Ih683dLc05bbg8OcV7WLY2MkUz3a3F88AcJVnvlfXA7balnvaA
oYR/DSOTP0ikhIX+9tqujF7T8aov7wUqEdGfNIqsyHb7/U1YjDwj4URSIFRThEsBUTX9MSdyZcfT
76E6VgQ4myo+NWb+MGGn5MHHW+oXT03XcUI5ODAjLO6EywQyxbz6mkwk+Vn/7Pm3Q4CSAgS2Zhiu
a3QLewn4MnhL+quxd3BIZOnRVk+x9FGQLpa2Y7hIwMAbkrJAhesdoSG7dVb3IfG67LUDkQG1QOWU
q+FjEea2iw6F886+gFY63xbWWxz+qrveJUG12HdfzqHp71XNfzjRK2/GYtezkcPOdJjigxoRGEJi
jdfzTc8zLi8mp2pWcGbcDgj5U3BPhTMphvGDXWAmJSeqenTg7dcZD/mDQ8wlKoyQqTLLfUXuKmeL
I7DrrR+R9dQN59T9hY+ej8doPpM5tlH95famsZHmJTq4VNzGXVI/hgYLecsOyE7ib/ut8mChymNW
MnXfLhMxlihcPa3XRiBsk680u9RoD+CkrCoY8MpZd4Zxv4hD29HK6ns529uRa8N0jkJjH9FtZXqn
2JFM6xVxKrr0u6V9XKYvW/CN+ciTTy0mLdpBUE/SR61dhsZn+x9AMPT08WOyT2v1ANmvYjFYx+cp
ITHvi9mPVhKWnh+K5lk3UV1+6fZJycdweiF7pIoOq7Vt41NRPJITAIrAk8Wdy2C2mu7z9EGitE36
zzzp+RKcLOdltHYzt1gSYVR5sYznKH0YxrMeETWNSqp/T9URhsywOtQrQYKjnW8o+MpH1yCp8Foz
VR8t3sf3Vdy7Q0Aj51v9P+4jdt2+yWWmwt9ZEYxRnh2iTa0cQrqeBy2gSvp82V/jDLiiAXc1lRuh
b1WDRQZdVMjlrN+ShC4FKTpRdRjsx1SfzqPxGQ3hLjdcRtXEDbV3dDSeslv6HuLV2WDM+g4XMhFr
dUCZTsHM7JoOQFM6Iaq0JfEdoQQbmwvYKR9BJCA+fSE7l9MuPc5QrvPuX4JquiCSfCkPhfiNR3vT
GG8pB4ChpxjGU4+ZdEEBP7NNjKbfYYl9LVnw/C/3aVeADWKKy1Ct4NcX3StRUF09HQb34Zb0TQDH
diVgaaHimO3AhsBZqydDEb8+dY9DBO17lZwykd+GH7OFaH96CetLHlqe1hDfw6hqtf7GrvDX+Gmq
v0h1r6HV1ynnQcUIs9X8RL/vXOthdbNzXxNpKLmxomITagil+dAnEkRdA12i4sQbjBeSv4OhygFR
R/+kycYq/W1GotktJPvIabgRCZAejiMuWFbbnLkwuhk4l/yVJdqWkABPm+FR2j6N4zv5TKq/h2iN
+IITO9y25Y/Jgh12JSvPv8oJ1CB3Igyh2KZ04s0htoftKH6apgU5S6zYDew1FO2hZgSq48uBZoye
V3vX0vlQlcMBqQnT1Tn6a8Od4+wF6jaNIJJl5iKLnxcDjmnVBgz+zj28gp29Wsjp/2qHDL72tVfm
q5E1X6uuyFzvPGn+NMVfbNknC8R9BKunyN+nNqFDR+/GFpBd8zqS/fVQa1y88WvivsSGCIYWTe/6
PaMLCZ/L5c9tyA/CbSM+BhCdAz9xvJfrocTnstAl5uozIo2x9dNV34/2eB7U89RsVUKtAq8q1TaC
lTAdj97+kEM3NF+WeW2I8mXdFs+nptrm4n6wAbIeLFvApPdxYQSoJ7yeGlGVyW4gTG9C1Wfo1749
DfLUshZX8U9hWt7MCLnXDgab0ppBbipebPsyamKH8HOj00uBpAFWy5PHrYIywEtuHRmDm+F1NqHd
D0Qr5tfZ+SEr6HsFjC8LCcLzrjKfEapukmpm7vPLGS/Du1Y7CftQpLshI+yPn421ubU+utbfQFor
W4C83Rbx22SH3jpxGmFDOmp8i9gYkFdwZv9sWr9lVKMUfWZdkqBzw7gC2SnN//T5ojfPFlrV8ixS
vpwpX2j9TtXIvvbtLfXAOdUdvY91Hos/Uyk/Ip2gZV6VPKuBbRNg+Lp5CNVLNlneuNz1Tci6n7Ls
TaD8WgAJ2Qzaafr4AnThxYZuW5VPxfiqNU9O+zgtuxHDdOl4TH+ZoR+tnD9QP7Tdh0EHI91Tl+iH
imlGtlABkepT5K8ka97PyV2tnXAEkq38mNunQr2nYK/XpfdsRW4jGTwxYFiCsFbBXh77nclwtaCl
jqnr9PRvhItfD/uovqQk3iUVbS63d1n+uPDxST7eJWJHHpppkPMMETha/CYllS2q90PyOkLBx9nG
8vpfMn25Pb8hqgPNfC+N76Ydd7G5+KZ+APWOpovv8eoM10EjMhR+o6oQbIA37ltM21DNVzJAVIP/
QpJ0k03fEmHfomcg2YYzrq4j44Zwg5XvlawAb+WkRkudHUOX2b7m3GEY9NasPOfVwr4clyPzHlIc
kiUwxu7Ywfrj87ARNzjZLTmnfTChQw1Cww7XBEUICqSRXhbpf06LJMmYA9jEH26EeYhZbEku9FiU
O4QVR7tf9j3BEvpN10QyENr4HjJ2ZuiIpNd/IjTuW3To8Jhpwdyd2fWkKN8iAEa/KeW+WXjZ7WU6
OFX0PszVu5Ta3l3HwFH6uaoIUKxXj3HYRi35A/PMwBznIzP+D4sCUbnjcTLTK9Fn/jQt26Qmediw
K0hwKnBC/dA72rnIolNsatuS7f+GbcZvq6ntUMyP0aKzyGdhNRneanWHjrcmcdHNF+YHyhdqCSIq
uI3bTZJpHnivJ2mjAIvVoTSbzzlzEIhXIEbc3D0KLlz03h6565tGM4MVpLQHiBd7399SXPvuScmR
EnktN4Z76+byd9ZDD1OSbcWMVcBejusa7VHDPeSu5iWmuytbcs/RH3eiu5QF672SJf3Q7ucwfDCS
EUgTiMZh7e6GtTiV2khcb+mHOiEqDJfJOz05HNCbaA0fUBReZshfZWS9GXW/Gbk0+8zA6Ycux4hO
2JP8YUlfBBy92VhfurULXP6MjjpyWCLPndNAcnA0BLGty4pAh4CNyEVfse40S5y7qtibHe8pksqJ
BMrWsQNWlx+N5uyzarq0YvYq/JUdwVZsNcleJVj3FTX/XrXzI+PIt2kcjjILfXOF7ilI+ASoRNtz
62unitquYyxPnoezVEh45b0+/AyhtXMNbZ9wn8S6RYK2eUuxYlakb1G0XzWLK1jx9vbLeopzqvcM
D1yvxIOpj4H6P4AFxqfsfNRlXhy3+6brCZzpd4M+EzhCChUbPsIpD7ZR+Qr7n5nd3h9+di5m9My/
LulVk7CPnVh90G53qqJiG43paWSI1Nv1NtKYyelMfmZr9nOG8IymfvXFfSTcvPaskRxkarjftuJ5
O0VQW1xRSGwbA9GZSQlJBCthvDJcAmtGRJqj/Zj69JBNue+2+UHXS9yd6a6Zyw+2yjkhxnHEb6Nt
25ZVzE1zaJSgzgnb8O1pBh0ablkbE8ENpiNOI1DjFXFHIbeBoi81VHLKnIkkkWgXjjORxa6GqKgJ
8rk+VRFnubO+SJSvY09B3IBNJ6CK9dd4Cyp1mQbqentCX3TIFsj7WPlCN6YhIae6Wg8ohwbaOgI0
lflEBJZPzsw9GS85ePB1V7TRW8OXF0Y9qKzhWpo2XE9Z1FD+0yezf81GurwOH7lQOAP5ODkymvrJ
6rOPdFFoAYmbtsr9XESw+qmshpqyDkMoAsgS0VnhzyyVQpGfW7Zhdc+RTPXD1yPl/miG+n5BNdnF
vBSi9BxUEAhYMW0jAV855cOElCLehLqhwKDBsdr4WIb9Jg1rv6zYbeNuIFIKSWTttRUXESxEZNcM
5+sgbp29wYAVvmuQjnOQ9fbGyMwdiH7fsMo7yswjLl86LYriXvMiQHuOgXW9VXiFcFramCCTknmY
JB2QBQFig7QieQpDVt8cXTINq1vPFpNhWohuL6l626H4g99PvJS5vouJddu4XEY6w5WxbG2jenbA
XKM0dnpwviUnpsI7VA4Zkz0Dlx8g44vhOuhsG6Yr1amjIeyq3BPatOVkONyU50vX+gbaPHfKX+sh
PQ5zqnvoZe/XOCSMSRaPlYVMERUFnSHOtVSW752QqEIw0IQmmthU6JdmZFju8IOSWcEf6VnPUpLd
0nHjHbasYErZ/K48RQajWJP8MJw9WIVbM7Q3g3JQExColissZKR2TkjDbUbyWW0yM8GPyvNckDgl
UzptEHrxcG4ZzGsY1PD88nUqPKVZzDXSwlc4k+tW59rFNBQ7PootL5pv/XrjmWV51h1cxoKTpepK
xEoGybzqx8Ra4i2Z9GKJAEB3UE5zlepEeuUKs37X/VYU4jU/r7ZOPND6NKs2CFc9MBnv1cK8CEb/
DenHm2gEMxy1xqmU67OZmnvU3TtCL54AAF/ZChPniyN5VrtBC2a3YiaaTvuYYNmoVzuMUj4+siB0
06veU6qyh3RwBkLtudqF9lFPaEQdNn9CX2k4sGGomM2x65Oh6UlquHjQHl2T9m0qDz0VO0F2hMhZ
M+xsoqe7FquzYe/c/0g6kx1LkSyIfhESDo4D2zfwxpjHzA2KjIxkdObB4ev7vOpNq1UqVWVFgHPd
rtkx80fy9ZqoSewJR/Z4dKn9nfRuUIQd+KuCLp5sYBSWyYr3XX4vUP0w3H/x7HHAkh2WuI8Hf/gs
cTq6Zf4wI9ANhtrFpSLblVyyrj2Q42fFM2yVKR6krE9iJA5XTwdH5c9kv9FD2c6yuD/ZyjkJGf5r
VUZhZ0H4Jq1eamDEtxW7a4doMrwUJhxOI+tyHcvHWgw74vP8KXtN0yBuQ5cDyfM/Fwshfuj9e2aP
XzNWQroBJ0QeTFnF7R9YOSyWwo+iia/rSDJtHnBVpslrWJm7oRxJDmL+9xoY4+PCj8id6gMSM2uN
jJggzZNZzoqBj4MkmIjx+rZQsfa0iNNjOtcUQS6/nJxOW7AZOFR9eJskt51tVo6M0IN9pmqBVUDc
QGLw8HN3bFj36WAoA8K4FnNJdcL1eLNuLn5/R9PsAdrZxR+X8ciK7W9g3MjL8qtBZdTS2TeJ+rCT
KRrjTt7Pc418GACxqEPuNMHOZ6ccKzpXJhC6fhvsktvVUS/c5cmk2lwnVNfft2XMDVxc3Sb7V7vB
Txisdx1I4IY6Kyl75sLqPHfQLgIXUCC19HS13NwwzLy7JcCQdhOB0JQUQoxwOjQTs25cL6FtEAG+
tvhi06A+IFAmt4+hRdom47oquwXzEV25bZEyytGnlStIGbpN9pgaIuNQ3NvQGMfaPppKFq89YfLK
dPVJpnLrQFNojcfQLZFXwCWsLpr4MB38ssJjOWI5zyup9yPYlGdrIZufk6a7rxsFfjgvOJhd+ynk
BW1K3VFeGdzWRJPzJIK6CSJKCoeDzlLinFMZfOd98Mfu7PDe9lp2EAJm4fvqssZyvGvf5373VuP7
+ADZUx7mha/B7I1YoxVuIRcM8jH26QHZtHVB0bVbPtQKGxj8AvDUhzhNqqscYYeSZLC47Xif4yTb
C60d32vRjwcihhmB8UqRhusKSsnS+CEQgmhnsqaGNyh1MOQh5DmQKuzgvWk651MsSfDoyEUX29F0
zkGiaW/psU8PokJxKKY4P0+Od25CaBiyI0y9OrP4r9ruSM5F37VwQA79Ksm4Ebs8sokd9m3h41nq
Me0ZRaR4IBKJeYgME+G0/k47P7TU4LLN6edwA9/5oi8Q19aEJz5pBnZ9eRKf+4xLvS5GQww1dFg9
EaJ+xpmWnvKOjAEaSdaixrb561iM3ZPuPcz82GvNQxaiH4vQBeHiENd5ysFwBOBLkvlxbjL/W2kP
SskyInsG9ExClvIehCdjqmB6Cy/2vLyw+o+ShLI8f/FBPPR0xQyOyzI7n2b9HYh1jcac355dgu8g
nfQ1GmtO8Eb1iDsTsAFilLuc7hPWimahqXta0id/Hep/xTpwx83qiluodFSIEdsHNEJe2FleC8wS
+3m0X7SZ/zZ2l58rT9xprwTMkfrMg3lVPE/z7Xs7BISMPeAqj2HW+AdPDMQju1l8sn4OX3Eom3co
L9Q/UM3BS7FMl67vpiihWeZih2p8G3qHVXCo1xP3SHI92LKeeFbkYwWFYF/bTvvXxjB5aFczHStW
p3BUVca7ksesd7rEZUSfXeuvr6ryJApCuGPGvYJYwX+PfQWPgmOtyFtCy63Nv6+ZvwsbFsqNwHZ0
F/clC1oHdgsOEmaXprDOmFVsxOkewdpLNIeUQBRGDyzfydDezJ9r5UVY5rIrthhnR3/KeG4q4Cms
RQdzmhyN7UON49tkJpIZYYAGaIf1G5VkjKeTxRldEG2xN2Uuyc7lhN5xMvYSS4g3HOrbmqeZQ/9P
mHXl/hYAgwUwtSQSC2DJqmcsKxvPIGQkTNRZGmwFjYkIthw/FZi7F/4VHE8OG/Da1uO9A0yHA9Tc
dtEqIWWHsHDop+wHWn2GvXlGFqqKkLBCy/4rhQXFuqOhBa6s+dMItw8ARlN5WOqFT24P6WFJcd0G
yKF5Pi4PFiVTGQL6ecxmCqbolpcZgP7cZ7Lww+bY1MW3G6+vujDkWO6mTD0GKdRIIpngOEKz4PTD
WnNMupqj3GlecuYoKmNSjlIdyPnBi73qqTBuwAeJehFupDI+0Xd4Y0oI780yI6omLYSRd6uzL+KQ
bEivlsfB17Qn1VOAaReJYWcc6kZDrrAj8+9nsYiaoKUzneY36AHpFPFH705Zv7a8/uivTIRjvdNU
MNEtWSZ/3TD5zXyy3glT1Z8lwpBc3pKyQfCmZh2oRgzPgGR5siVyygGn4/hfRyfhsz0G8c+wKJGw
FI+zkx8HDzHfwJd5lt1FWtgKtUWTE0TIkPPkdl6Uq9gbjx74GOgXI60MSKCWXT+d4Lux2U/oGt4x
9eTe1k7nUABoH9W477sSjgFh1+boEijaAs9GYl2ShQ1J3todCVyk1tw4eB0Rrug9S9KIX2tysmgd
prCHD7ObCx7A1RLeZQbngO2Jm8K17D519xmRH9nNMMnuWomX2GE+WwMq33GbIzMpY1PsbTE0q3b9
tFbW3XK2XJ4J7/dieFoGJ9tPIJRwxnJpge4eI+VbaGizYdAD38+6uO63bSfjQ291EuEnb6Nx6QGH
tEHMuDELzdiN52rIBMkVXTLWkZ9gQCfbRxWBDa8qjRU5XNw+vPV2EeGP5f0ZNUki9tybzsn4EFGJ
iSuaxtcxsbnDaCbkxPK/VlIPu9IeKQEuqKthgmNMLUKJWjjE/bbJFvhENvGKOCR8i8+u3fZpl2Bc
UE8JqZFkmzb4JcZuICpSVHm9t8s47nbT2tw18/Bjw/GenhUTGRaEOH/sZrc89Z1kSURSSaKip/cY
3CT3CcuZ/2k+45C+XOcPVXJ/kbDCfTNrrlZM+sU2jNn6hcl0nvw/XqDwFugWpKNtORbOWpjlfM31
R9V6zhP5hvGTxJG9nSEl4Dpwfg9Dnbv7rJwFQ98AcCyBZXZiYTCcghW3jYTm/NjeTI+5g0Dlc6/Z
+0OhozLhC0wwi4Cy7MPHtnQwMPbiUhamfyAl0GCtzFoEG2WRsWnKz2AtYfIEzRe31hFPUlI0vPZM
JT7cELkNy57TOMjT4g5OAfOHXWJx8OTy0KzqXzxmt7nWM994e/82C+Yn0/oPobLMXZzGBHpFyC3J
t9tp2AN/kwk4BtXzbNyaYcIcUd8YdduWh5Z9dOtcfOFDp4pOJZDml1A/kqH0rnqE17CZwzll/+kY
713jgd174iaA0V5q3TkpvsdgpjIXkhDrYdIS29wGV3CtlcrDpywJ2VVLmueWRCHw0w3+ouCxJCb8
1Q7YNWFTYML2socEVbsdxTZxPuOBawQiS1ynrAZM6PzQSPgMCuy5lSPiYDM9urN1rbqifY9jL8fy
0CIIjJP76uK4ZgPST3+109vsjOXbPFBaW/n6nTqS9E6myfjmcf/gDm8Qal3C6RTMPi1N/Uy06rUM
yE9JMpN8vjlFN2vbfgzQLu91zuQnlQXGKIOoU8h6/tW6uFK/ieO8rkQE9YPdlO9tcouJLT7rrGq2
hI/vnfpmEEl6244ri4GAL0WAMrHR0/CvrDSQjrxCjMIepDxW0C0AKt6VPBmnbeNaMBhsHtP4ILJ4
3FOQKTH0uwza80B8emIe3batVR1UNv72oJUc4GeEl2VIbt0rIeYFmQNs61KEw4Xb0RZKF8i03nWO
o1tj38+msBY7k2tXsGOVgo6NvP9HNbDel8UEo2HFcF2u/neGEhdVdfaraSoSJQsXn6a01k0Om2U7
Ln6LeLCy6wggXuyrJdXfjbb1F3y0m4m7QJXcy46NmZ/42PCVbDivHUrON+7oN89UmAtu9XbarsDV
8lfkDG6cfL2wI/Q0fWZ1OrVHaw69JRq7QlK7GBhxoplu5u2PBS7DbokB6SQYxN+5e6hT1zSAJSh9
Z3itTbUXakoP+GltwIcUhT6KZB6/S17tYm8F1se8qD+6YNMLNK6KwO+DivIn72dyy7HeVs78ME/9
9O6JENez6vFH3eigugDJzPWwf2V9+2qTkdyVseUTSHKGqC1Z4zNyp4Qc7Hc3pbvoiHFEUrwY/EwB
HwcuOv5+0tycoxYY08n1VhLAZbDoh35Be2v9sOdv8rg5uezFadDK79Kif1o74n3McA4DWdHKJw0i
kHXrYrMnZWbaFNUIAIBABusnfidU5Old1g8++kn7tqg5eLLoK4qmdNKXWI3OnoGmReekayLwaNXY
+DINozYOu5/iBmXDdsKgOPnW4whP6i9gLHMdpJwurtN3JzP6qMFxUP1RcpU7S9sDVxB7vPJ21dtS
8piBw5qPCj/S3RSq9pQFWXAqO8ouA5kTXJ2HGrVMSPYbpnroZk4VPaGroVC6N62YuFEHiQQVz8LX
eTszwDtNn/BrqAT3R+++rpz2V2H3/bntwuKpN3l857hT/mH7dIY6szVu5yJbomkpWDeBsjr7rDGY
B+lYJ33SLWfp2d8r5jQL6tvGrmla0HlonSai5keZOOPeQxTb5r7bHFFG8Ck4Nid5wB8tTl3nPFeZ
+hptyKqLl807B8zBzrbyt+L/ji6cgYQWyO3RjjPuTWYhrYUijsQkftZx+FQLgXs7t5ffAYrNxTUk
t1nA12faMIqX1cZKZ5fGXHFwq2FLEoV1c69fVy8bOE2QJqWFe8xS+Z9GUrwumbU2fTjIf/7g8Toy
PW8pMl6eCXA5W8N+akPITGzY4SOt6nMWLjdikNVsTUFja463knN/ndN9P3LkUuXT0ZBJbqhPGhEF
JhQ722ajOvZLAxsB6crDzqK9Yc+LD+QjbvxL5wvn3+wQbu7NyHVoyKw1yhi7/xYwmB4XkL+7Om2Z
+qH2XEcjHktb/gApoy4+HVhMMdqGzAuFArF2Y9kYP5FsH1rrpfELb1coQzomdivK+mZHBV9qbNJ3
Zozwk3Dh74wCDfzVszt/dFrmh5oADSk/YsToP239kbZDz4KuKLY9HNJonIT6l6lnWRfHWHnzU1sC
iox0wlKwCRO+Es7SnVvXyoEC2BaBS2ZsSGrlp5xbIBE1WQlkxSX7oM5r4dpBEJJW3ZEq6hX1Blqz
c1FWhYaS4mpiyuaKjU5yrqzqF2C9YkdN6WvZWx8ipHwJE/V0hU/VveF57u9ZQLtEDxMUK1HEl5Ao
H4HBNvlGsqGJGtQzCfa4+24XGCIORbibkcvir7pebQSrGV1l7bwrj1cD0sL9KdvO2zKr6WOq5epc
PCeph7/Gt1S2r/Ogv45+IlDXnezSYdg6QwGZD3pSMx6mvHrVAyFSv6QOtMsX9CV7cSZmXGJL8Tbk
au0eK2CzBLx1gXsDVWUqo05zvu49aYL7pM9nhGjhXlpJ5HHR8XJcccC/SDakGO37MqIQjVYnYgZX
UawsMXNV75zQEhSihFBO4TLvy7Wxdqvvzz56ko3JvVsad+MHCipTYXvYa5fgY8hQ3gvHTYpd5a7v
7uqyMIIZ5SKPxgk+zwX7UUOF/HEQ4qtI+TAtzcKmoW+XlUVn3nSfK73f2OedGquANqmzdZoRZJMv
3MdAdBMiuyPvU3pbn2Ib+JKZsMSYkd0bAK91r9O+O+Rzcvs3hG/+UA5/HIG+1vfEABw8ZjsWBHo7
jDLc67Uo/9Jr2l2LJqc4vIrLWW17l71f5yvxsMomIMzdeVEz5MG+5Lp21k06sOljAdWriskgFd49
lVrhU2t74y5UA7UYFvrcjDlvyYCemrVc36Ds1se1nsWjcC21DYN8eCSbXUWNs+rt0gtzRPEvto2S
8Z9yYtpAl2RWWF37QPYVs0bPEZ9Rcb6dK/xxMeTCQxnUgjIElHQy4/izgkDQ6uUxsPXz15z3zUNe
ae8bcACwNg/pXgN1XPkjs9lbTWsd0t5Pt4pxYUduf9opI/Td2iwYFdyCxwl+IbXBE0iZgl6LqFpE
Rng9iXeDr5I3N2f7xkfDct/tztIE1wfrGgRM/jOfhgMSXX0wva2jzFTikbfgtm1CxdQpCiigMwpL
Jh1CChp/U28fbCySZgfk23Iv7Cz9MP5in7U9dq965AnBYaGxUyrqjC2LnWgpbQu3ZtoAPIVuHIA1
gSrLAqyout8izdq/86LNC9r7SI02vZttopv7ajLftlLJPVOE5rnCwRx2bUsoaq2OoWrmx7Wp1IUk
MIA8Vo47NXigZdykIi1IIG4KONabjv1GPbV07Sbs4sIMjSsbaN0t6540TgvwFwvfOuM/ho0Md5jW
2WrZLKAcoqTnZRNI9DvR2YyURXJ7gDnIlgXtYiBUs34WySjf+pRBjY44f1tNg4LuGIRR6Ul9tBGq
Nnm2fDB2on9zEYbFoWx0CkqUdr50mjdjCr5MjCksfyC/EKA3Bwkk8V+KbYw4yxwfbU1y1NN47ia4
Hoj+3GdERq+GVMWM2B1mEZsw9zDOKQMmv8qH27m18clYbio+t/uKPhWCxzVoqrH7vdg4cTMvvo8V
MfZ4qfJdB1gKp0r6L2NU3ShhPpcJM3HXxe4xncs3pqRhG9jWS+kysG30LNuPUZVYfMQsrmPR/Uiq
eGAkEK+/8x0CssFi6XvHJfQ5ZMZ78Kmy+GybElVaupjiGsFqK81+9BqwEKZL8r3hC7Jz6Mk52Yu0
TkksuTqzbd13tgSU5/v6DJ8P00i6Js7tu8YHyzOB/YerK+qRa+FMMYPr7C2ej22qGNhaKdQhqLkA
z66Y3pO8iu+DfuyudVZNey5EuPhmnb2wyCA53uEGzoAUp5uVFNRm7bI/oc7qy1R35QUbBn900Elc
+RNs0fU4iGtZNMgqwQA5yk3AFTISyPIF4ph7HNdKPLH5wc/dV7jPJoIJOHRuv4dE5Ewf6+D1yKut
+9ub7eqeZw7UQpr+wM7AqJa54HxiFytEVtNnmWWDu+tdpFJEDuB6A0Ear7GcDaXyTOawo+NAu3tD
APswtZTMJW3HXtWvEdOdqmUzdOsTHHsXDqPjXFYbR42b4jXGr4n1a6iJWGBH2hjgWQdnHZ5L5BPU
EP1iRvlYjkmzt+tkPgD1tL/8m4EcvFd4e3uYG6XXYcj17Ds1WX9EOXdR1kvTAnVtun2ei+kMdmSm
KiP/ImAdb7W2ce46AandpLWjMGyXS7pKZIUJVhFsuSlqR8fmtgUK1x/TL6g2OkqwUwA3K8y1rmou
FkOIgcli9N+lsmGOt3FOhMrRh2zt/X2ylN0QYUNjGb2GZusqi0ujg18r6AyrSzNcQhKxyzVYKkBe
sQzT29FfPKZo/H/A6L8hUBH36pmcLk1dOzRplgPYctalmPkhAvZHB4jZj+iH9ClTQfAYpziHOxrX
HqhNvCGpyNDzPSpyVPF8qWts6nh0SRuRoklvRvIBb8dftsTefVyZ9EEEJAAr9GMgJiC4nKb8sVM2
qojVRPjYY7MSTwhV6lW+t7Q/HlOIJQeCsKT6VWLDG6EBem5An6pk5Q7FZH6wHNI/vUCqxSurdtJN
vmbu6Ec5NfNTCh5pl3fkIKyxzbYzp/K2MKG6TBW1cb6pPhK6mKMkJNZLZ/tMMigN9oNY3NeuXonB
zQxXwhrKyFnmm/WSX6uW9a88CTABBxbP88Qr5Yr+L7dZlqirQ4YmX4mTQih5caYh5N22byEEfPe8
H3CK5n4is8HY40nE4jIGbqoHdwDl4fXhyUNDxyWqfVhOCXuQV5dM/LTv12z5JMfRb8OeWDMcxWkT
qxulXCzMel2Ah8JtGHLmsmB2HOb8HLpm2cpqfKlaBKexZGL1Z4vNL5yoo+NPwXWWZAA2sm7ZvbV1
z0OTJ45hod3ZarnozAERO5n8NW70Xw5g6OWVuq2B6vx5XGLz4umx5lSiOWUb+DjCVep8LgDXrtIs
BYM93p6QaR3GZJq9VW0Of3/FuxH7Jo1SG/FeqtjG07G69QHvAZN9EP4kvv4auF3yQxHZYW1FfWlM
S6vp7DPnNR0g2RTqHZ++DDMAGqP9lgCiwKqGpdcGlI1UuiY71ygRbHJ2CrukXTM0ZMsdEFBbLba2
y49sWH3nhSCneHZ1jtHD5Z+TZ7/RCkJu0XralRRI0ydL2gdlKD6uRAjw+OKYMw2KnRWz38gnVrh2
zIFdZtZRj136u7QUWwLUsaNjme4cUjCzw1+Bb7oC4ngutRj4rFqD4VfDSAuwsLjS64sjZeq9iB8S
xahe+ENHN8bvNgkvpdtxx+adgRjerFy5MwvRNiw7PvsxLPAkJpiKcj0tl3JqQedndXIQXLyiZZmQ
K01yY4AY2uBilbewuJN+L92+PuRB7r3MripfliwBpuA3+Y1R4W68nmBlMrPZGZlQfIebfdo5vyaq
Mx8W8LFgswUJ41jy3XJlNMtT7PzMqNQ7exoVtD2ViJfEpP27CAocmAR40Mr7Acmo57+qt7A82MPY
nTtp5a8yYEZ2BlehkIzjvquwk1luXv7EVl481UMCqpPv91eQEVAtJq6G0MHNFmWcWJbsHfC5Cyzr
AFtfNSn3gPbPYNxBjQTqY9j15eYJVLQ4W8obvuLW825IMdM9TgIWiBUU/VaUzV+kBfdnGgXHOdu2
vXJy7swBoIbVKrBrkBUg+SLVJm65HIsx1V+qLNz9OJvhsxq5VAAgYcaeg28B2ZEe3diNGCFwtARe
hyzfm/Epbf3sUo+opAJrmnGnW4TFnVNOHVH8Cljgc2HHmzAsrfXYpoF+KAPVPjkIWCioNwVYSBI9
asV1aRaFGb7IKFuAlE/sY/arKHC5/LFqGymqmP1dajvrfegxSpAORN9JwJvUktNqbGEzALgaHdS9
3PzgJq+OgTX4EeHh5QB4sDtOLd0BNm6sr9KZ5xWjteyPNSfGTq4956k0xXWZ8XwstqCbO4dDH7fU
8JUl2qWLm+OO2zKU+pnEDUQqTr9a/DD6MKR55e0z3HXn3mKgWGmb3IOJpFBXQKF4zquEu53fpI+C
WDkMfjBtp9HNg8Poz5q4umoPcbsO4Db85aujBSIiE895AQeQ45/oKtuB4b1MF9BZUivU/1uWhPHg
KFgrvZoBq7g92+udaQf6gilIPgB5BQFs8/mdhWPdU+M0RVy9nOPcDemfJl77oydGvV1r82fy6OEc
ap39q+Ds4W80fSTyuYlm+qgjD4ULflXiRmLFnKslA64G/B9JujdwoeJBS2vRy0O5IC/mmXMwELg3
i0sae0o8EAt5POxXt/fxk1KOUQ+T+uyaGWnudtguZPhOk2vF58CgeW8y0/0uLBn8lkvH5rBWTX2C
9dvtlOPx+4AUkCS/9HiDJ7eq2rN2iI9+TsYmpg5lX9l1Dg3Ct45FmuT7LBktDtek2rsLNuTWCf4N
0gIAdUN/oe6A60kLqCUi58u+tmiE0DX4v0gLbDZ76zmxa3m51YE/O61O9xDXiw1BE3wJoydOccG+
blZO8MQmh9qZQP1isnCucP+tiwIlyJACU2rrAlLeEQz+YRt3s0tRFbbNbB/WUl/T0lEUI8zHIsxP
pYdbu4SZpsILRkuCbWVefvqVBXqxjhva/0japEBeLlbRNB/eCGZGETDbjzxODy4j0Dkn87/tFA6U
Ms+TO58N1HXm0ecjNcz4HHD/VwWNSVMNKjD1/rAPch8JmX9j7kOPo+/8MM1q2LWJqw4h178zbRPi
EjhLH/H9bQ7lyuGXd1VIvlPPmJRlFmVFH/5i+2Y23CPtDa1gGEcVBRUUd/XbrEMy4QHcQitDL9F4
Jxv4IBtWLvkfxFYYSJj+7xgRiy23cVJmFqtBU9d4LK0JIT+o5G2S818BAZCEgBMEag7iISGW9BZC
X9JDqmbKXXO61XJlffORzyQ4MQ6mOV9llMd+csXViu9vRRvlNMZIK2oZObb+QPBK9i1C4naZHIuB
08ouKHfpfrF8Bibd2P/WNHzriLi8qdLilYoBTD/5o7HvyBJ3UVhmzFRE2wjOu9R0AynerD7+PdoI
g123YqJJtfGOiYOVJAGc0EHy8Nm33rvgEj5EAieaW8l0cWyejrVem12ar1C8UtKBlZ08wx05rtRo
ktBq2c9RGswMtpSIX+QVHasqD4UmSc1oQCagt+x9X0L/TX173tZ2ZZ8QeIFQlFlzsX3OoW1469Vx
58V/sGwcQAOKEOAvAjtF7R9m04t7wJbBJtHpj25KuD/s7a7wttdtJtAJQpXVx5AVxhF/LUADwVwT
aQdCgMmq975iP87Jm55c+Ik+zv6F6bmBaLkxweDvZjpp9m7VZh+yWmj+QDXEqImGfw4sz/3A1+RF
/W28mKapOQwO6jOSmLys5MePOSCuSBvMs1k2wdmYcQwbqev3IvOrZ8sjaMvdecGohfpdlM1ruBgn
4riAAcfm5TgUtv9UplYdYd/w33FyAvAoAzZROBJYddaCvCoLGlOOUOTBLkd06qGWGvaku+C2FVJr
6K5AXAs8y5VosXb0IaJzMPCRwEF6Kzi1rTdZaCAVZdq9WdqAxmJHeA8gmp/10Ogn8O3AOCT4yH5t
+l3szQ0AcBv9vejKa1w262vNJHaloP5xBlKxy6vxh9OFu3KYjAyGYOFjmkwAiTDueth7NoqJkYYM
ZGbYa4gTNGUM5XRqIAReY41807WIk/wwcRobV2AfHuwDSO3PNOD7sKnGFNAxxq+4nBp753vFP4Cf
9TVrgpF5qOgOfY9rFxyHeDLJ/EWa5HcP1uI0r+nyPiCW79jHTtGSAK7LqiFkNEjVHRu1+tDHE3cU
4tGQFOjHSWg9+s+JRSwaIFuIeLGFJRNuioKlom5UvXV71cIY5lvUGR18F6Afr22QsTucGGxte03v
uNy1XFMwuz03QaEPwRTKXbygE80CxkczufkL9r55O3O+MTXj8pnqwIDlRM/sqwwLeB37V+M0BGSL
69o+9TaYE4j99i+vGb0/mXNjZ/lkgRSclW0O6vROxLO/VWOxRNUaqyiww+4jn3s0BZ8rMs3t8OC9
1FxxmItvTgFCpr1t2BFW5hfQdHkHuJEPqpP0RHNYP5dVqK/4RTXTVc0E0jbWN0cxUxfoEVIZdnhI
AaBfWPAVe8e40JK6BF5UjKKSF3EWiTab6Gm9gS6LCQc0Zjdo1i6S1tSM7xl2rg+bwQ3fLeFSf0K1
2oQx5UN5M6Zv7IJjRvOyeJ5pEXkKQdDjrF+GT2zdTgRujYuJkths+J/8ffZdefRwRJzaEdFyW6DY
YH0vS/yvWdm117aoWnSTVp84stY3x22ss8Pe/lC2I+cME4sYGZ8wwnBFzH2CdrH9BZvmA0/A0wi7
HYQ/IlMZvjXzW+0j7gmUnIfW+MElwWC+HQfMc2xdUx6Vuv7OhSn3RVLUdKf7t8Q4TaDP4VrbJ0eP
dCcg2B5cp8henVsEzPZFekU0K360yxLaxjR2b9eYSzsxmn04mPLChaN+XI2WkUW7WQSQhT4CVbxn
ltvW2/6Y1xS5wIkL0WoDJHZaUHZeAjn5qIO9i8FRnlJ9R14VEMkYsxppBodMR44YEUD4uSFRhvds
umE1AtCm3axxk+DtZBWAdc+42QpVv6v3nCTZfqiwT5LT8CKeBcpjqeGNqs7t8NbX8fod16XkEbgZ
OqqsPSd9kmNttSCz2/w1yMjyyVtXl6WsqXehHMJD4PLrUh0EAjsG5QXX5x2N2f6ixcg7qrx+js3a
RZYU7n9+OcLZK1BUYUJKjQrzK5iD5o5cU/rNJ87cYQXBqAMMVKNVEqEaaQbY0WKjHxGGl4+p5ixg
+1of59J/a1vTbTqff8gk4m93FU5Lww13PHjTmAfk8rFwF994rsmeLPYyh9V1wBaUA08LL9olH/kx
gIOnYYXgycjrIYEY3ipVkKKaS4J/fpMp5qxwSPcjROKKrCxDe3r7CxB2wnTeDv7jVKTtWy3B78Di
TZNLaAp5xrzX7NSysPa03eWuzXXAB3wI7kWFVkZfX3lIxpAHZvJDXEDs3dkF0rOxhN21RXl+ZKmR
gYOt/pBTSfawopNHlbbiaCZ4cTnbQ6xEjj4HSULeVjv1YXKhycVjlzyYVn1DpK/Oop4I87pzAFg/
XjcLV7d76qQ4lvGPc15wYxemjp+VwhKZ+A3KSgXMsWCNiRbSsT3i3vNofPIEmUB/cGegQ0PeBPfd
1PP5DOVtTiPnkRu7QDnkt7bYBJaKguoEHnZrT41idswC3FRc35wb4rk6jryO4G05rOYhpMQ4I3kC
K6N/9paApik+lndWQtcS3kWL6A2UTC6uGV/SoPmT3Cboqm2nn8CZxm+txiQqqfcCJgd9JbXi6YCA
Wb3Y05LQ/iIHFlywZvMca47v2guSNajBGHPJZfDJWNMwTI+EA0xALvxHOt1w6X2yAV4ol/febx0E
xlieseGQBVfiVwA/Is+RnAAcDh64tiGF0Z2GBw+rxD3IrowQFh4OuuzmHaVdI66LBjmtxDtskZ4W
MYGyoGwoUqhiA+cJas8QljY1iEKeGxz4kXKn8NTqtTlYAvPMuFrdkRePqbpHbB9yP9sljg4uJQbY
HeMdp9Ewfja4CI89hpnnNlgp+xzpRoSa8D/SzqzHbSRL239l0NdDgEuQQV7MjVJK5eZcJKft9A3h
lfu+89d/Dz1AV4riJ8I91YVCAW7UUQQjTkSc8y7hNfXo7haNT7arrLi3D6r96mrqQcZmtw2zQTyM
0vyityYK8jGnap3SpABgaR8aCHQPUZ2A3a5ZH4UJGjtWGv+G7kqISAPOGIMjoL8WOfpuScEmoWrK
nUsxkKyl7/QBdyt/20UGbBs0tnnbwMCuhmog31fZvebADDAa+KEIaTbIPaTpDRpaKkjvJqQtahbf
uLhyywF8iv5LFDekQKHWt2hqsXDRA1KAKvGGTb4LUdJTbZP2OnfK/JF1ZdxiyDYiHDVKiIN+hRdf
lv7kCgQjVtb5m4xamMKt0siNxgsVhKIOtaQE+kFdj1e6NDRyJRCjPirhH0UQZRTw5geDzUUK1MTW
GmGptKKEVhW41eeyLKsXtcLD0SvsaO8NvbZFXM3cAsj9RueftiA6mw8Z587Oqj2E1vMKtQUY2Vfg
eeRNHCIcYDQOyX7Qvza9LB4qWveQimgBVRpI5RgE96bFnGjbad03/NHUPex6+9pORPMLYyLrTnNC
ukeO+kO2RnJdIrV6cDrnmy9twGwlFQQaaD/B82o7ujc8VIO4opaEppudd2BBRINlVmtR+1OzvSlQ
jtLgfSNMY7rXcoABKHDq2gpPgSfv4L6V9XrGjs+N5KZRDO9ZN+vkIHg3AhKvewr3lKjvWFQ/ipo+
RZ5kPCBsn4PIbdVdp6sgSCtN3UippNse0u5GDCl6hFzfrvoREiZIwGzXeJx8tUvHCTc+Hzpc0O97
xdch/VCQoZoz1FhjIXromLK+C7G52PIpeIr76rCz4/S3jl3iFk2n+Hs9UOg2ZaN8KzD0othg1DAO
xaHgYvlIgw3NKdXtv3LbewNdZlF0hQKDs2m/LRsKR10LViEMs58Mji2d9dA6Jo+RLKQbZed+ddfH
QmyqsihffNLOjZ8jignOjw4FfVU9hbIOBAcXFRoZOvS3yAwfTZzit1oCYVYEvKBkj1PKRncH91bH
0IQLlhxAEXOmqSNSMw1OH4CkQDJVshzvHKdF39i3o8+1S+Xa1mk6VBFHg6l2uLAimHgVByHIZsrA
KOiWFbic7g1vSUrLUSwRE1GR7oc10vfZDW0a5SqKoDu2mjHsgE7b0EcgTqgd/kJjClPSweFpW7e1
sdejCjZ6OWCIQK/xHq7JUxhF9iswoPCqSAu5B9uClBMqHleU+31oAg1HP7h6CDIq+GKpVA9mbRU0
HQDY0CYQvC+aIfd2dit/e07TenRI+3567ivIVsGOgjFjbrNuEBR/XZDJyOCiMRdaQ3NngUv3uACa
TV3iZ+WR5a4sm/sk7VHtM3Cjz8UDNpHUpQxMeyrkwIEtOGZLq9VEc1GZKn6BU0VvXVMjCWop6Jsj
WAhWzTPvqtyjogJg46fV9c1vz0KlUKDtq8T5L5vC7B7sTb7H722Yfl3yu9ISsW0Nmvm+zu5GFALl
wEmnVCUBXwU2ot2Jj8aP+rFAKHOTlXQo7Vh028JSo30JDPdWcKnCDZFb26biuIXjJqObEmsnJEwR
NAtsOCqNoyMIHFnlA02s8ZOFF8KR/y9mBbWv7JImUHai8QdoewCQQCCqP5UG5CUFueJnZBkBr4QI
D4G+YGqMSetAtLD2LcPmnBd0A+HOR58rfGlDjnVvQgtXkFdueZm2cAvC6jZqqPcgJW/vdPp3iIUY
EmWQ0LzTtSjAC7S/Ngo4yDmtUvTq21bRP9HPhhMpdCqUlrTuhMvNkuMCQhPXw12eDOUH1MPNXTkm
BcoQ2APIMoDPRs5LegNJIJP/iFtWBRafk/AH1WowaEFwJcoGzRrLBMfpmcre1tpgD5SGjgIcdzo/
RvtWCdF81NHnQk2VMtNLYYAwyzAbuhpzF8llg7VYBgNwgaD8ZNMVv5bukwOJgTveZEmijkBcCwU4
DTrI9O4wfNl50MJAfU5t07QRXz3uCl+KlO7Y2MbqQ+en5rOfUJlVwNof1DyHndY7DtR6IK2AIUuK
8yYNXprgcK4AfEtT0+6tDqokIuVvYzPBJXV0aNUAGjkPyWZX18Gb4FjcxC3FCmrsYs/ipzInOoEC
DYC1AB3wPUJ2oCVUtNgmPVZF4Q4Sqg59Vw2+EXc554OJBQnYmL78xCtY27dwwmFB2657V2ga+ybE
bc7Vwv5G5wADCav0j5Iyt3rTF2CQsRiLZP6S9dB3XTBV5COKZbpOdceOY1QfcpvPlmDcEzgmAvhm
mnwGT/5J1hYpp02wMQ6wELYcwAKI9IJ84vVboR5rRdsxGZASw4B44xQwYgefbK706JPV/NCrsFDM
wwhAClBeUH7GGkbf23ncHSPftDhVWHaVTkOVTtpITxkJGTvQxb2ug2bn7NZArRgNrVVKWmISQwiq
NNuPtWH/yMIaa000ezeeC3Lqsqf4uWm5aeiGo5sGbRpTV2em7w07iifxkL3AT/7ojflVpg1fL4c4
ty0nhOlwmTZ0yxTqzBedQphswqLNXrTxYbA/QV6zIsjDcBIvxzk3LGcQmnR0oZGrcZv+13/lP74d
Am7s//Mv7b8DvxzNIXHSlzx8orAgcm9rkkWb4K2A+3c51vSbM0QXs/T25//8y9ZV8zSWfRqrhHEU
TL6FL0P/lnq/HeS8HdrTGvXxOAEYdg+E63JEzTgPKVQpLYNd4ID4nb7ku+F5GEqK6UryknUoBwBk
b8YXGKFg834Beb1qFKqo1O67n45z7COKhtXKmBe+I5vaNqTgUUyLZPYd455CCI3m9OV7nH1tYZCl
Dqfb9vIwFz4ipBud4ooGnBJfxdNR0hE3ErRp0heJJDbovyh3dh6v4zg7us795Vjm+YyexJqt/dB1
9NHAueLFpp7UwX4TyEtow5fLUfTFMI7hWCZz57AFTocE2lJ2ak0YjnCcIF6QEbu2fps4Jlx9LMRH
03B3bfPqm7fYWtEOopwpIK88OdkHElbg8qB6ipHk6m/xurv80842v9RVqTLPuqGZ09+nv6yPi1pR
fEc/mG31pdRfgeH+vhxBO1s0UwhQIbrFeWBxSp+GaDVQ/NgVGQdeL6AJkJLQXURCWvClTfdD0cHn
eNWL3sdfNQryvVkcqV48e2G8x5eJEgu+bRsuVfvLP+ts+0ouF5qwNClVDcjJ9Kvf7aUi80N+c1Ed
I7rp131K1cGGSYbPw6g+O1FzrCoTtSVY5dx5Ey7Pfx+eTaSScDVL2PMVQR3KB/Cnl7z6qWyWI2p2
FtaYj7ku66cwx1xQHYOQloNq3lbsh4fL4ac5P0lejF7wl+TAVMn+s89uQtUe6NeXx177VI7HAhk3
fGgg4Dl2s1O828vRzpb/FA0xfYilOmfAn7z2bq5tOiaUW+0SY0PYf5RsCvOXkScrU3qWN6YotilV
nPssbqHz5FSnYFUzszyCvHXbACP2X12HiWaz44Z6eUDnu8ZyTJOSp8155hhyds5QfywKu+vLI0DG
Q2l5d51pfLgcYmnOTKxZDVUHkqDN56xMg360wxInE0hwB+Re9OdIqxGNCREKvxxqaTFIXWc47FNN
FbMk6PGSUkMjq4/0pPEgNr6Ai7npLAjVNX3LWGpPSI/vLsfUlqZQkhLICUI4Z1cCwK8NfWmCJpQd
ubVb1z5Vgvg3ojDXHvHbpv3chc1zB1CqddDACG5we7wuanm4/EuWJvrdD9Fmx01ddKXPPbk+1uhU
WO3LkEGZLD5fDrKUbd4HmU0xMjgVYPCyPjZYYipP0XBnSopokE7UI3Z+lfLlcrzF2TWm/eaQdzUx
DfrdjsPiyIzygUGp1N7L+iV03av/W4RZ/sTctdUE6OwjXTaPWzSE0t5d2WZ/5n6eplj9FOptW+Jf
ONtnjnTUTphDdayUZ6riGaX8QHt2ijfNSG+Ee4N8ARj2bCWRLH6sd1Gn/fJu8lxZJSnGz9Ux7sE6
tLep+OSiajciDsUrvYk3BQXiy7OpTQvgbKSmIVWypGkZ83PYBfWAzJNfH7HZ2KrabYL3mvucu3vk
NxL/tg3oYCm/wE6sjHVxobyLO/35u7F6AbJQuRcQ1xdPlE4+u9jLrYzt7NpKYuaURXpcqsJGE+I0
BoQyME5sd4SSW2oOiMc4L1b1rDcPmiOvtOp3Jr9r3pPSvvr5Y+JfXw6/lN1sVaOnK0jVpLjT6BRT
ozgCynxsBm7NLloj20J4yH9Irb5Kpv6gHw/+URl5uV6OvDS37yPP1pHw0c2IbbZIhmbziOdDkq0c
rOdXK8thYHDUDEdFs2925GkDkM0E+awjXgSO9cmuOL8RjP15eRzn+0Gq6Bnx9Wi7cI7PkgmeKtwW
cpP9UHzhiUWyxnOCTnH8kFQ3Q/Foa2unw/RNTncDlzIVMozQhGrzcjz9ZmFICxk8D6sSnZQQsfJG
8s4w9Y2OeHxZrl3GFnbfSTxrdgb0ILo94Lz10fcOLh8qUO7U3EOKYVvbWFKVSDHcF/1dr60c8uff
7zSufjrO1mxKWhykafJbH7554YNfHligl7/f+TokyvQq1pFtMgxrdvhkmchUCLL1EcnIKz97HKuV
BbI4DNoQtmarvCbmFwh6JMZAn7M8SpiO6fip5DbL7WjXAHe8PJTFhQHszXa4sOhn51pjq4UCuqg6
ah0VH8u71ix4MaWOImzd0FuLx78/gpg8h2FR4NLZZLOlGNWw7UJLoAkcY9QhOiSTW8Sn9oa8iyQe
C5PWFKBsZSXu4pTyxudqZKkmW+B0ZUjK0cg48D7oInRaQEGL9jFN3mzz9vKEnt9+2NU8yxwDB1Ru
C7Ps6CFTMcA44xkUcTMR7g7TlduoFythlpagLnVKPzb2FI4+W4KKbTZ0xIz6aEFzQFGn28fB6PwH
i+N9kNluyoE51gpmUseCR0wDdpqmZFW8ZbTeypXbz3kphgPtfazZmVbKgn52KImVPvvuR5DT9Kyu
J+9rRT2q8oHrKvL/Q6zCfne3QbKSOJbn06HMNb1ALHP22aBLUA0stfpoUjQdq+YDyKq3yytjaQWC
AddV2xSC3D/9+bubgY9fkqhE0hyl4V/FqPsqxaNsEPLfX46ztAKp1Nm64ISxzx6HcSFtWk5Zc0So
CcNkD6AxGoNNd305zPk1ALi845A4SIKQ+2cfrO16w/PgKB4zkV9Z4EJH7bbDhjx41HEQze8uR/tz
M52dYBqjshwdoJ5Q1dlahGIoY6UdCYfinOG9hmDVUvOgRC9CPuretZn5E8N8k4fyCin0LcinK0Fx
GpIwcvPUqi//noWPqRlCTA9KTgGu1KcfE5yWIcMgGo6BeW/5CvqodKedO7H2lFz4mBTteH1TvDP4
lrN1qfY8WttaH4+mhcr9jwHeSBiu1Oym/8Z8ak3J7EI0Mnkez8Yy0O5N+yBXj6Ka3DKPHk6JYXgj
5V3Q9iurZuEFIjUL5LiweKsCt5yl/xJ0cOZxNBw9ATOK2UsjTQV/aCAhAAEdV3NFr76D1rkbw3Bl
ES1NJjdWk5OVj0Y5+/SjAd82akAFA1Ks4Q4SrRsqmCT+/UHDjfyfILPZjAcd6ZW0HI4O+1vLgQvq
L7WJYK6x8tkWUhaBbAe+sGPaYt5mMDDNLrqoHXCxh9utV7hob/96kXO9kSbVEq7CZ0c1WpW9BMvT
HVUd4edM/WCgnxT35o5azUr+Xcr/OhtKGNTiKQPNz+cEkXGQ60V37N0K13IHaFiW0eYVqQ1xWk+C
K9QLsaVSoPcVIndemqovPuoWqmw9F1lw12rf/v0mP/lNs085mBjJYorScSYFV3Xys1UOhf5oq98u
T/PSnjiJM9vk2MonhaqV3dGgEdZHL2oIeyvY9PlzYb+0yq6rXwViDitRp4w52/Y6xwTXWJuHnKlO
u+XdeWRq3F5LXFiPEdp3SBjHegk5dUufLO/30os3Y0gPOv2IJExp5CvRF3KObgBS0KGaq/yI2VZU
nLhzFFs2R835FiKARKEYDEKa3bvmyqafPtLZMGnt8Jwjv5HmTodZAWSmSp+2x1H/HYNMmopEOeia
MF8pAS9kF51yKeQCitDn5640EBDP+r47Nqh8cnjsRw2DGGPtibq4U2B3cO5QmpWUu08HRB92BK01
NMe4PGrmzmtvjfDVyfet/kD3elfrew+LG9RNOhpaofx0edksHPvTJmW50NiksjLL37lnpBmiaMVR
h9LttKAwEX4t+mPvA/uBezhGu8sBF1YKZyyfDhoqLLF5ycqiWc0fOPlRS0BIuDfC/6CUoKyRnQDa
sLIsp18/WywnwabRv9sThW244ITtHD8pAAPpXdtcK9WLF/+M/FcZQazpjavLw1uaz/fDm81nzDZs
gEXmRzeNv+CbvWl8/bquhjtsooEgoMQ4dsfLIRd2hCCp0yRBZ0BFtu50kAboDBzRtfzYgnD9NEh0
MPdO+no5yFIJ4CTKfN91Duw8gyjDcNPB3hDB5wpLksb5XVKahg6v9HsXbwe0qS5HXphRGm+sFzzn
NJ01czq8sW5HpR7j4hgDU9qUirjLcEQO4WGgfLgtQZdFylofd+EsPok5/fm7dRPZpuPAxC+ORQJF
U9lOgg6XR7UWYZatEw18ut4xqnxALDDB4jZdibB0DIEqsKYmDJtNn/eJ0RYpEIZjKZbVbV3BQlFe
Y+BgjvUs3KekRRzk2dTX1v/iuLjQcxhYNm342deKdKWIG1uwGNv6S2FkD24e3vwHU/cuxOx4bTJE
BVKPlZiLoqd95WHsWYfVSmLUFvI/AIZ/RjLbyZlJ2d1IECR1UE4J0CTqRtQ7sGbe6kaAA7Xt5rsR
501XjW5tpdmg8vs5DtQbmGqw6+Cjomj7dnnk2rSVZ/ns3W/S5nfEsUgCNY6YXRecPZRrtBLc3Gu2
URV0Gz+PRzh15iFienaotiHlHcBvaRx4nx7N2/3Kr5m+5fmvkYK0I9BZNGfZ1clzbbQTC8lWozxI
QCuBAL8FbL+otJ3QwZEL57rtzbuOX6EjtMYJui8L9eXy71jIf0zKPz9j9qFGNRp587DOs+ZBtjBR
EUjqaxBEwBUuR1reUv+EmqfayI261E05T4oMfpX2amWPRfIYqB9EDs1i33nfB39YOTCX1+G/h2fN
cpGn23Uet9MZ5jwY1WNic5Q8Xx7XygzOm+2YOViIuRIC+PcOG+sX0/Im093rspPXl0P9f5bwP8OZ
fsu71Drie9P3hZkfff+xxn5RvEr5aVIhUHFOdPIfrf7qDF9jcy+ctc+3OJPI0tAutmmWzXNTridh
D+w9Pxrljdu2kHP3HliyywNcnMt3QWbjq7oINbJpi2rVC2rS0n/Tvb1ERelymIVrlGmYkrIQ1QTq
FlOmeDeNQMZrmvfc22zMkbrfUbo3ET7Q5VdQ6iuhlkf0T6hZSm8hwQSd6RVHL7wZxOe6/dLQZqvk
ysV+bUTT13s3Ih2p6yi1uBh2Ncw+JPGxbIBpXNkYLf0nGcOCjC40/jor6iZdrmCVNm1jNDc848FO
P2TFB6tZwQ0spguqciaXMt7z9BdOh4RWvBOHbpfzhHiIku9Nto9xQAnaQy1fzAqof4wW5UrQpa/1
PuZsGpPaCssqrjgdHfeY1JADivI61iBFR+nwH+QNQdGQOh59KC71p+PTCrXHWNlgfJb1YOb5AX3S
PVLSO7Aua4/3pYvFu1jObC4bL0CiNeTUx19hoxbfKpCzl7fU8sz9ezTObOaaBGljy5tGo94ozScr
ei7z74H/dDnK4r3i/UBmpyZSKlHruAykiSLc26AERZ98ygNpfq8kz6JPrqlGbWz5XfR4HnzwnV8G
Khvmf5IMefgZksctcoHzppcKEg0yU0nOT1oqFJONdfndzfWV5LH42d6FmX22LND0wTJYjlX5XAaf
XXOt7rEWYJadggGRcD9mHB1odVn/srIvlz/Y4rIAYKGCdtZoakx//j4vQX/CsHPkGo38V6/tOvMt
IzfFcu3qvBZodq912jRAgpCpgr2IAOlHkX5swdUN3afLA1qcMbarAKDL385s1w5dHckxZJ2PCPjC
UeL5sYaaWF7k/LdtR1BAYYGdThpKzUMSRwWvRZjzBeAMq7sPrMfOR/8kcDZIuGDeeZD199G8i1zI
RBCynQcqFCvL7+zItznu6avp0qTtKudHPp4VetcOVfYa5Upw42eede93Ut7mg+WspA9tGtPJdfhP
LNPhPJbAGuY7qo9ACcTZmL0mlX4VhlQ9ezylqi36o0310KAHkwFkh092ldXRAbxqAO9PC7BTiXKk
OPSrKogoZasrU3B2rvKzLHY4b1ZjaiHNNkgZN+Og5G3x6lWw1KwaY/KPGVUlDS6MvVIzO1vCs1jT
0nu3V+K2tAuZoL1s2599RGihbF75If45cCAuL+KlD/t+VLNkPahWVBRFV7xanosYL6TGLtl1q1XV
xcmzqf5zYoEOmANI7L5PzCYrilc1/aViApNoT4HnbYZRwX1tDdh9tjGZPfSVWKYW/3ZWCSyki1SO
MeSvQG4/mXVwDz15ZZGuhZilY0COllBkl7+6dfY9gtDa4Od4+cuc3/BtgLuwJYAhGDRI5xU+pPDj
IJIRwxifTCj2kEWR7iJjltV2zG5xxrrGYnlrxP6+gZ0VlSu9h4VvNlUQbbAx1DNBiJ4uQmw/NBOh
oEmR0923oY6CRTfCF1V4GlYIlmZVtHJ1XZhVx1JhVAgbCIQxL71D2TRFiObWa1N/xR1l1zprMIQp
J89yCxEcTVIpts4RJGiQQqPL1Ow1gK4hUMi0gh+pWd3XMZa8qOdq9q5fQ+UvbOaTmLO1EvW1EQO+
IHfCmazFAdZbAHHJ7PeXF8xiHEx6qe9ZkiNj+vN3SSNBl4KeaJO9GlRSOiQHdl6Y+7suly1CUavP
mYXM4dCPsoQBOEBQdT8N51dNHBdDHL2OiHVbTrzrqKIU6PxeHtXSmgB7YGog6vhy8weaDt29AYgd
vuZxidS7KfI7TIrW3mbngzE5yOEl8Zq1KI/OmgeQnnWFxoz/Wnc+cowpmm5iV2rtSto4P9osDjRa
SwIsN2if2ZyVRp9ZEnb1a4zaLQ6BQ/RVYqxmYuJ0ncbfL8/c+f61ODyB/tPBpug7r0a0Eo2dDvtR
6gAoo3SfsvgB0QV0hr/K7u1yqPOPRCgmD+glBK+zioBnIG9XUa18DRMXayTFQt0AWfm/DgI+ajqA
VRBEQB5OF1xFIQ6R39F/dd1Ofyz7NNmZdpCvvCvOV4LNC4yTCsaCZpnzam8QdSocQjt5TQdss9Ek
Mwa0n/W1MOd9AOaJSIJsN12H52++1BG6a9mdfkQadjd05n3SFldIwjwj77+zwH8pinstBhzgqTWr
ithenszzm+Wf+Ca3Gdpyppgje9Ji9EK7SPRjj/xDbmpbdNjjYYCGiy86Ogz+h3Z4QBgaltLeBUDS
BzdWfcBm9fLvOEtaf34GgDDUIejaz7NIXPhk47DVjzLDcwbIW+XHW9m0sHJvLkdanvGJrmdjFSDP
qhVmoVS2jY/P0UThHs/ETTYp3QY7XGIzmNbaNrfwYJE4ZPz1G3Ea5LvIs1u8OyIAEY9CP1bqXTl+
6Lx7O1gpxZwt2wl1yVHNuChk6daUDN4lf2jEhh8YqTgqZXeLC9JDYCAlU4zXlyfx7PycwsDosVUI
ZsDlZ3swKn211tRSHM3srRG3pvG7plLsOk8V7ppYumNt/rf5HzobTx+pOqR/nBRnEW2scOLMCLyP
SpcezLq/i0Bc/N9izPd8StvPqzpiDJT6OySYZbYyb2eJn/ebLll62IfQCjFnZ7OhB6lPvrGP+Nx3
OvrLiXplNI/1pGmHZJhXrtwFznI/8SbUEg8oaVjqvMHhjn3ljdiWHvUR1+4BqTjsZHEmdx/hXf/1
0uOeyrOeez10akZ4uvTwkIrRcqrdY2yqP1E6u0Fn7maI41+Xl975Cp/OZ05NcFJgi+fPwjYD8ePh
MHCMvfQxEvGDbjQIjTgrd9DzhHQaZnbrNU0frV/dEcd0xCopQDYRIUgPc4N6rYO/OCCaIHwnmyvH
/Hyu6cOGWYiurheO39XI+VCNONGGawTEhTCsAwPoPvAh7RyZkMW5rtaBdfTc/laRLsyIYqO3Kwv8
vEbLC0GH6Cgm0BXdsRm0PdNkPI6gb48QG3cqEvvpvVo8olQSaNGVNLYqZ4id/f3HYkwar6MJwcIw
T5feYKiKP4L7OMoIaGpTfkDyZFe1CZL79srt43wa2UoUswF1Uu4B/3Uayo40D2n+Ov+YOfk3HNiw
N5oqDeLr5VV+niggFWpccabbIY7Vs3TXOIntjWoYfuyzjzb+DDWyh8gRbkpb7oY+3XTKX4/L4Rpi
sXdB9+rUW07HVeboB5tWpn7sVE25y1SULliLNodxXdZrTJX55tIAqEqb9ySINh7ocwyCpQ3dGObF
+NHGbuWp9ntK3Upc7a1CBdweowexMrrzgBqHBxUbcA9TTWC2QJBxruwBd6tD3fZfi7zCD1ZB3l1e
J6s8/fmXo4v8PtR8A4BDCEqKNs2hLztcCpQN1VrYOBW6vb+14rYOvJVTa57jp4AT15XhwV85e7MM
Vl6NjVeGh9yT7lfN7kFv+fkklRe7w30fFsNdrHXxKh5ivhOIO1UkwTr9b79itkSVPLQdrBfCA35c
4kkrB8vdjA5+wFbXlfSznN946DVIIlvFQ95mSIGlSo19Qo/K5rVSNsixuyGG6pENF7pEX2blSnmG
ieYH8raHzSB4VoOkmy1pJy6SOERA7oBkc4ExdIw2l1VrFvayHbp9+mTFYqPaFRd9c1PYVAJiTYPi
Id03A2TQrzYeQf4o2O6krq1uwhiHsA6xr1+Xt/rCPJ78TP1052k8MhDB5mdWg//YiPSXIpCJb+Xt
X4exob6qPHAprPDsPA2D306eTbXbg6iq27gBGefAwh7lzeUwCzsNxoUK+ZTaDVTQWf4Pi3KoM9Us
D6l5MwY4IZaHwCyvnPD75Th/mn3vSzh8XS7wAMwd7gHAmGZbOjVcJJO0Oj3wazCKq3En11ILI88s
1q99JXCucon3XczyuEdxAXXruEfIhQpF+JPra3mUfv9muKgUjUMQPoGv6D5i1oS6XuvZTwW2uddV
yLZVEYXRN31pyLUdtPDhQQ1PFQ0eIyTE2VHSKbiGeHYaH9qmuxUgo28KWCpbvGW+XJ6rpUA8Y03S
7gSTn3MREO9NpINB1qHK0/Z5TFP1Hv2t4WXU8rWHwfnnpzWAzgCg6yk7zAsoCGcJa6hwSjHVR3xV
bmx0V3qJIHvZXF8e1HmeheoAF4W+iwrUc96KwA8FdEUbtYdQ/MqGt8r/mZffY/Vr0v82tbUDaykY
NWROK4vszlP9dPP0uYqlJlXWg5QYoQc3pVPetmOJVjws8eA6s98uD+78i030+OmSa/55Yc12kWoX
CNJpTgU70HwqFXfb58Nriyj35TDnR4dOEYpzQ3VYhyyN02GJkYKC4rnlQS0fKt/adsNzYz9Y+VNd
1Cufa2lEsMso3HG3OMcZp7lwG0/XqwMFXWM3ikzf+BNBdlJHXBnVwhq0VYDGE3pzggDP9hUG1xnQ
/K45dNSjvqQ46e40/3PmdsZWL7y1fubCHHIjVGEHUl1jLmfRrA5KTWJx3isF185g0yh3tn7jY36w
RvKZV9c0DrGJZ0DNkNQK+fH0a/mh9AUK29wsvF1cY7mCRO7l9TB979OcqpO1UfqxNN6n5ydmiI5g
pqTdofYSyGTRRob9o9qGN+3gPEUy+2AZaFSqnvr3i+MP25fEwaPKmHOmdSzVRyBm7QGRo41svnSI
xXmDtjK68/njaaDz6OaNZU6SQqfzN73J7Tx1gkPbRveB9O5xW1xBi5yv8tMQs7O8ySrbrcgIFPfB
emcInCryA7CVlb6gPu3/0w81vXJI6LpOlYfPdTqUpujFYMRVcIiRDwVFBLdjdDHDkWPzKJ3sVmhf
vKLaVjoiguiFPGCMNHzzgjD9boNRuHaiSei808S+tIQ3lf3QoMhSsW1S20NsX/wtKX4SnqFFTpGR
jYn6zTRv78pS2Ml0Yhi94BCEyd4T5ZWt7dNxuG3t/tbSdw69pMsr+ayu+Scij0FgBqyns1d10xax
Q8clPKDsrV0JOBSZ/rDZ1pMavZp3OxzZOoT9HWMb2tawyTzjR1mIHieUqN11aHOsJKWzsuOfH2RT
r5ACgtVZyWysCq6rFBEOYfg6oDjJC7WI7jNMOboPPg46sabu6vK7Y/0th3kKzCUDSQTektZZ5cwf
9W4sZBQdTJp1Y95/jriHb/zOLvGXN15SY1Vc4vy0NLgDCi5m/6vwMvvaup7nSZhq4cGGEzBU92Me
oWd30/rmVvSfG/taKB+8Cs1f/S6mxZxqXzA7w8Z60vfGWUBPvlxeDAu7ksMUWK0DnYeuxCxxFmmI
aywajYe6eImQmamaAvfYtd7RQno5iTI7TPPIdCLKh9HBC8xdXnzTVqEHZ61gPuX0ykPukdGc69p1
JgYgliKiQzDcddhaYrWIVBP/lOImTaJthCh78yLGL73791cFg+bRVKIi30i+7OkOTk29N5Gdjg66
82BG1wGGn5JjTn1yHe+vTwNC8UznYgfmHXjpaSiaSxkPCzM8YMOEadsniX9cd3t5SZzfESj/Y3NI
15IHIqT30xhpCXd81Kr0MDqvJoKKAfdUrx82k+fE5UhnhCQ+msPt3gTVDXEeCbDTUHmSuIG0vewQ
xn61kZ14i30bRAcqqHn6sWiyG4sqQWT4+zSvN3WBbq4R7irprvTxF3YBwr9cHaASTKpVs98RRT0C
01jDHPQ4f8xd90fk1LdJH6wcgQszy/XOZo2y09CBmIdpDVwZC8oRTnFT9bu6/YCJ0bbMrJV5XUgy
DmA7/rdIsC6xKsCTMAwPVv0Q9v5tihphB/YUdyQtOdir3KfFeLTUaT5zA1PnjbKqpeWMg0B4wKUI
2T5xJ6PPev+M3Y6b3+oYcl1eNktfC9GJCbdCrfZsE3ia2iZ9G4eHIcm3qX1fpS+jfrwcY+lToWk0
nY8qJZJ5gaSqclH6GTFyiYY+AFC3/UipDLVbZaXNeD4aOOnwwSkMcCGng3+6B9AGd0iPbGkdnxM9
fW10DRLQ78vDOU/Ap0FmFYHBwp8CizNWhNVfxcZHgeHH5Qhrw5gdJG7vKpXoiRC3HUDCJ8fBGy9f
uSksBrHgD05dZ5N7/ulcaYM3VtgrhgepXI+jtumomDv6l8sjWZyrd0H00yA97pW8nQjShfgB/Szd
lRvq8iA4McAKThLNs8NwDIUJmpnbjqJHVyVMSxuMO99n5YOctRtQcwNa++845myyTL0dA0TAQzRZ
0SWdjIGL2zZ5UODmenKfadcxDd6oXtk4S7NnUZanhwcOkqR6OntDWUuvzpTwUHdoZ7qPmv/jrz/P
9EKxpwssR4cze/8nCfVajJy9g6fh5OTfy9HaX45w/oGgxiPBoqKc4ACynH2gArB5WCRZfAztb2jc
bEy8jpxgDV5wnmGIIkHSUArkzLZn4wjbuM9k7MfHyJbtzwF07EEUoAvMKnd39JHW5HPOk/RE+DeQ
gkBkhha4cfphemEqykid9mji7UKyxgR6n5m/KtTiUuNLOa7xtM8XAi8aFagQwVgH88d/hFRnCMQ4
PpbKt6CCYVE/X/5M59UFx6SAOb2bqODxb6cDGvO8FGmEznOGmQMS678cGd7RldqShXBkCreXw01f
/fRdOVHBp6YM6iUUV6fxvnunmeG0FmOrPaTZi6F65W0flI/Iw/+iE/sbj5m7RtT+neP/7X6iMjl1
ZTQosSaSbbO86uvo4mt9UR2AUOKA1mwH3xmuVoY2pbSTsU31E0BXiIVQAzXnuDharHaAw+Z4wJp8
vFXUPL/WKz3eulXr4TWKZ4Vf2XthN1/0WOl+FvoY4pDeTYZxUaRrB9TE0yshIk3skOjw6SrYMKyq
KrwNfbTPc71MH/3KD37mSuL0m0ionXKtd864bWRn3dmjbK9bX0/37G06/0MWf+1LPX4K0g4ZDH8Y
60fZOxWefRLjGbuDeGjoVX2HoS+GJcW2NobCvMIk3U62MsUr0K3wdQgHT3nBbcLArVfz96Am422u
dtDNcQKPrn0v8L7rvd+9uL35Vakw8DZ5+m5CtW3GHR6B1Kl0nC5xeroZnf9H2nftWKpD234Rkk3m
lbBCZSpXv6DqBBgMtsl8/R20dM6pYi0Vqn21pX5p7Z4Lh+kZxhxDzQxqLoxeYVRd81s1Q+sSE8LO
SwZ1h8jM8uxSFayFQnnZxKKe5t+pafSXdTYg94BgZ+DmNAtcrSE7lSgRoAoiH7gLkh0FWXkA42m/
Y9yEljzXId8F5PiO17Z5PxpiHnyaWkkwTbV9a0N/8Rckx0cWQBpdxjgzJA0dyBRYvpYk3t3ARraT
TvoTAiwYI/j6pJw4rcV1oLICtKaD8ug61UkBOxBGYc33YGkJqNoV2o2lx9W4BWk8YSoGKA/xJMBO
y0TT8th/vm0jhCyzwmbJ/Ujn9B0ay0nMXQfaqZrxwvusCAqj1jGFgaDJ550275byn+8x/TLJoOip
k6CX2h9lAd4xuY/fXQQ4AOSaS3Nl4TE6idhGLaWjZd7P1p/SNfxFkRP6Y37rRP/BEBhh0HuGvz5J
LHuTNrJMpHlfuA/DuDeSp2l6dXW2sakn793SGcWb7VK0JxYs0ee1tvtFkRYP0H2NQCFTFwwlF6ae
vv6WE2+9GHEA2cPAIpro65MjC8BelBqN+3k0whmKPPV4I80j7Z6giva1qX+dlM/uDJzzQD1gOGLB
qq5jEKiD5ZSCFPW+KzG1Pf0t5LA3QYSXFRee+1tvLpi8GkgaaJB9F5BwbJ9QDvelraK5uqcVlIFu
KgmpsL3cHMk6eUWwDP/IE3C6vaWP8XmtCenAiINfDgdGAmdRfdRLKA48UnYoyybQpzKU2rXj7qAK
EvbDrhQuxlj+JOjZpfWPGoTd6rBJCn16q3UsFXC36OKgsrD+UdkSDKdg3QODfY1Z/emhFQKMXO0P
hTmEr/fmnCn3n7ElQ8WR+/z9HR66JO9qG93i4QYKR/tGGRlUVqAtrKcbR+70XINV5YOt5dX78GKr
OoVoVglbnfZiYIMBKpRb4e45G4D1INTFpqHhv7o7VcZ4CU1OK87MEXPFIIhJhggb9vWqnbWyXByA
usCusA51bGY2idXOsNKVAO+QsGDNY6eNG5tzWogFMyuCqv+1s9odR+9dlH+IFefuojKNOhankSEf
IFimyqjvuwDKbX7DXw33+dtfCJUBoL4XkmQw5q3CHC21JbT1ehJ7BjBlfcTATw/NmK+NnITAFJ3k
D0ZWgT3GY7WWQIgkzmeQAyY/obQROPYdlTuWH5otoukzm/bR2nrTlHJ6SuqRxEMub53KfncHqMyq
bOOjTh3rp4/yVns2KVQvhgkfNUPXPtnnzT3Jr3Vo97qQMf56/c6aWiBX1EUGBkadzxdq1jWaGhCx
je3i78RfZp2Hw9jv8/QeuuaHr22dcRSAZSJJRhUGDbd1SQ4F8Qagj4rEaD2HFbQ6Fx8JT0Hf/4sd
POIW4PKIaVYHz+FuJYjdkrhM99SBEBOLMvPBYL+/NnP2MIAh+H/MrI7eZE56p7cNiaFUFnAtb6Bc
qfkDTTc+57T9hTOOyi2yY1QzMXSyyorM0lZS7ySN26a6lNDDbTsEsYYzvDqyP9gumglztU/G9oV3
TsigXQf3FpEcClx2ERVmC2HGysMo3RhmBiLrJl/kAzdKIOc2FyRCoBJ3gaw7mWKCinE5qSrVl9t+
nEFDPdn7bsAgztBvZG3nrjy6LWjborcOPN1qOfSusYy0IThGEzs6Ho9otXDHusFAQaQyjehFuFsc
xme/7oPN1TWxOMZ4ocZLYoPavuYd5+pSN6TvqD/fP1Mfv231vrHE5lMJpa14qp7RrrWsH2m6Rf6w
9S2r962nTSunBDYQt1x3w3Td0QS0J0gGk3xjq067AcvR/bBu5mf3wovOSaZ+IjEZczB03tbFFSjl
ctsL3QkEOFBiTG0Fes7XenwWBA774ev1PHdWLMy9IUL7h2ZZuQKzhsyIlsP+kF0X7Fa111r/2GSP
aPxHpHn52tgpBA9f+9HayiMwaSSgfIM1tGEurNmLcgAJRlMGcHsRJeIorf5Q5yJ0lQqIO/8YxzJs
ZXogBsWg7/yWKjdoocu28buWG/E5eP70u9YOBOJ6bQY5ehI7Re17oARIjoUTTxIjNuUhKzyfUBYl
wwYl5blz9mE11k9L5up5nkjcGd2cQpGZz/agQTKzwYDeFkz5rIv8aGt1pgcICkjDRayRaMU1hJx3
CYaxIDx5RVXiTykQWSkK/fl0b1Xlri2ru2a0LyZZAPTGdyxVBwVJZ5YVoQGqQ8ZGFUieHja2YXES
J9uASh3cJLDOJ0nmkAuvYd5yGMuLuj44UG6k5rFTV5NifsWTK8jLBRxi9wt93te2z96DBf20pOBg
Vl75LxvVEQ2PL+5h+dfDk8g5mERA2zC2P4zxPcPU6df2TnMiTCeCZRG5JxpWQEF9vvdZWWCoMeMk
Vvb0V7kz1BohZ+Xm925CMFfW8xDlyt2oTbuv7S7+ZLXEsItnHzcRhdH13CTCbLC+m7CLuZmAypcu
2WLo2bKwOmk56ZVTcIa7BBwF+uxAknyXrAT5JNA5+HOhHlg6i58XT0/TtOSsREzG9LCfo5xtcdaf
CV3wSgMrgj+Xodnl7z+kUW1vZV3hGXNcSfNHMZSh1pM/1Wah86yZhSEHGRvS93UmxVTGWg66iFjz
oIu9h4aiP6NB8fWWn3tjPICzEeqBwRSQ/tXHMGI0uG7TFDNdPyQEgp5Fd9uhtNgzJ4I+xQPGUPa8
6f62RnPpMDPoFQ9a6GB+/TvOuDv8DBR1EERjIMRYPXUZNXtUqJ0pNlGyLiNh/mzAT87VxvDHuYQO
yHf0F9BhN5aOzOe9c+2m1W1Pm+Dq+qB02EEaPKidy8LQdujU+BO9sROw9lt3xPn1/U9E2Z/iQYeA
CwpLn03rJZRzp84wY3e4nZN3u7stKQqnbKt6dYr8wKGx0ahFpQepKxiCPhvKhwwgnpqYca2XZN9Y
HWQxILHtoxPPr4y0z6IECKO9tOt3vRmojwBABA0qIb6X9d3GATtziiEthyO8zGFhJHu1sV3bpiho
CAuqKuK9NNMr16sBibU2zs8Zx7IESui547U/pZWyWZ/YfZ5hcd0hhFj5le5Mx+/v30cTK6/sDKA+
1KAcGtdZ7V5isLmBLBoGbRugCXxhVlv83ueuxL8RRnQgcF7Jylei3tXYHalgrzVDzD34BpSmMZcS
Nmxj+uHcHqGtT3AAkBEARfz5wGgAeqRo6ZuxAdHcCVQxlKIUt/96+c48oqhwYf5jyV8XZMRnI0CZ
mG1lMDMG00oPdVWORmJq/dSNZ+HeFd0W+dHZ1cMUO13SWPDVrS5BzVzlATNjxkC5oCfzbPdamA8M
EyUbJ2/5h1aPJr7r/wytFg8qjVYpdRia0H+7aNh4CwFlYHSy8pnjbQ9daWzd8HOH/Z8oIrDz+OfX
ClrdnAKoqet6XAA84+fUmAOvlVsTruc+bIH/LPoKgEau+6MkF4YxNrkeA3cV5bN99EovNCYN7j9T
O8P59twVru2ipoXdAos2ktPPB0RXypsnWuixM6XJM6hsjEjVahGZn0wt8KzBOnx9Is8dewD1AVCD
9OsCuvpsUBFPVC0nelxSHsrsLsn+ULYFPTp3DlFJXlw+wRDbupegnE4HSNrGVwkLauR2aCRkZxa3
RrORp5wzhMAN4TEE64ClWn1N09ve5OYoIXQ9LQNorD3pg974OkXh0IA8X/D9xVvwkWC4XfpSazAF
hVcvDE+jcd+9OsOPZN6pLXTYmTAYxU/E3eBKA7hlfSCE0CADqeFAcNlOR2KX1gMjjRNaCadHa/QQ
60s52CGCJEYgwzk64dffeHZJAUZYpjgArloHetJ1iyRzuR7TtLuWqvg5NlA3H1uMp/XJf1pQPNxL
hrHIECw/5kNUWRYQGuGE6TGCFr/Rf6vqMHmPX3/QuRMP3oT/tbG6Ynxic+OBliduMO0djNb8IvUR
FFF1//L/Z2jlFHsQAzNq43SgMLe3M2jXan2YbyHFliO9dr0fP2f1pMhsZCOUdWiMG577qnEOIIjd
uFZnlwyQDXTPlv/W6PnSq1KwB8CGXl5UyVtt5j4Zthipt4ysClei1UvaGgkuk3VLlAfKpsjM7Y0b
e3qakUxi1h5jZBBZOcHXSOifqHZEWGiIKb1KB/oE2i2UGMv63lP5hm893RpUacAiAF9uAdK1xnRB
N8wTEjiYmPKRPorcG35oY2ZuWDmTvSDaQwsVoBr8ibLA50vjVRi0aduJxtoI8XUEugDgvI+jg/v5
LC0TxIp8r/KLZrydQIM2i99ltxE7nVlVkGegr/GP5+5EEXqu5xSVwIzGE512adNEI+judaVFSbJR
ETpdUvBpIbwFnPmfntnq8qZZUvYCwn1xyZ6SjAVN+/frS3v6KTCAxNZBUguk7JpXxeks9OwcrY+N
st7hSASyDhttV7obH7JlZ/n7D55OWLylBSjS4xSeTmlgkRG7xDrwzfbd6bVaPgjDO6hlIH5Zv70t
hWr8WOs9WiZVqFryq+8WGr4tAN6WmWXjPnyPXozFZDHax1Vr7gxVHEtR/3SN8v3727PAuxamIXCp
rKfuaYWXeBZdFzMWO+AXqmvuM2sKG/X9HsEiN7Ag8YD/NiFL9fmD0Fht7RaKaOCi3lfWXe8d7LT1
3eJxSN8n9vr1Z51bPQsB9BJMANqyJkmAwJFedrLo4oyZviD3S1Lsiuj7RhbOeDBi4sE4UfQlmdZn
GJXu41I8tsjZKnJrbmVR5461iyrKAh2BnPra5THVQRTJcQZUy4sLR5g3Xm3tRK9CYbnHrz9n2YDP
Dx8SasfCf0uwcBIqg+JPIGoqx9idO9/hxyGPQH8VGsMj25TnOrc/H22tnvJEee2AYuQYmwMGEZ4B
IgCp6OPX33N+6ZYTsHCdYaJjdeBoigmgFktnQsmCpv2/Tpuj35Dm7mtD53woUibURJa+ygnaZEg7
L1NGM8bIlzAFJ/1yi5n/7HJ9sLBaLmsUXsE8NcbK+DXWFwlD22JLIuPMs4dRdpCXgOQRkGaUiD+v
V5W0yi2nCkbGl2x65vrFXNggpSpRrWd+x19b/prWVaDpF0q/Up3cf72MZ8po+AH/9FYXHhCgMD//
ADd1M9Y7+hA3tnjtHeMCI1wPhZC3s2tExmwHkzQurSUst9FOmG319p9+gLswS8FJnaQfApiQftBx
YlywB+h/ad+Hiu+kdiTdi8uiThxaemUaG8HguXOKsab/tbqK06D4OjXchtXJEr7sY02GU/4z3WKc
3DKzqvxAmbez2GQPsXRf7epN1DtRXGzKAZxzIpgGBc4N9Qs0NVZeXvG5Ttk0YA8VEwEZmzCdy73m
uVFO0jcAS1++3rPl5K+dFkqB/xwwoLvrbMpIpDNl4DWLE6BkdXlcRIi68UgHMFigi1bWGz7/9PuW
6d2Fi9QB0/yJ8uvMrXnIjKGKM2fyeU79on+Dngz1whpBx3e/DaSWyKswOomKApAGn++D6i2nyPqh
jklehLS7aOZXyxF4Mrsor3Ya2eIGO/dtH+wZqzI2s7tRjGVTx1LvfVp6fm3lDyb3qE8EP6SgPv52
GRcxtg64AF4wZENr/gkw23tWZZIqZiTHKBODA2XBVHq7r9fx1HvCDN5ovGxI/AH0/ryOWj9xlw9a
Fbu663uD84dWAFaPybDViDrjQhdLiA2pjUOJr/psyRj1MpszVuP0l34rjpo8YsjYJ/YYGdrBto8N
f5w7ih9R+/p4W35XRpqi5/LR/vqdMPOuq2bYtwvxrkx6xRPW+qhW7VJV3ZnVFkfZmZV1cAmWvt5i
dt3nSRLqpB1nIva6bGcTFRX2bb91LE+fV/BQYEXxMKECBfqwz4taDqKRCOxFzNL3FgQq7bgxl7hl
YPn7D6E26Rur110Y0O0Xaf716MPX5+/U837+gGUVP/z7rOmzwWoHEU888XtrPyahB6ZV8fq1mTPX
F9zMKDuig7ioU6zWqR54XwO9WMecKNBkKhPsalUWg7nmJendVy1t7782eHb3XRSpMVGHA7/2T2hH
1WXr0jq2eqjneCPA2TJ1LjVPfZd7Eed6gVuhm7DMTyAp/7yCXlKUHEPyIk4FFRfjxMf7usu2ePDO
nYOPVpZ9/LBPVTb1wPLjHNREuygG81p0W+KApyZssFi7ALSjLQK6jtWHmEbpDBLV29gDR5AB5XCg
qTZqB6e7srQhMf66jA+AAmflg6Y8awnvBhq7LVg67Ig5ZFfZW/CO0zMNKzZ0AHDYUG5bdwsklLrc
RJN6LJ3Br52jNkViiskWC91ZM/DaQE5Df/qEpw30/s7kQak+rml1IBZ86ZyWN4hi0MZ1v98uRjYH
wigk9iaITozV5vReA/KwOqVxBUzOULdot0DrQPBA24JdntkjYObdhT9oKSasoeCSdRaEn9kcg0ul
s+/M4sfInr97OZemB6IUdCEoFnD1Mf8UArRaofrHXHChycCZLsxxI3Q9+x24+QRcWOizr2f4MhNS
XXbJAIPUU78Y4xGyD07/+B++BCgCHGhM6J5QdwjD7TSmEhILfotZkKQHZflWwe3shyD5QOsL2Q8A
cp+vfscavJoWCm62fpEWrW/Nt4O+NW5zGqvCOYNbVV/m9JaI7rORrGSYIioBtsXUq8metebo8aMx
gQTOkn611eg442rgKUF3hN7rmWxqSAsPZJSArCS9FTmD9zJ1W9t/JmNDG3TpowBOsuBgV5FV0mMY
UHJFYp1MP9WgRx23MqTA4lAil8kseXBHM7JrO9LRnVJQA/52BAll3KV0udCYAX26ShklBmrAIOXN
sdKerOnayI5lf/z6+J1bR5ReEDsuSFrs3edda6H9qQFEOwP641wZfXuTeP3L1ybOeLllHmB53eBU
MXvw2QRNqJ2qcjEhf+oc0w0e+DUny/8P1SQsF3riKCSBjP2EgrXFLlhCAsVekHr2ReWYPpnG0M6N
PBBi/L4LAgDoH808Gh0AfHz+LDev8BRKm8RNnQdWz/wyf0jyLPx68U7DngVm9H9WVumzW+eaBTIN
EnPNuuZ157dVB2vvWt7ubfL0tbFTP/HvFUJBGyNpiOpWfqJVKlX5mM0x60B+omhATR7p2kYkd9aK
jlr58u5BDWB9rTK7cnkJ3BJNtBT4mfluHiqAnOt0w3+fTq9jxh5h1f9YWiOXapJPAp1OWKK6z/lD
4rx4/K+VPzaAhpAOvdDMCGbx7cAR/SIQhi5OEF3lNSFJotsjepIjznuuUCybfKXuPPbr6606vbef
jazurdXJRig+AenWkYtZDVfWJs/QqQmUzFEnWiJSCh2P1QE3+nwQNWkVystXYrqU8xZz0jkDGARd
gCDLPPT6xdAzlIay2ZL32VSE4Hjzs2YjWjx1PVBLANpjUW5Gf2ad89udqCURI7+fjAvhvmf5I/rF
aHodvt6M0xONFHFh9V3cDjQOl5/xIbQu2QAicFNW90s93s1zIC9q6Jd/P0+AGUTVuDX/AFvLC/zB
jCp7Z5Yuqe4Tj2ByuoxKtqVefObKLDYWGt+FBP5kXJTokBFvGK3uXaL5tDtYbhKm4g9jLOKQg84Q
mg6C+GJzqO/U0S20L8DOYGAXFYY1dBPDz13KB1DL2NwLaG38cNJiP1vVb1fqvpd+HzqwgOuA+wCC
C0CT9ckwW9bUTZPw+960fUPUviYxpfZtqkQKKxj4B8kMxuIRSH7esTEtNYaRmeq+45dWAsVZyf1m
uAEJ/v7rE3hm9fDm4bBDSAi0oOaquDXoZoXS0JTdt3x87SsaoksFIkENhLx9NA7Oy9fmzoRGeMwx
ToxMHFCmk9HqtJ5hUHnintk/UyfgI9gSWh4U/a4l+9TD7DyL6uomgZrR15bP3OhPhldXTdlOMztG
Iu5Hbbhu7SF0RuOq5skRUIDga1NnQKHLR4JRZ2kfA+e3imgJhvKl6RBxbwAKlLIbV782+2sm3njn
Rbb7bnuPBmYrErsNuq3O9Wk0vURLYKVAegMfuSZTRFcspQqan/fC/N2qS8+4gihE5EAkRB7SYd76
1DOuGMVYRGeoIiILWac6SnqjSMdB3JfznQP+QAEJZALpt7QAa7P1x04PpgRnFvTgMwA35Z1nRLX3
trHeZw4xQh1oHC3xroExzs+3JReg0TP1Qd1DQv2Wgs/UR/oVJlm+01PjEeLWu64xXiFYjR4e97lB
ol5rdumU3PGp5YiMqpDmAL8po37/+qed7AaA3gu5qof8Bonn+qWyKn2is7L7ByhxFNUD6PaJ2g8a
6GNtvzI3LtfJXugAyC/IjEUl2iTrKorWDGWP6BYK8tVbWzVBR83ddz9naYGB2RkxOWrT692uLTFr
NM/UQ+ZdjyM8u301mL8N53KaD1qz9WydXFm4I7gJ1FNQnMZg7uoaaSAtHtyaqYchs33KW0yc7Czn
KdE2Cp0nx2exAzKiBVwHwPo6lRGmB6KQpFMPpHXDsU5vpeQBpRyDTxWoHrYYHE4efYgKQSoSACHM
Uy8iIJ9Pa+k1YCmax+EBJS+fDn9SB/NGG2RvuO2npwHz52hcojAIbtoTMJVU3ZwMiW08NGMLtYwU
A1RjboItwkn0e9S/69uEYfRETxxjryBeWh8HVJN9b+YjD7yRTBB39Gy5Hy1eXsm2/dm4DmQwnAS0
pKXXRpSnzvtMs/xpBk+e8p2MlyowjSQ5moPxyzbH6m7k0jiCncIBU5Y3spApTURDV2l7T9njfTZ2
4702efb7Qjko/a4EtVZLBQW0KP0rZLbrHJb7eY4kSUqISqJMqYI+dRAkeSM95gn7ybQi24kWQzue
WZQ7g2byTzHS7mpUU3ZZgX/cl0rPf2RVpjqwuYBePspa7HWZmrtZoXEVyMz6oXgLydbMyV+VbO3C
19L6gbrDczk0NRgj5uKFQ3Um7HIwpeDzjZ3gIIvpaTIfcowQ+W5Hi0gkGu5BWzyhK51eNZNGIqPT
fs4Y+VR+38565jupy/9q05j5HTD0ESQx7Rsx0ScMhhdPCjDMAxVKD1yrc8ogLWcbfGw2WvRR57Nl
SqhovdcBIW8TuRjt2VPRvReyf6EeJNdoPemXrodF9ysPDBOqFeMbE7WDzamtWfoJ50+TqBeVes1L
jpNhNAHXmXnn5INZ+66qeBlWleHGZqcPfqtlPEgkR75TUJXeOUY9/cJY0R/g15sd1Bp+VKAtRUHD
ACWJb5LMAltq7z4PonweG/dFn2cQf6EsTeIWOok+KmIAy2pTGpIZ4vI+71MgyWxvrFXQaVr123aR
3ZdpkgZ9k1T3OSKkg+mpRxRvf1h0jNOKZXo4gL0wb8iflg7KT2p7vPWaeWjDxu2s+rrR6m4/qOov
mG2dZCdbqjC43VuPdt7LLkgEmochAIDAFaa9C9Vt6DLkD4M+vVZ2W4VWrdmjP+nDfaHyH1Ri+JC1
ovE1Vr0OVPwaM6mBbyUzg8Qb0U6ouiFIzNzxc5G5u0bY6uhpnQ0Qdy6qqBTQOQgJ6ueX7Zzl0heG
fDIX8WWf5Ekf2TbL9zWbU/Q/WhFS9Kf+imIUx6LgT+U0pj6pCzOCBOdL12jGs13p9XGamt/Sbpve
t0VaXYCIRwu61vrRpcbshJoDpbcDz2f6u7fyxC8ayLN2PG8jHdhQFUN+HmAzCVwOHyDvCwrYOqrz
HIPWKd7MqbWfOZRU9ANoTtPsOIE4xbxNCGh650bNvrTaOgQZdBGMvWeHTpn/tZmsQqdhkEWrXav0
LUgcljt37GccJUv39YFcsckglQ9yRimPzcRNH/g3GtgMyoRVKgGrKmvzyqFlcSCpSAP0VdqQTEWs
Z2hft+b4M+eG3NslT4MhMa3A06Wh76CyS0nQTO5vY9YafjVAYrMAiv26GiqIsSa1etI5v5qYFpdO
LbT93IuKY/qG9MAs5o/JWL5Rl8HxDDlYR0MrH14FADjDBSSQ2ZXVK7i1DrzD1NeE8dyMOpYOIaR5
KwwyGEHhFcNTRXg6HFtLSw+DJdKHCR1wLVS0E3hKrMovtNTYu3OSHmXLqzximtMle5zU20KRfZtA
EbvTi1eHoO2KETjIIeAHBI0jFsYYrev8NNVBqeCO2Z0Ce2w49H0PQTpruByIxOWrckFARDmO7i+9
dd3dmCXkV6LAOrXrVVJEoJzA+c/H9HZkkLRDTcFO/aol7o3KdZ6HRW2pF1cZ02ObyZ9AEpNL3vZ3
VYnN0KCG/opyhwsOqLzJAq9wJFipTTQcswx8vfMAWU5ID9tXqeWWO+hLje9dq5K90UOgj2jj01yx
N8p6cXR1aV3ppQ0iUInjgdusBb3VJz7qPJBN1UgeIk9J/Hysph2456crrUi06tKwe1BjlXz+CRgK
0/YGcj39t2wcF0jDFoIcxTAOYQdn75eZaYc6ilNhZ0uQ2aF+PJOgtGvPHwYTYsxu+auXxhCUWg/f
WqGFchxFRvl1gdiNXHVcQYXa404TqlIz60NdWZkX1TwDu5KOYdBcBzu31o6xnHMoGSfNweimt3oq
3dDm6MAKfeaX6QzK/iEDYSxIQkEeXf703Aw+UmS3rTPrYdMrI4KKlftEBjhWa+jBK2sK7Q3vxt/J
zHMStHXdha4OkgJ/7oEc9KuOCIFPT3K6d/D8FeFclmOxn6aK45hmae2bc2tAiajLSz+rvHiyodJK
JimE7yysH0abjOFI5IE5WjCX6OPRqvLzFD+RGCAoHsrB2NeaoUd5BmmmvHPZtTEW3C+7ci/AT51Q
7Evb44fhpe4e0Bggd7pKqwANSNxRs5eAYDAg+31ZttVzZdFyJyaiR1ZeJDi0SfNgjyOQoYmQ8QB0
2sEAovwKldd0X44zCEPa4e+EpQzw4IrARRHkzp6gILYkOyH3jCFKe5bgPmrtmxSgwM/1ZHiTJc13
mAm/q6lMokpj7Rv84fBWFtMUwlXXF7WbNfcuBqzhJBwMuCfOUNy0ekIjoPe6JgCCtGpraKJBxe5a
6+jwo+OmDnkUZQSo1OIWtjR5U4r/oo1t7Wx4Cggw5XrQj3oSCK0rjjakVvee0/02jfaeDPRZF6YM
G09zH1zBjJ3bZbYK8rGUgSET8GqbdnKgBmSCE5HVEC8jeWBitulqymwGmoGqOcI3V37F3DoqcuU8
4oGTN4NRdBdWAfaYQsed6fQaymccceZ+KMxun+jFcOlBPs53s9HVo4K0MwaZK3ltJ9R8M3r20upu
9jy0rPat0ZWXJTyLrzOGRmiDaEo4EvdpRIh3587SE5HWj4afMqP63bTEwWA8eFshUlNyf0rI77Rs
iyrsBXk027EZD5rdF+1tb4JzswGxnd8b6kJ5etyaPL+S81Tyo9mxovCpOfcKJPzqiuTOPRjvwQEJ
OKdvW+otdds7wWR90DyeB3qR7RHEudYIRPG4Y1myV03XHwtwbYdUG+0jgHltgF6H9BXpIZqW18DE
KTozwDTxjhsTB61VheZ4Z/GbdDbSKDEzFY0aiPUVaUIvfccoAw86UG1GOC+AENlGmAuB4TXPnfd4
g/8aE/05iAH6Q2mF1hSKFoW3N5kbysT6nRoV8eciQW8MTWzQbOSLOANHvpdnYIQb8BG2aCGwtrSb
gfVeGO/hQofsj1Ks3I2iwPSv3rwYhcyDUrff5snKL4rWuh0MPQsdV/zldeXesJR0v6GpTq7AjtQ9
zm6S7GkJNkhLG9hTBdbTiCdkOqTCHrxoMkvCrjEXIn1wHqaXRHozsOWTfek6Q+2Fuuqs1sfoJqKy
AlCGyBsmFLZdvHRW1dU/UKmDRJBlcv4qJjyDPpFG9mCSdpwCLZfGezc46k0vmh+AsL8Pqb0QNoFE
m/fsLXOHx2Sqx3upWgSEGVzPFWnaXoDKxS4JFOMHkBa4eKx+j+7s7keX9e+IJlSIdM/yuZmj9sNa
JaMs1WRkJeUUeYXOLj09U7c6H8hd09r5TtrCwlbYRRGwFNoOvsin5KloBYBEid6UzlXbObXupyDn
m8PU0fSdppO/Sdb2tyWojpVt8wguGbkEyeUBGkVJGVQ1dSGhzVOwhlYtgldlK6xO42X7Gq4qGGjp
/DA1VV8in8Cw46xl43BVmVzqj6Wwq+oAhHUudjaC3qDsE7YrSgkOxjx7lK3xuy4Q/tUWCwyrm+AL
OyQa3vzX8/oW7t2Cx3Hw6wtsf8QLt3gpIXR/NQudRSNDdwW8Lu1Da88I7WsQpOW61T5qpnYrVQ8u
Nw9k0X06dQGxOlwFliD1EZC1fMRuuu2eTixnUAWv+lS71CdeZRi97jFUi6gVBZC2kxKxJHS/0oEs
Yh+a/dZjg96S0rPSa6tFxcJp0uFA8rE2j6KnN6gp9gC99kYdcLMjh5JZRhdlrkJem06o+aAtZN5I
O3dDlpW/dGYhzgWu84Z6+QBg85Bd9CkK7T5FAv6sdXV6zI0kHUKhAzijVTagdmgx1hceBMO4D6ef
vYx26vqaU2IdUKDflfj/0dukRh2hHf9uW3NB0OVCbGyO7p1oGwGFo0wGejPnQZGyR0In0Geo6oGT
9qlGa+HC9ARCv3Ru8fZjzDjJOL+tCa+CcU7US2VXd7NY5GNI5wSYEcatBunmkepAM+cUXDSp3uq4
zIYborFSXQAr+/84O48lSZFFTT8RZuDoLRAyVaSuqg1WWQKtwRFPPx89Y3c6I9MyrO/mbPp0e0I4
Ln6ptg8E/gnPMcKmvInGuClu0eU89Jb6A1diN1yHUW8496Gqoodb1CH3wib/VZjDk6rnz6JpTear
IV9j1ayfHQqHak8R8/JaG8N0K5v22ikiK2ATRcpZu84PmSyvhvNWxiVZGbWi7iPLVH6kZap6ZOy7
7JV2I+JtYo/FQ4g07dWK+OuNqrLf5DKwDRr6PS4XczPP9UuVDolfpnwXRAn96SRVg0VWvRrjRE4F
/UBePDWVZ9NKiKs9L/1Oh0gfJld94kz8HDtG8opHx/6pm3F8XKh8Yhvt7NzLp7C6DSsxDX6Vc7nN
oXc3uczn6wF5oLolajN8qJzSLQO8U2W9X4zhoaM5bLxOslXynFvc92IXScUwhn80Of/J+uFKNmRO
dFbxc7aXx8oSRcZdqqZicoidX3pYGl7R4AHckPDGpkSJ4lB5lgPF4thlw7EDcSKIc1/xg+MvEge3
r2woeaM5mJX6pk7mm+EOqV+VLJBmob6JDhWMYCnyloSXQSh9AXQ9xbyzJuxfFmgWf3bIKbKHXP5t
jIXeRDr0/Lm1F2Ie2zi67ks5HKnJGnQvG+vrcIkUP+lMmJJUSJqes8h6nWooQC2ZT1Nu2QG3fm6B
I0EkFj7FVg1flTpRPNvMjd2S0Ag9Lzo5saMTb6s0HPjTkubeGkuK5UW9Uphh2v5Af0WfwsLpu8xq
Fux4rm4nR+cZRrQw2ZITMj8u+c8Mq+43tDil3AMTtXepvQIGbD3SH23jcQlT57nBfbu3xzZJfRGr
2TXqVPO5zgi19aRFgWDTYSH1OEvq32tLNw6LoPcpCCvFbrZlVVg7OTRbsy7VV+7KY1DAgd1KpNib
rqg6d1fo2s+8osVzL6Ms9LhXYfKOWCnYBV3P7VWCihx32dWT841XH3qcSiBlHQ6x86I+Vbkx7rME
YMCWey6JWzfp3aPa2qOf5iRA3vZ91hrXbkXU7mAm4ph0TuuDjreBMfYvNkDG3lLEdzemjGSq3OdY
8mBEz3pWbF6Hqfo4hkSmL1n0y+7q7xzM7M0S6+5hbLkbupALk52Nj3UU9/2mbdXcb9WxzX1FVcuA
6KUkaB3uOv0cvtmDDH1TyQtfN/J9kYu9aKx9pcxFS9yhILjLWjYNxyvXyvd6+83R971FFvFs/hFT
1G67ptau9JgAG28wwz8moMjP2O65mpdqNNCtt/oU8vKOa+iL6CJC1iSRNmHdpdvRtTsvG7r82hiN
x2Ru1O+zktRXRWHbZOuF9U+37PWjlstu08aLdRsaxng/tlHIdXOwAtVOn4p++ZVGlbmTWIlmr9Nj
7s0qMI+Ma4z5eWdOT07uPpeKmsfQghZoXJ5ICmUWxc96zT00uVIEKVLJygvZWH6F7CLPsEdS2y9p
+qvmiHAVTbp6k0RWE0xE/nkqi8zV4tTirtcKAxynUFRPGiEGCEf55orxZJDPv2tLY9xUaZ9cjwKn
Roi4w0uG8q8Tr9m8FQkcTkoxLaHLNQfmwEnUtzAsEceHcgrCJbEPkUmqwHHCtv9iLGBh2qC436ah
tbJAEoDl+Gak9XdGmy7o78yacwCFSSCqhe0Nmqz3epfWz0kZrWEf9qt0hQxk7mgP46jXf5KhkYUX
snIuHieUbzXbwa7Xue5uJ66H5BGJtRbRqutfnZ4Jb+yah1brBQ4P3CCUzsZj72uifCozazqyy4L4
z24+Xcs8sbeTrN+mKGMxsuQ43A+daL41SOuQybfFJmoV9zYuG7I8oyEPUuRKtteGxQR86P4AHKBS
uS+61wUC9M6ayPnxHSdceCyOKkdLNIlKUF9ob8dwHn11SPHiCedl7trkjwsSekIy+mqR8LRfxKz7
IMMLi0c8G5sltF41oLx8YVG1sL6h+o6zX0MrKL10044sLEOmSRB1g/5Dq0LrZZ4BkZJwZAF0I/1H
zyX0Slmc5nc4rL+4apz4u7tgasO59xuAs0C4g9yE5Gw9hZRKepp0H4SMQ18ale0JveJDLIvRy43E
8CcWnG1vVNHPNFSbh8Ju+get65atWPobaY36CcI3HbxRJOv1QskMZpI+TSyx3I4b2dKXlSxgIelo
kndYA1QdF92adoZazCdEOM6NMWLGnguTgHEWioe+XaPHU7V0vNxVJH1TUQi+0i9kbEFjWX6j6dkF
3uYjk4KfgO49im4gyD9Y8pqKM1scVzZfuXmTTYFZ7Azg75aT5NcE0UduA2UtyhxHpyNBoAh4z230
lqbLonZZII0luZ7N8hHAxbyrB2lcGOmTR9Jx5K0mRuwgH8ihKAaAF5mjPmraH4A5f5xCMMkEscGl
hrBPRoJVWwndlbD+YAAcE8R6KB4IJp4Fa1oztvIK1kQQR5VwlYqd8IJxTl+1We/cOwI959ogh0sT
keK5fK/VbZbCqtQfNZebQKSYuV8kuQOV2nY3S7FEE6KkmiANkKUoUCaNmlLQbq9ftOZq0ZzsAM6Z
PGhQGV7EJr3jJGvf8n3M13oxq8putkhE0oCCb/Xpx1xdJ7K39plm9ttcjegGb5GiJGpNs2popt2d
utjRZjJVhaCoTHtIU+b31/Pmk3eMTxCFCmEkEMnnfiUXt5JqLa3+6AAmufnTLKh2XXbcFb4e5yM1
z6tdY5qAFSFm+V3fT9ApI8hpSAz9EXDc08fTgJKMo/PccQoGbo+m62HYieLAXsNl9oIG4SMlh/YY
Sp54CzSNMI3vB7dndcytsE6emmq8LbXiqGsXqMyPI1DtSn7C2vWO1t1aZ9a/lD70SIVTl5blEwQk
ZZ7zMcyHCz/VudIHWSuIACIyREvr5DynmaVm0KyBd/2ptwkDFBt6fY/K8GJjjx2Gw+LOAeAfO1N8
QSz1j3ThX5/FSpjyDfLjocziqz+P5acpWdeicNKf5gl8AUVBZngRl+Bnd5n1XVKCa7Vh9ZL05vgn
LMTwZ6ws96qsx/Bv4VoFkRIq+UdGtS1E6HqKToSwZ0rgSV3hp++bLow5K8XOQ0zSpe8OIr5zum4s
vMTtIcqOUvftMRibiLvo9Kw4xDiXdbdxk9bdcROud9qgA1CCSh86AAt8JtkEfVm4WX4N/RA/jK75
hCJBDb6e1PrZ17O+GKh/VAYGQWS4xs5EPPqYJHpN9tETZjREzWGW3Ua2Vj9rfRWdVLPJjoq54OCp
wjQIbeIMzKw2bzgTR6YnR5vWdX0wj7XIrIeiq/odC4r4a43jTQhqt1fF6LC0KmnQpEp9cJdO26X0
uew1e4CT1zrAPKert7IH15EQoTvNiCd/TmDvfe4bnVdng/q7aXgXQ7iWJ82TfgU4ckl3fbb5rK8B
MBjhJMVG9Baci6bqPnTcwgn1J2hcz+BqMk1HSKSvX/Y/nSdns5C49VWaRTgAYTVnH3Gx2P2UuZHx
ZM92UOW7sPvm7iSLr/EDwA7GSK+C7M9KjpGWM/+2tHvL/iGpJFHkJZnqqgL78KfgMUK5hd+MT/79
1y7cLkQmWhlPYqhu2ibfjEZ8ojsaGAgjVbzckn/km1Rm6pW2EdWlbMZPpt2q8Pyf4c8WG9CHYUgT
hpcdcGsGGXpS6qvIuBQDfC4aw+BPKhbCHtyDZEyiN3r/nEs3uJQHa8YtW/EdRdYQn3zrY51t9bxJ
N2Oa3TVO8m1SNlqXnVTjUjjweWjrmjDwf9Vxa5qagbDq/R+QjcTlAqlGd2LgWFgNruYLRQVVrOqn
olHzG9SX1SFOM2PdjcWBudOD5vKJZAQGmOp+cPLIj6T7d+lTM0iJgANUnBCDtXLcQ4tdKtU5t1z+
8xdTFIzEZJVlQp29/4vVVmYT+vX4rusVc5NMWvOQtNMcSPzyW8n2fzvXWkmeRWl7aWw5QaiP2xpo
XK3l76Qcsgtr1PlcWYNOOO/z7nRNp+/07KvRUzVv8yJP7sdIlId6zPobW0tMPx8gLKgKu2TBPNsI
+SAYD8MfI3KGMpyzuZmKel6qoUpRcP92wfbcSwk/54vN+QBnL7ilQasrEwZoQ1hL+1mTD63cXFhr
zj/wdRAdIfJ6GlQpyDh7a1WnxS3Kjug+GeerLKluDUXf2QqAPNkkdxMcuGaGQZiEJ1uDRiyd56//
gM8eEuOPLahUW9eYs4fseycBJVCj+zwegijRd519V8/fvh7ks6nx70HWn/JfZxYbBY+uITq4FzMV
sEmKSAfEUrkn//rrgT59GjxGuIzIkyWn8P1Agzm64NtufA9A/RYn1W/LQsfgygs7xJnm75+px/e+
pvlhNPygTtfKaaySUo/v0yQpvCGW+24AAUu0xzofuX3pfxvt0gr12ZgoMjg4k1GyHnHfPxo/T4UF
No3vXevNNfdp8lQkR8odvYZ02dH+j5bQ9REdtKV4FXBUYj0++8kipC/lGEnmRV7uoJF+2m32306y
/28IxH+WQQMTHdXvn0iqoSywbEb31jzvQMuuWnQiX88HyszWP/TfOyj5mDwKt2I8oYx0bqKWNfAE
lOpyUpY+2Xa0ccPBF3bE1VxrQcey1g+p9Sogb2+XrGwCJc3zoDLd3s84lKEzHaQ/1d3k9VZIb5d0
UXFEYEtLCYELCEQnaY5Rey/hsb1cL4fHaNCBP4a83SeFcDbR2Bm3xjwS3zYNetAjoLqpJkfucy16
0etufC0MffqdmYW7N6NEeclm47diI+IXsk0frDgrNt3UGIEtOwB6k+JDWiXeYMGAOHR1qYtgqIaS
YoWpCKkSq4stlufq0CSTtY+MVnr9YC0Biujiyk3medOoSAfsDqmL0aQGegCdkKpiMikgK3SY/Fnf
V3Fd3wxL5e4W9uxtlw/2MZSAlFpV1hDfpuGjqVTRbKoUejfrnU728G8iVNg4tWh+sJM0eRgxZN+5
BsC6YUR/K0cF7TTb/C6fzJ4qjNjyQ5Ug5iiruGTAqNwUOmIojDluMOnmGDRgmZuh7X+mOpSaYRYa
uOqsBcQbVl4VE1NuR5Z6W4hSfegKgxg2/VCD+M7lBOsTFpuEvnXkEm10IHNpBl7NbjiGaFvstayw
qfPbNIslSFJ840QERUGeJuomVU1e6ZgqG3fosm/QgNX1ZJYq6yOXdM+wJlu77pPkAd++jvxkCgmR
ct/0Khv3cyZryasnGJB8ytLdK8YQo1OJv7tzC62OkPqbtiTOiAbEiAa/bZfvRK6bnU/4WnGnOAqB
u2TuvOES6oxgdIT7I3Ei9bvo+26jjK2S+sps289iFuVbSIHOE5xWdY3zGRO6cP+0atm/Ljp6C17N
IxNj3oRF/4c4MOUxzMLluojm7IdTVIZz0BP4AtMeJiswzAQusRsFQokq/RvLxXoYO/DHJHJB7505
2pelJX00dtaOHSN+KNXUQUwKjfDikuf+ltSJ9FUlZolvxfgz7NzinquHEoRjE0d+asfogabcvtGb
8dEmvu6qTeRS3kF5RTs4rYWX0yUINGV0mIqivU3q3thofTr78TpJZhN1Jo0Gp9qoJO85+ZXpc/qj
jJzhLtbplyx5Gc8p50vrEFZ5sQWCtR7nkHfvWSKO7m1UGreKVkZPeVP/EHZdvHa1+J6FlkmjLIp2
aSzAmSPCcUibb4symVt+pOmOd+u+6nMv/NLJtABSqA9AWapt1hROUGXqd3NRTBNpXSe8KhmIfzZr
/qflYomGwn0xoEOBxosyUCO929iT2tGlYVDT59pFdGM0/cCDOiRnELc8zW92+iZF7EdhicbiT5Sb
CwRJRhTKSFR+I2r+jyaUotXZKY3Laec7oyuDxQqrwOzddNujDvBLwGi/UBNtq8u2OeiVa4AFx/Zz
Z6TqUSZoMPNojvyy0w1/Zs5540JWN1p/1V+ariHkxUbfMYwKlIoFnQavCc2RYFAxMr157aShvIHv
Sm8xgHMLu5a+SHLlyoqTcbfkTuEXAPRIKaXqJ2Za+KIbStqXEqN7tHOEqSJMnB2S4spvB3v6i5xE
vWrJUnsbqiQ/II4wIYIqxBQiQxo+t9G8Z+FRffzKY5CrUntBudJVvpuPw3WRNPGbqSAy95I2cn09
bZdVgyyPetqYu3pUbMIZNfkqhoxL7eTUGknzsPLRPDr7mrC+oKlSZPwoo7w0a7MnUfTJrk2470lL
xlcSnOR+CoeaZVyBrXFpeUm1Qb0dstTc5orSPcAlkPyed0Mw9A7AXElA7eBk1UkqvXVUNMfd95QJ
bpBwZN9g2ot9Os8aCDUqwj5XEdknVXW0OlDvMOthW4Zmqf50iEo8NGhpoKiEyGmwtGno3keKFgYi
7X7nIcaGZKRcz8jzV46TlN9FCgAi7pNAorbYqgo6IsUtl9tspIBHcZD5ZE3DxgBpftM1kOJozKUn
crIeqx6xc2uE5QbNJu6nGN7y2DZizYTN+muZ9sM26bPhZhHweGrltBu9tosNqrDZN2alCmJzNvZR
pGrbsIzczaS7hd9E2vCD3TffzHGabJapyD1bqYHnEyXd1BlzWlaGdWgNEyjCMkBhFCRg8aS5N40c
ct9qqQ3qXONv7lrLY+tE7UOd1sWu0xnWHlpzS51DiR0sm17KPreDZkQdtcr+bhGEoA0cUvWQuWG/
q5Wu3sSseke3T8ZNXkhr28Lj0L+hmoc2Q02rtJl1MMB2HgcSJSjyo2mHQ3IT2DVzp8tssbFjaQVL
ARaizPRL+GMNfDLpXRREPZpn9ELGdT47yh4IW9mboQ1pHEPvuhUG02Jk0ZiVrD2ijdY26GuzB+o4
op0O2/fQVnl9KNpleG5oNAy02THuWyQCGzYyatIU2f/MhlV37cyN52qAmKnZj7uSJqY2SHlZnnCj
cmPmkBYZlupDLkI9QNvdXNUrI67PLoVrTGI+6aR/NCYj+UUGUhpQJyH3gnRR5DUKcYjL8LvCPOoB
A6ae0JhmU1ZpV3yyIakKmtiuUuudDXXozb2z7EF8+MhCJwpSeEUfmfri6UtuHPpSkRQIcfE/chGc
Ry9OEc7onfWYpRG5JnDFMPQqc9Za4iAPq2pTD6p1rCNdbpvCtD1HiuIG2iXyra5GA12ZBbgfp6vY
BgHRJ8S0YVR+z0p18UJjoflRrNpwEny2o2NQLqPmjjeXVodnCQfzXJvupp7Qn5SN9ctZ5K/Wnuzv
UmIVC6np8dNBqLtWVqmHPogig6QO931bG1c0XUdI0ONkh1iveskWJfSFOfS7LC91v+hQOTUR9cdq
EdtbU63aXQnGds2pgDk4y8qbBqQQbSXdDejO2tflmp5mC7RhqEJ2SVgBV9LMShbautmkPZGH6eom
AJMyHiajQmWdKWrray4EqyGT3Ce1asRqlk2bsOuSfdnFw2mBBt9X3dDdFgtwldL21i3f0YzMKIru
qi5Tb9uyop1LCmWbasq4q0bAgxkA0PYKtGWBEFq9TbM+7INhsIfHWUR/crOi3t28a1Y1Gs3B46tF
bszsV4vS/tDtuTtpzZD9Nuo+++YuVrQxU5iwUY1/ZVqGaEsZsQeEi46SwtX9TnKUFTSP7CtTultk
xeqGNpIY0m3NpV6caYPcdfLDom03ElHyNlWs3lua0di7Gmr0XKHGOjcIt9Jk9X2uCOyKJ7e4c4wl
DfQyBsU1SE6JrNrxJlXom8iolE2MQGhjmVGsIvaqhbkzaOyR23bEUlfKKfSMOHqNFiP2or5v4f7r
2NwYBfaI2EjltQnMmR9TN12Vt6ahoM3shyA1Wv1otm5360b277HNRq+umPQGAtAtJhgOpWPk7EN3
ZNuhV8dPaI7czKnsD7Yqhsex0uKtTcrgd10gbAP+75/sXsmPXVctJ0uJEguhP/X0V220mERal2Hj
p9CYmo8VMb3rJhaEWJBDPRABypYCapbPGYr93MxOHbA7VuoSJVxY59uYJMzrcpLOM6rMsPbTsR6O
E2Ry6vWhOmIuoUXzTy7L4WQodvGYI0i+6huJtTiVUeKNTjYRW2/VVCmO9i6seoWE25nlwSRnuVlQ
Si1CG/d51cT7yh27wMjsHz1z4Sas6/4mHcPiZWqs9FrGqAKyIjT9ZZbJc5wO83bSLWw4RB96etOo
T46ok5OIFNRdZhJzHWqGnT6XzkZEsnqWeUOn+YK2x62z9dCDhiuSpnuM+6WkLbp+Vbq225SpVVyX
ZBdcicTqb7jxROz5enNn5u30aFtNdFDblKkCEU/EZPqXfysN4lEn3FTwbZpEJO1clEsHrlvNqakb
Tvat5oBRGmO4ibNInqh7VDxltNONLvocmSNXjCKOxmc9NMXWak31zuXDfupVq9rEcVgEZTrGQaIW
krbaRl6RKVNuZ0vOD4lR9A9GRsiyvhiow8eh27ZZ6Dupc0DJ+5KFhhIMKSBlJEbUkUUpb8XEXalj
OfRVo+y2QuTGdmUXfb1Tx11sSi1A0vInzFpkOpZsjlWbaLeVQAmQo5OdLBU53zJK4GSnv8Zl1f/M
S9h6pJP6DTo6yGwb93A2NhZb9ZQdY5wriAjiOsgWdRevQbNuiY5tEctxNCxn04dpc0R+GG11E113
tBDE5epS+JCEyJD7trjSndClhJaaagdt07VWp1lQp64LgJmwrbdV92Ro5e806Z07VWeZs9yaY8uI
RSdR9PwwR4nzU7RaAXYWDoHo2/7OKkrjSivd/mgP6h/Lrligh1Y7ppM+eR0eCQ+kPd8uZii3MdiD
jwjG8My2mjfWgDKOkHpro0yTtkO3jdwud9K/hhiEP+oRSkwrS49JNRTbDBkldn4z3nQjsguWcGWD
FDHZJWaHEkDtOYSSdnV0XKdFvW5iHMMm5sVZ7QQEG6KOceP8AEtpXk2rgYD+UMrQk6j+3jfpvCEX
PURVJQt/UfPl6Io5+wnib22dVpuuyXX4O6dZ/mzoCu/SzF5Gl3Tpagh/DURYPLZ6Wp/6PIREm4Q4
VcKWHsfRaCPJotlxEF+bxzUqnWoxot2sdA9PUHQYEoTWwmqU4xARCOaBnKi3qquH+I8wYOW0F8fa
qB1CKho2kTsrdwZFkPh8jOqqDOvqRhrpeF8kGEMQKj0ufQGDWKuF+xi6xh0FrMqz4hIeybdaJV6T
uvEpzkZkWPF0U+lu5adG+Ncts+GKzMvpKGRTHgy2LD9BhetVgOmkcjhjfl8KdN8VL0dh+EG1D9Yq
K83SFMlGSQBnmagOgpo28sPErK/0RlN3slQdv6kduS3iMPMb3XzBMO/s0deVfzOJM22ZEX1Jncb1
zCQ3d5rb5g4BCw4l4S6mV9Xa8mBBVBysQUt9TrzqDiXV3zbP3L0UyICniDaDKen0K0rsqVhXtOu4
HgvfiWr11BCiwyukSqd3FTdI9OxnUWTJLufytU3bfABUwHeFo2T16CFlBnVuzSPw6fRcTRZFcovK
jXJKi2+ZorSv4ZRYR/xl/a6v8f5VjSvvFM5TlE6FUeA0DfCWLLR9NYbLLVtq48mksO6bBBKDm2t4
Rc+72BT1pOyN3kZeR8NFzOnCjrdq1KIOzfMetWnhbsqOQ2Y0NH8cNE1ezieOfL9GXI3KyLMn8tmX
uq7vOTAvngIt4TUqMypyzZHw9km7cYYpv46LNnn5Gt/7BNwjYZ02FZuEIoQvZyhl2I690kpLPSmt
+CG4fQMwXMgJ+WSIf7B58i4o1GaU9yhlxSElq7vaPIVqcUcOa+phWvn79WN8xMddV9UFuhqynHB4
r//8X/j4YFRGaqmVeRpYHzphP5q5BJ/Mf9jUd3tfj/URR2YsYvgY0EKocI4jz4AszVKTQ97n0z4r
5HEJh3tcxk9oB3+p8wAUc4m1/aAnAINFtGCAJJO2gijj7B2atevmJfKPUyltdLoiNAFT26MZAiVV
MQYYZHBz+TTpymYsEa5+/cQfmTLc5bjZ0UuskiX3PK0mXUSr9liETwt4bjTsivJUtqNn18elRqOK
Ck4h4VkNjR05eDs6sH1j+vP13/BhFvEnaJCbzlq2uBq23//CrTKFrTJ3xqlu44C2bY4sF+bpZ09J
eLTQibVca2TO4w9NGQEPh/VyivMhKLiwpfGOO4OnJMeymTGB3Cbz46h+j8xNG+7D5gKa/5HChS/A
7Q6LSsGpKc4/FIn9uMUItJw0E3G8COL1UDddLVw4EU/ctW0ANxod/vN71WFg2LA12B5xnrocliN7
k6FOp1z81vQEy9CFH+5cTsTXqDLCWv0Gscn3vVJO//o2RYT2MmrGiV+Ocqh+RKflwzaO/Z2ynDDB
fzdTa2NOQLvdpZLOD2zWOvSaMOKsaTvQWu+HJnW2UmlonU764L7IufyWzdYjIFnw39+h4PLtWIS2
QC2dkWbFrMUZKU/zqWtUGYRD0h7yLL8kUFz/K+94GB6GeWEgj2IgNFjvHyZxKf2UqTKf/tGj99WV
of5RwXZNFXBofvj6kT6uOOto9LyvrKpN/9XZaFoLe+cq5nxS3UcnR7lv5buh+V5rI+A0xaYzHEq3
VbsLXRyfPiSMlk3v25rNd7bQSUxkGfqV+RQPHRuFtJ4mdGCZBThhDjs6GC98dJ8sK6huEU2pMMjk
S53NkExtTK5u7nyyAQWzuLhe9O5/MwQRt7TXEESKAuf971Zz/+D+rM+nsav/qm14pNJ89/Wv9WH7
W3+sfw1xNgFV/G1RTkDFKet/aqXmFeXdVOJyNbdfj/PZ2+JAR8ygTuYItOD7R4lZSFK8BPPpH3Aq
MgpvAji8sL9+NvXowlzz3ViUOJqc/SZYcvHAF0jU2w47oTfrqHaaCY9ZmbodvewU3OKjqvKreRLJ
c4V3akus+tvXj/rJREQitRaRohjjQzj7IwqFIAXsKSwd3MptK/Uc0h4EymZd63yZXdLvfDoco2jk
TBETf665TDvQttXmcSIOZ6NXKOg7LwdV7oZXo7pQOroqcc4WEjxxbOYm6dsfd3O71S1bq6bxNE3q
izCjLTa/lkwCLOxc5lL81mWQWPkvbbkU/fvpyCRosYHDiqvni8po6HUbahqSUqRQ42CTsUHEQXkI
9WtN3ndErRAMvPn6h/xwXEPhgrbHZs6S8cIJ6mzOSio6peZgeBAVcQtzcWsVtR9XTVA5veXNnGA2
hRCXFNGfDWvSa0XBEypTptH7YY2uwwjRutPJpKELMw/1mVj4BTctjTi+XVVf+FE/2eoo0eLbhK1n
NTifrzAcuFIJ0z6V3MIcNya/AKSxv3QU/GQFMNBQrsGFiBvQdL9/LGYo/LzoptNi2MG0mHda1h6+
/sE+H4LlBZm8xSnofJEhf9jOWjmdsroa7mcH6NHqpujx61E++31s7js2qn+T7e1slMINW9NUqunE
jIEz25tYPpr8WA+DP5j7SX7/erhPVmhiGP//cOuf869DEDYtOdOfPp20GM5/+uOIJzJ9tsul6Mr1
/Z9/27YQ6JG4mGgfKqYGtXbjyCynE1jIgxnWrJEz+TbGi91pHhXuvivt2wJZiv/18326aDPdkdgS
RLXqbN8/YIVLEVlwOp+SChNTqAAdYEw2O6Cd3437XHFBifQ3Q78wWT6b9uR764Dc3P0+nJkVxTX7
LtGmk7U84zcFhPpbK78vPNu61p+9VBPpKAFRTBaS3M6ezVITCC9iKE+RemeyQIouIdj7bggtzMgY
zUgjLffYr2LxVxkPKCi+Hv+TD4Kg7HW9JL6NZ1z/+b/mjjFWba4nqjg1JcUhoIRRckk3/slrpFVV
8CnwzXHXO1skE2mAtSfacnJbrjbNPGjPDVIGouw188JC9dk1B2X8eugSiBzFP//8X48zV125aJW6
nHpIRS35TivOoiTbuHox4t+kKgDsE/6M+sa4cMH75JN/N7B4/x5TM9OjyRyWU5tGj4plb2LqDcZT
L7pgSfZDfuHc99knwXiU2aDHJTXtXJlI9rPO0aVbTrWI3qxMfatFvQFuBx+N6TVPyx3hDr9ofSIb
GlL+P08aqi9YCiiGJyfePdO7yzJL5phs7ROnfICtTe/8/V8MwDENYIBbCajA+7cZdUmXOuMwn4pI
eRkmsl/I7TIvnAXX/8jZl4ei8n8GOU8S7aWaqu7YcB0IGYDL3EOZ4WVQ3N9TDGiqqt/JBsBh4Vwy
23z2QaxIg0EcC4Lc832usuY+6+N/TtRc6XIn/pGL7lZrL/WEXxjH/D+cndeO3EiQRb+IAL15Zfl2
rG6p5V4IWXrv+fV7qMXudLGIIlrAADOABorKZJrIiGtmn8lEI0gdEeI5a+RivVw/eXRHbM1/p9HY
9AjHNoK8CwAf2oR/EftvNp3llYZXoAt9hstoT/RsLTzcXg8LNxx3DgUalZxy4tZcrgeBXldWhTpv
EC6AtIObBP/Vze86ufyHpT2V+qgIqYh3z68aoxVQ3K/6EQkW+q1ijaiOqb2+fzS8qMBVTna7V+mB
Gbtu4EmeeEYMZGeF5TF0YcZa0s4M3/+mmgD7XDC8eCxu7st5AwlE6ioMSIOWZnuQYjlB2MAQV3gQ
S1+HyZI0kQraNbZcT+jEuKM2ngcFlIpXbGLD2DXZUa9XjvelBf2XXGKSglzr+stVqql+5/Zn+gd2
G31PaSemyfH211kJMt81gJ0qpcmnIJm3yYvPsFZtcy3VXQzClTsVrpCHnGeIkTUiA4KuDu/2cpMI
f4hlF/WH2yNZuNsNJoqC3/SqvqpQyTzFQiqC/dkEkXRXjbl8cL1m5aheeFxeBJktMYzOUO7E+O6c
oKQTF19TOhy58pUvY2X/EopuwkT/4WE1TyQ6tU2s0QBjGMI/s2WxvP/ryZ2Nj3mov5YArv5h/vBx
4M1DTRhb1cvdk8elWkaFSplKw95MOnW5snLaSIvrgJaCpIrwa7hLL0NgGkLHXWVIuPxUXAWPnY6Q
Wlx9xnihvnebgoYaNSSe6wlWSQ08FTzcFTtBbu7QoCGY+S3s8WSNY7iUzcDvw1+dfI0DV7n8WW0W
S2jfUYvJk/JHIgWPWt74G8Gog00Nxsq2ErE9FGmyUhdZWrBvw87W0uDlHdmGP5xLrduATtitlx4X
Q0y1Yr4oVca/edWbu8qwAlwxgdsyMljfaU2/Oh2QEOnbSr8XB6m6F9rAegIAB+IyoE3Wp0KyC5Oo
OBVWkaM2kxUboVHDr7fX2tJCgJVEJRlqJwyd2Ywjf9aiP89CkECKRMiVusJrVnUr623ppIYyihsb
xG00qmdRChO4V2txtsW9tE3H+o4HdlUDijRWcqu1QLMv6ZlpWiMXx1NxoP0nZihVFk6f9BBMLPXz
7albWqxw0sg8yPjpds/SnC7wRs45aqCpIDzK3YDAtXBQA/wCJUppcRd+FsXg2+2YS40HLsrJbBmT
RygSs6CiNYRyOZAnRIjqZcB4K/q5Vo9SV/TJiO+VjNSffRLetbF4ymt5ezv+0jLmZMdsnAuEavbs
QwZRXwR6I9PjKGU0iJCjMwfAEbeDLE0s9yzAP4XeqmzOzj8zDIwMlysATih2HhRBGB+UwnM3rlLz
1ohiYxeqXfShQslmZXiLkbkdySdg/JnzWp4SgxtnznlNVcdJmaKksDHKHwMEtS39LBkrCczC5oMq
xC1MY0DlSTP7mGqtI0OBDt8ZeN1mLH+Bt6v9T7cnc+G1QXuRrE/l5EF8fvoNbw6eWmzjylVb+azG
kbFtsFhyEXwSuuZe6bVjqdXRZhKmAJAdfbkdeWEvQhSCwmlYOENcdeGUyJVCo/fFcyw2gQ1h9YRw
h7vxrfFVV5L3Z+rUfdGAp3CiTlN6OUy1syBm0k0+N5X+Aj31w4Q0toUkdAZzrY+0sEouYk1//mZK
hQrku9xH5NHttzj+JpUYt2yp2tOPS6Bd3Z7F6zxnsiCeJPY1CqBXCgmSjDCOX4aGowXgP7w7z/oS
gM9HRXPbh+fbsRa6xRTqaYZMLCye9/NZtPJBBwyPCCGoJ7+EVjM6jYfuFkay2ilHkFOvf0kTpFy4
l8DbSv3H2z/gekNcxp/NrAWpGVQhwiGC9VoA+S6DuyaRVmZ0MQh15amSQBF93kBtrS4txohBSsFL
0YBaTezIeL49kL/ogctH/tR4A7JGUwDdlTm6IBspKYacow7v12Jftgnivr2naB/8Jgg/M8uggrPk
xRqq+lOTywqnWR74thBLLjqtOfyE2qrue9kon7qQChoQzTD43AiNeUAXublXA987Y+2UnHDOSw6a
V0aHXKHPIg7U1cDPyzUWtU2FKEM69Hc99fyjR+JlV1T9TkNbx9/bIvCeE1npkWY0pc/R2AufvUET
94hy5OfWh7TYlGiXuXrso6E3ItcZStHGSOC/d1EjpQf2G4rK2Zg/hUBAQW2oymsfWh/qrP4TdIJs
C74YAyQcg3rck7H7p3IYPJRzzfG+HMzmhIZsQEW/LfQ/PQ2N37GMhvLtL7G0f3iCmPToLQtXn9nB
kGX8jr7xdEcUO3R8jmPxO08wgXXvPKCNt2Nd345TfvdfrNny7Ytajb2SWEOLPiCdbF1euRqvz1RF
hxIPWHcqfFw76pqqkPuepTsSat/PyDTCdtEK4eMYK92T1orxSutaljnLLtexCpN6wm/Q3KLXNLuL
3abx2jEuU2rERfHc5cNJMgEU79A7HSH7mciPSelXU8yjXTdG1ZNRQzlEiMS38U8XQTRm1V1lVtaH
jKVr7kw9LvZDqaYUmE1jo6A98V2jnfE8MQU2GRru7z5RVJ33DV3BiZSrzz8/soGCCjYxdAyx2IyU
8CsdlVFtZZFdf/gpCnkZ18/CIZ2WfiaHeBY4QnsvWf6mG9eW8fWhRQTLwHeIOtc1QMv3vKHHGjpy
FBTfNAMMOyDUrv/z3gWMohLtfGCUpHdXs8X7Fq2afkwcOY0fDbC94BRuR7i+OyH1WtwxFP7xDZ+v
pwC3gMBS0BaS5Cp8bEXT/ygKrX8XaXr5oLptd1IE0bB7v1uDuF1/oykyiAVdlynvarPNiaw89Iaw
rBz0SDZ6fWot793bn0ekSFWchw408/nFoniSisVfVjlD+SQgfqusDmFKCC93oybrJMYiFugYs86T
OQlpmsgzPQTwiLXz0k7buCVss40YJ4Z19MYm+NgZNEl1K1URqYarvLHqtpBB8A8BWnK9JnzPXKvc
1KJbbrJBe2XKJdwbPGD8qa83e4HSzXPUyuYWuVNzX1ixANh9QCwuhi7WK/IHr6u1J9PVhGOIGK5n
Q3sfX3uEsjBryWTvWIEyyGHKoi8j4nFw38lF95oggmp3OtqvdloJiJFXpThs0zI31joUCyuMzhJM
f05KSghzaFaY1NCU01JySjFK7sRQBczXtO0zvDdp1+qxAoGuSnDa0/pMPALk1O9ChDv3VebJJDaD
9qCNVr0vQ0nhOT6UO4iF3kdPN4J9XtTYk97eENcnOnkCyHYeG6JC0XT2okrDofBaZD4dTWmHba0U
ypOsBsOBnZE+YJRSKCsBF/YBPU3AQSQlKoiX2YMgIhPwvJFGVO4rz9JQv4xCunJLLbTDeNNMDziJ
Z+ICiX/Ua7dABdrxc1iqsaj2PxFa1Q5diBnllGDea4ioHQG9wLRVMebQsKzZUpgs1n7J9f1FYUOF
LcRCgHg9P2+KuBvKXDJax0e3f18qbvGqxDUSyFaWRy9K5Msfx1z/OQxutm8T0P1+jqcpvJBEsDPL
XXNPXZoZblJK4waZAh9hNvtibQg0kYXOCdWo2UJni3ep2VJ3KSH/kx6xKWQLNKjpW80HMDz0nOtK
sz2Xi/X9C4HeCZpeCjcjp/3sag/xUhygJPXOkD5NgCCh/XF7aV/fWROq9f8DGNO3efNO0gd+uhyl
vWOK35LgrPuHNHu5HeL6dTvhrwH+GNb0hedHru/WoyVBqnBK1P9VeI0J6gdJI6a/Ct3yfuoV+q1l
bo2bHknwEXGo4f2viUlCgt0LqGqCFs5mURk73w9qBVWWDryNBY1OmjT3Rlort4e6sHQA8mKBMuV+
UyFtdoHRrK+zUQlqx5I/SeNO8++r/lXGGss/mFG1LfRDUN/FSbIS9/q8uAw7G6Aw6E1SaYQNFW08
Jb6u3Q0Jgm+3R3d9DOoSmnJkxIAWET+c/vzNWkm8sh9LONLOEAnFJsqFdhO0afIqJFG3j1wIn7fj
LYyKhI2vBvgcgZu/ee+beEGZd1WlTzfp8CFRP6va99t///WzY0oI//v7Z8d63UphmqiC5HRxIJ67
sq4eJZphaIOIrQKnwpcDlADFYiW9ut5yU0USVL1Js4JjbxbWjFMhU4p0dCIRnYg0jk6pjNY4Fguv
t8e3GAi9QcoFKiDTOWoykmPBCqNhdMwyh48k37ceROBwWLW0XphInhG83ABPkfvO78dGI51wy4oR
Bf3OHF8rSkhykD6qcKMQ0ro9quvcgXYvYgG0enkxkC5erkLf9atuIhyddZDynvJHc5/7+ovenALo
YgiavHtrXYTT5MtwPXq/AD/d7Cxop85ERrn/cXs816v8MsBsOYS6VNSyxGt+aMNDVe/hwr9735Kz
kL0A4KaTdLUOYKLB8kqyAKxxJ6LG4UPxVzrby429qyLe/+7xXESbHYEqbjYVshXBOdARmDHDJ19b
zeKvVzbIq+nxo2Asi67irGDQpKAcC5QEz6IhApK9K3Os89Zk0RaDTG8gDj1gznOVIxG9Okxz2+DM
qxU44PAkZcIT1dFiZcIWFvSEXJhA2pgaX1WY02CoAMVKARC9Qx/ee/EJdwC8qSi/bMu1cvZasBla
wi9apTEqkZte/UoNT0QCH1MMSkfiRtV+uxhJ3V4Ny5P43+Bm2yeHQ4xrG4OLEF1w0ZOjI4kyzUqR
fmEPMYXcuwq3L4+62XpIkFPxOOuDc6yX0SsmNeWdgV/Q6+2xLEVBsM6iKS/iATwH1I+KO7mEBeE5
kcVnOflax/Kn2xGuD1JAWyB/JgE01AznV4PRBkWftMxWWX+s03vEQiEjy7aOpRXA3n9Yd2+DTZ/u
zfWKDJvRIdEanF3hQ4+rRdhjBJnaSR5ucY6EpbtSp1paCiTU4A1oGF3fEgaWXYjVxP55RCNAoS+E
9YQ9Kmt4oKU5JE8h/9IBONAouhxWN3i8vlvfP4fmwbLuJPFFkbqDIKNqEf66/bkWNhOPV5hpFPsW
tC+zsO98Vxm8c5prtu92e5SG7sS+epVyzGYU8ZRE5ZpO8fUsTijryYV+gm5g4X45PLkPTEFXheac
SzpOmH2B+nv70ZOTla91newRh34GEBFJlK/IENgL6R2V7facYUL0RHe23fJkwqeyzww8SdtuJd4C
anEKyEOQtiLIt7kqpDaKrVj2sPEDilou1hc+oKf6Z4BXUO6UXr8T6nFTS+/OMUkhgMqL1CNA2817
AHED3VXF6O2cGuOxzFIHu4bd7VWy8CiYYsCg4gqGQDVHLOIWZwRD0KMzkLa2B/8d5SMpP2YIKOBv
tmkQdwhwzulxqlQTYeUA/ls9vaxHTeLy/MMjmw7VnIdgmWpdYMRen2EdPPaBv41Kcyvp6R7n1jsd
cULbgjFcKMpuSNFx8cqmtvVEwP4UZGWe/84D/Lx0cVsU7cr2WVrKyI7yOpyKQVf0NQG3yWzUihp4
syJsEi3U7n3fpP3hlu/0bKc4ziRwGkDkJHO8KvuFphJX9NOqc6hsMz+yGyy3pG27Jpd5fUNMYSbQ
1lRVgcZzuTl9s4kRRZKrc6L3J4AyL5IQr1x1U3o7/5yUobggRA7oK0NkhKQkSmdyc3Y1ZNH93z3e
HWPwPVONQyE+S/EZgaWVi2JpVG9DzjI6VJUtHGak5qzkEngJ6WOiNP+wDd+E0Gdd9txtVFcPGZWX
/k6Un7n8L38/kE1WGngtUoXLD1OzACtVjNpzi35fGEfbdE0P9vouAAk2NWHAD6E9Pb92pKo0VL9Q
Gp4lwTFRRbsuGzK69iGJ3VdfCb9HkrJdOViuS83EBPaqQxpGy3ReWQk8VfdxVyNmdLD6L7H/BN4P
Mx4VeJK3C+qvUVEe1fJwO+zStoVZpAKF5b3H9TCby0k/TRlZDnL5Cc8WvG16Ox9W4JyL18HbKLPE
0TSVRhokkXVuDvF3PD/VU+J62seiKIWnbJRAYSPfaAej/zWwKt+R8RNc+Q1LV+B0LEHlpUEM0+Ny
oIYWBZJgDc0ZDUj09naJGR10+aSUK4ChpaVjKrqIMPQkDzsHKSnoTfzv0hHN5K7p4kMlW44e0SfO
hydPkx2/WTsPp58+O0XoTdCfBKYEeeaqxDlmbhmjyHKODLSU2uewPDX4/4qNizrqWvl8YcFMmuxU
IUgkOGVn81jlKDNiMlqcrUzddXl7EOX+Ic3V9x9T1GqBzlMeoLgyTyAKs2zcvBmKc4vcA56VYX+8
vfCX1iSJAuIL1qRGcIXzqHxv8jjKi7MUvsTgmelO4Mn5hF05vrWPhR9jQPAV39eVfS5PJYD518KP
nsMeLOiURVwuRDcyByW2yuoctFS85dTWAcsVbrjz+8+lez96B8n90urfXKwxRbyOEQaSwg9m+zpi
kyjx4IorY9Opf/q4x720tPPiUW1XcClLH/nNb5wrRfixkuQ6SMlzE3+m1KAUoV2Jr7c/wFqM2Zlg
0JT2S6WuIKs+y9m3RKnxLFy5KRY2I4UFiPtkvioEk+nP37yKBIiobVOE1RkZuO4Jq0jBwXRPwV0J
BTSc95QtdguvA0p6/7K63kaefWUZUy5Nr4PqbCQo1KhHNX9C32jnx7I92cDX+yg/j/6X21O6cMZN
yh40GMDMa9TVLofb4WnHtSvnZ8QvN0HxrVJ0uxf2bfDrdpylaeU5IRkTSgoCxezTCaB8ysrlwEFP
39akFxOPbWR6yk9+dgrWvuHS6fY22GxQ6hDgdtcQTMqfreTrUBy96leFeoCqrWRj098025kcnjz/
OBAAHc7BWIhbiQaqVzD0gs8F8ugYQd6eN2kh31MQyiHZA1xgkmFcfiBTQqU4qXTeYTgb7AO1/FC4
1WfFL5761tgYQWtXTfngDgJKesE9zlW/Bt5P2CLZtHyPYWRtsDC4C5LyV67qZyBAz7d/4NIMIN49
3SI8Snm5Xf4+5IfwjsaI9mwgPziBk+toZQoWviY6HnA6AAdBLp0n1TgO47hcCi1USzTzBq34YDbJ
scA/yUCRaztU/fb2kBb2xCQcQoURQN/kVXA5pEoGWWG1QXd2S6hEVTP+6MzC2ARldOqr7s/7g0GW
A3GNsNqEGboMpih5bSb4+J3Rk3UMP3luQlBoY/zSZ2sP0aVxkSsaSBtABGAtXYYKK8Gs9DFpz6Ea
fsEnfVuH8UezN5G2Vf7hMMMdga4uZH9yxLnHhQV5FHmiroOVhQye2HSPvVg8Sop3LIAmnbg5960U
PWkhrpBxsrImF+4JyHOTOD3ZBtyMaUW9OcMBQYhl0g3duUICOPO/i6rjhisYhqXJ5H4A7YMKHK/L
2YGWj7BQLGAxZMHhCbU0pCmi713UfrSoo91eIksFBA5oVskklXUt0oA2rQjAqxDPo1EkXzorcbex
angHD4E/GyvxdMerbLirx0jfdtBGtklaFs9lb0krO2Nhs08eWbToAdDQBZxNbIqaCAhYoOXSQP5t
1XZS7lbGunBRXISYnXc+4mkG6Ofx3HrVph4+i4myN8CyTFaj/h4GK4iYFxTh95MQXqGggV9t8Li2
Re3gtf0hjc+ZqK/8qIVvDZieEx5DBROk6GzYhplmKpZrbBw5e0iM7FjrXwokvqs+/nR7+Aujp1UN
LgP5AXAfxvQB3qxcAAB62McCR4+HZm4NW6rcKMGjmd3jS7ON+pVW5MLlQuMY+hKKgZZGafsyXI2u
HhwF1AG8XhLQ9VGMY+TjLCyP6DsDTBFAuw6Jd++NSJ6OUeGvbKLrjQpckcsDEgGgKbAfl/EFVau7
pM3aM1rXD30LvYWVjh2CuSpkdr1yAR8gNkVTHmCWNO8QtKhdlo2l1OcQ2bJBe861j3H1R+u+JMNR
RGXYqwuUkKNNjm5mM5TbwS138furEPRIqQ3QpmD7XNVUSe9TYdKVcISis02z2OjaCtV8YUJhfUNU
0P9+0vm7Di2Xqm+a2nDkHBHWptylmfyixem7zwGeqdzEEJR5GF81fMWusdQ8Lgwn0bSNlMDq7OuV
Q+96JyCLBE6XlyNED8jYl0sDrXwsc1zfcgDWPw6qEGFKjjODLug/A7M5lpZwAsq3EnRhlVwEnW0/
SsFiVpWR5fQFkGhBxGv7cHuDXx8lsAUpxMpTlwfI0+y6NwNBdFNkFx0/TUs79bRtkqXnqlYmCeCV
5HQxFhqLf62dpkP7cgolPYhVpeoER7N+VM1XTfnQyl+FYKVwvzBnk2TS/0WZE/5leDFdlRBlxIxF
RytbzE+352wpAoQRWjkUu8iCp0X/5lCs4jqvlDZ3ndjPsCIXH71M+ng7xHSCX+bxwBCBe5nA62nt
6bMPj3BzIae+ZTlFRL8BS81Noks7DRcVQ/ZQSK6SlbL80rcxwNJYLCkMluYnL3IQyJRKjEkS1E3V
YXmOfqiSngt/5fMsjuy/QH9rGm8mb0z6uGl7AgnBi9w9+1m1haKF2rHlCO4aqHAhGP1roEGcCzSo
5hdl4+IlJiCP7Sjma1gcCwB6vv8lxANEy96/kSaQPccQvqSAuuaLojAFL/zLuVEw9kh+Jml2h9iS
hfTt7aWxUPWZsNC0pKy/en7zVFY2aiU28053emSOkOIN7yM/vWt0fetH/Y++60RIU8qrjOtNp6e7
f4g+FR95pE8iS3OFUa1DgMx04RaVcrqL+oOGn594Foe7rMhx187ttjm6a4iRhe8IffC/oNPh/GbR
8OTtBcR0Dadvho0YNZuaW9nPsbyWVP57ZfMt7G+A5rxuUa1CfOnqgaeXri8huccSdXThWxGsISyW
hgM4YOL5oOBJd+ZyOGnamxndNQFUnm7n7qvmdbam9XspTvdRVOxvf7Lpb5udJSzI/6JNW//N5EWh
a6KsbAqOJ0uwsz2sd7zovrTeT5ugkiIjn0OrW0YOZXaVJCnaJDEQbycvx1OTVw8BPfUoXsvIF74O
IJipv01/9hpbIY4FRkiZaTogG09llu+SxF/JWq7TUAQoQAXAaZjaGfMdNkooD7d+7TqWKmws9TXX
nzN9r1hnN/7mVk/VuNbRWlgQ2FVy1mMcTe93/hLm2sWouZa8c19i/dDUpl34/RF3RUHJp4bGuLLC
F5bEhE6ZOBvTv+co28FNkL7CTwBpMTwX9CHfBm67E2u1WrlWFrjHVNhZFsiegh+5yujlEVsHowL9
kPXevjLyB9jpxwYvksSUH+LUwKwl0bZU67EKIBv2JRxeANCvAmGn9Gy2Cd7+jvm1g1VFo4yt653R
0q8ctPk1jEEU+dmyEHvPcTbYkcXm92rPZWHW2pfY0+v7ETCynZeD/EsszJWDdGmNvZmYv2/sN7uy
mMhxBkbrZyAxexFp2zr+CMTb83AoAPuE7VI3rly9C7W7qd3Bow0FZZB388ZHVqhYeOqJf7bMWgA5
8Y0ek21IxYeeRrGt5m11MLos30hm4e2byMptOQtgGTdNaxdl0m/FKi+2gdcEW1IWdRuGQXzPS6Xc
W+r7C8HTb4UVgyUpGo3zfLvGB23IwUmfM7N71uLuBUag42nR1rLylbx0cTe8CTWdOG8+hdR6eiTU
oX8uDIWz8bvPCx9V99un8EKCBf8G5v8kcDNpMF4G0bEEEhNTcp1Ov6/iAUamu4nC51hda8gvnSX0
X4FLURRBE2M2mtTFy0g2XdfR3EfBOnVSuMVnGa6246pr4o6LsRgQxVAeEeCHLwcVKL2YtqUqMCj/
0fKp/ebPeT1AlMBDeI2lsziDEyJxKnuA+Z7NYF7EosVOFRxwTrs8THa56n72M+FX5xWHf/hYXP0m
yGhwW/MMP2gLXBBV0XUSFO4U70GuBkxCHmL6LrcDLS29SRQeABUF66tUI1frTrXaznVGwT/lSfgI
mfZYDd5KXWOhYocW4Zs4sw/VNdQmXatxHaO3PvpR8L0LKI03srVTkvFRCORNBvUqq5R9LYqHWkm+
3B7n0kJhPg3Inczqlfa9pwlxCkGBGzVCxCTvbCFH+FR4jfGuTD/cjmVewxAY7Jtgs8Fmel9n8qC7
jpdCTosxjOSEN35h0tjcKW4bHIq81jdKEYgbQZEw38HVERu2Mgmxg6wGW25r3FgoEO2MQc5+Bb7x
WcAXxHR1DuqxenB1zOCtIZYfNKmOtyWvjH0dC/iji/Q2M+rdG4Hrw9bG2tomXCtwTFLvRY8i95RX
pXWfYB+1sbBasen6WZs0qtxjKboNd6HqPvnI+27cQbLuLS/5nkd9eT82db0d6zE8dD1mcVEfdaci
VbMnPF6qnZtiKGgmuvtYRvGfvgn2TdA0+NV3SbkRQ719Euoq35TRYNi08l0U8qv6JDc8jSlhqgNm
WfF9OFotOguDsslc9JI9PfQw0vSSY9QGXwah9rdQWfnB+viDG7TE0w/LDhdxq/04qpbdVp1/UMck
lzZK3/3B+aXb3v6sV1uFphOVOTCGHJ/XBRjFZdKamqCmcO7abyDBkmZl5UxH40WSMIWAfTZ1CqYL
bHbC1CFUPsVyBUcM/MYecZgUzHIlhnR1jP0NMnF/ECflKJu2ypvbZnQrmQJCSCbSwzuC4J7ueS67
dyZCPfvR6/zvzF1sm3Wdb7IkHPapKJcHaKjhRpPy4KeY19JWCfDS0MYoGmyhsNZ03K926+wnzp9b
bSqnZRV759YqftJ7rndFMzwbgvQ4FuUGx++VC3h53v+bktm862LvjlIUeGcj8Heq6W+C7uftxbM4
Io2nOa9m7VqDRs7x+8p9QXB0/fNgiZs6udckbzvmL+CUbodaHAyCIlPDfiImzQbjdWqQYCzjnd1w
eI0T9QPMvf3tEItb4b8Q8zI1UpCK1ug8FzT/wUo/CfomDv5lwt6EmD3mkOgtwy4TWQImmO/qV4Op
twFiNPgSqMZ7L8FpuZE+IGtD3nL13DJqHZGXuvKwNgIokt7Jw5/a/XN7yhYXwJsY01d7s+ty2iOa
kjXoX/TCNhlaW+p+ZGVuV+09/sD/MqCpy8iDh4Nk/hKWjTgwDSgAZ5jBW0/+1iXyvhDdf4gi8bDi
5QgSRzaVyyGNqN+q05HllAmmV6L6owr672Lvn27P3NJiYxXDOJl4QSREl2FasmM57ylWtHkbbgah
OUo9Hj65tjZrSwcjArGIN3EEA4ycHYx5hyVf0LBH28F6whvkiIn8HeKtW7FTN/8wJmg6XCiTwtH8
gc8pATTI1Tnopa+6/8s1jrhG/UMIautTf1RWIe1cTltRSGoPOEhwqjz0TwNcxYOOJeAhrYq1p8V0
HM+uLRkoKbcEtyNPttlCiE1opHVGu15qhg+RlWh2k3lfxjT4wDnxuxzJy3tTWuNVLUYFHU8HCRTI
1cseMztx1KJacpDb23niIUx7Wys+he6uGO9HMM2353NhA0OORHqakjhN9PnbVTNdT2gzS3Tc7I+X
GnYZuHaHqqBi3BfgLm8Hm9b01YwC7pj6SRDA52veFQcYrGEqOVHaufeGwitgCNp4X0rAyFRsZofU
mJwc9cBWQ8y+b0df2HEUV6f3FPN6XUoGQV12kRdKTivVG1H+UpYvri+sDPG6jMx7gGycW5cXNlWu
2QL1wty3gkqSHFN+9kfZbro7ORNtr92HxtZzcdI9WtGP2yP7u+pnEwvKk44ymQ98GGUa+ptjuHbJ
/eO40Bw1i4odBGs4I4rg74KiFo+JWClbtJteozEpW9sox+rQ1nW6Gce6+m2WZr/Vg0x6snK/tK3c
aOxI1OuDXPrl11ap6g8pHui2UgzRY1fUnh2pgvwiF1ghSh75nDgkLNSiD57LQf/aD0Vy7I1e3ohi
0+7J2pONAW4o3mZxkO30UvT3wogTalUMClJkFlLxPa8Oxx0F3NBLhC0KKV/r+ywsPHovk90HeB8U
vGbXVF34I/T+1nRijON5PUjKbxyq+8LJcyTPi6/A1G5/kesCHdICbyPOvkgsC0JWZZgiurGFHZG5
MUIaTW6wq63MdpN7edgrvNlk6Uef7Br9/ZcL8I2JHUUufK0t2xeGl8tCbDrF5F1Y6PduUH3szGBl
Ry0tdhXxLqDpgJqB4swWu18OmNEJdLqjApdv7G2LCqEpDiwhs3X/uxzdpapmA2m4PbsLO/ki7Oxk
DsZACJqxMJ3Ey34qQ/Sj7YNdn/xDAsWbiAOXAaKSPD+ujIDmdD7IhgNmx87llzb4GJtrcOaF65lu
J3ATcG8LMo4iu8zwe3owaqvs0gFLylHe5Mn3KtjdnjR1MRLsIMCnXMRXinJapjRpKHqGQx+33vch
ok/5OLavSmKBldCD8ouhBsLelRDjqvug22sQOY8hTsCHAYFHz2YAQHMEQbnrgrQ4IfObbxoFO9Vc
86M7/BHTOx2TdwoQqrwZQep/1fSs3+hFjlFizYZr+krfh4Wphbzpu9SzMy0sX+p21H+HWNHe91ps
4i6rRfsKM+EzuZ4GLs81H/xAQD3NDMp9mBn9kzSGwWmwcJ3sqyZ4qnE+5jknZXZe6cJjWDbmyoJb
uJQ5VP+buunP35yv6lgKoyDwkYruFaKFWj2UOljh6i4fn7tkf/tDLX4ntMtYdEBOKd9cBsuivtM5
dnWnDWGMJcck+84A7U56uR1nOvRmlwbgBCp+3MXUyObpNB2MMgwrVXdGTKN96Zv1fr0KDsHJ7Y6q
Kf9cCb51csDWwtfSKeD56dGTJ6zJvC2kLxAJoeqiPI+f1zy5bUucz6nWug7syE3etr84DE9ZZdqK
z+1S5vXKt1mLN1sIdZuITYWhsCPEzZNSqofUa46eTAEJee2srtdaC9NJNv9Gb8c3eyWUruUpQjm4
jlvn5Wbkbfzs+sZvXLLxiB1Kax+UMULBkpdtRaP80wrpVxgY3nE0BpQjUaZ8vb1mlk5eg9Oe04ND
kWVzuTZDMay0vqeFp1lOJ/xuG+Bc78/wweD9F2Jatm/2mo8LnZGIhKitR0V6ieuXzFxh/Cyt/Kli
OtUS6NnMV40aBqZuFYHrBH3xLRQQmDCN4Hh7ppYKUuguAZKA8c9czQmZEL+rMdUt12mRBoTxCdH1
uIEe76PJF+JNnd1VMWs1CA8uUo75YJ10od41hvs5jtXD7R+zOGDqNH/ftCBmZ8uoSxWxVbKYyqIv
ofoVxp8rXHlvx1haGhOyGQosXbArGRehLgtPTWW2hjbBcTHuLBq1t0csuP4hEEAhHulUvHmezRZI
3ecmbsMsECN5bCRlL0Xxkz76K1sd5e2FzQf38v8DzbIbQxUlr6tGquutEtwXKMzvZTOID3Hnfubt
Pu5FyrKhUCqPGKMW+3FQ3FPdtPludDV9n/pVuUNGC/cXqS3sJo8kGw7yT4XK8yFGauwuHY1mW7tU
vQXZTXbgYOBNJX12wOkEszTA8MTKdeur1mUGrGIr2fpVRtmafOIQG2Kwywfs8co6LreFHFSbuJAg
9seUwlOrbe/joA9OVm31mV2aamEbbqZvjWEsN20waPs0z9K72lOsvRqMuLoXfQyWUEttoY/RYAN7
eIgyTmwvrLqj6IeGTRNufDUHg4sb091DXwbaMZSQScWa3LC7qhZfVINqxkh5Va8ieMXi8CS6HmQ6
bXxN+L+eqtZKd6MxjocqUb8aevxjjFRjL/eCjiRG+KCKCXbLUbsTCiVxgtQsDl3Xxxul6FK7zxUI
l6PXPgRDKABXjYdNbMKDNBtveBELco8c1c9NmYfuVjdG/oCKyA5hl2aLXl/2qqV+uW1wB9o2ehYf
yiZTN6j09BsgJfWTECj6Ac69vmtM+FWA1/ttUGrW/5B2XcuR60ryixhBb15JtpWjpHGaF8YYiZ6g
AUHz9ZuYjb2nG40lY8590ctETDXAQqFQlZUJncjmk1e4YOdb4Pg7MnUVxMbpAH2muEUbom9QvUmy
5MEpmixss2nxJwBH/NJY3tvZWYJu0NTdSPQW0JSO+nWB9AmNxuGR1UTdmRM4/WYuaq1XJrvrx0wD
Lm1g+JHxdygr6J/jnGlnr3NGLwApE/tB60SzwhoC66GFuVOPFmDxRIK5x5ToR8XY5AOtX30kg/JD
H7v6YSmRvlGvzl6GWcHE1jCOAXqZTkBMqgbAJxffoHCdaucxfp1q14tSBSJyi0Vj/NbZuYMc8RAm
UHgJEg9Nk5AMi3Vf1Fn1UKXqErCh8SCv2tBQr6vmc6o7bbS40CLnrlSfJpwaXx0nFQ+fDEmalje+
A0FodD0gN7xXMxVQha54M0v64XRd9egOgxGgnqV/mG3i7s0qSQ6Qzhrvvdxww6Ezm/1kkiYsKRSr
AJHvn8qW5jhFSbOv256dM9AtYdh96eudDaG80EFqcNdb4BdEERELnaosLNXyfezi4cDGNHtWcoiX
gW8m+azbo8Zp2xnq2Qm4GE8OKeZD1XStD1rJ9KzlinfUVWoFzpKmmFbV3APptSkk2sh2bdOZaEBD
QHipx/SUGX1zYMsHgzp9Cr/tUXYMDYBqN8oOsrwEVURQ2SHbwfCHEODVkTmjTUj8RGzCuT2G1u/r
FEzp6geJ6T1k2X+vB2FZbORtcADKMYNxMxE1AffRJRj1emon72i0AJyQqT+SLkZU0LdgJrLrCzpX
gNUATm0izbuO+EOX63WeoclfmcNO77TnHtOXGzsosfGHZgqIbXQSoQx4bUNRtaWp3CWPsqr3RweV
kPnT+pZJvhH48SxAoMDsge6+kDs1SQf16wxDk43lnTPvC1CF+TIF1EFNhv76F7bwqARlCWe8EDvt
k6u4rj2TPGKlA7rNPf5CDmGPPDysm42LUrquC1vcVS4Stqw27GZE7I4MQMbArJ1/W5iK7ga1ywCc
g5bf5ObX9eVJcg3OZI+SA080bgrNijonBp3zPErr7KDG93NGzln8tm5E4uKY9wHmA8eKU5YI17/u
ZUaOBDLHfBhYcBH8qfpLi8dd7G0Mhm8ZElzPZZnrlg1cz9B+u+63WjH9uPtkkY12oOQ7Xa1H8D8M
C2l1Vqvw8OU7QQu7AS9PhVkMK3nu9R//Yu9QNgekFi2oGwCGNVd2nWJkMoJGxAzQe5Wnn8COkL60
fQaOEaPZElqWeAQEDG0k2n8oRgzhY6kDmIvBo5tHox4DNpU/5q56gvTWxsthywyPIhe+rplYFNjg
sYcYVGpatFTN+97bOFCy4iEWg3gOgB/nJRMyXAJibArm0jyaG63EvYZpTz1DMa20lvlhIAYLcA0W
AKxXZhXkQ6WG5uTlYZUUZCPXlvoMRN0QSVDPdEX1sHEsFD0fsd6pf66KB314iYvIyE4gPd6wJIm/
AIb+Y0mIIl2l2EvS0RwSkZiYiE2zCArc8+tuyS8K4TkNI+gBcEYlD4W96883M2WIe/BBRlWJrGsK
UuXnMsQ7DuTqE+YP1e9+S39N4jG8I4Dt498TnZZrk+DapdpYKmlkx+YZTMuv04j3ptVtfSmpHfDd
Y3SNs7A6wv7pRolJGhPcrmrfhb37TpEkb01obNng3nLh/VXOnHopcYPRqfNNBoKCrMGTdqPowX+p
8JFQqueBw0K1Bmol11YSJzWTMjayyLIWdEw+CtruoXLRAWuz7g0yQ1CeAGsS+ny8XXNtSO8cVERB
44q4+7MuzyT71bHQoVtgXYln/+l44abCVXVz76tDl1TmAra3UZ/D2Et9Um0lSNKVgHWXz1C5qGgI
N8iilZ1qF3MaZUBE+bbaHN28/mw4ylFp/prmA0NAUAv/jy3hGtHnNis63BtRyaA75HE1oGZW4lC3
4mW3/oFkgRDjc1zfGnkmmLW4Q144nFLmCbVSlkJW0A09JLQZWd7dXjnrNQmtNP3Qe3U3obbpx463
Y7H6Xpjx39ejrn6DcLBqitIvaCHTiGnMDrra3fVZ/YyXyFYOL/WTi8UKp2vpl9yNiYpI4dr3JcXz
Y+ldZWNLpUZQyUZREdczFBKud1Tzhk7Vky6NKsy4A6iW3Y+Jt0VGJnXHCyP8R1x8tgFjydo4Dmmk
tpFh/Eht46DrVaDpr+v+IYtH6MxwKkiMlNzUl/EY1JtkBlNjY+d+ZWkY7dxV5Nu6EcmdARWef4wI
UYKoJUb1QULLr0Crj9TsrCj3SnMsyh9D+5Oyjc7h1pqEtw4t2j7JE5gj6qcY/IyOdrCMjSxmY0li
hK2UpXahmI0lWVo4K9MRtHXHVh12bjk89Gb10o3mHiWVjXjLd0oM7Bc7KRI9Ny3QGv1UwKzyPTEG
P48jT4/yejxMfesDg7D+4TZ28g/dzoUXeuM82Co0vaJkVg5EWVJA8fUYJCvDxoW1ZUhw93GIJ8Qm
GLLJ7zh9tl1UTbZIiaQ2+AgchopxL4od7M6pE5rbCi4R0/Sz6bmdv9bx3z8QuDjZf2zw33CxYQkI
y+nkxmCo9UhQs/fF+tQPe3W5K5OP9U8jSSuvLAkx1XD6ZLRIgjR63NEFTEVA+eoaC3KUkPp02a9b
k4Wjy3UJJxi4BqvUFDeLJu0+j3+6+ReQXUI89te/MIOZbCSWoPFXbSG0tsPgts4CJTC98qIxJXcE
Mh+tsgR5Yf5YNyXdP8y4oyPJlR3EYgVh1VzSwcuibqwWXL86vWcUhXYIGTR3rEtQbgNUbuP4yq4O
lJYc3UDl/bYKUxBq5ipK75GbLqCEmJXRN2tn4yxJjWBeGqkfhsWgbn7tg6Cuqru5sLLIbH/m4F6o
2c/1rZMepAsDgjMACU3svAMdbpY4Rz7vVnj2K2RFdutmpD7HdaEwLgIQhkhEsFjMIRh2wHNm+a1b
czBBi6mzv9aLumFIuh6QHgDnAao+uN31hnm9kTS4G/MIfX+IwqK8WmiBNW7BxGXrQf8BODj0WwGG
EK6lZpjGuKjGLOpBO4RCSAUY/2KFQ6/76xunyRZkYPRFhVY14DqiFoaRN9Czn7hvp+yQxvUnpQdO
jCl5hT4nKusEM/sFNG/r9DCWC2QUZ7+tnIcing6YxDo4WxNTsssSlSag8cBsB4Fr/nsvoqKX2naR
xW4SLarxZAzjHKbxDIJ4Yzw31Ay9oYmSeHgb2Hhc3wnZIf/Dtw/YvA5iJMHwqKgQANIwP4Wjsq/G
KTSIvp9056jr9LUbtwj3t8wJjrTo1eQ2NcylABs047QvbCW0DT2wqvkJDbdwfXUyhwJHBmh7OKcU
5hivt7VgDWYjlyzFqyh/a40CjeQC9UnFt4a/prHABoG+GU8jQJTwshR8lxZWBW56PFvn9q7ov6Xe
l/WlyDwWZWmkoHx+Ao/J66WAbLdKXCsrorrFNWZOd6b20rhb/VVZZOSc5KBvA6gCb9ZrK/g+yHLd
oois+GedfJvmw/oqZNnZ5f8vfP9kKPIKFdwCLBX3I0b52/y9xCB8MtzhKdkoW7O5su9/aU6Iw6AD
mbWY8uWYvZ/3bykEERe0PouNj7O1bcLHt50h7bIey3Kbj26pAW59W983bcOCOANbq7znQ8oCJJve
kbK7wrtT4pMSfybZ71ydAla/0O6X4Z0GbW9oypltfblb/+PU3XwAA3UMyLsKSyRzjheqs5RR07yx
+aUzzrr1149g3PngwOK9C1w0Iuw6T7LRaxWljLKy96lSYzAJuk311hP41gehew1IPAR8gLe+edDZ
SWsvhZWWKBs/V/EO3cLnMnuegCOv+rNJo/UvJ9k3wIYQFcA5B4S8+OEcR1myxsybyBnOXer5w5D6
2byRVEuNAEYOPis8UxHrro8tcbJMgSQhiRxoRR+LrGRvZpYPn82x9cL19dweKdRKUAIETzDaFhhT
vTZVaCBOAa1/E5EEVL32aZ4jgo7vFt+MZEUmUgBcTSqkj27oUQHhdZx2grw1U9D/bVEJtrSuC71F
o6f1BUktWSBDQxbFTQkZtaXmlWWAjDPSUeEpMCUK7sNgBLZ03Qzfl+t3KdTXLszwA35xw8dOhhF2
A2aK5kvbTWhheb5uPcXqnaJEhkKDcd54KtyGDFgERSaE3/jYsiksDDQbKqkWs46y7ndiLCF139eX
JHEFriPmIF3hZWcRQ4j5xcnRKVOedO/VzDF7af+kTusv427djmQhV3YE7wbgxKuGHnZMe/RJ+dY2
GwZusxK8cDCrj5gDOsObGm2dQDZlhPAxKgUtPowbNJAG7HstQAXQN7qtkrAE0Qx76HSALo2/csRA
R0lvqq3OBX01TNJ2QLZUew0D3rT5PDnfnBLsbPWnuNni/pPuI+q2/PwizP65Yy5ccNGHymu9AnNh
BfhZdY5j+fuzhAsCvQ80yMBMIfYhEISKvMww1lRWKvjqvfSE+Zb+pNXzFquM5NTisAIRjsWgiSU+
fSBkR1KzyPHcTtgbpWRXGN4ddnwjsMq27NKMkEDQajTpwmCmVfQ3lpmv87D1VWTOpyN1xBgYsPxY
zHVg6AcjJ8SwUqhG8PkUPexyL8zJmaTZSTNe14+SdNv+MXajQK+SxquJg6LpUuzSxPqKCWufjeb7
35sBsQ9ecKiqYyBCOLH6RGuVTKgym/TFc7oDoJABcGIbIVW2c5glA9kPcny0coSdy9SMsZ7g4zg6
8C8dxkLj6oWq0yn3lF2q5FuJg2zzuPAGrgoc3xtEpzUspTnoLXzOrXLfHtKjrjQPrrU1EyaLqyge
8D4LD94i/nXJ3NyZ3Qke0SlhPsb+YD4PYxoCCbSxg3JLCHoOJitumZQXs4S8rAPRmWRECql6fov6
Nun7gzt9WfeIWxYDuAL4cRwXxLt43ot9MBKTmQJAlUQzYmuN57XR7W3MaPnZHiyJfZihhkX+RRYB
o5iuAIjTRtLHv+hFxNMaBUN+BPO8nveQQW61bu9Sd4sRSuYWl0YEZ2fqbOclhZGl/cQcqOzGJ2fe
Sh+kRqDTAe1YDdHOEB5moJvUiYdJ/mgwsqdhmk9DPUYMg/Qbn4n/P0KaAlFLUJSBOws3oqjLqMx6
6wIFDjuN0oPJErLpbbw3lCJarCmYZ/7SMAPCBhBvYzAjHkO7zHfrP0J2ri9/gxB0U9PKvM7Ab4Aw
UE7eFLPeO4sdYozehxbGui3ZvuImBKkLoH63hSCwRkKGI18gu6RVz+NkPyggtuvRoVg3I7tHcOsi
JmJeCvSD/GdcOGK74N7QUKpDU3vu9wV4Dj/0zgLJ97oZSZJpAVXO+a9s/oLnO3thBmPxE+B0uEs6
EwGXaIe6OXkQdUkACE/BKWeR18HammCSBZFLo8LnUqheUR1KMpHLkcZ1iqLZW5vGQar+m4+FFyhf
oMFRRkLA76u4Tkjao5zjkodUwSvRI1mQecPfZ87IaP9jR6ShBHBgGQyG1iIIAULQ2YbpFm2RNBx6
FgdSgB8JH+vmSylTrPdLGk2qfdcszWtcuU/1oPgqSyIgAz9hwgIVVjsqIBus5O3GEZO5PWrGqLOD
SEzXxNe86rI5VouYf7P0Ec/tCPRah9g1tggPpXYcMLGhyooXsBhOgDmbUDkewZTVzAGdPib67jRb
4nMSI/BqTDJhEhHoTTEPIHnCTKieoqWkg83IUk5LD5G2YjqtHy6Jn8OMDSo0XMwgexM+WQLAcGXo
2LNscjB6MAGWZQeJ8pwMv9cNSdcDLA9gIwBw3wxSsCYdM0KBsuF04AkzDlSzAr23Nxq0UjMAfkFj
GMz0NyMOejrlVJ+RPkE33ndmivmUX0z/a71kJGhYyn+sCECbehzbJCsy1PStHlej5ys2cOj11iUs
e1OB9x5zYBgxR3VKnBJVOuDDJ7zkonz46inlvmVxUJpNCPpvn2FWRCteNb2FIvTz+seSXFZXdoWL
OYEopWXRFEAitJdTkgJP/zkmp3oBPD/diu+SawTFcORqHItwW2Se2bQoLQM/LioW38uqDvps/Pz3
68EwHfq/+AtMiuDlA4VUn20uypNGv3UgfVb7p9n7iXZJqJQbjOGSAwUlZnwxjEiBtVs8UK3TEZfl
bRLlCdJAF6wu8W4ZsmO7LMH6oiSuzqOc7aELAPimKSzKTEy874kJQMrc74pFOw6oX3qttVs384fY
TsieruwIV2Ft06EhiZFGACs9xIoVgHlvP6n9IWtfgPw+GFoZmPEQMLSfUZ059m4TTGSruyXJAq5+
hXBN0hyEKRhuwPUFKmiTkqAqUHOc7orlqxePGLwHEHF5WV86X9nKyi0BTZr3WrVoOTIPx+79bHhM
oBs0DfRh6PSDRcbIphsvWclRcJAGqECfWxzRKSxyrPOW1o2bIugbYdH0Yb/1ZNmwIC4Jwj0GM6iH
bCN7QBfRt+n7+p5JvRKFYczvYaYNNbrrbK0ZPRBDGeDpieddYtw55au5xVUviU78EY6dQkkdJR8h
+rZKp4BPpEJ6azvJ0Z3jL81kfs6YSf1xpuYpV5Ktl4rMJPJcEwkoRmVvakAjZGMaZ0IW41l18ujO
XhKmOBd8UKwNcrZ4e28syMffbyVilqdqKKHcEt10van34F+AUVDqNN1PFN5+xslGvJJ9LxDig8GE
I2Dx5/p79Rq4FjBGlQD9+pN6CkTBPmMQYSOFl3kdPhWo0gDKxqtO8GuHoN9P8hqZmfqWd+e03Zpm
lq2CExZyMgA+ciAYoACGDjUYr59aG+jCuUE3FHjz+2GMt6ZdZPH9wpJYbCJLatCEgJKN99aX/plV
NABLm19aGz0W2Z4BqAItToBVAMIRlzSrsc1mHCQ3IQVUUWf3LoWq38ZNLwtxF1bEeFBZpTdU/Kno
uOWbbrBHMlhHKDm9JoV7xG0aeMXvda+WbSAwgXiIg0oQuj6Cw9kLKdAZQZ1YHxZfUx8rDdHb6X1X
2/29IV7+MTnM55aFiCnlmE8EhmKrOcckif3UVA6YDwgTsmyV0SSrQs0WvR3OdQCwB//3i0dqAmpF
6jJooZN0Ln0K3yA61KcS9t71P9bXJcsK0aTiSQaYQFGLFDyjWvJiiO0eutQsvnc78m61Q5BiBBYY
CyjXLxHr8rPXmDtK2Fbmy/9v4Uq8tC26v11OmZkQ2F5Q2jKm+wpdn1G9o8q4q623tgM76bjhopKz
jRkpsKyi04QVi9NffT16kxd3ACE4VoDI65ujFZbeVoFSagaNYE7nhJArVjMwsDdlarHgwWXYZ23Q
IBsdH1PT2yi+Sw4cQhRXNOBPFJS+rh2lalnT45ui9FRUgdUeYnYEwJfZrk9IAyjuFvZMcnO5eD4i
UURioUEt5NqeUbW92tdGgbyJBHNeoMQLiKJ+dNLk2DkbR07qmrbJFWQcFChvxssIjbs299oiUkkC
StUmSEvPT5kWQBjS1zHC6g1gJ3ivrK2c4A/yVnRMlHt51g2yVfy5Xieer07a63URoRvk3IG6v/TT
rjPvaDlNwPWrkN4wGheFP0KCGC9RzIcPhc+scT67dvVH8Pk+zroc+mypk78AGdgDoWR7u5a476kz
N+dhNEHzix7U3z9ZXd54Bgk2YAI33F617g6W2zcFAmLxiZgz2jImuKLIVk9GlshfGhJjvV2QBgo+
+Dit7U0+UbNT32b3TvGgEpDCsaNmNvfdWIegHA/Bi7FXrPLUgyBmPXzJzhk8H3coaHdxFIRni9G1
RglnraKhWs4d9NUAVkv0jWKX7JSBCEY30d9Gp0YMx1lrGmlTxFXUTe1+KIcdxM5GiPBMHyhfncdO
rfy5UraQWZKpCxBPIw3DTAxIVTxTOGwTusetm3slBh9JYIA1N7GBOS7eraz2qXMGFZ3HwPhZ7p32
dzbRDUeSfmAM4WKOGa9cDMzwrb+4hNA6hBpinlSR4fW+OdRHkFmd4rQF/q/UTyOS1oLXtk33vOjs
az3rd+6UP4CE8n39E8suQ9fljWf4G+cdvf4dFARqQ1XU+MQtIEqm1zU7JaHNLgOmyE8Tg/y9S0Em
i09LooeFuCrEVKWG0GnvQSaITnWA3l2QOS8a+/TXi+JVH9fjdHEIGEJNxFPraponBO4+R/MKfUCf
cgUcsPJBc2mjsi5xX5gBZJI/Am+ZxY0BxJPWBDRPbrxkmrWLm3tafrTlw1B9B7dTsL6yWxp+ziz4
jznxjoiHruuSGOZc/RkyZ1170sC7lpYPlgpKu+khmzEY+qNxB3+eX2nyMk9TWIN/bfzB4o/a3ive
x/ov2lj/n3N26cgGOBA6pSgB4ITexfJMXXBUPDPyksRfSvX7ujEJbvZ6+YL7OLXWM9vLYA1DefPy
rUvumvm7qrw37l0fU1+J70rS+zFIrUn+VNITCjx+bW6kOZJDg48AuAaKOSj5OnxPLtY8OzY4xfqy
jAprAJOysrfU8lh4+hP6nMf1FUtC8JUp4a4cwMhhqRVMqeVdlfegkjxR+rZuQ5J3ILu3eBQEQTbE
DK6XgxZlk9UWYlED1avU/u6Nbjjfl0GfbBiSLQadLoRcaOPgcSnsW+n1S0OIXgCxZYZl8kD4zb9J
yCW1ghsaPVfkbDfQLXPoc6tVR1zSSYUBYjUo2b1pb7iA7P7gAnjg5sGYACYrhU1TNZ3NdeIUwCO6
94OWnYjK0IvHoAIG6fGgCfRWAYdaovl5W792dh2APX1j+Efmh0AqQgWVc5vfIKxaE4Ib41iVYAgY
1D14Pqwd5vlBu16BzIPabIsdX5MddlR+0UVH8sPV1q89hQM7DG+qqigfnfuxsn03qR7LIt3VpnPH
wa1qWoQ1Hhmps5yNRj+xGhOLJvth0fyN6uXjkDW7xrAf7NbdiPmyjhY8CgBEYJowMSIO/fGHlq7O
cRlBU+SX3VKKmxRougFkFOekUBlmYUwI76lzdqi1/N7u2wPm6rYkhP+fnwGH4KA3bJNwYFNEocZo
rTIy5vxBAYOZWmoHI0VsyusGrErpoz2ZL50zPxVV/dme2Wn9MMu8H+1knGToOANLJuRsGanalppF
DfttYNDHGqhCNdv/d0aEg9ybYMlRy6yOmPWzpkeF/Vr0jXtVFpT4/A0mylGZvynjtf3sOUliV5GO
6qTa3s+KF6j2dFTKc9vZG+uRfrVLa0LGQFk/mW3tVJGTfkctB5AkCGw7qs8MYD7zNEg6zG9VZ9N8
AOZw406XHapL28Kd1rRmo1Y6bOcDaETNV+alAYaDfBvu2uefexAVr3892dMPzfl/9pbXsy7uLwcJ
tpp2bhWBlG0/9RinUV+1qd4Nw7MLeaW53Wnm4mO2dWObZb5p2eADx9FQbxXGWUcSp+T6wuVkB65x
nssf2rAFB5A5Dgot8Bm8WnDhCosbG6dv5gQxql2618WCYkatnSnIfv1kck5ZbIbruylbFO8w/nnB
oCAh2Ctt6tElQ4ORWS+MnJT+Jc434rzMQxDeeTz5Q5ghJOnxlOkkZTBRJynGuaywGZRnJPPAviyR
0bFdtVQv66v6A+gRHukYnv7HpnAi8pI5gJqhCYyZzH1ZQ9DRdg4JJxXri12BMawEL/GhKkMAuPak
BWeqnYV4tuKxiszBhfpjuQSYz9u7FDrDNL0HaPtUW02I1QQpTX/nZrHL9OGOxk2gVC2EhihILb07
I3ZOrWnv1GrZ+FLSU84VecCNDc+4EUPXAQJLGJrBkW25vmWc5m72LVrubeW5dHZ9/0yVX11JfdXd
Mi39gheWhS9ogFAAeBL0ugcFs6Ct3zmfkilq+igmNPh7SVs8Ei7XKXy7Kh5tPdEBSKgoe6VQ0mNF
sVVcl6bil0aEsGVPaIFBhwalTbs41r3ts87yC7vzs8w82ZUJkZnlG8rSn0293eeV+1xaAG1ZRpBO
GBEZ7S/rDsuP2Y2/XuywcAxZgYKQW+LnONm9RSkKR1ucEFvf0L6OmjaF1JEzYFdzwoLY/DRD/Scp
T3PB9gX5BS2e/25BwkXeF9RqICWWRcpwZ1QJ0siNx5SsDgc3Qf0PYzV8sIsv+OIaSEDRmS7gy4sS
sDOy7lucf0JursaPk/Zcs0fXelGWHuJfn1nztSpbvyQ7E5xvJrS8S3Yg5TeN/KQTyOg26q4SVlHu
v//8MCGHymanStoZP6ywHxmBBhmAE0kXqfNJ7+ewMQBtINGg/1ya32r9g7X7NP7I+1PNNt4r/4+P
/98PueEoAkC51rKyyaJy0YJWsR8nNOD8TKv3FjSoFqpiQhL0LWYXKhM9gGk+MPFz5yI/arF6tpT+
97pPcBe7cXIXPUAg3FH6FpM7NoM+o5mBzO1nqBfQEwAnxxG0JP1fa2/zCHJhSHCNBaJfizYBN2Xq
87lGUbivu7sBzBPr65EdKXQzgWcGoSo04vndeuGBU67EaVriYpv/aG8/9/YYNBbIXcAeNGbJoYy3
EMdS37o0KZziZU6TbukQicueBdmw99zvE2oJ1HsuoOk1qUDrFGk49d+mbA9QV6Ar084eH3uCjMXb
knCTZmIgX+VEw+h/YVrmegM0D+yWDYeO1cvXuTmA4MqvxuPQPFkQqWXND5N+m4qNbqV00y9sCoGl
Jn2sLQVsWmMDxSQ3qJs3z1b8paehZr4OyWH9I8sSMqQuXCoFBc+byT3aD/nkzPjIXZMdWDuFY2yh
SDU+2BzbU+jHdXOyfAy6pC6OBzpRmFS93tK6UPACV3Fm9bz3LXawgBXO6v26EbkbXVgRbj+4gjkM
qMlHDWv8cn4x7bu6Kg4YBJm615q9mPlTrN+DWg/8sJ8agsdo/zLRfVVtPPekIepyuYIH9YOqg2sL
PyRNfyjlM7N+IyZk2bdibsDv+aW1Ijof7Pw7OGaZ0/gc8wueqY3d4OmLGJcgNoLfgSY4oB7Cbiy0
XhSCyZvIqJ9V+lmd+yCnxzy3fJB5Bl4MhhfH9G37OU83vraskI5cn0O4gGMFJZhg2l2aJUsWDq0q
x3ZHTc19oWz+nltN5UPW+92223Knplq8t2zQp+pl/pHNevc6ZPXPMe+33lbSwwXXA56GU1KKo1XO
ODlVz+F4ndnt2kSN0swNFaTMWVfsy64IB7aVqktmc6ENemFT8HhElg6KJoAeOqr1iM7ZjhX6rqxB
zKzOe4Wy0Kzyp77qf0x5fFRJFmosDhua3TND30ixt5YvfA3bZXo98szTBFey5gAcbZ8K8IzaWbkb
3aPafF33POlhv1i6kPVpCqsVpiO2qH12bABtt930Y3bKH+tmtpYlHDKXpaOaDzwX64614YXl8KWh
CCtxGyQqVMTha+sGeYZzc6Au1iXcUlbd0rni42VZUr/Gbf27mqZTGhO/nikYSRozGGq2Q21w4zhJ
7aJqpRoAGuNKFt4prmKMJcU0b0TT4UEr+/tabd4wrL+ryuJOVepTVizQcvsXSEwPCGAdmkV4msGZ
r2M2cWyiaDWgzbpXHLOFnFo0gSmaYI21pRQm9ZgLU/xTX6QcJNVIbKY4LEY575imvGjLELK82mjw
yTI1zBrx4VRgWEF5fm2mmmhmtirMFDX1++zufzVwuq32HffvGz+5MCP4ST0PeqN4MKPH9EehmB+Q
DtlYidwl/lmJ+G2MJK7GBRENg6kPqZHe6w0En6FOB8VeFdDHsvu6FPOOzODxWj8EssWhTwApFxDx
gXBfCCZ0VHKNLQCwAMH9mCXdMzxk4x6XLe7ShPCZEptANs4acI3T+M6LPU6iDZq9+amah0Azi3eE
8CcFbOvrK5N5B+iteCUd06o3+mckAQtonQLAEmeoQCx0ZxjDF7NMHoHU2FjhrSkdComge0ZlnrMo
CSe6Bv2Ehdc/CJsAcjLy7DsnEe9j55kQ196I/pICC4xhkhkweHAc6GJTRIF6pZdzNhfwAEB56zcY
5/1lBrkrOfTjV1Vr/LjF29nOdrmyldlLFwpZPhtJiMdZUK5PnDPQRTe5Ln1qj03QAJQRqGNjHJAd
dJpvN06zZfE2lGC1aIXgpYQusy7O0EyQAEoaHY+kFmrEYAsA61qBh/NG8U+6Ls7dALpToCVFfoB4
XOIW3BeYxpzBWDZY3a7UzHM5ePf6vKVteHscsKILW8J1atvK4lkd4nDh5OfcUu6KSg8hqbhvujjM
qmqn0va5q9gGsFW6RMR97jGc8Vo4hUthNzbmJ6DXPphhV09A6Caj72X0XLQge1o/e7KvBrULG0Ty
vBAovqGXeGosUmNcTG9+e2CGpjjp4BBdN3IbusC7i+fcn9Fg9QYIp3ex1qY9HurWvEwoErQFiJS3
2GVkRnQORuKkJfBBITI7+jCPJsVlTdxXwMZ8q9pC8sv26tKCcFmOo1XEjoHYv2AarCZoKCHzyGJj
t75b0rgBliRAQmwQEmAe7frs6pmVqKBFRh2A5P7khX33perm0IZszDD6o/4c08d56n3N/LRumS/g
+v7UgcD5x7CwhZio1srFQL6aG92uqUw/Vd9SIJKbBdzuuApsSAGuW5Rv6T8WhS1VqJZ0zILFJrM+
DVV3aCEbmGPsdcOO5IV6vTR+1i8SndTpgeyZYaiqDm3ySc3rwCNHTf9I059dWYRteTeaXzAg6JvG
uQKzhTmAcns4Oenr+oplp/tij8VpRuJ0mKjV0ElwoAPnq6P1otfDuejK/dDqp3VbG9/TEy6BDEoa
3mjwkqb3qM33qGV6YOmPUeCxlzdnCx+95beefr3HWc8Sk1h4FyzeU5G9q3oH6CIctvk1gEsqrjH2
UnM01y9tC2m7aVpIjjJIuen6yHe1DVXydWL7rHkfvYi5uG7jN2N5AF2Pb4/lxlnd8F+xvaYBlFik
CpbsgYaWPTfaaRqe1z8iP3Qrh1IsirXZ/x1KpCxfClM/gcr3mKeaPw1lODjKxkmRh9H/nEhPCD6L
Nxmx6WInmfYBthB/Zt/W1yO7VS8PgBBk3FSxcq8DNZti2D6ExIFbdbWQZRRTMeldr7iPg0mjcfgX
GBUeAvCyQm0G6xMhEVNHcqXitOyGmx4KiGItWnXoGQvGmgRLsy/0c5lkIa32uXHnjhtlfOlnxCQJ
FP6Q6N5QnC+aBhm1CgHIUx8nSBXFRUDmV1v5NAMUs77D0mMPsgBMTXO0thhiTCdTpzxDzS/GGJP2
pSHMX1QCTc573fxwyMu6NUnVFvt6YU6IMq1V5YVVc64977WsAU8A17kJMEdzVo3fvfNQ5cex3XiG
SaPohU0h1CQENCQEVQ5wBDmH1r3XW8vv6YPlbeRiW1vJT8vFtWHmeIy1Oux0U7cbGh2auM7OYV44
e8oJqjdh2qHv9V9uqHAE69Yc1KxCEdNalqcaEq5JbT33RnbGsHZY4fHSqOoBPayjNs3hum3p4cQE
HFpgyOVvBuFrgMxVzLjjcNZ94NT3CTrWdVSkr5Cj2rvxT/L3XGlwHtT8ufo1NADFWilQU3qKvjoY
ZhNtTyrvx1jlIYoS7+vrkkY1FEY5Wh1saapwPzQageJogjhNleorxDb9yk5+rpuQusqFCcFVXCWH
yGoNE5Y1+0b24i7uIYEKHKHPWv7FnLZSGukRuLDHr6YL18wLZ0l6KCxH/0Paly3HjSvbfhEiOA+v
JGtQSSqpSpZl+4Vhu21O4ACQIAl8/VnU2fe0isUohu6O7oeOUDSzMCUSmSvXYgZSAV/SgQSDv11n
Z1264vCGnW6EqZXFmx01qIeJtJAevAmadXzhoeLZ7JDTvz17S+4RuO9Jr9nzJ8DW5WiUaNy8qwjI
rrUqMLjYyOE7SdpAWWZYtCtx0dJu+GhsdgXVeKHkRgtj6J/Y8uyJeGJzeziLFvDkmXRWUeSZU291
rPE59RzcorkflAJt9nzFSyxtN3RpQ8IQqQxg52c7Wlm9w0eJzsSs/NOUTThAzAzdzkGBrQBBCDNf
qZMtLtCkt4MXCTCr84QCRB+GzB1gT2JVYvaj0a0w977VurWDBvjt2Vva2ugDmLJcIOECwdPlZmCx
SSgt8F50BntDujFSlgt2myxkwz+3LS3NIpgdEBBA3gIv1Lkl1D4MocHVGr0dtkMObcfHqr5v+DCl
so9pWqwsm7FoES/hd5InUOPPOi38msZxWefFcy6FBnAZRXEigVoozh9S2OOgoiZDGysy7G86CAp/
9BVaPlI7ZhuqBjzDkl6Fg93pO0j0DBuCBtUAMPAGPUtyeMogyxWohCLa9vV/rFrWgPw2TQT6jTZo
iT+iImBqESXC+943sVrZI0u7HulvaNFB1xrcfTOX1OSdsB3wSzyTFGxcGuj6sICfz4OCjAPBDSrk
CHCuMltm5YsRsvUF2nCc9qAxuwnAw5CvFPGWtqDloS1yIs5zr5TALMmtBHgCtBxp+UGjJCj7agPw
ZaCaNTnwJQcLGThAsFwQp4H38HK3u97EjJ/a+bNmNXI/OrQGQUHsBprbrCnUvr9H5o8J1PvBzwJa
DgeEEpe2TOo6BSUWMNIdoI22wu4pR9d8sq0KXFKpN3iBZ1Yjyu6x2EAHFUmGsfW+Yaq/a7KrQq23
6qhFL+CdS3orGMxeQVGkgdyX5vOjb3k8MjWCBrSOD99oVhf3GefyAFA9D5A1L7ZWBUCc79XpLpZa
H6MlkltPjHbftV6m9/7YlxGeARZkKTLgpy3hPXrIKYYq9dznEk47hMTdN/TTjGeuVQo6GeIbnis/
pSaLs54Ae52jJnsvPafYdAA3oi0RYZMsfmmSJbtO5VOzGGrUlVR4DhrjS5/yfN+bwngYXTsGzXlm
ByCWO4InxdlDg9UOuqGmgUvLLOh6+l3z5Y8UPVohSlFqmxZfy/GLp071MzRDO3eHRlq5LbgAeVql
gjTOh2hAqRdUpm2PdkIZ1okdxjVY/kCHvmugvx2xFthrszbRA2DhiVybtA5bo/MOXsfg8ZBS3eZN
zdaO0dKuA0s98u6I9dDSNtt17VhrgvZAy1Mnfk7c5NGR6UbQtQLT0jlCChWlLEAdcOfOrlqR14ku
/A4A8AnIUgEfbUVpbW+J2N/25O/5vfnW/mhpcrwf4iEHzLGxPQhYcpKnXAxaIIhxF4PQ05ZZaBl5
VEwExhC2NV21GfzumBrmm5OOoSmbfUfLiAxGNAxrnmTp4kRXxARWReM4+vouf1dl6hI6wpKC7eRn
174k/pPRbOPinKDB9PYULC7pB0uzGaCJlaUGG+izbcnAL++6cYJLh7eNLC8oRjO5RYDlZh6kVdBj
olWLFhw88OKxD90mCTL3DomtFUvTDrxe0H8tTbfNhwUljsazuIYlwK+0EN0yPMwzBabrOM+2sclL
cKqBNjVpcGA0iXTd7YEuzaaP1zM2LZQgr9o9RU2VKHq8thQa5QxYU9Zb3a/cmEub46OR2ZLVghot
TVII1hhaCL7qrwb1N6oEN+KQbOESV3bIAj5mojUFjbMBCJKNturLOaUdxtpRSO7lRtcHVRYPz35K
6rsaquX3Nfx/qKdy3LjE8O91oaUvLYP3CBttHB7RQOJsTZbTw4jX6a5L6JpI0eKUowcVBGVIlFzd
hI4JEQjps/x59FVItTrKNKCsi9fbC7u0r6DXAqeHSxDKedOv+LCvaBVDnZTjQQPGMDop5w5fEN3+
pp6CaHZnOU9JKfqdjkDmwXEqe2VbLaw4sDmTZi+astCQNTs/ZRw3YEyZOPdB2RgYvfOg4vwuruw9
yyEWYq2pfy30SKLFFC96tGOiIwktoJfDjU0/U36fjKgZg+qzGO+d9I1Agzlvj6igEaiQt+k35vPA
ZX8Hawgz7dDw3575gggvwOmEukj2pHtrTd3TTrs83Yg+QN72Ll83UX1f/izIp5A0SWJ5rPS3vmg2
DvsmMxPV5j+qtQ6Nf7696NfTjum2prgHW2siJ7k0NzKnIMSCGnmTnYfyFyu/Ux9rrxeRpv+8bep6
f12YsmcRPpheeO1IJY9FGaNst/XzTQFIjOe+iuSZyQiN3bcNLmS/UcwGNTtyPngtXRXQaW0zPN2J
PIrxyepAH2fcEfnGvWPRbVvrubT+0OEk7W7Fm1xfBSBDmYQBJypZ84r1uc9smjY50FRFx0OL3WfZ
BIfeEf51ZXzvwchss1xYmrktx5ECwWMOFCGkggITafetPWi/zIR7ryVoe4NC1c437rn5XUkb666w
nCYS6Ob+UcWK/wJ5PZoMbPw8bXTbbTdJu3XSlNtSa78i+LaPqF+qUGWFswHMyH1N4uSfQri2CDNl
x7+Vr0nwlIzt1qNMfDMz90suaiNsWqfaJbbVfyn1MR83Se5nT7w2jL/ZkPTt3sG1cQ8wIHslPWdh
A1aGrTfE3kNWNuOZlSXHs410p9QjX1O38E+jQcqNT2ttR+WIV1xSFelxSBy+Q0bXLgIwK5kbt0ST
ZQgF4f6ubwtwtTgpQdQuUNGnRpIEPbAjO7MvgDUTBKRSiWVumzYW92U6Nne5bvMgYb06gL89uYOK
RR3mqkt3kI20QAaEXpMW/T3bnjIjSjojftbh/ZFaAljTsCS8Y9e2oWFmYMwXtuZ9G6qSPKU5lyyw
B7v/NXgDPWhq63HxN/b5TwtImCEje5WbEbSwy3OaO/y+1fpTSjprV41M3OVOPW6gZGCBw2ISC26Z
DPvG6kIXXZxPcd/wo0C+8rttZOSfGrDCbTbm/YvlE3KvfKZCaXbuD+bkIiRZVz7ZXPJd4cgcK6wr
GerSTn9woXunGlHFEf1k/yjbjretolroOVa2LRvWbgw/dbcqs+vQd+PhEPcdSFrNMt4Pqd/gNZC5
G1SZUIuvjTHU9SK/A4DSwVeGPuSj8UvUXoWOHakiZXtphFizC0mFIk34qmV6WJCxOGudW76qmnvn
wqjzxxRts0ENUvr7yk30pz6m3i6LeYnyC+j+Gj1p3lgpxE561A0pOIh2Lo3tR91MgCYELA1ERHiu
SQNKqQIs4uiecbtAt6kL5eDK/KlJk/zVO0Sffo4OIqgPW3e8LMSmr7VqlwkNkz2UIM/yhnwjPI1s
PFl3W5fofWTYrbhz4lo/EFPwnZvQGhg/PGuI1FnI2rgPjTw3do7FEIqVnr3i1tbcy8xlWzFpXM6L
/Akw263hf2PZzk9GyKn+vu1e3AWHjXyWDsQFqFEnJqTLu8HlWTIW1Zg9jWbq/GS2C92pbLTbQ2w6
AmcAL39hxd7G1Tq1R6zoQFTB8KPGYfzg6oUfjGVBorb/gZRHaIOL7HHkeRka4ntjaWDXdruNyNCA
M6hOPaelNvzyWuwYw8m2bTcYIejSjBA92tZTlTp053WIwPIB4H/oPLcR47R+7OLOPCOfyHbEUPG2
jy0WjYYanjNBSNS09E36Ld9nNp6YxMrdqIc4VeSAB2aXl434JTpabUvH/y0rEL4mDEULV2V+WPux
+SgZ3vnc97aGLdqzJiEZ4fkeA76hcPoXCDXRPZqfnQ0vur9lC2Z/i6NxyZSa2PVOyXHJEZ6GJcWG
GG3PRp1Ew+MqNiFy32bd3y7TrUDL+2EXt5CpTQtQVDPaZk+lLpqwalN2GiqprcRZl7ko6CGj6xFZ
KFASTkho15m9HopGa4QexxrEJgHNC/JsLYC53J4wAEQo0tVoCXCRH8Jz/XLXMFrmrsbAnlbxnS77
aLhrRhoh8XV7d16NA4GiNbGROEgPIWI1Ls3EeoVAONP9Z2YehmrrGyuJruvv6xrSAB7CIhhCm+jl
940YpJhtzsgz0YNKRfZadusy8JqmCai+SR4Rws7ALs7JPhtQnOlEFfXJ1KOy2/rpVkt3JvLVa6xp
c0MWiJsmeCTGgHwu5NMuB5KYsaoHDk+XNo+UPvVi68IxxmG7xnEynzGQAIORFYtvYz2g5DIzlFZD
MxaOlT8z5KT/VKvQven//zfYAbgTmxXrAaQROAwmEbrLgRSxJF7DXACZtL3PDn591NeaXhaGMBEl
OPD3yG8ii3ppgtZgdB8ciHFWDzYJnbWn8/Xnkc0ESBXkf0jUguL88vNtmY+pPzDxPNQq8L649edA
CtMUXRqYbVokWwjVJwOjFiAghITo5w4daD9wHnAjADvpTM13lwPofaahjwIiAsg88p2/JvN3PT9o
KAPhEro0JkD0vJaSZjojvt3HTwAhIM8q17ik567JRv12gmGCwwSZCziNy59fdCrVpayMR87TDcuR
1Yy0LJLG50Sf8XKe2Znd0MKjNUk02GmqKkgh0vObaAERa1mL2XCwCHhfOBDpQR4Rgbg9c4HgkIjN
VKPxC1pmQVcNAgLp7ro1nYPZsUPLjIEeFVwXGjrvEAjM9lRlpSTWUP8+d0ZE48h2I/lJFwUTJnhe
UFcH67EGpz7bVgbDgU/jkZ3jDuxaJrq/0wMf9zn+a7DXOv9nm2wyhh4zUG+DlAedN3ONCpMJanmN
qM/GDzCI8ddPnZDp61PNDDy54HhFyDR7vpMBXLwq1spzqd2RTaV97tbD50EepSEYg0YJnKw3De5D
jsa2R4sgBCPnfvCD7FRV8crb9Xq1JxYNZFoQriExO89Ls2ygvRXr9nkri69aat6h7rwCVb5aANAW
QsEe3U8wgpM+W22Wl5bV06w9eeg42+TF5pMrMPv8bL+2PnTvyfR5s9+6u3QNKX/961289QBUQp0I
uIl5BbtoLLts2difk31MdtXnIMFIGyNrADcNtiAkLODOZ5ecTljaDdzuz4amftqN/S1lnwsA3y0A
nYOoAGVyRDazHUr1liU9KArPhTvuvxOQpXxu/pGjRNkYM4PEBxzH/DCDfhiypTkCm6YOAAry4k/+
/vn3Z+trGQ34HzJ8n9ITEnVxs7v9+y9PAOrPE1Qf8pGQINPBjjHvMtJIXHhqHP0jw0Nw2Gh0261t
0UvHPZkACzQK61NY+c4tf3mKK1HGuux6/6jwRvqHqyhuN6Lf3h7HmpGZq1AlrS28NfyjJUPKokyP
zCy08+i/szI7zFAtojnEkP0j+kbUcIyN0DCCYk1WfjYWpLx1A/gXa6oWoRw8b09pNGoI0J2Sk0p/
FjISBfpnnwv5qZDfA7kZvg8NQizJ1Jk77yQqNGIy5LDYCTd1McXIK7710nVcf3+2Iqylpc40n53Y
j64JrbUupbXPz5aiGVXtlgQ/35Ibl+7qeGWp5020V/MzrdKHy8ewiaslMmYnXz17X339lPQPQ4ZC
ObJsYW/t8nrb+oH1psj59iZbG9ksbutsa6wbYbETse/0MWrEysjWvj8L+5umHFI8a7AwagM9Nmut
BWjt+7N4EDlvRTSFlanU0bLO2lq3wMr355l11xedW3f4fiJqdD8cG/I5n/iflZ+iGijYgS5zNoA2
6UYkaQk7ed4Lq3ejtdPb37fXeOZ25ybec/kfNpdntWknkbM8KaDp6j30GPknOZiuTMziZSAIfCRn
YCJ2Q8iDGfqDWGPwWV6J/5uoOY5Ez3miVz5MOAnkx5AA+v9yIf9+f7L/YZZiHVwjRYfvD8Welxvx
8t8twsyF6MTK9AJdhydFwXoRlX0wrBVH1mZo5kSGoqRo8/bQIPbFGOEvotsjWPz8xLYJJDl61OZp
Fa8lkPlyOD/57hNxKoC+VsKbydf8m4X4jxNH5gmZLWg5oY3wcgXAcdxbUjNxFHZeGg5OCAq9O7Wm
FXB14U1XETTdEMuC7BgNoJdW7B54/8rBLFk6SIbvzb+qi5xvn5+qCXcP+WKkoUBfc2mjNMB+iACB
n4j72Hvbhq5h+pbW4qOBmVt1zK7jyoEBvw0F+5GxNazn0iyBSB4JFSQlrkE0pc0TzKBqTuXPdtjU
406H2HO90qCwNIqJKhEYX3DQoLnycprSRvQsIXVzst3fgeH/ur0Ii0P48PXZIoCCzhzKnjYn6UVO
chdnkW9HnVh5ci1aAcQGbQ8gO0V5/XIMFXRuEB4k7CQ3afbkpb+t4psyVpzH4kRB+AkZNBvo3vnL
CIQfnWgavTk5xaHZms5KdLZ0QQCa8H+fn3lv5bUQzyBac6oSEeTGCf4JdKa3V2Pes/F+RVh4uE+J
8enkzRyg25XK6ERcn7i775pd6t/Z3rbNgqwPUHYqf+lrGbXFUX0wONtdGYp7U6mgPnVG0OdPqRaW
9YrHWloXpNO0STgS7cfmrO7uOv0A/dS0OXl/s/rBtFZaQZZGYGsIzUGjM+GSZ6dcs8tSB7k8Pm9u
PWcPUHdiroxg0QQQ9jgnyHuggHG5fVuLp73H9PpUq5DlvxGilasyvUtHBD2l/8/G/Fk8VYwrnP/6
pMzQst6kFTFrE5trXE6Li2F6gOfipYGnzOy8e5xSyTO/PpUD8H6R83Z7A1+PwoZ+p4vOZaSKICgy
mf8QH1hAZhUsG6uTDrGQDHohRzSTqbVBTEt6eQeCiQvPMFxOUx54jtUResOlnZHqhJ5QuwzGbNN+
k/6eGvtVIPr1fMHUxNIENJiOK312PpIYvS8CYkCn8uBqm6Fa2VkL83Xx+dly+GbTclMimaA1DxlD
NW5HkkPjrKDZrvfv5SBmRwRFQyS9ISd1YuUhgUKydSesFXDNnGkanstGnQf9DuDswtfmQJ48saXV
mnF1Kn66wZ/eBfbw2aOHNgfc82CJ4wikhv/19m6bZme2DyaLIJDxwcCrzcsllXIt8A9iHxj+17aM
1BCR3gf5gBF6auWevNoHrqGBnQIH1ISfAWrncmNPosyEpL5xNutT5T//vT2Qta9PC/jh2PQcVbo0
x9e53m2GIiK+v7lt4WqjzX7/9PcPFnjs6JAYgAVXfwBeIMkAKbkvottGrocxKSNpSEvibE7lgUsj
RR2PQEE16Yvw3xznNV9pLlz7/GwbW6roisHA57mzccrtGinWwuehMoszDjY2A6XRWWTNiqwx09GO
z47ai3EH3NCnZ2dSsfUR704NBfPUdlbxpI+JHp8zN4DEg/fZp5kLUSpgNFEeA2sywvfLyTcqpjeu
1rpn3j5yYEZXwp+l2UE7IFLm2ElTvH75+cIy80SXY3wWyUFu+fj5tUVsADeL5Db4LuZXrN7UdpMT
mrw4Zg36szr49AlD7AHKKCC9oYmD+svlzzdTqx0pcck5I0mY1F/Y56rPeJdh+j8YuFJqEY4uK+6R
cyKDPNlV9WfDHHwfJXvUJ1F5mSh5LgcwJkgbml2dvPgAHZkQmwnkmjDn0hKjpgCSGJR3MFfT3z/4
CCAzchB3tuTcJv/4j8YqqcS1D0J8Bg2AqX8H+dQ54tUmXUdkY2cg+41ksi1YYKr9J4ET7wtxYWV2
DnQiecdNM3vJqk0nQ1Z9/pxdfH/2lqESeKu2x/c7ftdld2T4L78/WwX8csQDmZW9yK9uugUh4m0v
tLAI4GEBjQ1CZugJeTMnmtle3KnRpC91FQFETO9ByUKy8LaRq4sZWxQQahMauHgaw9DlTmqBjZIQ
zqUvmgCnpPcaVw8ZZGCSbbMmBDm5nYsQAM0OOvTx0KWF7n3EAJeWygwNqm4u2pfSO6ItpyCB5a88
XmeDMRFcOBMmHyOZGNTnyf+2xMsPXd/ZEzXdxzpOKzBXGF+lCwhIRXdJGp9uT94SbBhoGVxDU+kb
wkCzi6gYWVlVmps+waHXD07WjQ8Mt+1msIWxUZWdHxIAy/EirA3/yewc/16olBzQsRl/cnr/d+wf
fsrsMBXCVp3eO+nTxD5bl+0BEetZmePK5TLblP8xA+wIGo1deJ+Zc9OFnbt9YadPeFmEeI8GrfPK
JFomh/PtuZ25uCtDs93PCkZkqVvpEyKUHAznFJQPty1MX/iwId8toHYKhof3MvbcT/vKr9tcw25R
BIBPT0EroQo4IQG6/yIodYXGmlLdkkUoioCZHWRRAL/Nj4BEei1rG0we9dx7sJG4D8rW1EavmH9M
G8crAo226YvqDHtlsEvTOXlcyIkCDneFNNezmhK717FTlawhqwIiz0p+srrwPqPg5QUEFj8dBfvp
R3y4luIsJwrY3fTJ6J9iKwuqcu3tMh2o+ZpB09BGzgg3H/7j0kIFVE6dtiR9YqY6pjJ9pWLo92k+
/FXZcIpTGy2YxiNI9h7adPjTsPH19p55Dw5mPwA8Cxgggp931q/LHwAh4NwSeRYfXVXLLEid0t+1
oNd+tY3SDBg0RyOna+m+z20ZtcJlD7yk7WZohva5H1n+HQTV+qNr2vGGQqw+VE6TvNa6W0Z+j4Xh
ejJugbn09zz21Bbw5L8A7LFH5tP2LumShoPKQqfbwmb9uaLKOaVgGgz1lsqHITX4C+JObN7MHSP0
qKLjUvnF+F1iVU6x7N0TFJmSvzH36i+JBhz/7clZcofvr7t3sMzUm3M5OVT2hebFyjwaOpO7fDCN
19K0tbNrqPLOZzFgHGjVgpat02yTHNsvZZm/NZSe/L39S4wpUzVbJt+Hag+ugYkhek75I3Gn6rLM
nGPj0iIGXSxxwTyfQSgYDLKDyzYupOjwGPU8uWNZV0douW0OJAbbRMuTs6cnAZBI5rbo3fqUE13b
9Gjg+lmwSn5nGU5AYLCpJ1K310gpZgcVaVeg/ZB7BXYHCesr4JxXoWs6toR+FMUY1Xn7ADj+2+3Z
mQ7Jh8mZTNh4OAG2gEYXxPGzZZJmrUtflu7RSw0R+B1Jgd+JB8Cpe7FiamE0EyQWHg+VcjzKZ6bA
zkoGbNMeDQOJXwY0tcSvjKBN4tMjwsYD8aYNUCCwVLNbqTfQBwykd38UIMYr6ywU/VuqrwGiZ3ff
NG+T50S67F1wbB7BZAwtBHYlgV0YzQ2FEIVIN4720KGUens4i4Ygkwk4PWKKK1ksnXfxoKluOOq6
qO6aRpJNyqGK0Xrpdx0bN7ptborxZvvBh0dFQ9/0qINnvTy2hqhcAVDFcOwHFliZs/Mkis9DkOc/
WyRpfYuD0aFYcRYLmxARE17v2BQmklCz+90Fl/RY8RFGRx6MxrPDGQB9n0unva+YOzUlgEIEBAFz
gbjEdUU7pEV/TFt/a0oZSMSElvPn9vwtDWUSHAUe0cCbfl4K4GCpTkY7E8c0fzUSJ6L9j5J++6yN
qSsNkTr+AUh7zvLT9Frh5dwRR7+rD03XPjrtGd37t41MC325EZBSeVc5gsu0AHu93Aj6IAshwGNw
tEDo3Tt/BZp8UnWIrX5DLbqSR1g0hjcsIMKAll2loLwU+EQtKcejr1d3pXz0QWsgtSzQOjvQ2pWR
zcs12Akg00CmaFIlRM7zKueizIoWnIxHdFw9mwYeO63XhEB4nUG5BzEU7r9aRfFC+uTQmcPr7Xm9
3iBIRyOxOz0TsB3nqWkGqGdMSjHAPWVhpR259cNSa2i961OMHDswsYAbghkFuavLxfPAUC9oXstj
zknzjE6kMZRc42BecI3hkAIT9VZYVnI2nZLdWxBoXmPdWhgl7kT0c6CpY6pazJ6SY88TS5hCHIVu
fKWN9gWERH/MNl5xHNdXCnpS/jUzL1JZDlfgUxrEcSjdv5oEWzQeWLfX69r/wgTy5FMNH/fkVXZU
Z30HzUdxTNSPzvS2kvlgrW0jEPSuuN5FS3i1onEElTFAjS8XLWkBQ9CBMT4Wprx3WZ+Evc3ClFtm
RMd2pT797shn53vqDQcQHNU3PPynFfwYn/txw0x3bI9NPdRbWBpCrWT8NOiJe+8PxrgRjhZaxRPo
SfKAe1VyyB27QdciL14k9N43qZH5QdM4alMLxwrivu/ubs/9glu4+I3TjH34jZaqdVr1fXvkVNsU
KbR56FAdFHiYLb16k2WzuW1vaQWAFMTLCxzTk57IpT28mr0ezY7tMWEG8pkJ2Rus34Dg7LGjq3zW
kwOdLwBqE3g5IHuN+HTmYLmwKwDkm/aoG3/U8Ccj31zztZfPOsRwKrSCHbSC3Nkc7wD2z2iu5CWX
Zvaj8ZmD4AYhfipYe2yrFs1nxvCTucPrWGh+qCpnb/ZrlHHzStPkdHUXiSukSNAho83r/GMxafma
bXukWtVObXz6HrBJO8LLh6MwK/L7hpr5kzBAbppxOwl9jg57m+sixF24ljRd8k94Ekxwe3QFXYU5
HfrNaJ+q7sgH0DS3DXkqevpnTNdYN5Z21Ec7s8hmzCYSEw0NfBV71EUeEUrCnKZhV1Ur3mPJFU55
ZlANTs/h+WvYS2jjxTHvjiIlyS9wHbdBUeTpP7dPyOK8IaEG+hW0VV1VW5y+VaMj9e4INNmzrOTe
bcZN1qYrybtFM+h2svBQAMfC/PqAG269eEgwGKfaC1e+cN8NBy9ek8JYXB4bXHxod0P0MXeCBG2d
ri9Fd2R+2iAzV9+DwWFb4T0XaNxdUR1duJSngBDqLcaEEZnXv/288Es15t3RLe0I3RiPfKiek1Ev
w9hDtgetZVut8v4x6rXGoqWAB12bwEEg5kHQOJ/OQo/tThp+e7T8F43s0buPI1ZFMSkiWUUpeeND
Ao+zEnDPMlzvJx7BPEj1UHnCO2nmTUXBqIuUZ3ss9SZC+3kPchmIXlXETlDG9HfAHae7MV6jhF46
CFNODcExkKdXueXCz9VAGMz2cCxp4bwgRPp1+xTMiV/+d2iT+DtCYzCBzOOrlndmSg0TE6p6tfGH
Sm3Q/YKkeUfMoHI6L0rQ8x4mZkO/9BUtN9JyFcrcXAf3VmMHzNBB2l413aEU2ic5haYfh1oB+uzx
WER71zxi0VNr7GRWtMfKNQJkvgMzORDj0Ntvt2dhYaJRLvCmRxs6E5CguLwtWxudzlkPO732NpZ/
dL5Ws1natxcWjEsLEhyg+UBLUKuM2wZcfG4tgj4rQTv1wnUwrA1f8XQE8ZgKb49s4Xa8sDu7mssS
jdgAWOF2bL4yKwm9FgzD+7Y45/HXz1uagIh4j8L/XEcccVX57XQP28VP6J+m47Gv/rTDUVPn24aW
FuuDoTlQydfaNLdiGBrRjm/5PXrS1zIVi8v10cZsuZDNLkuTTEFFc5SIDd06DsHyvy27r8qoIixl
WOj5VrorY1u4LXBTTAVo3HzXejiGHRMBhogW+lSl3Ija6jYTy/ADmpiblZ2xZApc1/bkw4Eom8fo
GZrS/VqHc/H94sFNrX0aP3B7JThbMzKbx6ocAAtIhvaImh+kcN9a92cGxr/bG2Jpj38cyWyPO27r
a72H2Dr17pKpDODsLePVNr9YnwRXv/ujj5am4X6I4ntTESPVFO6BWN5riX12C/PX7cEs3ONQ3Ph3
Waa/fzAxUrsEyykG4+Ahn1S/MlMPDXCWrPErL50icJchtTOBTa4qJ0bH3JRR7PAil/YhQbd2NBJV
b26PZmlp0OWPlkrQlE7Z6cvRlAUCHSebniG09M89R3KZF1oNsgrTi7qsYoeuV3zFmy9N4Uejs02X
Dnk6xhV2tk4fUEJJTVQFHkj1+umhoRfYRRSCogmwCrOYgKeFl3hgBDtmslYnQ7Fxr9Hau/PAYh/1
nuxOuS/WSMKW3h4TCwDqwSA5xZzO9nqP/qNa6tgeipyc9id3nXuOJj0oTIcgbtsxp4/s9DFO88c4
HiOu7m4PeuE8Qz0Q+VugM+Dk53XSWvjgTco7fmzNKhgSC2LhXw1zxcjCpoER/IvbBKjzeb0Fupsa
K1nJj6nuH7IEDCINfxDo6O/poelXr+ZZ8W061KAkeKfIAgsYyh+Xe9TKhq4skpwfeZmfbBprgZHz
XZ8WP+02oVFdFFmQ9NZr2fOAO2k4lizf3p7WhcM4pZYmqg0E8Ff8dj1NYy5Lnx0bmv/w2fdsEGu0
ngsh7EcT8xYpvDvBjd+67Fjo+8brHnPpQCv5xVB50Djd2bJWFnFpp6BJZFpCwPH0ORmGScFcmlgW
O2ZV89MR42sPjAQZEfbcnrqFw46zh+8jfEXb6nz1xGgbXHUOO+q5hcf3Yym+iO7kZN9vm1kYDgDF
E2hu0ly+0l4CuXCjSZQ8jyW1Dy1pQyWgZFysQfQWVglxOEBiqFrgjM9nDSRNRcVooqF8MP5pUut7
3Pn/dMJ7KEsSBxKZrkDHn1ZCgWurU8kMzJ14WLnXeI/M7Xw5NlI72lAhi5RQXsQMEjiJBSXQIgll
DLZaUNmsLN37aC7zRpNdNBYiTQVY3FUkN1S4mxqqHSHAQwOoajWhTOMuEiM9JjXyZKW1E0P328jq
b4hyf3Kutg1BXklXVUhoG0dKt7ej9I5KkMBPDYghWM95bO5zbzw1vY99YLSPVLE+0kzxCqGzL2OS
hEbS7Gqv3+gGeymqRgMBL3hEk3ETI3XYgcLLFM5XDolApAfQ3ll3Xyvu7IvBDh1ihnqn3xd9v8Ot
sFI7mNd34YomGgu89JDNhBe4elej4yl3ikE7Nk1aPKnCE4ehbo3HatT7fZIa+jkDAKEP+GjUTwBX
/Sak4y8yKXwncMQudh7VjyEVDY1I5hWPfuxUkdN4v3nDkebthNzcPhXg6YFzvFxCR5u0ExAfwIde
NYu7rJCprFv7sfKcMmSZt7Fz+a0VKjT1YQO52yzQWRKx2Nk6lbkFweXB5ibEVFh1B2mXn6AhC9qx
yyPoqaEPy7sbrXxfVfwOn4tqCLNqRR2C8xlxg+yMENwSr5VXiEiOeDVxL3nSuq44gMkSGrrU+mNI
7z6pDTdQBn8WTfJQUv/Eap7cjzV/FGmNTHTGNk4NTrc82+WmFH8Tk4FtKs7biIusDhq3coIqHnZj
471VeZejtD4e07EagkJvN0Sn98Z082XolQ6G1CoC4f8PaVfaGynOrX8REptZvrLUklSFJN2dTvcX
q1fA7GBsw6+/D5HufRMKVanfO6ORZjRSn7Kxj+1znmUejl0Or/FK2mCxeKWMlZ9bUV4Ukelqf72W
hQrSeV5eQ1KvCTOudYEroN8OQf08KKac7yhq0F1As/Kb8pyTqPnXnPiRrL2j3XYJMYYzYSyyrOyZ
8+yoqH60uX9PcxLmbLiDd9dXSDofM9s5QNsPrlVjNA9zVMhyB8T0uVLDgTXdZ5f24Oqlpzkrdw3q
XTP/1jRGJAcSC1c7w4UXmU36MZHtY51Oh2ZyPxsOfS4zIQ7S7/WomJ1T2oPBm3fyB0S7vzaWjFCD
fXAqM+6kD/G58qEuZHasNBFZwlOxmWEleCaYV+QnPLXv9JSPYe2zNKxnPw3UVGa7xgAi3Nfyh9li
qGJK9pyrIbK4/VOribuz4dMcoeCUBVLW363U7e+6nO2dEabuKEI4LZT5rCkqIG2yJ2l1tEEEjwaY
24SQUER5yKM/WJ71d2XvG5Hb6QG4KTKCtpYdQBIyC8e0/a44TB8cSm5Ay7wVaAOb2jFwxQCybNFF
QcHv4/0CEKWWAj5Fzk7v1kB8QTgI6hOf6qGLjcwKfaitWf5YRLM+y51v5ObObMF27HXtlzlMcWuN
ES2yKk5HKJALgc6X7yyb/yi04hkUz9dR9RH09+RxVmWJBZpmJ8YLaB8q3sXtAOHGYu6+qEZaR0dj
YU+1b3rXPklNh3yrfK5m60mbavg32KdcyuKsTFHBj3t6dvw6FqO9N7F/xtZ+pUX53a+yr2VakQDy
cUZo9D2Soq9+1Ex8JwY/mXp7nmwjykV7dsv2mMo5LDLfCjzon088/44qKVI1Iacc/ZbdlKYNxCnN
E8+MoBjsz/pEkAq60BZWqPf9zs4E3o5o12fCuKe2ecjZ/MkoLRJI5p9QjPh0PaNd3j3xsdAihjk3
cF8XFaes9FDKzIVzJlykyAVdG7Tj9Dya+XOjawF1nBuH4FvFcpVBQdRFaREOJ6jAvZUi3j348AYq
+aBGctb9QX/AEFPY3Ujz66Q19RRC/BOZn1iRoe8oOhpTlIjePOo50+O++guZjX0Nty8N7m3qT9dF
HBnh3IwDuulW5zxUeg9hRCeqrUnETdXNEWwp55eCGcOpgHXy/vrsXV4kFswhekAEbSBo965eXgWA
w5UoZuPszzUUlLPMo3dTrfgnWfgdOB85hdh9NvFzPUzNjTu0s/zhHycS+9UBQwAvzQ20jGei/uiO
VJ4zeF+cOqvvvrgVr44j76DOgGfuHtqH2Rf0zLRHWJE6P0vgKO6MbIRNTqpbdzBs7O+INngv0Fkl
pz7nxc7jbWkHxM0Ah1Nd3gZQTgQwui5VXKTkZ9Ob6adxatoiNNshfVRMF88LUSkmZQoJctRQ9Rez
tfRfA4UViy04UjI29aNBZmBt4HPyjeoE4neN63/xqInr66TVeO938uTOAz3ZQyvuOy/Lz5qWdxFK
UPwwGVCVESPlkEY28vtxUDC6MAv3cRB0+kypI7+IusUCwKXlj2EO0LXFNgtz6JrSoMscrYK+AOj5
jIo+BmPG2sOl61ZN5vJeADQCgYQcWKSLavfqUSVFXvBONzAgX1ZBV9haYIzpV92B/+v1NXf5AEAk
9OahvPeGxlqtOTzOjVYuU+daeQAL+X1pfeNLFYh8+edAANWSpQWwyPqsjRFaQ40zbwxxLogrfueV
Pu8LePQmObPM2EB1+VZL5zIXeYB1LEwgvLfB/FpG/i4z6GS2pwq75ywGxzzOYz7v67btfleZrz5Z
XGehqyTQmteHefkWXVoO0EdaJKPhcrL8qndRLaqKsdNKcSZ238X9pOs74U7/KKiBQxFRAHf13po4
wNF9jEKsfoRZTCvOBqQZHzs1FbjQp0Y8jdatduJbd2aVGFDlRBVqKZsAAbE6gAvdSAGILMQ5mwV7
EJUNjRCofiej0w0QhZytX8XE57PrkvShn2ftB8uK/AAfJQmIRFV/47OX31Fkgril2RwOJjDb1eCl
z77wcd1rDIqXBPwzrXqeA6ci5himvCrjEpaDgSoz6CMrDgeurul2SpReJPs5PSGJjGHrcz3AZpSH
TA2/eGsLAIU0pJmx6eJJQWlEV7jNiBa6mFYNDxXs/WByVNxn8AOQXpEjs6k0AEYlbBlJd7YiKMyU
rn/MLY6NN2dmZHaQjRlruIo6zC6/AtH7x1Cc/PHV7IRDy3nMbWO8Mw1J4zzj3Z7VXZHo9Ygm5YhC
0J+Zptq59LhZBpbBoDHt9IN84ozK+sZLdCNtwIoNvtR4jELucr0s2io1Zx1YxLPNdXqWTTN8LyDt
fTJ4M914bC1ffb0qFnSlBd09SI6twZVzT8G2E4U8D9pY72YIeiUFhfRip8GmHSL0Vkx5U55cs6R/
cFJm/8VIFx3aRfkUemHrIlcxFBpAa708e8b0qx+BsnYY7HzT8pb2zkZ+xAt7MRvH6xKlw+XMfref
c5rpgAsiEztOGw7qYciBgWk/eWkWX08cGxOKCy5qkoi0CFatEkfBbIkKjSfO1sBfexMCk0SEXmdF
NW65Fel2swT1sLKi62E37hzgYYMZCP7Ngl9fltS78XmDq3m5mctzA/jgmP9t8i8ZP5YZkAkgPDTk
x/VwW9O5cP2xcnwUKdejhB5552ulJc5yfkLlFd4+97X91dB+Xw+zNSqyLE5UluFKvxYcmkBF9JRL
xdlp3JCmdhVUU/XqquKXXth8UV1/maE9fSP3bw1uETj1HEhYACy2+oRZKYFsZmI+8wz9rjSZyffU
KMK5uqWMchEIcDpcD10sf9S5cM/++NGA9vSdTnYssf0TLEEpf63RXHO/XZ/ErSgQzAA2DFU7zOJq
aRgUaPDCIXkixKsqJIAQBshgLnrWt/hmm5FsPBcwGsAE15+LFa2Nah3NE0asO6PM9rZogrFs7krH
O1wf1EWKxNT5wHfgwgNsLiB2H6duMluTVoA8Jb1W7zq3+Dzh4e0M8w3cylvh9EN+XOIsKnAL7gFo
7dXkKV/H01HBBNG3qshqYdCFSsmnvDjT8RlgasY/tRCY1+oyYOoZuvc3luLF5ectPFC7C4bwElPm
8aaouM7zpJPuUqL51Crt+6gPEaPt3QwM938xq8hO/xtuuRW9yyIAs7RlRqA9XpgEWvlFaEB58hYQ
+eJqtRrTakp1W8mKTCJPajkErnXnDzcW/MbaQK6wIG0J/T4HX+7jKNIMvSFbYhQgc4R+ZYSV/VI1
x+tTtfFl0DO2gagG/hxoy1WSwMLQO1xvWNLqeIhoqCrf16ktfvit40SsdNmzDy+LG1l+c2RQjIQk
KN7nANh/HJmsvHSWBjYYODCh6XXh5B+zrLxxKG9sY1cH1mQBkSK1r3viDum0VqUzPpCVBaP9VKsX
Niy+Ijem8CK74/hAlAXVgn8uuOx2lZllTtwi4W8oAk/pO95SP9Kl/cVDZgwkHERDm7Vkf/3brblM
gLYgMsBE0PfW8VxeXzu0rgMgRLAysboshtzZHt2IHcwivytzOIqm/dMTci6cObK7+mSOf6+Hv9wA
qILZGAGK/QR/L6Wyd7usNvXKbp28SVCbJ8+86+ofqjDFrc+4FQa/++3ZBOD4uickRr/s5r5uE5tB
eYtJu4/0Vt6C2G7M5aJzDYMdBxVwEIFWbxhLmazojb5N9LJ8oLoJ44UsbvwXi32pmX3yZiPKDAe4
NNRxeXVjQ1yMEeKsaJLjL6DgLklpk3S8uWPGnAyD8I8D04adX8P38voHWxLGh0NgFWX5Fe8+mLa4
9FXe4jZN9/mELtDMomry4q46NuXennmAk+F6yIs9iJB4yAORgkrSIrT+MWQH82JSmbWeuELRU41H
VVIpyiKzlLCPtHr29F/Eg54Eim8geaLu9zGe79fDzHo6J6qv8lC2JHbr6uS37NcIcOP1WBdZbBnb
u1ir6fSb2rKon+kJPHUSzxr2oldQ+7glJ74dBvkfkldgra7hbFqbosWCTZyU3WQGc8/DUnl10PXy
xqm58a1AfwMCFILH6FquFUts1YF3C1uCxDJPc/u16B8s/mNg2Y1pu0Q9gH+kIydDsR5AEgCkPn4j
q+NFh0aglugNBGQsFcwFsIrzfU3gKF/B/k8YddT3ipyg1T4cBNofsSe0W0Wti7S9/AxkbaBzICR3
QcTX1NSAfQpXo3k0Aj2N0yYWOQUb/1NdiKC9Zd+18RkRDscs0ObQ1F9TQvwu14hNRw0H7YNWvJrO
fvjnLv3biP4TYlU88/IGC77HxIqiCYBXAW2yDEz5cn3Zb80bTlNAG/DgRilklShtvam0SvNowq1f
mVeGhv8o+dHQ7v0JNhDpLWvRZRetktZSWIIOPU4aSLqsLig1y0wr9U2ayPlbDq+6rr/lY2FsLfz3
IZYRv8uLkyba0WQI0aJud3Iq66UAnUMyKAhoZVsdhkn5QcGbvg+INT+afloEapx+WIpEcC8KKbWe
m9yBjbk3tjd2y9ayQbEQSm7eYgyzpmX1FmvtlFKalPN9Ayq+QjPHv1VVQFl9Y5aRLpcUDQ1NqF99
nAKRQSNkQP8hMZVnJFOJCl4tYIfWSvT0Bg+1okq1v1rm+jvhWfK1cbomHpTlHgUqERGu4t8MNsJI
jaW/B9wVImMAtVUHSiUknc8iURFx1yDEnYlW06HTzfGY1kJDwUuglMVNV+w1fWj2RoX9kYKjPQae
PjqBDTL2EZ5uLEIPIA+mBbdTwA0BVq5tF5p2rgeU5N9d4RixGkWNohpxogFNwdJBL3MYPS2ycxuk
mbAzgDrWnyW6Pt4kmjDtVRa0sx9Wegm3MJZqwZQ2bsB7WFozIc0HC96RQWEaQ9AaVguHd9WfJDOq
kyldedDBotgz32lOOferEHAq7azV+WtXu4MbNJ6qXgehUBJUedlEqIdOIPRNvbbv5pbHwmIk5kXW
PkIJyTqAcuJ+rdLM2qMTY0XTmPM72dP8rm6cEhQNjd9pnsYCvcqn+wHKTEmWuWjZiRaIDghe7MEe
f8lymHVS6dJ4Mt36zp4Hdih80u/HSm9jPwNAMMOzORoseHxCf6NMAIelYU5JGeL6hvmsHB7VGs4Y
Wggr7h2r3knwgXbc1eDP7sFcTKlUnhqe2Xe5hRpUOhrFQZm0jVFpRl0bytMByMY+HPqUGU2+DRuP
VqlIgVcUZMqdTu3Uj/hAozxRr4Dcni2dvT7r42dPW2qlzKVJ7zK6k3jwJ4Pr5gHJoctdolgO4i+6
kbaueTub0AeL8jIeaAEkF2AE8DTV9S/Xc91WZkDtC/eIRSfpAlZbwtVOcOp4CZwsQjcDekYaVQTQ
zgsbza/XY23lVTjA4SKPd/olhjP3SIsjOKWJr2ovwCa9t8virJkKnXWvAWa0iIzSv0G3W7LnOrui
jrfYHIGXDmHYj/sejczSn4mCR01V3qVWti87FtU+eYRMRQMlH+dwfZBbeQaXbLzJUCYF5HF1P/Nc
yWaBWnTiz9UfeBnGPctv0Fm2hoS+DthrS70NeMCPQ5rwhh2FJWkC39uQ2/rJbeCVafzuCI8zzf9X
TDTOXLDgYUiF8xDP59XxBGgqZVVj+LCvA5ECxK2CsF0538LmbB0D78OsjijGpIByxewns5vkZhdo
8ogz80aVZmsFvgvyhn14dw62I5uV8BDEGvfSfZLNs1PBtjCzgrn9O5AbNakbQ1o/uGaHa30+TIgm
/C+Wxvbcme4pMsz1Fbe1hWFebC+KhSjQr8OAhNva3rxIG6U0FDqFpPKd17AQ8KvrgTZeV+iCQQUV
tWT4OqyJbhRqJ3XrwvhbAwBC/s1xMln5XU9jP8fpCfwbIAj/v4jL0N99L5i6sZFmiOgP3a5tQBVv
nxT5DiP2QDaHzITfECSkr8fcXCPvRrla747E6d9PiNnZVVjUFQ6kF8cHbKqtdkPZhVLZ/1rGWXYY
XsbgDi7SFmvC/4Q2l55mGU1wZs1w8k0JcEP0G8t/XR/Z5kLxUcZYqhlwyVttsUnwtEApFsbtgxMp
QNC69nvqDzvKb2CILksNGBGAoWivIL+iDLZOusQurV4oJwGFOqk7e195zudOKkwieR7YFKP9XAaL
ZSLkYLK9z6zf14e6sfVQ10NDeHFFwn1ilSK1QqbEyCsnMSZIzlQibcJpZoBQddocXw+1kY0RCshh
4KYAmVrXF4ti0McGz9fE0b7O6pBK3IwK55DDRvXf6VHAqiyjWkh2KM6uD7PS8bsh93oH8mIkzKgX
wWRvr7n0JChgC2Vxk6uyOY+YRfT00QBBff3jBjQMnio+cydhuReU2vzZ1vSz8snf63O4GWZpE6BR
hTb7OoXp7cRQIKNOYtqdFmiG+TqaFt83JmkP/0UkSOCi4QfwOgR4Pw5I6l0xNJPpJAPjgUutnT+5
O3lT6X5rQNAiWVqLEJpAa+pjGPh0DW3jZQC+jUMy6KYILMDLd8LO0v31ARlvUpyrGw62mgXvKcAF
Ln3gFzCenhNJkt6DLvmkuWOIlr8R5GkPyOkDESKES7OGsmXW9XHn5CiC+00ZaH37p9JF8xW4T9UF
Ju+NAzhx0M8iVQ/cnWE/dUUq73FRUzuta/LIYZUM01K2c4CaPg+J3ZAIv+rPVBhoTBu9+JSKRkUA
2dZH2Y3tMc9KJxj83tk7duqfso6iAgK3hBD4B/AjoUndPaSabz2aNAPIMq2mELJZUFikM9lTk2cJ
bWDnNEmexlCy7SMyNiJOYeoQpgAuPUOK3Tl2QA4FvW6LqIXyV+CQpg5ne5zPKZM/a/hXAM3npncS
KLpwwHkMeJwOL2RbFXcgdbhhayymtmnv79tOt85cDHC27sTnVOpqrxq0gFPCvHsPkIR9BoXrEMA0
dZ+WBW+DOgX2jaWH2d4xdOwao7sneE3nATCTdZyDGoXniufetaicH9AcFXsGwMC90c56Mrn29FT1
0v8MPXbzfkiJHmuaXkMtv9ADW1n6XeUo909NMaCit+a7DEiHqIRN7h3cjt/Qdv7noodTOkCpw76s
abvzAAEJXdEaR/zbHFjFmIZjC/H90uI1MItWGiBhpIHlDQD1ppAbZ3xxqbYXu0AXV3CXwtEFm6cO
jYbxyAAa/e+oXHin0dwJdSv37iowac+iI/YdhCvlg6MAN0ihaXHqetCMqc20QyGk8VJkOsfCspSC
IL9nfKnLnt44arayL6qGkOJBZrxsp0tGxzJ3SoKidvPNkXQOaaOmgOb6C+kHXFBYeuO6tXE/QDME
klAADgB8t+7SSuK1djU4sPPO5rguv2jjH6FggViAVyx/tsNNws8FIBdJ/33A1SXIyoitaYBeAUmZ
9NU3Zf2s6UOeHYj1hIJYMOhzKG6hTTZeMRChwiZcqtqAIK0uQTkbQesiFJ4sJo8EcvK/2raBrQrY
JV4T+HNQsLjo3RcpjEAUVncirN8GhRv8DIVe5xbd5k3scJ0ciWOg37Hg/cn6aylzxC0FmJakqIm2
gwN7c+hbCE9oY/NTjaN9D+No62tpOyycoGEXEqn3UdkzQGwKt40wguGJVdz796cBLmLgiKMihYbM
uiveFqSsVbH8rM79C4hDeoJ3DYstKNneuFzaW+sVt0s0WkEFQtdg1aBIUdEqsnn2EpiKdFEmgdqG
Q8pXfSzNUM/d34C2VhE1K1j/QSIJCBhW7HnNFr43pFhm304fnBGuAaiEQigxb/Jdb8zaKcf1DkVl
qNWIqfB3VVXAQNNjVuB2PQp5zGlQSPFV2OSVcWxaUHNQM3HuU2dw9n6u0hjg0/olByk/djRt3Nnp
Qa84Ae0WtaZorBv8N14xKM4UCtgtwMpQ0lEojSg7RiYDyk8Hsd8GXh6pRyD/D1Aw83rw/K6frzem
b01Ec5RpTSU1vMSVBERq+lUKmPM5Zhp4jrvvJxEaNbRerwfduj4sOlkwncat6AK101iNw0HaQFAx
naa2eXE653PKIMVxPc7mNn8XZxn8u/eVn+qdqmdAySSewVOeBzYcDq+H2Hh0wMT3P0NZLT/TL0Ej
weUuAaPfLO8HglVuf8pwBbge58aUvXGV3g3FBWi4tnsMJe1eoC2OE/FLIx6vx3i7tl1kk/8MZv2s
6CBnWeK+4yVtAwpQXn8uHS0w7eFhHPLfRe18wmg78BTtQ2HlZ8b0gDQ8mkh749TbHiySDxp04KGt
31faUE94ww1eIrQy1EBsqEAHggRKfGO8W0cPYF0LVBlawyjZfVwfRGV1UWrSS/SCRhT057IhgTDs
gz1Z33pi/+YMpJtZHt05P16PvTVEKLjbWDxg716of5l9M1eN33qJUz/ossIIn+vh+/UYl2oiOIRw
/oAWjYMIqO/V+iea3/Yen1Bx6h6Y9q3yRrC7DsQ96cWDR+MRhSHpH+QI7WhyHtuzKngwyhtv1Uv1
htWvWG2RrgJYXs2oe+nVg65YwDIv1Oy4aEBE9cI6+2NQ8HtvPLm2tv67oa/19wtlAguAHJq4VZPI
0nkZSu/GltweGNBsOGHxQrkANnRVZgszY27CVJF03XTvtUUR2k2bgD73SvLyBx5K0IWnv5jp3ZjV
t8b7eq8u70lI4S112PUeyVydDsRocIUZrU4POSRoQ3emw9Eb7fHgdG0eOl5afynziSYwMyxi4OVr
SImCQmfSFKrlrfZrECm+QCFElKc0OxjCdHdwm5VROblV3Prmj2nqHfSCYEAy+g6Dlq6uvwiHoNsK
TOSumDwV0Nrqq0CaAL5dX7/W5iZBOR0oFfSZQe7/uD9rb0BLPXPdxCyQZsa/zqDVJyEd8+CarbFr
WFWEYwPCWDc3uF7xHrZxldngdTT5WM9a9QQZcW1fZaN4kiA9ogkxu6BbFTmJ2TCCNzzRyg9QbqaH
FJeLELqk+p1StN8beB+GwBdqITqG3R2eVfbJh9ZvwKAE8Ejp2MSt1lmnjqAZUjpT9+L3N7bv5hJG
2QxyOwsR3lyNHvy6Ye5xKCY5hCAsMsbOPxpZvV1SUY74vwjLL3h3qOTcridi4Bqsj3lUFUOkVeCz
1TdaFJvjgIIK3J0hSYfV+jEKyTKoD8LpNvHa7rNZNXeza94Isb0V/xNj3f5spWH29UjcpIG9UDk6
qL458x8PGqaBKkRiGyxWSrurRR3P2S02+tYdALYD/ztAf1WNs7ntVwxbJ1EQ+UytV9d5alBhgLDh
9f2wNZGLPgyQfrhWX+h8QasbCN6i8RKjp2C3+hBL04obR+9mDGieY70tvZc1fltrszRzhOWigGQG
TgPqoSbMW6SWrVftch4t1b7l5r5aEXqng2fXZH6S6gff/AmIDnzX7+x+PhTpjZWxlULehVrz+TIw
mgsUhv1kSs+GWwfDGHDr03/xXVDYBkpq2VLraljn640H7WI/cfXpEV2Kx4m7T9dDbM4YjHwA2APm
8qLNR1tDGk5FQYroQDQqSh/LS5Z6ZFSNHvb9aO5dE1IS14Nuzh3MzlBkRo0b0I2PG1cQntZWuTAx
IDYgyH0j7pV345x+u1OuzzFkBnQIMH8oWK7WQso5AU94QA+kRpms83/2k/E6EyBlefPs8gKlWfqk
ezxBRe7J0HoAwyyo+c4pbIFmVOes10ovjtxiIujs7pR5fzORAwlt3Trut3YG4FWLWjp6RDiPPs4G
7lFT31rcT1gzdz/9jpe7jnnm8fqcb73H3kdZvsm7lFzZXgNcAaaDZHYwzi54eo/+fKhLKGo4EFW4
sXQ3EyfATIDjG8tlYn2NkLihdECi4R5KzQ4HJ6ApDoQTo4y4ID0XgOh75TDc1yDV7w2z846Y7f7z
9TFvLe73v2HJr+/GjALX4OVi9BLCRWiyOcOX9BePBTAVzaeSdNH1eFvrGp0+wHEgaonqzHpdN1D3
09rSS+xuiGsGSXBKox5GTdfDbM8t6ta4/8I7F4/dj+PiOgokgiKOSuuHlMDAXe+be+5bZSCs7HFs
3B9No75zSkJ7qG5M6rIc1/vKexd81QnQOYiTjZ8D+TB7Z9azo8+qG+fRFhAQ3Sfw5iA1gY7DOkEU
na3VBUSPEqI/+nUTzfROKogvJUWDinMVm6OMqemHhpPuuZGG1+d369jFzddc6BDIiOvp9T0+4H2P
6IAU7ay5+uv6/W4mYAOW3a2X8dZL8X2s1WwWDoDujQDTv59RV0b5dM9T+7NZz585h0JCqppj2447
V+n7mVvDjZV0uWChzIL9CR80jPOixoWKEyozSuJ20/6uuYTm0YFof/51NhED10wXOO0FL7N6KzqT
2UC4RDiJlWnfapNDqrg5aeZw3zntjRx3ud8XoRndAg4KHcULTqs2SFCc7REtxQp+Sdjt83fVWoFo
7y3v1l6/3AYfY62G1TVzzkSKDp9ZL0z+ISK3rBQvM/bHCKsDLINmp8ocjIYNT5kb1ZyHA14fKMI6
45+bNYut8aBYAYksHERAb65yyly6PHMVcxLBjFNH/f0sbyQOSP5fpA4QBiGljPyEDvdFWSTV8Krj
9pQ+Og04JbvCs+pDZbZjxHFcDKEiIzmmljfHlSn7z9IVWcQAfDq2A7DAwk/nR6V15KhDC/mxrtts
l3qF/ZXlTMFljE97bCH5Fbg+8ozrRXEQBi0PreWIYJ4BZuv0gUV9DmAd9B1MEoMw3MUFCmCfICmN
b0gze08V5BE73glovZbiUNZmGXkO6EnWkHlxPbhsZ4FMGsx6kd0V0OTPQM4eizvYSn3re+evi+j3
g1Hqj9zpQXUzCz8GNuvb3Ol835dMRFlftCdttOedooV9DwIwEQHthBVw0UxJqZw0IdUANh7QIWHn
29aOZOynmgZglZrMCNMWSiF2R7UHf6rlqfDzIkYxRqA3VrQ7X+p2BDchWO5CjPyTBSZw0JUQSGnU
SAMzz7LYp8yCpKXZPtMxq0KQY90XqjnNjjJegQ9NtH0DRbT7tmMOdGyUeexc+7VFUQuNS88OoIOX
PqFKIEItRTPTGIBi8XqjuoeG7c9UGllUDxoqleP8x7+l0n+ZmrGCAKtaeE/QG1j3V0YBnGbWQ4KB
UR40OvqpXhrCvSwo/p1CA8lEVNHcRdUQhZA1WsyHZMKkLJ4+msw4+AwdzYzet14boekUaEyPhko+
9Y79o+DVmZb6P3c6PoZfHQxjOo65Qr3/0Zm8bzMxX0jG91KYN06ArZQJjuuCiAOr98IP0+VObttQ
0H+kguz8srgHOB/AVvCTpmFfG+KfX02AeyzERvCUUTpcH+zcHQwiDZI+ulm2q8BspEN6X7q3sEhb
59oiVQXsPpBdFwj+lOsO9Dud9NFWxhg0dXbCbkrk6Oyun21bSRMOh4Bl4k0L7ukqaQqWVRY0Y2nS
eM0vm4CJzw164zK0FWPhRgJ3hGvlBee052alj/6gJeaEmrkFVnd542m+cZ8Equk/Id7+/7t7sjFW
dj8RMBCE0zrQvPZF0FTFIeX+F7Mbn5zejcZhOjoK2Ue7JZy0taVh4LMc1xBlvih2Fmz2SO62NFFu
uWPljxYVxXL6weYb87gZBwUOWEcslOT15RzuhtaoVzOY//WEfv4XOLYEo/ts16/X18QGiAvYFR0y
Ei7MvFEqXr0CYBDle+j5awn2lokphcRRrUHRGlS19DxaBUTq4PUIgRw+HICpN6JaKu+ATn0eXf8l
5sYNAmJDKBwsDjXAP61+SWP30lKgIiUTR7vQzJ05bIgvQlJDDpKVRvk6Scj6Q7sX3maO24a9oGzf
5jpBkqfZb45TbqeKFPjBoWPAe4zl3mrnb16fAkKF7vOOFMUE5Twtjct2/Jv75D4X5M9YjPZ5Hswx
EiyvUO2ExeL1oW1scIxs6awYcOcC2erjC8ju0DxkcGtLNLcEaMGK09J90uvmcD3MpVIfHgE4cBYb
U5BFIe71MY5M21KWWqYlFNqINZxklY0ycGO5j9VMQo/X0OXRgh5a0ZBD2tvu+CiIdz+h+ZE69dEh
Y6hl/d5T8mx4A4QO84MB9tn1H7mRwuGdA5OKN2kpqD98/I1lT+TU6oaWTOMz1QEWKSNT79CBJrtq
er4ea2tFwWUJzR8wZ3GrX37Lu0zhFDZA/3mZPuYtDZrul+Y5UVbsx3w/aWbo3LJT2Zx/vBwcaJou
phfrQxjPd3jgmlJLpCIGrA5g8JIRC2TPlgHuMwP7UHHffJpRFj1R1+PgKrpllHL6iidCCo1Li8bV
YhDr0JL+UiWIEW1li0C6Gt9ZnXDvoX6Tfro+SVuLE8yc5UyAHgdEtz9OUodzxpSljwTgfUmhwGSB
JAM1tvh6lI18ZuDhBlWRhZx6QfHlHukcVdcg5Q1QEMTVuoLSMgjZtK8MQBKg5XY93tYyw4MEuQRv
xeVs/TiquUwlbn+Nlmho17SopUj/b1k88A4Uav3GMtuOhaf/IjOPg2G1zCB/WPlDg7FpywV1hJ1h
NUYNZGxaQwugqBhcH9rWqgYI/P/CLf//3aou7cZsSYmhzYwEqbH3wcdx/RduPuW9CQrJv29YpBUg
fJen9/L2/hiOQJ6sB6OSJjCCOmhp/l1Qay+1PO6HfN+W8407l7H8eR8rNgATA8eD+wmusu4ay+Ny
3RqMhVoxDfZv042gxTfviUCij7FvsyKADnGoSSfWK/+TybrveiUCYpRI3O6LkvLUte3/kHZeO3Ij
TRZ+IgL05pZl2xel7pbUN4RGht57Pv1+1Jq/ikUUoVlgMBhgIEUlMzMyzIlzjq4YrNQ+Fr76BHKG
xAAfzujjFPicfXV96GUxyHidRnffImIbF/dC29iR7x97L9kA113Z5oVTdWFwurdnBqUhbCOAi+6L
KUB7FVn3acq6LV6pYdiOgrSyzQuoB8xRQvqjWMlfPNtnoIBuGsGG8zK02kD7q3lSxnQvVh86qth2
sVGG7qC47TEf1UMkJyGRl77iJBa/MdO0CgI4BALzizQItW+qyNrCFOHaqvDc9Ic23+v1i2V9idMV
v7d4zpinoMoJtuIqkitzCOIAf3GuxXSrxtrOlB69/meGlq4LND8xN66+EtSpi3s6KQgxNDQN6848
hdSixNhkpfvi65+yHiihDillzVyKKtlG7Rj9VzRSBdW3+bOw6Vl2C9Awh5++krKNkFab6M8gCxHh
+BQZ4tbyOpsO7XNo6oesP9ZluYE4c1Npst27R6GTN6GK1NlDIA44QPBw9UsWM+vgHkztOSRC97rn
IPiuuUctutPl74L1ZdDuxuLOp/l922tJS5vL8YKJiUolH2B2ntEIJnBjMvnF6z+qdpcMLyn0ZIY/
2tL4Qx9Su5GOst6eBO057ULQ9T4567CTrR7EJSokYgit0Rpvjby0I9NPguv5D2fw7J1w1XjQpYS5
J92DYrTe9s0Xy3RtMPZMEiq7YWSYUtrnYN3yD0XG0UKoqxbfBOCYmjbu1PAfr4IYFGzY2DstwjRq
Cn3ZxCr62w0frUzdusVaFrwACOD3agQ1nNoJST+7qrVbGE0YahYdqcZOw3znc2QK73fajVtZuhe6
91StCZ6/1PlTBuQvUnYt2Z7sHxRxn6ghqbNiV8mHpqe26z5IQnxgcnQ0XvP20KovVeZU1nunHsf+
o63jOz39mRSMTQbmMffvVo6FfO3up8TXAtxL6QJewUs3Z5pjWvuVq9L1kOzWfxaq+yR6GEoHVAeB
03td/FKDO6qW0SpJ43TiZi8NiHpitUmPFaWd2YlUq6iFlrrQXkJdfbJ6/6DpFC2gj7i9xIWUeALu
A+OaqjNX6ggG6A0rL0rtxZRDqFAfa+mvdYx5L88tzN6m3mvGtqoa4NGq42mVHSpfbi9h4e5Sx5In
hC1KAEhzXG6S1QxK66WFDkWK+qT2DVAf8y3s81emzbeD4R17rUpWHqSl3SGPgYVOB6R8lQ4andxJ
bcjutGGFW66M8nPWgihNW3VtYPDKFEcP9PWUfPL2UBu5XF6okzMFRRM7EK6W6bve7sdmZZpzzcR0
Dc5ec1nPhLbNi9jx06G9Y+6FMmjjxy+ZbK61Sa5cGqsBMTilPMzvXcEKRi9LQw8ZFUfs4Djv6oMY
hobNfDfz6YxgNV56uH06rmL7yeCEy6cqQwVrHrFJXaFBIJJHThR88XXIa7+XVQwV9/G2maV1Mbwx
8c9BgQ2W7/ITetAwJk1jRQ5dqBK59mSfmxVgs+4H0fBRq43ft+0tbRnTPcC2CQ+ue8LFqHSea+mR
Uw16bYt+9Fp56ksuq39bO+XzAQIhYcQF0gudnb4YULZkjWPkxMwfltCv5D+K+svttVxd4JmN2fEL
vcBXQ1eMHGL8nyjTfhkV/Z4+F60alAy87Jk55zXGi2WbcGswr0o5cP5KjdTphqxXIzx5YFf+Z73L
t7XyQeFObR/Maq3YvrhdUD78j7k59klgrpiBFSVyutbbJiNcu22x8dYOxdJZp/WIqiuoN/h5Zs9V
Zw6uBJdF7kSV4X9SvVH7EhY+JM6vgYsvvL1ri8YAM9HWnWjv5kXAQUu9mMyLca+y3GYqNc4suJuo
i+FjXnmklkwhl0zdDd5KmTb95eWK1VwJUHXPnabCTXTvQ8bMyfiDKPL2kpYOBR1chRuFy73KlRMt
ayJFETIHQRFpL0SitxFGbW+G0k9dDj8T0DyKtVr//YfEczCpB90u77w1eyCbslfSJixTB0lYUBy1
JzwaUTnYViYLW28I5RV7f1iQL0KLCao4NQ/1ifLuqvKkDVKgC62fOsjchTSc+lDYdPQ0NnT2TCM/
lb6wC7MOemHrrU6EHZKRL3E0aLBMVFFXnGSNSmceSCFacnLzmo2MojUmxA223Hr5Z267NNqDGSt3
2OltPYclJ28T8TFXtGCbF7q4y9OgtHX+yJ2bIjCvV03w4Pmhu+nLLjpVhc7flQthuskFRKwZ8ihC
dGNLH+xotkFlZRuT3+sj009kKq0dx31MuOtZR18Ux8ey9YQ72tXulm8YvqCklUp7pWPuTHJDz6bM
5CLTUiQfndlIL2IhfZiZ+y0PhKHaM2lDXz2IxF0nGIxYGGYFG0piqCmDXOZvCXXcd0UQZdvqPehQ
CLBf9Rx1wJj5EkeUfCvehjpjDO7ol3ehpAy2L3nSPSz27ncrkmVw3ExRbIQokDexmmr3SYyugl4x
NyuBhn1O+kHZdlnUIa6UGHyerlzZ/wVfBNyFBhVkaBRq9OkWnL32yIrFk2xH6kTlryT/cLtnN/97
j35hYuaIzEiCT1nHRB5815XgLrYOJlz8vUU72ts3/hrMZOHigjGBT4sWwURCMHtB/GQ0U1kIUodh
BLseAQlXgCKTdlu2L7n/QwhXEoOlT0jMCfslrz1VtdmrWHqIpaF+EzpdV+zMpnOkpgDAbxxu+6Ml
Mxr4Tkq2pOTUHi53ym8subf8jse3HfODmVUVxY3Q3TFCKf6LQ3FuarZjhRuHWl8MkcOKT0bnM1F5
N7afbq9n8mRzx6PR0KFaN321PxWIs5OX9xDKQTMVOcy5/RwFeCJdqVv5ZgtvBVqQdCwhOIbJaQ70
1WozTSJNTRwP0vJg/JCip6C7b7m+t9eysDeUo9gUQGMU3OZZR9iNTemix+fEQ2+jB8kUB529lULx
ghHm8wA0QuqHfPY89m/9WkmMIUmcZPQgXUpfGC86ur388ddrwQw9NgDsTHHOWxG8b/Cdq0Hi+Erj
UD6zu04+5tqwv21mOkOz7SdNmyL/iWLsqmPtgU9MFNErGRDvbNkCLN+FO1WCZP5FZxTebTvbjVdS
m4XjMKF+RU4dCeIV4UShNlIcxm7uWPHwuc13QxDSvBZM+PB2t1e3cLipDOILJnIL+NFnQYraFImq
w4bqVEH5W6l4F+V0pUS3sBjezklshThBZSbp0h/A9tX4NbPvTudXd5HQvRHrob8THAnTV/ZqYTXk
TaoCjR7NqSt8kRCUiQ8kO3NUPaPcSb9AsIa1GcPF9UysT7DXQ9o9D8IToxEy3c1Yj1rsxqr6qFR1
39TJzs2Tvz8H0D8jUaNx+KbWy+WnkxEjiPyM9RRpGzz3lfxLCNzgVEceslAKzOS3D8PCg0SMhaPj
I9JQmh+GrBraHraFzOniVHoaa8PfyFFrQUneGBupqX2GtQPzI1YCea0Ds+AzME1ghzQinmOesZVU
/yzLDXJHqL4Kfb01sk81w/a317d0PM6NzA67L4zgkTWM6ApTiO2naLXDsLgM2ZhCFGtS7pxZMFDP
hoduzJym1R+1Ib+H3xow3VqhfXGjzsxMCz17kqKWyBzuiYzqCmqZ7WEkDO77BpK6Z1X6Fvjf/sV3
g+KPcQmYzgjBLs2l0ENnosSquqDegOKw5erzbQuLCzqzMPtubqaRRVRi5kipebQg3pMgGgF20Bsn
1QztIPl6297iPgHaAVVD+RxWk8sVwRgReiJqYs4oh4x8jb+HrgCk7gorIdd0QWePB0/tf+zMQq6g
L7JcK5rMMeRsQACr1XdSNRSbtG+ApRq1gCpXl/z9+8urOBWqJoGkq7aA1oM4qUsSwhAcZPsLudFg
jRN5cV1nJiYfeXYA82RMBDjacifL0P3SnAAuQ13/6Uc/pXB7e6uWTE2lIrJ1aPD5j0tTqYsUFPQX
qdP41kbO4ic3ybYIblSM3CHIkGjqipdYOhuEyVQkYO/B8872TEkFMVYHI3XkTEInJSCrRKkuWpv6
WDMzu1Q9vkjyDdYlyD/JW22l+KGthUiL3+5sKbNrRclmKErVxAZsXxWsX1rsBG1h15Da6mt67Uvv
4vl3mzklwWPu2ItZkMXeqOU7DPjbVs54FlcCiiU3juQsMwjMDzHgN4v6RTmB1wQCUUdOtQeAVY+K
76+YWNocQBUKLB6I3F/VbgxPHyjwcQYiK7OV4WUU3htrJVhZszH9/7M7pA26mvqSxuYETI+NkF63
rb3K/Lu0K9Nwl4yANbRNcwhYS2mq0PU+caRepg/6Utb5Vkl+ZGsjtUseXJ+EMaYwGVzudBTPVqP6
vdcbeZY5Apqtfn5sxg+luG/9dmso3lat1t7yP7HP3LWyQZN+EK0MY74wIFgxgOs4c/pQGx8MQRs3
oVAqW7GXhENoQiWgt+2bK8JGm8vasIOxJ9y1XSPaZYY6sVTow2ZQlBJMtJBtAtnK7l2GF1e819Im
w/0I+GLKh68AopDPdt1QWziT9D2Sc3vUv8rNir9f/PRnNma3fAQG7iUW96Gy8ntD7mDOHt8yWbkv
wnwrAxOy1TBawZQsrguCDQI2FVHDeXETkjBGRgsiU+ajN0V757f/0IX5F554IjX7XyMzj9LDSG8M
A8Va6BM3qhDYhVbaVfh6+4FZXIqliSRcDOJcoXEMQZqkEnQ+X/YAy8thlAl2YYC6bWXJFfMg066f
qlgkJ5f3I8wLpekGI3OslnGm4NXNDolV2kPx6sc/b5taWhD3Hcg65K0WHeBLU0aqxUbkKplTe/Gj
Z8p7qfPuBN9cge9MX39+AUkZp0QLzkJr3qMyXHQS9XZMHVHNAReIwkkwzX9uL2Uh+Z6yLKYi6ejy
z8yrWFkooC8h0KDKf3fusdatjSVAtZveBbm/BWNQDCsHe8FfXlicLtuZH4si4sWID+f0kG9FylPh
AVwhkdTBe9xe28I2Mbw38YJaoPiurhD8wYkYRDTfagGu43BfogucmCsP2eJyoA2eGm4Twm127JQk
8UcDETlH9r5qSX6AYDGsICfLut2/WA0obggjQFijJnT53ZqSFDVrjMhRhS+GDgLF/FoXH7dtLC1m
CtiZ/Jg4++bZlZ6hO22W6tRUBnsLpQjCk1sxyu1mWDl3+sLhpisKQQy1H1pTf7gDz46BENbtWDZl
7FhqUJ0KvfkoEjfN4GwIwWkhzHSC3vcliIO94IQQFAqxts94rDaunwvHepQQ8ZLEaGfVY2UXOYM0
kTamXxN3CI7dKEe/Y8Uv9hbss6iwlMp923rDwRyFcqflWrU1oA87wtPXO26Vp3bZdf0hEtRwyy63
DnNE3VMLYBDx4E7+mcW18KCDjATWVynWDzFv1H4jp2azVZpG3o5j0f2u1bDcKPnQ/SpHMXjzEi38
4WWZdczcQLrXYO7fmk3cHsBav4VtygCAN3rHQNDHg5j56r6G32PTCugiyhmaV5JL7yyOgvQXQo4T
MSLDrp6uR3u6v2saktfbzsQYf44qHC1qtv7yaOnUp1K14mi5Q/Zr1KRdXcZfOl96TBAAv33CrgdP
gelRb5nAu+TOV0cMkeyxiKUmcpJJI7zyKx4d2tabMgPB0NX3XtY/9KX4MbjmYxyNB0Zhv4phtJI2
Lq14KtJOJZ9J3GCWgohRWooJc/cOmE6nD8Kj2BJTa1l1NEGU317ydfQwrfg/tuTLr6v1mUuDiyZv
M5bIc9dbfbyLxnqfl5/MkgHfNUdxfbOwR3JFTVCGj3Xu0rumNNQmp2+etO4+96THVtYPt5e0aIIE
jmMD1uCqAC1FpVWbWgt6QuQeeL8qNHlvW1jaIPBBjF8zSkKAMnOrnlDKmdbSSoEB5iVGolMKI9cO
jPC1NI2Vd3bRFiVA6vVg/bgElxvUibKFqrIbOiHDundJCaloaVT9tjX6dOtbRb5SBVz6ehMpNrkC
0dBVo1VvCj3MYEZ31N4z9h5zgrtGdruVoPU6HkLji7cbijNmtIiNL1eVxZIaBU1KlyiVwR2/a8U/
5riXqMh5QENu79aiLQM2ONo43GttZquqS73Waj+iIJK0rzpJ8UYjaM6YpnLdA2xjxj8jrPYrl3ja
l8v4iBWeWZ1dLIv3QnKTkPfd74+T49/oSiNtRFPJVta3aInZFJC3S0S2HpocURV6wEKyb2kPWK37
JOsrpegFGxxz6BxMBhqYa5qdQnHIRCZ8itDJO9THa/FLPsRPsteshF9LDpgeG2eCliiVnbmz74ek
GmX0MxxQZcNjLAufLUlL9iUPFvBR3nujz/4pBU170tuupZNep5C2x/pjztzymnzlwlXg0IBwoIZH
lXCeY6bCUJhdrwZOD6ih7VEW7ty322dzwf2CyqYGOeWI1+WtoSulYhCswImVd133t7GoHvzqsQit
rYSmb75GKbO0j4TT1kQeAbZsXuP3cz1uUyPBm7jlp0Qrn5EfOsKZ+PX2shacFrPkIu8TBZqFIhqz
s00NAMYp3fLoteKHn7l3FoDeoFG/3Ta1uEkwQCGcBNSQKuGlJyliA5qynC8Ic262HQSFYD2MrZU7
tmZlWvBZQJjUbZlVphE4o4FMptiftMxbcfRLJibOQKJXCo9XiSjJY1j36L447SjsW4jRmFtaAcZd
zyYqQIVAAOB4GUsAqX+5jDKvhhj5S9/xpWKbJdYmqqSNALF8Fvcvui8wzNf0v2C8f/LU/i3P1xK6
pftNh4fxADAIC9OsXNW4HprCc7xIftHaU17/kwoNDJddZNcMvIeKdkhraYcA9V73pM+R9C928vwX
zIdde010CzXlF1S6ehIz960NrBXXv7zKSTuTWJLBwfnYoB5APcS0gucIiZV+kw2oT/tBao+CWQuP
cDd6B1Ujis4MFxCTReDuQ0wDEh4EUKSU5e72DVm480Sz1ESnvh7qJ7P3r8szuRR7zXdq6RQnX7Xi
l5et5JnXI8SKybw6GTpoQTrJczb/DEJ0HqE0cLgjPynB/fCRKo/qX3XR7CGYekCX/E2J5Mb2a/jL
b69v4eLAXcYEMWLzJO/zN8OMmrSuhDZw4C13N5HSo7UeJ2t9gTUr0/8/8wB1qCpp3mEFRjZbpYre
rI4hLDwGLGQarqTkrJN4XpqAtTOzDOQJSXCLCu7vQQg+o4pTPoyjHx2HXBpeLKiDt4rRr2U+Cw4b
oAHabVR0CPzm9dtCHUMLZvfAEYrmXu/r+9gcX+WuffMG9W+FcaajcmZq+gpnH9LtafWmFaZogLl2
2/j5swwX6sYUQ//v43ROBcMINMOmMeHZB3UDZpetZgycQTnEWf9sKo9S3GyKao0IYOnznRuaBXuK
OKplZmKojN9c2LGF6lOd9kDI1ureS3cZYDPl5P8WBZ19PKoiuRQOue80muRtjdHL33pP6x71EgDZ
7Wu16MWA5VoTBIE+yLzImw95FeaInTpDJaD7ldKA6yPEHw237nOAhZLtI0LS68GWUL7daiGKY3kk
6r+UrlmTo1pc9/RqIRZCa31+NaI0bCGUND1H780HKYZws3W3frySOS5uo8G4t0w4QapgXR5NP8lT
HxUq3xGz+ocZZodhtH5FBRWdulqJdBcXBDkdgxjgfMD5X5qaqMK0zgx9RwI0vuuKIX9ptAJxQcaH
V/zjkluZUtUJqjshrWeP/iDAWz4E7CNsQv1LFdMV0IqTVunD1usl+an0CnWrlMWwFm1Mp36WAjEB
Cb5oKgpOBZzLNVqohMEq2Pv0aNJT7lsQxGt2HQ/2kANcp84VG6hrGJDAbtCsQHW23LsDygq3z/HS
ptIlgogOeDnMQ7Nmf+6WhiubceL0zSHrmGzVEZMb7pQuXLkwi4bgUqH7gQOFiOpyuSSSQ4koUeLE
fnuoiq9w49pS/Q7l1e0FLR0dBFImgmCJ+6nNfIAnR8LQooHnKIz6udTl6O8LNBNuW1laDXwc3H/0
36Zhntlq+qxExrZLHFSd7FKD3b//HkKqlQo/bxtaXI6Jaujk1CYt4EtDLhXdUi+q2GmkBmXSMnnO
lPqj0aKVGGXJDjaYMiC/JMiaXYMw6BWrN5hJSseK2EvxCluxssOYVG+3F7ToOM8tzTaI8m9bWlIf
O5JS7NErsKGqeOwEpEJj7S4I9K3uiXukBT6PumbncfCmZtLn279hKVqZsi9OI1Uwc1418qqwYghx
jB1IET4A551gRd3fNvEn/Z1fb7DL8p+e1lTTu9w4CUqodAjSxLEK7VUtRjgwgm1XsLwo2+DbgBuo
lW10/aNCzyHqrfskC++AsW1v/5DFjSVemih4qCXNvbYZjnJigf1zMrmot5VQwPtgMuvq/4tCCzVL
qsNTZ40ncXbBoyQKgqbhgnd9FL6mWuDt4d3wEtttmHC9vajpNF59XEC6EyCOiukc91KGjd6msgck
OB9/Gvm9BZgxSe+VUdt1Vb27bWzxC5pUqwjNYDuZF5wly6t7JqZSTssLcBsbEdHYWJteumaN//O3
87byEMHrMGdkZVwCwfakSp1ahXvHysYXzTUPZhAiYtHuVXjMcnuwEcpV5a08Ck+wnSFj5B8rNKFX
XPXkU+ZfVwOcPPXfKPHMSQnh1cs7MJugimLgRChv1htfGfO9ZKbm1jDaBJLlAn6g1HoDO7tGT7W0
t9OENINIEIVeFdMSyGS8VCpSx4zrozVI34oMTo2B2G7Xo2vCFOMaWcjSBlPtIeGnWatepUih2LWR
WwH8HoTHJK9QHvyqyt///hCBk7Yswhm0b/TpQTmL6xE4FPwY8T8HOpdDUSeHTpSex3iN1WgpmmFM
G1E1OMRM6maXZgJXImKyLODl0jcLinbX+yVWre0bXxs9sRtprU+75EnhXyappdTPSOvseUoSE3pO
1Ywco2DmB7HxvBhXTuOKiXlJglrHGHkmbe7Ur5O7oS/iZ9n3uhUrizk6rP6UyCjAcMlnDyC3aCjF
kraSFiTGt8Htg6MQCAmsfm137CM3OrSJL91BQOzS0AjUfdoM8VrrZOkkGuQU3DkJmOr8FfZapoJr
veUVFka4E9OvEeJ/adyvLHbpglPmnOCqVG6v9ItiJWPIGcEvp1UfTXD6wJ03LZV3XIovPFohikXS
ynu4FDCdm5ydf48IJ8gsesY1L4KZ9ZukvJMzy1ba4+2LtvjwnluabeSo1jTOkppGeGAc0zI6pqq+
a5Jw3wTafccIkx2j22YyqmIJ9Zc01bepKbw2brgS4C+dW4rXhDpwB1I5UC6vouEZCER2RFRqD59a
3CFwNq6sdckEEBNqaLy3C0oqBcSUeUJDFrSX/2q6iftgGqgs3/6iSz4FLfnptQW6DWDrciFtBn34
YDIw3COV5Htvakid4CnTHmvIOQ3h021rS+5/kmZR4amlwzHHMXji6FV9QodN0ZFJzVvrmMTWnR/F
T16kPFhxuxbKL5V9wQH9x+L0lc9csyVUmqaHdNuGsHpq88TfpGJ5j2wwyJOkeYBjdS+0uj0wg2ib
horAXb3GVrK4kYzBmgy0UB6chxhaqzBMJxW4Ue+THP8YGZC8/VWXHAtYof8zMHsXtDqqhbDkqwYJ
hNhoGd41YvxDUdfA90vXHCAg7USEgaZxrctvGfcUAn2Bvp4nCpKtjc0nCUlBJYq/q4G2/Rdron0C
zR1X7CplMVPfaESosB3SwCdjUF8DNdkaSvrztpnFA3lmZroeZ8cj6s0h0Ss+naa7tu/JaESC6vOE
XRSlyEHsb1tb3Kgza7MHVRJToddUFjVx9fi1b+c+TOn6CljothVkBy/X1OABkxgWS0dgNJ44vXzJ
jJWe6KLX+L+FaPMBzrxMyhoVIHyT0jz2voQOUrEtE81RJPfF8LrPlbyG6F48fPAeMnnLpPcVKS3K
PI2V+RBDtLlMccFt7zxRO/YN4KEyvbu9T4un4szWzLsXvkmPN8GW4VqhXfj9ti7Vx3Y07yK8cDuM
a5HW4uI02iYUNzT+PfPCiVnng1iCvfPb+xiASD5sSkOg7vAvCgHTcM4EKGTeaU48ZkQ6IB+fiK60
vovCJyX/0Ybvt7/dordjUB10H/wu1C0vT1/mKXHrTUupE+8XUhq7TNB+3DaxcPpI7SFuh2+fsu88
QQQ34YoCb/o0xnvH75DRKapLu+i0T1VvPhmp8D6EqFnctroQV11YnfbwzFVk9O90wwNrQAPrGezY
PWd1o2oNHNrjb7kXvguw1Wf+Glxk4TZD0EVnlKlIZB3n3zPNta6NzYhJX/OhzCMb1mCdjuHttS2c
P5X0/s+ENBiw+XQsUFk0BULa/fDaEMB5jEz4xyHgjSzW4MCLpsA5SFTx9Gki9/IzBkmfFzLib44x
8Uyl3raSf4u9Z/fyGpPR0jGZmDNN6q/E/XOyQTcKSzH1m4CGQeYosX4Ua0Z2BosZjVzYyWFwCLtq
5fQv7Rb7ztIoPV0Xn8ZYaSkB5IEjh/Gpt+SHrirfumHNXyyFNWBBQWeSCKLwMkc6J2ZXGAiT946g
3UWats/V517eVKUJX+R9a7165dcRulVFXXmWFzwjtDKk0fRTyXbncW+SWnkXRkoHhi22te5HrDwk
wl2XHnNvxQcv7J4hw++JGyHJvCKyNpJWSUXP68DZO0LzMIQw3I0fcnkqhi9iVmxuX4CFfcMaTQnm
3HHB8wKNkqDp1gpK6ySW/ySE+qlKtbegbne3zSw4R04F8FViKFiJ5Vmk1hfaqAlt3Tpx3NqD/26t
oYgWvtqFgWmdZ04qdM3EM8YOpGz2Knawd8Q1J/1ZF+OdmT7k6RoPwcJ5uLA3c4q1W/udpvetYwmG
PcikX7yN/IJ9VJ+YsL/99RY2CazXhJ4D4Q8dymxxnoU6gFlkraN0z1KdbIvx3ZPXKhIL/gm2cfpF
MEcr1+02OWHGRy3lxnH1bZsxfaFq9lTjHMw16oOFQR7IlekHw1dHceVqwH6I4kSSErl2TLUFuobs
X/E1df9x5fcufotK+90/kpoYJ/+XYG58fQ9gRfOOt7/p9XJ5q+GxmUgyqU9Ksw3MK8un/OnXjspv
iNW70N+NNRo6KwHj1dbxdEJzxFJpRkM+NJ3bs3Op091PZKtG5q/MxD0yBpkNv536mJNerziOqzuG
qYkgD3glE3JQx1+aGrzYV70iF06B0fi7RmqzhzgV1njKlhZEHArNA9BAqu+zZ6xNoqjpyB4ds+kd
YC0PRqccpCr+2yPPYkwmC5jrnxgY5mYC1EaTLpDdE6HbyWq7Z+qZtpVqK+7v6hRMZuBt1yZEnnzV
M8nl3BASRXBPSl/iKLqNVgfPANM3Y5iuHLil7WHa6A+7GxHcFZ1NGatuG1mek6ap+DkWPfVNc621
GdNFK8BxpjFnSn7zt1+lq6wXUuk54dCbO6s19O3ope7uLy8Pn81CNwbZGJ127/w1tKRgiGpD8xxL
/l0N34f8Ixc/+vSfv7YCHQaYcbAxsKTMsZgx+gRhbcY+AKNp/GBT16BwtGxbh2ux2dXrMUWaZ5am
r3p2S5tgjHoRLIpToQUDHMdp5SG0tRakmhbsQ9n4nOTyz9uru24ZTkYpPgGLmyjn5z3d3BylSi4N
z6n7CICPpU9QOD3fVaqgfQ4EubOrIQ83gZQy5ygijJxNFNxxDKNqEwdl/Leh8PRzmOVkEAJisSvo
hxVGaeKLledkFrjb9BNTnbaiflOs37fXveBAgM3QZgYrB355nvJJ9SBLPXKAjqS7EKUHiXSAY8Xb
pHlQ72+buspcpiWdmZo53zo2davNB88ZByhxhyHdZGMMoxYYpLgcNyN6reOIQG1brrTrF8+TSeGd
BxU2gPnJTcJ8kDtVEE6RBtfwGOS/SXSmHOMF0Pk79MUfJj3wlQ1c/LAU+qlTobtFpnt5iPsiTJNO
zT0nUIpD0uVg7Iuti/bu7Y+64DIn7QEVNCl8hFfQkjxTErXQfc+JQW5vxqGSnqMBWaWmGAaolQPz
cNve0iZOpQ/SQCCN1E8vl5VNTGb6iK9BXRJaWwgrQIkO2XPbPAn9Lix2qcQwYlH0azX3pe8JE+cf
ujuYAeYghZRBR9mPJc9RUvfgD0FkFzpkxar3Lz7o1MOegMxoCMwhMwQC1BQiz3cKpI8L70dlPFka
Ik+vt7/jwsvAYv5jZlZqqYn5hD4X+I6+gJJtHH1H1WrlOV38ZFPRefpclO9n8IDYFDulNYFs1Wa9
G42nktZ10qxB/BZXcmZllkwURdw0Aw1sR8nK4RSNZXyXmrSwb3+vtbXMzl3lSmPeDi5r8aAUHdCV
bTNCxZp8+rah5eXQ1sT1UgGbp2Aqg4CkR9P+95bTidpB8qsVf7S0FmZB6dqABoYneraWIjLCsQIp
ezKJeGypSpOd3w0vRi+LKydgaTH0TE39z1rIKC9vK4oypg+LgnuKPf8zRFOnwZNXHMLiYpjPmCa9
6OPPF+M3OAOhztxTUg7WtlKHn50yeA8MgK2JUi65OoJcY8LmT+zWsysTTahxOffdU1XFcPfLpXbI
kJ4ccK4bPTbNledqaWE883S46TvzCs92qezjVmlKPGvZ7+sEaUj92JL93z5tS0bA7TA2hIQOVCez
N3Eg2gY553lOE6XyJnGrYqf2em9rTWru/n+mZg+SMQiR5maB54g4GiMGAP9LzO5u21g6b7yykxgK
EiWgvC7PW94qWjLmOsO5lrgJm2CTrak+Lx2CcwuzQ6B7pSR7PW/5GO37TtoEY75D5WGj9Ct+YGln
uJ/wEky54tXD2jVai2y1Ri6SC1t3lJ/j+i0L1iA5S6EJczMgmkh9ifamX3Ee6rKEOghSQpM0R/MD
FTv94Bno6wyDULFAfzjEQduBeejMZKV5vLhCsgaIoIFLXr2oUYj0a1dGwik3dLCZmejex2GmHJPK
jVfu0tKuTYQ+E38VocOcER/9xjxt81E4ab227cSvqt5ug+gbx+Xv7xNpsEnFjkSSYcPZkyePUs9M
CFQLA3PXwjhs3FF5ybqft4/5dMguwEsQxp9bmT15HeB5cVAFA0yf8p5YyT5DJjCwsnjjJR3c/t3K
qhbtQVtBrwRCiSsETCEC+C71zDy5mru3GpjB28hOJ7Q+ktl3ck1t6PYCF+4x8R0EPLASAtydDyNo
hqCkvl+aJyPsvg9WshWH4sttEwunD8/G4Ok0o0NXYeZeC+5XbY6ZcTLcJ9n/DMdPW6zgoZY+G0O0
07NE8faqxl+53TiEaWiddCEL7TSWngWfqY5GTb5ohtuST60xvP6pU81PxrnJ6cOe3edKVgpoOQLr
1DXdQYirg6dlOz8xnzsaQZJPlz80D35Yvzdt9SKO/a7L40/64D+Gcnynwf3LZMFKDHCNOuK0Mt4o
gRCB348DNPtNvT8qsNPgyTrvcy4ETpdEu7BN7mt33PZt/kuCaYAeSLdVfGXlpiz4N1kj88K/Gbxw
86i9x5TLuKl1UgAdHVTdrTe1HOcHv/SYak4QIs7RVmVacI265ro1Ma2avxnMGNbRFblcdRhHpqm7
gnVCeEl9HMnRj32ViE8BpKWPbaGFqMtE/iM82vmnBEaBXU0/5Q5Qz6/b5/y6vDr9EJQmOIcU2/F+
lz+k142gDsrIPekBrBllVKm2N+boxoaDdAyMqP1Iijiy9c5tXsrKLx/TktnTFN6wV7eSM8SiILR2
8744SGxjb/ulUDwxPhd9vf1DF7fq7HfOLmQj5YDNA9c6UY/+L9K+rEdO34n2EyGBbcC8Ar3NFmZL
JnlBySRhNZgd8+nvIVf3/5umUaPkKo8jpRovVeWqU+fEYJCSyi0Ry19bhZku2VrxYWh003ficmuv
1lzBxxVaXBqjAr191SVh0ILEmsc3OeYitMy//nnzf3JxM7HlyE3AwAv04vk2ZDbkNYc4coKasr0D
XfEx2XqLr3/H/0wsgSmDjLoC2QIPhin7LND+NaC0MAybScOaHXAlIa8H0yrq2fPfPziZYuCaZbWx
E/TRE3DmbjWyfdT9+vv1gmfG4DW6o5daUinpWD4Z8GQFhP5oNtNwP123sHbgQCCGW4HHFoRyFrHa
dorCrHOHYwbUBr+HdFPnm9H9BJZ8h0Pm2cnuur3VZcMLBTgRSA9cTGGmDgvDdNCdIOfM3GEMWyJD
qIH7stN8y+fOl2V52oCY+5+txaWHNmUka2NwgpHxX2bs3GHi7Z45CtpFEs0N83FowHEeEnco9eMs
H6h6Eow2+fu8a560gP8xoOCIZ8z5SenjBuT0SmETwRJTuyyn5jtEAoDClJl4n4x0SwD+T9i++HAM
niNBsuYZnAXqp4iSNkvBqhQ0nT2cgIz4PElieMC65vd9lpc7vcmUX1eW+QpFSHrKwWSJKTqgXHvM
+QdJ3BezKlN/jCfRHRhEhvYN7WbFVGfwnNZk+yGLQ7/sK3IHZ1m6aKHFx+sHZS1vmNtu4DacR6eW
2U/aaqqtJzsMMpoeqHU0zaOpVztoDGDobcMtrWTGiMv/2ZovyYe7bAwQ6UH3Kwyi0pZP3MjDY6ei
+CePy9aTfbU11bBW5yY2aEz4jA+YhebPDfJmNIA/ZGGgJZF6tso2u1M2KF4HBFOP1vH3fgqte02Z
dsDtgv9Qmq5HrtCN/hGsBVtTr2s+AOkZsEAglES7cxF0Jl6mrVnFWhBr5bcqhMqXLHZtCbJMsO+4
tZC/k3ALPLBqE8VuCxCnOewsIoHdk6KVLZZ80O7i2u/YF1kJT+uRyX+v9L9mskT4x0SvjjIw3lig
Sjxfb4nKTmSHOEx0Cibynvapy8m/BDeOHqAFvWNIOfNFBMXclkSsScMgHulvntifUIXbOKhr3vOj
ifnvHw5qNQxpKCKYUMYnx7yJhgPrguv3bsvEfC8/mIg6mqS2HYUBuj83URN+mwr9wdb5xrt3NTXk
s9w65k9m57g4AB02H5QDMgzqoniImXQr8Mz14/iMSNW6FUew6ybxq5tGP+oaL5fGRuRbczAffoC1
cJKjNDUgxfADRIF3SVTdjoV5NxT0OY9GHyLIW8XTtdxnHgAFFyGw4hcMHZkDwEIJ4SdotNj7HIhq
ZW0pdK1dKiCc8MCYGXfwUj3fuwkknpBO4TCRWDky2pS+orJG9rrdGjdRl7VHvDZTv68AIbt+aubd
WkYcDIThhiGVALZ5YZnmdipijuyx6NM3lIceWUp9OQKhk5U7RwniafbkFs0W9n7Nc6OsirIG5tCc
i6nWpqUTtbsJtdVM9cdco3BaiGMYx9Z0rw6b+h9iOfIwjGygkGKhYHi+wkYLz50meMYl9CVKfsfO
Qx691PL1+mquHU0HqijAOqHTAQGJcyt2b6R5PhAeoCm4M+CIh/LTUL6mlXANY4OCavUiYhAFWQJG
sFEGW2xdPdoUoXbOAPXoVGaGT5L2BnC916bUnrgz3BpMPBlZb/llS970YmsMbO3ofLS/yNLqhuYt
zhUP+la6OX8V08GpbbfvHyRElePhcVA/ry/vH6qP5WnFJPY8UogXIVLr8/UNsYFJW+Q80PQqgQJw
DXxPVE7JE3RB2E+HiPCTkfZ4D8okjO9bW02Hpg5TlEiyDvK08VuvhgwsdLT6ZOHpuutlOn0ScYip
iTz+UoKl6QB1hBp55jBugGdWjwZAfjMoCWCGZf29rxwoddsRD8yu2qMCdhhCyLyWB4YBPsDi3esr
teazEMqAuwftOAiUF/EmLmll9HnBg8qhp7BuXjG/8H7dxNoN/mhi/vuHeNMQaJBVdsIDFkIsKn9H
Ouix8LYdX67bWYtrDnItyKRY1lzBO7cTdSAwB7MA7Gh26uWWqR3qtBh30tHy03VTq3sEDAMYGrBB
gLecm0pp32ooH/CAyOZedmKPBOumz+OnSeWnftwi+rschEJ2gzlADG+B4wNUUwt7plbrZtLWcPud
yn4pVNW80oZUlDvqg3YwWofcTHgTT+ikYpKhaqGrWWQoBLtVijnBuJHQ66W5vuFYVhccbU/gyEz8
NHPhKnOtbKzeQuFvImwProy9Jf16a4hozXsBJ4+hXdRdMEy6bBDJsiCNMTnIk43xk5nGPylmQ6wc
HKGJBlJhtEBt0ezAPfRUFfSunLZAlmuFPbQOwJOBRzpYv5d6UqTPxkqWFsrQFndtek/z1GvaZ0xJ
o0Ha7ysTM7WF7en2RsRduTdndhducyJjJLUcPIulrX44pXqTBj+OEA50W5pucQut7CUqZwBtYEoX
OIrlzORUWwpTCajoy0g+m1B2VqbeuI0ujtdvzupH4d0KYceZ2WGZkwEqMZbKRk0fUn3WKU5V7U7x
FPrMHj47Y2ptXFSykjABdaNjjmnmq7jga4oq0tmdLeAUgHt8Mc04+pSTzniyBTV+J5PT+jOd/Je2
AiX6VBJSu6DKSu5RZMT29o1Rn2SX8Hue0MFPEzs6VbHeeVJrBlfWrPOiSh/dts5sL27q4S42J+Nx
ZHXk9qJtPNsJnbeqQCqIl12O5UyM3fX1XNu3WSQT/QOQK1+gZB06RcJqMx4kPRSuKvz6XWb/vWOF
DhAmg9FMR7NneQNLBNqwwsB4wKGPEznjXlSfzIZvRKIVnzqrDQGrMReyL9hMaz3sIE6ScrzganeI
2TGM2AOgkvs4SzTXsLWNk7jqWGac3SyvgDbqMtBOPGENmB3nwpj2rU/os5XI2zETj2oiUN0QMTx7
6Oq1tktS9pQ7xUagXwm9UCX4z/58dD/ExawIMz0BN04wtt1Nn0W3rWlvTACt3TaACGf6HUDdL8gV
hqidagOnPAibgtxoDqmfx7LD1LqV8RONR7axpqufBBQmBUwSw/FLL5KQvmdGjD6EoT+YGRB80Zbg
8kouicwcuBFgRlZ4JAmfSFtWyCVz/UGEnwkIOUAwV0FzVJVvw/Sj21rCNQeCFh3m/dHBXSGS1JxS
HwWCXJGKPR7md0QTN6Xgo0trKAG0WWjuNPRbrl/rtYX8aHX++4ez4dRFLBoNZfRRGC/QpXrrJIpw
122sLiWIv8FODKypuaTLK0KWJgIYkIBNnZeFA+SHUlebvor2sWNPXZP6atxIBde8FQE1A+ggZsni
Zem+apsBmFKdB1Ga/nA647nWncmNwy0u4TVfglCNqXsotYDeav77h+UzRcJkhmZ8MCTynZryVPRZ
7NnU+mWk6IGFkumH64u5ekxmTr55Rm0uep1blHiG4Gz26B3b4QgIcqt8J+TJjsap8HQQye4iZBG+
YmG1EQFW7jioOaCsjvGF+a2zeN0BIk5BNhDZQd+PB1CQuqNh7ooRANsNZ7KyeQDp28jEUOxGNrbw
VzV6rMOUEjNg5hBUNHsZtPqlzbeGBy7pU4DhRvkEk2noWFyGGw1SG1JGAwuMSegPYzg5X3mRN27L
qn4mJo99e7DqO14g6lFR6AALG84BCk3JgXcczqCmxaFyrPHOGTZHYNYWAWk/kBzAK83I9vN9Rkuj
0ie7ZUE08Get0o8m2OXBYx9ugfRXjjBEZmbgGoai5on2c0Mi11MZWgULKCR0YcQ1gcaqEeWN5GCT
LfWptUME/gg071FjQRNjcYimHPqBQgkWEC0gdeFTTAVy9jqR57++JngooJgItq0Z+rC4mJwXDYPC
vBkQ5zm2hUv0+0l/zdhdqd122tfrxtb2Cg8TaISBZvISmCnjrLQqJzcDMxp6T5uRwWbSgbapsv8B
AYi32X+mFrk6D3WLYAjbDNLxmcknyOtuOOvV4zATRs+Fv0uPhppcz4faYcGQc4DXuEr8XOrqlNoG
5H56076bgSQbTm3VqDMnY5iphG9ZnEFL5B0HmRhuvE78MI92GdsljN+1xVOcboSGFQcKsgTEdGC4
KQOI/Py8m3hJF1nDzaAgxW8WS6+wi1NfG58Zb7+roXgJK7KlTLx2QJD6YcYMJJOwvjiNEJ9QgyNw
GjHI61UiMMiR2oV//RSuhHLU0lAARwhAersEhxahKKKhMhmGDB9kn7jWlk7YShyHAYwzotKOgfkL
Ajsjqe0J9dOgA9eEEpqrJbbfN797+6Ev0GeKDs74dv2byFw6X9TX8N7AY3HG082TXue7JZOu6QSI
VANII7efprGPb5I4sw7MAMWiKVHQtCyAKKZ00r2pt5rbmnfNQ10q4sVZ+kvacgwyTANb8b5ETxqJ
Ymgf5NAAbi7AYegCT40Z7+s/enUjZo6VubBmXJS6WJ8WaGrCx0VV6qYCpTQGJY8NI2tXZu4Bz/U0
5E7LISGiQxferjoWTPoXRXBTbcftqx+kRt/d6Dfu59oXoaMPei/ArjDHtTi/TR6LSCOJGWgyea2h
Sp7rW6CRtcDw0cQi6MfxqLdaE7Igq8nkOr22jy04ACQCu6gXG1dlrdQCjALG3jEvTgEgWYQhSrU8
jPCID6ImsrxS5T7V2ts4LXZDR79pOb1PRLUjRfK5m4qNftXql8IVIFFDyMVNXRzpSWjGUOuwXba1
X9djs9Mw7hWUzBj2Zq6qDYe35nzwytXnigsEL/hi86TJ2jaXk40StQHZeXoYFAE2Y9w4I2tQAYQM
THuiAgLaSbKwY0yQlGEp1jQXZm5CsTAVQTUp6xOUpVk6F8DpodL0DqI/OntrQj31HUuE7mDHmlfp
Ij9AwDje25k9eBlwnz4DydqbVdfpo+pG1L7KMLspFSR2ogrYWgp2569lHoen67d3bXuAbENKhBwL
zM2LZl4KRF9s5A0PnEp7jEPrOTTlMQLsNCVb3YMtU4tTaNNQizMhAcsUJUbPTH/iEmrleCCpH//w
UUhN4CiQpFxUb1TRV0AyorLSpeZNhYE/3d51rXk/RtpG8r4WXvHI+5+l+Zs/vIhAXkz1EVpJQdN+
LwrD7Z13zkYfMxgubX6m+e76h615po/mFoeOh3GZFAz9l9wiIOmaHfzxuoXV6/PfBy3ZboGB7O04
hgXpvI7mNz1hrp1vdUfWYBwgi/zfsi1rv6Kqed0oQIJpMyJSyVfGpreU13c9mEx13j4zXv2SoXaA
ttAO4k33JdliEVj/UPh4hFmAjJbVtxwUii0no43KrPOQVvYhcqKvcvhrZWq8ujCD8T8z845+OCBR
FlMGGBMKs6ApyBzyzgxnj+b+xjlc/RoI4vyp8tGLUV3DGSXhWmcHSfSlTL7J6HeebLQlVq8virZ/
ZFPRNVmcvTS2Cyvu0UCLtXuzxESJCSxI+kLyl+sncK2AiFGC/wwtIkYmuxajh6hlh6r2q2b0OA+9
pv9UQcKRqC/gNG07223A0KW2hJ1X7xdSDHPuc+FULFwUzTGqHUU2ljG0v8q0/wKJn40rvP55aAnM
VkwU7On5iTCbWBo0J1YQ6V+jKB5dTVatB+2D3LWSBkBecGjZ6pMotVMPIa0RaMzrC7yW2OLtgYFr
MMgBj7H4yFDqhQ0xODsYiA4ZRL2XP1qNFV/K1h6eNEfvvhdTNOxS1bRukobTRkKwWojAhZiBjJCj
uqhm5qjqk1RIOzBG6yYuswPa9n4bdp5B6hfHtg8qVu8ySn/SsTkBf/yY5v0NFz0Gqfsb0fHf15dj
PrfLnBtIGudPcXWGVJ3vxzBEU9eXoRVMWhe5adz2d1GZiEBPG/XUxA47RET+Q+/+j4wnpozgei6Q
Y5iPLnLg3KyAgPQI7GUSwBbWuWnRP039pO8UKfeR0R3j8R/QOxDZAIwG4EAQgC/HKiOHJ3o9oa7V
Ft9a9o5Gq4WGuOUclbnhk9bGCWAK9M54Pc3j4IvXjB7m05R3hhXYuRTSFVrCfUPVwCImjfw+xdVn
hIDMJZXe7IZYz2/ALJjfDWYjH7uh709tGqtjlVDpKU1Zuyq3Hq9v/ZrX/PADl8mPFaeaRTrsgqLp
TVsiVSsaV1p/PzCJDTbm3rmFx+ryUZc3TA9jCt8MYplvDQtvQqt8C0G9cv1j1s4xfAq65w6ILi8k
DnJ0kSzNQkBzQGsgGgkQvHqorfDdKIY3WsstzNSar/xoj5zfG7t1zFYbDST2k+5DVf0hrLaqv6v7
A6QnYg7AuOiHnZvoFU2UCQn3QGbctcrvllF5hB2ur9taXAPzBI4n+Bihl7hwhywDK2iUNHgwyFMJ
cZmxqI9VqoF3dQvesPo5mOXA92Co9WKoXkztoIQ5oPNMx3epUA6c7GeUhDc+aMPMkmYcXG/pWNUw
YzAVVCw54pG7o9ZWnF7dfwyE/GkZzUIC55uTFNlYJ5jQDoxw/BXl5R3J2UYrb/VIz3wdMxnY5Yxf
hIdChBcR8nhHeNlEXbDjyhjwDB7dMIyZXD8IK+uGqEhRsILQHxpT86/5kKqBJcYw5JzLi/w5LwaX
9HjWbeHutowskhs9yro+T1FiJ7E4sOmgevR9nY0kfmVrAHbFoxQ1RmTsS8crrIKTRgLb4ej9K7ja
wKQfbzH5bdhY+s4wwrBiPQFGMRbhc9SqO55Nr9c3ZCVRwaS0jQwa6RLAkQsPU0FmWBqisIJelnuo
zt32zfA0FsLvKTDefPoOKPJXzPtsxK2VUwdPMGNSLPjtC2xDYmBWu4HmbiAG/YSXH3MxiXVvqG5P
4/ZIJ7kBHF6Lk7PrASfcLJGIltP5waviTO80XlpBKMgTI19k/B7dWfnkV7YVP4V6FN+0eQy0mtNh
LlkYgRDZPoTM5i5muf69y3RxAgpta4fXjiqapbgNuOQQs11ccFJ3lSRo1gTEutXCryOUs2m8BaFf
XWwoNZpQCpkR4IscIU4pGHFazPYbQMfMaKrDpOevU2F/xi7cmC3duBprZwqoV1Td52oiRoTO11pV
ppYiwTKDJhet21jcT6bmK2CDu+KPHqT2y+CZCTz9VhawEmaQ8/5neLGazuDgrUsUCvHg4RmyzutN
8KKR94GH/vVrs3YzMaiMm4+jhCGrxSdaDWl71Q00YHbNvQZdzIMJiqUNAaK178HL1kbfGX3Si4U0
eDcYeV+SQOLBMlL7xAUBAaXW+PBuW0dx9oqLHB2lHOBNZzmpOeKc71qKbu8IrC0JGkUjQBJAFU7t
L1VXfgWbJ3VzC0JZNV4N1xdy7azMtN4oNwPhe8m8k7FoZNlI0VaXt5U+7LgEVoGm38FyOHhQeH6j
jkbdLge/7XXLa1uIXt4M57JRLV96BEC3MoDcIxroXfcSC+c2m8SG11m73XhlQ6p3JtmEWvn5khYJ
ZAJiHtOgaI6gM3JDze/ir9c/Y23bZqZc1EhnvYBlHMKYAiq0TslQY8GTyjUG8S6gReySwip+E1BV
HXMMNfphCUKU65ZXvw5uC+cF+OyLWF6UjUmlrtHAaMb+m+T1+JlDu9SXZNjiOlw19adThFYBZsEX
HiyfLEVsrWJBmJX3CRfHzIhvwjLdKL+sm8E+AaUDXZ7lFTBSuylHq0YHpL6v1E0XfufG6z8sGpgM
kW0DbgGswPmR4FqRNGXq0KAv688mG45OEv6sOv7/Z+ZPt+JDnjWhMhsOtUUDAelVvyRQFlLQksbT
MN6SHV6LLmiV/b8v+lOH/GCqMbIu0VUEzENiVcTFc0I7CrtkO9V0macLNCMGOm497te2CigtEImg
ioX8Y/77B6uyUwkbhY6u/5S/DWH1QHOxM8Eu9ffb9dHM4nVkGZGIzZKyQGmieskSlvimENrXYTK6
LVPzI2jpgIH0xPsVrgJCoItH0mjogtI4MgNUNZjbJ6zfN2nSeJVt5p2bRGl5Jyal9mVRlT5vQsuT
Uhu9BiyFyGoUYAJZmx1bECTuxsgwO3fQ9fzQdGPpkVJvbjhYv9zUagd3srvkxiqrxxTg4E96Wmfg
rzHDYwSI0F7HTKOvys4VmUQcsAy4rdp6txI+RGgjtPoToh+0gYah84YY2u2aIMRNSv2bqenaGxI+
stNi1dw1akSjEsVuIKwZ0KMoiBluZur02Qwjw02TOPFZ0ben2iyTvd6HW6/1tfCJu4y6CDrY5kX7
uqySsWEtgAeO7viUYj4F0jCaAqA821KsXbsEeKijU/VHk3DphfPUmdLchuco+/YOIKRAlmEEAirz
U9FzqLSYWyNqa9ELD1zUNwEwhxL34vx3rI2aTmM0wFvru22rPV4ff1+5mYmh/mdicfadJAr7PqeI
XobhK8N8ckbjWEMy8/oVWwtg86Q6XuugJwU46/wmT2U2akVn0wBUEJ9bQ95M9XSwBAPcIIYEISbD
3DzbAh6sLB8YbdFThGVkHsuCJKgqIf9rSRooi3sDT9w6TDbyi5XTh+RiLj+DHAiSg4vrXI5hp5Uj
p4HFnfeItPpzR4XcCamxHRsMayNXXP0iVHvRoEAOd8GyNbRNP3Y90F02TXchMf2q38hmVj/og4X5
F3xwuQO06pwhh4UuDp8K0zl2Wnxbd5AI6oq/VgpBZETOBBQkIFc4FYuWaWYppPAEuYVKw++Rhebv
OMgvfMQFvn765nuycLpoYuPsgfQXujJL0ANIl4Y6D0MaDK38pYVG7PKJxq4g9T9Zwl7jsuLOYgLy
fPnAidoxiMGygDXtZ5ZmOy4KNM75xuPrjzTC8otmSht0V0AtfAFGZ2Sq28QaSNCOkHBTulC3mL0y
d5w3XZC0pukXZae7TjPRJ5o03Yupj8qliNaQYKpTkDtbdoWHcKvxO2ioJMc0mclHkrDfE7Md33I+
Wt6YNvyOyhrNA66BwZuSzDOiUD5jPbNbMcFjsKQxPUWr+Nj2ISYIoIYp9iRkxW2YoYTq2hKTJ3bM
rCM0OupPGBTKb50ojH2VHae2O9XATfLI57kPgO8hGnN/BJmX5o1R6BcWv02jit0jauAlK2Tt65jK
eIpB1+aVml7fGrw3H4H0j34jUPKd6aTNvk6HaV8rnuyLvmwAf9QHTw4Ij51VJR6QQvZvVdoJZO9S
4hLZaT5jzbijIc/3qCElT3amRcfcaPNd2+tbMkpr1wsVvnkKHPRlQPienw8RMZpIvDgDEMi6tfHE
+b0ovmXZy/UDv2VmkYCGqppGqmCmN2rXJE/UfhjhYo0o3rhZKyHRARxzJhEAJg7Pn/PvwTxmYceJ
JEEKejRViUPZGUfJMXdSTpUrQ/Nw/cPWHCB0AsEODv086NYvIiJUfJPKLCjByHTrj2by0KTpRq10
ra0263WC1B2Sroj0CxsYFGvarmqMQCWW+RKOTrSzy1J/zcd68EtpZZ8h8Gf5umTypddUdCokUV5K
utAXAilQHSf1a1Hpzj2me5LX6wuwtuAYy3VQXkeShchzvuD11NNoSCcjiGl2SBzBfZ109ySsRzeV
4ratN0sGa0sOIjUwNwFQN085n1vkArg+rcb71irQLLZ/xBnx/v6bMEIHBUZoxwNiuQiiwnZalkAb
ONDGIC2/GRH3JFqmE7vphi0y1DUIFxRn/jO2yETqoRgV2rYEggBQ3dIUyOW1ioT4MpMAF6/0vdkW
xbFMlURVC2gug0LH7foHry0p+ljz9JwB6OUyHvUWkyIiJQXYpfrd0f5TV27xNKydE4CQwOWM+Ucw
+i92baqEMUKinOCdER4V96VuH8viVdWPmr4FzVhfU/Tj8JpGdRMMHudHpOwVCHVyQQNJ2h2S5BeM
7uwxeHlAz/BodP2nFPy8zBKRh071hqtbmz2FWTThwTWJJ7252NCxbTIrKZHB0iqrITrCbtuYHwiC
fAq65anJTNfIJJCnXPtKRtNyYyc64KE1umKeRri+s+tLATwbOh8YV76QVSRx18UTQmtgZTc1ut2h
CTcY/QAK1Q/Bs0aMzI/lfaL/uG53zeEzlJAxg4sBelAvnO+AUWYO04BlCqy0s9whEezQKgN8ObqG
IVveblFJzMdnmX/gzQAiR4aCFK7Tub1K2FNdTISg6GX6MVQ2RKR7fba7/lVrVoBaB0sXOr6XE3Aq
koKMoTCDNv4BPSUPdFe+MW2ElDlELT8FOqbzJSEAdi+XzpZ1FAPmaAZx+hrLXdzswCWapYOXjGDl
la3PgWa4/l1ru4XuoY6JBrjwi6iJCJaMo9Pju3S8vpMKNfOYHqch/aqxfCOcrfmaD7aWTUxgElKF
l7oZZLoBNqVkB6j69a/5c8OWKwgGjLnOCi4PvPLOD0Mz2lUu+ITi0FBYn9rCHtwRuFzTJdrUSQjz
dO9RL4vjFOqTK5QVecmQ3mTm/UAZuAMGaDB4ViXMByjXYrKR9CHz8A6pK7dURhqYvaCfGtQhd5gN
RD0kUc0u62nduqGBTBsh13pXuh2fprjHSVQqS/ZqtKw3qWMSOhKO8kymyl1PK/Ik+7R3IyLrwbXL
8MGBd5Cd9KLooLWH3Na7XzH4/R/JlPwkZh19jguj2Jn9CJZ6CdlSnqv8FklD5g5TOezJOPWug9h1
1MM037jTa6cfg+uA5iMZQeF8ccdE2jlDRUaUpabIdHMy5kARKV+n8cYNWDuOCEIWStizzPwyVmgS
yZqJCn3gYPDsieZQV+iHMP0+RVH0UtXTP0wcoKuCUIF/GElbPpoxumwqg0FCBBQX0Jtueb0bhrrc
eCOtfRU4H+d2B2aULkoOyKFASw+IR6BFGNjVWHyPKYCDHnV3qNb716/Aqi1UKJHaIxTB/57fADoq
sM2ghhloPa89FCPETWKE9WHKe1TiCAg1H68bXDsbgH6BAtvAJ1wUAtLeGMaCjSagfdyvGw2wBOuU
gjD4upn55p7fbANFf0C6kAXPhPeL7zK0sR3yHCMJOY3sk9OhSROjfasm4K/zlo+3yTh0fi0Hc3fd
8Aq4D5bRdkBlBT/gwkWaVl4BBZ+aKDj3h1Jn3lBpbljbiGZNeycgb4ObobvglHA8oy9+aNPfk+bB
Mk4Iygb2XPRbhlSdal06WCzQa3miiK4uJOj2dSGew+qvdd8xtz6zIhO0eIDRWfKjYiQ5ZiJGf2ek
gzdLn6eRsXemLc3ny1B3ZsZZFFwSoWOCaZIMyNO8tQ+VGQqwwRrF5zEuSBAlJEMtOG+T01RK9dsu
xvh1Y1svzy1+ATJpZCqYR7vMfEVa/d+Rt5C8dO1njDYBFogRINeKhCeU8qD+6yYoHKQIvr2x76zY
fUi3eI1XjjXQyphsMDlQm+ZytKGsTNBF2eBsShB5cvpjOmrfwOEIxSkwlPRbb+SVb8YsJmAkOEQg
bFq6O60uzJxklYO5ntCX4aHgcj+E2sZVnY/j4qoiWECcbn4bYwB0cVV5W2AqlXfikSf9CRPLHjOC
JH9EduXp035jG+f/7JqxRc5tDAPTjLYVj135jpV2G0AOaHWfqOjGQuMuylFd65WcK0hu0ztbw4Zr
3gHYLywmyHRQ312q9IwsFaVsIQmkV3szfCX8zqyApT7OlDNtfJJsZyb3bIt0fnWJ5+I1QeENcXne
6A+1UQgs0Y5Az+Ux1e57a/LC4gXk9kcdtDJjtIGdWTk0uB5AUIGWnV0ij+oa5eZk5NhAAJuNFqId
LWLY1+v7uGYE5dA5awMtHFrY5x8kE7NWKaZuHgGl8tPhlWMODmnbdSNrq/bRyBw7P6xaxQUk7RXL
waLVeWX2sxkdJGDvSXqw+Mb3rJ6Lj7YWPltXDqTWEtjiU4VGl77TUKPE7LmrwG8dd2rf8u47iSo/
clSg5WhQ/f996yITtoG7dVhq5Y+qSbwMMhF1eyfrQ1QdWbpxBy9TDtCyM8ZtaLrgGixDRp4AdUAG
moPNBSVU+lDb3mDsTWvDzOXz4czMMmSI3CgNhH0ckZi4Tlq5Ldl4oKweQki9gaofTfmLp2RCtFjE
FcGajd9aCs4i/oPoG32TFRsYqcQk4twnnM2cn0HaVCWmAfP8sS+kZ4N9q5henPivgQWzjOZ/Rha3
CXhVXQcUI38sy4cs+TmSm3KrO7N2wGEDpQ7Q0UGmawk6r3Pw92aVxHbg+WN2b2V400a3BV4mnfXD
sr+2+lHTfT3eXT/XKwET4RKJGPonSG+XrAItl0kTKtBY4+1B1Mlmp2b4XjvST4DvbaaNh89KmgJr
cyI9K8lAX+p8t1BJbURuYyHB6n40im8s/exgdFj2P83iS57eFOG/HI8PBhc7Nyreo0me5o+goN5J
+b1pTgWUDa+v4doZRHXTRCd3TgSshR/MHDm3I/vs0Ry/9PFXrfzF243m3ZaJhfuxGkxsgvEve5ya
XeQY4Os+tck/pDMzjwgeVjNxFVqf57tDLWUIvEqqx4I3e0PpvuS3FWk3VmvFvcG1gRILvE7zaM3i
DPRaKAEibmpIufY+ZccM/Zg6+QkhlOu7smrHAfcyaogYU15m+bE2VGNZoCzKnNptlePypPOLSLmN
9nbd0srmYFgIDg5IP8xTLkG41GxFGnZ6/VgVmS/T7wlKkW1BNtZtpQAJma8PZhYLV40F4XE74IMM
6cdpiqJZCTRh70V0l6nuCJJUd6ioq/5eyePc8OISqVqDzgaY1B/zKfMG60Ew4hbk9A+LyKDFA7rB
OQubXceHZMKuzMgqJ2xX3Y83fTIcpvE1rDcc+UrMg9YipnhRoZsVXhZZBCSTqTPaOHtDpk6Omfto
cG6kd1smFjcV3pR2iQMTUNx9BzryJ0Hl6q+XCpWPuXJKAI25GI+bEtIJLuPqUaX5sW7EA1HVnvGt
pPjPY2nxFjizs9j3PCeo1SGCQ0U6UzdoFf6se9sGQ4ugd5mdGKcJNOQebRN7p8whdLPQ5vcts3/R
Xjcfq0g3j2DH7l+nKCvdVCtA7FKxdDdY9i9Nph0GtpXp17rsb9kk8lPNol9ph7fFxLQXq6qY11Ao
YzQj/5z0PbyRzZ4nPaUHrbKdI7g1w5ep1Mk9j+L8MzOKxLMaB4T7pkJFXhGokndV4dlVGLpGrSde
anSOVzhTeYytot5XMfRnm4izoxLVhJ6yOXqobUZHAmCJ3xVmiVHlJH4p06w5Tf+Hsy/rjRxXmv1F
AqiNkl6l2myXbZXbbrf7RejtaCWpjVr4679Q496ZKpVQggcHczBAYzqLIpnMJTKCQbot6XXrq2dB
6hpoMue1kE6zh8COfO8qLoOIUrmNk9rDn3rkOcHM4oOrl5jLdPX43SMxRT8a3K6+hb4QGnzTv8aZ
VWxFuk3EPWgn8nug/G2gdD0IhQiL3+dFBRwXZvX9wcmIbw+GtpfEbrZmrclg5Abg4EUFWKC01sTE
FmL7i72ffN7ZdaQxz5THsfdV9ofHW6jX+ASjRWV/l3hr785CDIJc6C+/DG7mVUUodhqdVFlUnozG
COh4qrR3U2U+sEt3mXfU12CiCzcUhTU0zsCktICULj0L+gOWJU5Z7WwyPX3K2jXc4bIJlCgBfXGA
UJ59PaYKkJA4eXnqK9XtUivTdi3P3M1tP7DwwoGWGtQ14M5EdWleGEhSXZNEYhQwblp7kzoCepYt
VCBEpB2RQqxYWzoRIPsALgUoOTCBz9Zk4camEFiBNWgtKeOQg2qyJaeIZQHkAVdc3LIx4K5RxMHA
2Rygb6XcbIq6KE+8uiuKNxtRSOyhqVvVfuOuztpPgc3c0aEW+I+1aTvPDrvmDjEUV2CtB5AkiZQf
a5vW/XCrU0y/VOwjBiFpx37c3r2lU48GGxAjwM2DKm5W1tGTHpCd3hMni4OEoburJfMjSwva4ZAO
e0br4La9hSgFtTlowE/v30T9fbnIMTIcpY8RPzUq3mrjcQANv7HWnF4xMgd+tXHdSm2AkaQhD1ac
3fWa/lhF6vPoPIAk/l3MnB1Br9pBgMJbnBzx0eXPjRr8CtnRGmugNcVU85OBjAWxPerkE3Hg7KMl
cazheREnZinnEFlQVqxQ8w94BWJ/2xy0vbJTbWOAaRXdrSr1wZfA/CGl+n1L6/aUtSw9mK1Mjwzs
bYFMiHoYwJq6VeDfeGmZmQVDaVpBOhJU2yFHuTHitggEVDzehtb29jztlW9UFZ6AqvxRtumfTvJs
3w+e3GrEZZu4cuOg9uxqQ2xQHpUjSrsofrqgETV4oCMX83WjP1lRO/qc167fsC5ZmVdfIGWaQH4g
cwTwHlWLub8r85jFeuHwExB4wHyxNNmXYwqq6JQCrztEY/+k58LdVpJ8ZF3OwMJNTyTJis0kYOvr
nGt3wOUkG8bdL8Sy8o0p42yjYR70oYvlm1OItYLOAsHG5W+eZW26wRpbZzY/Ae2z51J799rkIar0
d09Ld7XZBbwefc8aDsDJHLMIMDO1FvMuPRPnn21+urwob6CIwU9EfWjavQmB7s/feSQl4GZEvnUN
zqWey9oSodFJVHxjq8eSvUj78/Np+KvPjMw+pJCj6wIlwk+s/57JOxBxbWV1tBKxA7poZUELmJBL
Y7NP5nqMGB5oFk/W+L3RHkDFE+TaVz5McdKb8J6JLXaN9b8O7L0YPsri3e0PurhjwGTjzQUDIyaf
Lv2BUsK1pEvh35y3vPvwnJUEZendQ+cCHVRMHKM/PHsUvKSIwV+Cv790nzv1EIF4LhNfoQMxdGzl
Uy69P0DOoz+FyB3MU7MvaUnD5FaO98eZyrYi3gzkNe7vm/GXaA/M/r7y4RYaC5hwAscjKEoxKzj3
pJVKc6BnsXFF1HY+7UujCzLogx3w26DNMABAkNiYOFGcJ7vBdJsNQsUewuoDxQSDVhw8zdV90BGk
O7dnyT2F4OAut90iAC69CLSktBJfkqp8bUq7/6JTvHJZ5jlPDZj5X0hTvWK8JAdTTvvTHgv5yorU
eeUUkiVIq4e7QU+dILUbXoHS1xUbGXv9rzrN2oCTKtqPNIKId9sJvy4Vf2VG33weOoIYAPPI0OVA
WIoq2eXRQg+atoYmqxNMBZjeHflb471FlljZ9+sjjLMLaA+GzbAXoCC8tCNSvF+CFunJKv4XM+Z7
8acz+UsDszM8OCOtvZinpzF9p+X/uroOyBqwcGEgeDICGgdMAwMeNUc2jNmYlFqlJQgAOmQmaEjl
h4o+ZvxORm8MaWkL3VTvu0z+SPpb8/7w9JDIXV43Kw5hipouA4QJCw6xFlxWFxHk7Bb1bsFVC9af
U5/wXdUSP4figWv/kNZWOidKwkK83L5Jkzu9soiuIzqOYIFF1fZy/6QACLvpTVgk965C38XvehBB
ffu0FXQbLYL/YWoIA4qXVogVkRx5B2LE3gSk+8HLvjj9gclqJdC/9kLQ7zyzMwu9dVNzOz6plRXa
d5RnAs07GZ7YUC9FwPPdECuRyrV/vTQ3S2IMNx4ML4Y5Yn5jWRgl+5F9gAQ2M8eVa3YdCU9zxcjX
KfAo13hmva1TjfMBWOOY7mRuv4Dl9qCJNSLG6wXBDDrDmGQGWhtu/HKfyswmSuWtDokIfohYu9fq
8rcOqucePHtVI1eO++KqQPuI/jpAw1eJrSqHkY3QKQqZ1t3baeS7nPiE/Lp9+K4PBfJvMMFgbhoO
6upy22YFUo0El6dOhoes6l8apy7wMqhffWQ/cKW+uMnay3t9rWAT9NLTXk0A9NmBT5LOw4BBQULC
ysRXOYMssvPbrPpDbeZr6cu1D4axiXkRVQjQaMxvF1SJxnisJQn58DViHwwosNtfcGmfzg3MrpVI
dbdUKQy4476ftLg1UIGvidItG0F06Vjg6kK3/vLsGW7GFG09Eo4W31SqDZT2YjWb/7AS9Aug0IDK
7RWuxHaMygQ5LwmTNKU+6P3oHqgBDMWC4WLlcC/uyhR9ATMKtZX5CAd6FkasKhfHjpRfkkx8sfVi
7ZX/q+J16b6x9QDjoSoEVMdV+8MkfZ+D3RProVkM8hQ4uYQcq6p508Bf4ejKCuK6+YMhi9JPkvTQ
UXFAx8Rv0I+jVbm9/XWXljxhmYEUgKvHJl5uIRlHp5ORrYeZmbCDO9hsU5XOGg/SQq41cbfDFaLU
gY7MvPaQaHYWJ2ZKwhTK3PoXTvN9Aliu8WSk4jgBIOw22nTFEAj13PUrbeglFwlIEmR0wZICvpeZ
i0TxWZSFrlSYDxBY8dGtrgNby+XXAe551xmE39nm2K28NEv+BIyy+jTHRcAhNyu3cFSbG6njBvYc
zAsYA1CPdoOYV7S2vEeIL1cotJbsgYeBIGsANhIx7+VOpiNoFOu4IWGj0z1r3UPD7wq6y6LD50/M
uZ3ZpR8xkWaLsZrWFX1TeX0AtfLX2yaWNgwgUlxta2InmMd2VR5R5emjAgRS7O0ke7RJBMrkbngs
DPsBU9H5ylu9+O3ODE5/flb/KxI9S1wCg7z5Znf34G7flONrZ32+UQxHhVIfWqwTOHY+ZpyWaRrb
ajoTfRlgaLHEdHaW/7z99Ra88rmROesQUH61kyUwInp9wPy2tS2ZIzErtgajXDY0KRY6ADIBBHf5
1TI6RDmbHjGvPTTa76h9qPvX22tZ2BiET6BQQRgFquL5oRY6VGQ0zVAYHnqsm2+gackTG2jCl9tm
FlYCgOZU4gOcb/KGlytpIDAxNtRSoQnBvZT1j+0Qbat6TYB9yQy0vPCM/ZX2nrNnUc3L48TNkBOU
yU6ru5CBQRbQ+ZUbumgGToeC3grfbT65N/YOCtqyx0frjP2odbu8bL+BI30FWrHk1KmF4VsgH8Be
gorI5VcDc05eUx7j1nhe5EeGNgZmkd4hw97ljdn64CY88Fi/o6WC5L34VRte48ss/nJ78xa8BX4G
dg+NI8xezh3tQJMR5ZRMhQV4wvoiedJs9lVm9N2MEuRg47fb5haAOhiqB0s4nnGwV1xxX3UAJ0cA
f6vQ7jNjp0o9+y1rrzuk6PptkmrotqOnigAqocW3WmKcUERWj6aMgyGp2z9l6XYg8ke/HA4FZKyz
DYjBEEy06ZdMFKk1CGrGyMNURB44WXjb0gL2AIuGVvxf3PQ0snO516ONNnBT2Co0qJCPSZy/59oA
aRCVy2RfUOCioI9K70ltNUGLid2N1Jw1AaaFWAWtCwRnwE6C/nc+Wwc18dJhUlfh0CRb0y1Prbkm
ubT4Rc9MTD/h7CHgfcZ5Y0LIGcGlTwcIumubOs7BIb1WyFxIcSbsOwaFAIOZCIAuLXkZoq7OSMdQ
L0qUwL6nBdlW+hcWx5iQftG70+0NXDCHDcTGYTiZ4HmY/vx8YWaD+WzeIuaqmn1t1Bjg7Tae+2rY
HdhGqqAz4s1tiwu7hVAaSHB94qBAUHVpMe9KiC/Y4Izk6neOskFqrtWdFy1M7IqIXpEpzoFEOgfl
ocuFE6rio9H+eOXnI6pJm+Ofv392GMpK6jTxOEiW3S7oybYBRwskXMvx04gRJNSTuiPgUPqEgLn8
UlUkDW65oPAkrfueMOPgRPLH7c1YeBIuTMxOWzYaBDKCGnjqPOej6vJdzLsRfZnh8Gk7cEagzMA/
aDHOa8oUo9G86WwcsxLV3awKkvpodq+fNQJiXqBJKXrRcL9zt6coNIlAKq+HDeCeKFFthZHv44Su
bMv1uwIzoEWC/CegasArXm6Li2KwqHWME48DlJ20HXVOTD+2+d4gb7cXdO11Li3NDlrSUpKLGpa0
4YtX3TMDc63pSRSfr7Vd2pk58ZJmGhOFZ4Q67QPLfJZV4ZctJlM4RCegrLH9/LIQ7kzuDQi8K1iH
6wHQU4DIOoTkO/Q7EmhJPXaO7htqJXy7dgTolvxraI5bFGNZuGQyFLnGdpDfa5Rhby9l6SygnDKN
304clPNQpwdgCNNUmGkpoeSkrDzzjaz/Wbb5Lu3yn4bqv922t7CiCffwF6ZiYqRm9rJrFbh7pD4M
odM7vwvK7qSzRoZw7RImIgRE7kj/8bLPTUTW2OjSFChBxT/dhKPauuny/e1lLIQNIDFBug8mmCns
nbu2ojCjQnZIrMrycbTHXY4uCuEUWsx3sXyMxX3RsbtSfNpxT9Qp4NLDZA64Od3ZOUc31E0GA1lD
k3tBorpffWVtCbe+Y5xwJTBa+opg6MPIEcpg14wSUMBhOgRMEGt7B9796fUnLfl6+yMunAXs0L8m
Ju9x9nRnoPFCsaJCmN1qm7wfH5smX+nYLJpAKQr1T/QTrgjPK43pVa6lCGmzDvqxon0ySL9iY3rv
L+te2BSw9EAbAekCDt3lMgC2M9XQYBla74HOt3hmlRtQ1n0vMDsFgpnOT5tqxTFMf+fMJiriEx8g
GiUGxFYvbZZoFRu1rbUh1LmhnAmhjkwXPm/Hpyoznty4on6uWz7INlbauAsfFIM3QFEjo8SE71Wz
c0hqkUgu4fqAMUyiAHwFt0/FQhoCmk8TLVVMigAUPI+GBdFQ1NISGZrA5EmxIw19JNqhbjGnpQ56
m2xAoL+PXbXzhrVe7tJnhSOkKBgi95vjnUcTGE/PKWSoKPArE7azqD6f22DbsECQ5YFx4YpyHErJ
0KDOkSNXzN21OJW6pHdm7G5UsXJIFnw7GlzIokCui4b+PH+MAVPtGeNd2Dcvk6hDXv6INUT/UbxL
y4/bu7bgLkBjgUok6tkTXHzm1y2LUYu32DQjcQ50aEXAMvEbvB0rjnfJDoboAMjBhZvkLC8Pfp+n
rONNI0M5FuEQp6eoql8cd63HtXS/wKJv2CA81JF6z5cj0kLv00iGhIci+5/VvcfmnS6PpR242XeH
725/vem6zq8z9ggVFET8QDzOIzLNrDmgyBKawpnPExDb/mIKJYW1eGwBZDKRWv9raLreZy7X6yc6
wmYyxJ5MqNFafDgqFR1MWr5VpvRJ3D5budgxYHcCq/idAduLTQhuL3ehwIKfAXaeSeVuwgVMJ/fs
ZzSkdFVL4EW4gRnItn3sU478ngS1TdHOaTctY++E5Mem49B6I80hdc3X2z9i8ZvjEiKTA8r0KvIp
e92rhcxwYqXls+LgdifHwXDSGpb179G/2lzQBOF2gM7+Kh7pQBI3aBGuht07GLrkD2IcXkuoZzY5
GB3ISDcsszYpf3fb+OcAsjNhMwexJA9q4v7CRMHGEMOTdOMnR8/3pVk8O0zfNmQNPrF0tSau3ql1
h1Hn+TsmeYxiTIoPUtCDqI45EBRuvlYoXng/QDeA8pKNo45HefoRZzuvQMwZ2TwfQ5GnQYWAHS2E
2/u6cHUnWXU8IBhYmcjFLy1gXjwuSdUPmJU0AweQ2rE6teMv035NyM9ofHCrL7cNLi7pzODsLY5L
4UFGAiFtpR21xvDdNWGiBT+OKAnDrsCiIfCbU/PGRusKpyJdaNbZN015u1a1IIMD5j8XDYaW7WQl
2V24GucG/wa/Z5tkWWneprXeQbsFA+bDDvBPUJh8IZ+f/ZrCv38W9jcSOLMziBwTKwXs5K73SEb3
vk7AeO3Vu9sbtLYc4/JE1HpvcN6rDvrCuS+NJ1q/8u5jcLa3zSzcH3RxKfArU0EfAPlLMwJcOADu
yiG0oGHeGINfoOLVrLyzS4cN5W97EkSxKegmLo1Qa/x/h40DedzkL0J8vjiAIU30TMH0uwC9525r
a24i+pDaoImx0iCmo587L0RBekOurGbpk4HsC/EJsHNgWp3u8tkB6MGIaFHwcYRSfZQ5OBqPIHq4
vStL7uDMxHwYGC1RDG+7XR+qJt0D2Di0wFwEtXgoyiOlKebKVo7B0mk7NzgLHWpu6U2uYJB2P1jx
0KdHUX0U+kocvvzl0BcAkRUKa3OZUojKWVyh5R5qGB4YOZqIyTTVujbSuPj10OJFjgFs6NW0AitT
CH3EdR9WNekfMKxUPeJKF0EEQesHZwBRA5OkOzjN6B2SfLRXHNHSKhEnQLEbQnoAWE7f+ux8NAK4
ILRgSKiLjxHatrr3xUML8/YJWcrlJ7oCcBdM6J8rJhw36seoVFJHHnqI7coHDSqXx7H4NULlTtAf
lst9J10r8i6tDWPwBFw/+P+rTEqYyUgLQ5GwBSAzwMUungZqdc+q1LSVFf7NW2YhyITMwMgJ4NIA
802/5fw7auj6kAElEbcbd03znJITUu+dAMewXW9aXQUYSfHNvvFrjMBoZOeQe6qB3WvLwZpj6T/L
HgLVv4hE2z2/q6o1PUZ96Zxh4gffY1LTvMr53NIbeW2ix6+sfdQ6gYj0ZxPEWYhPgVY/WumeNht0
OQGY/WFbd3l1yqMisAZ4WPMEtTBaJZuyWGM+X9B59cAVh+uFjHSBGrdxeJS7BSFTuGyxo5e6PqbV
idafmPip8eyEwbgK43TMOQ6gEhE/VcLQXen8UtX7yPTuJbjEtDreutlzL7OT2+hB3PQrvmB5e/H5
poIuhpjmyVeT86jjOra3wtS5m/ijeiLti6qqnY4osnSRjEXb2rqLml8WPzLzvuRhMoBMuOBg96u3
dUED2xkAyI58pWFV2en2FVs462gHIR6bSiRoaEyv2tn5i2q3Byeei+5TA129URjxMeZmtaV8XKvN
LlRjkFig549MHSWEeWqRxZ1m1w22rNSa8pg3bNwNWTfe22PXBCASal7dXJYvteZpd7cXuWj5L+Ic
6S9KqdMZP1ukbeS2nqFFFfausZGUQNPgqRmfeB3vesA/Vb1yq68emmnYCRRMOJmYXcfhv7Q3Ks3q
Sa6jBiRsjH/KPPHRCJOBraL0AAD82tTs1SbO7M2dMdismt7r27CfyI4xhudzkjwWSFRXFnYV706G
puoWEjNcvzlevHAN4D77QYZ61dGgobH7gEKy6bta+mZ0GKcHtHetJ7KwOBOpIERzkJjgm842r6Fm
geF9VYeOSiCEXRUvvFR6YHqR/u32MVnYtok1C7IkCBOhTzwLE11G0Q1LOSxF9Adv6DOGau+ivth2
hVwjbV1YlQW4BBpWeCjRH52tiqdKd+LKrkJmnYTEtPMdcV5vL2fFxDxXAMLIAbERTOjafRPHfqU/
9WsIsEUbILoEryZquHjGLk86QykzSauoDJsUPI2dzbptqRfFE4uU8/mzh1oxkGaYBMVXm+8Oi0ok
jzSrQ69jNvNFqw+gk68MDFojhhNtUhyoVOlKXf+6IPLXLU7zESjneleSoKAgl6kZlzWgHvftGJbR
Q+k8O/pbI54t1Lrab3n6HFV3bI19yMKXuwgMJrsGwgJAtnAa5zmLkkU/aoaoQ0zu5XeZ5qgAFBfa
Skp+HWHZOgYa/gq+4oZdTeRUDhuGnioRxrJ9LXTjvTP0AKzQm6jIN+h2gGBWlhu9ssfAS8hKBnB9
eoy/nMKouaJbj4t3eXr0qHPygfQMSk7dJicxUKjEb+XKwbn+khdW5vfAMpkALwCUmjxO3npkmZFa
m1yffujlZl2amF2DxKYYw+h1FlIGPvgXCR564IX3lnyU8fcyCZ1PN2iwVQAJIDxFbgaCtllZss6E
RU0tZ+Ggb2rD8VWyll9cu/pLC9NXPXszmdF1aNUxFkITeTcUOBQsOZSZs9dpdBxH9nLbWS1sEigL
p7kCdL0R8858b5JKCnGokYWtAKOImQe5vlbanL7JbJMABUasA6EcDCPNHy8SCbfPhgEryqOHwUu/
xYodI1tuckYetBZT0LTYW7q8T3Rtq6shGCooR9F2JeK6Ckawdec/Y/ZhTYc3noA2YKjsLg/SdHiO
xbhtRLt3MIgCpMGftFYft7/u9ejSX6M2njcHjEtXSF2RWI2rNR0D/S2kIb3ikDTpEUN4u9rIHkDA
ubU7MJomo6+DhslsVJAPGSq7GSglSEDqfFsBX7biexZuvw6aJNAugecUw0Wz2y+l11BlkCKE+LBv
VSGG3DZQJF6xsnA1YWXi4wErGGj+ZgerdYTWj45ThDw9ji6mG5+T7CXhYP6tc7/tX+pP63hPnxrB
ETj9JtzYvEEB0IumWJexsObPTteA4nQH7hA/TR7riduwJEg78sPt/V38lLg3BCO3wMvN4ZeaJlSX
tXAHZnWQxXbUwbwZreQyKzbmiIdYFJK1FOtKJoV5CJeO6fdUrfFyLFhBg3SSlQX0YcruLt2Oq1Dw
oMzhYczfh+o9Z2+58fbpj3VhYvoJZ56tnfhmSQ0TiXEErfzBsn9omVzxNtexJECSZ+uYheSiMzId
I0U8bPX3lrC9yUDynIxBnK9MGvx19TO3dmFp8jdny7FSaqqc2zykSgZ5/tspmF/aiR8lO+hLbp3i
p1MhSedW4PbVnlPo2bM976NAiWdw8AYF3nxyJEz5VDtWCtSN4gOkhkHfOb7n5Ycxh8KiUflD86fg
dwYEWdL2FawOO+VtMebqe8Yf6KP4PH8vmhGDrRy546Zy9E0MNi8odu1d+zfpvuag4smzl5H8HJCf
tMJAj+HNSx6JvvZyLTwluAq4g1NZHr2G2f6m3WBEBePlVPWnhtg2drZy3ZYtTNNvBmL4q5aqsCE1
RO28DA19gBQUUG3e9vYZXXgkprT8HwuzNRBqy8EyYAGsfQ9Iu/w42uN59KFIr2n91pM//4M9zOZC
bQEJCQShLg+RnpNCI4YhgMZgQRkXoDMPCd2VfbQxtIf400BNsFfD9QOfg2o89GVn8ZKNxMRq+0iE
gzIfrOajYGss5ItbhDI8JrhAIg8A1eWC2pG04NcQOAT2N6v4KfKVeGXhftuYPpuSEfB6XdU/zUIq
qHkb2CDMoAn5khpfiwrFpLWJ+TU7s42xesQsaaTDDi5W6sh9JR8i90llK3nOdKBmXgTrATE8tgOv
8V+JqDMvorPU9GKB9YACfFcytQG34F3XuCuv8ZqZ2bnmqmRuCrKrUIv2bgmJLr5pM/UfjGANUySJ
pxBn4HLvp7ks0lheGbq83nQexunbdl9n6e72nZk+/fyToUOOwT0DOmCghrk0A5LHyLXytAojWvq5
fHYT0P7d1yPIktdS+aVTYMMK5vdQPbuaZXNoZOaRXVTh6EJo1wATI0dTIeu8O5A3rMSnSzcHMykI
lG2wJlxB3keaVZ0V51Xotm8E/t02/8N3Ozcw/YCzo6YSqLSpKKuAqdc2bvegZx8WdHKqP6W5//wO
2ZganvCg07DG7CBUUTeyeEyqMDZRRG97ckiLaAOeMRSzjQdPJa+37S1ukwP5D5T8EL/Mq70aTQoi
Ol5BTukXJ790IpDN/tTjX7fNXD0OGBiapAgMHUVUwJ5nl6hqAS2yQdsaKt09Olz3ISzWRMWXPpL7
pNAeMtNdiWbQ95sfdthETIaCBBh80Q2YxWWFK0dVYn2hkWGAUa+pHogGTJqCOmxfdTHdagWPg0RG
/C4aHdAJjbV4d1nUPfRZD1odqbx7aK2lO4vFatMhbAl4jskN0yuyHfgKW2AqOvyp1wV04M7Gaor3
PO6hAJRQDcMQbgf5T82EYEVmfOlKJ942qmkxnFv3W0zNVfcFzVQwtHrny2HUwZ7RUV+1CT+iHKtt
jTSVT23GnI8CT902g8zm2LZGkOAAlvmuAZ1H47Z+XXwRw1Hv85daOHfvyVYl9M51qqB40e60oj9R
zbhLO6PYQnNdbUvVAYqhk9J3gOcKpGGzICVl4St4kk2e4PcOA0iFUiCWAreAQurQSNDRlyPxDQNJ
dcJE42N2ytxnGHIPOtW/mZrWbrTKBPjEa8pd0ymJFcVGkLa1HVTA5u2NLH7NuaK7VFMupjsbKDLJ
qA+IHv9x2mLYVCMvtppouV8yU0MnMIn8No3qndaBW90Y8Ae21LJNk4zCH83a9MsSNGcDBdpGEO8P
OJS4X7HR2mE6DWpWrpXc9RmCjzqOrI2Zm4aPEQIozBb6uC/7ot4Ra0z8xEiNYLCTNCAd1DG0KrUx
rK+KQylV5Js2VphRRH45LYoNx0/+Zjt2ci9ZBzVN6cldapraM2BfyC4iVwFnlGaJr6V02DdeW2/J
QLsHr0lKXC1q+lmmrEM21s0WtUmgVUSRpWFTmb/GwSYfaJe3d1UG6Z2kh9jkgCxxJQy8xmzhUsBR
Oijz475f1ei6ClpIxkDz0BmrO7d9MNBPiI+pSANQfxDBd039za7f+uzI5AMd1oqvV556QvSZaNAD
DQeZh3lDBeUMPnSNwcLICaWZ+h2GuW97miuHdmnhLwfXmaseXNEWrYlaRWzcJ+C5rJLET4m5ERCg
um3pKjCYWZq56mY0u8FMsZZEUxiuoFvLFkhN1kBOiwvCQBeYu1HKvVJYJUhhIciIakAGgIEhftTD
iyC/5dpw5+LOoD0JJ+3SCUlz+cRZUdw0CvztoYy/ZPwJa1/ZmL8cLxfBB/4bHUw0GI6DUwZC49KC
wmBa1EGqJEya+mgPlQ+97lPZfTQ2Pdq27WdCO5XUfHCyp9LZg1J130bty1jtCYFuGHoaCPh8RjM4
n+iR1d4ma0Azh7SRJxB7LlNfjfmmB1tATonvDh+S/e514vfWECi8bPy+7OKtdAsfXHtx/hT3Nt7W
wrei1xg96Kh6NhLbt5p9ChLP0rJf9KFZuX1X4df0BSakjQu0M0RXjcsvwMcCdbJs4GFT/jbbNgD6
dBupnzGGMVcl9pZO57mt2X46bVzBK/WoSsijIYk/whuP2dqeXj+xFwuaPeuJZkH1ScBIY787xZfG
WSkCLh3K80VMd+PsMpNWT/HC4u/HXKUv0x/e8Pr5O3xuYBYQF3ygtRxxJqUTBWVbogtJNo3287aV
a0XNy43/i1g4W0flMYkBfcB/s5pY29zSwNeL64BX1TW3Lm06H3UB6PE5hKGMqdnQecUDLQDj3QKf
/KPK2S89cb+BlHltBxePyUT3AEQCWA7nEHxmlW7pePgAcfSk2Kk0P2rjs1W4afFwXSgygq/tKjpn
QiXSAtMV5vhRUIpK3/JaXxdrUM3FswLCALwqSJ/RrL88K21lydzRMh6mbrIthzuT8pWQ0lhyxahw
/GNidn8bGSMFkSkPkc7QTVPT8c5tLMuvDXSAQOGc7E3QkfVcy4JWlf0jFIDZwR77ZmNkNTSXx8z1
lZ58d3IAkZWN4b+qSUBGWcSg7UnBzjVWQ7pF2Eq3Tg9E5uBG48bpLel7LvxapDv5f7nAZyuaxcgD
ZJdSWAcuHaXlvnmWzVqtb8lDYMIeVd6/hfzZBXO6vBhyAGfDzP7RjlBYFnfEKFY2Znnr/zEyb5d1
4Axt0CFDf0LPddQEofgTW92Kkeu26nSOwYsOoOSkXDifFuC56Kux0ViYR+IhZdEmt9RWmdkLq/SN
PRRbKLje5xFxAkMN24QiD7DE9rYnWbyuZ79hdsgdU7YyKqFaVVTPNMlQMn/r0Vm+bWTxc3oYy5n0
wk2Mvl3epCgGvGSknId2hOwGr6Fpf1omfPqWZyZmjt0qckPLu5qHBMH9AFrKyLnH5V1ZyOLXOrMy
q0SB36Nryw4LgY5gAOGyoEs9aGzvbn+uRa9wZmV2xD1Vt1DfFhwsVe+5B+iFde+J1zxZeQtXzMyb
GdxlcCmQEw/BjvE0CMNXceZbxs/BXKmrrWz/HCCBk69VvYX11GaEr5Wiwq79uv3JVjbGnjnSNAIu
oymxllovt11uH7I6xeCCu8K9sWwGgrBANaEwPZ+EYTAzUVByID4flYohIfmKieHbS1neln9tTF/z
7Gmned+akap42BnUz9pHTXOCuBi3Vr/WZ1rel38tza5l2tK4HBOsJlIfGdHeW4Wc8/Zi1kxMiz1b
TOx49ahJmBCj6tH0K19a4awEwdN1uEoDvH+XMUsDuD56hUVhAxq6b3Edmk6/HawPVD261Aq8LAnM
fgWGvrRHoBOyMMfhLIxYRxwcHLmBE53r+0gUvpE+eXwbF2t0cst20I3AlByafvPstvT62KPcRTiM
Mo+UDO35DhKuxzJdQaEs7dPEXPP/Dc2+YWVprbRLCg9NjrXTBHxcGyxcujpnFuZpdFQTzDkYsNA6
v4jxblYPdbdyEKYfOT8I5yZmb5mR6qxEdQvnWew6hhC48o4NclypfYDPIKjk788f7gnhjmrnBN5x
Z4dbISPtHBT7wq57tyESbfGVgc+l9A6BDsY9MSCJWbDZc+N1rQZ2GyZCroPIxt53yY+kyzfS+8mh
OXB7MYsfD6QhU0IN4oV5QRWpaqU8QVkIdfZNZMZBUYac/xwxSKv1h9Xp6sXjAP1GILzQn8C05KVj
sCSE1lLbY6FIR1/EL0TjvljjR18zMjvVRup6GiZdAUMY67eua56K0Q50iHjf/nRLDggxPFhxLYy8
XPGmRYaARIfJeFiM2S5HlVD8BtQKiAcBZXQWNDbfjnm0YnTRNZwZnR0+sBjWtdHlaHl7YTKyzRhv
ShBK2OYa3nXxI4KDEcOBGBy5mv6sPa+LuulgtPqT3aCwsE/livdZXAuYA1CM8kCcNXdzg9WKtiSA
jnHkrP9H2pXtxq0r2y8SoHl4Vasnx3FiqR0neSEy7K15pOavv4s+55602EITcvIUoGGWyCKLxapV
q4jz2NStG+efbPtyX1GrVg5gXACwEZGy+Ky4HE4EhYpd/rmqlcdRny6SPQl8ndXVArQbCTGwO9zQ
mYIvItZLCSCj3vkpJ18GdJxpX+/PYm27AYgJolagFsFqx/k6UiRnph3ivpta+WzSAYB6x3OUL5Px
bzm8RPWT0SXv2GzXIrXlaUUcT2oTFNV8jsP6sQehqTmjQ6etPDRj8nJ/dmsLiIsVaRZsBtRistlf
ewzgnuvRSRYudoywfP1Do5orbYZD4rUANBSy+WgchlPLCbE1Opm0xBLapHyWK/Mc2ihSuj+RG8ZR
NC7ElQ1LCqw/oPB8/GCUnMnRhrj9WA/KJ7UKDxMJL4pWHLP0Rx6CSjf5nDnsJa48SNIXQ/uGLAeo
1MEjJvgQtiGu70X2IcCBIFwCumwQl7Elv1rSLKalMlp295HUznMuOz/agnRuGhPd7dLkCDae86jr
pzwJj1Yt/9QiYPWN2ewEji2/b98+AwlIDfci+mzy2EObOjXCh/gMJewPQBkfe6pHXjsNL2MVIWya
IpJlg/DM1WZbBLZ4e2Ms1wAliToYf0H15LBGAss1CEGIgm51XfNxRjr7CJaX/MGiBZrAojjfislR
MqUv6Npuf6wm+kAS43uj9f/oYfNbGbuXPkQ0NXZIINsxmsWoufxEQDR9aJAa2KPJhg90vuqhJr9A
gmr2wEB9jgzw6o/jobTmB82Zn2ApdhYlXtbFiLuMxbEzW/af1kXN5Id6Lks3rqx/0FDv0eiVxEMv
s2Rnh/FhroxjjPxin4INmdbhQU7ks6PilMtdkKtWtJMAbwqVLvXubxvOWL71gsNaILmC2DqYPLgL
pkDLFBk9iZvgUI9f0429+95GB5EFziCytwC9cicwQsJukCpCA206NOZHYF9aEU/m2gTAqgKeRFRv
IkXEbfswl5y51oo2mEZP7natiNZJND63QHYyDXEIWolA03YZ+Ag6wSPjdnzgVBHbR7zkrV8W570k
LWY1JToNlIOk9R4SQd59DXOmFjpgAliVHxh6b12+2QrRJ6/uIWB8bQn4tRq3F8UDV2UAUwMHAnYQ
3I3Lc6cPiNapUUiDoTiiDUSmHgcRqJnzHv4zDbSPBhkV6ptv3C8nHEmvSxBR2p7ZenLozdI+FWEM
V7VxJYXTdq6OWtPpUhPk+tdE++Tk++3KQFcqgBnQyXSl2Dgt8xmZVhpMQ+VJ2gHJdJeKPNU1bVwJ
4cuNlV4b6ZRZNIiqT7NxdHqPKv79eXDviDdtoGwU1AZvnHr8m4WAfW7sE5yKePCkdm80O2AQ9MQb
Ii+uBCdkfTp/ZHEnRB7tKGuavA0aAMdVEIQdtvZ646fD3xsJqUf8K3HIlUc0vAJdo+4cheUZgomY
nH9VtWrcAXrWBpH04DgesCvAYdzXy9r+vdKLyR3E0axRjQGS4sDWD0gpU1GbOtH4bIpXTkbTje1M
aI0pjK8j2aHE8R3fz8om8RwG5xtfCyQlEerJa40GefIaHZLqyzuGR+oRzT1AAHdTSt6MctL1g0ID
fXS1eqcKTsXq6lwNz62+rs6aPY8YXlalfXyWuvyw/fuRFEO1Pavbu6mh1uDipRrNu2C2E/czQRL7
/vhrRhYeM6gjgLe4LeKVJ/QCQCvRLoAJdtFZw5l2qurSuBPIWVkoZNtA8QDWBSBLHc4vkJIRPBV5
OwVm+BtwqOLH5mkA4wJoGpLluFt5H7RJzAmEJNYYyJnXD4c5P7fzsZcEk1hZLAa9xlMWTYlxf8vL
s1DqMqjM23gKuvxYznvQ1BDykAiCQ6srdSWE82jlVO+VQU6moMbT5aWc33FzLyahLicR9yRJjbCY
goSeh3CHohQtO75DG1dT4MzeVIWt0Ws5ppD8Yu7uo2Ts4n5jDJqZ8MVEuLOXjNI01ya0EdHTCNAC
FbxrRNrmLJ/ejkqIsiksFMqmEDvrP87OoyPib1lXN3Yte/aD+52TUqo9meSonAIA3RRkBEVIXtH4
bJZX9ht1Q0oMMNUUKDPagJ2STGC/V644aOHP93MBP5LZuWYpzRSE854ohxosBNXh/nZaFYGWUMBw
gyEK0OflFDQ7zDOAL8cAnDBatR9i11T290WsrtKVCG6Vaq0Zcwo8bZA3TyBznWv/78bnVilqtNSI
BkzB6XZW7+E8bB+fMTFYwIQ7rH3tcokUWgFtObRyoAwfqCztKOiI70tY8f8AxQIwAy87bFR+n7aG
AaBQlCiBQ/dDcbKTBzV8yPSDQ/YqEcha0wYekbj3QJMGwkdO4Xk8TOhZHapBp8sA6+/NJvHuz2bt
bF9L4PQNypqeAGerBsPghU/JYUTrNoFK1natBZ5M8BOCvfnmShpAjzObpa4Ecu4BM1SkpyQ83Z/F
2jqBChbvIzC5AD7PrZNFiD7ORjQHpSq5eVq44DB5hwRsp7cWO6jZvrm2pSqaAcwJQB7gRm3i/t4+
Pt7wjAIBNyoyb8t9i+oPPJ3aagqAoSUacMPvONfX43Mr1GbTnNQO3A4tPLYy8LuCfbSiATAJymiY
gDcqOLq59UkyOneG0vXBAPxx7kaz4PvZ912Ft9gdB24IPOYRR0IdBn/qZG1Cgbdej0Gce+h8S3Vf
0YL7KhCJ4I5C08SpFXYQgbaVMRhDFOArBOdZJIKzfkC1o8fZDBGadJjiDyN1lUogYk0RDC+JhCoM
B94Ry40U5XM5OZAS6MdE9mxp+zmAb/m/4XngUKRaRSVrGH74YutPbbr9El0Mz/l8utnmI+kwvNHu
E+lDYe2KQWArVizeQoS6XCC5DHtZxqs3CL80rTuXSDujrvEdx+F6mbSlkBmtGwFhb8agswCwRVvz
5J/7m1WgZp7SJ1Yi2lvsPOjjd+lnVvz7juEtBccO8WTWSHz5/RGa+9q0HIcAWcuso25C3uG0AtD+
RwKb4JU7puqga6AFJMTVTj1r6f49E2BXNMhk2FNrOXw+qSBoi+gQVHO9k+N8J3qPsqN6Y5BAav1f
ARZ3zmo7620ddSmBbT1l6MqCACaoBjxpdEtb0PFrRdfw9ViIGlkO3KDcoYiRV3BGWamCQnWn36XA
7IlG5xRhNCM4cUaMXnW7Dn7rOyzG4uuZTbxStERpnc81xq/nXZu7oehBvWJT0aEHnWpglaAM3kci
Ud63vULQVM/+FtePKmgs05+bNxNEgJoX4AsQ9fOdrzIk7NDcNquC7FGaAVzcblMXw3P6la1Ei0G2
UQXy5Pb9174TvXTXVIwjgJQw7gPWXWipgm6QFV2StDKY9CeHfiaNKbh0Vg4DKmOQ3UY6EzS7fA1e
MVGtNzK1CeKy/DDGyaFNqJsalRtSe69WIsa1FRMOfkwcPQv0CzgP3DWKhxaKPaOxCXrbl0qyQ/MJ
r5MDaxsYjvkcIKyBx8d4vhh32nLZsliqwgqNm4P437Bx6S9NpJeVZQMWBdXrjFQJSBFOL/lggwG5
zusgbUAhER86dBxujrR0LfP1/g5eOSSMMB7c0yD4Q5UkZ63AC2KNAwnrwBgDGwlb4nbG8b6IlU2G
khv4fyjVQDUcn/BCTaSZzpZaBbrtEfsoLB4SjM+H9uNWxRFBMXaQ2R91zaPjP/e/f2VTXX+/w53C
qAflrhnqaNDZsve7antp+pj3AgdHJIW7l8KoL4cw1iAFuJnorKseaXdERKcmWiv2+5XNRUSo/s9c
qgjMCMjZCiyWaBbcyYglk+qlhlnM9CHu91L9EEruLNq0ollwx4MQ0sq1DClWeMyznVp59zW+evz+
7Fi+vKqh1Wz2OcZP0adKflQlP5YPSYKWpYKjcX+5EN3n1FEqhCQFrsAy30fFrqWP6bdW9LZYXy2E
PsAxCj5CPi+lRKZTD7VTBagABYW8EFKyvlr/G9/kJlFE2mAaDYHO9S9z9AF0l0V0KsMPwrTzqq3C
NP47Ed7dcSzSdF1vVkGveinoYGMXdbH3Nb+ukD8i2FyvzodFwz5DJ7YqoMoRXQVl56Ug+3RjT+u3
+wNpecQyUceDTsPc/gUBOtiOUNYS6ACcxs9J1+0EO5iZbc4JRVTljwRuHjYx1CQPYRON5ux0J73c
GdUllQ51tA+VD5OoNGV1i12J49KRWt84nWkNODCmO1Vuvx1wwIJEf6bD3VJVBu74GMiroE6Pr+0k
OIWCxeK9OATTUnlSsFiR4umm2wDr9Q/a9lrlY7h7T+Tueioad5tkVtwDJ4SpGGrkjuj2HD3f38Kr
p+TPWmncRVJnik7NbqoCKTugANWQP439+b4Igbr5XFKKvpdR0mHBymZy/T4ZBV7j+vi6hu5IKNCB
zVqeQmMsHTQsZ7dIc5qSz6gufc/3/xmfu6V6JaddUWL8yTgY8TkX4TLWVfBnfO70WQ4efXbKvj/c
JwZYl9xwI5XKf00IiLIAUWIEnNwSFZYSDRZYMQMafjXLnWR+SNPD/VVan8UfEZyVmuoC9VtvrqHj
gt1myAGHfoeiQetp4O3KsN48ZcZo5WXVJSMOAxqnjkfZEsAk1sz59fjaciPVYOkYY7uvAtM4FIVL
0oNq7fPm9f5CMXXyxvZaCqcLNGOLUqWD9VOl13o6JjkyYYdY8WYRrouZ0XuCOI1YVmfkZQtBoLaO
0h1JH1Adp47eIH+2RTxpoqXj9rAyhghI9rQKgO+bYqR8TvP4MR3f8ZK6Xjru4ig6mWpThg1AQToF
7sEJL5x3XOmA1L5BH5HD558HZUfCUWEGtzmHJxmQWpT6Ccpy1+zVtQjOpkvFNKvoE1sFdn5U2idb
f4e9uh6f28bz2I5dEmF8K9BmV/l2f/uKvp7bvh2Sl4i34cLIS7C57wuRNV+zI9dfz+1aIzK7BDT3
VRCWn/P0ixz7koinXjQFbrPGoHgsmgnbaJwOobYbgr9bIc79KCmwa1aILdSBAaMFELURCFg/bP+/
RxGcX9qpsKo6LWR3tqo8jzoaOx/G6JOSfPmbaSDltpRCcF/MZQ4pYAuxtJO2sa3s2530R9EgcFyO
r5gxuGAquAVqjfTqGY083vH9msZ6szNmDf7Om+12aPsRJikfPWVGcdN7LAUjk0ApBqN1uXELEpAf
AYQYKPkuadzMPIIKFqw/92exehxgiNCiGGk9BN6WqwTy1ywmM46D7MDhdGfy2mwE+f9HEVciOEXn
Vk8yRNhxT/yac7f95/4EVg/b1eicmglr9j5OiIe0oV+7SSo4C6LhteX6NFKj12oB50myjoV2Ejrg
q2ft6vM5c0daTW1iC4e5MI/2ofz2rIke3CINc/sorPq8NllAysh2U/KEOE4pMhjriwToMnrggWmM
f7LIU4twtIFJICaVDrtU9A5enYLBQoKsBy3C50slaENbZ7Sv4CETFNscTPp1egeEARh4YKBYx2tW
6rcUUSSkLYx+yBGrVU4OOl7oVLBR1yZxLYHbqCWZ89Hp+jyYtX/D8kmvz5osYvK/UQSAgYjQggzS
0IDGeKMruQoYoKVUbUigG31pU7BPvNoF3WqUOAHc7anmiapISVm9qAlx0+EBUziMA8hXN587AA9B
xoDutSDlRCiYUznapVh9GQ3lizYXZzCGpZ0s8MZX1grUcUgpwBdD1oSvfLQlO4wSElUvhQQWMJTb
i0zrzdFGy2dUVgB2iAInJMU409GmfVsC8VG+GLhA5WfXU+KtVygk4MCx2k2gGfA2XW5aqUsLySFO
8hIZ58kry/NG04pcFXhYAWQATAlYUM6PoWbezWZIy5cJVcjgQQljwW66VQF6NqHgAbeojeQCn/AZ
h7hqm8qqXnLTRYOqWpRzu9UAKCpBfA2AgY3zwBMFSlGRoDav7V7QDVauDmZzQisgu9k8C3TjZDF5
nDrZkfmIowHTNDekBttU0xqes1caqntbNbEUwSnaliNpUACpuxiRn4+BiL7qVg/L4TnTRKR0qtsQ
w1ePiZ67WSqiV18RgPoZBw1oEGLU0fZmuVH1As04xra2L6Sv99NTSPX95gVaCODsEvrwdj06kNmX
GTRg1A7dUVBPeruVcMKuZsCdhUYDGNFMMYOxpB4CWu4vJ0eN7Fxu1jQzFgBYgSwY/FU8R8c0DuWE
AuD8RT3W0ejp8mYElI0ILxKFcClBRYoLdakKbVLluRmc9AVoCtc+9bIoinJzz70JgDOJhwPKO/lu
bKZBSKp1UvpiZJ+QJk6U73EX3Nf2rTIYizJuOtNkSTze7hVUKfPU7tOXYmo9w9iV+q4FNZQjqti8
3bZLOdy5SBSSTU4IOcRw3OpHnDju/YmIBHDKsNHZsqITBFQj2U+jvlPircEA1Aig/QaMk2Ix9izu
YKRhrU1Kbw4XAHG7svbsWQTFvdE3JICsG9uF2VjUdi43VG475Whnw3jRO68NvdDaD81x4zItRfAM
OXAGksJMIEI5aMYnR4TmutlO3PCcdU1aYoX2gOGJ8tD9C+I7164eSlEa70bXTApMH65sGfV+PBog
M1JQHE6QEj9IcuYOgCvdX6W1aTBPCY9emJAbHMAIriwaa3N/mZ5789yTFzK9dtHm/aQCaAW/BkXh
SJ7zwfZ6Vho5qic1MF7R0VE2BKxit4u0HJ79fuXAzoOCSsUKw2vDuG/kY9TWm/cSJADKoMlAXAF5
zRlywBjqroxUNYip21u7dPa2agHwG6gA1gkxBzhoyxkAtUfCCl5JMOX7tj5lH2h9QnHwfSEry4QY
ImvsBqQM8qj8JNq5KJxCM4IyjnaN+jzWn+8LuN1L+HpdRfABHhrgSlwkdG6sZqxJZAY0eh762S2/
Nwi3V8blvpiVeeCCYHVAOoDqyhuz6JW6DW22rDKTjKB3Dqq00wSzEA3PzSJVnRqvFQxP5WdDbt10
3hoDAuEMiEtYCg1VUjetbJraiRuZECMwm9L9baW54Ejf2laADxGUYW120eGU13PqEFCpdZkZpONL
A9rmTlE8x9p+pA0UZ2PXohsh08Ryxzr5nFZSOZoBiJJdB0y34e/NWga9A5xwxDkYSw9T05WWJ7VA
f9ihtgJdOXSRp4vKl1bUjNcDVl8G4QfAY9yRK1R50KKhsoIc6XE87vfJfusEUAcH4icktyDkpqWN
2Tl1NqLIItCIR4tdnW22eovxb+43AouXWaYTyMqH9p+sPNz//NvDrDksisjOsYr+Ztz6F85ArdZU
SDDksYvmSU/OSJ+s/rulb96uS0HcTtIbO+pNFYKScF8+SONexPu3NhP0iNNU1QTT0w28fgTNQh/W
WXjRnWIHrn5Tfwl7V6HyZvsKkCBkwHMCSvCG76sFLElJ9Cq8zPquIB8iXeDA3u5YNj7rGYvuleDr
5hYqq0a1pl0bXvCkTvtTIgKP346PXCIcfLQ4xXmAL748cU6eOFLhKHbQesjMtSI9rw5vMxIiBqdE
49vl8G0YV3Wvxk4QFvbBbJ2DwCKxv19kFvEswdX5v/HZNrgyGCb6e9ECHS2CaUYRsEe6j/J2y70U
wd2gxpTlmpJCBDrKSa1bqVtjJ5gCiKgQWgI2HcSi6nIKY5xmzTilUmBTH9EHp4gFZ21FB4hSotgE
ldisGwLntBKrt5xKMkhgf0lQqilHmys0AMFV4AAATIyXLxpXLGfAiFYtw2pJQB9K3QEf6sYevGiy
thTAZnil5SYfa9oQSgIlSY9hZz2U/cHIvUb1TLU9Ec0WmMG1FdMBxQX5DgrwgTNeyuvGumjiHPKS
7FkrH01BhGB1eAeHDjEzDWVA3C2ELkIxYqMVQXnrt8I5AFL1Do2j8QpjN1PQaYPX+BArtDbtggRN
jyj1oVY3OzM66qRlpJwY9dzNQy7Wu6kzqWMEGjrVKDu0Rbh/Da0tEPrDs7gGSNLRr2q5/mPUlEMH
wqmgoZ78SxZhUFaHNxndl44w+020sq/azqqH1AyUvt3R8jBklmACK2YJ9g7leyyOhTbw3AaqKiWu
AE/GAs2zV1c1Smb26FD0jlW6EsIZJl3OM33oIQRkOohkPefx1jINHLvrWXBOcZUUdhqGENBN6BcC
3vHtr/WlAO4gyLSsk5gtExDlnvPRcra7YwyHruKQISyNtzR3/cjoraFHxNICrZzPaDO9nyvBw2FF
0wsJnKZVve8IY0cIiPQ6UXQ+Pwm20spmRaWsjscD2goCTchpWaUxKhRkYgZV9Kh/0vvttsjAGx3l
uEC4IzrDZXVzk5KxVwszGJIv9idJe928R/FcA5WQipc0s+LLkxyVSlkMHTQMimftezz9vD88W13u
+rfQGhVvcws+683NE2pOns2VJAXmd9Podwr6zlfo+Vs6osj9iprR65Oxvjvgj0VEdDmPWW1kqU5n
JxjC19o09npVnbJws6+nL4RwixVq8pyETEhhfCoPmYgKme0UbrFQY4ICEEZuZ4LbaTmHdGjSOe6I
EzDqMsv5aZo+yc7al0TZnIUF9y20Dcw2Gi9pYGpdSpJNNP2BVYRL00/HBl6f0miHnKrH+9q/PRp4
8uJ2gHsK1rCb1xyaJBhz2eftpdB+50ej+rV9eFQvsxgcmKpQNbicRVeG1jgWNr0442c72inlX47P
WT9SzaXWUIwf2jvrZTM9jmOiRh3EMuz74fVxhmlw5nEeiRO+TPK5MQ50892AmmUsPd4O6MUN52+5
OE5OkI6z4ubSnywz34M0er919d/8F7gxuoJoAx+5l9SJIAyU1xdLRQ/vvUw2v6SX43M+RiuHJtHR
nA7o8vRj7sZFLRBwa5uQmEasG7yiWB64GcsVikB6IRd9Ri90+Jbq2m6S0N0Ugfu8FgUSb88BJLFm
9gqwqEhest+v3GOnaaLBqNr2EvXH2nFrUXGMaHzuFo1pL8Vai/HRYH203Pj3Vk0vP5/bqaNhd1Y2
0PYiteHO+D4ZIiDfyvcjN83IJAHcYF2Vl+tjDrSqiS23l7yI3OasgKdt8wxQJIgXA3KW2Ko8JKQs
0Bhunmh2SfKv7b7ov20e3sIxcFjYDQrWuPWfTXsy86pKLp3tUZSRC8zo7d0G1tOr4bn1j0MJN2uJ
4b3M+F6fi+4vP5+7DbKcakQaML4KqPePyo4O95dn7fsNB3ezyYgyEC1ZqneaFHWepTS5ZNFen44K
2Y+i/jUrO8jW8IQ20cYElBB84aTelxl4R6PkIg8yek2dm/5yfw63AtCQE0FDBN2QroSbt5zDQAlw
d5JRXPr0mbh6u9lLXQ7PxF9ZiClOEwCaMDxaTx2MEfzdCvia0Sr372bBbVQcQFoihFVcardMvFnU
bY1txKUDs5wFt1Fnkg7wVzF8pk+uoX+R9lP3Fb1uN59mxEls0LLBz0MJK1/7i5Q4QMtxNl6aEh0S
MzT528oDBioLxIiBf0No4Tb9VmamZXTq2F1MUJA+Z2qwWQtgykAIHTxmcFf5Rw+VwFzX5/KARheP
Ze7sorDYrmfmqSIxhoY+SANwJzouomaaqDNd4vghPEbO5vACCA6uhuccrygZwyjsMbxqvnb5xdxv
Wx/E5VWAAoDCAJk9PGLOddEz+Nl5rc2XWjl/zpTT1tExMiiT3zIYyB9yTnxnWzPInePBj76W9j6s
BVg0/gzgil8Mzxm7CCilBJ1SBl+bQOrSflV1TykP0dagJC+Gs0epHDVKaEBMr+8qdKwSdQrn7R0/
PmeQ4LqGDo0xfuEg0TB9oJnAP+UvBQgA5gO7E/CVlX4fCkkjuR+H3lfqi+J4toxj8LxZ09ci+FxM
qEVS2iAC4yuq29S7jb3A0aYCM4AlQhNgcFwiI7O02YmjdXWq5b3fyUe7eHS2hubZ+MgUIT7IUjGA
AyzH76RGKds46n0EYVAnlbjblwc5sDfEJPgb4Zkux1fDOLM18AD4CVoExE7q5r/urz+zMtfXASaA
CCqefYyoGCluboHauKfoRzFS36jOEgHAFN1Xz7gNUulyX9DKZkW7YlbsBffrlgYdiJIMJxqNKGPT
JaGnCC5n0fDcWUBrNPAbVRh+yF6l4bu+FXP9tk5Xn8/dyukU98UwYHxZ/qY0fuLfX52VkwZ8B4JT
CNIhEPPWg/nKt8i1XEMQMkcz+fqg9L/Rr7DsRNw6K1ZvIYPbS6WBdhbor9z5SuQRtGXO9k6NDrsC
R3hFEeBCwZY1ATVFWok7EUnSjs6kYonUZ0vZb+aNgR7QwMJmCFxklBz+lTDHrWGOjdr47UEiF6cS
6GHt621WdIqIOYokeB81UpW81mnd+Fm/MzLPGHb39bw2PiLaMKewGHCLuEs/H3pLrvuU+nr8ITl1
+fnvhucufZJQo9Qohp+Mi5G/1oJE4crXM0g9C38hIQK7t7RGUx5LbSzJ1G80z072oSV47QvG5wOE
NZWKOCIYf0g9nbiDwJiuHAAkEpCmBVAcXMF8HFWzxyzOK6nw0/HUpeewQqes50nEzr0yCZauYKQ3
eItYPNB9tosqHNCOya/iR8U+pCL08IqpWIzP6bjuJfjDJcZP6mfV+VgnT3YqWCjRFDg9azXaqGsx
RMhopv7JbLz7u/T2zgFfM24zYOhh8m4aSKGJqxq1pjb6se6q+jeENmV1H0Y/59/35dxOA3JwtcFO
aBp7Fi63azvHuWWAWdkvk1O8T5vNTirKr8FIC8A7yJ/gIC2Hp2odo2spnf2x+zc6NVthPOCHAKxQ
gYkDeAF7iTMVY2/0qRw6vU/BE6C9FptT2v8RgMoVZMzhxd9Y6r4HjNXIBn+gv1Xr98ZmoqxDGHSM
pQEaFmAnfvgGHKV5LU3w4UOyS4+oYxfY0tuDAAFYfTwD0SQO+Yvl+g9WGiIrX4++kRpu2Pi2HJB8
K2QYswBtLMtOgVYKFo/LWWTAFyYWmtn7LRjE0OOkFTxjb20SaJcYszgOAqPJ5Pbo3GURAHm56RuP
VP5iV9k+dcq9obzePwpvDIxLPw9y0H4GQVR4Gbh7los1E520UR1bfhP5yi+UKkv6ofm3n36jFOcU
loKHw8rJgzRW54Oc221SYSgivD4nSOsiFHX7Jdr03p/PigBMBoF5BCQtxLU53c+hY5fyWLR+ppju
R3TYedf4CFchGoaey/w93YOfo4mitvUBB9mpe7DPCDYvMw6cPlg6FRE3FYh64BeW+hhL2YoBg259
M0Lz9fhTG3+i5Qf7Be14UhFL6upiXcni9liRS5HTEciSSryx4p1UbwUD4JSgXgMwA1SbgHGXpywb
myyHy9fgGfSjNY+hddyubbiTMCcOIIeo2FguVji0kRQmKfNc3c7am3SzX4PPvxqfW6BSiWajI0nn
F/MH9JzOLEF++C3LxWsb6B3Et+EZ3LacMXppmMEi3PkOWGQLfS8nJ/o8oR6xlV/NbOdk5yJ7qH7W
9a6adgPxkjxo5o9wQYE3vr+UCjvo9z6FGaSrl0ZZOk6nSlrnT1bl1tJTL32f4u+J9JRmjCXDaP05
+qTGl/tiV2w1djrKRwAigP9lcXdlqFVak6cRzutX+h3pDyQp7gtY2+PIL+LlAcw/2+vLaQ1jUtRq
NTc+WotJ1VHaCoLADkePSHhWCHfBd+ExeFQhcR5NVuuTkrij5UXNVoQZJLB7Hg8n4AgYqmk5g2Zs
Sa9VeNnEX5Sf84+ty8MyyODOgikDnIYHQKQ5YM8z6VPfSg80PIUie3yr38X4fOuHMZ/M0Jho6k/2
rinPo3q0RIHrWw1DBAqEGMYP2Vjeew+10VLyZkr9/ndiHxxFYANWZ3A1PGdjKGpunGwesEKK2xfu
gAqkrcSOKIxEmQhUi5AL8pZ8CkpXe11N9BozqLyQeCD0JOSUErfqN7+jloK4M96pRl3oFQTpyrNd
faTn7ZsJDWOARUWFDaLAnE80Dk1fq232tpm69CDi8WRHdWmh8PUmen8hC4XII79Xm6EFIsxoUl9C
gzHjKD1pP0DbUoioYdYUDnMEBxV0w4j1cy6EGet1lelW4qNPmuV4KjoM94f7C7U6kz8ieFrspFRy
tTfNxA+LPbRdqs92vOvJPhMaj1s3Emt2JYlz7xIykQFUf4nvKG6bHLL+MIFUqRPcY2tH8FoKd0aa
itZ20duJ38buMLjoDnh/vVZngTJ0lPUiZoteiEsTmMr2IMlmlPpk3mmKS0e3yM9G6d+XsjYL1Asx
klg04rtpnKYraadNRlX4loYCwEO/PSyP/cmouXA2APHkKzLjTE9tM8HrWSX7xjrYoq6kK9/PcvAW
biENkGc+pq3mFImFhOa+Gv36YSQ/N6/OYnQm/co/iOemAeSlyf1I/Zxa/va8Eb756uO5W04bEUJq
4Av4zvzq7M3s5f7Xrxxq1I2gcgcEugic8wToA7g9wqmliW90sOIXybhshQTBiC8kcBOYkXpXac0k
6Ptc3w+v9yewplzsHdVATB7AFz6HnUxpboxzlPhNciAu4iL3h79dH1behCcgwzMhiMqdMJPSwixC
GD2tOUXVeS4/yKLCyxUPEzKQ5IeTBHQw+N2WOwiXT4eiZ9ii9mvSob+pV9THsT3Yh8Ha0dc4dtXt
ke2lRM4uaeMwt8MIiT2rXvCq6WShsaqIuPNWNTqSwUgkvRECA5O3nJekN2UXxVKGeylyFfKZRN59
5awKQEN1DWh29DTji9FnMji2DuZnX6oeiCN5dtEd70u4vZAwBUBdsbMQAEWb3uUURmtS0RDFzPyu
9TI929nJY9U+zEm8c+LtkwGwEC90ll8C7JYT5YQzuu5JQ+iXT422ryzB1bqyVsCpoGMdogsIBPDe
spTUyVT1cuQX9FzuqnSzi4PuACh6QmqP1dzwRXqFPseKDG53vx5+ZKhYERjZlWO4GJ5dhFdGFjRE
VUQrDJ/GO5I4u8QcPHMreQywyCjaAvbcQBADsRi2Ga6EINXUE5v2ZSDrXllU3lREnpGcWnWzV7CU
w73t9DGtcqmDHKsJhsqdht/3N+2tqm0gttlFB6YdhAC4eThmniFinMZB+8s0P8ytwB24dTrwMmJh
JGxVhvHkNmqXWIPcIweKKLH9zZSnQ/JZipqjqdXf7s/jVukQBHcDVWjYseB7W+ojrFN7ivOO+FT6
XHSHcD6Y210DPDBQ4WYhmov4Oj8XtdQcNJWWwiAc99XPUoSbWNHEYnjOzuqFXpeqg+Gl+tX+WbWC
qOGtdUIBHeKFNmD0eMPzub2ioYXaqDQLQLGjaeBC/+pkgRl7ZLvxANYZcAAWvcfZ0Ll5GEiTWYPR
5kGFpkSGKbnW1rZ1OHsoBIAfAnOOqI/BHfBe12Kz0+0i+IR6a3cEoc/9vbSiicX43JmoHLT+zSpS
BPq814dTMQhUIRqfO9NIIw5ApuP71fGUjgdb4IasDI/UD7wQDeAqwA45FwGMk0WTK1UWSI5b/trK
EI/FX4zOnehUp3aZm0UWAOoJjlSqb74cMD7A/6wsSUWemFv8vh6w8k6cBTNgN4k3iaDIK4ZiMT63
+JpC2jQzoiyw9H3TH+Z5l4uoVkQiOD9wnKWhRav1LFDRog4tiu2jspVtCuXhoEtg/h9rTg3DtzR3
XRdlmlrVWKXm2azP9bDZA1iOz6Z4db0ZxhiW01hmAZlPIC0TBp1vl2g5PneEyzCp587BHg1zr9K8
3nnKtlI1YolgHNjlg/ZlgLhzG6kgxqBNgIX4eOwi9lqKeuzdHjOMj7c0ClbAbwRHZrlEVhSWeZiH
pq82T9XJFMHDbm9O+MJAYKI+HAUMOMnL4bM660alI5OfedHPKjr0xW5yvK2GDsAtBP5AlY8HL/CA
Sxk5CnsdavSyn1afx3GvOZsN6XJ87lKuwQapZhLGjzS/aj+rmmD8mzUCUBJVVSrSoUA/oUXk8vsj
pUcb1kjtfBndAUvdNZrIla0vYf/7/jqtykHcG/Bg8ECZfMP5RutGyZYB7okB6qG9l9depVciONrN
mcAsUHKrMv8CBYG8W0zGzqrzpOz8tDgiiBlZnibqZnqzZyECXCuIyzA+ANRCLxcs6e3MtAcdmQJy
zNvTl/vLtDI6UD0gwAPXF6AZfNWwTVEBIE355E8PiJGF9f6vhueZOaW+72k2Y/jBflSOXbL1VmZw
wz9fzydxk4JoZtNj+FY6hHtDP7zn6xHgQ0U1QzZwS59lFbKEpjr5/aNSnvrw/0i70h65bWX7iwRo
X75K6mUWe1rTM7bjL4Lj2Nqphdp//Tuci3vTooQm5JdJYgMDsMSlisWqU6ce7g+/cXjw9f8Oz13L
uWqGfWhh+Ck72OjWk35KRCS+G9uLlw4rqoZ7zczG8vCYUjIlaVnLrwkN3eJxckTps405QADK/qBp
aBTCh2faclSrYYrlV2KEbiRp7ligS8wgerptzQNS4GCwty1i4Mt5GA7eU9A1+bUw/Wr0bVF6e2sa
t+Mz+Td359jLThWPGJ/KL0VyIeVxTs67d5vBV1i2VoNN4uHtqlpFtZyFM2LFh2R4iDS3LgRpjs1Z
oDAWtUIA6tv8wzA2SKwr9Ty/JuSkRl6fnXf3ZUeultF7sXokC1ac53NrQhMdxjNzflUa3/xnFnGI
bewzato0VEMAKomYNKcSSYkeb4nUACFRe3Pum3trqvD5i/G527Me7RYbTa3XrDigySxajuiC+229
B8ieQAwiDDitoKRbnqRmzvW26hP9VdNjl4RHPTmE5s/7R2m9SksZ/GkdurppkK95VRLf+RzXu80e
hmcPZjzYUOLJ1xjayE2X5Whpr+YoPVKvrDNBanHz+xEBgyODyjY8TZZrJOllQ9rI1F8j3Mi2+tql
fzADpEWBLEBuF9FjznDTUh5auRuUV61+G6VLf7q//lt7DNoZlFQhFMbYSZbfP9PO1iIHwyfppZ7d
qUCP7uC+iK0lYmAhAKBg8AAUX4rIzTEt0qFRgTg8y9PTfNk7PFBcKECGqWC0sXzoxTJn26SIlwRy
2nhuJuSkNfF5i5QleDBux+dOaKX0SUpTjD/VvwfNOuhqe5jyB7vtBeq2XqelIH6d6lDTqwGCNDSc
7kGknMzu/qWCobNR8sUSKbyLlznDoIdJaAS1BXqytnXlPxGAFB+jVUHOkueFkaRxmjPU0QVOE3uy
K4F3Y/cMMCojDAHDPsAUnElylDQ2lN6UgzrCFe06ikDb1uoA//dmfG6z46gdzXrE+FLnaY6vZ17y
9f4MNo7TQgK3y1aSOUnUQgLaZivoX9q70c9UBHjYOEq4euBnq3iZqKi2Wqpcj6tNtrtBDizrJY9f
5D9YJZZsMFmlFaLo3CpBYmpGdaIEln2OVL+aXeft/ipt7cOtBG6VQHyro99xrAStlbgOOdMQmZ8f
92VsLdKtDLZTN44SaB9n9KmHjEx3rckvRMizzTng+gQ0E5HCleWOJrhhoL1Vgln/oefPDrBgvcAR
25wCKg6Yh4H7jWdgKKKhdPqYKEGV925/tvX9Tgzy3DcCuCeuSuTMKFqqBIPxtTu2VICQ3fx+3A1o
Cw0PCeT0yy2YhjlpjMpRgj4+2JFfxH9gLpAR/e/4PMI3InM9hZmpBIlySpOHer8vj+VBnFDDBQGs
Nf/kxCMhj/oQvV16891u397vH9AtUwHCGcY/h1gzILfL1WllMmtxrcnBZLhFB7JeF0xPvai6fVOK
gni5isgC69jASUHE3MyzWQ7a6UiGSzX4ZX0Wts7Y2mkU5wMrjtZvyFxxfoaddYk5TLIcNPSQPabS
4f5SsaXgLmlWjoyKAKRA8TjkdDnLeodKTioHCbo6lkf5dzWeJu1oKG+RKDa5odYI60EMYnrwiXne
DbMa4iYsYjnoo5OZ+kbs7W5lzhgxbkWwxbyxTDmRhkGdMJswu1L0WxXx0W1sOeNihGGy8IfG82FI
pAZXo6PNgW1VrlS2Lpoijspzlgh2ZWupbuWw3y/mMZDUyfQ5kPRDTD2nOJUiymx2bviNR4UmOD0Q
jMajmnMIRng5Zas7cxApD9P4iHqW/ssgolLenAdy0XAv2Uto9RhtWjO2enkOJuXUNKeGnKr9oTFW
8AYWZRS9o+qBf2vJTi/ZOgjGA9NL88zT53K/d4liFuBnTYAQAHbl9iKkUdXD/5uCufXg/GX+fQXc
OFLAK33Q3tpMA7l96EI1w1UhawE1j63906pixASOIhbijd1G1BudcUCuh6Q3Dx/sEWSa60zRgjR/
LtrGb6YESLLfpHS8IRK87LZmhEAZ3o94e23Y9kbV4zwf9cBO6UE3HtGkW+vcfDczPpQdRQ7/k8PH
FSnjq0WLaD0Y7M9WUrvd7oovTgDnDFZSi1eqBgFy9gjMRp4Ktn5DO3CoFBwqVt0Kl3Cp5YURaiWa
ahhB2T7X6rkmz0q7k/DgY40Qmft4uAA8wx3eIYviuZUrI0h0elDswR//wNHBJP6VwF0gRWK3iWmW
RpCnb+NhFFFObNxPyEUA6wAqXAav5YZPlDlOSKXogYkuC+GTnjw65jHNnlB2L3ywbu7HjSzuqp3o
qPfISOkB6VQ3Vz278jvrD56Siwlxm951zZTSDyGt90veH+uFkQUzFEpC4JWAi2J5pKypGiWnqvRA
qs9Vej7ft1UbvgiKypDtAFAK3Fl8QCLTzLwolAgKkbvSj0KEdN1a/9vhub0mZWdOSZ3oQa+jmZPX
Ns+2LkgWML+Yu/UWM+C22I6KcOgLzCAiJwSQS+LH2plIBwA3Snc093vRUGzA/rAR7Iez7aVDhyob
Mz0YGc/bIekElnZzP0B9yCBZyEzwr9UyG4E1NGY9MOJTlbuOiB13a0OAPMaJAjM7clyc9UATg9rO
q0oNtOHYkaNWu5mIdnzrsrgVwe15Hg9DjhyLGsQo7Jn9UX0sYy/bXYoFSw6Xk0E8AWda0coOYSSZ
pRKpgVF48ddedIdv7QM8aE1D6tpGKQ+3TsMslYquURUP1mer+myIKMe3bm94zXgCAOmFwDI3fmsY
Zlp0+PzO+Cu23/PiGKIuqX/XnG/3FXxrN1glDPN0mNXlnjS1ilj43EuITzQPiXOo5gedPigiNoQt
JbyVwqmFQqidFiWmkzjePB6jJ/BGD9YpCV3tdxj+wSXLICmIouJBuKqrjmokrCYpx9Y3h+Yfkp6F
AP2t3WdJZjQCwqvA4YnOCyOfS4cdrt54TdAXWNQCbXNTAEz84FyCEnI2q+gnreoR58YM/OiTJHvN
p1EEutjSdMaz8V8Z3K1kgXNRkhyDvce/x+OxVc5d//v+2dpcJuBeENBhPya362lXJ4VmhEqgShcr
fUSrjb3jo9kTguVwpuFKoYp+efWFVEbb9cGAI13mbvNjkEVauJ4AQLtgyoPBBfQCbauWAmZZxXtf
gg89Ps2V6ZJ2N1CRlUChyodB0BnClgvqhMo0NlJmwJyn8sEeMy+eBdff2pCgJh8gQoAh4Rmuiv+j
ENzUWVfoQd36c/YXareRbZaj75rm798MlnpRUU4ChkreItJmitGWpNWD8NNoPobk4U+GR3QQ1Y3A
RvLR7LFVaW+kuPjk7KkHxSa9/sH48JmR52RtdXkgdUPAOyMlyCjQycv7U6sG98dfqxvWBU9vxl7E
sJacmxZb+WinTmwgn4BX6xnsP5nImdo4rYxpg70sUdOw6gEEiE0VGbokB8dQl09lspciF0875gWC
9x8k4MgTcupsVHMjlQQWQ6fT4XNXj4f7S7Tx/YzFDgYJjW3QwpK7ihSdpGUyZFog2X/1QVfv32G4
LxZ2AaBUuIScrgFGULCunFoA/t1q+KLvj8MjHvHv+KvHaZQTy2xsLRji31P5nI6l64yn/UsEg8RI
YIGqBehsaZAaA8QwhjJoQYYDlHynush/XR9ThAoQW4HzBCXAWV0KkNsR5KxV2gdSfixQqpe4SSQw
FFsiQAqDWxNUD9oqukKNNkN9q9QG9XyOrSDPzpqIUHhThIU+J+AVRkkMj5ajXYIO07reBkru6Whn
qLiGLZjF+oqGjfuoIQbsYg2xaeJMHcPaGoJo/I7quTF9rGbP3p8kBK0DEiKw30iYA6qy3A51Ko1Y
nswhcMCYH1eJG+/OKkAAY5k14fHD0+R0zim0FEntaAyqb2n4rosgC2u/bzk8d17R5Fu1+xLDyxWw
/rFvRQDLqe5gqm7buIXT+7IkQMOsN4bF/2FAWJ5+bUW0Jk4UU4rKAC1wnUF19fSQRJpX7e2CC58c
dxGKYxjhMF4C3NYAmUS6XldIULomcO2OENu+vrkxOFx/FRBD1I/xTz2gJcmYzhMJYlR5H8zfzuSq
ykHUxWqtKkzKR9YNnP2rJlPIysRz0kNKBkSmq9WxK3rvsYVYPsAXEvg6uDLrcwPc7SQACxQofFIR
/83m+OAQAWwFKCuQEix1JKYa7SrkJwNUCxaeFu2+uGGl0O4YKC4WXeH9mhENPTQjzkggDVcrDSxy
EMLQtmbA7uwPxjtWMLicgY7eGEUHnqmgnIn7MMUix2Brj1lvI7RZQ6GYwkfU0DQ7tekU0SDOPWI1
51aZzvV+8A2M+o0Q7s0yd1lHkxFCiOxLtRu+7r35jI/2lUhcYDfgRi3XiE5a14dt0QSGm4wHXfL/
YHiwKSCugijXynuNHXAyh2SqEOeKgBv+Wv71B+Ozel94rsgq8ASZjRSmY9pg/LD6Upzk9H3/8HgL
IZcAYCpyItxLaCqrOiXo7hUknT+9kcHdPTyioPDNYIbQCIBHPulmqKADmtoG8veRPo5kNyyJVWL+
Ozz39XON9YoTDN+ZfnyZ5d1OE4aHawYwLximVq84FMCnrQWmhiD6rnd/aaDOv786G+oF9iJkowAF
B1yb39u0sqU6nvIukKXGlfEIzUvfEkVQNmwEhADGgzgNok48HtxKZAkFN0UXFEblZYcwEeXnN+7N
D/pWINzQrBCVPUsFK0sQu3RG2AaT+TRWj8n4NLEebgI921orYCTgmoFL10YQcynFaWkdpRLWapoL
NyK/qPpLlUQEI1trdSPE5ryOHnGN0uyxVtT4VnsdEejyxhwYBJa9I4B+Bonrcg4jUjhNJys0kMJT
qnrNvP/GWYzP5N+kgpVKtovSwPioSZact0HzZhG/54ZvAacPNVsIkrG2WNw2qHHhKKOdtQHFDjfK
5OvqN0peR/IadV/va8fGZrA6BnCg4fqBYeXuBZk2SjeSqgm+KU6QT4K1Wo/Oyp8ZcgiVjOhgzr1X
OjQOa9VE1oPmqNFz2AoYsjeGx22DUB8ymxorj+W2YlaNKiajFkRV5DZN6u7mgWBvB2DPwKmHEqV1
LliWrDE1JoRnol+PffzP3rU3QTOBwR3ASdaYobyvW0VJeyOYPuX0c1gJXtRrk4HSWkRBUUcCIave
0ikxaKITRQ1o48aG1zh+2JyNTuDQb+wBKAEZgA6+Cy5QzjDZdgRqwJBKgeWS5mscfrm/RmttRpIR
byAZHKUgr15hz4fYrpW6soOkb9870BCRRgNYUnq/L2ZrFrdiOB8vyQ19KqwandXU0lVmtx93v+Sw
ESzzBKg+ThPfAbozW5RiKthrvfmpoj2G4PvZKi+9eAbbRvCHedp4lHBGKdRS1SSlagRF/jNqj9U3
uXwe1aM8H5Px9+6lwn4zuA14aQAA5UQpNhqKZ7WGUNlBjh53dylFawzoGigTUI5ponMChxKfDS2e
e1kyA6K6aXVuRS+qjZ1ejM+ZJDuR00lWEitQrk2YuXbUCfyNDQEI7sGZAVIbL1yVm0CaSQWdqloO
6GPaX8JpN4DAXAzPfX+voo+elFE5yFwrdAEU3727i+E5Rag09K4uRgyfGH4ae4kISrphlNAc1oZV
xXMWS8SdHhQihWmYARAmk9+l+hzGD6F0dBqBOmzswUIK+4qbO1qeLNCg1EC2acavUr5k4fH+Kq1n
YeEpi3gkZoLmEry6dZkk6zmAbcGQA+VyqDvAkNxZ9HRma7FUakhByBMNh1mkhLcZyZB2M5qgTIHl
nIr5RZpeOlHRxHqhWCYcjIQIlYDqjX97zpmaKzSl5euL3egu7MpuZUCdHr6dBe6ZseDcC0AZkSh3
4vLVCIlrK5m7P0WDaBK4T8F3BI8VDC7LnVYbIy0KOyGvXQ7qkGO8+yAthuf9+iyscblaGD5W3xkV
Rvx2/yBtrb+BbDGCfHggorXd8vOTsUmU1FaKV1ADuWqnuOVuRAL6JZrGRwoLDhhPpaRGRd5MUVG8
Zi4Nv5Xl7msNMR3gCdEgDm2B8YBbfv8sk8qyR7l+VQkYaKmL2l7//gqtbzZIYPyz8GNwdfIOKtFH
pVVKpQZXlhfLbuk8pYorF88kRZfP3dk4RO6Rz0WOA9FWuEzL2XStRGa5mOtXnzqfHcfvOs90lXG3
TkAK1IFV+OAa5YkZCnDq0mhAUwC9kP1wdjy6v6BuKYHzyUY7x6N6hIS8I96QyP5Qn+7vytoAQgIS
HAxOCLdeZef6xsA6oCzPSkeuXuvssSgRwj3T7rEVwV3W2gF3CZv/wcSGBB1nxqOJmtUMHXmlbYUS
ExflrAJDviUBWaEPwN9HrfVyHlacxqMT2fWrlryT8rKbgxIMe2A3QsYGWXC8GjnzJ4XlrORJUrxO
4WVMPbJfuzE+Qj4WDhTcbx4PVCEbZDl5mKObODjFDM1tpfPujUY7cXgzKPxgO8E91hUjmc2pZVxc
+rGSPpnNIwC3eS3wOjaOE4t8opYYBZqMbX+5DaGp5Lk99ORVcrPm16/M+dkIlG7DjCAChLYuDLcP
Y8sd2AzB49FoYcglI3tOB8OXBt2vQeo/ym46ujX9dn/dNg7WQh43ozyuw75JIa+Pp4OptwdZlHxa
ewcIe0MD4WjCVV61guzldB6zEQSOYX20w9jVbbfWBWq+NQuWzrfAQ8mgKJw3GIFzmpBQKV+76buq
/ppFCI6tOSDgik6W8AlZwGa570puWV1uqyC5vGqt6zRPSR7c34etk8VsFLBguKixYksJdQa8bwOi
2deyOOjkIqVXpBsVwfHdXCYQvMOOIPiNfMpSCKq+K7toM/JaO7+Ka5cKztLWKrHEO87vFprNzmOQ
Ts1G8VrNvzTnXam/qNPv+8u0JQLRpv+UDCqrUpAyjft8qsPite6fbevUj74aCjwRZuuW3iwyNAg1
wZQwVA1f/uvUrQbqZZK/OkUgYwrpe6Vq7oT/5PDt/mw29gO4JvRBwo6gAGWl7GOBi7w3YLSsryYK
UAX7sTk8Gi2gwghhG8S3ltsdTnPYtAkYEPO3pPOEHZBWC6WiFgcJeATF8TfEhpbDR4Xdx3Mo19dh
fEEAyZ2UY9Mc9PgkR7vdcwiwGPMRbnMWbGQzvbnGtbEauqbpqqtWFN6pikQETltTwd3Ennrgklux
hZuTNKmx3WJ8BbzCkw9CLZ/+pPWPuPx755azpUL+AC9KaAomtZxJnqWtNhK9uZpAMB4KUePR1Zaj
IgA9ZZHmZ9XZq3INtZOGRjPL5kqasyQ/KntTLIwjF3lk4JJZ/w4+mUyLLOz1PG6ujfY7OmhEoN1b
X49aacDwDPi1eE8uF2ceiGlnptpcHdX/2e4mJ8LH347ODsHNIaq6wuysRGuudfHDMzXBC2NlmbjR
2cV+M7qetlGPhgXN9Xs6vUrfh+7L3oMDCArio6hMRCkcsjfL8REKcso+6pqrkhzK5CCiCV8v/XJ4
TsNGWc4pyTF8R5+T6j0XEZhsjA+EJXJbKLrCLc333xnmKMvGIh2vgzX4Rtn46tfd64N+bPABUEsO
YigelxWFNI/NpBuusePS+FMs7R8fKT7WvxHXzpo301TMerJRcHVtj9SpEHsVxePY4V7cOyBogi1F
ch0hDsCBuQ2eiyyfVCs2rk723UivCWq55KMIErw+pQhZgnwFSrxJz2mEE+q8Ev1KXzVt9FtaHGIR
FfzGVi9kcF5G31otXHTISBLVT4YvtSZ6NzJd4pcKGWQdISH2JuLfv3rZdUWiQEIV+4X2GdbkmJNf
8vSAqsdM7h/un6yNNYMXAPoD5PUZKJX9/kazZZCx5gQ0Xld7ls+Z7IOnEG3BT/uFgM4EFJesyyzk
LIVUla6E0TBpV6v/OluHXjuXu8mwkY/FmwKXNiqP1/gQNHUMrajINKigr6TnqHXvT2Fj35GDQjYW
eD/8wz/yDISptZgS7VpIB2p4ym6WTpY0QBKKPejRe5TX8CKTQyejjn1tjb+HHzHNBd+/sc+34/MR
fZNa6HuCUOo1r3rWS0IHDaIpItfeWKSFEM5pUpposmMCIeiEXJtnSXCMtobHvQliGfh9CDey39+c
VTWlM7CXpoXXw+OvyBZownp0wNfxygLdLqh9kLtejo6moJqkJZ12bZsn6cEuzvcP0NoCLofn1qbU
M12lMYaXq2fHeujnh2E6WdnuvD7KGW9nwdmnvJiHKpda7Urmn/P4lvx9fxaiReLsuFrRKsLtoF2r
9lx8IppghzcXCfYI4XbYPsRLl3sAQAIxk8rA18tHO3OnytV/lc7ehDWWCO9DQHfR3hwPas7khZUS
Z1WKy64YddeZSpfUAmXbWiVghNEAE6FFPBfZNG8OKgh+SJGkjnFFBxc3Afn/7qZpbAo3AqylADMt
57RCXv/aab072H4ot3tf06wsFrQBeLMjswJZSwlS3WuIL6r69UuFjtFmKAo6bC0RshIMiY/A9SrK
C/r6LNGqzrwOZe41rWsNkmAT2Bos71H4AWjniAciYu9ozbacQZfpMe7p1rr2w+c58p3iYTg1rw7Z
rxELMZxrLBVpFjk2xFSJr/vR7taIcJmQ4AJKGxENgM25fbDncEIZcKtfY3qg/aEVFSp/3L3LZULQ
B3Vt0Ahw7+BULZdJs4lDiC2HV+WFWoarksgNjZ+V/u4kpSdVntK51d6G87ihURuBdBEAnYBy8hGn
sDNL2xqr8BpH0SmUpGOw10oxvAirkUDaAqAITv/KonUoUCnJWze5bXuQTEEUZX14MT58TOZrAlHD
s49khhkXnZYlbymaDYGOb79yYHz0jgBvJPuTD2U5XdXJOXAWV0VtXKs4AZf3Bwt0I4A7VTQc9Wqq
IaCSj/RNVncbD/gxeJ8jKvpRmckNL/ctavirSLoi3pdVwEMKUkTr9cf42AEg/ZhHyQdnMiWS2nII
pWthPRHlNIgKY9fOElqFfigFg7CtTIcqtYiiKUb2Zs8PxHlLzSOZdl9CSxGc2SBjbchdCxGG5CP6
VkR7EQpwt1nEGERIuOpW3GwR8JaZQezsTZcfisdSxGaxsQOAiOiI9qCMAI8qzpvphzgfillK38jP
uPWK3dx1+Hpczrh9UGIDuiVudbK6UIt6crI3tE9BfUL5de/xXw7PRbzVvjFbq8fwBXmyu0+NJTj/
66tnMb7NuTGg9LOzXsf4SudVVgHWBDcr3SxpvMTOBX7lxlnFgwpBE2QBcWXzoZMxNc04dwryZpnv
Zde743hSZsF81m4ZA8f9K4Odhht/pi4okvsVZEiHagCZ4EGJUjc87N6UhRDOLbPBwh/mIYSUqKif
06eZ7FcJBHNx8aCZDTK+fKntQEOThGFO3r7Q6dOY7oXgIYCLMRELVtCTYgX0y/K+GSMSW9ci+7st
PW136xSMD3Qoqs6wF0gHcXuQl32OcrnQvI6ynzwIuz1tKPRieG71MwnNLNF92bz2yXjMk2uZTYJD
tCkB8Dik23Hl67w/lquJOffzgAVqLDcBy4QxCCRsqAKyDbh0UG3ESAE4o5SGaL0p17Z1BRdiXx/M
7BiK2vRtaAJKH+AX46n+oXJLTSgTQ1dL2ttX4CU9Pf1cSk9V1Hj57moCFakHxGXArw1SfyTHl3Kq
IskTze7sa5RWT+FjIXRhNkzUQgBnYWM1jpupH+1r9ruhfuwcjcSzct8SVWNyCwboNAOk4kmNDARS
5DzZR6Q6fQGyK+0tMZ6+nUrynH3bZTb+IwC1LkicIImyuolySlvQ3Hfam9xHvoWuxb3q//8kqMu9
oEUL6EWMKaAyQjqFfzABFQUFeNDBlYE/w11GMcFDq6QKhtelU5LG533OKlsgBKcZhyoeWlgiXrNT
pFJic9TfNPW38yPSvtxfHX6D0bsboWmQmcFhYprHKZ0j065oojIN4tivFLcxAy3zB00QnOFUG1Vf
eCmisIYFEYHD4xGLtNSoHQ11jMLhB6V5S5svo7ZznT5EsNsBK2aDfIxTuUwZanhldhSEzdFWriS9
3F8ozv6xKVgwfmDDQFkv0+3lMSLoHD05cxRe6jRyFf1N3dly80MAXG6gzJEkA6EgN4GckE5Sqe5c
iuEgH63+sP/74bOioBf4ckaAvfx+xa6sSYkM55L3n597Y19nsI+PR14aoSvWy3UF5hxljShyaTlo
qIWb4etQCF48G8cU9PII4LIjCkXTll+fmlKqTfEQBdRww/SnZnqq4zaRwKvfloLu1XBaEdfgX+tF
BIzUPMpREKmPGrryGV5MTq3o+byhDAzuhfgP0t9IHPMqp/VV3SNNeskbw500YE8edhIBsO3AAw7w
XVglnCWezF6xw3ZukIq9tK2nN2dhW62NhUI1CsKscDrg4vPB1kJO7GxqZZzVEnRfgys7jxU4qoed
+BzMA7sOuBEAfiYWyuYO7ZjbRqQ2kXOZf7bZS/6l63efWwhgdLwaGHMAFeCsa2TYpDEi276Q6BmM
sOY+r/Lj+wGawVKx5nz42/LYKhJFGCNX7YslHadPRiowq2ubxDYaRfMoP0L0h4/yNeNgGrNjz5dO
eTDV57k87rUZ2AAwzbJm62juoHF3G6ERNR0yzpe2+zymD7GIB2/r+2/G53uJD6El2UqC8Z2XPPTG
nQ4lVh8/yFqCsJ1VEfAu62jZiEWP4XxBkNLV5EfkLKdUxJ66NYdbIdwRpUZhDCaIKC8ZKL4kd2cs
aTUHbgucOTEp+sXPF0v39BI1VH/t32Lkq1BTa6PeAhne5QmdrHoys0qaLwX9fqHaj/ujr00dqo4Y
iIhRpSLczH09nhKOlpDOuCjOi0IvDXmakrf7IjbWn3EUoL4MyUMUynEqJlcSWGf02rigjZebP8bR
P/fHZ594E2BlG4CKWuRxYYLwOuGBSrmazcDdh9ZFJf/M7alIJhccFS7akbmy4sM7FsS9t+bDjqyN
WcF481myKWxbhvc3L7Cv3jQ8pqaoM7BIArflfZNn8YBap0uEy7qwXWq93V+y9e0AKD6CS7AcoChb
NSMrbYfYFaJjl7IwDqZzHPTERcrGjbqd9FgaLiE0nsNyAbkBqgqLfclNZGNC/zwyWJ12ocTx4smV
qCiAvzrBTAKQ+agLw1NoldgdDckO86RWL135pP9ShydlZ4fEjzkAlYh/cZ8yFOdyDpLZ22jyreiX
Inf74qGw9xpx5ICwMggufXR74qOtgyLhmRqq48UkByI9Ze31/m5vrJCGuAzAzagPX6fuuzyV9KKr
poucoyXzJ50+SvFe3xtTQNkCoukQwDACyyUyozLXSRXNF7TSPWuFj3T7HywSPFeGsrPQ9kzmrLic
ZLZdhup0IQWITqrES/W9es38JSQTYUoYMzWfVMydsTQbSxsvWlS4BSndPzhHgBYBhQhbiH7cPIuH
3daK0xqzerELimZVJ0nE78XFHNhBXQjgdqHRtbwDV496QbWNq2jHuHsYqshL0786dV9W7j+iAMsG
2JhFBfh+g/KMeEGaE+1imT/N8Ee2f7eZpv13eJUL8I6ZM9sTyTG8W6mpO+e7b23gmBA4YaRGKPAA
F9fywKKZpAG+E3m6oBgsrNxMcGlvqBzLDaBzC6tvX/UxapoxQawsnS8K/WYOrtmetJ3kT2wHFiLY
JXJjWXVqmmNPi/mSWL7+o1EORXOmIib11U30IQQ0yKicx5OaZ4yjSqFqdIYQbfaNySN7o1f/mcS/
43Ohn3CSwBIdVXAAq2PvnCLlOLRndRQEprd3418pnAGnrT11pIcUDdW8mpt800Tz2JSAKkbAysB0
uAIohoSCQLizpotRfiK9N9JLIrrntrYCpxXRaYQsYQY55c5aO5kmSYcba7itW4rwCFszuB2eD27Y
rekUPYaPO8tXf/VBj9KR+/cQ+8KFo4bDhPakUAgECFgB9PLEThTwnylFpSrKeJLKix7m0TN3tn38
UAsdNdtgCAR3/qrWULYkNJFOZJwoepQO43zYPwdEf1jmDPioFQI7g7NDEcSZLo51SiV/zj9F9jkU
qd3WZjB3ANyocJ0AWFuulDGHZUz0ZLqkw1P8rat9Of6DebBOd6hLQdwYsPWlhKju49Bu5vmShy+l
Hti57A6pJ4lQd+xW5rf8RgxPjVGg2iKUVOwGUXyQWjbz15I+KoZfqOi8er6/NRu3H1xBRMBtZJ/Y
CVtOqbGTwelCPMQMKYAtKaZj1TwhCGWKYh4bmshCXYjSoWU54l2cJlJZmbLJ6uRLOb+F89EYHu5P
ZHN85CTYKYbC835CVUaF0o+1cqGON05uLcq+i8bnvl9u5oh0Wq5cVCf1MlR+1ruf3MgrM8wr4uFI
2OEAL7dCbmO1yCdNvshx5qr+7OwEQjItB6iGsbACOI/GnNzxrWw6FAWyIRf705RqLhqZCZzBDVvF
eFiRgoIbsuYx7UgmE4m96ufSHQbP/CI5B1Tu3d/oDTVH2Q5i7gj0sewNdy9pFrGtxsLTvq/h06rg
I9Rlt49FjVK39hseJ8IHIH8FNyvnTKlZqFvhTKGEWus5DvXI3iAadgMPPBYBRIE3ADXL7W4i3SBy
ZcIVAema8ZSOInT79gz+FcCdWM2cEUhqtfmi10dzeGx/7d8Hhs5Hc1Rk4RG8Xn7/2AxWO4XKfEn/
muRHW7uEImKrzQmwxuKowETAhfejHGuI59TpZrj+/1TENUDwdn8KawEaKuwB62Rc1IBcchpXgjbO
UJLJfCmVx+QpCXfv8HJ47vUFRlxTmQmGJ8926Tmi/vRrRUDZIpblIzGB5DKnzhZJ9VIuDONFqdH/
7mgl52Z3dgWcZTcieOSrRsOGxBVEOMcuO+4tnYJBYjhIVF/CywRTHP+GV8qIaDV0/UXpj9XBiAR3
29ocwY6y4mqIgMHgKVKtCGBUJVLsF2W8drjQaoOiiOSsi9yCjWPEaDjg2gDHwdITS02gaRLVktLb
L4n8vX8i9rf7p3S9zyxGg+62rFyIZQGXw0e50vZSMRcvfenKRu9aVHMbQYpoPQUwiTAqKECz2DXB
K3M5GXqmlfnLlHhlMCX+/SmwT1x6NMvhmfibZ1eqtEM8GBg+NP6ak4PUPh+GMKjbU9qelJ04Z5wq
JLksRtWA+Aq8Wc6lAdWfldptSV8q1afSqSwFx2q9VgwczB4TKBlHipyzGrFeqTRva/rS/tPn7k5C
yI+vh4PEko1AWa5Sjk6W13U6Z/RldKVhclOUR97fi7XHhzJI0LXg3bUVvI5R756Dblx5mcrGa2O3
cTq/jA4UjUDlw31RGysFUQwsiv+zmS23nSK2QmdNV1408yE3A2UnHoWNCFeJBRhZ66oVtfzsJNJc
o3biRUXraVlFJ1NRy7217uEcfXhlcI8R4eJ0L6QT1ZpQ01504zhXj9N8nJLj7kWCCPis0HFYcT6d
MydYwJya2kvan8rYn0SR940psLsTewBTvs7wG1lUqGhkPr7MzYPkHCPtWRPF6NaG9oOvBIR78JUQ
IOJ8pWxOI0UmEIFKuhD+2NmaPWfYr3aMFOV/Qji1Vg0U2o6oaHyRHHBbuamoRmW9Tsilmei5iwJr
QHj5crBpnmcjC9XuRVJ8pfKn/DiKyvTWqodTiIQsg/ptgP8NHbUdA8gbX6DYfeaRwkMEB40Xup11
YVAMNFtDbpDRUCMwy/uWshIneq/U3Uuol0Atfi1EVPBrg44rCZ4x3o1AmgNls9Rs25aULMtaCHgP
35XCs6cT+vkRTyOnZtjtRqECF8QccMXB5rjq2MOIkKTZytQXtF5L61PsCC6n9ellFb4I9oPLBLR1
PFa1GrKitGDUXwb6nKZHQOgUepz+3qvlTAgOF5aM9WjiFkyV+tgkRay+xKpfa263X8sZuy/4tFBw
CLYJnhcUTY2imUD/XyYZDNFPhepbIqjQhoLciuC1nEZySQ0QCr9kyBFGXqICLyS4m0QiuFWagGoj
TgER2viUfe/Th0bU/mktAVeRAYcfWSMYdt6j7btkLovaKS/d/N3MH8qyF7M4iWRwswDz+5gbqlRe
iPQpJ2cdBdLa1/vHibmUS4cKBxYQekaWAZeQv5f6rk+SKLHiy1T4pX3pKfrQeB1cXBpM0ft9Wetb
3EKCEPkXmBQ4JnyISO/jjupNn1xa7eFqhLvNOpp4M54a4CGBtOJLWJOqU2P9/0i7sh1JdWX7RUjM
wyvkVFMm1XPvF1S9uzczGDBg+Pq7XEf37MSJ0qKOWtUvpXLgKSIcsWKFFaWhBSedBZ7z4/7Xr2zG
YnzBW1NrgyHkgfHj8kHNTkQ9pvVmBcWngF5iiNzwWni+gFferWspsH6pmoaqPe6m2g2mv+/PYW0H
AN2ykNlB2AamYylAjyatgmVKwuhx+lls95d5vdu/o3P9ePX5ukrrFEDxJDQU0z+TRnapb63ecnxh
B+hcTqPm4evTnifL93r9V66+DfFluwVfCuKX5mois1mVLuGCLqPyt3tQirf/bRsEZzBTKifNTIxf
GX4zBDJG4ZWTyrvYoLQRLiviZ8Iua1GlNo3nxaES75RfbneUPohXzhFqk6A58Crm11lQTHnpUiWd
2yLUrPhraTxoiDFvXiIef0e1L95dqDgQzpJhKKOSmnUcRulj/OgxyU27XSL44khnI1SNDCRSOssd
BmS7VVHlRkPF2mtorDJ0OTjb91vnsBQirJKbOC2sUEFDr3ge9Jc++MDw/AWJhDyaMom0lDQvoxrg
uT5U5xfNeqw20rTC98PnY1w4ArjTN5jSolCtxkakPczaVy+INhb5vg/PqWgAjXD4PyFSMNpOoqmZ
2odWcUne2EZa8JvhBV2aTJaW9d7ch1Gxy+hb3m1FRmJ1kOoAthCqGhEC4Q6bFWgD6Wz3YW4OfnGw
gPK8v71rR/RKgCccUXdwaicuzD6s7V2m73T3aLbH+yJur/FiDiLSVnHiVGXM6EOTpnu9U3bkz/8m
QF9eM9j6NMkbzIE6v6xfkfGR4dGrgIMIkK4RcS/gvqPKbLE+jE+anvu9KyMrWV0gROQQ/eFxDrF4
wR6BWGl6XAE1OqePKtlW6Pl+RjkJtYM+QkCDqcIWe8C0t1rl9aF3SkHQ2c/b49Jw6zA4ADUowIC2
W66/2iR6P9GpgZP64GRf3EYS7Vs5o+DS5jlSDZ4wfLvl+J1bD9TuaReSbk+UXe2caL7ffIR4vxrU
CXFFfeOyJEXTVmCI7EKzQojpSSO/749/+2hDKouDzQFDgQ4VG3lShHXHWDNIaJoH1fZL+zn1jloq
qb5YWyhYZFADuZxeT3y1EfTALJtmJGHbB5Q8FPM+2p56x0QAY0MpPc+8i2mUKFMLdXY9TGTyiRbk
sqrntYXCm9YE0A/If5j/5V57LV62EephQiN5A7tsUOGhkFk7o93so6J60QLZF0LI/NwKilsnjLkj
67owoooP5mtZUnzlTiO1iJ0ASxlePWKlYV6qJlq3ZlM4/NC1p1TG0rQ6PLBTus3xlmANWy4T54IE
FVo9hcVzYv/lmN/vH9fV4aGMOO8gKrdFpimG9IerzUArgsstUACx6GRe9qoEvKHwCoFtRifr5QSS
WNUQYzCG0DSQJiDEl4VJ1gSgFBYZSxBv8BLupYBYJ0ne20oPdFk7PXv1ZrgRMITou41WVJzRSDw/
RmSRzOzcPpzJvsoOo7Iz+8P2TQCAEPgyRGC47hNm0E1lNKnzEHZowL0n+G/7+Eg0ISRt4VGOU7oc
P6+LEQ/FnoWm/mpbnzbymXOzg4JCxHY4Qz7umWAVhrarpqZVhjCm9u6X0sqwcWsbjDwoTwChHgxB
yuXn16Qv4nnORkBB3ob8pCcSt2VFmaL9F0/J4Ygi5SccoDTSmOp23hBO/bPePhnppe9et+/AlQjx
EihJ23pTDhGVl/lmUvquxHlf0aYGpzzm5c7A7IphtnpSNIVRG5C16OCW50k/j/1JlYRE1hYKFcmI
RSIucltUHed2zxjtp7DXX9EZrEuP7faoC1KvIDNA4gE0n3gKLvdaa6cGVcPdFCrpVyXo2ef7+8C3
chmeArSBx4s83m8WcZ3l8KzvRtdm+hw27aFrA3BuRNpzDp3U+2X+PKq7++JWTq4Jxh7EwaCfwOkn
RBiMDonT0ozgr7boTA8231SGpVjZEhNaD6ATMFfcQlMTz0DOzIF2ihU3aPSXQjmrbb19GsCv8XIV
3gXmptZzNDqoxy4fwAf+Vvj18GPzKi2GFzYlY5WTOUWKxiNArHXHuviAggLxCTiboacACxGLblo2
MCutPRoCtJYdtI2l+lz/LYbnd/MqvONkk5E2BMPHKIlQL4O1kfL2RoBwjApipw4pIhqms+tPP2dp
B5WVU4TQMx4kCKRCw4rFvKoJn3hkyRjaScBcP6ueKNvu2r9TpeNxi2yDJQaRJvQ4G6fcHsKWpMcK
mYZ53NcfeMBZeDzgigMAdPt+mNLUSa00ZmGDUlK/qiRKduU6L4YXDF1MzWKaPWUMtXhXV8FHrhmC
SECFcN6NGzxFMQCFOOo5zDQlOw0/EiO0tsu8NA/0NlxViB63k9QzwpAWC4FppuhJWQazsd3TwNOT
V54DOAOPm3/C1VUYEhblzjizEHl8f4935PbxQVgBwwBAMJxh8VEyuLHZDzZloc6CHtV/ieSUrphR
XrjIn7YO+iA4wvfjxTizLopG3LTgl/rWDT6R9cNeOURItqL5Aac2RkWvcIhAfDKogASPIS0Oc3nc
2P0FugLvBLhiCERyiJToruaeYkSMu9tj+kfVfGZtj8ovBQhLVPaUWkABw59/nfSnhD1sNQYYHoXt
/P3M2SuF5ak0jRldDmfPGSN/Nr/rlmSLb2/BUoDgTfYDCkgjoItDsz2wYd9mF7axrf1/9gDhI/46
55EkQV+PadK4tHWHMG/OsXKxJOZ4ZQag0EAYCYh1ThomLFHbgi7Oars+LNV675TpUcUPm8r95p0A
lSEqqOAV40qIxX7e1KWVmWg0pBebeXtd3f7sAUPPlQBhmWimq5VZGBAAFtrRjfzEkOz17V2Dm4rC
fARKULKKt+FSHZmR2yWRl7mX0iZ+XRpBoUoCMWsSgK7DWQWBG9K2ggQj9UZVAR83R07wXOEgSSzI
xhdOq6PUkeUNmXcxp4AWu+775j2GP/Tv5xvLBUpVZxgniuFHErCyAuHWvFljg7zdAZKSwwvQIo9P
8MoiNDEFwyqq5i8t6PrR9srvZb2oV5foSoKgkNp2qsdGh4Skep2/OTKqjZXbhnY4PJ8Ny8nf58sJ
0FxvJ8/KvctcHOIM3eUe0u1WDbybPF3OC2vBhSEcIpZkedchpHgByN631Nr3vm3fZg7sAVRT472o
BQ/VM2rYij5yLmNQsy80lryqbq0m1udqeOEiE2ucLX3A8NWUojPNKbEOpHnI3e1HCfVYwPWA3hPr
JMJm09gwitEso4taB3p6tqq3zau0GF+4DGiVrmo9UB6X2Qi85mBsdx/h8PCa13fA7A3UxqxmpRnn
Nro47FPml9nr/c9fOaiL4QVVkcV45FQDhgfUre99d97JaIVWbtpCgrBABdqTmHMPCU3g9vtCO9yf
wOrwDhIMaD7D4zDCO3DAQzqrHBpdSkv1H8x8e6UParzAsIHuKsiy3agiZpZKavRjdNnZZR+44GrZ
/v3X4wuaYiKJpSbuEF0y8DDGT8b8AU1nWtw1QqUXjpLYGA85GSUfwBBzqZQ3N3mTgaHXDtDV8Dc8
jJ3ZRWMONaSxp8L6FVu/dEVikFc0BadaAGvRO8hXnIFuK/Vkalgig+7t/XAq5qfJ+b19G2COEecE
hxeqOIUQUhPFPeCxsAeoM4aH7ZNZRtC/clAtJMnB//7OlCPmCes+d+O2GuxL/+Lqn63+5/0JrCwS
6ByAKQR7FNJhYpYtrtD8IaWJcxlY9ZiYp+Ts1Ye43Ejszb1UlAritcnV6e1zEJlIs+1riOm1Y7zv
++P9WaycpsXwglGYO7vOohbDKxfb++b67vjtvgA+wDKWh4cm4E38KoP3QoT9NZ6BTiKtq1z0tPCj
0KUXeF8j9ZF83m54kMtDYB4PErgBYmWXYo950ZmgWZjMxo9pkHuSHV9ZK04Hw681HCVgJJY+Ru8V
TlqbpXeJi53l+dW01ybJdqyc2YUIfuiu/DCnanQrJRUcydfEPo7Z4f5mrAyPwAWe/ABzIx8punlp
PTMoX+hu+qMDqzdOq2QPVpbIQ0qeZ51RGHUTP4rhYhCVVkkIRiFTOaF3rWJI3Ji1OSB6gYIfBABA
CMeDx1dLNIzZWI2GAYzQ4+wc+uq0fYne+/Ug+Q8UkvhsazTWsdErk3B0n1iQ6dsfzsiAoeIN+XkO
5RacSESPUmb2bRI6zh9GM9/7cv/z1zbgenzB+NcVMFpNifGJiZdIUBZBt5HHmGskZBux8PBREaUV
2cGcaVbjsZujS1fpgVWc6kp2ita2+FqCcAuUiFkRQfTlMvThMO0zV6KTZOMLSo+2eZYUNsZX/5TZ
zho+cISuP1/wkCbVBg65xfBVBC8+MMl284w9gOeFMD/iFyIrwWgBvGvMaoS6lcdUr/yCPtQWDZgj
eTXzZRZUNxIWoKnirHnw5YVlanq1yjIw/VyGwTfn10Mw6H/dP603G4GMM+/FAIUBpM1NSlVx8Wzr
tFm5FEVQzz7Jt+6EML6gsc0JLmRqYXzlM3uqw/sff3PVOOQYOXng5RHNxntnqYiMKXVLNzeVi6sp
x5g9WPkRhUYSgyATwlfwStsp6TATtbGUC3G/Tjmq388l2aqS+DzQORHGk4fjxbyLaeBJ4pgtHIAj
s75VmmSPV2eAAiVUBSIfeZOWSuBLojS9jUMzP0ZoJ6HvY7K/vxM3BxVdF1C6DzIyWAQ4ZYK+iKmh
Jp1JrUumGbtOOyR1YJdZoMn60a1MBY8eDhpCq0kOxFhuRtGbXs1aVIRa7qnWnurq4MraAa5MZSFC
0B0EqLeyqCFC0XwDIGH2mKBJ1u/N64U8Emgb3umpsCfLeWQzyfMxRcWpm6Pt0Clrgjr3PbK5qIQX
jnF6MPCH87iecEFKFHa1+di6F6f+MrTHLAm8RBJ4W1uuaxHC9ejLrna0mLio+PheF6em93xVPY6G
5ICt6CkT8CfEWIFrAOmZOBOrz7Kpj91LErSovfHAsHB/R9ZOFriGwSSFUgY8rfnvr655GfXUBP+I
e2kK38x3WX5SZYxna0t1LUK4JIYHQkOTi+i01zz2HTWIsuf4x/15rC4UMj5g0gB/0Y0usYpsMudM
dS6t9UmJwuwD++DZQIkh7YDbLuKg6slwa8ScokuC3jdqQMhWFBEI8xACRZkYr7G7qSZxqtxtvS61
UaN0VJEAzfaKjGhkZacXIoRtGJoetPQTRPT1wa10X48Vv9rsgeByo4cF0Ayc9RlwruVxKpyo1owk
zUIPmbHHNpM4Biu7zBlWNVxs1MaDsWM5/KCTCTgZKwtLN7B39mb3j6d+QA+P5n0oUbp5pZSaktjJ
pKVhFwdtgiDWYfMhXYwvXDamEdqhF1saOt8z88CU7fYUb10LDy0AJrmPvFwdvQQzhzd3acgOk/lZ
VT9t/3qA3AxU/OKQQshy+MgxJnVgXhaa3tlCGw6Z17dyQAEvAMsL6kjgm7nC5ysugHq5pmdhT0Ij
Og4kTMftTg1UBAjicY/BTiWybptJQk2dYAp5+oOa+wx9zNXvm1cJiW281fHcRameGF5yZidq9bnL
wtbcz/5oShQRP+EL1xjJquvhBYMQJUNHx5hmYTf7bvQXSQ8JOUSRRJvKpAh2Op1Aoe9FTRbOyqNF
0CvzS91hqYKPLBVacWGhVsp6vLZW4jrRstCJdsa0VzazSL6v1b/jC2tFkwSPCEfNQh37vJva3Qc+
HzADE+l67joJtxnxeq2bmwH3QfkzDf68Od/APx/XAZkAvNdxJ5b3jeiJFXtlmYMi3jes18qUPCNW
lCl3J9HVCyElvLaE7y/rOanm3MtD84iK6zmXVKysnSEeZOW9PbC9Yqkn6ZLGY7FehK31ZtbBePD0
gy1ri67xsIV4H+B48+ZViIYiK7BcpCIfI72ZIIXH3trPLNvZ2VMR79Rup8CTHensT0pADVm5zOri
Ac4NmR7PzgnhFEBc0NFqnCG3e46+jO12VQ46emBaEfLgRMfC3qCvjo3G4mMRZjFQdYc0/bX57IIJ
GhBHbDy+VTxbU2zR2TXSNIz6T+bPptlaaQK0+/Xwwurk+VSNmYfhE+JnZrpLWL/98nGOYSChYItw
+4S7TVo7HTUtS8OmgZZVvqib2VIwBRQEwJoC+AaqKOFgVV1R0pmaCS+h6AIqA+SunJ/F8Pz3V363
Y08sRoMgFJe6Ow2uhmR/+fkQrgWsNOpLeDYIRWPC8HUylVY3ouQTzVEnehx63fcyx99+iID5xOIg
b4YHlyDEScEsTZucF1j/k4y7WJVokLVJoBENj7fCnN7UNozgbe2KzMUaVfu62Hn1HoUsH5jClQhh
l5OqnAtaQITX7GN0vNl9ZHjOAgYVwf2y5S5XNQM3cptlYWE/5M5RkQy/omI9ZDb+O7ygJZxY19pW
S+BrxPs0PTXkxWvAIHj4wCSQ2EXxLaAaN5U4WZymtsPqLFSAI4rybEdlAS1+UMTTCujBfyXweV5d
Bk0xqpL06BHj1MQff7bl5sI0XOZrAUL8xJ5aEEoreRaibUV1GmQAh/XvB36bsxTi0gnDexm1jbhT
0lBxTjZAdTLGtNXxwWeG4mpA3mBUl+uTFkXbTTE+PxsPqudP1XZrg0v27/hc/tX6t+ls1lOEY5p/
AzLW2Yz65KsP8Ir93lLqBpDWJQ5N267Mwin/btLjRD9yia/GF2wBg8+dU4Xg8+cgHl4xjw9cgKvx
heXXWUdsN4E37I5ofLv/iClA5Rk3Z3h5wpwtVz+OyRhXLvzIaTz9pJvph7D416MLi2NUTTsMEcPR
/2FMO0PWF3hNR18PL6yNOSmkjfMpQ5neoep2U4XU/c/7y7+m5eBko+kwQi+cFX65PuAGL8exAXrO
y02ffHGe+jJg7SQxZjy+KeogwMJxeTnb1E3OIa9VRil4EsIoRmmvdabOKclPY/2JeB4oyTeX+vJt
uRInhFtbu2UTkkFZqKVf7czX6Kf7i7a2LwhlcDQFmP0QdF0uWqq0o0WHLglzezc0xzk79jLrIxEh
1uKoBARq1OEZv+qnVn/r4r+Z9/v+LNYUH2dYQaUsYG83HaAqomRWOeEJBDAuHrx5uz2Ki8KYf8cX
FF8BBHlkWBi/8z5nEYiX/1HVv+1cEtyTzYIv5JV6RejejWlS5WCpvkzPFv0fJyFYH2Uig6NTTIL1
wZj7dfTJmo5SL2DtFl4t1ftD7GoSmpPOtMiKPIxIMLFdnJzi+aDFH7BESC0i3I0gEO9mvlyqpHB0
ZdTrPDSso3kpTcnwfCnES349vKBqy85rG93B8GX9llmH/E+b7yPtmCY/t55b0Bu9M7MiForclnD7
kskrymFGZCOvATjxPXWQaKvb3QALCkD8wGyiKhGWe7lOOLXMSVxahKkOjyn90dF9qz6yQkbIdnvH
4XKAc8rmMQg4f8IFMR1CR5VzKIEf2a9RnbuZlgMkvNcChLsxmlNl1BUEoM24bxeoVt+MMMYj0eK9
0RDURfM1cakyzR3onJRl+DSRr+34ZfNOwytDpgl5atBNiRWDSmW3VusmRZifrHMqS2Tdag6kZlCX
i3coChPBYrbcZqZ7JWvilIQKenywTy7dHsZYChDMUD2MzmhTCHCzXdfuWL+/vzwr53QxAeEiVApz
1Jlg/Ir8YNbjWAaoHMusz9ulAArH+0Ei34fY93KZ0oxRUKNlTQgtTk6D8dDGp5yc7gtZ2ws4Z0i5
80L4G9Jl0mqR5qHQLrT+brxvpv71/vD8G5eqCXV1V8MLO9GPqVozzSYhKYag7oKy37mRrPX02hw4
QBq1IYCTA0W7XKiSNJaVpTkJ6/wp1BVJdmZtCtej88NwZSJKey5sK8fo1HpsU4Ieb8RvRwkGZWUK
CDXg4/Ga5nXAgoWwlClyHGRfQ1N9JVUo49mTDS9YCAWVqOhaheEjbDQJZfdtZYngLb8TwHMMk5jP
bbqqojEIv8KclT4zwLp2Ucrtt4E7lhog8LzNoVjH5yp2lRfAPoY6eZ7nT0rVH9O+PqljJzFCa2t1
LUjYb6fMXAWFSABYBGlO/YrJrNzKagGxhrJ+AI4QpTaEzRhA+IsudhOALvpP1TmAx8+UBcpWFBTy
rgiDIkANPS4W99fIfucViZRLnn9vrRcv2nfJsZI1Q1lZKZhPaHCO4ECtiGCu8yzOOgPdmcLeDsqf
TNbfiOsGQXcshheudWepuee1QLogSQNG4fqopN/VxO/JPgrua6nViaBuELePP8bEsKvh1AorWg49
ag9GHhREokJWx8dmo9ceOrQjMbFUIQZztd4aEfRu/1bZMSW77Z/PocDov4CgGUA7y+Ejx+ravqIg
VayfpvYkawy09vXISgO9juJQdOkUhgc4UasLB+yWA338k6kS53V9dMB/wBiNUJOYr3FjYnQaQ0R6
snfd8KLIQuprt41XI/7/+MLaV+i+2oB2KUFboy8HJflub48X8wQN2O9QU4aIqCcc07HyiOFEWH2o
L//cJ7L0/a13z8dHMRZODi99FJwNtVQLM214/ps+2sOLq+0M04+8Xfp7+ymCIJTQIloDLcs36srO
KUZitKzBPMhzPrh+2m+uAcYOgwMPPzxoBqqupYAaXd4nojHUC7bJ3kUhRGZK7vGa2uMNQOHJcNUq
pq/iTnM7l05x6GmB4ZT+4OcATkuJo/mKi4oJtI0IQsAJR5mfMBECinCdzRRi0O7EOFnjwdSeiyy0
e8BDgqj9gPa4FiceALtJssTp4tAoAlLslM2dbrAv8P8QBweQHckzYXx0bGBj7sDg1fZPOnyazNP2
g4WQA5xLsM0g1Cssl62nVlZbTRKC79xVn6ZhexwcDwlUvaDt+3vvE8Gg9ow4BG1+oV7pac4fnIfN
34/bAC4TgMzBDS9SRJaaCYAL4D+h4p7i5Ch7K66YOZgcGAdAOhFLFikcp9wgI8xSHGrVpWjAOL+P
tZ2Xf2nG4yhryrWiSyALWhzJV8DixDJ8pitJnnhWHM7oMZodivxFJSfz4nzAM1jIETwDpddiM+I+
lOG9ziQg5a/7WyKbh6CritSoOWULdjzdO/qptYOuCoY/3nbsEc4UTi1nzuGQamEeVgV2ITQdANVv
hnaXFvFl1XlrE4F7xqEiKI5A172lTkTzpE4ZuiIJa99hT6n3ZDa7rP4ueV2sHTGQPQEXjjc3J7Vd
SiGjZ46ziiKMwf6dOvu4DIx851W+XgRMVqe/Ys+hEfEMQOULAiwiXKtH0ZDX0xgZZuVR2buu5DKu
mHO0mud0p6BtwYUUdqTRadNOthmHDtokJ9SP9cDYDiHhjg6nI0FjETQoESx67NlDXJQeojeaHsR+
7mgSO7WyRgsBwhPDQ9DRGlQ3DUdLDWK2q4cP7AIkgAAATIOOCjT6csdnEkdKHZtp2GaVr6iV//v+
BVybAY4t3DVkgG+RnQUUphcXFYAKaezX05Gpm+mLPMT5OYweDgmwQuImANtr1wpHFRrOqQPzjIxD
am0GcJVh+XiSH6HZ5QrZVRMPRLFK5KfocUyUU7IdXctBl/9K0JcSHEb6uXcgoaj9Tn3qzeP2PQBm
F89tQGpAxCwcUwK21tJwoxL8C7rfKLtC5hGu3DXYCgStQa32zn+6nEBfDJVlRQ7CseQ5ar19acQH
t9vu3aAIEG96XnEAPgDhQs85s8oocvNQKw+m50sZN1f2GUNzAgCgtRDwFfbZ6I15QEi5CNlwmF+1
Ybs+WgzPxV95zY2GktVaTYtQ6T73xEdTtHkzjwHvtMG5T5AqgqsmZlJzhho36npFiMpe4ktbg684
zYvhhWOamJS2OvpFh012Soud6r50qHWTPSJXzhJ4T3iDOhStwAZxQ3i1TrxGnRpUz0OS7NTiYWxR
XPCBk8RrI/CIRNdlMOkuRajg2TZHzcmB0k6d57iQJKTWDhL8NJRjcrpqmIbl8Iqb9QgyomioIb3P
zjnAwvfv89pGcMwdr9UHNEgsWhhMrzJbUpRhOjyb076yjkPyA67NB6TAfELrgfQM/S2X09DUaNZJ
FuE0Taha+DaDeGNWOr8zv35EDmw1WrEB5CSyGhfJhJxUbBWhxz4b7FNs+Gob6LlkNitISZgGlK0i
mcNrGEQz0RWaUo8A2oR9e0gbH1iJGTVL7jHNUf7mD/prYZ/oB0KEyKgj+cL7qIEGTzgK6OXYj8Zc
AyKmBPmx1vf3l27tpCGYCjw3nuNoGCSoLK8w40638VAGOYdfkpem2/4i4w2egcXkuR0ktJdngNaU
Za4BiJtePZXDd2czUTM0FlYGzgFs9y3zijtMc8w8HhIZHnqwNdXHcju4ByJg86A3sO0IWCynMChF
ZrkpQcyr38FsKJvbP/Ap/Du+CIOuWTSozlymodaN/hSdZvrJ2EwqBhkAAfISex6s8IRtsPWkACsE
tsHy0hPxkzn5wD7j8gGRAboDNKMXvEBDH7Le1AEnVSiKe07mIPFAVt4VvOrahRfyXvIo6BLEvXQl
ok0aDvNz+Q2deIfOV4196z7bzmH7ncArDITT6Bxpw/Ff7neM6P8wdkDkWG0eMKQko0YymbVbBxZ5
HCW4tQCACo7ISPpMG0xexlI90DPJ/sfhhbXyWiVLUz68Uv41pW+RzF9eM7CwrDwbjOpQqKblAo1q
VRi91uLOubvUCsohSGRTuBWBteeMwSBtQHsuMQUT65E1Tj3U3hw9NspDZftslOhz7gYsQ2sQgbQ2
4IaA94CHezmLKs7IMJAeLyP7iegBrdEM8ZjYO2s7em8hSHzZT0aiJkCR4X5b+9H91rDf98/r6lr9
OxHRLsWT51ag9cHdtk8J8I3gDjB290XwHb1ZK9SloTQQlHs3zFAso+bgVkUKv5AEo/dGZKVLqwJw
JcCrCP7Sm2hREg3IoTOgGLI+UGo/ciVXYnWNrsYXHDZFpdkEEEka9m4Qj5+QmdweGUTRGLxBHFk8
hfEMWB6nLimxdpODGaT2vo52BAUU2zeBx8xB1c3LTcXUEUkLWjbgoAq/ePPXzPl2f3RuAcQthu4G
GgY6FkTswnWInIEkMZ1RuufXymkaA8cKmOwJs7bNKMXFOx7UOxa6CC4XqYYvY7GKJWGj/aBP/fT7
/hzWhkeSEClPuORw04Q59JM7NE2EUEFd7dDkRVZutXaIAKRDYSYAjvA2BCNas0JpwHmEWn7l1OSZ
76Jl57iZAwz1EtdCuNq6er1MTpvmUQkhKC51D0z2OFpbIgA0gRQHspG3d1sOTwrwHlBqoxPU9B0e
ZfT1/g7cmmkd9av/HV50AwotMa05wfBT+tiwx8g6ONZhIHsj/btKJaHGte1AnhNgDA68xrYvp5Lo
Kui0IpT4tM7fpvmX1/+xNvfDwU5zvxtXAm8YWOqlCK1Q9CSzElA3GIds2MnYcG83A8MDnQR+Jdig
Gz+AFJMxTVYxn1vwEtXaP0b0+f52rApAwSbvB8W7dgpeGQEs3SJ5Np9rFtjep0TZjq9CbRoSLQiT
8jI1UetNjUfs2u3TC2hlfQW0comsvcWtmcaw6H2H2BMyIuAkWG6BHsUkr6c5uejjDqy7ubWfQfyC
/siy7O3KWnECJN4kDaAPdLpaCtLcyRjjfjLOpAA5S1k/9ptdZHCywE8FrhGRCZzYpQC9qfI8nmLn
XD1r1qUqJMU+a99/PbxwHcpRYWlnKPaZDo9FcaqYxF+6vW7Lzxe1HxqYaM6Mz9fJoRp+K94/3eaW
OJDAGUAR0oWBA8/1coUiewA+ds7ts+N8yh/aVrJCwgxAZIKAEMLUiGzhDYRSnOXwTe3QWbfpeEaj
bR8sWzs2x3vT+r3pzr1LQatRuACcJR08M0spJtoqGp1NxrOZOv78Lep0SfBmbRrXAoQbYU9Nbw46
BKjfEiBhTKSEZQ1NhEt3MwfhqCIQOxXFDBHxSQWTpvI7mCME33/dXynB5fiPFCRuPDxI8TwVs52V
St2o7iFlHnzFOzKf2gdbtlrvOu7KsXmXggwLgg9gsEEEQth1m7ptk2vlcK66U+ceUlSyDqcxSXyn
eMqtI/O+TRv5C29Ecit5ZcNThZTEiOvhPL0Y9X7cSHR2M7xgw0ezzxrdzYdzF7/S+ZJvVOrv4yOC
ysNOSNaj9Gj5+QRMHVrSl/2ZuNRPyK43Nka1/iOB21Xu6WD3hSM8584ElEDenzu/cB3wbCnblNV/
BPA8J0wrzJ8I9aFj1JW6ow7nUn+MhofcO9DqeP/0Cvr2RoSgrPoWEKOs14Yz7R6H6bSR7BTDA02H
iB8sBRyqG7Qsq5RUqyhjZ0Ifs/Tgzoetnw/cOJQgwO9INhuWuMmAMni44dM5fiPGyd1Y88g/H23H
gNcDcfRKfXSvIydfTH13bvXnKH1OJV9/q6AQfQBUiRfEISZrCwqqmayBkmLsznOyS50A56ezgrh7
yei2Qmw+D0RdOe4QVdJQ6cIuD16bAu7RNufolVovrizSz/98qZzQkvI9PIo5oD5AuAhT1Y/6nDXN
OVX2Y/M0DG+d41vjfutew+nARUMtNtyOGybPgs1jo1SFeibazvw6aJtvAs/BAhEIlYH7JjqBitmj
jXpR2i+T+6N1f8hazt9eNN7THmwjyLYgDC6Chsqq1kY0x7FeTMX7S6vr78kgWZ/bXUCdF+4ASghB
z3ITbUr1zh3cfppeyhk8rZehfMiMJ5NK3I/beUAKkoMwQhChiu+VxhkaErvV9JI1ryjzkxm6tUkA
bAPfEolsoBaEt7WR6aXDYoO9aOyzqx+q1get4LhdseLpfiVFOLBKk+RTrersRa3/ycCzVD+pMgKY
W/9mKUK420x3mZXrEJF7QCzwFKEyShJst+qDi0AtCyJz737B0sLR3Iw0WkKE0xHfznd98tbQoGt9
FGjfv3oru4KnHccsIyEJDAP/kitXoKjr1uwJwJQxODU6dFczIaVK2iBiMo67lUnhisPjxAnQUTIl
iOq1IjEssKC+JJEfIToR79zhdcouQ3W4P6eVDVoIEvwP8HhZDjVmhutyqpU/qM1KNjYFgNrlzCr/
Pxe468tlA4R5AJc45pJOwZx9Ic2hkV3H+7NAMGopgoAFmhHggV/ycj8Px1r5S5Vp95sbr5nI4ILE
CPEovGDFze8Hax7txs4uU/nkHMgsOcUrw2Nk9NFBIQpyLyLWW8mdpDcUF4/v4mdkf5Oxod8sEEcy
IBCIgiCQ58DKLhdInYzC7dW0vqivHQtQGRfLSI1XJeBaIGaHVxnCgksJbRZHRqLF9YWxQ/Wb9X9s
93XjUYXfDzgGyGSAE7tNn+aWreCFRpVLWjxm7qMefe1lFX43u7AUIdZYFHCULbMdORPqYawOuSzv
fKNBMD7g2NBTCEBBlQiLlLeFOXWTiuYV8WV++BI9GbJ38doMOHgIJ5WXVIuoD1KkfT4U4JbW/3KJ
X+3vb4FsdMHRbA1vrpUao9t1EegZgje95B7cKD6sEEeYcg8K4SiRV5qWxgjrDUJ6rbzU40OJwin2
TMadLgMQ3ZxXLgjRZc5FAn9BjEWBeJvqTsG8yzQHoPNAmkXZCAOFy4z2kkDMIruG+CzM0/JKoJVr
rhhq5F1Iq/q6u0/7ZuvTCAg3ExkvFNFgDuhmtZSg9IWSxd1gXeLmnyHexXTnNX82b/lChKhaSUEN
5kGE9dy5hZ+yjaSbfJUAJYBZQOkRos1iWWdUzrHbK5Z1gQWKh11r+Za91chxIKCN3slodQB/TfTM
rTHXCxah54rl+rU6BI2DTtCy3sYrB4qTlcMxB8UAIszC3aZqZQwIN7rYi0BRAzP1zU/btwIKHL45
Ipqc5mu522pE1cGJZtB6ov3TcKCyevMV7QTAMmf0BLQR1084r3MzRZNWWM6lcYMBMRV6rpudLntN
rtxw3lAUvZh50OCGnNTpEgW5l8q99N/qmexsO3AaULpVu+wjy3UliE/3yl3LiGUP/Vi6l9kMEPVg
7nZluJiIsB1Ja3dDSjH+j36q/Smu/fvbvXagAMIFQyN446AMhZunmWhNF+e8U1C3U8tP8Q9afWCF
+FsMKRfe9Vt0m7qm72BFNOfSDdVpNujBs3f357BiMDhtOSgmudcEpb7cAz1PUr3MPfdC4vpgdG9R
7EpWaVXCe/Uo3qvozyFI8Dp7ijULLMrIzPtK689AFn9gDlcS9OUckHJxijYeMYcy6FK/+YBywn3m
JgLO5U0nywSgsLyMZveSqw9s+NOmJ30jRuVdxfIyRehZxM3ROHs5A9um/0falzXXbSvd/iJWcR5e
yT1KskR6ipMXlu0kJAGC8/zrvwXdOvdsYrM2ijoVW35QBU1MjR5Wr+6JZeGtU+aTaoazzDJ7T3es
Qh9QsJxuGAgMQGHuOJnUCmSuetp6bwULGi0YQZ9sXus5oOYXhObrP9XyVBl+lwWqflx2h3UgHNJR
IKkjBoZ/1rNL0zjudKLYb+n03H4zun2EJe+Ldzu8sP1qnDcLSTG8WVP/ZOHH3uP1nkXilNYqbqKo
1ZvZ6mbHQYMc6hPrqu8so8LnY3j0b8ICoW36HRqDGIuu18lsvy1e55M89enf+78fsRCgJNC+mfPr
rJefxLBAZgvVc46PjqY+AGUfWKD3dnjvLQqQul0LqOa8atFROX6L86NBP9GddbB8hTjI4D0oCCUo
8gAAwZINqH+J33r22fUL9nn3+gAYxnseQpED/Ckcz3FZ2r7QqfI2tAfnkyVL5d3rP3w9PAneyhRB
chFfjCIIfQFgSHkDpt/n7aBrSarz/hmCADh20EzvKGbBrkHro5okGloHDdUn20VqO/HrefcdA8Ie
gUGsD8Iqd6FT0hd1i1IC5W2aXwm51JIjem/YYHi8PoikIQwBLbs+QdasgIghQ/sGVXub+4D81Y/P
UmI0AS7xfoxAWQHMEOwnjipeCzFGzSNt1aLFUnGu00+a61PPP5tW6qs7mx9zUTizeLkR0AZ6RZxP
MyKlnbpTDN/FX7rXnv3YfWRX4wtTyZ2WObON8ZfSR3KNyUr0N84sStoB6uHIoXtMfNvMYzMkrvlm
x+C3/lRFuz8fERTEaFDdjsJhERHfmnYxTR08Cn1gvu+0sozq1udz7ntQNeNUOWIxmVGgV0sLlfjG
Wr+7sN8f+Pqb0bn0G7O1aVrP6DuMXtVfC/3VBf36YwF3Fxq4BRj3SM5DZdyHmgaFJrTPmzzKgasv
JieyZpRbjjt5GhHmQC0nMsJg/0ZSB1Qh63mkCmlVhyhl1OkvmvLihY9ncbcJwvCCdV/RrC+yOqmi
2h/JwekOj4ffWqTbrxdNJlK2io5YR+T+VdZ6QAaAbvamo4QZCJllYjV5b/MZLNlRaU/G/7hAgt4e
idkwkIdWUa9elFdN1reZ/+8rkw9fDxg6bAvE+2DxCQukjlo6oHaqijplOZfsaRpPFftBys/FdLH0
M2ioz4935E6J4wVFRgQnCfEtNMsR5jM1SxnX/VREhXciX/BQ/1PIPLqNTUcrQVCtQWlAyYoghpbR
goBjqohmkyFIemlyVG4zyfXbOLgGjzchVwtU9F0KbAaFi2EPaRXNlg/L5uDM5fHxSm1KQBkC/EYd
bOOiQazE7mgbaV1GVnxKlH9GRwLWk40vGGSkMmlXTGUZmdTw9ekfukgu35YAdA8EoA5FMjAqBdXR
o9t12asKiRwjQDwol5ncW/vMDxFvsQyUsvh+ZlTVlKJdSISsFBAFinKsjb1WE04rerCCqQxgFdwO
4XpklZ2pDppfRl1y9BBMRtnxTtoKrmBhbCA/xJHKoOISNGA9uN7SDCqN2uJIjMti+yiVin/tP0vI
raGtOcrwuC5fa3EQVmiFpZE80i1koVAfILnVW1sNNYGXgsch0J5yPT5xhik38ETjEepf/mGtttey
NDgCnSeyuQhMYT1+qhnxqFYNi1h6jb848/6rAAo07rZjnzngcD18OVtLq9VKHjnJt5HGvlHtbHrE
dxnwGZCwAoCxYSt5VaVmSloUUVYHVv/dnve6J+vxRZLJimUziweMb3pHD/wq+/f39vPFdt2JR2NL
nTG884wYXEckmoJfI+EV4glZVBJx9PAdp0o750mT0iqPFhvM9FV/NYw33IjGyq6qstvVwlLdChPO
qjvmYEf1yjyatWe38A39y+O7tvHCAbLApwL+aXiMwvgmZZMNYqOc64yStn5PSp9ph/L0WMzGleMC
OA0k0At3yHpiFlgxrWwiUKuw4tiUH3h/kCdHsB1oMBxbsbEMc0jjOmVZR0b1ppq+VUjWaWPTARfi
FfKAkkAJCu5JVnoGpZ1eRZZ+YJ8/T9+b6SCri9paJGgNBKhh4SB8KVxsp9DMmkyQMbEq6PF3r48C
1wR1jmBMQi3ifZHM3GLhCpU00ZzmwXyY5o9MgHc/4pUsLjhohMOkKtAa1pQ20Sfq1Iccf/efImRt
8PLgStyXf+Ra6Tkja7BAYFLpu/RkaNfHEjauA7y3/0oQVHfn1Frjgm0hWpLcTxz9gPTyURl+lbtD
yNgL3mYbsFUboHQxgpVmy9zMk1lHyc86vXjVB+4bjEq8nSAMA1cBP843Dp2jDIk623YdteX3uQ50
R2bObJ3VWwHCVpORVn1qQIDJzpp6jvdinWC9IARkoUYeSha5xvX3u3m16KMyVpHRB5XjT7KqgI3P
X40vXDVjaudYSzH+3Pjq6GvfHh+jDWNvNTwXf7P8Zb/oZaPgGDnNRXH9GPGG3Zg8vkLotwxAOsqh
kEBbi9BAP2xnultFhL4sl15Gmb05g5vhhf211TrVe9vG8C1oqtRjqx3Hhkpu2+Yu3AgR3CvNZsOE
MqMqKtjJhcF6ebwLkuFFplLYMGOdE6eK7CKgpbzwemt8OFVIj0JhW3dB4qlJXUQpSRV53bEufX03
Vg5bjKERxoD7CeSAsMUZYwNjiVtGDD2U/qxan0oM7a1Nhp9go/cUgoigJlifIWug9ZDYUxmNI/Pr
cx8/Jb3EWJWJEM5RVpdapXQQ4WWKbz8lX0m1k6yPW6tIBXDiF/yHZ1O4bI02KrExWEXEpkPV+Inm
7z9GuGW8/TsqxcB0sF6lNs4y8FNQFsXK58y6xjJ+7I03B48AAhqIjyGT7wq7YLCx9bLWZpG6nLu8
8vu09Jv8/PfjWWxtBLAtOvo4wG/AI72ehd1XqqKpShGpeqTU6NKJCyF7dWQyhJ1gmj7kI3oSRc0P
5rw27DDU+10r9Mrilh7ngEb2YT0LAgogze4RIpum7+PwauxfJDjoGBi+D7xbsb60KZMiVgyHRrT7
nZNjrZ2o8wER6HkH3B131u/aWiW6XSVLmuQROoAuysFI39Txn8dbzQ+M4KAATY1yN94C7D49k+us
aD2q02iev5IBqBO/QLXpYxkbhxa2C2c3RmrXBWHDeiNaYtI8SzvEGuqzqvivk+Lv5SHgFxtJVgRM
eINqENIKF6Nccseoc8hgVXt8VYvm+HgO/Diu1wm5mffGVgBkcQ6T9RysEgXjAxoiR/E57hGR2f26
cSpJUGZAt/J2nYINM6RKkXWjQaIFGIenRhYGuL9sSK9CIwGLhYzMXf6bDnPseSOhkamfqQsj9WjL
ajw2RGBgzm+AKAyECZs8Tq4xN6mXRZl+0pYBPHz6wZS18N7YhZUQ/vsbWynhgUOCXnUR+2m6oBQk
u3Ot4HtGUSB4IACmReREsDIQ5+jbLNch4LveflOyL7tPEdJigANwDAJcW+EUufrQ2QjXZ3geaGBf
dGTgHgvY2gUOj+IMc9hv8aq5bVZYZeZmEfwpRz045evYBo9FbO3BrQj+CTd70ExNoia1g42mF914
tfZbYrBfePEFQocWaFuFLWgtY4hrFmMLiiNrDkTi2N4rPBdgO7yhPCJzT8WRGK0OphFXAXnMRbef
dfeLB/7t6dkxdrtVEMRfCG51AzkhrBOAGJ3H9V6Ufi1B3fVr/y7cji48brmH5tDo9ZbCngzK4gUm
9+PxNw4S4rYwALjLwFtyrHc5sc16HBs9iVTvZVI+MQQCPMlObIvgHQlRsIDXTbjMqWvXTm7YSZRZ
p5Y9LcaTEktmsXFWAdhEfJsHknAphFehc1NCDeqmkTtkwfTHkqWSy7A5hxsBwoVWmnkx0eMgjarl
RaMvWQVjabd7ixgPIiSI7SElAKtvvRO9Osaa2lbQGUt9HDvNZ/XXx3u9uUqohgY2CpHcu0D9YpWG
QgoTSqM/F19od9k/PMATPNXKESBiBBftzDpSlEoaxfm50S/zPn48vPxIc8PzwQ2Db4sHaL0+c5JT
tlQYvvVex29x/YFTCjZshycxgM0QKxNIWrrVAvo6aNTKp0bqJ3/WH1CpvAG1yr0GBFdFjIzu9qNG
Cz2PVHpxzMDZ2WTifYk4QSGvRgcpovgqgFG4QKB7YFEznxY9yNwruOPMnUR//08KL58DARuIdcT7
PKhmUbBEzSNiHJwm6Dw/Ln/O3SR54rZOK0pUOZc7bI27rgN0aZLO7goWae3Ze+3yDxyn2+GFG81i
J7b6Cfs9aLY/Ag7a//H4Otxbw0B+IHeI1jfgqbvDW1X2knTDxIrIcM86PWrpSffOxk72m/fN4B13
oTC4ehUTP6YxkBRMulilPMitf1Hi9oFt4I8bGFqRu7rPLA0IxtQWzaNeu2bJs7UbHcCDwjZSYggN
w+AWbrWzpJm2MCuPsjgO5ioJRll6cusc3Urgv7+xY8DonClmBgmVEaBwYKIfUHuI2wKZhgwAqmqE
8a24dcGhitTb4n7KD/30gWcB0Aakn1GoAwiz8CzobF6WbGHIrqL40jikbHcwBnydKNW2DCg9QD8F
jwTMXAnLS4yPsKQ+ntu/9Y/oC95iBW8zryMVcY12mlcu8SZkwzy/Ss+0PKW23+5P8GEeiABwpiZw
/osHCZDHUXFr5Nw85QcN3fIDt5l7nNB7HCQt1tBMRecye26xTEagTxdz9EfrWC+7QxmYBOiysFa8
dZloAyRG2dl6zfLIna5adsklVsyWSoLSRn0+VgodRYTLFldV2+cZhu9YsFhXkvsDuyzFR6RwGltk
o3GqxKiSEmdeRh2k6ukclKigX3y0301lemnDIgNPILo+oNIdkHJbX1/rZMKdZi4CGrVxXpZXxXvN
ZHW2G5rDVKE6OCevhlJuYbmqrs8L9DSnUZ6j2/gwS9ZJNrygOECwV1E9xvBLhqqNp3o/PAZBPdTe
4XlwUbAo5nu6IZ3zwmQk6oBemYNCUiG39fm3wwsPaA+IaTvZGD5hx5x8m5ydjT340wbMDQjgNdw3
1AMJy6/pZeWaGcmiBRmx5dXYv/ycisTgbgkgmmI6aVjQpbHo9SnSm5P7Z7az/zH/elwz+FUINPDQ
ofD1ntfpcz30Q9SUfl+eTBk2aeP8r8YXTk+LIJhl8vFd9itRDpN6dJK/H1swGzsMKx6hKtQyICYm
Eq9lXj/mCNWjeXPzxTprw9fHw/MDIoTaVsMLL0/fq2bMHAw/5z6jZ4KiQZC3WAF6fdW7kcTYDbC8
8gYliBneUdQpLiW6WiV9lKaFn5m/l++P57K1VDfji0tVFcpgTkneR13YagcqA1pvbfbt8MJSjUbF
aNLh8w3rmpHnZXpqa4kdsPE2AMwI3w0dOWHTi4HVtp3UzkExapRpTywLcuNSgqJuvwcE6hmg+FE2
CHvvzkf0DBTsKonXYs8dvy5rP9tdOo28+a0EYakAlSi9mktIK590YNE+7N1pTojGg0o6eIzwUK/f
HaVw6lIlehtl38FTMJU/Hw9/v9MYnuMAUMbCs/TC5+t13gyVSrpIJxczC1DevB/qhjAVyhDgUoHD
D6+aECwZSDfD9amV0D57Q+YzlFg+nsPdZeACwJ/IOQrgh4oGXxUnKpp+0TjMX8ok0HdzCAjD85N8
Y9DXdcHmwcLwIDhEGNcnyt+JtTdOL8gQ1qjtM4t2MYnDuDd8cDb7o773+YEEBGJQgQqzldOIrWfh
GW2iGEnvheX8M3aPLJVVB9ydJAjgoRge4ubJaOEkFYYygdKr9EJT+6SpZVDDQxx3B2UgBFzp6AOO
+g8ENoTbYCwa+sAPaRodzPa30f5+fJDudBIeHoRuORCa10aJye4xI7aOjEYSzXoSZDBXwa2mzp8y
R1YjsLFWmABqrsBSCxyRSKOD/h0j7gQE6dbJGl6b/lc3SNzELREGlgqekI5ogJiRXkylM+Y6TaIc
XULsV3RNp8Pp8XJtiQDIFOAATgyCZOX6SBlTSe1ZyzCL+Gj/jOnJ+ucDAlCBhSgAqNzu2FHZWFh6
WStKmGqvNH+GEmxlF48fmJVRgC1HSuD/ixCsysVd3usEk4h5QUmfquHVy59awzfR0g9V/zKPaENV
QRx3GXnzQ7CNrpesMNxJx4SUkPlljdLvKd/7XGA+qDDnVwMGFLz4tQA9VhrUs7cQUP6tVb/n/aoW
4W5+pOCUgiRasDItquadZudKaPLWEVrpW0RybrdWCDYs1DjHFIFWYD2BtisXtyaYgJEeHdDV7mz1
hEcOC3QzvrAD7bCkqA7plNBLXpzWd+pvj8+s7PvFS1FZSleiTVnIxoM3gHjS/fOxgPdu4uKRvZ2B
cGSbuPW6lkvI3EBjvpb55Lvy24iU39r730E5KKbf/GtU/pz5sXGRMfLyLbj7AKA30CMNZvodQkHJ
QDObxYOCx+oIFCdIoDQZPdOGJgZ+FiEoRD8QihWf9CkdYzufsjhkue/ox9Q9lUOwOJLwx5YUJEwN
Xj3NUzl8L29edntpVR0NJfAmLpfKvdT2L/bbkFHnbwoB0h9bBhwELs5aCCGNuXjWAiHfFiP3S/Nn
pvqyYtWNU8frCjlakXe0FSP9SjloBIwDcYhyJO2viu4NXiOjyb0YXHo8vZZohFpKlRdlC/PEpc92
qNG9QVk+PDpdIpWGzCCYY9ZL1CVxsdRkjHHnD6oVUOXw+Mpsrs57y0vkYNFkTIjdqKWtZK3lxqHa
Ub9Mmb8bicozvipilx70Lrd/1hMoyNgZfYbjOh814+qWEl9p6/tvhxd0luPRdKk0DN++qsOXJpUs
/8Z9Xn29oFDSuGhRx57EYVacY+MQ94G0OfWmCN5eDwTewH+JpoLXFkaRDI4HDoaDq1wG99Ca+01o
BFX+K0KYRdF1Tde2EJGm59EIMhkEb+sew8zB7UKlAnimBPuWUZtM0zDE4QiocQIb4dQsf9UyurVN
KUjfIDXLC7dF+LpBmFc4ah2HSh+kb8z02y9MRsu6uRmcU9YGTRNE8d/fqD1C24kCC+iFXeb381lZ
AkOR2AlcqQlPBBpgc8MTsMT7VjrI2WlEIYaLJ+JXjhIh3a/ioEJN9VhLnsOtu3ErSdgWPVFHexgh
adAPmhs0+92m1UQE1UHHxlY6gKBD4v4c6x+7g4JQHN6744qLAViQcGgVmuOdjW03HKmfoAHXboS2
MD43f2+2eugU8GAoGF8rfsQF8zMis6e2DtN/Z4CEy1oCGBKScaxcN7TLV8M+W/FRjT9ws98pXFzU
gsF+40fgZhJNWyJatBA3tPqnEdjU+LT/eUAdBO8ZgngdwrPr8bPYhNU8UDek7InQK5UFEDaPKHB4
SF6DJxAAqvX4iaIYeQoEQzg514bsZ1nme4waDt55hsc/hBugOAlpSZt7oeP2/mtX7Wz9yS1mbCs3
xm3Ap+6aDDGzG2q1wQ1T/0K5JZMFljc0Hj4bhSicURbBa2H1mdub9hybTuiOQVOy12OJH46sU9LG
HiAcy+MTSKiBiFBYJHUmhjakmhOOgZr8cPO/dh8h5DN5EzoeoAA9wnqL82owlRrbFBrTSbeP6n77
C02FsEKAJgCsI3YhTKdp8ooUsZWBgWZ+7v1/H3/+e25D0NdIbPGiLDTO5L2b198/K0pTju7khWNx
tpOn/l+neNbMY+b6zXwcf8XzsSqD3DkoEu29oT3Qaw0JSDitoMETcZGjkw1OnVpu6BbPJj3bzTXP
j4/ntvEUIZeGkBRwTggciRHOOK/jWZ9MwISWa6MHU3rorDPKSECd/1jQ1hEDAQreO7R+QEJYMPSX
oVPjoWrSSHeDEdzLlsRb2RwfVQYm9JQB3LmgRgrXapt8BjTPLJ+V/ODJahg2LiJ4WAEFQ00VPC6R
uAJvRaPVw2iHMRpLlRq5qtNy7c2X/AMxCkS0YQpijYBMEieSWbWplmpnhT2x/arzPdC57N4KxCFR
+oxdh24RgwiTSftuQcVGSMbnxrjqu7kMkKfl5aoI3SGsjZ/r65LVGuDtU2aFg3Gg87nsvjz+fq4u
hOu4Gl/YapLQSrcWjK+Ox/Iv1tJj25Cj64Lc2ev9vU2FuYYH0gPeF1xUMMyKOK5Ot+kCyIQZmrBs
LwU9P57NxiWH38ibrnGi+zuYWA8UnDEljhlW+gGMaLXuZ57kCd+45GCSQ+AWfW9QminePdMajMYZ
RzN0J6DQ/c64eE6QOv5gHh7PZeMScipeXA8QRgInI7wjeu70jjouZqgub65znWQwg63xebtZABtB
EIo2xsLJKgtDA+uXE9p1GCuf8mj/53OKIJAzgIQD9vl6+Kk2nDQHN1Fozuf6UMiYNLfOLUeUAIGO
OMFd2lNPWt3L0toN2/HIioN6ZT8U8NS0AcBWH5jIfyWJ/AZaoU9KSRo3nK1DVvmKLGqzdWYBU0Lp
Jy9JR95tvVCWGrPZm2ETlvQy2yd9/COXLdbmVt+IEGzzhMykQVMAF5HCz073y5Q1PN+cAqdBeW+7
e9eZy0412ldZ5oZF/Glh18wMyO4SVigO3kvxPyKE06pTzc7KDiIAFrOGc1pLwGhbTxKwJDDcAEe7
h/iiYMKF2UWcsK/92jrYP3JYIaXkKG3pDrDIoRodfwD0FSahzOBFmVQKAxQ9s4xn1H/QNDDNy5Jf
9p9ZmHCATiJXgrS38GqQJa7telZs+BlnI0Y48/CR8WGiv/cRBhRqfWZTqlEFBbt4wBmepIMhi3Jt
3W5e4oAOGYjK3uUWYEB2qB50bRhrAYkPbX0a7SOKWvXmWRo13doUVLPg1IJAGokGfrhvfL66KxBY
ANVLqA2+bgUuPSrKSzMFlS55areOGCfLxdOH9Pd9wEUnatMmsxtW5cVEH6XnDJwvMlacDSGI3wGz
yWOEsHIFbWJnVtKbDa56nn7Ti++d86Urvu8uAoJriU47yI/ytAkoSddLpthNT5BzcsIJSwbUoOQu
bqgrF8RyuPHAnTooe1gPnyS1urhDY4fz5BfzobQlQc6tNYK15uIW8uoQkdMb6LFpbNzeDm0CfJri
G+1JQ/mjrNE616qCaQX0nsbZlThfvBivqGq3XEiFQ5zQJ5cdXHDpVzQgTjC7xM+GoFn2Ry/gE4As
gjMKgzRP2HuGTcs6Z8Ktdw6ggtnNZYwlux1eeEWmjjqFqmJ4q/8xPanO5906BQ86bzlmwEIEl/h6
192iHBowytghc5698lUK7t88VTfjcz1wc8/HrK3mNsb4+VXXTrWsx9LW8MAwcxYnXggh5kVoMZp2
3rsWVNZ3okbeef/q3AwvlqCMNStGvcbwRKVBk4GJSuLzbV0K1A0CxowyC56DWS9PlybNklSKEers
nC+nsb7o7WU/ZwrOEMfpgq8aCFdcirWUci6npkobkz8cNXgKZMjKDUuEw+E41TM88LuEYWqr/ZIW
rhFWXZCCGDSzM9+xJc/4lhC84tDlnPsN1ud6Eksb59xngmXOjop5SZNPhEpU4KYIENihDhWeDNTI
WkSapGbtjakVJl6Q25+a8pjqp/0nCi4MTHAP1OcIwq9FLEqi0yGbjNBmn5G9tfr9DgAaRIESmze6
0sDjvh7fU8ALgkaGRugMfu0ox9jSJDPgIwgKFsVkLraAd+cF/nEtoYLnv+gzNlv50ZGj+b0lEBT0
5FAVx0VWgLxxv+GHoR4SKh0kZ5owHZqUTPOqSQ8nPQB8xzeptT+UcCtBF+4GaxQHXbVUPbSGL1P3
zZIVsW/NAHWQgPrD1YAnLsxAYTqdYRZiBtZTfep2Nmzlrj1MAqBnUIz/Tqa23o2ZOW1lqwnOUxog
z3fJ2e56lHcJCBtBBoBlovJQqnIehpYY4aw/6c0/SVFJLvbWCvHA9n8ECIZHPjKjoxUEqOMhfrJn
yXnduNS8sBkJBlw6rp/WK6SUzNJqbdZD5j7ryzXpntpBYtpszeBWhKA3qkGrFmvEKVXLb90ntKDf
rTNWMxDe0KUvqtrwRj1M+x+G82N/WHM1umC/WHWlDYjf6KH+3Zq6g50Yh//t84UbYJh9PqOcDxsw
XcD540MFfuAEoQEip9YE+RsyJcIWUz2hiYNwWqUd50MiYw/g2ydqPOTugCOBnXTf3agZqzwlxWSF
dfuiplFZPrfNJWPuBzQRdByHcILW8Y6Kh1Z17pDEsMLcCOzJr9TL433YuggWgkKcnAUsbOLrNtQt
ofXYWiGrXp3u27KgcYHEXtpcKd7DBflzBFVM4SyZNfpE2glWqkRh3Oc6ORTkKDlNmyIQPgOemceY
NeGutXGTmkAnWaEdHx0GwDdeUUZ+D9XPD6zWjRxhKih8NMoSUL/QG0+Z6YP3IvkAvhLFqEi7odwS
pLwiHFXXshol1AtELIlvlp955ABor8fz2NJNMOs5OzzsgjvYrq7Onb5UCM7a5qmqv8QfcOtgx/x3
fH1995xynKjpxGaYzi/4oyC+rJ+8TLLrslkIxl9qLqbR8VkwOyg+945kkbauBsxjJFc50QxCEutJ
THCwFtXCJJbOn+yvXfEtrSUiNmfgwplAi1BshehKlK09dWxurNCKv1qfjPHPD2zzzfDCI2pYnTq4
E4bXNF971mX8IJtfj9gPdCw2GyCr9QKZy+yVlllaAMdczeZCZKGn7fER2QItoovUlLC/ul1UMDWh
OOanUkn8JvnnA8uDvOd/xufyb9zQVp8LFRRhWH201P7klRI3bvP83AzPf38zfKd2+tiYGH74w519
Sz3nk0Szbklw4CWqqDBD7auIMszmto2XBSe0cq+VdjYqeu6rSiJkaxduhQi7TOLZSiwDQuziuQ7o
JLE0NueAtJ3L4ZjIoQrDV4UTg7yjskLDfdPLl1YPZvO4f5/5AwoCGPRsh6z1RoDvAnm70bXCxr3a
QVV+ZAZIRCGOBSgmepOsh4+1paWzXdmhWhzm7FtWvi67yXg5LBo4BiSYEYm9S6YZee90ZUXtkHRP
rve0vxUkHx95U9QpwuJG0Go9BfCbGl1m4dFR66A3D8NufjZhfOEqLHpDk0LH+Jb+Mgyvlh71stY/
9+eIJ8/w9gN8hkSUiLfJrcnVKIO5t6h+bAFGbpNju7vuC/nrWyHCOi05AxgkhxDSnBkLElm7uPu7
th5fWCc3q5gR8/HVf4fmC22/7L0IAJyBeQxuCYrwEd5bb/OYUSMnS2eEXXvN3Mv+9xjDw/8H/Q7A
yHdUxS1T0oYwxK1i96AWU1C08+EDE7iRIDzJgzKkg5E4Rph+nVG5rl//t+GFByfu/jMBshB/qoK8
kGEU+AqvvYb1EgkHqKw04qiLbSB0kQZ5fdLa44QUxE9n2O/+QBKP7iEug/0WPfRqLmlaDMwMLe+X
e0213dgnDM+bP/JUKU6TcJQYmmDVTTrguv0uTBhGn/fvBJJlHGwBygtVzAskXp2xuC+scFJDhfyh
yYKTWxeNJ5JBbwr0FtLW65tAx9YhLTR6OCbXwm/L/QcJw3LyVDwInD5gPbw6V6biLkA4Gf5Q1341
7kcXIvsKhw3vGSekFuNtNaj+q75UwPRff/89yzicNnQpj3fywlNe8yOi87oM7Y1pMYNVJvb14VAY
f3nD190bvBIhPJolYySxRoiwTgoLjUbSbmbjniEgzGOp2GWY14Ki4FUkGZqfskhJj+AQVFig/HTS
T52xX6MiM4onmT/NyDeI12CaZ4UlLQid0MLId3rJNDaOKQCA4N5DkQd8Z5G+DqafO9kWY1E6PlVH
ZzepKZKfNtwONIKz4AeKdCZNqdUV2rvjFE2B2qu+lfbB423eOEm8HB7+LGwLDjNcX4RcbYZxyIw8
SoeAaAHNDovsKt/7/sAv3YgQ3kxaqwWrGUTE+QEtbxFzttBfSAYl3ZQCPjMLGV0eWxUiDAbzOtTq
amBPTQ+ZE5DshN5qmmy/NR5YFt4HlD4h98YvByQJkyngrVVmhWx01Z1t50X1fFzBVjulWeB4z67z
Z0skR4xftHuJII9CNgj5vjt8ApoqOzHvw9B2ub/ovocy5CnQZ3/sj51+ik1Z4fbGSqLzI5QLf8dx
MIQjQS2PaoBm0kjPD20WxOOZLIG9m3IQeVdADZFEQ/YVRcOCBka3pqYuiULBdvuvpn7TwF0pK9DZ
ONsrEYKOKcYS/YNLiCibU5/9JuyoTr93Xx9HNfEOQdkj2yFmAhVtANmqO6EJh/VcxOfBVP1CVg+3
OY0bGYJJwvK2pV2/4GTnQVH5XXko1P1aAAhszpKNbCzvxrbWAoVGMzcF2iaa0s95gdT7l1EWNts6
VUDZcBg2b40rMop346wDn4kWRJ4S9NlVry/l8BZPu9vj4lghowK7BCY07wC7ngm6yQ0I3g00stBY
e7gwVWL3bG3G7fjCe4JqvtEayUwj2zmQ/pVlByksZUMEoCIwTTgmHqFf4WYwu7eT2GrrSOueau1i
1tc53R354FBDeMQcEI3EprDfZteBVMfumqj8rqp4FqMYMdnHN2PjZUTNHQA84CvjIB5hoUiTlZk+
xGXUXEnyQjzJDGTDC1GJuU2TaspA991YP1+84tfjj984rFgUsG/wwkoYWILmmKrMrihLymhpj4z5
Kf2UzgHZ3foGuDZOUgLHHl4AHq71WbUGXLmUgZ6+/26BB4VKLvXWEjkAJyAtzgWJdbQNcfMuU7Ui
IiyY7SCV+Xob59S7HV+4allZlW1uYnzTDchymFmgy9rGbO3DrQhhhSa9NHM1NopoRATQuOTkKaeH
ZZQkAjeloKYZFTsAW9+1FAG9UVyDnb6IljwgeqBVZ9r7lnN8fKY2lwsQfmC0QJWBkpr1btsxMmhT
j91u2RGgGq8+la0k0LU1ERe3DWUbpoEki3Ct0UiphePRotVe9mZOZyNYpnNDJHCL+2OFxta8MggJ
KXCYiplZVe/SQWkyEpVugLj+PEiO7f06rcfnk7yJyiLr0aVTgfF1y1/ckzcdvWK38oAIOAVYKuRx
DDHzOFmkoIoH0um0cw4tqEvT/SFH7DKcAiBKYbgjg72eBLMrFaiUIotq9zkj56I4UCZhXttap1sR
wt0YEoXCJ2FZNPSBXgbUOib7ndj1LITzNAPD1hkpZmG3p44dmYx/XTIFV1Czbl0h75Jj/L4O1Pmc
G0/mfiXFp4DDirJXk7ecX2+EZwxtXGhxGi36oddPbnqwZZbN1iwcVJGBqgAvBsoc1iKUeBjnqgND
nTseUGs5xF8act6rO2A13Yjgd/LmTjjNMDiUpllUYqGSa99dlP1e2loEn+WNiDg120ZpICJzfmjA
ahUXpw5sSzKRLeVxOxFhO3gvhAT+ONYqPrbjpVZPH1goUGfxcnBY5GLNDELkM8p0DKT71WtNjlVx
lnKlb07hRoSwFwZxu6HN9TRyOh+wPLe4PJ7C5vi8oAwuBZBaokfeKhqtu8xOo8T2FTVoZWYBX+K1
P4mNvhlf+H6Px6WGFOP33mvCfFK8ukD2yiCem5fiRopwnAqEBrMGYf7Iyk86eabQUW70eKFkExHO
0jh3dtMwsLE7P1xg0d3AI0/FKBEi2w1By6JnnZYiPZxG03yKnSOR6SfZ+IKKHQzAv+yJjw9eYuDB
qOSVkIwvJrCVrPDczMH4IKBs/8ll4XLZ8IKvYnTEaRqCw4TARP3DlpjhstGF90GnneFC86VR1z1Z
9WmQ9R7fPEGcAg8xPOAHxFe6G1vXmY05jUCbZNVnlr1mvV8Yfzw+p5uzuJEiHKFpTJ1Rb6CTqBtY
7BJ7h8fjb161m/GFI9SCZqxMHECc2uU6hIRdJxlfwYYEOEHIUcBb4YaTsMt1R4FGn5Ik6kq/RrVH
dZ46SZRrY5FQFwqKd5QAQOeJUIV56DKzSnuQisWx7zl/1+p02rtMAFDB6QWaGkEIVww4xXXNlpnG
amjZFzsJnOK16yU7cT8JLgIWvonK5nv7205SoxyNQgsLPXAS89ilMkNAIkFMGi1uTlr2LiH707OD
UeZBbI0Prl3uDKH3OGzjtRVADaOxSJlqoddeu+WtkjGQbI5vIyMFxNwGLNWyB0tDYEALqfkly37n
cB0f7/KmAFCKIlGOyvm7K402JgBGKpiAabeHLp4DS1aDeK80eBUlLEkEgXmSVrgMetYPaj8NgB4b
Qf1d0UD1Gtb/R92XLTeuXFv+iuO841zMQ8e1HwCQEiWRoqaaXhBVKlVizARywJB/dL/j/lgvqI7b
IsQQm77RD207bNdRCQnksHMPa691Sl/p2Gcg9YMKEu7Q90wtVTSQ3hSmtS8A2iGPPUhCzp+ntwMs
viJss74H4MPaB+VNMV6fz0iHSXrz/gvLzV2PVFBLsfY6i4c8PcXDfmp6Ftu0073XMxOPN4LLvt0w
84TJPrrG4IwAVB4gbSiBHB4D1Y60apRr7Vs3gYyZiG4j68Y+3xnGJL0ZZTFJ0D1CTyI6i/dRV4LD
tEh/nb/GYNWAijMQVOAmWPhgTGrwHnSh3ochTQtC07M9VVRBwKwF6C6UZBxzuQq2kXUDUHN724Mq
cZSY+hTj8bF1Rr8hLBJyM+BqmX/+Jihx9NQWVjiZ+xrdxF57kVunsg1HRsABQ+CGbB84FpY5uAqI
lCIwKmffuF9I9FKfcjHeX52ABaGzexbambfTYo5QXLYYeDz0voBIp7z1vwBI9fEqHxsBJCqwEjP7
I9iID+eotbgbTmFh7rWxNbVIAl0mvD2RWToyTXMDPwiiZtl6wJwPB2Ej1Y4ELec+Yztz2tUvH3/D
scfPZw0liJlIY3mt5ToaM2XVeh85CRnj+lR949jz575xXPxoL3zXJVkNGl0GeprAM9OTXWCecF6O
mAuQdkHFHOWmmf82OJwdWwd5RDM+7a/t4PM6Mcj55ggcdkAqzLcBEFSL2VedqyWt5LSXlwRY/3yn
7V2Rr89eg5nbDMsMWXkfTPuHH4HExhh0/QRcM1jBHkv+9O88HkjO+SCA+2M5Ry5RvlGBXoQ23yj4
y6PzIdNznxzceDRzzi79wprmVThMZlEDRAhEAbloTpyAeY4Pw2YIr6PN2gexCMzdOx2FoedUcBns
GYkLbKM7WqYfz9CpERZ+vCqILTAE2uqzlWWtTJ6KE/vo+AiowaECh38vQSlO5nhsZmLa5+IKDhir
buxTDBBHjgKm6V9DzK/wxmIbtDMnMU3Bno5R3BjzUXarb/Tp46k6cp4PRpnf4s0oXh3ammt8SGFe
BvWFfSp7MW/Gd4sN/jiUrVAgA/H04fMjn9FR9nWw9/LvPrsKx4u2+O5+5fpUBvT4QDAdCK1ggpYn
W4rRLvqegQDLQvH4MstTt1pnPyK1+njCji4L7NMsOTaTnS0Otx15xoSwyN8b3o/aSER4W4F44t9Y
FZgpFHeB20IgtLjrRkbqUExgBzBYPHUpyc4/IGCDRS/6K3fhu6a8TkeFNU49qE6jC6/ZqJ8BOd+j
gWgaQlDUgWY5pOU0uaKXA+Sk9wp0089FcWIV3m9b6HMhNpkVukAWtXy8P+DycMfS3osxmZw4OlsG
DKAUD9cowEjIHUIX53DbWg5zRVm747707vO1m99/vInmXz88FbOiHLhUcc3BCDqLx8tWtHZO8Pjg
c6VueL6tz28oOBxhce68QDVjkznjPquqWMmH6ZR5OrICFohRAMiP8D/v2v7NPAwKx6bTviympJV+
3BNnc/4svR1iYcYhyw7d9A5DOLB9Uqfg2QnqU2inV73p5VoAboKPAeIZK75YC8Imx+7VOO57sQFr
CXVi2oEj7oIYSWDF3rRSfuqfSh0fmT1EEia8WJhE0PYt7nDS86biUpr7yB6SUKh0ODV5x0ZAAsWH
g4CizbvPqowSVyxleu9IEnuJzH6evThwYuFCzWpOMHiLXBzzIQ3qt9m0Z8XW7Kp4ZGXcF2fnXAFA
Q2YA9yAY03HRHh7DIRvDCuQl076GjHfJddKcMudHpulghMUem4Q2yt7CCF2YhF/VKSK197cFQkaY
OUAzZxTY0tdxMn9y1ZQrqOYOsSduJuNiHGInWn28GEeHwc2H0zI3fSzNIdg90VjvVGpPiydDV0mt
riaFjE0t4o8HOjZdYCTCv5BbxLovpguEdkVQtvUA3vLPRhUH1okFnxd0cRgRXODeABUL6CCWYFYt
emtQbqn2xS+fiC1/dr7JgW275+T874A3EiAeBgTxHf2VZGVTO+0o91WfytjtTqzHsWmadRhxMLDs
uMgP962PSNgeAD/a6ypPX4h1tmgO9AuBy8KzvXlrLdPtwIRFHvWrae+aW2pdWN/Pnh30+cK3nZlX
AcpdHDuW26Dzae1xXzARt5+96fycGRqJwQAI3krU5t5xWSDkAL6YmOPec1c8SsdTlFezzV5sIxd+
06zHYyPGDha3X9157qgjv9+3YxbvQvupy04EMUdWGO8NRNPMVokk7OLWsH3AQ5Tg/R6KP9q7ycTj
+UuASwn1RUDwAB9dXBBR3nKzHviwVzl2PyS8/mePX6wwDx1VMi2GfTemOkiqUwfgvTc+M+r86/UX
dsIsBJIcA54fuutBxhm9sKyrtl0N57v9BwMtuycGznyrdDGQI1Jex3V4F00QbsUdfnYXCAaaEZ2A
gqAPdElc3vVVViNlhIFYqj2cuUJtPl6TY5sWne+4s5HeAohtsaW8qYJTMKKswrIHy7xyxrQ/v2gQ
oRKO5ND8n/c5NH/sqN8I29xTwKtTZZ5rN3D1oCENkcWsAwF9i0OzB/Br6bZlI6HccW1P178+np93
l9wMIJzBJ6A8xV265MBkUa0aQBXk3hpvhGvFBoTb2JM4hXV+d7IXwyyORjAGsrdHDONQLzXdClKb
X8/+ENimYMZE4m5A8/vhNNmkmyL0OHL4HCsdbjx9KfrLsf7x8SjvvwMiVdiysIBIskDI9XCUvHVA
jF7bzT53EjDAxIZ1NjAV2whXEKp0MyIIlESHI+io7UQoMQL7xa/rc8Fxi4cvXr+UIQ2rCQ+v7OvJ
Svvs/uPpeb+bDl9+cUUDDDlWorCavRFedY+Tf9lAIK69/HiQd0f69SPCGYIc4b+XtNnEjwziCafZ
l8EV4TdTfu17JzymI8s830LIecwNieAlOlwEQSMK5Ya82ZvAVMR9ufr4C448fi71ojHKnWl2lu2y
hXaDyho8ulfm5QsEtz9++pFFOHj64pbrOOcjvozuPRXnTkqMSxBXN6fYCY+swpxpB3wNbMYzVPtw
isiIA8eCot0z67HPLorxs2ecP00HQyx2k5LQ/gh53e6t8Idt33Canj1RB8+fl+lNmq6X3GzNCs8f
zG09XJBwM4GQ45RwxpHFhvONIAIFa8gFLIsHk+2Qsidtu1fypgxiGZ74itl0Hrhlsyy2j7w4Ajog
E5YlHKMUlWtmfruv/Fj5idCX1Irb8rPBEn0qAXVsLEwZCBvQpw4/cLG18M/ztugoWIa92GrToVkB
ouUA+gJe4+JE1eKdt4PvQgYEpCwzEx9uvsPV6bKMmZmJsbyHakjbPiFsnamNHh8/3gXv1meOitDo
g9oRrg9w5ByOo6oxz3SvGzDkpAiG5dkGffH8xcWkW5a5dMLzzbJPtTZii5174F9HQN4RBOloL1m6
taUZdl7vwyAqse76O+Jdlllcn6LKOzpPaFEEW+vMgbksYABtO8iqieq9/mKUSX+Kw/qdPcFHIAZG
YxdQNoiBF1vLdAeLR5mk+zy6GMLVJFBhODFPx74AuRs02KCMhJ7FxRB+3ojMHkYMgZ4SHben8DXv
DO/8CW+ev9hJnlu5JOgHuh95Gvb3DNzD/FF4lx/v16MT9a9RXlsA31itlurBbwyMUnWJ6O777lPm
njh6Jz7kNbv3ZghHeoMfaAzR/bLCuGI3hkrtU1wFpwZZXCBhUDGvnrAadRYXztoqbmue+OaP/9ls
Le4QDcr9PBoUnaWRvDJxWWycSnYeXxCcCnBHvcJhDg0ICpZ2RnOL7oc8CVlijDEz04+/4ujORRsf
tGyQG3yXFx6lORlV32PnFmlVxMSK/43nv1INoyUYZn1xMihX0h5ZTmHX+/jWRFrt4+fPv39wR80n
483zFyejzDJZtqKi+xYvTy/GcJ2lg7qyTsQAR6fpzTALU2s62cAUwWeo5kdW3njRr48/4+jzkTxF
ch5XLUS9DlfaJpOX2XkLz0qnYCMdTvUTHd1JyHzANiEehn97+PxJ6dYWBNMEGjJ0AxT9xSkkw6kR
FoeOmLoQk0XpHl0+48+cr+XZVDNYajiE6BkDsSMIyxdrME7+qAbm033kXY0TrqETzTHzHC+30iwi
iZokImL0Kh3O0TBYkEn3cNrs4LoUqVfExndy4Xy37RPAlWOL/Xag+edvjWBRtkNpYyAIaOSg89Cr
8zcTKgjILMP3QBpkXqo3z0cypLIYjeZQMm7JU1D//Pj5x87c2+fP9vfN86vGB6MdzeDXIJlmJLRJ
xmhddbdt9e98CLAfqBiipfJdPBb5JaknNjX71kg+V6dyUcd27AxaBfmfj1lahmJDEWiry2UDt8PO
Hzz40P6JhT41wsL4mf3UebrFCBUEfcG2pW7CsxOb86HAuUZuc5Y/XXZ0gY2UZYY1NKijX1XN97Y/
N17F8wHznwkeUW5DQ9fhWvtEqapGl+C+im194Tnrj7fSsaOANBzYhef+6Hdsp7Lp7ULCfQIXzKOn
bs8micfbzxYVSZsZXrXM0fUNUPQKXDN7UcfNGFenILHHXv/t8xcnwRjbuqwJNiiaPUIa++f2oaHY
4aPdELYOYmpILS+MKrW4JXJ/kNvcgPBs+AP9KyeO2PyGb43ecoSF0XNK0I9ZqKxsq+HSbHd+9MRv
IDN+3ipj+pEAnA+yC3gV9uvhJopUpp1Q13wrPjXkyiG/21j/43n8X+SF7X+/rvjHf+LPz6ydeEFy
ufjjP7bFM2eC/ZL/Of/a//lrh7/0j28vlBd0+VcOfgMP/mvg9Lv8fvCHFZWFnO7UC5/uX4Sq5evT
8Yrz3/y//eHfXl6f8ji1L3//45kpKuenkYLRP/760ebn3/8AFfabKZ6f/9cPd98b/N6FKuh//5cR
F0J8V+9+7+W7kH//w7CcPxGMgKIFAgZInkFK5I+/DS+/f+T/CVrHGRyL5DWKFnNoTxmXOUa2/4Sy
CYpVIPmAKDwSC3/8TTD1+iPzz5l1B4uJswrN0T/++f0HS/SvJfsbVUgmFlSKv/9xeId4oPOAxznr
YQFshEbwpbDQCBW03srKW2Ia/pT4QkLzk9sUWqb4pVU7GvzJrLl1KqO+oDH5Pe4sfoDEN7hxgIQ4
3IoN7VnXt8VtTlauxba9J+K8kTTmw41fNC9uba9EBqn1yKm+vFmhv2bg7RcfG9oGQg/oAYSiEN9Y
DD1lAZqtO34L1hl+3ZRt16/KiOp1VBaWTNwuAEd8qAu21kSZRoz++WFI8HdtcsLoLuT1XicBSXkU
CpHfceDvLA79YAniu1N+W1CS2/GciAPhSe2a0EPVxJoVvbTF09qn1o+BcRHEZdNlXWJFddUmxAnz
a7s0pIx9X7SnkhpHNgai9DnRPvdaAyx0uEA0qgwfxcBdXipriN06pDx1gb94mkY5znrGlsmue1vS
U+7A/OB/WcLfkwKvD5mO0EK4tczWeFPoNjkjtyb2wA/mKfZjZJGfZvZYXNVWY33uGwhVGVEH6gg4
JsnHu2Ne/HejzxV6fDGipCWYuTFd4Xsi2pWE558KkK/+wL2fI2dok7OM8V/fCUgnelFmzsllOsTJ
87HTRrbLcsd8Ci3RXYKdxDoxyLHPmUEgKBiDS+ddo3nPPMJA1bUjmdumtUvGp5GY5kp2Uj59PHGH
V/Dvz0FP01xYB/o1WIpp173tycKpbpXlq8dO+N1tEJXd5uNBjn3OTKYNPokASNhlFKsqr7JFXdxS
K5pm6ae82Zhu596XTE5nVap/f8/MugvdCwcmeHk22TBkVlZUty7XatXPihtJAyfsvGDqr2FADQoz
juweCMkOj5mMhimQVYHJqvRj2bTkRhT0lPuyAGu9jgJQBTxInGZ0Y7xzsVtG2inMb1lh2kbaAWZN
1zQTUQJvjX+hTiMfBpBvmilQpzYsbxk20Exu0cd74WfWeJ679vt14CUjm4kwEoyui4/Wtc+8pg53
QlK+qYg2L3ujGlcf75VDj+r3INGcMweiZO7fWITaLZAqPOusnW33bVyqTMWK0c95Xf0YI36CwOPI
5p+bLOCWwwtF1LpIGwTSa4AmG3dDVpFNoLIpNR3inbouDgPj1y8CLB7bBJ3ZM8XGbLLfxHslzUFv
VNu7aOrtq0bAy22gz5Jic7Gkc02RdJntrmw2IZi1s9L74vnaWHG3dG60MrKNXdTZY9fJ8sEuSZ/H
3IRylmOU5b2nInrC8swvszCksOHY0HD9gdhcYqtcZbcdCqA73+bGrWZ9+8MnXgvdWBew7ImYl+Zg
evcfL/mRq+NgzIWbLnNzVKV0dyVoh8ykGMoxgUZuc92GvUahrPWzmNYy6BMLeckbX/jG3ccvcGwf
oNYOLs2ZYwp0vIcrpFoRFTAquyCT4wokJWI75nlxYrMdcxtwbFAHB+QBvP/+/BZv9oEAKZ9FpbmD
X+E4KzUyG8nb3ELm09ZR/8VrRP7VaIV4UNEEj0Y7NOxj7od05ZamQVJQ4flGrIwGULSPv/+V0me5
6jh0kDMDbSAc18VB0JZdtlHn7rCPwzTjLL+3ZFH/YHlpr3TFi0+dM9DUEsJhMe7x8ctIPWuVF32B
/xdF+yIbrV91I09lcF/9yXcvNsPv5iIK8nqLrdFrLxpEZO5UUVpXQc7AFFQj33oleuFeMm8sHhQE
xb/6dGTXnA/FZ0fIAI0WHZJpcQ0ffuUTbm/GllZXtDHax48n7tjGgZK2AzkWIEFwwR0uqd8qAUZB
c2dwD4wRNOJxWYXqRA7hiEVEFRfgBqDHZnjXwn6QySIF6Ml2DTpUq7STbv7UmNDaLXQm3TUtx+bE
dX3s3kFWB20McOhQk1kiW1rdD2gnErvRVPLakpUNNonS/cZ9qJIMfO7QGK0cVc3JHKytC3D9JZIU
/QPCVOvfuHNm2jccG+AW0UO+6FKrWMmcPOS7mhj+Shfql2mPp6Sej34viD/gzYFYELHj7L+8OZmS
2k5W5WLXcIgTDmFZJzkX/EKx3LkvJj7g6s1FB0ciY0WsAGcxEj3JfEU5N0/M/ZHLAnAoxHdz0xkq
bovrj0se8MLguwGkTEljW19brV6G0PyRsSjxtb4Qwakk0rHTDwQlUqo4+sAyLatKFfTzhMfanTO4
ZWy0vIuz0vUSkIPJmLnWxqXtgM+2b8ZafzZmO+moO2+SK2mxb2T2Oc4+VRAvx87Dlgfacw6h3y4H
kh1dH0m6g1AGSOBGSM9GkxecuJbfH13ktFzcO68ewLssr0EJB5yu2zUgbH4qAOF7tHJ2Xml2vvpB
EgyAMgoH0CtHZ/PhlzBrqpvOG3boCQa4d/CrK+1V53Gw/zUIACs4sUjtv6syUyNihucPO2kO9kMr
tdxAO4CSpOxBMHvqpnhvjBCUgPsP+Q3AloHXPPwiNAOVg5vzXVAXdIrd0CV3+egVnxwxIhE/jCEo
RqHu9ATFXbUZEbl8nyw7vwICY0tE7bWpEfRRltRyFJASllMFMWxHtEP68RZ6ly3AdEObEx1ryI/A
Qr+zG56XTU5m71g5Zk4sB2Xp1Iz64hqtegXYd4RXNAlKJY0T+4OA4LAvp+mSCJQ+z9zN85sgTsAJ
AygKNfqFcamcsQ7zbtr5VaATuKEgojML88S6LCMsDDLzPqLLEzYMGauFaz6FITEkUbuBckgXDuWw
9c0xdid6isXtFUj39kZ+HWmOe+HBoCtzKYqgeOMMEhugGUEDqQ2/BIUO8FpXxRA560JAtc2c/OCC
D6COoX2+p95gvMioi67aoNMn7t93PtXibZaA2CIgxLeZ3BWuEFtcIqiM24Pam+aw7QzXX3Vkyp9q
v0CPwKSvWsL69RSO1mXgE7tOmG1U04nlXjqzyzdaHJBx0kXJM77Tg2F2SA5ZP7Na1HfD4Is4q4Iy
lqDGW4GUawBQpzvXqs2jo3AF6SowYqGxeOGQKFqEqvDELmgsdNp00k4K4TUnTOcyRngdZK4iwjMA
V5Y524g312XWGx2vK2yBVtr3TPrZeuimrc3HC2xvnk4DHU/UFt/d0POQgHDAXKPYDid94QbUBi11
JLudEKEJ0Z4BqLNGTPohjBj6am1LKprYJiNwD8Livhx5YaUIml0vdixmndLHOXoIUB6cJYQAsYNb
cjgDTkmlZ9UCEQuJrnXfIJlX9K7fJllpfIF9s2LAzoJNRF0TxT2/SVURmmsEBnTPmrb7fsLYLY3y
PDuzeEgEtRWo7S7llSUKNcx35E72oAxIbZaLr1YhgjDR8CrLRNFo2LJuEt1qRCqoiLOg9V9aMsnu
ymiLCHg0N+y92MiUukCDmzPGRm1a/ZXbdNXLiXed9//SfsAwwyTCGMLNWVgq3BomG1mz6wNK9Mqp
gFxLQmgRY70GNKLGdSUNJDGIyLskEqbcK48EL44eEPliJRv/xE2x9APmuZvDsplNHh1qS4wWr9VI
/L7dWUani6RV5nDhW7XqTxjoo1sGjSqhhWsJboe/ODR16NDSLubvdigiPljzMqkip4ZTVdEwyaqG
bWgHgbC495XuEg0B8CZtO6feFRnpGug9DurctCk+fi4dzsBBOH7vXiqUnNg6jLYinKIbQt36rrfy
/Fuh2+Hh43U/Ms1o4kHzGZKmiJaWhjrIMxctBcaWTcG4cZvGX41VZ5wwE0fOAbKM4OsHIB+1lyUF
HpgaZKbscNtyqNBk2aigcBA5d1UFPhN0zdJTEvBHvIxX9g8wKyBoh7O68O+ozvqGD/1WFLb4YvJW
uommA8i2h1C5kJ/I9WiuBSRayzgq+7qGNRqmn7TPZHHi2oHdWR4s+GRzcTDE/kIws5TCRvSUj0q1
WwfyaXlSDX1HVg7qDF9GrqMvniOHJ3irqEbkFbyvZ9ftBzMxkFcS+xGpKycmxM29bdlkmYibKKBd
rLM8UpsmIrq6sC2mjc+mIQJ9NXW1eWUoRxhxpCTmVnFP6bjWDekT25fjztLgAu9Kr3tGPcCVCeDc
TQsIbMg5EH7UbVJ3NPJ+5TWB8UNR0Hv3Ba+6OMed+CyFSXZQmpuePV+ADot1tbDioaiDyxHyJM6G
oHNEbKXfj8O6U17zPEkH3ekSydAyZU6j7tExwbMkqhFhxJayM7U2A4IeQW3b1c+A2h2Jh94y7sEI
xGjSg0Chj004L5uqZMPXljpTlRa2oVnCqqru0qB3nG+WQ+w27g0PBS6idXhbFA6INTG4XSXMNKm6
GstIqTgaHXUpKapVFhAqeRChrd1vkOgZLZi0i6iNLDQHhRNjRSp5ERbPspp1dQTBLZJCuhn3iT1M
E107VWhMCYt42Fw0PauiuOz7HLK4+K2gJjFF1IzOXcNR4SUHWtfbZqGf63iKxmIEKteIxn1E+/DC
yQT+euRyaNIKJ7N+0bKAAqt0hpHEva4giCMzMnSxOZvnOGyHhsRZyPWucboKl6v00fYqGQriKffr
EQtY1cyLMwvW/0mWQ63S0nWrR7v3uEqjXkA/m2WM1mk2IPCMO+173QrtuRNw+wKrk+qI8DsDTS4t
9kxt3/lDbVs7V4yAgPZZ7zdJ4wmrXmmhFL+0sLhfq1KQMJF2DhliI29oBt5lifKjUatcxAH6/F8E
qNwRABnjN6bsWl9REzw6F8TN+DPzK6F3XTEBcmPpQNZJRSR7kDVhIp3csHRj6ZSWlfiF5e2hpFjd
E91hB5lT3YlYdS1AClk0BlHCeMRIilIodnWUtcJMHBEOLB48QALWbKIWQZbX6e04b5FKBSp3AtpH
DdYUrUiUNXyVN4br3Ni1KlXaspJ8d2UuzTVxaPDA/Gl8dCbbb9ZuUeb9GgWvMY/HcqwezVGAspKb
VZEniFrRkpcN/Z3FUJiLFa7+ZlWMkf3Tr8bWWvM+sleNLvprsJ+0F07NcEqHXlwy4uTOJvPwmKSL
Mj8G/1n55AeT1cSZ4vkjwOTWDQAJxjUkPnMaB8LSedyErfI3zKDyUaqouB1lJmhc5EU3xB2SRZ+k
GVInscc8qldKDy5sCOkESVu3H9XvK/X/AW7htn2hD5K/vMjt9/b/A/jCDDn7j3+iA96hF5L8v/+r
UwWcxN9YiBnwMP/Gb9yCFf4JVwbkXRBMg2+OrM4/YQuAJiClBHZb9P7Dk3ol6fsLteBZf85+I6JU
gBeA6p9pFP9CLbjhnyDpAibbRR0SLVy44/75Zvvfft1vLMlx3ALc9cNQFSS+SIrM/GUe0CyIjN2F
Kz8RmDTkmWlScBY+MFreChSsL0Fm91RSQ2zQLtbFU2mWsHEZS7gKvjtNG+6LBj0/tRGVKQ9/oFPt
ruiKFRkbCNy74qZvmRMb0t1q5tEdwpbroCkpVA2HEriiYBeoHDI40IPS4NBwe6eNiRivay4u29wC
YXi0Kr0SuAW25YRtEW7EZc62kdd88xvzmQ3ZpSv5L2FE20A4V2Yb3Od2v1buKq8/5dELG6/76JNE
SczLrshwBet6Y4VPVefsRGlOcefWiYmESTbB+tO4c7znqP2BtwOv1Nb0K9gVS6+aotnLaExNu1qF
ZYE09qe6p5sJRbZQrZ2MXAsPrBAuNAX0g663dsFjWWXotTeey8p80r7eDJHehVEbj11zaUSPQ5PH
uBZuS/5VUy9pazNuUYPVTR+T/IqMbDu5CfeLi8D/4ebppD6Rpr3AXA4KLlOxHZ2dDTkJE/0XIfxW
4b0YxHikQtlJE5Vx7e4nI0stQzxy8h3hYmxlCakfMgYVNLu8tLpxjQRQSv0MKGy98nI7Dbm5zdF8
pk3iwtFwvW0A/8Lw+DNkPa6EA0e/H710GoebwBxu84nH45Rf9kXxo+LrsfoOwUQnrkyoE8Cjogak
NOyLgrR3sLqXUW+gNnbrAtackKGRG3i+5R1wGmlOnKRyrpx+z+1PJWiklAcqj2Ffy6uybGPaIzWg
TBrXeZRvcsVuesjZJJVBEi/j96SGUI+1z6i3ygMnrTnfI2x44CEo/ztvuhDon0RzD/5kTM1XUNqw
OPCnO8LCa6c3gT4rQlzWem1KHSWjCXXewbwXHiZZV9UXZ5xkYnsscbX1yzJfXAsE8zbrt1P5yRTN
BenrRARNwvvPLYQ/NrKtktKrUrOsYHgn+0lkI+5MmHGzTJopiCe9iWQfe5JeF26HrhDBbv1p6/jq
VxmMOxHVKeVeGkp2kaki9qqvTcvTXg2pCJvrQonYpddT/sA7JL9tmSrv+6TqJ06iSzL3sKgmRcZ/
L8q2jVl4I6RKEL+vfOj+0Pxnbum1a9Wfpa0esoJu7LqHjxGmEAZHFfSRaWQOC+9OBC1EE+pN7RqX
gzNsJ2Y+R7X3NZ+s55J/idAparRpJnUcNXzjsk8BD656moYNveVe8KCcuonHCNeSiW3o95dhld3B
I/+VE3TYdXIqEjSvWNjlKtW2t1O6l98Dmz9HnF3lr4sh16jOcgTv8M0Mt4n9vLsKp/JrbmSfoxCH
xPCcXyhAvVi22cdF2Eer2oKZyIpVrstr28A1x0lakgayzvnKHMO7URnduvF0m2g4dWtrGB8g9P01
8iqdkq4Kbo3JsWMDrbA5c3UygfAjnUKDrMe8voVvwVKr508TzhEfYRvMGiVXFlP6VberwvO+VBm9
RA+WgBF5KOSzlU1w3Rrg3uHCjW3+wwq7XR5McCBB8J8rXcRVHbCkMAyYoMzVt7XyxnvY0SG1gukG
mHOEo5b/czDDVcjA9BzY13YddA8sN24KxI0bGHT3opueFK2QKbD7fUeCL5kF6ZeeuQ9VYMOlB+eR
K0UfhzXKB2YmHqYcmFF/su8aQW87CNhqUyXUH8OrsB7U2ietvsx40KyYZfhrRLvOVaCGcjVUxTeg
Ra5ZGK0Uy27DnhmxUd2EzJ0evcb8zOtpX5XldRl4O4uKJHOvlUF02vbFi8yNez1kblxE/gvPUC0c
qzJMxVTml9GEKvtQh+UVd5sxRRUTiGLP+OrIqK+x8GGVTJ6tYjEpGfe87NZ+56cBOMli18huskHz
XdF1Y9z0BDwRbn0TeFl3mclpCGFTKdIvnVtsIW9oxxWIuMLC8WPTMfqNHTIWm63zFLSk2ZSZ6W9C
GfkPqBqqNODw7DzD3GZTln1BHkusfX8sPnHZDmtvyts7bJBZ8ZQUN0EDylUCftyUCJdd+rVgCQ3b
boXqWBc3MLBpN6FFgYxllXSW3gY8WneaY/GMMDVUfkEcI4FZe/bMQcVWyadYFWb1QMKsW3HFwxXJ
W7ZB9FbHNvvZSvJgGcal0xlsPdn3omDOTeZKktq8VStUy9ieBwWOTR/5dMcdV66dXPY/cgOlI127
k7WZAgdy58iOw97adBcMIaiNdN/dCgcIncl/NLyx3Ywl3Gw6KZ6M5BfCqVVI7G8uNc00D+00Gpzm
qmrleFGHKSa5jRv3fzP3HU2S21qXvwgv6EASW7r0leW6qro2jGpTAAGQBEnQ/vo5qdHESP30SaFZ
zVImmk0mzL3H3a5M1kWpA2J/ghyISZ2JVX21i3AKOhuLZkC8aq7BUfpnvpjxEKzRU6XW5gJITH23
TkMSQ2Z5LNUWJ21N47STi8lQAeN06hgGzlXa3c1dGxb47igLQu9bLWWXBNzFgg07XZB2uKcBQRvb
6DINDLE5NbUtwPngT/MxeK+E9O7aNN6H72JINDUeBygg9nUXP8++dwUiNad+S7vz6KBQiF4A6bLd
xlc/7eWypaRdv4GaH3FKLNUppnOZOsBq9jXqrt2AnxoN/GUF7rqhWNo+uQXsyUjvpDrsX7em+TGF
/EHRzslFXOM08PTFXeUXvxoOCBq6iNoFhB8Vvt/sLR2fvb7O3AA3Srl9XyL1jjgqnBtm1+OzV5WG
fj3ehfGY3FrL4LwsYea2t5qJHoEy75jqU1GpRLpz1tYlQqbFcasxJKDtx50u0QKu3aWl6siW+srZ
mOr52sGF1zTkrkU2eOmHOZngoipRuKGBzyEuEkngmjt8e1QQTySQYBE00hzacpiAu26cp8gO6XLh
TO5VE1jJhnqWW1JHkNWoumfODQItDxB+xDuFOToFOIkls6IF42PnoKmgqducGrOB0LAE202P6Q8T
3fMoalKCxGmZ0t5lx8740QlFcvhNERSQwimhouwRlCW4dXat2cQDnBK4GYXX6mKYapKRrXSQrKVZ
4dUBbufJ0twfPBcoCC6mhnXbaRIBeXQFk7tx3uh+BOR3nvpWvq/V1j22EGzngmyokgZw/U8dummk
Ka11nMSO9IO06ZbpCi2cOnSGOnupl+61RxRMEsx+qBJnqqZ0JU2zN45Zn+W2upee0fE4BJZ+1qA7
09bO9oE55IPODRKtdCftXWyjLll4i3qm7hxyJ2uhijFuqmdnxDx4H6+eTMKJHqB6xiyzidMDhBZm
v7Cuy1sy9elWehYnHyzu4byAUIe/4thXHm6PqPPXAueH7+994yMFIuTHiVVv3jAsQeFah7662qvS
DTBkNkSjvGfhooBb1IM/4oyORCJNXH4Jp5EdAtJs+FHHNuF9iTJlbebUrQdyatS8Jptk/qsPNOut
9gd99P15btK63lAqmjX6AGgvEtK5/HY4DeNujurxsjREvvVMx4fFpcBFkGrEUGFqM/3YtAn2y0SC
lAj7TkO06jCQkywiY3Dx2vgRAqIdXVoLGK0CQhIXXY/JMQ45dnxqUlot9Q5fkiQ+J5eyae/ifnkJ
1JLN63wHi1+ApTQtywnl+wBcodlSuZItGVX57gdzoSHUSDC69YzBXGcmcAOusT44Y/scz/UXX2+F
tAaX0oLjqX3GvXoEHpE7zWSzpV90Trn8SkYXvARxi6WKTN45LfhaOdx7I8KLO/AnEQU1wHBeJlKW
F+21F+OKAxs+sAZbyG5mk7OQv7RqSUxdXoeOIJBQOsOhbYU4yhjglPKmOrEE8t6aB6/b7Hj5CNEb
NIV9qrz4G1vCCfcA8IRwraqjXAPz7Hmdk7jLFjxvuoIXFCnwoGTR+QXS9YpWQkptZP9l0xt7VErZ
BLwBMCAdHuuIgViJeFGWur12/bhiAiEWfsxVmThRafLFkCOPgsIz7HF139uKpr4BGjn1OzjYU9wo
eVQPadDAmR/KxUkYAL6RLLtlVems8PUmbyxou/Gkw8xx3pBdUA/8jrnTj3GgMolRYWcC01ALXWGp
u9SBi7W1VY83xAujB5jVydnGKVsmAEZOpMZsRB2Ke4LUp8byI9TUd5wMI4Cq8d6I2U0wdiPeaeaD
U0ISkiF9RoegzAaMy9iQLTQsuZ7qGo1KHzWYkWKii5oo6iuPV3ta+f6r0+NIgPEl1ImrhrAIaofe
aduEeT3o7ir8aspdV1dZXfL4hFYOm8AtvbrwuJZF6+hgD6hbHEmlmy8LISyHI1Lca0/L1Ao/evXB
pu5Cp+93tjQVgQVvYa9dzLf7cAqnLzJc9VNER2/v0MkWY3+Du2PN6KtHrb6IqZMXDdnCU6OJSLtW
B14yQDeHdmbuDq5T1a8zfCzPXDf1xxJp+21CfXG0UEMenVC4QzF2rv3CJozlHVUjj0TE+j3katHp
BHXYLmj6aU0oq9kdm0P7ZqlXPqle8kekpeMiwmwn1LleWdXPo7/671sYCJUBWHebZPG6MvOZWfaj
VGXqeU30TPsOI6AatdwpapzT5lZowSIszBA861PpdSRrq55cmoCvh7qPurtSVdRLwQjiqJfat05m
ty4849DfThtg0hkrp29e4dsvsWjWNZ2cPniCGFW8LQyjUTJfrMPryCgmtQbb4r0AQFgOPZdBHteq
zQmVh82S6rDwqrcJs733uLgIw0MfO9IMSZWQdGNZHKsYcmFwouJFA57Nu7DhSGGcxOcYTMxNAK8j
MbNsN8D3JUia3UY7QPglBs1tY4TOMCJmPSnGcScwFR+HZSoRftjkTTf4uZybM9L+QCEuB3eRwEC3
BFrmIUOw05wENnyuSX+Pe3YA2o7qoKQlJL3Bk1MLtDCqzHQ5V3t3wRRnlJgi8ZvN/cHqKUygAc46
5VcATmX9cx0rezdpeajKesobNOj5SN2ElyTOFVNvbekhzDcSxcyCXPo4syNVPUgYAhIRzyi71Nem
XUBwrt5bX9d3hnYNtrnDn+MAMVoOLQE5wGuNugEBlTDyTyc9o60UnxuwEmiHkml0XkdRHtio8zmA
x8MbJogzve0YO2WZWYwgWxoA5NV8Q0n1fG49XUwq6hOGBsw3dYZu9NY/PsBeH+JfztM+LEeWrdND
uH2RFJC9BtoAPCkOVNaO4tmpLMABv20zVKgHJ2r3tAefAAyZo+FzzcUzP60HjS4qLYqYRS3rO6Ae
UeqqkEJA68DxPgPJiDqThHHG2KnqCt/rNPZQZRNwLD+l2xSyjn5iIqb+AnnkZVjmPo8A2KasLoO9
6w2osj30U0qaKzqpAz7lDwIuLPHHkuR8sIWCxAfqyHsccjjj7YbYEfNjnZrcMW8l2WBOAlwiMess
bVp0Ara7NWVyQv6khlEu3Bz89d0RxyUhL5YP+VB36EmZOY1Q8J8cFbpFJ8RuKEOW9zFHgJuqJ0zF
A0hIS/x2PS+C+Ozrgkv5tQvdK1fmO0G0QFaNuDMx7Q4JaaSMs7ppgx1unTjpdaPyvq3HQgiAKN1q
/Lxu627fYQtBdNcOD3wDZYe8JxwtdWLc4Vm1y7kcY1SVqn3peZcxE38gQG1KbdNUO9dRl0nt2QhU
wiJowFPbxe0dmKPqVEh24aXjp2Nt1b6THU9NOVDoniB7Gtj6rdTOeQQIf3czK2Ia33AKKiif3b5l
ecM8mQDpRcqbODvAgSBoDeQH3yQWYdi1r1u7fLqzpcV2azydXsucx96dssGRcZYBzPjQVeWcAx6e
x4E0AM5c9zo2Ibsss79c1dBHu7k1kCKvp9bA316NHm4l+umEcDToiF0QiQVyJXpivWlffGTi54EG
fjsj5ROfQc/JMsk+cYSJE6sXeiZAnJ4gmkUyTIfoBTvYu15tu7CCjbdBSQ9a5GVFr50jmfnO9zi+
V1NvDiAZDC0bgqaoJ4XVwr+o1tc71ozhKfRuKq5GHIatLeISq7QXy72ra/pcA16sYp8UvN62NNAi
2rUthDUQ1MudbCKdoI6PMS9efe9mfu9twRF/kxfciRcygKWJ4g+mG+Baq4ejUOJuLHl1oFWQwmdV
pZAOOzkl7X1XMsCLlPEkVtXOK/WYho3tchBHJ4aKp2uW9R2XlYvavsonQEHnUbkAUT1HZrOz9ghP
dM0VpcHFtcMJWhc/m+bAz+JZPihGouNQ8p8u2L18CrfvIa28JHR5/ATVJba9ah+I3+OQ7Jex4Lpv
H0LVKdQe7aghjJjiYlCbdzTU0POqGb+2xKv2g8uqoppHYDJrc7Mb+CkurnsdliatTPjij2o3r7HN
vMiYe1w8OwSxs727xfRqaSUw1Qq4J5VXN6yfYtrhvPJ/TGb77VbCL1IirxtLFBmsKG2yRnZfaLSo
Peg2kay2wIjLpJZeZsfuxQ/fKwTFXfni+FcxHiCmzSLvYRI6184HAQ73FLcUqqgw7o5uv/UJOq/g
afVWtYvtNj3D+dJisucyXmXjk9xt1aEvN+eC4fZrXknk2caItUXt9dIBEgPMjoN3bG4t0wzqUzOT
mm4VeNPFnKWzqIxBUgHOTKiTMCWGY19hhlqOkrRd0qsoiaMp9yYCoLTLnbANciWwIWToM5S4q0ah
AlB27A6KlQfHJZeZV8kEgby5aSCrLyh6vXTqvX3XE5lTanO5oSEG7PrqQHB7EYOgSVBHFGExo5uo
Ydr1OHOVdE1SBnGXeuj2/XoPSTAWYQi+4g0D/pqEdi1mhrdIUS6rMdg3ARNADFB2tRYaOFyXNImn
FfegNJ+CdIgbRd4l5EfQBJhNFqE3gjzVgtCjo8BMlHBFFIOtv3s8OqmuOS8hoq3VqN562D1O0xj2
R6XmQ11zs5dOHSWwI08qqQ2YXXfbknkc3J+xo+1u9sazvn12AskA+ujuOFXa5sgbzifPx7fsvzGY
VpH0Ui6InqbzeY6xyKsyOoKm6Ys6DqbsZtg81u7wfdTR8CzL8KdAMuHEg+MIBHkWDSmmUeBG4mxO
QZ7ikoSpws0WVQ/fuph+KNMxKGsm/9nE8zOWAUJHwiozPv+J6sc7G2aPkOLS00LJiU8YcuxwQMBs
nau88Q1HyVHmjlZOhqjNBKPF5gM3Phhw5O6kbe1flFyQceFeQ85fCTQFQx3UO7pxueskDD68gh22
Qy2ga3H25AwVVTinxGMN2nZgZUA6R1C5Po4qiiHR8qiGmSW+vIjxGNX7SD036mJNf0WbmkF1UpRr
FOLuD3URdRbnYp02EYmSrm+9rEb3C8ywiE1/gQH1OgXuw0iAZ4pe5bZHqBWMrFeMZluSbV6Wgumf
JE5ojYXfOi1J26WGdKEa9j6UVgssRtTW/EDH+er23bGf2zUNvPVuVKCNOudHGULcmFQV3XWVhcIY
/8M1GvmcqNDW6UYD7DN/zXT07vTOJ0rtfUQwQ2glY0HW+Anzis7NWl2h0vnRBJV/jgfYiipI4nKP
0/m6En7qV3RwJtpeLacOdAgtLu67mugHxm0CqDCtNnYk/rpvbCChIRh24cKOMxtYhs9fpe4M3U23
PkyxczW482bnSxdhYzYilfW8q9UQZ1TzvO6HJ/ysyLsEkVROKJKGkt2v6raBGU5mFzuu7mEkbLcT
tO9ZhF+TcwBizYZbIyrFD2TaX9wGXa/neACAdXvglL1iFF6TWHCQUe9kMUdiDA4jl7yOtApzZ5XX
qcXQ69jH5r+F0l4Ryhgls9+WmRojihGt0Rs8sg8tkh3SZWGHZgQZxXfdhsmtYiG7mrKvPv7IEWt6
9hU4z/HHdBM/dE7W00KHdxA1FzwUBbTRl5vvGOG9hUbXaEbse/crRBYLBjB/m0X5znG3hWbOtyaH
oup57S9hQy7BMh7BB0OWR/bjFEHmUp7aMu5wFUuJErBKa0iR8h5Y21PYYuMHLVQhousAv4VolbWz
PTEQu/CTLvTJRKtMic/dZwy5kwIUIi+nBIBVe0KzfAwQfIlWraxT2DTJcQ0opuFiFUv0H0CogyHz
Ootsto0ceEv4vnPjn6zB0eiCvE0ab9OZbgUu7mmdE9khqUrVbuoFazIZGafNrQkyY6MPXS0hSxmv
qupRUTkrQx2IxPCyJQ9q7I9E84deCuDpwRVxEerYi3pHFNSmAbMnmGUgYg/IXCwxR5aKuK7IbnR5
rzOjlygHfBclHEBSKgc94fsspxoY4hfZdp/ILZ2TNULfKTc8gMzsKcIJmFWtBcjV6GBH/MCciGf3
MtBZO22PteclMTqVB9ic5IOwAgQaI3gnU6GY8hg5GzEUNQZDbR0kJpDUkGrb2fW7LburQx+bttyP
9YSxkRp9HEQ8sW4Lb/B2UIQ/xr1JPAyvZurHYEWBsn5vY4WTBUfXoZKyaMZph5T6ogLc1vEOLHcI
l72PKqNPGuNkMz1LDNSK2tPNRi6CZ+hqrj6Ocy66O6imssWiA/Nnc/vVgq/Mb4Z8RBhiakflvRCL
KYo+bFmQdM1lGaXbiLdDvklRhc+Cr6nqXwKNqalU3YmAFzcPyJTp5UwjsQv4d4Y2fFxp2qEaIOsA
qsZLqP70zO22XfBWLKeqeoMKrfDtdxEUjm/etOw/ypXcO/NNW4DszUlAYQkESNV5b88aFien+miE
Tg3aTYljuLOFDIfcYo5eDVBGh1/rWuO4mKoMBX2KGvAYUfz6kaOzjlbls+naESw+kDsFBXMajto5
bDFa7aQ0ofModcSfIGvtMMgIgKDZuumAyclsBymHl3p+X31zWBnsmhErmow4h9J+mN0cTH2rMDA4
4OAfKyc+qbgMbloCvOoq1ouBB+1Y+s28sxM1eVs3wUtTeWjelgFHvfSAJ7I+UPkizDWQjfuVRtjB
1KwWwK3mn0MQ8YOjcETLwGlfRxcqYtSrYsl7GZvHRZdhuml51fwWOVfJGnsNk8OOSyQxBdgb7hXK
gecFRX3Kofby3QFEHn2Dqmgf1e2T7MmXCNIyMP36a7ma3LQOWC+NQxQGyIcBaVu4rF5AmLe7doVG
rpybMqnRJjQVSRFDAaUelvMRwscug4T0u4ecIZB1L94UHDwhPmeq0GIYkdheAxZEJz+GjzaOj6wE
rmsWemURsFyn9K9Ohd0yMMZzA+bLlG845ZHb1o7AhP0MIpNkQvhTGpXzknQOdsss9gYsRuC1c0J8
+7DOS5jEbX3fz3a/MRj0dXDtaPROPProz+QofXtGUstO0rkHRjAr/JQb2XMl73UbRqgL+dPiyGPt
27cAt2uy9htucAgv90YTDK0PZ4j0xFO3YLKcI7KYAJVufT+dF/CNI2gaV11uAZxACcdvVH327khS
B8V9ii4VShJAvD7EkdBlRp8W2Xf4nLjauK+hXjAZdKM6XRcUpxp6b0HEXQArV2wtSJet3PmLeh+Z
koi9Mj/HUnzznRbldVgd+8Vrdn5D9iWnFpMZl31D3J0fdEW08SMLQfuUtAWjzU+yZC8oDO98F2mU
sq/uF4eh3lzvbirAtaRLUtX1Wfq4Tls/xu7rOTCC25kMvXOISUYllI9JMwAhaTu8qCrVm9miXSym
oxssN0KxTEzDMqc1emcoWpbSvq+mvsqbGG2IxZMjIIrsuhi8ZPk4+rDdaO+9CdZDYMerbWTBgVWU
wnx6AYHkzmPPVQvtxNAVlkR5jwi4LBi7HTKZ/X20NiuG2C9+vkmPpQKe9WTWwd2CStHW/v1UD4dQ
1n2KZvLDFSBnoMh8d8c1uMkcPyUUf2kjf2O9ASLH471Y3CtEhHeew69kLrNwsG8eGa7N1BckWh8j
hjFORaWdO9CFJkXMQI7pZRUaGJbpGbNN0PsoZ9prWf2koENdzNZ1sScdjDn2JpQa7kWDoA4GQCy1
d5AA1xZXP67jUxwd1srbx039sNRPniKZteFNCkA5aDLap2hS0baV6sDZcurWSOVi9miyCArepalO
0TbovHPLq0QeD3g+oFbb1oJGQmcLRBnFrYPJVAVsLTsZsT7tFDp3piFUlBpynDr8Qbb6DOnHEx2r
nGwQG7bj5CdQIT7YwQchI9dCLMDNJ9xpqcvtmzbrUUfBD97bI8KRHkGtZZGML8A4jmhXV/Bh4DXR
XyZt2Lcpn+po53drhmEwu9XQ3ciGGFxQ72bSjt6ugVkvqchksOTAQKIM00nXTucxdn5gEEcCm92X
ziCkMKpPK5t+jrr7QUi5c8aSZyFkBKk39t9tLB8Ihi5kuFsfY4pqewoPFUySocfPTA6goXQKTzsY
vU+H2CkPop+Dir/0i7obXAwnmt3au+t1d7bWXsW8OWndT1AwsDplLc7RcWtPrQAE2S6QuBip31Dk
Hpyu/4DQ9W0eSh88RHRaZvdlnbrPBkRu4gHAA/xNnh1sbRcA1G5bf250GJETilOSe3E6xuEH4OMO
aqRgzCvR3eMuPnrxikmfIkWBsbupMiLtFiD15wyBLiteUW1JjF+UwgAqm/oKyC5KhRJtwmZzJjWU
S0Ih01i462c1grfqUalaCOAz7YCZ1YNB0jU/94OJsgaIWTJ4dgW1Af8dIheAXazkAMOnk4RQyGAp
L8eK1206BUBuoU1xCxOy622+1BkeXZHiG9VfhvA389a3zVoIosTzSCKMKJjwJ05SwFSCiJ1KrPh8
BqwY9/wW69E9NSAe0r7jbWp7A7wbexXXA9kZaHt2fTgFaelVn1SypzUYAU5LeBbLesf49G7DMYuD
c2Nu2uoeH1rICqLw/r3pl3OAPkEUJljLJDCQZIT0hdkqA0lKgXIMU75OpErWRnyQXn6hSyBO8FB7
mfI0/eYT5zNsepyp7sc8o8+qjfnqVZiuuy4abAS/EVLf7OB9bZ0OU4n9vbQ0JdgLUBN1OOHeNhgD
slmjiPK9+lwuHYQM1QFe+nv8XCfCIEUDpXSPAV+ZcbCaPHASGpoHXZoEKUbjcGHibrEvmHUTZDYM
D9IzR771+66bHmOtzcEx2FrULZ+pDSGOGCGCWV2IGtl8DP3ljcouvHMWL8rA4D5tZk04q0/uMt3Z
KnruPHxC3ysihFoGQMQSjIohO0tQ5XD/a9k+9ARaN8O2gvilAyYSfFYtHpGVUACSSwLBHlzoGi1f
Xnmo37tN+Ds7yycIvb9PEByWcAehbBhA8kJ9Df6DHj27I/POqMNKDdQKYF2Vvty2hWwLLbaUyy8j
eD02PlbAA+ZcBdkKY0LlgOQwMtmAiPgrpIYrMCNbV96xoaNzjGd1FhEkYbGTfxEIYbnSG8MOMRpX
D50Ib6JpUT72Dl4UklTn6K22+hlBWr+vR5/8VJFWuRZT87RB/vgJWztuGM8WrsJNVM+VuKtqOq8Z
/H0BqNbVviqItO6goq130PmvUBSM8rQSGyMOvfOLWDQYsYQS6FxTJb4h6hZ5mAR9q1/2IVonWE/q
0un3BMaVZAYn+jaH/KNk0LJQ+RF14JI82w7gWiyIHoKsBMgBzXkSW3/RUijYvGvn4A7Ty9DgMzol
UNDcJ81LZBQFOe6N/tHVMQehqX70CNrBmZsLTorNDbIFc8RE417bQbyu8QQRW/gyVFCYulXT3Zqo
e7gwvIw0ON98kOvPnUSsx8gAfPofLQqL1FRRokbnIo267+B44GO5JwAg9sCRyA6Mcp1jvqm/ryZ7
31XRYy/g/JtDAzU9MPDBa5ZjD6F0tuhBJJEe7zA75a2q7Kn1vssROSMTOhAwM8jhmi34eKl2auXJ
Ao6qdKq32LnMJUum+eyGvIjAufDwvo2mPUjxpENhF7k/yQxuUZC9HEm2+t27L79tDBaN6gX7NgUe
zCAW2t5JNa3FSID2cThmhDdAQhOv24cflScL20hCQzjPSxDsqBajo4p4DqTkjktzoHBGJCuHYNCr
Xm8x3LfupcOpwrNNDjmGAuKHbiDHIvct4mT6W7ZYlQXeoa3r+y4KpiKuxhwT5co3BX1j4bcorDFm
cZm1yJatfRXNDnlup7ZaH+QNTFpkU+YziYfDOjB0uAtSzfrpSY/sXE4xS7hlTbbF1XKA14bnXM7Q
YwsFTAq62fvSIfELkEFR+BtD3W+EStnsFFNz4wGgW1NGQQqKCN8M85hyV91qlr4K0y7G1aqXMEo0
Zt71VFy42oppcV83258GC21uQ3fVyiFWluwH83BEAl4hXyN3cdNVUH6RIUw9MdlOpJ13k153SELb
0BerOKnkMqHO8uak2TAiKWLlD+GBAbTQuRI2XbpRnCP7sxocCHMClEgBXbd0XPQHrlxsnRnqt3Z5
a7Y2bxtIXGNc6aDKVTKzFoagDoVZ7X6P5PfeDFChe+wyR6j/R/wDhWQ0oSiyteltapwBiKvWEgcJ
stQr34g7KOkSnM2I14kwtqQcWxhE+PNqeZvDExv9RFhQkznA2zLumiPo/0tfOS9guEU6BnqG4prW
a670UONvAZr2N2vBvzJZ/K194k9xkf9jjOT/hxmRt7CW/9lkkfQfQ6X/aLG4/f+/R0N68FhgmCjm
HcOG58AvARPr79GQkf8fxA3cnMW3QYGIscB/+j8mi/94t6HnSLaKMFQdE1XhGv7dZEF8/z9IKIeD
HxKyWwYHYuX+hcvizxYLzMJmMIDj+QFMPy5mrf/iQfcJh9eUozjuoLfwAXRYizSTsQla3OtU2uIP
X+Z3k8cfoxn/+3GwB8aIDkRwEUYker+4oQ2JyhF843JTm6z0Bwyt7gbZVFmR4Alq1X77/vfP+8VL
itdDnAyce3hDBORBEAQn5B/8507VqB6OLPToxGkeLZwuz10Vyt2/eUroI68DIVguTLEeEuuAd/75
KdMGf5oDOW4Se2TKVotBF/BD2fzvn/Jn1+bvT0G+DYLObp79X7NOIGQ0iOysgUM2kuUw7MHa1yz6
nS9bl1WgBf/VoKHb82C1dBykybsI5/ivoSQavjfKFiRnjz0LiiqelwLg4r+Lrf/fT0ECX4SpT9gj
ULH++du5YwyewCkRhxQI7xWwSw3LwrJl//bbUcxNp0hAiW+Ool+jKHq4UIVFn5ksKhDoSdgCBE71
FOL/lq2obFzQz89//8w/r/Xf3gwxGxRTFBH9B9E/DoU/rj3W+GgPJ1hSoI31jg7pwE0hHOnioLf6
h9f7i0fhiMGGQobMbzE1f36UZ2oHGgWFR2lE4U23rFNTjXDRYprjP2ST/fcqhLWLYU4CIqpvJrBf
TPnUhE1MmrrHTNNBHhC2Fe5DnBPnoPXZFTE50f7vv+Jt7/zfEIDfvuIfn/drOstq260NYZ3GWofW
fF+7pSG5nFDc/f1z/uoTYhozhgMDRcUx/cs6RIcHrS3k1QnTnZhSCQB+zSy61HefT90/POyvPiKS
BJGhhAsAGcC3//6HY4l1UH0OEoKhm5IgG4FL30GDV6YUaGkG40PwD5bvv3w5VABIxEUFj0FDf37e
hB41tpXXJYgrCEChIKutsh5oiAoczL//jnAN+kh591waeb9cKC6hVJEF7dGKOY2Z9cAyDXLzoMvl
/T9ssNvh/evS+OOjftlg0xaZfnDxVnRrr0JEfIfBaN0LQjiC8xyo7qWPx7e/f7u/Wo1/fOR/fciK
LLNy8SEFuMCgLymCbGBy+H94iotuLaQBchB+XYsDMwJ8LHo0yOXGe9UasGJx4//DhJi/fBcsdmzm
ELmWvwalQGEXdIKhDGyH+n+RdibNbevaGv1FrGLfTCVKcpfEdhwnzoSVlj1BEOx//VvMewOLVknl
8wZn5HsDAQQ2NnazPuofRroXaG5yL9yNp7Y6ShI23g9sddpMj7deE3hpk0pXbrQmsNytD9n4pnDL
6G9JuPwpwF61Fw7Xqc3O0mEOQfwuSoLHI2ZaUvBOsCSxcs89FH334tj2T1Oa3u79n8nTbR1Etwsb
dGmsfX2KUZhO4sHBZCSR5m2HknSxXRjthQO1AtosFpBQfGCjxkGhDxfJyuImGu+ywiHuI63G2qjK
GrbOnGS7uq7jQzXQgFm7ziFCz/xgOe2gbagJ7zY0MyQXrMjbDQNWz4ZISVhh+VnL319bLdpq+57i
zA1sysJ9qJSdqOvE6kp14QuuWE3/O2WajrkzLZqMjTWad6R1PzFGQZAiTfIbQvL9XtJX8ST65kPs
ajzXVS12TS54ljP+lhpssqXetjXa4LqbNHnBFXpraaCl0SWNw00TKJGz45lT9mT7Wk/FfE0XDg2v
BK1cEqNDbJH+WkgPadO7j6oj+H/h679dc0YGTGaDXwE7unaPaBwYYUZzU4yWoJdf0K01U6p04cue
nN+rUVZbbOqJqcUSo01osQ+7mPrSQUZUEFClMQUvgmLr8L1nh3nxgVk41zNI2R6vqO8NlYVHKQnK
+yREgtEmjEvJ0vlR3hofRnEBnACip+3BWd2zlTCjXHmtXEqA3EfhT2AlcpURoy+yn5R/zfvz451a
R7asi9eMRNkbixDlYk4LhxvJzQZw3L30tVsz0uOt75fqg9nDgwzHGC/wwjwvjbuap9vFo5QChEJR
Vs1tNghxXdPP+YFoU3Pb0Wu91SkWu2D+Ti3u4m3qi/Qecqor8zfWfimLBvZLDgPjW6t1Y7czgz47
DFWgU4FSae3X88u7/IvHFz7YKmg9Fk8grsW1L9hZ8VA5KqaZlPRd6EpJ8XuZEWatxve7nbjSeDAu
qoI6yiCrE5Hb85wPrk3Ye6COW8/nbj+2zvud6cAhw2/wyAepTnTg+BRUkxKCoqmakGo9HKyctuI8
8x70JYhZNPqF3XnClhyNtuyiV/abvI6rRhdrpYOJNrZWSn05eYxmni7sDP/td4J07unL7rCJXyx/
fzUQ5zgtkmSuN0WvK2p1tfIgqlK/WVond7Xn9k/joIEmLqcBtt35PXLiKJDEICyCf82DfM1b8/LR
n/OW23/W2uAzgufmJ4Sru21tOvJaNO5MyjqJnAszPrEzKc7loYyH7bJvVhcEbxK3tQwqRkh9dJt6
6SuoDSqYUh3IwPsn+O+tDB6MZ8qa4ObXalJ2XONQJaK/dTsJdgm1v5uU4pCrNvKocgRB838ElSPh
l9eBmxOflBAHcQccER986OrubxJpkkFjVKsjc7mhTpwKy1SoG0dY3cfRpiWw8gMA5YCeL3zRN9t2
uXRd26KG2uTKcFbb1qHKo5YSixJTZEIFXWXticVckl968wUZhesVSBfsRzzVldfYRKPVDDN7dk5h
1W5UR+kdT9yC7kOvugAfOzUjrAvup4/6RfCPFfbqfOR2SmJ7yTfmQTXWG9lp8/deo5P+wlY5OSco
Z3wyIgNvAXozHZCD3tXsynwKVT3Ztzo8hms5ojJ6fleeGorWWMgv7nLReit72Q40KpJIYChJRQFh
Dy2s5+klEfp0wTk8tXj4QhwBWuTQ514ZF1n6STqaNaB5W093jYavS/pb7s7P58QoyzXD1cji6W/g
tSr2kkCmtI8XzjxSp0FiSIqL+OITq4ZDvcTzGMNHOuvYUILrrs1M0SU7OD3OJYZqJ0YqBiIZzy/n
J3RyKMwFLf8YKXzY46E8s5SJRsMLDetdtG/zlv4Uq8/oXAjepauB877AqF+NtCztq91diYmm8AlO
SuD2z75XWbvKjC6RjN84HwxCeHKxf9hdYsnHgxjtKEtwEIIeAKHf0Y4vP0ObFddB7NjzRlDAfDi/
fobJv3jkfCwjIgwWWLDOGXW1w2eJANkA3YDUXMACStqOx4pG5SjoTco6aAy7qsY+3k2pExwqXZp/
tUm7UU5V7xNryB/P/5xT+5MPCfsb4BIqOqv5Uz5Xdj7VXWSo+jnUavoGCBH8ef8gKJaYtK3x+iQW
cbzIrhyQmqwdUn1pQ43xNGRuGyo9qC/Br099zUWZDiOPwB6pj+OBAD5WOhw90DoZbLssWXAYg7Y3
nJ7abah275+Wj75G4HvgNTnmx6N1o3JHSiUREG6d6DZHO/C6xoqG/2EUAh42PhB+5Prl5hVeY00Q
kjaZKps72vRQ63SsS1IRJ/YBy8YjCovIh1qvXF4JLQ9SxJCnwUs+FnQ1bo3USd4bKiLRRHUlsShk
zIhZLt/v1ZH2515rtWXv56lVfiin0QzrqPJ351fsbaRjGYZElOORS+HltrIcpQuRi7YRsYi5pHe0
ASApTBOiGBz6vPX+oz84j7WmRzuZkA8n3k2dV11fuF/eOJD8CKRXLNIERFv8tSMwA6cL2rjAEXB7
09iBCVHVvT3CMLqj2WGwtiMAiPS6gZd3KUx74hjwGiDpB/jMwc1aHQNNJI7elYHYTGVm0eWvu5TX
1umdZZPM7uj5ujTgqd2zpOL4pKDAjfWt3dHgRDcdVsRGxGQzKKsBYDJfOgnLzz62nAafdFHP8eHC
vZEMIeYcj43HZ3WTNN4Wvieup2r2ru2I7tzzW+jtCjIU+Cik1hhRXz+osJX0mjusoMidlEoLUVDa
qc+J8SVQlvM7GUrKKM8Pudj99ew4eUukEfOFXu7x2UhyCf9BLr0gVNWFdiCdZwmj46fsvCI0jMr8
SRhkvK0TS1yVjam+nx/+7XaFKY1jwEsHTxKrdjx8SRNe3A+UYyDiF4eF6/2m2f+7UxGgkkFVbjr7
klf5dtMsI/JoJZtGlHWhBr42BmpIs9Q0JKApzeTRKrvuiqNSXfiSbx4ci+YC8VsOgrncPSs3z8xa
y7FFKzZNpjXzFqhI+k3OU2mHTR3ZlPn0C67KT4gZeTRnXLojTuxZBwAiT1gEu7Gsq6/azDXVWB6s
Lw1N1r0T59QuAutOnoRqrEua0ScMH6kSnsqeaxBH4U1wvKQWcHl7aHUOvqvusYv5kxEFedjTcm6E
Nt1/n3Or5KlMrzx91GZEL8RGU0p+AQALQvj8jjqx8uRjKQbwca+X6oTjH2MWim4wCUgslwnHte/a
n4OLP1/pqLkU1PzCgH42JEzA8+Oe2FdkIUgakSng+LqrfaVT9e/Imp3sTHZB4SWqdvMh6MGTX7j/
T31bHl4UOyDJSIXc8vdXt1lZVRn4clhmseqiLz1lUt5uMgIqrKh19Q7nZ3VqMGAMpAgI8vDfajVb
2zQTrc1pRyWyflMbYlFe8LSwd8XwdH6oE8YPmQWGIaHokexbuWtGRC2StzDavMyLfmetMX2B0NMf
8qoorkhoJl/Pj3diasToKW9xiAj4lAocryMsvrTsIBNvXOHBDEtIYDZNTEad/8/7P5lPypkrkakR
LV7tjdRFN0+19IMGk93A4Rm7LiLtV1nXhlkRCzw/sRM2FUEjJoaV05eA4/HEsrFyi7ijAd6g6XIL
oHJhCEsSf9vIV+bvdmp6/SC5ay68nE6NS7iRIa1/xSSrvdK1A0gjy2PcAWzmZuxS+6M5kWhsqjT5
Mghb3Pl9ol1w7k58RgoUcAEArBK2W6uO9F5vl61G6S/bdAqjRbOpzqXYep5yL5iWEzvUx84hekvM
mL6w1cLO1tB5/VDSuaNowC86EEvAGP0ruC80vlfxJcr7qanxrF7SJ8SLeSwef0g5eLEcfdpphbLd
ayDdtMHGjnikKvF92i3Lq9egxg79RdaQia3VbmwX9mU8RdVGj9Pio90QPspsJ9mf35nLPl85G/iF
noXkPNlAwL3HE9JLutAofqePIyvkTkY0edGaM1yQETu5bOgVL0PpUMGWp/ArA6kSUm/uVDNK4Yx0
IuluMV3ZUKZo6nd8XV4wkad2BRGq5R2DUwEg6Hg4XZ/dBhnmZQO2n/t2figFkGgXf2pD6bG8YEpO
jUaMbymhIkzMu+54tLqCjmTVHO5mkvFNlTYWOITYu9bHsb6dh7m7MLsTnwyLTCQ60BFZIcZ4PB7M
y3oYqT7bDD0NeJs50c0+jAXd7RcmduKrMcQSGCNGa+vBykaOtW0kbco5HvveK8OS2oHQywVUPbpy
m8/nN+KJVWQRSU2SaQ8C0tPHs0LEbwRJtSixB4lThfwc+atq7KUiWiOQS+Sf1oXzQ56wjtzYREvx
SSiJXF/bs/Bp9aO5jP7dNFpouxQvRymRWkfbwWwfN+MITvD8mKfWFKealhHTXuJMyzK8OglJm2k1
9PUFal7cmGQTd0UJmia3oX/+/0ZaZv9qJLemLIyqoGpTd23aX2Oq22IHm4n+ozSv+ZTnhzu1mN6S
GF18E+6U1cTKtvGLRNH0145zS/uPo93PbkRjvIP0izYG040n0+jrfxgUsdJ/JUi8llaDNmUwGCnq
Jhs1sIgppSBfysn9ktDUstdd+hTgQNoXxjzxPMPw41WbOq96Yu7H66r8WajMArLGSwkOVFLdAOwq
vk5Rkv0C0VB+BxQLNk3Tm2tzABF+fsZvfeklK4QJxaOmwHd9+HVbeKOF/tmm80ZwC8C26G8Ef61F
svsw+1q0U5FUH9DyfHeKYdmunBT8aAIK6+sI4kGQtsQnN5FJ4RApjRjaVWY+nJ/eWyvAqxNdY6pe
uftwz44XF2GeLk1N+rtwqJPv8Zz0SUifiKj2djSK7y2CPD/Oj/h2QZd3LiE1z+UOdNZ2J2lLDQoz
HkTZ0ne2kWnl3AfdDPixIa2ydyxYlMgFQWCO6ii7VLVwavR/Xrzh2AjbOcvfXx3SXhN6ati4oXpd
JwVERw4msXv67+hdKFL6BatoHsJ61Ov8imCx8ef87N+aI/T02MjcksQaiJQej++SkcBNxkiYY25d
8x8IE3s4mInv7989EiFSIkOkcv4F2I9H4u1gBjNaWtRmo+8SVrMPKDPIyenv3R7W8AVz9PaUWuwj
H7uOn4ZhWC2syjRQKS09ua5JGyUXSJgPWR4aeUQErqVBMy4n+VIPXn3IJst+Pj/Z5bI69qoYnVA6
Bc+6ZxAQW022c928U4xO5Vh2a9Qu/P8M/st/GQXRNRxfbmd35QhwQnyqtGGOENoOFqDlx94ftev/
MIiPKjMF24t+0moqilo/jao0FnKY63uK0iMaKHWdDpDz45w4+T47g1Al+hA419bxkpE/dcqhAsYW
A24KA0lNfWDAg6Heb7zx/VZ7t0tKwZm+JDs8WhbeVISp2JyEXD6RpmUWVEu/+OgQ99qV8Wjfn5/a
qb1I5SXyb0vAkrr046mVqN3w3pq4871BXeuZtGmIR4bInIbiulaNfiPJtz84TVa/gJmtLxyFEzYG
N44lJepEQfy6NthBtJjSD5xvJA40EzmIQN7bfgH0Wh+95sk0NQdav53KJzuNQYWdn/xbvwAPi14J
kj1EwN11xZTQ5tp0CL/A4xD6Cx8DbZ7K5DBuuySGgZJQZvgIhs35DwaHgakv4CNjdtax/zZN1YK/
JQRmSLXV+IXXvT8n3wyvyy/4rqvjzskLqOhB0ZmTqPOdl7+/suJRn1RoSUxpqA/KCQ2/UAdD9NkF
C7oO6v3fMCisEEXk0K/fahUXlA5jNQ0zchRtgOpRH6PWLvQM4oCr9I/kE6ub3NLuYVyNe0m28yHq
2ndu5zc/Y2UR7FofWpzbNEybBg0Ex2sOOIbDQXilFebBvFv0AOE8EfBzKGbcnd9Pqxvr3+gU+CFm
ZxBJJYJzvNaNWMDY0EHhG8XdjSPdaafHXb8XaX8pzXDqs74eajnXrz6rO1ve5JRAV7oAqh4yX35o
jkpc+Kwrw/dvQsESGPbx5nj4LH9/NYq2SGolKC2BVGu84UanCjbaqqnOm2trygL9s1ejdPS+q2MZ
lEp6TiPNTDru7MqJtSZbNo4I4nCIIEk5lDfRU6ob77Pp/0YhnmfSBkE/jrd2lTuaRcCk4sIF44S0
R2cUVn7VWpBOr+gLU/QAeeCRLrx7VgbnfwfF1SB/wdg8Ro7XU0TwsdLJhjAM7CQiAVx36bwFHzGA
EMpHbwy2LTyP4RB3kmz7+d35ZsuQz2fvU61AsT22dnUlN33rIdhQ2VtHtvGV3kQwSCl8vTDKyqLb
QC8pEseNIk1rkQtejdIVKQ0swjS2MV2pcNbR1vqUyTHYae6o7RQiqDxOahTczDm+YM7fHD+G9kk+
Uw9nkk6xV6YuyIQe5VlpbQ1dJMa96dS9fE7b1tQgxQOhai9ko06Nx7ngzseXo1x9dQaT2S7MSIOv
NOV2j34YHD76C4stmn9NeP7bnRiK2H1ACJ8CJ87hamrIEwGuo6QGOkuf7CJZzeHIvYxJg+x1fqiV
R7B8QKogSLHzn4fa+mqPZrkLa6IbmJUCRZZEVX3QorncmpoXPyKpCoVx6CDYgH65G6BbXfiIb0zO
MjypEZw6KnfYqcdHxNSCAB84MbdsUv+gzS2oA7chMK0jTSBtoT+cn+7bU2HhYbGsbB78RWP1Eet4
zKMswqyZRQ5lsqj6nUyT9sKivp3V0Sjm6lQgaBpocJujLRl9bxv7LuD4kco7RA4e+t5yLtiZU8MR
nV2Ks2mkYH7Hi+hUxE5TEFEhRkyH61PbzYQuXuIUVkGPPcgfs9pNbZHa+/evJoVDhAFw/Ql8r1Yz
IdRIDb+J1pQv3JcE3pgU6p3lQHwk2mopiiaiQwaIE388u0JMRYJ0rY3OlVW8BLqoQrIY9YUI3NuN
QQMEYKilLcPDF1+tYdb36D5myKqZJlkfx0+hi6cAzt+7YIyyxIhIiRKYWoemlLAG+MBaFta2iWdG
y+s+1dWl/fDWfLiYRJ64tGiScXWXv7+6xwnVo/oOSyDU+klskgSdrXQwsqsxIll/fkJvrrilogmf
yuLxQrPQ+oprxNJlm6bgo2kV+zXnXfnkOMDyED0dQ+ULhAcIol7Y76fmRyWERf6WsgBaX4/n14Dl
dWPJKmbAe0gZU8oO6MJDuwq57/PzOzUUJ4r7hfcKcZHVtnAAlaS0fpHBma32U52IEsyTb7zYFBi+
+zAt3XvUIBFRX8J6q32uz0hy1p2fh/Uwi0Ogir+N5V4qPXj7vdgPpCOo+1+uzbW9VZZBizqdrWxA
b/rSiXkOgRMmd/S9wk1L6uJDNWtwU86v4tvDdTzqyk5ELppmdhKloWX08xWkjfYgVG9enR/lrS9C
UpMIGtcmLejkN4+3hTNOKWLKPEo01N/vy7wDUuSNyJ3YtXlrJFlUAqaPrCs7aaMf54c+NUEuMV62
AEKJgawmOM6q1rRx5D3kumPodmZ+l7eA6/7DKAS1F1VL7st17tbJOsptIwfkkolMn1WLnBoy41Jc
9+2W502DIbQWRAO5OPN4GYWnl5XRJlmod3PUHcRQK3MPOywvr2Rptu0Fk7hs61cBKqbBcDSkQGrg
FcVr8ni4Hr1tKWcgttEsIW/lcn6okBYOs2aJVQVdH1zYJieOAFE/SnCWuDnu8epbJa1ta70HsMX3
8Dba1iBn5WnCv+Kh0u576srvek+pcnf+451YVuwxRTeM6nJnWsfzbJHQ0w3ZZ/BLfG/vVNl8Dbma
kC6atealpvkTi4rz75KS4+DxqlotalDpkxfEMgtVC0GF9jNcP1hvVANtUzdQyVVuCzh1754hzzjC
WFxw8CgW9dTX147tDYNCpLhc+GbGlthS9ARTyLpCvaH/dX6oE+eNxBXHnEAxPaTrCqq288gCJEDw
qKP3tr3RO7C8gt//ZRAi0cQ5aAVbP4d1o46p52uRVKNPY5csMmwVwkQXbtA3+4LwCdcYeT9iNkuh
6/GqjTzeSC5mIqS3XD4UhN1DXTXDAflH9+v5Cb0xkOx3Z0mI4SXSzrOubquaqlmKq2WYCcd6iqjM
iq7TeaLJNRRRowchN/cAAs8eapl/z4YusC5sEVKobz4d7ydKJXGQl0oQmumP58tzLqfpExj7hOwy
feDabCGpc98XAKXzLfrgqpw3blrOBXrhfqOQo9X9EnHYrUHqDoG+IEVF3fg8l9aU/EhzajHsawQN
a+058SoiFF+jKc+qDOZ2r7TfVZkhe4GImR5p2SbN+yrPdvoQA0LdJhMsPDRpetK92aENssZ66sc6
AOPnJsmw/O+TWVov0kvK9i9Ut3r4Opuza31sSsBbv2Vuo/hpdhPcR3j5qUQu12iz8qarsxR2dOZm
JMdAMn8bk6olQV51cZOhyWCnFWJ2cJ9AnpNh85sPerHQEsCBFv4z4R3TvnXppdR/B9DCgi85D0Ir
2wjaoowKDG1QemFfaFlX8ePFGN3UTVa2MMq7avhsTJpLu6RoMyRZUMkB5ZpNbdB8GW2ryT41wtGs
KzCaiG+EzEU4L7KYwIOGlhxGz7lq5BzP1q7ts1FrUTQoAtu7ahIFS65F+W/eKHz+MQFon/o00yJB
EpSbaaojPRRJZE2PopuN6jcIfNdMDy1Imq9S8ZyFXtyIWvtIvayIYOIFM8XOnQFIKnGQIgpLl8qS
b0YX6zS1Wsj2zZ9rt6amNYhBR+xGpcN976ANZw9q4dCUoWZpXfDVgQyvvtddUyToZul21X1WIiPo
Cu08KxpYldqiWZFYZjs+uunY5rwi4rmT5CszHTW9TWE23fzVRWMp/pKCqpIa2GX0xNFk7aDsP3hJ
V6NzQ9uMbz8MgycQ+0AufVjgnGTz8LHTyR3F18ajY593VwVc/3merCGC8to7s/bgKysuftnc2BDR
Sk3zY4XYXpPB+Mx63enQOk905485z3aMeJGpZKIjqtd78MCQy2kMtZ06KRroV4GAxLVpOcgBugBT
Sc16V7v+fJhiB3lU38mRw0UvMEkm7pai84bv2Mre1DdtZ+fzvex8yiAPGpIrgLnMDCWGeFGAtzrQ
f/5sRn9UU5mIeiE6oGhb0KbJ0L/59jQretbtcW4QNMk0Ob3USTAbN4NZ2/MXtKa6+LMFmq16ort1
LEJg5oiA0RYxoyGht1EV9uDV9A+lH0c0/BOMn58LjeqRFp0fl8GbQXp3iHy69nOb+d2MwInAAm0p
u1OJHtJKZMTalZwQbo03lbSn6aVCVCBJ9qU+gWlA7UifKRGpMq1q9FsUFMo6gP2to38YJq2WgKDU
E58w4GaGC4pP2Gl0ckIw7Mtu/u0kKIP6YZQoqoA2hph0Ye8pEap8OubQlJoM4LJzNbxQYYm0G+JF
zOPORLeFKlU4P5QlbyaB6NoPRzYjbGkv1mf90U1q4Al07UwRQtFzS4lMt8HAOt2vMoOkCofOjIMG
UVjqIRTQaKOQdvsxF7pTNNcNJOe6OzQjrcFq2/Mo8NwQ7ePIuauszC0h5CJqhSBMi7XOqJE2grZG
QKpsHODvmoZActoNfm1ez1AM6+FLVDhT1z1WuSUhhKsq8AbjSxMJ3j54d+idZUtOUvM+jO2MDp9P
0ZAyd3U8A28fgqkzdkpNYIHQ10Sr4r7MULO8QrSqSUHwla2Amhw45hD8BrpLzmPfZpP7t63TwbtF
HEjp373UVOIJQpsuqfqjWInCQxpJxW/TwiZvzB5vAcxz2ve3ult70dPEA7l71lvRFAdA3a55Czhw
EbxVjv7Ta0sAR2k31YsISnEYnMgAEjHIGCW7eIg/uJGZfAroPNibRZB/Iq9Wk+9BMk85T37qlPmO
cBNY5w1Jb5F8cut+oHm3tqStfTMtYt+/mFNqfWvdDNC60yEDd+BnkXIwkhzVC+oQCutAubVe3Kqp
ipzQHXDTt3kWmPKb1Zm+piMEUkoYsU4eFI9mngK8NbiBo3s0XMfpDntXf5ttY0qeY/Qwo1/ICPvl
Q5ZrvvfQojkefKMWSIq9ElrqhYlR9xNgem9Cn3esKBrdSa2M/ohAGc09ZatpuUcObQx+smUFey4y
KHd5aFwTIVTQ6plLY2HDOuzE3DfWn9TuiU5DQ2xMdjV7RB8fHKskPaVVU+t+rqBszjeJltm09ttj
VOTP6OUhHHtlD8pV3l53mng0rkYeCtG4nQc/a/72/jTof/rclkhsJK1hg+dWrWabP81mHDuLDvpq
dOeQDo1eweJuRRxDcg+SFPHFASFFqlKbxJKj2rpTJas/XofYApRcXyq6ZZMYcv8PaWd6/QzEt0zx
GAQbHdExrhUXBTExWQ6VKQZiUxWG1B+bgw9/kx508h7yQ6o5gwXjOQEZ5EMXRqbN9FX3UlIX2mzo
oUrRNsuM3Njm1IFQY2kIbdHdECllRXCabf95jEmcPkeDVv6OqzrziVYWCDY5XW08GxoRs63FXrS2
noyb8pdCtuWRAi9u7ACi+fjgVsN4FXO+ors8sWDwY33kN98g8csF2+cviqKex2IS2W83RY7kqhaj
9VAPg/tA42nc/rsWXmLfaJDZMZR7Uw0y6T7jKfiEpBNU/xDLAG5xAGgStTt0IO0Rjd2gca5mpVPW
Qrlv+SwMj481oSrRNBPyMcRGE+S6aogHWwrxwBE4Ek4jGgBOdMfrZgKcWxbzj1Tj/r6uW1PaOzQY
Bkqw2xYNARDce9efDHtv61V84PEBNaSe8lqnqC2SSVijP6Zve4rGw4bsBYqjXG8vFrWYxVaiEaK2
Tt7zUdKpgAzUU9Xabqdm6FByTHvkvO3ep3YMWlwQQxAahz5MJ6Rob2KwFxOKnZV3heBtO4KsGXwj
1DWuoY2xDLXthJlT82F0CAc0hnC10BrNEfG/Lk4eMXfmV2WJqt+YU6C+2JkXf3HiMfqbkNl5MBrw
J6yIBig9SQV5JN1rdM6DyAJQ9b7CWQUcU7t3dVSO+YMQc6XQNFDAS0dBj86+s1pz/JLTaS5DW3qQ
kDNHQcdEUa05uCoo7V00+ajVZfx/Pi3fgUj4lAuU1aLINLf4KMIL7RlfhLrEqeQSyTyU2d2qM38E
g1PexpaYx5DK5pQ56GNrHVJthnpvzmn2XfBp0m06QNdH9rhw+LUVJUWOU1eU/ZUIP/DYKdE++KcB
4XL+N3HuV6iUZUb83KA0Hl3ZcTQgco6nQglG5gdiGxgFgniF6yd7z8xg2gSqcxG/FgrIvR7MqMKI
WaGeAxncQaTFMZAsIkOtO7u5K+vHwVOl87nM48zYDq6WtSgeeLXa5Ikcxw+OF9e0WsdWAEU2Hjwj
FHzP+iNSxeaViJF4ukYZDZJpiWg93qXXGQgv0hnUb1qvxZipObWLPUIT2ieT0irxE7GsCXAxNnMj
3bGLwySW/LNW7gXIjQU9Hp/rpU5MpXjl3QZF5tkHfFxf6+DOV/mffLbG4Y8LeOVbWdTcJ1mSplZY
IabQ7Ns51pmLoaot3pIN+nGg3OMmGhvn2XQmVPSqiD6AbWL18ePsxRViQlTe36IliXPZDwNOXj/X
sHpR2YpHqOx2AHYxGdP7SZrmd4XE1V1aiNLetLoVtxjDIIPUGvUYxgHa8JfG1KfvmsgB9mq9nRqP
ZteCLHAocSi/5Y3siY3lCqGkjxxLxHOoh+fmc6NU1+4T/NqnudNAu+jCBIVrOF2wFSAmcfhzkcdh
HCcIAfCpnB41lWRQbNUqeOxpN8l20Zi20SYmR51cpYMm3X1OqU6+6WljQrupRfCAQGOE2nAiRuOb
PWhLQRTdnNmeIKTaBVZPNWg0LtqbZo/47uDEMcoz+NP11ySzhk2NZGS6VXGH7SKz4eXlZqBFEmUw
+l3vib2ZoLTntjeupdeCf5YabxbOlwvn/gBJc8wQCUP05RZfhVdbzmfJwPsF/Dt61jkqRHuZdnga
WJKvpPXLP6Yxx7/RgR9+g39JfoCOLu4qh9q8vcUr/X7OOjSqIq0YQ50N9a2zKl0d9Nyqnppc07GZ
pTFbe290C5wCPQq00MGhsA6uMRr5tVWU6ok8uxOjy6AaXm9zW1mPDT12044OJBRloszlLkDGqtxS
xgsfKypsP8UZrHig9oXl3pOVB04x08yEwL3Zor+reY03fsmqwEcT3s5xh9te93Zz0XMPIaBdWe2u
hleXLkqTyUsW0zm/oWhNL5+ybhpU2JcSrD6mWHygiAI2embNLm03XeBubGDLyYZCiuCv3pjjX73V
gr/KdnjZ9lkkp22ndw5JS19xn1FgV6S8Q0pzFzk8z6l7WYCRo1HKH8Mw0OkSJxYqKiqYLWjXHm+g
NkDBAT3X5osfeeJnWU2adWPRnX4wdNdPt4SzGwmLgyjwns6VvN5miF92YZJI47kXUc9xQaT4u1vV
w0d3tqMfQTuB07ZQWAm0YMgPNR4P5ZOtQ1exV5J0QjEvk/sBOeN0Fxijj3R5l04fBlnADS/sYfzp
gSRFmkmb2l8wp0UJ6aWy3DAC9H5A8bjXCdzE8w+l24veWO1X41WfK+vnMNhINwXTJH7UGI9553V+
9sHMTP2v2ZXDxx75BbaSVO6PHoryU+JAyaClsVA3nRvjIjkkU/rNRI0PKhcU4U6hHNLy7yh17Sf8
4wwNl3maPqOfBJZFiblIEKSQNmlTlHX+GIVqpu0wBXm+mzS7QKNnLLpbrRzrhgfCJP/Grh19n5B6
e+i4wu/dImlfktbxy03Pqv1C+qe5HUtp4OtXfPMNDBYg0wXK74i6FcnStmsryhZ0eyqA3iZJ9xFp
TB5y2Zi3vKqmZHkm+E56b5jlWO1rPXWIyBsQjfa9mnp4zzJ1vAOZS+PFbXPHhU+itE9243DcTdou
0VUXvOGhqI+cZNtDa4ftaJJ4l0qbgt1gjbRw5OMobmZyvvZ+MHnY71DKIu3Z2m178DLWGl3gsnW3
Ath9DI3aY5NFvW1/iqSfPFN5UTwh2UcciIdfBwe+DqSOKoLAhpSuPz7mRez86UVQfBhUquKbMUGo
ahf4ODH7Ziz9dpt3S0ZFj4z42pBoX+5RLAueuNMF8gdOWt1mdHi3140o3O+itzTkCbXZ2Rt+knyN
cVhRvIub4DEJIuSMWF56DIixOBFEb8TkfWP0EEw17CrbxnZt//alNVIEVEXFrT0387M9dKh5N45y
K5BHk4bMFl/mUJKKHPY9IPtvUTxO4x3Wwin3yFSau9L222ErKZnAna1jHncRk2d1pmD6xqPbenJy
K0YsmkbfTdpKx9zEGj5AaOaT/rdA/uiWdr/FhBO9cvdNn6K4SxdNe++1EwoDfEKDBZgHRJNoy/oE
180at0k9owrX+5ordzFuOwIOha1fO/3ANAOaIGBBlgP8b86z/YsMX/RFR0Lgq005PcI1crqNiy4b
Ud8ugq/+0IvfRAKL+6ZDqgTtYOtaME2kz3SL5+9IlghaBjX/1MENiFOiv1X4jNtN7CgtaocdarS9
uTHsCEEMfPiBOIjpqMcCuAePfZOqCKynJ+97XqkD5P8mM27rSXO+95NyPngualpFmttfLY8U2kbZ
RfszV5CnNmNB/BNFROGWmL2sMDdNp/wfZJhxkrskiO9mR47NZmIRP0CN1v+HszPprVvJkvAvSoBJ
JqcteQfNs2XJG0KSbc7M5Dz8+v7uW5X1DBuv0ZsCulzUJXM4JyJORM5o1TJemTGlSLHkKHdr4hOl
Z+NM4EUrfcerQJr1GuSe4u+2DSMhCDf0UZkiKaN16hZaIMZKaf63XLfHpBbzdRKcHKg9qNghajPb
T+M+08G4p2oiKUn1W/GCTD+5s0dvnqKa/mgjsf5UtbVq0meNhydhNBnPJ1HGYWD/IujW7s0mVvPJ
20LF2S225l43Q/DVTR25nodlWj6ZodAfAxLra+wj9EqeGcHYkcYF48VaAFIjmxuY4f+8lQ/V1HAF
JBnWmRyxnn+/NJb/dXQMrRwqYvWcTRNXBxFRTP14HdHmF4NVOJdVT5NM7evocec0Urzkgcaajp4h
oSENFGZOPVXLVb01Qx8ZVbVTxBb33oUgBXWftTPmRwUdcVylZXnbOPQT4EBwyseqTYqrbsMo4ZiI
UJ6Txuv/SGvVXKBfp4qpJkoMOQTLE8iy3+6QISdzvAQiIKfKNQjoKwAx7DKZm7/OIZs+5moIvcMw
aPvgehMVfTMUW47jf9e/Wu0c3nmI+9DaN1iSRCVhdV0c4v94CZWpCevoyvwxJeSO4NahIU877ydq
rwDjKJJnnbR+HEnNneN6NkQ8DUqSxBKkZC4EesgfApx4fcJUiCA5OMEoD3xjQzpNz6hzbffiFXER
4+4Mvds9gZBuf1UxHTeflbBET76YO2K/+I/5PqOsziLOInEWZtZCNF5qfH/XucEpjDXlkFGAZReJ
rLbbfqjacL8tRMoSG9WRw9O5q0N039rf5rPHrdb4KTRmNXbNWe5DFO03lIcvbmK2tzZcrHbHNyyv
xmWw5S6cexZ3VSb110GU5j2sK0VWFhXKByTDel348ylB0Jmam2FZRXVnYcUwpA9kmBA/Q2zYgAV8
Mubdq3TWmrKDvNjxRiV26u3ItmrX93ITFiGK5cAuEITsshsp1ekMe6d0jicBACPOeRee0oi7Zt92
/Ta/zskoHwOIw7N1skhTqbdpfNH1HH4QIEH0QyCb5hnzdPV11KLo4tkR9auVc+tGFh33l00UIcZL
XqgPsvNYpaE3ztVe9GMY7JcxMflZB9bdk2ik5HaVViE1y0Zb/OipHnhRLjbOAA4AdrXLTRksEXal
eiEtoSApDwlS/VguGCdgn741IlpIin4dVEEZSmpr4+/rij+GmMWWRy9B6/c7a1uXa4rnll52rdY2
rkH08j3T+XUNpmbaN7FOXpB+VNsJUlittr0PChEEexu7HoqNuV3neMvdBmTKHwcrFivhGlwqpjOx
htP+aa++hfUv34F4CZfkpG8tUQ+S9JqxJQp23WhrSDY7ZTkLT5uLXtmC5A8uJNAhzPVAiTuTEbOx
be7dWBBFM1libohanGmF0g3ZHpnvHUbyWTeY+WDb1BgoYFJkwLUhoAiCZmkeim60Lf7rk76RTkHd
thabVZPYQvRe7DW5d19XqAaiZR2JayLXw7/Bls7xo8F443cG4pcxAgyxzM7jM5tdTSI1gJUJ07tp
xRiHmOm6tI4Tqt155y44dIJDh0HH0rHVdZUk/QOkCsmUw6obeTq+q7d8USPHNA5U/POcapoUDDk9
EdQd3pp6GZYjcv3irm9Skr5dPCLuB8J6Rzy9B1zfG28mIT2X2UglYPW2FIcxBDJ6rrMiReNRpJOM
tW7y7bpUJa2ayzVYR8EwukSibgLzTlFtc3WZd4E864wZCCeF/3/KWFUDypoqyMAqlE45jHM2VI5W
hpgY5F40op6bHsfUCbYd5sRk1bpJMZBCgvF4QgJksrypphqsIxFf8hxM1bnV/uz9zJxQjZxb6UB6
MAvIJ8Cy2qxDuZF6susSe3qaXVGTeirztccbQ1U+JEzu18RTGgTfK95YS4DowtlmYF70sOXNjIea
G8PTzi3V/hxcQxJ1XxIkcgSlcGnwkvDCA/WTA0RAPrebiNekRz9KcNtAMqyq3kWWb4CSKiyfEhh6
s699Ea6xoD+4C5eCyonpIjLiLKsnk9xbq/I8cWzmeocFWiZycWZodj6VaxePcHw1X3LTNACLIl3O
LYwiQ17SV0uGLh+gfCQQRitHCiEyhKKhDOCkVn8wd2NOybvDk7s8r8uMGmNKxdTupjmb3u1kJXk7
sUkfK8q6kuf2kIinblPOPdrfrY7cIQlBWK2m6/Y1bN/1pl0AsIzowi//kAxROIXmhz12y60gPPBZ
JLqt9mHXFj9cp+Q6NdOyvc+r6G4dYrt+tBoLD5oDJyGUufE4ghJtP0+VwrN3An06821ChZKRI4+f
yhqDF93G3bg03TefoERBTN6E49YYZBUjyVi54NdWuHvuOXULg9Y/0KpuJnZSd31BJC2IFUs0F1mY
EeVYjVIU1ziWwielQzs9mjXIVvT+G9EHxva7H52FZwvVuvdDYORoxTSjwY1tz2S2rt3SfxFLTWVN
Sp5FsNPppFmyLLlvuD6HeB7kdAk5wvQtQmZfREneS+96cTflQc3U1f0iV+pdHtnc2ovwsDacuO8C
f+Kw6nzPemgDgt8v+8S3SZm268ndpT4J9CAZ2MCcjS35aFcuDivubpDN+pM3dDqsKDXL2ACnPss5
AywtR7qtyFXAHinWJO4ZlyBRS3WdQITbW63vy5PTwCFs7PWKY49I7hIPojXyAqF/JqJWisilrKUV
nhz9UCxhPxPEh9PIIVQNpi/2ksv7jhLEij1UPnc95T8h83wUyCfGR0Ym4xero8hOFxzgk9pMUclZ
x3jSlPuERzIR+CNwC1LBazmqOmaRrC/TWIinVBJ0CRXcdW9NmYDWTqSWlNG4TObOw570o+PmuQVp
lnd49mqbaKatT4Ds6pL4jRNDTO6S7L4Sxp5ax4JMQ9I/ZV9fJt6wEYrH9iKCd67g/wpxMj0++Q3v
676nlneCPMxR8/Qij5HYZu9NCTbLEGVHQyu6soQmMmV2ZzMNOxK3OXV7Qumg+BekfLzf1aao6CrL
uy9lWba86pRaQaMGfbdKiOl903MUx2uxsGIDbZEr6ljrg1rHqb80gceVszJzI8nec5c3cHBfxT0i
5KOH9W12nivk8adrDk9MY7RD+adTcDtsaOwkBtbdXkhnkq9rWQUymkilvGToXf/w/BngGaNnDFcL
KOCv5MFPxENZNRy+m/rted0L/pcJTmwpaZVfEQlcBu5PeA8XtgMVwYksrpm5alRPm4VxvPUBdgIs
3nCoTXEJfWhfkeZnfamEau29IBwnj+e8Ck44cgIZ72fgvzu85PRDOTvr+4KS65UfREoLzUbV7Mm2
Dr1YtVM/HGf80y8AfCyy1VlCj1RL5OGmTiKsWAebcI6rHJxXy23yZ1Sq2bcRbPYVO0+ZHeGp62di
+9wf5MFmS0TRY4H5w829G92q64X027nbu1MoPxCOk15oJwUmAKRRqJL03mr+2mxpR/Rd1iTdbkAN
wkJmsPMn+5FEQPyV4YlzYrEo8VDetHuvFJnZ912uLnvcJqCblkb9SJwaJEDqINll3ezNBz/fUBPm
o2sJOgZNyOl16hY1vxlmQMQL63U96HEkV7bm2100UltwyQxk/ijNPNybZqOoFUmfuPEKXO3s3cZd
ithYlWNdbknVJRHGRO6rsBcYoYZcT4KXaWAf/FJIE4euEOt53mX2E3JYnAEsmVEb+BoPFz1I0Jn0
VAdEaZKY26pxTMXhPjePooMe45Ym8SPapPHvrd6b0sMshvqbb6iO4pykb4QQIiXc1LJJoBvaxf3O
zAX4TFOO2o+6oWH44kXhZCivnXW1t6uyU7kgYTcBbZpS179Fq2vKXcA9vEG1B+TDl8IdGa+bcIc4
pAS4VMekav3i0ub4AHnO2kHuCUXKn4oyJbLcdmeR7zW6JAWcZwMrm8HbYnsdUQ/Lciufmevy6qjG
zyLln3fbziP1fIi4IuE4Rm6aHz0mumoH4yMvvLlOSjwsQ+/CKwOxAOjPyyOxgObZbBtDxksR5joW
JWdfPGV2huVwo1tzABJK7/rs5M9RzZ58FlY2fmXeg+3XjAkClLU2S0/ad9CrOBUGKYZKAvu8L9h/
b+gEOCCV30B02Q6HbUmZxeZsbMLGifwzTHUXiCPxTexpYnOvHcgGqqVzrAZ837gN/IQ0O5qISJVr
eGimQRRX7jon5C0v1pJH6YQzUVw1AKpnweq5P4zbZl8bjpSMl+CP51pSEu0CNFDqYSur8Wolzjq/
ojrzrmZj+c3RnZqJ5Gu3RlRD5XCKSZWT7Hb1ZBNVLLaUxZO5rn6d1pEf0jp5el/TdH1d6AkY8REa
g4MtMMmXMkhJuZTb5vsxwD80AFRvd2kMZcqhBlMvY4Jru5HxWae7keOsP0Ql3PxysT33jOnr8cOb
Kndv2dnY3gDdw3kNDEUSfp613s9wqvPvK9zqjwr09VkZD+lEYnD0iZ0ypXobWkrzXT4ZdTsg90Ah
BgeLj9K0LlAOkyrj1caGHNPNuXvzC80hOGag5dwkg9/FRZmTQ1fMPkt/CEyjoibr1XOI9Ogtq+Ty
bLU+GYU1GYpkore0okU2iXvqiQ2FSssf7wf1F6XG7rlctBVGnNWyYAYK3QnKMdVRtKypybE88pqN
3m3rhyjHAAaoAQd5YC7jd0Ekx0W9uXJQXxzLH++VoEGN+mDqP2wrbahHaILMLoHWPK/5gZR0yehc
5pSkXlzlU6/RrOBbjdmngzHtZBBZsPVrc+QuzN59NbsD9tLrRiRf2+beTgnXz3cJL1ASpMoEfMxI
DNGFue3kyJbxDIM/Nwi2otOZzNAKH1hFHbFSV00A3AkjV5pnDKaq7+UydRoV/lbdNhWVJxGvqYHW
gt6td2ExqeWwFNDa7eLVbUySsuKXEdtd7LeECwZuPFi+mdIq32gImOPOa7E92XK1mFoR7fyk0rV4
sNdJAhrJGRaO60ObGL0GzHRFTuftNCTtTa1s50vX0OnfAzs5Km5RXn1bmax7TfVaP/ZeSYmNArxA
E5YnznPmrpoJ/DV3bgQ0d3amm7R9yyZ9UiDSgxBpiI3bcBytphTRNIbcF2IdC+gkyMQnz0PUUmTY
XEZz2ww/JgYuvnm0oERb5w7706FIoJqA4wr32pvzIW77Lf0iB4mYyMDonFI1MugKV8+857zGfjoa
R1veL8683NeEkxmgS1W8oaijCVmH6fuCsriOsv60ivte5fpsM2XzoiGEWdBhteSxABiwSAh1spBw
bmA4fD7L7DobTOPHnbI77uGZf3RoMzVmp3R7wPHKEmt1puoE4VCfLsN92idILIqT0D5SZL+TQm6P
4oXevLp1XKBu3nwhbk03pHeM02Cem8iGEHo5gAF3J4kSG851MYgkUj7Y+YBqz4CK5tVKZ9vd+1YF
Ljt1ubxBM9l4MXMlAFf0ax6sdCH9NeacRbxB6dXcryMRMTvROnzwbIBK3rEFmPJIUey9iMwxy87J
VutsFtDvnOHp8hYYl4heqhjekyfGd+lssPwMxOfEzEh3pVEXc/Ysk9xNLrBknW+bFseYA1uBgw1p
Hneldgndg4Gd2pTK3Tlls9fG46pYdXclFGdL5A/pUO6GSrXEa3prcsu8xfQw2cHwPqlBdWcSz5DL
poKKp3LTCbSkct/A8WaOP79Lz7TDhD1YbK6P1kx0625RwlzyU3ukDT6BtvHKyNWPnPXDE/BwP/RW
7f00Kqu8veim5u10PNClwXng5U0lce4nS42tIXzpaxuQrs0p5KQNN5QIgGfAKG6qjuEC5DFecrP5
FYl+G0AcWoRs09MuTHRqKIlUfrG5DQi2SdCpA2Cg/ji0Yi1vylBzedZtPdssn865KF04JzxvLF3R
Q3nlgzUsxcesN/9bhh4cQWbmWF/7raUpcitcd9SSobZJbYsZw3S0Espyb3K+sgqLK6T4H0vSV23s
NIZqz8+pz/0tsHGEbCrrjERm9EzLBsnJgV202b4IKNmjSdCJntJDZ8RG4WyfI8rJgj1Od2QzeY1w
3hrEcJxWDtdw0UzWWda3bAmA//Cut41zZ0Cgm10yO/Nra3NrsvjU/G43xA1FRVl4l1OP9itqQp0/
zyt0GZjU7F4zgz2zwhFXZvsRYV+HN5RRdPN+CYvhddK64MN1aDXKRTyV4ZIiZDsJELUb5vVxaqec
AzdpXjuGSF9mp9c3jZUvhFtXxjo0YhnUkcO1LWN/0EOmUE0ACRIHBJ5QTRdlA/8pT0wimrog8pko
nc6W0K3hG+rc6zmBbMBeglIYdMArH3p7IhWcZFx49g4d0+B6EB9TcF3OOYlmvQM8fs1QGehBs5Qe
ycNphz4XWAK0gnsjG/aT8StCl2ck5odidLoXXdjzj7nhDsKRC8Z5Vwxr++iHUlRXCH3zy4LTgkjy
+dRVwTHzRyCXydPIp/Z6wYdUXDK1CI3tb3PxpjI1/4Dj46ld2ZfhDtyqCm47VQMIk3C40Q/gfwvr
2gRu95U5OONeZq7OvyA6GAYKrsmMSGZycUoeZpSljDuDAussBVLrrxin7a8nhOaE3gN3bWckJJo8
u4VrXewnFBbbO4XXhB5+8VXSPw9pySjIvsOCyz8XUPlvuHzPL0vqLOMRTj7Qu5CuGI3FKHCHpL8G
3E79TbyGWKJh2xV44U02lmGGGiwLKK61fuyh8RFWWbn1LpBHECScl26yRxwSIo2iNa13qkcjBNN9
2gBqXDErtJtgauOAO4VE6cFHaQbTFz4Nug3ut9GZSUz3CCtPmVBujyht5+tt6jfgt42TYQcxMj6k
iKZH+CFZtmCaQfmcY4/g7EatO1x/UAFSZJb1Clbcuxw5nSxp+gOEIRLJ2DAM6FIEScYDC8GL4W+x
cSzN5idnLdhyjkkRBW6sLRvKEAqu8Q7Yjhm8mbBSCw4g96S6p44NNaeQkeMZ1220yyT42pBWhLU+
UjzO0z7DQfUCMxkJwmI1QtAc9yzfebFwVWiLmnj5cuV4h0cE8DnHFZxmGsGJj7ZrK+SbW9ol88MN
Npq4rU7lsqudSX3PtoYzUOSk0UTCqcFowwINcDRyWD90VVt9QZjomD1d/fI8pVmdnQsKb7iN3Dj3
fmrjsLVIw4ocvGaQsIZSXs8UN29tMQWP2AWHiI9IK0r2Vbgx0rk59nDTBbn9LdO27+6KYrHONzfV
5rYLdXc/r41rod0IULDrU2lfJ07ZxcoaUYVRkQsmrxuv/9pkFX1ugS0ohzwizmQHMq7uOQ7gkJgx
Q5LrNJUQiN/EeMcxtU2xU5RoHE2Bo9Hc/nMPqCGcIm3p4ZqjEZ4YHVHywiRGdbbirLrsEDxADyLz
aV9X5uP6XYvgrb0gN8X6mS5N4BwtAcYXAxNIrhLLI0GSw0WQXj07tJ8Yjw/f69TuZwrqMn3GY3e6
X7Nu4oYx5K23w7r+TH1kdoeyC8v3kEu623tsLJiItghaLGgKH13oSskZs+Ihu1Um2DdMMVD40XqX
H2D0zZs2fj5HEmv4Z1hcMJq5H9ZrrefwDe8X1Dwwxm4LC7AVSJYdEXyvinp7z+mt+FWyQtM21v6k
4iIv3OFE57lTbOV+9S3H25XgHrkxbq9A6mA989NMRz+FiEUbvdWITyyLj59C213082oPkeXbs8s+
UCJDZVSk3T4wIbJr7hYilYJUbWkMIdvekDxGeL1vedaVmzaEDeRyrvSR+rH82mpOZYo4pEejbTj6
ETzWH8hNizvmWgd0hrldiz2K8ORu4HzKYsp8SZuW6/HRRiv+xcDdPLkePILidryqdeU8FJWjmvu2
mEesdsJ8Ws/sYFoe+6zvsUHdOgcbIFMNyXHVTvEwGqcHeZpXhlZWawNtpHbBNHWzgzLY0yUJb58r
Tbu49K3X7eyBXbNPh3zhfAznrjlv1GKPjOPOioT0JXM5H1xn4P+dMc7zYfLNiBivNY2jQSHX4j3Q
CCeOWGRMyfVEj4Ogy0+mhwXd3A9Fa8CnliczlyYFa09UhpxsRQGDvGGwqve5W5KnhEr/O6ZQJ5h1
XWbFQUANuGcUx3llHgSlR8140GubL1zk3SDDY1vNJSwrE0L12YK+84FexRBsXNg98nmX4aBZbq2M
+4pJxKi07apCYQJIsksSxmSoI33/DmyaatNlKuCy6JDf7XIiJgPIg5HrCXGN82yvbf6+BCh746ry
qXKZ/uvauLWC5K4pFDojKn+KXGjXrDxop/YeRW0j5BkxDbnrhRy2uA2ScY4Yf0PNZHxLP5V+vn4L
Rk8+ehBa1l4mmyV2WRhCTpANleZx2dWUppVwmnsZDMED6Y361RK9i2BJ69SOOQ+BD0mHa64YSRMN
c82d84afPIJP5Lj1ecfg1bSX+L4PMX+P9ZQw83yxbbNGIwKA+r0v8/TVBk1DUdsudQ4TyxKLbKcW
K0rB6aS7ROCGOAAJ/NekWTO1Q5G0QcP7gTmisOdfOmjrNPce7BvFMZL8aHTwSdun3eDfDIUrFo7q
Srpgf0Xx0pkyfwqTMryDNgRxmZNkEyeAa9FR4AlGW5ZcUe6vnGxvFA20GjYqy2jQDDtEDFYl714G
VHHow7ZQuxUtRIjOa1gv1ObVeF1YpxumsNoq36spA5atUHQ4e1kH/u2p73Q5VMbtvNd92sXJOIHt
4d9kX/XTpr6kJadYhMFlTgIRbckh6AzlDObN3c+Zgb+rvK0Hezd1Fnx5HjBVwJtmQcbu0KZVNG2r
eGEAkW+8rFiiB/kmn5zFx6qlRXdpA41RokVzqW0Gb8omvB/KZHMjmvWMoiGRkg1h2eLLnDvblySf
Rokg/IQzYwY3vqmid9p4m8Fh4o0EiuTkK7hCuIEZ3dWrSQXyWdrqaHV8ec24WHcThCmCY1/WVPap
8gfCokIzL5z00PN2v0L1bks5JweEoio9q2Qf3osmw0UjDGHsL51phs2ADu93Ccd+z4gFd/25XahQ
RP1AlvLQdIJedIB239OsNgVjiIXW9/YqkQWgGesZokks+C5m5MZ9u2Sr2XXWIlUcbIxAx4s1jm+T
M4t5P4+dLA5hFpbsqSz0qLQQoG7I59K02Ekgwfz7kgLM7MdNyCmuNQPwFGZrieQibO38Av+xsL6e
pzy4c/OyanfOtFWMaWk0dreM/EBqj8wp8DJap/4uy0b2hzXbkmW3LkBWhzSjMN5J3mK32zjEqS0K
WCpebGWEBBWyk4e89aklWqIvBELPiSJkZa/+qJqFQPWcuY8HPaw4vLTEAFwTiDC8oJlVkJC6965b
F945drbVIC0OTIEXo0okyltOrkhApNzIRCJ5WUBSUeLNyLJ3FfND33Vi1i+6ksWtQpVunQSDYMeg
sT6NqDY/g2Si+QPXBSsEPaTiKlwIm8GvrG9UfPMQ06I0lKBTF9xK47TymKhg+5aK2bpmxHSyLhkm
c77PrnRO4EyFPJMsofQcYDjb4Eet5pbhAkei4XfGDJqdgIMYERA7yl8K6z4j9KCMtbL4YJNluU9j
30Ert6MHvVtafXi+inSYjzPf+3HjBl/OFGjGeQF6cj84ExgSHmfjFYIIbkmN+uSG6oDrorJ6PUVb
D4hxDPK2A8CymSZ4BJOsKEH0ZKOXasrg3qs1Ylium/S2rVASRxNv+SsK9en21OghxbEq5sGE0P0d
c5LJR2lAkOPJWegw1BJUyESIVHkNs5XNnJps9dFnVcAVdYGx7h43PPVRAbbhDGub7ClTzUDna4Xt
Kz5DXgXI1lQfqWw7VBBJCaTENHdl0KQ35klqFAAcsugvlIvncZT3hJLv2MXrt3D1tok63kELMgPV
uqhwKBvRSavqQeXMMsSwUN67G3T+PXdQ7xx0ksJzs3S7vTWkHSV+ZxwTn07n9WAXgDv7YhmAsd1g
QxiZBfXtSYO67rKlXa6pXJreO0thtNd9pmTQYi3Xiut+4tY8K7V2zgMwETsKMJinhdeLkbc9w4Df
u8Tabj2mRYdoRlgxng0b+Nsds2cJ3qbC17ybTLl6T4rX4F9tg1eZZ/oC8SxCgFFoIGOhz/cKqtxh
NvK1ajZlUQPSHn2EaTGJiPYLjWIiGZo6mhbV+Fef1NAQyiVsXA4JB2gMnW0KCI8AKF+/oC6dyNsI
GV06OIZZnkiPK1m0f564PnkJ/K+5AeEBWH9i12BhcgYK+Wm4u5KrG7YIfyCElf1NjDqJxrIdj345
L3dCVJi9iiTl0w3jripHefzz4z8PfJ8eT1Yr4/gBNrawYL/OWjPD2g3IVuqI0SvaoQop83hmoRJ0
mO40t3AUYbS5Kr3slgpZ8J8f/jlVjIA5nm5bFqyj4538U359Ojlhngt110RlwpW772TCRqqJBdyX
dBU5siZQtJTJbPjznI6KGdF92aA2oYgB8G694eUvf9Hn2fPPf9EnixUEz0nb1XyOVCvOYSjMXZGG
dkyp9NxSCnPwwIV3TKPtq2F28fcK1mPTgADYc4o0fAVyQE8S/uVNfbYA+OfPIsTw5HornX85i7UL
J/SoaImbOgVuZXYuRdhRgUaWvfb07s9v4bM3xOlpJ4cP/+Ruiibmk02KmVVDzDtKEOTAwbvKfQd5
HONSlIWLu7wT9Gv/xUTnd8sQyz3puac1KN1P1hcIJHtd9vDwjAPadx4yE8pciRZ3sJZz1HPh0TTM
bmvH+2/xD6eIQw+lsXdagTxfflqBgWYCEf0LdB9GeIxcAf/m5kutuAvOQYKgtv/8av/9Q3993qf1
tXqCwRRjGDxsrJmOdl6vV557iR7DQSveDrs2aNuH0K3Sw5+f/O+VzZMxn3ExNfbJozr9Zf9j+dSv
rpa5YmWTkGRdpGhbuXiN/o9eLf+8T0ICWTZMZADi/PoUHp07YcuOdmY5XLgn6VtQywtI+fnRR2/9
l3Xz732B+zbHB+wxhCBf89fHBSpMwlqwUruB22wAGo5BHL8yXCPP/vz6/r0nFD4bPmnk0D34+55e
7/+8Pka5um7JuRuS1m7PqWCYxWJ8OI8ReDKV3AHn/iV2/bdPdDBiYgKe0YTP7oWSDrutR/a8ycT8
kawAXeFQnJDELivvcGsM/uIz8rsVQnRCwCBEgP3TZ3fxmUQIBXPLadyN9CvhZnqzM34/Nf+PpUgE
EZ7wUim+2qd3mSMmp6LgXW6t36J1HkI0R0v7l6f87v1hVy4RT5GCgib+1y82++h0y4ynDCgEPEYL
w+2syOxuv4CxwuCDhf15ifxuMYZWiHqAsozT7NMO83TnpmtwWiJyCu/nBmOQeElTX+zHiqLmLyfJ
Z5Oi004LHd/iLSpcIz7HlOhwrKiBmTzuZFq/5RB66ENLpCubuQr65hRJLIbp+c8/8TfHFxcDJmSS
s5KkZ/vXd7olwea4iEQjPAWY6JR+cuxX8FanLg5tlQSgEI46KgfB419+7m++JiawsM14MnG4qE+F
ymTnOgtadnqfjMGrzeB1wV0spzPCysZDynz0/s8/9Te74VSQEc3iSK6kz0dLP4cDGrsKLgt56M7F
2fIwCudvqeS/+Yq+jaObJ3Epwvr508/CriYtmtOeS+xSLqjey744On0vrYNsLNTIeWGttxL9b/aX
A+23T+YiYISNsED80n/9lAm6/2UgDSwqgpE+mmGYZJf07A1Akl6+c7Yjdp0Z5Uz+8uDfbBOeZ1Fd
YHaNvu30h/3PSdox8u4zYcqLLc1y0TfWtMcJVtyHICh/OdF+8xux/3MIMGGrnOLCf31UW1n2Nrs1
0/nM/u1Eh7RscTsGb3MIpHuDTPmllOHf/Ip/8wPDkzc8+UEuCIr16ZsyMI0H88QmySUGOlaHHInR
luSYWkwp/OdFGqL5CEnZIPYGE8xff2DB0Dl4Ej8wwRBoFw7omObW/Zvf27+3wilxwSJk1cXxzfts
CWhNASkeLTkwAgOB23Iu0fNlxfSXUuw3Tzl54/F/nJ5Y6H86PkfmVerGDSGjfTSiRjYuap3M+8/b
miqaLWfjoWhbuJ/9+sYWK5sWyndEFohG6tsOcx29050Y/ra/fvNzOJglbvYWlxwr4dcHwSiptAE/
jbYZZ9K8trsYweJfHIf/fSr+EymKXxYR8ZQ/n36NTcEyLw0gJz+3vODwzNd93qP/MAtT/3smrM36
+l+XHGa8hDUiUXdP0Sqfzo0cWTf4ARWz4xhatiwwB7Muy+7PT/nND/MDzkVlcbl59Hm/vr0Z/9a0
K1ta8bCFMqwy/4owmf4Q+GMWmyX9WzjP759HC0CQKfXdZ1f8ybZG3wfXQYIgevg/4kRhV5OUSZvC
KvT9uHTOx59/4m8WCD+RGDNuGTz//9V644/P1Aovcs2anMldDbugh+2/r3c8eQDGXOd06oafjIbD
3mPGnaGDaKys5C5YGHjqi3L9S3rlv+sCoCiXq8TnrmQk/tPeTbwMu6mTfaZDtB1KbVxZmJqZH5Hs
h8dwDpjBLdMFCq8f6uOfX+NvvhzlFn6BLlmFEizl15Uy5VbetgSWRNpT6QsjQO4Lo3mqP1Qa247I
K5EUHf78yH9fKwRT8CpPTA635+dLO5vtJpxJ0Y4Sp9mOLqqsb5WAkbwSNu35XcIEr4x0m4Hn/vnB
v1kyAbaeARswYP999pol95ICFr/BaMKt6qZwVR31xsz/uY7l54X4XtoMXGH5/en+0mZhlj9A+BVW
QXNkrjHB5E00Pluh+j/qzmM7jmRJ069Sp/ZRHVr06duLUCmAhCYJYhOHAgytdbzNvMZs+8XmC9ad
vkQABzns3ZQgITLTw93Nzd3Nfvv/LNfOGOhbpsPWTDRwHVFAcy/nr1eQxAKnyr3UnOId3F5g67JY
gJU+MJITfITzSSNot1M4XD/8/nAaDCNqIybmo62m9ctJxIiJXYe6BvofMNONBOeTV8KpeOaO+paB
GjJ3Ys6QGlfVzZkZzqdKgXEeZLKeGnYLYOFJmWD1BH9b76kTaff/g15xlYbolmsPrvplrxboVEpK
BLFOtaxilyr3SgfmBUnWGWt8s2Pc8tfDB3+am7s+zFTAQmFogMEloIYAZWASJm1pTdk+zTWxvVuo
/DkXCXuj0VUkhXsPg8kWvtkYFhmYcrVQZzOj2EaOihKuGRx8Ca9NmOfu+0P5+iSHcXBD1binsiso
G9+SjylVttDqUBLVUVzkxMtUZ4/Ufhn1RIX4PMrnbnU/dVFexoNXyRRuVibjyulhM3tTbkWhTmrC
tlh2uRcPnXgaJxjErLgr9oFJ6kiK63YXgYxEA1AgPWWHs0FCMIcj74zpvuFvLIhPcOmKjm/fHi+j
EWQm6lAl2Jom9BDSBcIXwhT//ii/3edfmlmn4Zd1mOhdNogB6jfBsky63fQruRZSkarm5IrVXWt5
JBzEkfyamcFYW2WkoiEuN1HlScQzYiNv2Rcz/rewAp5hs1pLyOQCQ6XLIdhxRwWt+qw0dQokTAyP
Q8sd7f3OvzXEBL/ZS9g5V1G3l31X9QVtCmgZbUNTanjXqCAy5nw806u3DNlASFyCHF9hLtde/zLC
IIPVbOq5J0ChV38OkpA8Yi2HXxDePncUeLND3LlWhnKwveJmAGFHBiAgceBoEBF3gwZEIIma6MyB
481WKCrB8RD7wH+/7BB1TUElI5uKTHAYmz40RWrvctOiAvr9+Xlr5JDvYWsl8E7wYXOMbzjcmxS1
0pDQib4AMt01ysG4ragYvv+fNAXxs7UerNEAf9mnvJ3azhKYpGrqqmsz6CIynCYwXtBEY/Lhf9AY
aleE4DhiS9tbOHQ2EezQHHgHEjB+33cIX4IQd4cuy/33m3prrjiisQFCx8wOv+kXGCZVb3NCN4qi
5bdQWZhXujmYZ3zV+ilbxwlJsrGGh9ghtlzMRTboc7xgd0ULbtLuwYoecI7jx4gIlV/1VPu83623
LINgHxBF0ErksDbbn9JRNJ7rpM7g0yqcZKE8rkkQCeNcH52ZrNd9I1qiYhRsfEQytn0bVcnKWjDV
azV1s4uC+rY0myNQOX0vNvFwpmNvtGbCu4x8ApovK9zspR2OvSKgNk56XRsF/RjmlvCAtBOlO1K/
3EDRF5w5b762DyLrEsI5nCNkKl03azkWdQD7QklROzn2z5W0zMTc5PHu/el6sxVUDlnGhDLIeb7s
lSAM+rTAzgSiDQZWdQibKyCc5zSV3hi79SxEooXLAUHn9fe/OFrC9VRHmeDqi2EebiQpWCETVP0e
1XzUP8l1kP347W5hggSZZNjqyfBsuqXoWROHEVcCGMY4rOfy97gwflOjmsAC9wEVt4RDZ/PYHill
AbKJYhm43pUKLLot3DFEl9XCAYpBgZrInJ1Zza9nC7+uIb/JnZIj5jYhWA8VFTiDBZ4vq/tLY0mC
k9iPyvjb3p2SCtFAudzAu8vmxrubOXgfACApzBhd6eVp/rysULNGT87JYL3qkK5I3MANkSuyjHr5
ZlHB9NsIvUgholTP8ee8FCov7aLfjs/TCldTjhOrWAIdeml+AEFBexvQDTeU4dZ2WphQ4YzzmCqn
oa+A7SWtBYiOOnkWP0yX9dk82Vv9XN0GN3I8CBnHl0+QcdNZC35BLzUZWJm4UaJLNdby393/2U5W
jS02ZnZmXOPLZkTo4Xt1DeNRFma6ljI+F4CM9++vrfWs/WJLIeK5yoWsuXBr/e9lI01ctE3X6k89
NcJVKdzq8T4XDb+UZBvFGw44FH2h13DGJl9FF9ZWKTYirKuuhEGbOQRLCFvvpD9N/dGKzMt88OQy
cDI9cZfl8f0ObpsidiySfUAkh4grFdAb5xHDK7EADaUqWJ/CK9hOAqcf8+FCgG/dE3Xq1IjsRd77
jW4t5Gej5PjJacocMbahvQTWIW0sp8iGvyO9pT4g8xZzNt33W9nuzn+3YnLmVZRVWG+z3khCh9AB
07WIMqcRUImwhmJhUXKoKz8HmHijsVUshDo0Mt5IZGy8flOWyJRpKxoxCmhrrMw7NjR2zKkLftPw
6deLpjaGr+lBYCw1TVGbOFLEkAc7yFV+98i2tkLkB20M4mp4ko1f7HspAnkPOyNORtuNZI1Jti2G
//4cvbYEsrNUQeCniDYRH3m5vqg4WBJNpzgxiKuKW2wbwbCY/a7nJfPzopXNKuZCAifAxOURQtDA
hjfrs5hKn9/vyWsDIBwBNSviHGu2ydjMypQJnRwuUKkhWqR/lyb4HDIKdFdeCeOcVNJP0/3VLXHA
oDFCBGRLyC9tFepGOBLUeSCLRRYdFhnOjALF2kZ72Qh5fQX4tvQ7ve/3kL/KzhQn8gGW3OyMb3w1
d9yR0TyRQG+Zaw3npsd5DcN6HhmPVkwFQA3NojPp6bnT1JuNgPBgTMnY6OK2EWhfoBEOP6dznVue
UivasUCrztr91uytiBiVixApFBpC/2TjK/osm6xIn0YbMbwI5HJlfoA3hRJSNYnO3PE2Pfq7KU65
SLWSw0bO8KXJK4ERpwWHW1vPKf5u6aDbZ4J0zkmIL9shoUtyi2FTFSaIXXKbXOBHkiBF0u3F4dq/
3ru+b9v+xcn3Xdc/OXx/cvnTdR17z1fu6cI/2Adeczrx7dF1+d3ePfI778iXvNo/HK7dPb898eYD
L3WcA5/m72w+ko9fX+KXvP/w4F8fDnyazcfZ3vpr/+A7T7yER7Cd9Sd8zTeebTt7Z0+7vJZPvNld
8/EXrstHPfGTg2d7Hp/46J7sw+HBPngO7/E8z/Ecx1lf5vF+Pm/9MOeSL070hCe6W5vf7Z3jR++4
vtQ7HmzPuXJcvqbX+11J5x2ezvf2l47jH07++qA824533jlf+NQ9Lz1e3e/39+swMVDru93TKbfX
Zu8dfvy+Df4MXP5rVb+asW2iJk+aVgW2dHvyr58O/gOd8pwvzv7o3J9p6Wew572WNs69a5tM7rAN
3719/Hod2te29/nKEe0z7Sjrsnmvnc3poq3bivpl2mGKHg93d8yzw3gzJfuLk3vhOGey/Zs44ush
3NzIA6mrE5jUb0/u0wPWwjy9P0cgXM50aV12v1zvwGdTfwQ70un2wr9YDdo//fyXv6+ffNbGNbZ6
ejr5T6fr2mbhnJ6emEv7codhHe52h91u5+12l/YVFnZ0LvaY8+fLy5/meGk7V3vmm5XHsnCd2wvH
Zn16x1vn4gLrO+7PuPCzhrDuar/0RhWRtEwYL/fRfWDdMGLnrPrncf89G9j4O6h2KGKkiQv/6Tr0
WJYs9+t1wTNsd/xzsHd8ta7q0KaHxx97uDztH+5+v/8x2rf350zkZ0b8vQfabimdqST5apTXh4dr
3/mxP8S2v/PXQT/5+Dj3/rS6SSaGifBsfKCzfute+w/uw+Hu5D6W+Lad/Xjx1ecD6Mr1zt493AwM
n4sXuTvssDvviJ1Xtnf1JbGP90y168q2e4tBPFn2B+8KT+K79t71bvFDx9PqYN431Z8X5Pf6uTlb
paUwKRKWisM+2Y/43MHmuT/vfPvub89M93CiF4574fMQHn73/SdQfp5D3nuEzcFrgdpwHtehfsS9
nxiF0+rXTvfutetcHA546/0TqwVnjcdnl9h5Xo179X3GnK1nv+4C7iOT4z+5h+trHDZ2c30X2vYn
rMhnTtglvCOr8BGvfbR/+rLD7nB9uHs+hPbz3fqhXx+un2L7YbG/hvYBZ4cfur7j2+dnrBGfv3eu
7vGx/H27v/fu9z8cXP7+3n5gF5lsO7R3LNVPl1dXn66Oe+/D4bj/fn/LTuHcsh04nnfv2l8u2Yj2
txfuPUvU9o7HS3z2cc/Qu4zqz2Gm5z8YbjZXWmRv2Z/Yl08Xzt67Yqn/fOHHe368OoV79+L28RFD
dL6fmZH3vRcnt5frHVmlUjDYYtglL/gf292dXLY8lr7tuMe/NznnjB0gVfeu00TM7mWz6WAYQ0mz
tMlwnK5Z/yy1tdV1965tVpH9dd3rcZesi4PNC/EO/t26KzPRTDxf3fGGg33FgcDnq/W9h8Puir/3
9wyae3Rufx5sGFZ/3TVZUVes3MPP48L+eGRBrqburzZ47a/uNLL3mBDDj7f2XfzxxTqN7v7xxEnH
3V+7vOf9CVh3h38tCP3n4Q9Ezs8zJsrkW4DoUpawexYRBdCRDDEuRDWXiricw1Ftqyr+bgbQx6qJ
TBZB20wzdIYDsCaB6sZBa/bJVM+XkPv2V1ofaruIPAYF95MGPwZl9WOKth38NX140KDTczhpn7t/
be5GPx9HB6Gx3oyIU75KE5uFDLMxDF7lPGV2q6bZxQTLlB9DOXB6f4B/wvW3I0z1gsx5HkwlIcuX
pqaqOYocM8frKGkeemquYTRVdkuQ7lGS2Gtl89TH41MvoWqoBveF1j9OAANngnF1lx6QCzqXPlrd
7OaBiK+YxFksmeqGLYibylfIUkyUi0SpsZTnHFr+9Fi0gM9uoDQvUj+Nl1y+g6o3/rbEiIScAZG/
Mfi6risiCHJwrHAivxyQoFnkHlb2wQaxj7SCXpYuZV2VW0dJdmahv2HdL5ranCZqaZajeTW7qNOF
Q4pBXBIj7M+cwd5uxeLqRIHBGqJ42aEGtpGgyFhD/RJGvmxNgl/JUIC+b0hvtkK0WwKZBTZE39iR
hfhVBiMudlQmyRNkNe2VMAj63futvGUcIHBZEqStgNRtDkfgYMNqyCG7SWMp2Q05x2UKdaXQC9Ww
uxQryLbkvqqOypAMH36/aVPGIMBxy68XCow3hTTmMD4o5ExPk6SNX5CrEg4w8Gg3OWS/MNrq+g1X
8nMlG6+HlnpGwuCgyIlx4hJeTqAwgrgRmgRaNVOtT0lalPvIas+BYF4PrQkwi6kTTZG4+xZGEYn1
oItVPtuwJdyJuvZlUM2HYNGPA8R6UOl3e0Ntzhwu16Pjy7VOoliGxInst0zl1OZoSVn4SDakmCEE
gUPq0arQa9lXkhLrDsz/VQSVdhuCjYE5Pfn4/nS+3NnXncWUCCcAMwUVA9J50zSYZmr8U5o2derk
lClIvLKKag8JSmpQu+ZcQuitrqrgVCiYAkxLOOPlJM7SEqihDE1hO8JCJU958ikLw8Cn/C2Bc8Ko
9khEnJNlfu3LVpQWyHGqfbCcLYghQgIavhpor+GZFJxULAU3VVvLr6A9dd8fzzebIpUCNwcU0+zY
L/sHf+6CjDbcfxA6jzIbiJiKXmDFRe5LySLp+/ebe7UmkEIG46qrmOwKodzs2MIEpY2pURirTVCq
CQ20o1WKnu37rbwykrWAkCZWZIaGUv26Zn657lkBN+gFalD4i3Oz9TibJ4Wb6ZH2nZJ9E4raKlH9
95t8NY6bJrfjmMHLYCI05cDAUbmSmj4nhtS5eZ0NZzr3agh/VkeCPOV0BZxQ3+wL0TJHIkyVsRPO
dX+AQi53KNkuztjF61ZINwGOBH/GloqkzsshhOx9SIwa8hgrbTWvjoYFIk192b0/atvVxdmFVcW6
wsplE4L4l61QMC8hxQkAuQ8C8W6yBrQsw/4wK8Zgows53Q3lfCZi+KpJRox48lpNtxbTbUPxmWQo
k9JS3xq3jeROyMpojlV2wo0E4eW1ZXYrjfDcee93dJ3+Xz0muUrCkxTZ/FzTxCRfdjSbxn4QU/Q5
Oz+2e2f0yp1ykt1zGadNYEjHabxsZ7PncFrs9Tqjncp9+li4SKLZ3483X97vzM8w8Xu9UV72ZtLb
CEIGWpF34DxtJNY86Qr2PRdZOkfzQETZF419RNXInj+93/Y2J/Cqh6vh/rq2mzRTm1XpVNirzuhQ
m2h/M07G8Xf31e1Irgv+l3amrICmq6Ad9TbY1bAdfaTO7BicsYvt7r1tZbO9wJKUZMLam8VHss2B
z9kpnOrMWn51T9q2sq6JX/qixI2kJut8nWrva+o8PGu7Lx/vzwmaS+u0v2cWG7dLfVk2SzHN1B7V
QA60UPZHONCvF8f4AK364YwlrLb8XnMbl2shJI77oLnR+QoXv/2tsI8/nPuPZ5p5w2H8unS3OZO8
LVoDhva1VxCTOuTwHKQcHdPV3S+7z637AQrHcxN2xl1s69IJ3VVWtLY5uFzsWGCx92mxv324iuyb
1v3CncCO7OTMxnJu/rY1jwrcaXK2zt/sfF18cYdQqdf60VV8COxs19tnBvZl1PyVr5I3XiRVobaA
9WHtZOTk/KvaELETnj9n/9u9eWP+WyS1KqAQGQEos9dCQ3sIqFAtm/44pMa5Pp2zlY3TMI2kNYt1
oZnaYx/sYyQsKhkN2iKFIe4cDnATdnw9gBvnkZiCrMED+/cAZtfIZ7mGjzSv8yF2Y5eo8owjFu0f
53q5Cae/bnjjT8YwR+KppmHlXj62H8ur+qh8DW7IAqOGUn2ZH4pjfK3caA9nLObc8G4cTNhNsV6u
FqNgMxBiYZ/DnlOeE9iGU3mFF7qmYzr6GSf9KtiyNaCNp5nlIs3adWGAC/PjveQ+5A6B1cCuGN7S
l+2z+/hbDgCcFrWVK4kB5XUvPXabmnkhriZbe0hgsj4U1+LkoDrWRe6grHzb3iA0smt26qV1ODPK
b/nVX9vejDI0f3MGboWzijt6+sfMj/zRn93Ubw/y/lzM7K0pBeYBloRaB7CKmwtBgn5IMjdVazeI
8ogSpCiwhqrzc180brLcvt+1rSNYE2fUMckAI6m9BEv6clT1LpaDKFMXR1A6xYe2ErELqYmRvp2X
My5c3WxONEXBDfhLSsNNA7rSl01lpqxP8oCgaQB50EVpFQVlWkp2xoduR29tRQVYxG1gJTHZxlVU
aUaPqYWFsoMs5RoucOPYDFnriLOcXydVnn+gwly6+e1RJILDtYpDO9g0fbWfX04TJfxVTVshoY0O
eOVBl49PVbv8FhWh7Jwtri7s1z2eDnKHI3BDfaRGVfxmHSCS2CyWIcyOUQyF5UBJ1n6Akxdqy0Yr
lfQhk4YOHv7cqEYbwEEr2FBW5zdZMgcfta7oSnidhmE41Lku3wLyrZF+bOLKtCsROcv3x+XV4Rso
HJAlMAigzC0FSNHLgVHRNis6w0BbXBoGpOCELJzxhkgJRO7U6gEFLLo2TImP8PzwpQEQ9i1srdB0
JUBbi59Uin6OeGh7vlwfScE+QB3BwI+85MtHEuDOjEWpmhyUr1L0HxTZRiMs/wweQ4NIthrM41zJ
bLvxMJ3xmq8Xm8KkUTVAPJgI/c8M8y9mAsG+MM4U7TpNZz7VYGo/dHBCXkOEfq54542W1gJnHXQk
UQUg1i87GbarErElL7AcJzoIV0rQ3XJOIHEHPvT8/iS/XteEMIl5weZECa24RUqGhjjlJQyjjgFD
odc1E7qbdXjmjvrqksO0QXahUCkDro8tYO3xL2MXkpxQkqUfnECIAntC6N1O8lCxMaj8GPdL6RlZ
kHmymKgnQJbZs5bP0hkP9nrp8QzAodcictD/20jbvAxjWNasLhOJDd0Ly0C4V1ORUg2rg6LwgKoE
DHu/PbqrH6PuGgS2RKT+Zb9zLcqVMgvgP2pLiAlnNfXz3FD2v98KNWdrsgAoKAQmL1sJx4Hc1JwM
sO8hsw5BJeIP5Sz+9vipokJHJCJrKzxps/TSWUmNDryuE49VccrUVnJjAVLAEVJ3N++nwP/dXq1Q
WgpdyIBgOerGZuRZbLNF7pDtWeLwmJTCcgiQyjtzSXjtUExZg0qDTpFye1ULAhkLKb3ZbB1DiAtX
FKElzNDO2YumJnhmro0Q9k/tcAiE9p9I+X/7Nv17+Fze/O322//8D77/VsLBuaL5N9/+5yn+1jD3
P7r/WN/23y97+ab/vB6em65vnv84fanaP/y++P6li8ti+54XH0FL/3wS90v35cU3XtHF3XzbPzfz
3XPbZ93P5njm9ZX/r7/84/nnpzzM1fM//vxW9kW3flrIY/35z18dvv/jT5VL0L/9+vH//N3Vl5y3
3T1X//W/v2bxty9/fC//cKh7LLdvfv7Sdv/4UzL/wn1Qycg//EmU/s8/xuefv5H+onQInDcemYgv
lAN//lGUTRf940/lL0pbcWmmRCCYdNCKV2aZrb8StL/w5QAw4SRei20JE//fh3wxb/+axz+KPr8p
YyRl//En/CessH9t6yaHPWgvqNLn8EGFAFmElytQFsAown/p6zp82wrCJOHJkmdFuZzqpS4uh0YQ
U9tcIKj04BKPpuMkT80jSh0x5q3IJWFJxDBUZwF4kbjIj/aJi1QX+gfQzsMS1yfzbDkoNOT3c65p
UDDPSV16aTvHH+WsHy2Uq/Jp9koZoTn4JaPgR6GlaMbPUq8+tBAME5KMjP4E2VZQOouoLMq+B32t
7Ay1nAeEiToDmlxjCUd3gjjxI6IVVn5AAE2aP5lGU89HaUa93R2EEm3VOpbUvSyVUKkiiYZcIHzk
EDLLSxM8qXjTyh2jPkPKrcobdq0FeWyEL8twsCdKQpE6KbT4hGYsLMkI/0BPuKCZuKqxCOnXnDPi
k6gPqPxNijaj6tCY1kfUHePHGtak2Q8nq7tKIR0JkA/MpB9l1wUIbRpNOTqWWuqHcRqRqCypZriJ
SmRZPIVEo+lABSnH3qIK5eyFkJyJdlzGweRoCB49xMnUNHQpnlVXV2p0HNQuXe7HONZFpygQyYCP
piw92G6RxZGkDMpspLp7cydWfbOLC6V7alEfYzfRCwMiPL25Knpdhh+iXeBum/rGguS9HZEnUFG+
FtDGyJIvjdU0d6UexiRk4k4vkamD8NM1FkO5LOCq7XfADELk2CG3lF0pMntOYwUSkz6Uw3W+k2ud
O0Zt6klyNzVDp9/BZD7G+3gQh/aAwopRHdoeoVQHIZ008kKLUjB3JtAkernVwNEpV0MBJXbVQlCv
NwIqlsMgT9VO09G187SwW4Qduk5id5lmVt9dxlB15n6k68izSHqz0iXLSlEf21QWHmGaFyD/Xhm3
VyHmGAllAa1emwx7LXlwlg7RPkwUSoHzSQ1Np6gV9v6sq6WOgmFFRNIqiSBtbGMFpVrIE2fy+whi
N3vEw9GbNoYkhci8Asln2gscy8ID7PC65ofQ98OoOwttcqSCRvgU50gK+iS0NOhh9SSML+H6l4y7
uK/b/oOWyesZturm8XOO4nnlRNnQxQ+ZEI3JKS2C9jiNxpBfxHEnD1fhlFnjddNZ3Xiox6k1/Wop
4Lwd+lQJHjvZSlU0gyyh3KEmZEoutMyC5lO9KMXUnMpldauNA4LUIfeY2I/qGY33aR613qUYtYsP
MBnDkN6UEXOT63OdXWlNbpiovTVoI0YFonJHBVbtlfOUYrxdZM3aD0MrutFVUWZIPVHLEQxFeLFV
vCbOs9InixpJXqqNebSfIBRPdpaSQb9vLvnUnMJgENHHDlBXv5KnEM8FfWwnfy8TSIupgwz67saS
Yk10+mkqIl+rxST0OnRcdbsWs7JwojYTuwM3Jj3yqmL9rayUaYxMoVrDcpyNbbIfxQbVEwirI2M/
4SyiQ9uOWbXPuiLWHBk7Co6Q/Q7mrqB4S0K5Wqspou6lJnBJrOeCqylRRAy+VRFUz8osVu/VpKce
tYrVSXPbaTY/ouTK4zD7vKkwWvMYTAU6qpFZJp9TxHh+1HOg/ZhTBB7cop3LT+K4tp63Cj8QooEI
zySiFs8Syxs4qNWgCvBvXDLcAUmGGRvqUmZCRfa6Dsws81W0W66JVEHIC9OecUUuSfxewXFb7/MZ
dS38dxI1kMAb8bMk18ZVOjOudib35acIrrkfnbiIwb5V1ebHPAnaj0SWCstO6zJBJUlC/8nJo6z8
ZEqtKXOSa8vviLFiPplWsUgLAiktCaaKhK2CnCME5suMJokIk3hU6uLssH4n1U6mEKRIrC3VbItK
b5oHuRdHGORjrYkPDVrSvb8UwfQRlqOovoQSPH2oOuQjd6PWjMJhaOIJZkaFgjdXgfT5kVx2qgj7
UEbJD+nAmFo0Jy/68rKfUxF1N2Q5FkdNMDZnzeh9yCUTiaORM7arW/18Nxht3djBhFaUE67081Gk
aQeukVqNjCBsvntVapELoF7ye9NnI9LNkr5KOkkdrBFdkEyzG6hImtgEHrpLmeqZwpGsOS/8qDXL
qx4xBMnWkCN/KEOKK50BmQ5q5WRVlR21QKI1rwKUAXsln28bKlvUHdesHm23GnJmlGAptofqm7Dx
RR1YEWQmkyg/QN4M/bQOwVXkL/0sXwThBGdGsSqnO32YUmojwrD/UCHDemtmk/4pEWI5shWrMY5h
sAoPB8oQPUItjgRJDaPPk4wvZ76nJkvsCm0sLl9WjS6PrnTZwwJ33KUu1mbiA7ZoPneKGZ5Ga5QK
X8mC9Kqe6+JT1eXIYWaC/CiIE8Rb6MvkN2TKWsSsSosi1qlGbMAbgnCoPTlu8g8rwlqxFSmFbRPZ
VPQyUu5ihyZJ4HneqbOA2LiDFiIE+bJR6/i2Sp5Dr1pyTXJTPZF1p5YV47sM24PoT6M+3A5G0T5U
iUbJIAegNLT1qEJ3OjFH85pDQNfsxTYaZFSIara3yoTTEe5umIIdSe6Nq34qUT3Op7i56+Sg/Jr2
8Mm4VHOYbMyKgjCSNdQJI5SXAYIhiTFNKAjG0id1LJpvWbFOpdqo8Q28O0K6C7uyRbC2jKc7Q1HF
r3I4xx8yhGNj5IRiCB2rKa4Gz7QWWdlx6yiv0NFgZNs6alF0TBF5RdajeTJj0fq6oMX0IIeldiFF
k/KxtLI+RVkpK78T4MnR48lW2kY0uCnVlPng2tetrBRgaNXUTzV+uEZ+PlwnmdTpvmzERnB6U25z
V143DieRkACMDaNdIRilFTtiUVmTnSWQCO0hNKlnr9NXvUMDza175BIqdBWyPBlcQU2Gm1oeVNXD
nsJnDWzgfMzQDflchCPUPwK1boNTcZLiIDjDaulqnd6SpBXN6Fs75CWa6Y2g3nSo7mD6YYkksSXU
aeovymSibTCoSeeIYdYmHppMSC8sbEbHslrL8CZkAgjviCWVqHUVqPsgs5Kbsurk0UdnZ2QPWrdT
W0RZe3IWvRg/x1qmX/SJrMAzYwkx4ZNlTsxdM9Zq5cAPnkw+wnsTTJRBWBu+RolD6ipalZ2EsChT
oprleKdahZF5c5oGN3lmRa1nUa2N0HeptzWnkHgV1Zbi8FEQQuVHI0ZTzlUumXIMM+FxplDIP3Dw
Qw6OY8GAlAWyMhZXNtXuZiXmZfBBkdmDyjd36mEpMh/W+UCzoxwlXLtqxuJLnPV1flCRY0KkmxIx
5D4Jdz9VwaR+TMqkF1wRVAac74xo705EdjwrKsrMzcMsJa/btZaJK5vm56Trx6s86fu1NjSe70ot
a78pmVV09lxOw6NRtmwfRORy2ZmtGNJ+Ds2cU2NdnhACqPqkdI1Wz2+aVoi/mWqufZbMhCKoljOD
6qY4WM7ZoZhU3hRo6Jlh/qp8UXLWvIVpJ11gaq+DVZYDvJeTKbWOLmBkfEaMceDQJerRdzEiXIoi
07B8kMSo/LC04YhKSqOhlSpGrajZYtBU31PAqQSNUG7RkOwo08yeshAVXmA9SHTEZjo/JbkBE2dk
FioqxVKsB56mFfld2LOtwY4hImnC9SS9Aj6DOA3lkTXlpXqULVBl5xzogzBUv1WTRvgk1Mrhsatb
BfXxRKq+jd0qzjHWCCHDIiyjwt6wwUloFfRjZ7e1aSKzN0FN6ATNjEczUfj9VCJert+1Wht9bax8
eJqXMbwxuzldbjW4LgaEpsZRt6OgZEZ70SK4pxJ4vZ2tLijdDBksid2tQc2LCszgsuE+rNhyr4vH
VjOHdIc4VQNlvbI0vQveNbyFQUbTbEJPWeJI45h8i6tJfCbmAOEEmho63HFLOF12Qo9fadNxAiU1
K+OpAxmR+ShMt/cJ/Bjf4kLiUjIH2fhRr5r+0yQl9Ve0WgTUodidP5Z9I9foonfpfUvICdXFgq3C
Vuoh/ZQsBRciIcF0HOId1q1aWPLVDGDmc57qK+UbMU9tJ3fm8NlQ5nSErqLOQndBr7S2h5qDS12j
C+IYlRJ9tUruDLaAbJMCZsfSEnvQ1O5L3sbxV2Qbk69ta3WPSKcsyEkKkpk6vaEll1ITciPkx8Vd
bqbVE9cbsESFOfbXoODaRwvogIz2m8XSeOyHOATSonB9swMtJyQPD1f6IZ0s/YNYlMJX0RqQNzDb
GNI42QxX6WYZs58nc0n8UI36u6ZE+Q6ho1g7zWOe/1jGafo0kcL4Ch1hFnjc6NtnCIbr0cew8qNR
FBMs8dlADM1MoL+xw1Y1EmdsxeExq63yCfCPZjgGJ78EhtCoN334IoaB0H2G6mc+sd16S1roHzpZ
acYrKzH0ykmqzDKPPRHd1kXsV/sxAhoLPTEWpO+xNFeZsyiUK94i+SUYKIcP2urA8sGPkDzTbLT+
+EExmiFXT+BFV6AEZiT3rK78pGo/JcelwAq9VlTCb0j0SKTQkB0iLF3I8lXfBYxx0Mei4gVpVy73
6shtyrbgSMrwPuALbQUdXdmVcduwQsQLCzfSqwDETWlI/QWbqu4F9WJG6HSVBqTgNQdFL5eXMjgh
p9sqdp12KmXT63GVF4GI+zzJXcJZSmj7VZUl7JBddcbGLANPWZZQ/hRrU3wD28Ysawxe2uV/kyb9
VmTtunou7rvm+bkjaPb/QaSMpOF7oTKvzcrhv/5X3ceAm/4Ova3xtZ/v+jtGJst/UTJAOnAl6AVS
uuIP/hkj0/8yCaGSuwA8SNH2Ggj7Z4xMtf6CVoUI2d8BMjCG/x0jU42/qEAm2yeT6+A9MKL8RoyM
N65h6H8FyVap15UtEE42BSJEssDr739JArQtsjgsFOyxyeXoM+JTRoPspjiInjBIS+pUciO18Ibq
MQqRipZ9ZxkiR91LroEezn6kYLlhRwwgcBcy2QTcqSRPM3Tkh2CU68/l2KGikkvWY8h2+TFPWjTt
xOVBq7TSzpGL4sJY5Q9I+VAYP1gTas5G+px1VXKBnnT0yIV/uUuahPPiEF7m5iLsxTqdPAMip2+y
OsfuWEzDx2pAAdCsNeE2qDrhskoMK7RN7ja+hkj0XhZntp1ab45qV3xtxI94BbQ2nyBC9eNE/TYm
xY2V3kTqxyoI8tty4YSuKflwWEJigf2ofq9CJb9X23i6RhonhhyrlLsro5K0r+E8yHe9US63RhLp
j8UspoVL/og4UGjN+zwZ9dskC/WDNejdMRH/D3PnsSS3kqXpJ/I2KHcA2xAIlTqZmSQ3MIpLaA04
xNvMs8yLzQdmWvdlcpq0NpvF1OZWFXkjEADc/Zz//KIlyEx6/bm2PbYtn65lYo8xhtQ7hhWW4+Ri
qKCNDLX3B7rXcZThR5/+6yZ0iEkjqKMrpvEAAdsIijk1NoblLTdsS0+DWxO5IMi4wgKacuvKburx
UljjEpDL0O8GJ4qvBtmFh1DlW9XJbyZx6bt+NKe70pXTtbaL8irMLHMbOgLxPWU8HCFz1xPRGBh1
mN6PhABaSRhvJzCmy1B0/IR8IH4y6rpzRWjnrja7MxFfNUbNzneyfdUpaaWGSF1+EFLIaz8GWByq
fjq4UpVXE+l7RLWl0ctIgbcBNWq3jerUU5rIT40RyTvRhyEpc0BvFXZkhzBJps3ozeB2Xtk5h7ls
voVE+hBHV9jHTC7ibMUFexp6oC9D8awQh0Rbmbb3RBNb16Pdj1vt9z9qoGBag3owb0m4zHalIqpx
4rr2oiFHi/xw47JMUi/chj5/8KJy2E5aF0c3i8oDGGC7meeI59FP/bM5uuPzpLlxOpuNF1xbn6SR
64vhFtFFl11zxsRaB5YU4y7Kq21dE4xdNICpHhX3ppZtP9NzWOM5HCuL+iJ2PtfUtIcunv1d3NbG
9RI3094GxSVrtLH2zqzC27TymmvsGDgbaSQxLxDp9Km0pvkozXy4rUps6ohXmsyd7ucXg38FNX4S
RafCxuGoY7J6JOnaPeaJCWTcSJegTDQt2x5M+7l0mD9m7UgatVfMe2ux4l20zv4HX6itqJcaUCsJ
n4o64o1Ou/liaasJMuG333oH98EeG6Nd00bmkxPZ7SkMgW+w5fPKc5vX5sk0WjuI0uzT6AL6lj35
k0XeGHDsAU1xINH4II3+d96eLz5JdURp4eASjyhubKwgqGZLGAijU4GSLuUhdoBFOqOKgmlRnzkY
02FvkNcKLZtEMANgMSh001wKN/JPIyg8ljOkxIGCq2y3OC47UCaoCOOluy3Hun0skkSfDbcqtnFF
RqGVaH3B17K4hJaTMl8z/Q8qHZuLHVFZMh3H3tgTs7UBORGnYbTEBoTROpbj4HyhaIgJWyGSnkDi
dkt+Wx3IOG/I8qotGknL2ke5c8XpfY2VbPLJUt4DAS6fRNIN+5pIuhuXpOorDNLISM2iR4Lt532t
1G1cEgfIIAAciyW9scbJphvURBt1kBdkQ3Z8Swg8YVpMzKyq4gmSgngVWoZHM+m4a/bu/DR1Ew5v
heM+ErxDI9Ia0SUMQ7lPB/KdGw6iq7bwQeCpV4mMBLVDDaGN06yMu8hMvybW0XEEDHjXCsTgfI7E
UakiJr3WUhvmk8FUN1+Be5wqKOLxaiae9xg3RbZGKiTiwQLSv7U9ZgpjbZ8yEubwsar3vm6HDalZ
PaijrvcxaUaBrsf2RC9Kkd6NL4Is7L1hFNtEptvSCKno88XbtlF6h93Rhpmp2NlWpi8R0YCnQUmC
SPvSOpIW++h4yS1AVrKtpLb2nZ0VN0Mm9N04JNGLQTT7frDE565Zepo26d0NRUqgjCpxEA0/ltLF
C2/sj+1s+efR8Y+QBs5QS/pHrLUCM86Ggxjdk9s3QR8J40Jh2AThDFFjb0Qq2UGqr4JoFOfJ9n/Y
aXonrSzbt42giZqiL4ZPKrgwRwLbk6Y+OwrI3i3kAM3EW771ADA7r2OdpqruN1ZMTp6S2ZXIjD6m
aVbUpzZJ981c/2it7FNc62hPUo31QWD/GxBbvs36afwncdDRwSyKj9oJ8+NiCfkpwY2cbLfY3Qvl
zsQHORddR96+CnWTbwb2qinR8lxxlJ9SzwUiXLLmyquH62lu57Nb+NQIJum9fmAq8kO3FqGJBE3f
0HCktwMxFr5qepORmLZPdHlltgHjxodce/lh0s5gBKqOidvLq/iHr0P9RNAd2LQzjgd3sY2basw/
Vx1gUWRE7kl1o31ScftDx0DAXuwz15pITH/MgEHoYoDKuyaJLsLrxKHr3c7ZGG6EjSaI/UNDENdN
5A/1ncf4HoPScj7MXlw8yD4zDmPhq/Ow9OF1gYd/0DRDfVrmvLrEZjifRIIQaBq7flO0qXgydLxi
wiMMNjKeUIouCalaBhmZT36UpIRmenX3j+PNNF/+3Fi7thnBFzknvmbISDau6J2zX1ZMDEkZeYaU
Mdyla1IgE+PxO4bHVUYDTWwYSGB0XaTkwyrRE5ijr1xiqwKnUEc5GEaQE513Mvq5Dlxr2K1+K7Ku
nO/Z6HBjObJPuWEXV9ru9X4Av9+HRmluWm6+u8lzpfaGLcLbKZ3lsaHI2sXwSY8696LPnVgo9UCr
Pf8yWfNFudMmc0SgGiOAoMAYDxVHZoTnLBlOTVoeWz+9AK5Z22Zh8x6FHQdoJK9lDVUhmu1zpWtn
I2hzd3Zu7xKCka8qr3CCBg/ibJjOix/W97NW7v0QqiKYmDQFKpq/AYmeQoK+V89iY5rv5v6S0Eab
VXKwa8xE0+jTlDFwIcv32kjKG8Siy7YT86WXIOMVL/JhkO2LmS3XQKUbpyrkRjESIemWvM6234ZF
/8XPZmsrMi0OoIN8drNFAXMshHPK56Xc4TW8a3z/W8woewe+BP828oIET05CMQb/ENMXDtn4tRGf
yU6ME9aoOV17HGU7IAhmSv78MM/ywQvbQE3cyakz7SBPnSvmKE9YKS5blVcfvNiz+S6qrqi6eHNe
M9C8xV6M5INFHroIFH6uipYJTZ8AmRnFroz099a0xp099vXWEIDAdk4Cie3tIpcanKjc4iSs8Ful
/WepzrM1XBeU3pvSJq5TGMVDGyp+g74wDdzonvsc5r3NomGjiV3Ox9yEemHH1qb2QTNmJzk4kfkh
E+7RTGW9W+gnbsO4/x6PEyFcvd5lM63q6MbPPfmumTF8tsvqserz77qNfoRZsx+N9BiXGcIO3R7a
hIplhtWys2VyH4bjsF0gGF4JQ9WBrSl+B804cu598M7ijGguiAflbAjSSPbdSH2d8/BxqZfeo8/z
piMAdgWvCSL9Ets1sKFpNs/LHAU6Tm4iCd0JrfDWrTzFCZ0/lRW2oHPdPEeudU6nnZ7YU2eoX/cM
bnahGZ36wanOOP1Nt4K5/Iu1bp1Cb/36q+jtD8CUzJVjM7kSrGaPYqfueEzTcGzb5kMtE2tv9kRT
Fky7pjRPb0pZtmdBOsdxjkEcUIxb/se6KdtNVwjrB7JZ+TkHiJ0qsSW880zFz0Ot+n0TgdWRKbTN
p/om41Wkv5jincwd8BVMr2NOALf9R9v+EhAPmW+rhjedsUtgN+6yn41UU8CV4maEqkjGuvmVX3cm
1/y6YGK9c1Wnbw2deU9gXoCzxWTcuK0MKYwWb98I1W4zPnbXei1p3MXQvZhpNwKB6NvCHMwgXsja
1n0jLkyvja27+MV140fqycsMIsOZVB+syq32ff0w2xOXjfyg93bSbLddam1WDu0m7b/gn7sBqtmN
PMLFUPOVN9YblFNbZFA3VZic66QhCDoqk3PnJYdZp59m8khu0x7mYZXpM/ZQ7E7E0gfZyLB09G4S
bMIvnaObIG4b83p11cOaFYiytKeAdXc9u8PnzNAqcKbluvNDDj1UXied5v2xW31wh8a74xiA5biE
l37E6jKvmumFiFh6iwbvxCGd6HgiA7pCeNaMNjkmBDHKEbhUwbTpUMX2dZx0DwA+aUAnqVjOtcM6
ST7mxEX3S9FFGNy34a02evWxm5khhWypO2KSGeKLHv4OOljPjvhdue0GvoqCbqo+OHnxXBoY4+e+
+qFN/9GqsgdOxF2ZJM6GdXryFNOD1lLGE3N8cgELmMpzTkAxkYRrzq0fErHCddZ+a2/GfrkvxjHb
uGX+xYoyhkrxjE40VRQRXp+AmC3WN1R3h5JOvk9SHM1LeTDK8FxmwOwgTcU+8mo02LIuXlCG75kD
mcCyciezgdBJKP5bN3WfLZPwt9yX5wxSSJP7VzGsmQ2y1+lUmySwuKRQHJZYPGhQ4/0i5XXuuXs2
sHDXiVhhbCoTZuHup5C3j/NG5ddtpea9TqxvvTU8UxzdAuaGd+6y3FsyucjS+WSljbMjoP6oC2nt
PC8MqUxSRvmm8eJkLgHjTklt7lkhM8KxpB2qGDstkAbj2Li2VRLBcLHyA2Vn/Y+XFPMZksHITRwY
rUk0kwiMh+9DSmQuc0tyVjYdIRCnuRTpx8rz+mts5sgmBdWNiKUGxk/r2f1SFot1aJWjSzqiLD9b
aRF+FIu2X5YZDS0cEHFJ0pR5bSxH8jSHdfYaLYc5LvxT2y71kzWwxkKm6cSnq4khoOFSZJLQE3Nc
zcl28gv5Uoh8dILBTz5CUAQYWNilGW1ZCk9fY55vVGPPQWXk6kNdDN+GqStOUUo0eVNZcpvVHgnb
M+VxKXS79cB5t1bsVlcicZwTmaLuzu0r994ywmqDJtE4seslH0qpUmZShrjxyV0mk7h3m40Mne6m
ty1yjz1DfBnBRO+H3i+3ZC3IH5h3Dudsmc1rP/WnD0xTSxJVc7nB/H0h4ZlFCtSdNi+JnowjU/zs
xGLUtywoy9laaHM3qjYJse+cInw0ZShsUNSu2qu6bB7Gtko/D50y6L5aLC1iK+Ut68RDxfD3Agye
bK2Ovr6tS7m3C2fibAm9IIKccPDSTuz6KskD13RTdBr1Et+TJUzx2KI29mFXXIi/mbad3amvbW27
F3Po/DN3MUm3seuWW6fTfOnSsRC1bef7oVk4xqfSKZI9SGyIetmD0pNG1hSMvt0GzTB6l4zseWNb
6LGjsnETyCiTO2x7mZm3Xlw3e+16DCDgy+gLQLv6pObCuG6jvt/OWuY7t8macxb5YtcWJnKLcnI5
j7Iw8BwrfSL25UsDfnc/ufMXKUAAK8cVh8aP25MMI3uX+3a0HWO2KwKFCJTtXWePieOqIN+paMC9
sLguqFB2iQFMFy4nAu6ASZatVdDiK8KgC83Fxh/wAQfUz+JdPQ3mdzm43plCHzqNK5djIhrvKOu6
PsTlYJx8WHGfymbYpmXIPLNkMMxUkcoSPE3clV3c+1tnKuIzCefJkVGq/60yqvroD634Wg9zEvSV
NRxUG5Oy1GPd+uSR/v1Yuss/qfDZrVxNXFwZ2Q+L8erizoyBlIY7QezHltNewJ/32mPjTvpuMsfm
3sG87IXdJX/x0Ul/iOLQvTGMKT5UVmc/hEPEHpCbAvDS8p3Tkpj5c9moGwLcBVcwlSOsojEcH1Ga
UtHhR0DK7ZhbU7mVoP435lTbLzZeX9cT4D4QfuTQgTF0N05O2Zi3k+2M7t6J5uwKsnvrblNHpAdC
l6q7CE3PgwNqAywg8+HTSPZutk0SGX3EPwrg02FLeIxVKtH4eALqUhfbkbW3VdRfcjt9c9j8fwf8
/0Ky/W/Jt/8fEmnXqKL/nki7/VJ++f6//9e/JwPrv/A6GBDS+g+FYgG7T4x8PGWv5tKvkwGBJug/
ZwGeDZXWwM/A9iHMgvdDsn3jyzrmfyiXzyB6Ta1/IP8no4Cfiv7/GgQQr+lg7GHi2kkAk0Kf/p4V
D1W6LvHW4ZCOyhEexYL3qrFHWo8D9jYrm4gwAIa4YfNVTHKZCGGLrbyEKFDXQ/KsEwV0uRll4pG6
2xcmXrq7AQ5JWe2jZhrT+aRFH/mkPcOPKqAJ9IPnU0R6Ie/eURVZ19FMKKhZ+QbF5sggkbDPyoCA
QZ3ZRPs0HnOuKwJn4boiMVqxT9mU2grtalOElj4XU1hn1X4VvLn39lhEa1LWbGoS0avMrJ4waF6v
rhTG+oGqrQy+msEfrjGbWfVUFDi/FkSqH0WXhe6jAL3qOjbMsDfMy2JDE3EPUHQqRzJl9ClprqOy
TuvvLQjgMAZLjxOzu0sdeD7uFmKa5vObJhFaX3mIvbkJGbxY/pcDO4Fva6RT8rObmm4m37RNMzni
QG6EKRrGDsZ6/cmAx5KPA5Mlm6//eh3fKNP/pkiv8rBfHzl5c/imQqrC0hc79V9nP23WS+iuY/u8
2DCg3BMKg3AZz0Y6akWiCby1Pt5jxJvN46kaqqVeHkWfjX16NItQquwviolfWf+8gRL/IcbvNuFn
SnrvrWwSGUPanKbwqSNwgFdjSo2IjsZU4ywK8M5pvVUaLnUd3wsrr5W+gutbUjf++baYvwre1gth
WarVQASckNyu9UL/NRNbvDFJh7pzn9wqq2Rxo9uu1OmhbbNEOfewD5JQbaKB9xFGhJUtTcUkvNEm
r1Yye2TABOEyrP/Q4+yPMTqMmvH0rZvq2Ra3xZRr72tl9/DUmDiEdnbtFZmp/iJD/FVZw4+AZI+v
BsvZYJNw35ugSPj3TS9r4F2rSWNaP73Y3EZnGCt/PsR219j67Iuyq8g7/MsNNBhQ/vpmwf0HF8aL
CZI/1h7vpopFazpDzAj9SRVqmMMPgy4y0ELc3xueYQgowZcTGLauAadqC5yVDdFpv7kuF9mV9k1t
LRMrIk6idaVqKtcFPXpXmet7wQnagmzHVF3+bTUUOOoc1FCu28mo44rPVHDjoc5bJpTteFPpRfuf
QhDnqX6oSz9lFXPo5iW8cDlQK0Di4732N12dhqoJZsiU68LtupzLnKfZ5ZN9u4ZQsic6duCKmHyt
q1IkybonhWIC1twR+enwN1s9ZShkEteLOZfrhmI8Z6DvzvwZ87T1U3Sj1o82+jThd01Ot24sU40w
SZ89ypD150Hx5c/SxGfdI9Jt+NecyjSd+FsI7WmcLx3GRHTDlSqN5iubKEEVQdkt7NT7BZKfRXeV
Yzm9M+vEiGf8MiBxkM3QIy2sk9McjaQB3KfYYvFIytqNdHhfZ0OpxJfqdYPMiaPg4U1NT/PySZt9
zkfbMxwG+WLQ/qXmVU5WWJYd09CCM4ZiQLAa2GAXOn+4EXW+XvXK3uV3+WmkEXfpft3VitfrbABS
xWNZd7yru0q6UZxSslvUpcGcj0ZHQzqoHGkF8P7QGfsawLf5qtIekWXw9lFwtftZ3crXHXXqIxxd
isLoRiCSrNPRQSb51FsfGKauD5eC2EzzF3RlnpdtMnc0U1DLuFzfM2bVvhouTIvBwO/L0Iq4pX9e
Gz+9jn7ZdFG1svY4gjhqWRzvlkasQqNbFq+HG+QkVNeEdPlNyezq554nQAe4ZUpnCy/NWKYm/6jK
ZuTq3v6KnSRd0+zwXe1J+bW89bC2iVXjKfaj246Pug2NosMIu814q3xaGm543aKGOcgijTroapkN
J/IxNSeZRFBlfTJO5WNfMcFYHowp7aKHcUrRkFwBFWGhtmykVTfucLFfD1DL7mR2XYGl8wWv/8O0
jfX9rl7fdlPPZsv4wkvXPVs6mnC3jUwKzXvQzrLpxF0N99wgSq/sdNXHL2+nHc59M79YRHU6+NtG
+MbYMGwk9C++53hM+a2tm0REKAKWwVQLyjQeLPcqGry2+2YwYGXhmoA/nLG2uQy12AmUDJ06y8yJ
Qn9fFOZSTgcItKWtgswM1+Uoa7FYfwueeKevZP5OyotNw4x+zV6NgN496bpwiGL0ZfboqsWBn1uE
es7oJ0teTmubSne9RSEmi2my7SefLLaNZ2IgLC82XDN25aVqmCH8D083DznpKtTF8w9vtd8LvSWp
gT/mpH2SEET58YtGrMHctWvCzr/uay3rBzZfr2K/7o1uGr/5ue/W82GyvDEW32YD4UJx7ZvTYKuD
NVa6gacNpYnTpZjKHuyracPUca+FlyrnxDyu6pL/kTmcg1gb0SgRergXIBOHRPPrET2RpTTUVmM9
mnOL4GRL878wadlk1LZNGpRhKhv7ZImxH+tDOxuExn7480J+V62scnGyFrCpwIxyXczvi4S2xeVv
acZHqKWZK19GY5rkHAiI3rzymWtneoa01fY8a2Il16fruoU9/00B/ft14H8vCalZWTyrFPrXO5E1
FtOfpqkfX/dGSzI5zo6sfI79oA+NicdCX+mvC4JVTzlCENpa9/75drwrN+hiDBKTwUrX0D0w03eX
QVZl38bK7nggHeFTKC1MX4A/TYgULe+H6tOiyy6pM7lu9Beb0t/uAF+8Jlg66P3Wu/CujF3miljJ
bKkfY5EA6tyxWbgcJzqEQd3v3jYfuxzauTrZsdbzcxiaMq/+cgconX+terDTI4eFVeVavJ4803f3
YMy9irm7Xz+iGZpY2/brAmNCxNNDYAPHwTx4WdWy3N6KmKKYS6Z4MY39aBAwJBebAXIWr1t2Jgxq
w2RAdvU17uV6IDi1/PmbXj/YppCMu9OYzyH48BhPsvU2cVOLfvqQCFEN6W3POKsSe8PFJdE6eU7s
ZOpilXotNMbQUc1XKby1cGhBDlASknsewf0nqHl9i2ujReR4pkPKdbKpRUjRGaSxYXEpyWs71vtt
sRZCahzXk+p1+081b9/Xrl3WIqfzxybtrpAk2kl4yExjPTRMK4lstSHzUEk/sHS3VE/ltLScMWa5
OJzxrydgZbQwVGpmGVnPn2VlXnCxTiVptS7LsraJAeoFEZovQso8uynDqmfYFuZ4SrbbPo34jYG0
e3qaq7YuFrLQ+xkfuCQIgXuhViOFqZEmOR66fnhK+aCYLiypEvUT96XipF2S9WEH9JN4+VyAnmMu
oXqtWUZYcxLZ4NK78bxlw0/4MwTS7HgHcJf1vKpRInEpCOodLiz35EIbqLwW5edFYg3HX7FeW1XB
6uJvvv0LJsuaF4XR3NpMUrOtNzi054iPpvpPqBFxXqek0r3T2vmOgQ4I2JGDfq0ASxiyfFZbT7jg
blEZrm9UV6q10OonhX/mfV5zwht7IFG20D0FwXpWm3CX+Tpniq22DZaEexUH8MLmSGabssBuWH+c
XCubo8swVEk/bC08gsNmDxGVesTofYwzgk4jg/vRhO7P6t3sZ+6RSKsqHWHxZquwKyqZMjn3yAl4
x5WdpKva+3VpLL2Cj3rsl8yuoQaF8G49cVVgfp9gvBB1c2NoVO6pF/9gptlaekNCmO13907eLxPm
JL6/1m0pDCY3OhY/vZJ6qPAJe8ezcNBuNmeRciyZmxyRHEV2O0GGGoKwK6LloqooS+qbIpwnf35k
xSzVgpY+dJAfHYDDk7V8tZxmSVbhnyeLk/m6ngy377mfRVQXUu9SbVf8Tso021K7ObEzvsiN2rVR
eOtu3p43TIm1PCpfyylHuuunvJ3KAqkmO7fvzoJb8lpC/3nj/m339LC1wNSV09QgvPl9q9bkjTlC
14ofXs8PEANKO5tfNKGPnDSnl6OgRY0bQES0YZvK1aztP1/Db4eH567Hhk9lsobjvo8fRdZcYbIt
9L1hDfl0HxuVyq6ZkmTLsyhtep2g9OOcY+3PX+v8qhDn1ODbqNMM5OgEL+E48OvZ6dWLISp3jB5x
yliW+WsXx2Xs7DTtftM/FZ4cUDG4oFcZVMFqMDlc0ij2eYJ5GnG/Ao2MgM6qt3SadtuCsd3onEB4
I9c48Bbb6Rcay3UvWJKxr6tbXzstz9E2atNn425hLhXXdoTSrUQE6kKgvVfW4iWPxmyuK1VmYgZ1
CcuBBPawHeDi3rCneDS1b/VjpOOJovLtshgU+hz7TmquOwLDXL9tH71ZWFa2RX3WMJIzyy418Owq
/c4xEalR0afuPl28xYSQkZRGG/7lfP55G//V8oCEKayQ4LICYvLff7NfUsUoE79vH+Ik9L3ogBNN
4sOpi6x6EvvRmca4uzaRfDFFMM24YSzMlpfN8uJnYb9AoonhVURHdE4sqj12p65XB2Y00h8cOwyS
uFPxkprcBw6PsE+3wswb/RDNsuUBNikioPFg1U6bmUEUu6viwqKjNvNDwglRM9OwQzs2/tLqOavB
wL9/N+TuNZrQ9zjF1mDdd68X8uoRe+Z8eEAYpcz2Szo5LeV00nYDywoZBV+6MRky8YKUyWytz7Fy
FrPdJWxr3od+ilASbwHLVkDANCDnPcOGMPgLVY0UOt0Zc4jTOlDDsGI76esHOyJO0/bcD+bkjHtf
tLxsjK0MtjGYaKZithT3sAcyZJ6wkVKYkV3Dze6hLqwnAGOVxPmncWHnILVbEq4kquspbnddApI1
nqcaEmC+N0TWOt4G8itBnNs6tphZFJsmRJ/D9KgmS64+AqT4WgQuRY5pbZrOH0wv2kiO9VUxPM1w
PeSl7sPl52/vE9MI2CILVf4FknoH6bHHQW+nKvVwsEYP8h7dTqE4+uE8+Pe2A5Oz/ghwkk33C3MP
trS1NOSQjFMtuRuTxXzkb5ji+x0OwBkaFIiiXLuV36r0quFIw0bLu2ex5Qvcm59b6mznLq+Ahc6d
b6RPYuv98xb3f/lefDkIkSBZjmjO95gqdCuF2Hdx7g0Y3cuzU3crXD4i02XNdAyRusDNpcn/9+fv
fWfzSCewThNW5w8kcSuauh47/8JQ8zhBczUya9dEhSHbsfqmsKFbvnYFnAOxVcEjxG5M7GdAj1re
NTmtcbJpU3guHUgC6tL2VMVTY84bq6Pc/AiS443jsP/Lta7r8Jd1inM7MwNjdQDjYt/vT/5kFEPi
2PH9FHoDzTgzyfVFcFrVeZ8ptdLI361D+PYp1R3Q2LaM5in9Rps90FK8dXwhbOUFy4Kkz/GBtuEa
NeOurd31Rv/5et/B9pDmaDelsfqqIDcDMP/11nbI/r2pLOSdnOeJjUQl8foWTY6NZmhb/zyfk7GB
LSKtwSrmA6HGEQd4Ztkh7d+fL+a3F8yCjUxEI5HN/Md9P0NYq7G+YqRxX6ohYS0ZAz5y7daWnct3
dauzwX1Xjsny/OfvfedLyQuGNZZD07kaORlQ1d9trtihREuL0pg5dSP6U9nqFeVGLoZufGv1ckVp
iQgZtLeW+JC4799K26hDx0wR7HchVRdSgrV/kWaycNlvwGdRo/+GO2FOK95s6Tkakhszipd+2blY
c1GfIYDNZPLjzz9K/vYmroY5q+ORTxLhis/8+mh9Z44XSTzB/Rvw7deVr24Hs4GYuk/cRdX1UYMZ
Q0IsM9Vk0RHVegfXTxn5WpZE3djwa/oW5SDOLbSHuE44Lajgw1I7bii2gN/KFluj70AINrYz+VYW
NGoycrFxixhSDrRlBw+3g9MLeownbSNuEvvXmswa4WbTyzjxOqBpwc5+/gPMofsULx7qjc3iduSh
7N3ZqHP7QOipIxFPlsrQ5T7PYgik56HRvXhcYAE6/de3x7HMegX+lmFeH1zXlZVNl+iYVcSPi3Iz
bwP9Cv8DZBa8zW+QfT6R3422hVkcPLBa1JwpV7ldrdfX+ErO44F22itgqtSZ55TiFGEGXpk0G2Q5
Il/RZoKw98/P8bfThnEsnhrg54Sn/P5uwjSP0BRAY9FwyliTC2YZzdc8Dv21cKtx8Wm3LtGc/alL
MvnXzff3r18XBTQ2Ekc5z713S4NaK0mZptT3b4ixY0EJS7Zo+VGWbJKfk0QH2wiuArUFD/0vP/9n
WuUvGypWgLZC9+ahSDZ/W5tx76SpuTT6LlLR2rxiP92uULQdDemwlWO4TP6Oy1logRuQHR6gtTi8
I3vhNxW921sLLKxxhWcHNmT+zxB5Ew++fB29vHVNc+XzLoWdbA14cxBgh3Qj5M9vfXuzCidfR0lt
NPQFLEtXlwiKfaMfUrXrzdkV9QYogF0DYWxSxhic/Pll+G27VkCumMAzlmZMj3Har2t6ylVmdczI
7962KLo+h0f+VrjboALN12yG03dSqrR5WyC4ldP9WCAd/vrnS3lfkMJjJ30Fuz/l4qRhvR9shuaU
y2jOpw9F2YsI+tVU8B0j5Gu2at/jffzz9/0GgWMCxq9xpbMOI9cM4V9/+yikwtJviD7ETpjY9taE
iKbtjTkDElIyVrGvv4yob8JN3/Vhw6yfvS6f4BIBBbWbGNkU//jzRf3W9TEb5Ras9SAjmN+PrG7K
+7mqivhD5EfrToKHHnRnaElqLcRfC7SRWdx0X5PU3p+gvq4F0vLznOFYc7JrGc/jevICBXEb1SIB
MbpErE/vdaPER7FYnnFqttL6sLg8i4dmDJnyb7u8WKfarwVoQ+3MKuwUopr7t/FhYnfra46Ijlci
J+0Xr4S40zMshwLGIURp1wjdqwZrAmxlIuHWmO5Ie13ajZsMtJflABc9O+qx+QknIepi9aNdMrk8
bxBrTz+9YqR/vrPvawEWPbN7eA8mFQEBze9qvgEjEMNnHPP41sAXrdvroEoMDbfMJcQl3SBHWFf7
n7/311NTrtM0h6kdEluSoXjl3q0wi+BwL3Sr6Q7DFH9Cghwy5MqfmUEVGcLd/2Tw3L3uYf+mTABr
88r+195Gmi1JwS4ZuqwjDLJ+w/2hG1pexZGKi1kFW2WTATDbxiaW/4ez81qO24jW9ROhCjncTiKH
SaICbesGJdoycm40wtOfr9HQKYuqkvbeVy5LIgcDNLrX+tNq274+eakr5+a2soWCBQsPK9E1SVrE
8cfYG9V/2jJu+Icx9DFPzDH72fiocR1pObhHjvHGk3oxmhnv6FkmPTxP2fX9L749OvxZzi5Dtwfq
q/rHUSDZTe9JSB1z505MzmzaqOQj9as4GlcuI4SFMD5aA/xXf7TycZQvk5Xl63yW+doSLIKzoSfA
IdMXaiCp54sFM+NNDPw5ZlA+pSWtu32tph4A/NSuK1TboQAWms3DPDtDxGdqfrWGP+rji9cnUYSe
Xt+Iia5oXv6oZoAYRJmWGE3nHQS5zJY7LMG+P15ENHtud48jBG74OQFV5gsQ8NQNLkqdIuWeZUOl
lCBkkaXEV1hkgmTzLUJ2dZBJ6ne/uvXmoXVTCD0fEvPoUrqU2dnxZslVp3bcjcVDApnKA1sVhmpe
U8qANX5fYrKykGIzBxpfg6BsBblOywns9TmGdPa/xGWoLiVzag+arACN4kjan0GxFgCIB0qsro4/
7O9xZBY+2HNdTENKxpBDup/zNJoCQecxqvAGD1ensFbEGEafqOsj2IEUqYMVlVMVU9AK9ciNWX1l
0NEJ1yGhB6vpnNKhwE9DecoYempWjEffl5BBpcSDsWuL6MJzLBZ3qU4NHGRPIFjjdtxE12oRit+S
QOlUxm2BK40/3HkiXL0WHp6MaS3BfIteAuLslJBXNySPJnmmNZkeMdpb+6ZYMklcUGt285x+SmO7
GvoXG98Fn96ChnM32mD0puUKWcvKvGZtp9Z7Gbrq76SzRO5RZK2wHvYiBWEFJdPjLPLOuzWQ+qIZ
t93Bz97lXUo+xWnMvJYf/c37vB1BP7zPWE6h4anXMMfTx7zZPPh01ECECL2XVAJuf1oRKCER7isv
6ZAX181M6egIHxLjqMUYu2oj1PqsJR0trwISRjlOjWP7LYk5LwbqlBC9ZczSaQ6W4xsR3aAGphGH
QMV35lJW8bGPAOSaEx2OUaPad1O0Hde5HUzuroT3UzQSHjYOhF3/Fpkp4OiMaBpuiA2Z/X7Vij2P
X8G/S+VAYNHBirPZ6s6p2xs4UloI8eQGy2EBWQqRE9H60Dc4UBFhvJT8WGVIhZqXxHpRgO8EPk6u
ErKdSQbgekDqGfmOwRmSemqRilqWU0Xff3CxSwIaj7FgxZLX08lgIW9JEI7cnTzHFWFFnmQw1X/s
ZVzitIxou8yOR9DQoTFY9QhpdImX2oVqWDUTtAtv7DBW4hqPNMv+3doWiNUOYVy0CFTqPOpSrpKI
TcVykNSTNdV9r3ZiXP/+oorHvYYc1iQ2MnE0qlFhauydVZO8831R9azONpICjmavH3dRSO4N7tq9
z93Vs7rbYhkUSWV3iyLiaHIcIu48CaKV3QARLPz4rm2JdfHa1bPDQ9wJvF1hZLeUS5z7JhRJe3TS
GHHeQZidn/81WCCS9dkePBw017qggCHeRPMGEUtuQb6+GugWfhMHDRb29mQDqWFDdAIITJDLt8Wa
mwqm+qCfeUciLCzimZMprJsLpxJ34DyARnCLIBXVprOSqVY+7W9z1KQtMvtlYDOrsAh2GHMPrTmO
44OIPaO+4EnN+Vnu3AzS7Mi0Pjhpn64vA2oMSi8AWZCvscyU7nBaevUJij2cnwMXARB6mKhSfxa5
sWIirDhXrE3biKxykcBTRWL0GEEcEViNvfol/kgaYXoohtTCe2wLirGKrBp+FWEeigSvQwJnUGHQ
94LqIypU6j2UUQ6lUjflCrwwJhMgiC56E5/RaHGNucnb/o43BZ79UNMnLw92ECGIvUdyj6/vppTl
JnGbE2cZj0Myx9lIqpykxL6MdqtwPtMbkHSZU0qz/4ztQRYf2wlx7FWXgXNVKOo+UwIV4pkqtDrr
ZeyTqqkwRW/8AVNGVUlHkugAazzzGNp7Xbe2LsYlvDWzoWQQYdX7WYMDia2vOfWyoq9ojCLEnXcw
Gfi4jvfJWqnidsiJ4yVrtPDZVlyzXfgzvzQpIyCsNzRsxyp7oouoLQeLRIvgmvudKmbFbBO3dw7m
rk5PQNhldFuTCBItdzkBQzyq/YKDzgq5LEHOIXebKWnqjTbNYlA3zh7iwD1UdVn2lLBps2Dh9bBS
Gxi5cuYqju88E2ObvAmxDJb2xe5SF/B4KlyFfWfBnHBdi755Y415OHgusmJOxmOABjEzLnZWLgpp
b4IF2E6M/J19i31mipLnTE7kGFztvPHTKyFCEWd8u44jH8CinLmlRPHl/DSbf0dpsBCC0L1KjCW+
2RwzMzH6/qX3W4XA7Qda6Mi6K+6XIK65MKthf7Vv95uJMMVd+3MIpbSKC293yLver4aqBvYft81x
6HH48ZcqexLCtXkXBz3UflTaiupwCDLiuuawUnyhmBXGfJyFH7Qflqyaff+km5iAOEluEPslS2z/
n6ZcB36Wdlc9deHO2YzcbZPw7ERKQbBVYt5ahIuI+TAuVtumF0mAmvmxBUwrKKc8u1fcFHmccOuN
0XS1c+8lVp0KrIEbS7a/jPhwA1xtbZdYxFYSgq7el0Q/sBmfE19ad6JRCy9U3JIzqXBL0sK2tTbK
1b0SwTxU4b3trr5MllNTkFvFlr8fGKWcFINgCdSjF1mabEgXgN4MU/KQ5k78EQLDmsy7DoR58c9G
i1yhOe3f2Jtw9+DzH2fUj0+4VdSWRDNYCPvY+ONYv5bbNjLxWrIfcAy08/yeMzkgaI0Jcskah/dl
ywFGqEmaQLcdMrNKi7vWNtyuPZXIzGX0JOhHWJNCeup5ESrYwcFPGiAylk7JpyKPtUhbHkI5IiWa
eEwvplitwk+PO1cjpalA5539s9fFY2MFSlQws8WGAs1UR2Q24FqFV+IZ7xrkoh/V3mMU8J1oqvmO
XMR+91ZhDHzlpO3M8bq2Q/geJYZHJMhUq8uxclchu+TQsDdUMdgoOE0wjRa1RlB3tnlurBKNJ/rc
WDr4Fg18pQR2MKgubz8GCY/MPBeWjXL0XDAaORjvviPXoINcd0xyBt+pIL1OvdCanOjiVG1MjIuy
FrzV/hx9dQvyDDBsFuTtHwSRvGSL5cMQcFetOZW+JMxNv2aTMeHz8g4ZydDATYc5Jxm1fN/yz2hJ
D5Z+l2VIbnL1mDWFWsEOaD/BDhl+G64X+ayJ6LW3qeLN79JLEqBNqNSDV6Y9f9rKKFNLPzc5iS5B
RrubMLXLzFI88Pjxu9eQ3D9eMCYtVGwFCd+WLUR39n0mo7a49ynJuvp9HK1qw+osUnaqx5neib/b
K7OdtDF8s5DVsZF2XoYvSxCE4ppSyvGE9uup9Jlmb0ThHBtu63zYn9dYorFBiDbmLi0SHaGhNuwU
RlLZJggccMWFVGJwocddLFYmTqe2Sa0gk22qFuhU91Q8yhynspSzDvHqt2QyAZEI/uR4TKUDkDFv
0FXaJ0ovMGkUYkAbzZpme95uMls//xeSyyinh6oa1z6/bWdaHrTRgQ8YdPQGrAnTjZ9W6qUjXNpm
NSSKFn8taQ271yVamzBGK7q9JvsXJCxvWzUmob9ILctabQsDsofudd9iALB5AZwoVwDYflyS36c+
GcmQy93fd+xqnHy+spYkFBq07VriBPm9mWFy+dJHYFq/l26dcwjKplKvHaN+1IlXlo76nHauVf82
6gOyr5lZywGxNqp+2ZnrrI8VH5GsqZKF7s1jV7Sqx/dqqUiKBPsA/9eQ2aRe87xSp/8YDuoY2KnE
Qu+A64Yd9huetGh2c3VJ12bVBcGCQrsbHYD6i22Egs3BGyelT9wJ0NxOUv5lMbtgX4TJqGut5ll9
St4J9YqWZdpy7Ad+KXlTK0IY+Sc+7P76ks3xEHtXUjxtc8azWsToVvbvvS+i/Wbsb7bnNorxHjRF
Fs4BORffe+d9E44CXkPnICjEfLL3J3B8yhgL0XJwTG2EZFdblty/y6SLv3rESxk9Lh6YWXM/i9YI
ygeCUotpROnfxdM30Fg2y1MZx4Ka1h66wP9ChKyqZTWc0snYcYZzgTkmJtNHkK/MuB8MvfwUGZkL
oARjklUri1Ql5MfiUT0aOwF0/TIoeqc7rFXv8R8ZBhMfwqru6VvdJq5F9Ej8eq6gjNpx+I2EFKr/
RC7ZSAoDdeP5qyMRsX5R0lK+mBPO6kXtyQUqn2CquFzhEHhcnpDLlB15Q7ldtJ/LkRxSUgPJh+Fy
iUpSK1cjCBQQA/+zYwaJRoTavlUH/5hlCqYSbqzQw1931m+7CShVWADwZiLmbF7uN2BgWvZ9zWgk
52nKOGYaXohgzgVjELg1r7hQ1MoZyCZrMtR2Mnfye73ufn0VP1IhMN+Ir4nKYyQXICFHjIIs/0ND
9wrvxuq6PhG7pXSxmh01SQ6eoeI5maiwNfsfpObvaf8fsX8+3kZqQBMeWKgd7J+QSSmNuanccH6y
a1fxcyToBNzpnQIApKLuSrLK5DKi2tf1frDtDf8DynQbrfhfqAOYAc0yimWX3EF4qTePBIEJ4WWp
l9OMsqCrx1LQepOcm4FxmGQhYxjPp7NsmwYEIJoEDyrNWtWXQ98o6dHeg6MfjIP8Pawz5e8h5eeo
bKO4UMLGfBOtJsEmBx0Nmu2vYxMmlfxQEMXAmtt1oxmwok82AHDU8jva4ae7jswjgiX3wb94Ff03
/FdgpoZPIJX9GDoVe8S+XxYpWwC95saP5zOxustNrXfpSjPjiL/UW/HrFfgjKM4SgKSHazB9k9RG
qoM3Nz1Hj9oNXiwfU29WOvtZUlpzrGxN4Dpl2/5bT8qE8+sP/ukF9Ezft0geg+9g9vY2r/U/S5/c
WCxqkTs+errKCnrgtOJ+p3BHt0PPsBeAMhuj1P2W6Gbt15fx9vsrbQVHeoCdDnT+J7XCOFmMaa+m
8hH3kUYtU5/HAISdURLxgmAqONXVtup//clvRqVBvSpBB9J+qFhYgeAtoNERV4umNzYe0mpQuEEZ
xDS75zBneoWKzOPcfUXrqWgR4qsUwDCGnTqEeWnVUe7GQRJ/slrSqn9HQr1dohgvuBcerzSjlBzy
yX/cl/xhRQYQxObDDqt4WlwpCNcTV71Epzphk9rZoMr31Wns/U82qW0l/HdfsKGKEavYFomjKNZ+
2iQZnROi6e8fClm4K9pcfU+QXErzw5KIzh1PoyUC82tZ+KqcsZy+tr6SQFwXyTEinJpb1yRB5Oe3
nixTx/6NQuftUmaYtusxzJAhYVzITwIdjhmJYD8KHr+b4vRCbQ1KJyCpMKdPCpk1hycJDH64WATk
c5m/Xk4qdfUH5se3HW5UGPAqo4j6SdJEKSAVmrs85kzO4WyW3dCE/WMkozJ+SebZIHNHGIRbp8+r
dgLu5ubMRzteMksCxf2TCBifU9y0a2c2/7axSIqvqWHhZiK2aLAkUotwpETHC70YihFvkhCN92TZ
Cfsw0CZMjotkizu+V+8dcaDs19hAldB0R0ubZJYC3XwNxtu9ooNAIPZdr7Hv6R2mJH7lOOHUnMiZ
kB55bWHY4GE+dWFnpxM0LIbslfUQhlSh+2bhl+BOHxOcTVl6xNhHEusZjJlURmKNCoZsYL0oFmU9
M2VnEP1Cbuc4VjcMOVBShyQc1Eou7ZQMlXPgUcsSFuo5gxB3fZeiVjuDgqTmy6+f3jZy/b+LHAU4
jy5EkAuSZdF7/vjGBSE73ART+LijxK3++pR+NMQkPfomuR4OafkRLF4PKYRhTUux94Or05bUIh/V
MUbOiFLur65Q0kHtgdu/dgUt1Xw2Zzsxp1PHGKD4dyTkWw4S2z/yDnYPHEiIhN4K1gg6awGAzf6B
ZrD16r/x5qdOfcEIRHe0ezB3t9xK1gzXiZWTdlRveakMlILpN/f3baXlR+SR85o6PmpDbvWbSotA
FOAj1tTDRGDempJd0Yu2uKKrcI2PIXU2hWaAMLr602YTY8HOMo9oPkUyT0b0NAcuQUPnmkqBgcn7
xU9loxoe5L5h+IUe2hmuKxsqqwhnZWyIy6+/w4/yCOozlCo+ti7GEVoBpdKbuoFkIa8PoNoegtUQ
PcKAIa6c5GTM4F4pE3/+D9VBYCJG9ZgUi0EQu/Y2BPm/h3TZdfTkXsUcp41Q3Cv4Ttfn5AhkNAud
j9DZ/o024+3zYhvzeGSYllCcOT/V54XslHBjah+yNA/YLCuab//L988vA4Si74OIAVRw1ZbEJH77
65v90+cjCQ8dbytHXdfx3qyXulxSsYRWer9bIyY2NdVT/+DaqiwP4cO1s3EG/06l9NMF8JgRPLEv
4OQyOWJ+3BB84GOfSIOBpCp/2wHdrcneD7/EEApZY/1VHQ7WPhuCP359A9QX/O+GFKo0bqVc4Fxj
yu3bl7iYJxcrarLc52yQ66cwHBlhlTLBFZCHi+6N4eLbmIV/86JuY91//FxK/yBCiURlyJp7870L
z5HOWjX9Pc6itBvJlm2b5SUiyHK97mR6TViG84ewesVq896odhe9vGpdstjOFf7d5SON6xAg1GP8
MMhCVl96prCwGe5sPZ2AOqXgJivWEEYsk4JbOhyP/SF3leELVlUpIn59W99WVghDWdiITNHeUf2/
bXJij3TIxrbye8Ewgu3UJYM0YAhT2JM2ONYFYVHfvV/eAk3yOmKik6bqsRE0/uYhv91SQu41jzlU
V0UT+LYVmUoRJY5Y8vtgk/OQ4gOppSs7DQP++sv//HHsXLB3GCERxVLS/bimCc324DBX745YkgCg
LLcV2uuWkgJWuN3vG1xCc98sYwoHmhs2MaI7TAw1bz5yGOKZXD/R3e0C4HzzK85J1a4v4zAprk35
6GV5ny4CJ92xr/3BbZ/sUaxtecEkHZv9vduik5APO1q5G6q8BNU62ErUA6jOZQzKtCuLmniKsNs1
ZTO899ZRlPHB57eqg2FBl4EzLl4UhdVOg+o5qFTU2i39SpFjaQx3gwkLWQeo4KbHZ6jUdqqMUtFZ
QVYpIl2ksK7eKdSKKUbyqA4hRzEINNvEJRhZputQ0isbuExZKRtXJW2q0cDKVGnKglJvRNrLbDUZ
7dZB8R2xUaEKyjTxJmtDGfTWoFYXqkb1AUv2eOP4kL0paJLaA5aU7ai+kkqJ+G6RGnJfAfQ7khZ7
q3rhmjhcKbD6uFTQoe4oStUCvi5J5ZO125MkKw5Tb/QLuYMVjpzomncrhnMNzpgmw1a8Uw5HsjoX
L8Fi/17frL1Z2bfjXHuMd+BsJwuamZzrlx1tAddU3Z29YT4aGwZcUzjxpkFlIJG55Dcx7sDFOmrJ
3N4JhjaDKPHLdVJZlXcutHEnlfGRbSDzf3V2e1vg1m7mPpchKwmPAwinS2UGjNn+S4XMFKV+JQHk
q3CnHF+Zl5SZOGDV8jAWVSnfEmw025ZrbdncQGO0lSESfUBfX1peKwKBK7udovtsDIbxU05GBGoD
+AVvjU66tMIOVFOImWTvVfChxAMkzjHvXRegsMPp/xXhUxYcBYSLT06b2SqEPMnwpb6Mi0hhrGE9
jAQxPcJMefAtD2Dz3JQFlpwDfwSCKYrc9G76pFYocw2kEJUH9CQzI1c0q1ESDey8SwofXzDZ8RsI
v0NdtibOdxg6HpElvlalK1VpBgThPvVmNxUpmb1jsX6e+oXrcjqSqL8x7gsFBSlEa+q9zPye9QVu
fRz/Bsyw3BdIcTm+Ix6naskAN1pjeQncdTbEO9x7Km/GW11FGzP6cCVRl19jDeVp0DzwzhCQLqD0
l1iKNrYpzFSnGYBXs1jplX2LsrDNG9icAN5xvexiAHZD9oKblbzmXj4HYSG2sPgNYWfnVVhLr3eB
vYCLFt/N/qhC18qf9bIe/ZlXttheXGmCsTNkR4Y2GYFSmGoZarFCbMB33LaGbcjiKLWyR7fqBaZQ
FqbWdOZMKvZMtJjkWqyntos9OAJcdYq/2B1dfk4YaX82O0K9gXBLgt0xivaxfAoKJ5kQeu16znpO
OWz3b6qXWLj42MDMEi4ba+bsrGS/aDRVv+pFGIXGH9LrpcMAiU3suXN/DkOe1Pa3uSvFpmM1N7/l
fpv2zIA+L5VNpOCo4rM1awLUCy6xA/dlSOrnyy5ddVEPg+ITZ5OYL7OguoA721MPkqQTH9vKDtJz
43iyUuNzN5JDM1R+OCuoc5zWkgcIWqPu0Drjs0CdwJ2JkpNm0VbbbKAbXG2aqrpR6ZUiCAz+vZIJ
MnJJB/2ICWbXO/XonNjgl22ZBkDtqC1SS5EsnZV66aOXNf5K3ozeKLM6DtlEq7nxeBmLJmVS3LGO
DKI3DpHholLp9Ms26d+3sR29muL2mYwwnu4hzpe48QgFBQtjFWgNk34039f2tusN3AU2+QBtPLdM
75QYNbg8K+yVHIlDVp0CxHEqzkvT97uoQEtk3LpX51QyK2ZYjv52uGnoaOfana0H3LcHDTKSP6pe
QZeoCJ6rr6UhPdgv67LuhrhkYHDbZjzTqDMI0Eb0RhM/HmujV54YCxKe+603cbzQLlU6SQeqhUx1
L//de7mx7/9/sW0GoGlhvjJSZNJg+feOBi52Wo65GOpUTkqTtbU/INOcFehhryWjlz7kA5Nna8Qp
2zHnBoKaZgpXda7t2E/RiA0u17j6sjpqaUhyoTkwHcoMyKpCRxQJva+0VomS7zIqBto4o0n0zAaV
g1BcJ3U6hN6fbTwqrL60UbBRJuj/szSAzyQr9em6dkNPpBqHHcAvCIZgHRVsqDzdeKzZI/GkKkER
6eHqN9JxVtZjboSL+dD5G9XWijb80uOuSv9IIJfrwwhMYnwrcz/cndZlKdWpvpOSLZwFB+IOaU9u
Qjmp4hyQb+SjSgaQtmTF7varCIbOwAaGEQ+gLk6iunAuaiqkwZRGLWEfXCLAAJvaSZ0nYMZuGR6x
4sQJQ2wAAMfhPDK1b4zOQgvX9bKNdA7BXgnsxz2BSewA16yzR5SA5MStdXRMugZ3OZRp5Rjrpewb
9Xx5Qlz4viHvheO+0AEDFGZPDrYC67Wcqe45uJ/3DrH0qkVxx1qWFBmEGmDHavFB2ShZthp31EXV
rvHCoqPkRtGUqC0Tz6FaMTBmvHdebXsUWmT4qX3WycXIgkEak84fBfyzaE6ZNu30Op6Jsahqk8ot
iE/iMZyEMRe79gQRmKoqCQzefiP1Ib+RE11ho1UqlNxv14a1naTrCLWKx+Qo4KoGOGreBX0eRXaE
UMtAEwwBo3cnXTz1ujxEHaJ2i535TfQRT3QT2hfN/O7Lc802jWNHePajrwtSDVQNurJFd8yQ66NM
LYYEHSwUSdxJNnlwr2te8b0QXhihSgXSq3lMkIWiPdHvXK4Eziq9VzpoO/sB7Rjp0qLumuySmbHv
vlb6YTc+WvMXkZOKQJJBisbw2fGJtWY/kEkyyE8MRK29Bk+CMvwTwqjkYLQASnCgFT1GvoH0nqak
QWiqEiEh99QmZMSlmj7uHPwyeIyKu2Qx/q/0OA6uYnx2s0uuRXMW5QXPvxtKr2vem1PGiHrib6ES
ULwVKGphdrfden/HkM1vYwPDbC396w5WGMkkCuuYEExB9jQjGTcki1OyILVYshlNx8WEyIWl16JG
p/RYr+pzCII4BEtSloJ9ahMO7NVrMRtq5Vgcyayc/SbvFkROaPywRyU3S+enQUuIMKTWIjzThMxN
e3KzMhnyv37dT77FKAg/JN4TJoVIRPJs3mIUq+fPTZbU5V1VtoizEWLren5VfDGh6qq62m0m/6sP
xilECw88A+zvQV69heLKwhFd2KzpXV6mXfi60CkEiPxbElhIouiMuarPNUcF2/yvP/gtGQLET0Mb
uvBmsB5MbHtjWTKMkDDMikzwelra0L0CrAo/uYvImEHCjcSBnOKb1XZ7Cx3NOjJymxjnbHFIs/E5
U3v7odi2FmGSPFK8QxE4Tu37X1/kWyYX+jYMAbGdAOWK+XPk0YLaJQha6dzsYkEtR5z3uDjmBwP5
muHclsaF2BnmueSMeA6D8OMsZEumclMS8sZciqoHyu+bzGiSI6I5tMbMAXJth5xIndPXpVVZkjuU
lQbjuUYGwc5EDFGpOum5Is4FHFe/Ld7GCvz6a1ob/PkfrAru3PJxzlsm+aTYGd/CJybSHtamtC/k
Ra9M2qQ6qV0y86LI6oixY3Yi/2msjNr/uE7RzKxHwnbT5p2tc+R8h4qb/jHoLePVGtlUCKbaCJU9
Fm/XY4NvIsE9VAE68PRkkgPCeJU0XZv+sYfLXkjbDtKU8QymIFwfU8dUjgGZIKTd0NlNo2DwcE3n
srARdltKHfIpRZy7spUYDBlc3dsc7uqMeN1zgZqSAHKDvPxoteQNw44Rp8LpDF772FAGFtUNoO9g
fyVgFO3CmSEUTvBSrIw56g+Ba4xDcY7liiL4vrNj6uqbdSTj4Ak11lLRwKDUactD7RVZk9+US1TH
j5bqutHdepEx9Yyalm20PC39EDoMgIgyhRp4RrgmyGglgafL1VRjH2amicSZUZz3WssbhnA2/lgW
4oOYueX0JLMeGozGxid3Mk2P2MIm6pfyQuo70PNNFjJs2DxPC2YAjNarWMqEMUrDAC2waQwqzajE
OJ2Cv4nbSfObhBakA7Qrasx5p74TE8tu1UGcO5s2oXHOcXobC+/wSc5D0CVH4TBFg9h8BoXmzrUi
tmjsP6EbWrFGmV1EmMUz2iumKpGW1ATmQNzv2BZfx3SezFeqXzu8jm1vMQ6tmOOSmdAtkgeYsz29
UzdNWZgy7/zcFzEz1h9k2Kr4JO1V2CNN91rA4JFSJui+Ta6NMjiLolXVtMQINDLO05g8xkPbVHjy
H/0iJXkN35cG/oTNwF9IPWN2vdNIYuzy0MhffvOKEQPxI4AHBgwIzNZODLWLZOAtMYZlr0ZH0HpX
2aQZg0ZRsiZN/slCVkkuJjthfBuQj+PBbpZNXW4zlmitgtupJAr1NFtzBh4mcDeeWuKRHqZJtGBz
o5V8KsuRWJzIrZLp0Q6qYTims+vfmdyDkZeZ8zIp7hC7guMVDH8Qg3kae/4uvanswmCKR0Gszp3R
knp1M2KLyE5pk8mv8VAs+YUJMRMuONvqPxCDkDXnrhVmeezX0GP6At686eqj4SwvjRNH7amLk0Ac
MzEjSD0xPX627qOobp+MYAmYNYfbJ2AYRjqdmOrqrYxQCdsT6ExDXr+Ho4ZMnTp4IDSgjs4TauKQ
L1sEH8t6tB7H3pUTzhTH/mL5UXZXzt7gH0CJ8icGpzErUmTWy1wx/qEQ/Vc/TbsXw7KLp9I1ZiYj
CxcRyAG2MK4kcV8pwaQPwFVw4afZc9csOuZOXw3mAx4c459IJs4N+YbVacEMcUbXnDBmYghv+a7W
2TRS9qAGdP2TT6jKYUAAQlBXtD6INXaTQ1QGy2ezdNcLrD7J9tIqh3eSKWPvY6ftHxN8N5eCZPwP
IjScmzgym3OTtyrJEPDgHjKvvjHpHE4W2K2KlgkeSR5KbhlALj6Zref9tdhh+jkeRP+8wM4/JMSP
XcuhF8UBFaJ7arLGol6a1rM/50yfjtZ8vpqOYKYtWqh3ZOdb53Xq83ORuzaxZUwfOyDsWv5pw6n4
2I3u9L5yTXFHSFn6NAVmxXC7Pu/OZdWv9ziqoo+kbpV3VhJ770PU0e4hJ82VUZ9leG8ifv1cemP/
OSLW7gbFjXEEJ4lvvX5kAAPVRHWkoDGYPz6G7q0r/fpjK6a6OSoN/oUhMsbXxM6ah6hpQTxoGj+i
zLaR2ffOzRQ09qPtJMZpWuX6rejj5jXxM7J5ltg4MX+TgT5rbL1aJKjdBs1S3DqZt7xbbUM8Mj2z
vbFSKa/plGNjitcFPXkW5sesb9z3JBWHjNwbq5pPseKzQe9637bucsjDsA8uYVnE/6I0fon8Zny1
ON5u0CmqMfcOWkDhsR9mhfnJZQM+G3MRvvOSILh11qwhnmzgCwALe59Cinms8xM+21MTNjXDM3Mv
Y1R13jywNGkTonbiPbFrzF2EklFfFNZDQsDM1zlzDaT1Pe4v2p2rx3by3DQMqebMrF/ImGGI5ipz
5iAWGQNiGDjxvvMYpxK3sYWpmSg4VMLSwYc6lfUrG2rF9G7+kx84eAqwJSx5h8U2uj8XIxgvHp7V
K8NjRvaMdC2eiSgUzxOHDWw808NGYq4OITD0Rx+xpc0clMYqiqORyZQOGfx8lpcyqYa/rEDUTwyO
cs7GBOt8imVgZszCZk4Q/s+XKScPcGbKdrra4kqi/d9ycF58cH+yv4v5YoxBcVwjNfPSD1rjaomu
iB7A6qpbvhhT9iiP2icqijS6QG3GEi2AzZGcGuA7WNdatlcGsNsHyCrzKwqK+ThFHiMC3Nb4y0iE
TTvYZ2594KrKf/yVEVF5arj3zbp0X7CtGXcFLQ0vlzs/Jq4z3Y3ZkKP48L3qRLJFx2BN17y3Fs//
TExd91zFneme6rQQF3+Z/BfbGqr+FMdGfxcILyCtn4L4m5FWKSM/x1aQ78GoS+ucekP22M3OSKhN
PLSntvAYnBYFuI7DPyHtQyak9AvhgNzhu1FW9slk6O81Xf3hQ0OI23lk+mZ2AcUwPyQwAUxzD6uY
L9SwlyDm/YAd33i2yID71jgL20+UOQ94URiRyo037yby0M6hM1afsGeCss1r+DV2muRzgaRhYDwr
EpUDd6H9aEW5d8lni1T2LO7Lm6QJsy+uPw63gbGkr+6AfsCNRUAiykR36K92eZjjmnn1A5bbCwF/
3V1mZ/WJkC1QMLeIT3nWZv+EbdoxZisMn3uQNOLh3OS2DNeZhn4QGGvs5L5aZXvfZcsTF/53PvjV
391q1ZCfpAQ2hcPe3TnijDw346fg6O4KV0RPmJbc85J5PTO5poSJnROjuHLP8B7cdvYPQWt+IVvH
vZ+LGQ9g6YibKbKU5J1395T1bfnn6top2d9eM6C9EdFt68r+k08GEUlqRZE9GYlhM11+aD7U/Sxv
/chYrya72c20LPGty2czU0q6xoc0lJJwP3DP8jLnRcYUvoQpqt+0uh6UUCmK1ywkKaJYLZUZkq3d
BoVtlrF2pVDLjhkJ41SRNlMP8Wvt7aJOltCoxx47sqvahknpkz7sSvaCDYV+TsOeoShSgEN8eQSk
ngXpf2V0nMtkWrOXAOMsdWzODAj+iaczrSiuVFOq+byVvJiRAYHtiHHqAIgAPzczJ7D7I/YiZsJ/
B1rWGmkHZT+utGvEKDb37x17hbogCvQ4VKTanpZRyvURdU3S3/Yx9AbpVEnLwFLeOr9+yqtRyPGQ
RJ7IzyNhfunZGHqnPxlGDaBhxPUSfjOJXI3viKy3KkxMBSWewXyD6dJBv9fP7tTF+Z/CSxrREl8y
NNkHwjxjywKYLUqbCaKBPXv+DfEHSZcdRiJlCTueCNBfzgKFY0jkTVc0B4IfEnxa8ZRzcB0I31B2
qGGGcdsZzjxi3BViPiqdk0aMoi0JrVvXdolQvGSV+EbgcMH8SgFW7/3zPYTObsPicYJfTu4W0+cV
C4OGccxFDMkO7las/lcKsiA7j/k0Mi+os4r6/Z7KX61Q48yBahO4Qc2SRAjgQnqQlNsYpNIa/qVn
VTIbc5lUuzB7lYJi8F3gPX7SpXFmGgpG2+kFVP3YQQ+41LrheY+Q2x1dzGxT0yxjh8Ovf6KWAi2f
djOTJk6c0V4ZR7SGxrAkNyR8tXymJhaNlQjBq8YHFQlCftXGlexaYWRISr/KOlcSMbTjylqqKYlU
/9lOx+zGq2ayVSZ5ak6KENbKc91H7HYIbXSV2gjWZbWC2OiCFHRtTrhViArSHpidQ9JXUzghz7bW
wuUdPdyZHWkp5gzDaFyXavMJZ+uaBtKTxhWuz8lIvwm4Nc0N3ffS2+9i2fTNvyLygz6/py/GinaQ
MMBme7cyZnWWRxsjaIuLhRx6XnI9s6Imqn1AYZhqv1TYQItjczQZOuod4gAFCqB1bDGS+tDbEkUG
iecFltCb3TXSdKFyY3bp/+PsvHYjR7J1/SqDvuccerOxey4yk7Ilqby7Icqo6b3n65xHOS92vkiy
ZqtiqlobBBpolAwVGYwVsWKt34yUe7cW6Fqvs1WXSd8ohJ2eR7TkQ53bQefjoZlqjwi4hyUty8DF
iZfVY4vy4hk5K5AIkXvNZR2p0UOJYwiyBMu4ILxyqZVNPyO0v1Zaa1OfJkAfjjLoyOKdq8fDyvQd
dH0BDa2UKeVbXAHJieDrrQSYrYhsrH2YoqxED+oHhnd9TT/KsjSrKaDmQbnQkhoiT7zQgIQls14k
qVlR/9uqjs4Zpb5RablZiLKhPUXalFzmI3xrcp8gbWayQWQhGYqpw/eCllfQCqTP3So0wOCWiuVY
C/TD13lVMOwXGiYljKIxCnMhOFOb75ACFLqRHfgZNTrGCTcH2GbW5PYIN54Jd1sfeiP92fUwcEeZ
TC/CdzJDV216P6EL1n7daJylF8MK3JAVLVWpmFGMbT23CJ6c8QhePHvzCeXHefqcsC2ob1UUfDHZ
QismyS+glg7DZ25t8ZdCqAyP9Ms9LX2tRlmP5PBkNNTp26ZOzPfREibZi9hG3P2i4T5mv1r3ks6m
s09D7VxXx6MazoGCczsvj/7tvyvpa9BtbcaNiDGstLh8iMWM6lnHRrERnTfK8nBGiePQxJIsql70
65FxgNMGWCK3EeVZcccNUWt9Hp1Jw3gsIpX+mlr4WiMtvELXtqA9kyPWKlAbqALVAeVeNIK6CpL6
63wug/xLpSNR1h8oqE2zephNBJWxRjwXFTcpohVjg4SxGA4E9gHzv9wFERM4hVlxHzzrOlXeCOhj
naImTatcFOsxlWMtcH2cPq6dUa0tQ2bKXLXhl7NM5No/WE/sFKAVG1cxmeK0190zQ96goMIXx0AV
XaMVz7Tu0dsxPzs0bCoPJ9fH1gK3kUPzxhng1cZdhhkkcC5rG0ifHWEokKHMqk+nEHC19XbdyhAm
Fsy6rRu+9p3btYCiIo8IvGBccft514of7M+tjgDTHlBdK9meupcYojbNIlKrAXW5/mET32lyCDMl
ldEzvpPCj+AMrsuEspk4fsq6Eh9+lSLG8UAcPxtnoyz0qaQZMuj5hOPJuhHbwAWIdijCAvYD3l4w
Y7AMjxmcB6qZ17Wul25tuyXxKMALBuZby3sbP0X2/mmm3YUaaEoBOCefx37edvyt61VPCWSL68HO
xE5AaVDkPGsHda48wSMqAAOU9UHLShzs8RA98wZWHcYfOqtzIPq6AyxaDrJxBVqs720jQW0veyX2
lYjd89y6CcV2Y4+BOJ7jlVHhlM65IXDuQKKe0LPjFYj8KcjRQ2j1SH7P0g7NWczBXNKhb66CuMCZ
0kc0psyyG8qfbt1cai1uV/SjPXuaUKy0cxb/JepdqQpr1aGag5VrHgnWIca9wg2kB5GAnNAhNTJY
vFdbT2xZ4cGG2Yh+DrhokZVC0TeiCm/trOq+tZlW9vobozFzMz5Z6jA744WmzUICTEUakplZe+h4
JAsuyA8MHQm86J5npI+v7PORo2StOGhX1YaQC6igRJ5x1hunkZRYPBU1QjGBiCOIDKA6d8MCYIjM
lbqqZa6HF10yG/q0Ifi0NBJX0b6hXAp8ORWEO7AzBM+BmNxNibIvQ1vOkDgTz0vBdc5pPGenQeFK
eQJ2gAfTPZ4YXE1PoRFNTnrafBE2Lpfnoluhv0vQOso8YLfnSN6W8RrQRTR0RnAXxsq0gAlCkrOs
P7caWCq/xAxmmE+0z00+xZbpGOv7j3PFMbqvOJ6cl9cZrhaGZcnSTrFKZMZsp42ZK9VsxK67cZg3
IYCVExevCAjkUQQga5vAtEkEVM4aMwEQwvRQRGgSRKKxFk+OOGar5qwC2tI9YQobJUEqByXKFndO
Gw0klkt0FtntTW+Ebr3BJLY+9AYTovEpGu4bY29Tf9gE35QW3VHoSqvW6YbLqWAO8JoNU+Xq8ipN
kawyMKrHkGnCngZmBKRgjmB+LyzzBbmtNMl6SvQTngQiNVBx1QQHD2CSKSpsBJkwMOnIjlBrw5xa
UY5LCqiLijOoxBybqXMavUELIXniJnQ9KEbstKcfinaYYfFetNVeqiZpYWArTWY9EQcP4pV1q0C7
YAQbadpqc9GsnvECog+ZzGaqN1/S1DrrDaypLUWYhhe4IjLLZm5ZZNuaaSpdNOIB8wi5my5oUM+/
dHFx538x9KwzObwgHSMrE2GzgsjcTBVBts0r0t8iUgAXiDCcgk5ErzqynVgHr0XGQz1NTTXm+XE9
2yilC6zFTDFy9B1DXYoS2KKRoIu6rZnt5oHY//kC0qICeb1t+/Eqh7mBLPGVEETb7Zo0I+PbaqcC
cjH9j/VGGpatwKd1SdQxZ+shv8U0fnDrZ+dOnFzUq+DerDnYz3DGBai+YKQrVAG2DRvnXdH+5sML
/YDNPSxfQQgbWsdZ4Q3ubIhdd+uxmjO2Pg202bOOzCodCcdWHDnblg0SSeztvYqGGxDOlRSeJcia
WKdVVxJAg1ldAroyRu26OmffGzpQqQyck26jWGPn83sUy/gw60SvS84DocgcrV/SV1jQqvmir3z7
H29zRU6GTStevmpO1JsOAMBJoRYMa4looxdEVEToOapnqni9goPz4oHcPKjouOFbH9LZooxPyUlF
dGyF0a7vwehc8dJXbFPjhoLDu6KrwzXl3g5yj7sTf8pbJRi2f1E+EK9ow2gBnhUHtNZakYvlgmuG
FtIWa1DULcyp5OKHRPiK4EDIRyzXYiXFRyv8t0FNnQwK3KbC3/uBoluH3FUTJYANcLnCCCOEcXhF
G9ZrhfDgciCW+noO2GtBgxrl2dNrWQRgqTVqMffqPAm5CDGZArCyssPBEYqt1oPmwHyHeiluYpuJ
3aA5oo6C3pfQ1lgaRBWQV6W8gYTw0E/iZcxs0TyspILNUzYx8k1LYrv0LhZoCQaxau33K9u+x2iE
Z4rrmhjLOYfZssXBGwHrnYSoL8C4LhjDFsjNCrLm/gWuBUMZsfl354xtLdqEhksF82hRHXSwXeC4
4d1wGRX6A5u8Qa6wbFFVOOtyjpMukDxrsrsd3XhzkmWaK3+rjvCPIg1bgaVgycnua6oaLBj7XBpZ
cYibiMqaRbVndHC+ZvqhWQkoZLLuFGnSDxW1UdKbQLnRVhsvhO+4/2zImO1coNV2rpata32bOyUy
JrG3ncstW8StueYEJITPsck1bGgQEB8CXLGmTwHc6vorMHOu/A4bmXi9a7lLjatzmWzVAdl8ANQq
HQoSvLRVFiyiCa/0HqkadRmPtTp5GlmPuM6USSMAa2uqTU9BwG425puBofksZLlUJIiA/orTFEq3
SGM14O3iZFrrc5aRiJw4DTSW+YpR5CCfha5ziCfT+01nY1O1ABcq9vf1KuCuu/w21fAoxHEeUcXi
rTv2GczvTEGkT3cu5UTbPNqrg6Wmk8tbp00kZ0NEbhDRbQPC6kDkJWv9a70AKZhqo9tqFppFjbg3
Rmzm140sb3XBRP6hSvHUbAHQ2jnoVlAiOCMxRa2RQsAs6O8BWy18ZMQFhfsHT3cFEnEXE7n+dsEX
rGh+5AfOZ8UjEqbcEtflsJUwsXOckZHCJgAOa37GvG0llypMOke/mPRJvYhsRZyHG35vXcirmDRG
bh2ThwCTeCcrG5A80QIybyhtu4ksNTCu27uc7bt8BSEinx8wZFcxu18Rq0vTCPDsRvfZTsfVD2Yz
SNhE2+Kaa4rmg2NcmuFGq3JylQvYbs2AI44SCtjntu85YykwhptSVb1i+n7gWs85Wgjfkijf6ikl
lzqRVjaDCNXtqmTYo0gbytUIZtusNjmrjetQrJlbablCESwC3EJCpaud0L/Al8twWw5S+GXVJZAF
MSKE1gS9QLPcqJtQUglSakzbaFsvhov9sMFl6SyLDxTa86Q2l2j7u9p8okYndLUzoETE5YrqtcXl
n+lbBbaw3WLVURvjVRuo9vGpCGLhubGC69eywIbWXIPISSj9cymtTZFmNKotBH7g2IunOnlBe+e0
wZzrmq2Mg7o9k2w23hr10oWPay2NWApbYjKsUjHLmkkBwhUgYiEPIp6puj2/0K5pzUa/UHAOdeiI
dQmaxceVFhIsKG/pV6PVOaSO211yw5Sv+YF2vuL3PXDC0I9qzezSN2x3IjFHc1lMuKua4pVqM40R
iqGYiLoBKA8Hluy2j0cZ5Bx+sIO6R1VilS7YuN2mKZLoKsWFrjwAdxOb+wZD34LCCdHx++pR0yX6
NsBzsAprtCs0tCmi2SEyU6OlXr4VIFYVrQ1f7k1t2Pu528H5o+90TkW3kvOGuhfkXF5htGZ97qpc
M67Fw2IFXW4KAiPsBVM9lmPRzsN7JaLIy43SLTRtulk0bF0wm7DzrF/uKmD/k3UPXQzpOVErXYIq
ix6nRiWHunDSQk9edynoGvsy0u3BcqE4aWGPzZCDpPLBoorc98fE7ub6MdSrcphOMBiX9J6rtpad
7AqL4f5Di1yJ6Z50CC/IyVrLYjh+FVAculwGp7JPohql3bUJsl63Qw0oKrr0Mm7iL+do6I3rYi5K
bOxZRn9ZCm3d95nde8MFWrsLfc0kn23K8UCnbsqx7j+qVd2U97DigvwyGBgfKCoDRHdJ3KH4ZfmI
IJiX1Pyi/uXUsLYucj2Y1cuqVMflVkcV5pSWiQ6ivtQd8oKQ7Re4iemV86GD5d2f1HEC/2W00XjT
WINdUqnhfqe9KJaiGCF4VYl9gbiNh/qPvozlrRtni9pcmK3XdTRLXPzP4gszGxW8mOJS6e8UXAGy
+Qg2F0T/IaYFOCkHqwjG1EBMSi0Mh26tgkbgsV+acQbq5CbtgCkZwDJzOpYxTj/JIcZXCvx2xP5g
n1TCwIBQb6rWiwCYsV4elCgdHO8Gpai4sw/GoKnTchroWY0PWWnnzZfSKkC1eENkjbewSPvyAiFf
vcCJLlOvYuQoUHaG7fJQYaVbXddUPM07L2tL5dYq0cH85rIpV98q1bYTaqAKHPXP+QLeKfWjfhrM
4dACM6+oDKN28NXORnpOCJB/gIZC++pgbZJbZ3QzS0RA6i0O7qij1mgv8WHsHaP8bC2kV4LiNlFt
20xz1sKho4Wh8gJkjG6/BCTDzBwa05tLA3+KlF4UUv80oeI5t8yrUKidzoccNinqDeu2rABiYV/d
wN9borym+CsLIYa6MXxwqbRzOVhTpDIUlMDLVX5GX62VVl32FU09wV5P71Y48fqQZO1fsvsNHM7r
UzRtcfhMeCrR1dl6GUlujC4RRhwE82kFKW8HzlryXFukAcpP570ZfS0WqwOSXj32JaVs8P9In2AU
oy+L9S4Y6kZ1HyZzKRTXTzuN5kUcO+KKtGgg/R5bXKJKYMTnRPTfdzaRHE1aze7Wwr0o33aVGxRf
4y61g+8jDvEQJNVBzV91WWeiK9EKbuP6aeet7nT+0oquj+cxpsJsZWqn0wxqs/cOJ9nsl1QXexeZ
RyWcjBOytKI+ka4aOfE5Kwn5kDoYDryp4+KF1SeVezlPHdDMQNVx3HuotT7M4PnSjcYNp7e4TrTY
E2tjS0oB+/bBNopg+diTeOBJZgOkHI4ww6gX+EaXwgz5omd6oimXZZvFqMO9dloe79RXQH00b7iN
mp7tT4FLOUelhxh2HIeYVh7rakCdespVq/L7pm7qA6ApXYHKhh3pfTV5NeCneQwTUgDLTS8Qvmou
rG6Mskuvm4EnoQfgeADXI/1Nqiq1et/CsDoNVj3RMsqyTynk1feId6dXpe723zh8uurkLOrsB54V
wN2ZI/5o5kTdLUVEFO+boRofh5ga3BX3uvJ1RBXzPk8G48ZNhsHvR49A7Kgvm98r3IuLU4sxZXMZ
Ddn0rTGBlB3cRR/j49j21dc6rNBnmcEAnRyKKW8ayMq36KCaLxDxMIrDMibRfKFbeX1vW1PyFbh4
/cDulvGWEzNCQDE33kVVo1w5Afs8jNF5uNIzbYSLzSVb/Qwsml0tq8ruA7l8eNPy8rPmEJS94ZxC
sJ7XOtXv7zAvphvEWCNQH40HX4UWBJOXVq3+lRZEat3pXPMKxL/HRDtGNLTrQ9PEVMg1e7AvQ4dM
7xDT1rKvLWuJU0gubpgABtPbr0uRg0AKddtALY3+HTiKDBGSWYeIpSdqfYd1At3iwsn09JRwQaJv
V5fXTh4bp0QzxhdJEGofXbV0PqM6FH+Lo7S/AfloPIyTxirz7ODCq3QV/FJm3uhjm7rHjrr9dNDV
oLlBaqP8xNnGyTBAWvqkaGZxEYXEHVe9dz3I+48B9yHcqMfkZaF6+UWnd96lZanThYHq/mc916P3
QWzZR8tL44tRWYLXUQJ2xxn1jE5sr09HJF3q+8I02FJjJRpOIOzy+tLInfj7VCram9Zto8lPB7X5
BvZ1ck4gGykAmpEyVIcqDdlZAlQsj3UDDxLvJbSzMiWt7t1ualpf7fU8Pw1eYQA0VePhEpr4+CXx
uIudirBVj7oZDABDJvM2QZj5zuKMv13CHtxgNFtvtKLOLvokwDgepf5r5O5CMJHdOAbXYDf70Gdf
Kt+4/Ry+QOy1df2KDO7VGMbjd73qQm5vg0tH3kiqtjnxQYw3hnA9falO2BLRiU5c9VihiHzHn4W0
GgbLRT10+bdMQWL6beIOOH7zGxeu6A/8FXNmfikUtQiuVGWw+3feDJjJunPHyYFRyPV78ey3lssb
mtKj+JE4vERAHUAvgHUaqJCclD7Se+o1ZaAZ/jJTCoZn2eXTA3yotLvTRygk18BzKu2aOlqqfZ1n
fAiSo+uNrvU+hGeR9AdHI9rYW3RKxt1pwj47f1BVPUctCcQokv35KZ0V21sMKIBY6CUPMYYAIIk6
bjTkgzeI/3C+Z808nvIi6J27SU1UOtGlqqovxjmktVsM8Fgv9TleXpZIjzgHNbXal3HiwXHHxkCP
vAaAIpC0Q6LSYL+aodOVeEnQKzrhddJBmOnDWr1mGWTGy6TPrOVZO8OfccIoqqDSYVBecACpYHkt
qaMgQjJrFkiuK+NMWdwuiB0n3GZT83++Tf8VPpaby0b7r//m39/KirpQGHXSP//1tsz577/F7/z7
Z37+jX/dxd+asgWZ8Lc/dflY3n/JH1v5h356Mn99G93pS/flp3/4RRd386v+sZlfP+KK0J1HwecQ
P/m//eY/Hs9PeTtXj3/+8Q3L6048LYzL4o/tW9ff//wDtYon6G3x/O2b4gP8+cdLFLXitvt//7f8
j196/NJ2f/7hOP9E6tCBCk026YLo1v74B3hBvmOr/4TTouPDJxTxUPpCNaMomy768w/D+Se0Dtvy
bGS6DAMQ+B//aEsYC3/+oRv/REUC6UQsEEy+z7d+fPifXuL/vNSn1ik/48wVhPA4mXT0bn7WpCC/
4Uq8FLZfqroLyjsKDjQJLp7MxPbH/jcPFwSmJ/o5Nu6aU8oNz6dY9h6ZlXcQcy73PVpobTx5NNKV
Zpp4ueWbVoGPeRIoB48O3c6nS9HEXT8G21GiRmdPD5Xp3Rpxmx32jVwImT0ZOcxk242G0Pb7Qfmc
T9YxBGqx89mS3AcA5Rbeg2L5pW6+yab0Szv2O98lq/fpsENTqdEMyG3fWWL1mI4BXgBWlu8cuMTr
MnBuHOmpggqruuwYOuV1Do7ttGvGTSFK82TGjcpy5qEMLN9pclrfvfVXbfTVM8o2vwkgWUkVtMnY
pxlTHkLWPS65Mp0guO6bdFOKTkeHw+GCMUUroFRe0R10r03wjPO+WTel+GzDyB7cqbd8K+8/BQPM
6cp4t2/Opfgsx6VpKR4z56DduaDWL3Kzvt73bCk6swaswKK3FvSKsAKGHNCrarrHfQ+XwjNIuEhC
D+B9asX3JKtfxHn9DEHwd0tFik5WiQfBkT0rnGsfx6LT2Aa3fz9qMa3/Q8n79zZuStEJi9BudTWx
fDJvJIO55T4A8m3AJj/nF/27wUsRGhkg4zUQyT4yCtd0Y2/D8fvfj/03Tzak8FzMxltGNbJ8bbRF
pehLFXb79nFDkhUchqhGSSa0fC9Xx+scR5pb6h4P+8YtBac9J3WQqQE+XYb5wl7yq7zu/H2PlgJz
GUeED0TcmwNVIV2/SdXxGYW33822FJgoE8Yq+uKWXyu2exM6SvuXZzjJu30DF3/1yVaLnBqyOYCg
fGqFH8y+4b5r7pwTKTB1QEdzoMazr6j6d+ik4cFStE/7hi1FZpTOhTX14eyP7kRnCurlSTfMet82
KxK/p5NSuBVGLAC9gYnZeAlYl0tcv903cCkqlaJbamOGpxBX+rvRMr/HgZucdj1bl+ISoQwcQeN+
8uMaeZfMuh/S4Tlbo19vVzKrMV/sXsnicfb7ODMONDKg6Xrf9w1bCsvZyL2BGrXpF9xsDhAnLi2j
/7Lv2VJc6qod1XY8TewnZnusHe8vJV92zokUmG0zltR38Epq1PGxUtr3ofF536iloMzNCSO7hNlu
tPy+L/t7DHHCfWtbl6JSSwwTIGkz+XXa5bdFbPdve6AB+/bvM9P+yXZiN7OCgH41+aPhfsss802e
ec+cmOLD/+LEPAsxPnl0Awp1Tsd+9nVEkw8I3NwUUKb2JYWyMgPdgtgQspx+0ONw3Oqv22LaF5Vn
5+0n405RClB6r5p9Q9FfGW50sINo3+o+i/Q+eXQGJBwcac2B5vTzIbbiF1EfhTvHLYVlEjb4jAHi
9as4/VjY2a2Wx/tOBlmmNQSBkLlilaSFkp28gYss3IPnRMF/s1A0KS4Dt8I6g5Xou+GgQ+6BXAP3
cF9oauKPPplyo9Apy9LK84deuY4L4yNQgp2zIkVmqKQwxzQWeEpLH3TihIpZlu5LZWV51iS1UEdA
vsEHtPsRyTLrgA7Ri13b1Vk4/smcZPUSYTbJllI2U3gsHIPOWrrzUDt7Ij95OP7VqlZXHGr2XL2m
KvqxT+19E65K52WiNUOAEerkGySzr5U2Hj4kWbNvu5KFU4H7pabb5TPA7OItndHXS5Tt26xUKTIn
tBZaWvPinE9zdGPcR9Pa9ypV6bw0iwm3oBY5IGc0bnJIP1pmvN21SlQpLCPDdimop5PfWgW80yp/
G6XLzmdLUQkPtlI0XNp8KKqLn3XaMcvK/GLfwKW4JBM0XVoQ5D6N81cydRpCJUOx8+FSIjt2AyYi
Rswa1IfwgLrvl7qYX+0buJTGQj2LxlplxiOtQ6dd86Ee78u/ZVkfr1eNLHITluCiPE6j981Ulz2B
I8TPf95ho9JqnchsZz9xBvUUOJDVayV+vWNKeLh8v9TmCu0b3qVbzK/Bz4N3TNP7fc+WwrLJkDON
NY4G04TFDr90vNbzUdkT9IxcikxH7RAsoZEEeVf1/HDssxOOBvGe44GnS8HppJiJVKjWAjif1E+Z
1nlfgmAcr/fNjBSeiT1pudtak7+U1jvVTl47z2nNiyf8R1LIuKXY7Azk3qfQoqqMfH2M+tihMZRd
1TYeLsVm24DkaxYmRa/MV8Ucn1DefubuIN7ar8YthaaiJ/TX1HqmxxhjfKf6ajd+BYl/0uL4tG/S
pZsmGlNpO/fl4k91dAE46kJ1tX1r0ZVC1LbAAIUKowcaVRyUqn83UlHZNWxXitAQnwenQtzHd/pK
8SFCTwdYLo/7Hi6FaKqi0ZyWzYKAavc+acbPdXW578lSeAZOFumDbrCPj9n3rHMeucsme65smudK
wRkBeG2SCX95NS8/lXrwUo2+7hu1FJgzcjGqhwQnLPPuZZsUiHOEO9eIFJmZ2sR1sbBftWgSHiev
hTHR7KqJMSNSZOL9ns0g7xckFOY3iLO/UVHu2zclUmQ66OOB3VNmv6jyK7Ow3yCFseesZ9RyROaV
jSFSo/t1p5BhBfbo63vH7UgxOXSKEgBAmH1kUW6wD3nrzbtScJArUkhGiwBAW0BzrGX4QNJ8Y3fm
vlXiSAFZZqo7emrFi8ydN0lofwFXt3OXcqSQtGPqbE5sT36jTD0QBqc5xJH5btcycaSYDJcEBW61
0n2rmm4nV8WjqH9GO/E3Z5ojByVKJDHsitnPjeqtUiNMF/bDc74Ov3u4FJaYY9SIoeizP5fxnavp
V0jjvN43JVJQ2p0bl2rOo7VC/xib0xvXzNXDvmdLURnjvJYCMdPhucX4eVB/dNz+w75nS2EJBQmj
CfSL/TKev2XV8slVsvq069m2FJWkcXE7pdSpvTl9KMN8OMxcfPY9WwrLDChsoQPm5aTMLopguKqM
6JmdSoTfL9ITWwpL200L0LYL6UmSGV9hXB9RaLhyQqhhhL5lujvDyJZiVEfYUGlLKp2OkX0a9f6U
dcH3fdMjRWjQ6am6LCxHpA8QgDDfLbb7cd+jRXA9qUk4aot2osn0gMR5nU7FUSm9nY+W4jO0+wHF
eaqFodo/hLZ3yop656Ol+MR2WugnMuoqrsZjCfjoCO5434xI8dl0TttGabL4MXyLU5LN03VRKvMz
2bKY118tRylCsxZl4Mxp2BGVufuUgM3DODtun1nsv3m6JcXoNLuWhqsrJ76tfQs7FNvRqvuya14s
KUbN3BqrTmTKaGC96qcclaHG27dvyUggREScyfZoZ1LnREwyxeFCtYp9G67sJ9V2CjbcbIg+VvN3
EGSPoWHsO98sKTCNTA+wVWZOxix4MQ92hdp1+nbffEuRidbRMmK+SUKbvSnc+kveeZ/2PVkKTM77
NnCMcPGRMHQvc/TobwO7W56ZE/HZf7HCLSk2dXMsVKNiurs4astTGGXTA6DD7nUbeVF02vcRpCCF
iV44nUtbM6i14jCo5bd+jvdtLpYUoh0SE1k9Ul+GIHaZaFhiY9zy98P+zdzIaCB84lRtKTlD3TYp
wTkLifXp4NhKsG97kRFBfdnYWTyj/RWV6RvoqO+W2f3+92MX6+4X7/U/8EAQYDQzKmj+YKZ9baLQ
jnJiOF3ue7p0evYqGqQVKG4f0ZtHD+G7Y7YUu5rgGmK2Px9y5pi1aHRzUVEj5DyDpXgXqskzy/13
0yK+/uQAbROIYPABWImx9wrh28tgsne1fxi3FKiTEhZQ+NlePEXJD1pkfxvtPD7um3E5ThMd90SL
gSPrGB3xw73I231gQEYuxWfX96UWgln2gwQBEhVQTd3m5r4N3ZQCNFK8bohS1krRjQNKfDk7gKHs
W4gyIigZnbkdLDZHlDFvq9n9oEFk2TXjMiIoqoyGFBFpXhjcX5DLuE9mfV/B1nCkVdhqXTnY7Fmj
Ol/hq4dp4/By36ilyIRKUs+5wyLU1epYe/3NkD6nNf2b2DGkuLSzQUeKiFQLV80Ilq2RnBY92ld8
N6TA7FJjnAxa1n4TpA9O19431s5d1pDiMkSfIEOoCuCBnXzVSFQ01Xq1b7alqARJ58ZezairKLic
eJmZq1zve7QUk6guzmXpjJOvzaCh5/4WhMO+Y8eQIhIpqclJCo2IRD8aEe77PvGeOTJ/s0ZkJFAZ
tMixzMXiOwpsJioht4OT7Ru2DAVSmhJQJGLL1JWHYz4Fb9qofLNrsnUpILF500xVI9YDgLNQq5bo
2u3HfVu3LoVkidhxV3keW7elXKLOeVUrob9v3FJI1lU5YarIxj2aU3U/jLF+ndXTvq1EJopEC5oQ
JiBXv5+V6NDmM+pxRbkv3mU0EBcIpY4clzS/1u7UprgNymbnpEhBOUV0e2uMvSB9T+j2hPZfTrHz
diJjgVzkh5IO5r9fjZC84/bWA9Dw9+/yDPn5RcomQ4EM1Y3sDkUD38LZaTl4cFhg92OKcaOaZvtm
MDP1zlkm95WizUd7zsY7ze2XD5Gpj7c1ktgQwVFL1S+GyTD7y2koqjs0S9sHQ7Wxrmg6NbimOB69
mkcVTf6/H/Rv4l3GGHnOmFZLRK8HPbkXmTXchJ72zGsUa/gX0yFjjOggV3WnMtVouybvG4Xt8NCi
15AddPQlnvkjvxu/FPhl17WTpom14hgfTD24xeTvat/USGGvQ7ptQOoNfqJl7/Wmuw7SbhczRPNk
pNEcVUWVGdgMLN7XqrZfdcvOe6wMMxo1+tOdwvzOuebDLz7pbrJzQqRzOJsa+A/aVPlOkb6oaoMK
tv1+31xLIa8McWEHE5XrUbHzk17H8SF1xn2Hg4wyihzMI3FiqPzAaeujGbjZAdLPLgIRr1I6jGOU
u7q0Y1ZqNc8vliA8IcivP5PDirX2ixiSgUZ6FqgauvmVP4FAf+2VkO07jGt15yLPGm9f41QGHLVO
UJdALysMH7oY5bgARXQKoI21L0Zl1FEwewhN6nUFiaObT8OY2wfPmnehDWHuSWFaegnCT1ZT+W2A
N2vmdJgqxW93LUsZeYQMKGzMlJGrKGmnqo6MYP1536PFhvbkIrsMMKMntM3YATKkE3BXqat9txNV
itNcCWMNCwQ2rgwbtoPTeKiiTcBq941citWgsZSSgZsADR3zNFLJPuaKblzse7qUNtdxiHuXDabb
mMcPOqLVUaPtbIfL2KMlXQr8CWDlID7yQosarIxUc9f7dGXw0RxWllvAu/exzUl8tFFbnAqsnQ+X
i8FqCsG8KSw8IOz40MXLXWOVu+4priedoKFjToPjMiljs3xrh+Laid1dG68rI49qEy381F1gQSlK
e8hGtOfGFlucPSvF/Q/kUW5kKAPx9FhPfWVObmJjfGbb/XVW4Qoq7tPgLONgcZIeZRwInB8i237h
Yl+0b9RScGqtg9cEtoh+5OE7FYXeY+BwUu97uBSaOBeXONgybrUPr53OuRuMfXGJ6d3PU9IEWouF
KrRNoebh10L6xsnd075xS2eomdUdQiSVjRLR4l6psf5mNOds36TImKN00SdgGQkPr6r3/aB9wGxi
V0bkypCjodaTasRtiZMzflvbGFF6+3odriuFZRzbg2rgj+zbRR6f5sG8MK1sX0nPdaUz01wcG71E
uFtwiBe8h9J3iOA1+16mDDqy8K0L7cBhEYbqvVuoF4ui7nyVUlyOHA6WVS+2P1HGuu6azgSZGun7
dllXCk1epooOGQOfguE9lf0PVWO/27XAZdhRNFgz4t06jx4xOXNKlAAbZ9d57LpSZLpuVk0zPht+
XFZYb9W3We3snG8pLrEKxPctGSGwIyXlD02KrJGu7du/ZdxRiMJXjx+F5aeLchs7Ay58prrrWuv+
B/AIUdps6hm46i7pSaXiPpfKLh44YupSaDpxmOMGN1n+PPVH2ynurbzcVbJxZeRR11t2HsaDhRNW
+SJYFD919gGYXRl3FClpYC9gmP2a6LwUG0qozfuwb66MPOqw0W0jkymxxuZ9gBqe3uSvdoWOI0Wl
XfXzjL+P5UPPKQ6dcpyGqty5BKXz0hFiZ+PAnLgzQN08Ud8PUV593DdwKS6DsXWjDLsXv5my6WCl
mXpoqm7nApci09WUYphSSPcoYN7ls/d23KdEoLky8kiFgFfm+WD7eV9e4tH5MnbdfcmPLeWxSuyo
CihrIRVQ4V2G/KUH3bSMbnbNuAw+Qg2r7zBcIjDN7sKa1MxXQm0XQZFpkc7MSdGctpwZu6m817si
OnhKv6/z6NrWz8mVBoAeqzAu3HNgfplSystD7u3D0GPl/PPDLbdTR08slV4Zl7cxuliXqhpW+057
Ww5PnXm2FBQakNK8N8zsbtnXQHFtKTjxN+g9gsj2MUq4WebxKuiqfXmbLYVmW6tlayS97ZuZfjcg
kgoubed8SIGJI9cQu6J24iCOeoUwYXzRTPW+e4kMOConvdPbJbJxWw1vgz55m87ZvimR8UaYP8b4
MMbk95byYKS4taHe3x53BaYMONIE8RETLBRl4iW+xIzlGn1lZ9+My4CjoXQmRa+Y8cKesmNeTvHX
OVa8fdmVjDmKSmyZUdsXCiSRc0SSPn9J7y3Y+UKl2KwwEIlClVnXktm6CCj3PfRI8X/dN+1SbAb9
YI49OAYkAwz92LopTnlzu69uIAOPgnmKprbn4WkZfJscrT/k47JzvUjxiYNFgd09Vza9HKfDqKYF
tELruVub2FX/s6jqyoijyVQc2ihsiLlpRHdLnISQfXMDy+XJHp6ziBdv8Bd/RMYe1ZVZ8xlgnGKt
dx/VDTqA7a7WmyujjuwkzTksxC7QWNr/5+zMeuy2gW39iwSQogbyVdLe3bvnyW07L0Ts2BpIUQNF
avj1d/XBfTjWiWNACJAAhqNWUxyKVavWl7dj6fM5WbdjMf9eeBSGHXK/PaakrhAeKjno3C1bdCwC
2PsQ9QYPn2iCoH+Mb+C6+7aY9JDOju9lRwomiesYY1iYT6KHKmn790nN1euhtRTtVmqDNiuhQYA6
gff31Zvtqjf2UL6W73VHTaARtBjYhE2j63Jdh4gW++5Y0hPmc78e/+nSA7QNlscJzbNLLiflsjnZ
Do75bqECEeanBT3hJycdqD8h0NoR36pju+NeeRSMJkzrAOmVqonvEMdcJ/ExHRnf6470XAcz03jx
+COrQitlUdmnx6qSfC89mhcgVwBqjE8ws83qaAsz9BrK7NBM3IuPIr2B/l0iEBVlVBYypH/DrPr9
2LN3QW6zJMAFL7iTy9XfAvd1keufGhd/syHu1UdVELv/P1Xg2Lp49pN4/3LsrXdrUy+iDGSIt4YJ
c3tOq/q74U1ycLh3h+hQst7HmmGmTNtF1BCQUhg7//eL/+YkYru1GQdr20LSDA+lpare+83IO5xO
9bnz/pA/CeV7R6IlxHWfG4yNjdA8H6p0uhHjNB6LGvdKJC5gbWwMwcg7+aBg+7Yk/Fh8sVciAUAS
smDDozlJ0ffGvzWtPyQi5XshEk0hg6tTjElsyT0Qfp/hxayOhS57JRKJemVciqoEgLbqZgYk+xwr
c8j/hPK9FKmCE0cFg9D4pAP+vhgkQgQBo+e/Z+NvVmi4u4WaMm5jtO6goKJXfelCaF9xl7HHpspe
jSQaGbXhx9YCrPjfgLuPaGEMh4MP3y3SOap4V094eMWnop7YLVd/kpb9Zo3ujYn62pWwwhbRqVQM
2AEThfY7zOd5l7Fpogc39b0uaV3kIEOLnwJn9OZuNIHPI7A6jsV0e2VSB8LQ0ISYlAtb19z5ZAbI
N/5DzvI3A7SXEHVAypF2xAY5B968rNX3tEkKbZPoD8//zbTc64h02iMtLz9evnSvST9cCD3WmsHp
LpMbRTJoS/jQw4s0HAEZDS8NF/bYctp7FY0lletEy/g09eZedNt1xfjzoZW6lw9B5N0CToP3rg2o
xHaYhgx5wGOpxb2CaOggdVwNcrmAd5MTfLVvTLAdE1VxuluoDR2mae7wMV3X3U/UPALkeazVEy2o
v0a6JIx80EUB7OBE/ZBE5XV6yGiO8r2CaNN2I6B7YlPn0YuL23tuUnVwmuwSRiEtuY0ipImXqk+z
xg2fl9UdDP73+qElGEe06mNIgAZ9rabqIrr+YNJyLxuKo6Af1gAvbpctk2P7ClD3sfm9VwxRGsGa
A1wGKM3CD23sdg5gI3jshN4LhlgkTenTJDpxDtMpkIJPrrfbsa+5VwzRaljAA8FMGWX17Fv32Ff0
06FFT3ZRLm7OUQcsHAKiRb+swHWeGrQIFf/98N9s4nvNkAKWy6Fk9pEkDj/LsMrQC3fVjtux85ns
libU2ZUfRxiEAl6zwnPBTC89m9WxUJHsbqHTMPheTviik16iwpcCgq0qbI+lW/aqoSAhRpGPoWnV
8BIzdknIsYJFuhcNBQY8BiWxhEAFlxl4Ak+lBxv3vz/pv5+b6d6xSJQIoOsZt2c/6JvG6PetOiZe
S/eaoWCBZlkJfE7Xij6rt7nPl9QfWvzpXjVkIhAa6IhYrp+DYpi629WwQ58y3UuGwO7FbS5FqMJA
c86YbRQAX+uPY+O9W5+6kSnQiXjvUKj7cvgCusjrsSfvDk2VEL81H3c4XoMT18UbZI7zMUV8uvcq
ImD0pRR5ilNPg/vWvC9R/3bstXfLEnssSdKU4cki+QbG5Y95S78de/Tu0PRUR/MIQ9ITmtNExtTk
T/6YRRlN94IhzRlocV30EYunL6hCnW09HrLtx7P5rzGK8z6pOhtiI/SGQNujQjB7tkMClnSvGaqE
90viMCrA5+aRmR6NSw5t4OleMTSF9ViGK41O2wd4TE3jM3BQh8q26IL8dUxIVY2MM4x3PTVADfcs
W1nXHjrtU75blRF3CkiQj5NHDeNzA0r9G18nefTxu6UJDDydAAKKTqCT5bUK71txLBEPzO6vwwIQ
n2sptA/YT9aOZgGQBrd8hmzw2Pmw1w1ZEcAKLiLRad3mh8iC0FzxY/vs3q+IjtGmOBtRknMBuLVb
9b1i66EUZbqXDW1gwi8Dw4iD8vTgSUJuOe2SY1NxrxvyAwWLb8GLuyR9AE3tFebjp0Nb1l41FGsZ
ktFB2Own5Uk2lYO7NOnS/Kn96DfH/V46FINXD3AqpF+p9e86bCtUoNuDc2UvHtoSSKfbCmrERfLT
wMoHOR+zbUv30iEYvwYmGlAb7gcf3iROkpxG7fqH5f/vcS1Om18X0RQkapr7ETrBsIpyAcYaqJx1
V2dgqFcHv+xuoVYO3E4CJghcAGaeDekM1GPa/eEX+N1n3R2i4IFtuGtCBUH0EN13QGdnaDg51u6Z
prtztONgP84Ow4P02e2q2DcxtObYm+91RJYmTV1bVECHeOQ5ELOXsel8cWg17ZVEBPXPVmgEt6tN
Cl/JJo9U4o/tjHsdUQycBq/IR4eDonWfNbZGP5Ir52O7415JBISbb4dwAPLB1WdStq/bdqyVBzSp
X6d772kww00HpUTJQUOtWwCM12P+qrgh//pw1eoSRGFUEgOxTmCzbrawvD76RXcrNVnI4ucUIIwk
LXMxikeSHCuYQ9v864vTAelhpSjSZYkuM0zMf+bp4FTZLc92mJUqZ8hD2kYM2aYbddJlcKwAinj5
1xdfy2QQC9SWpyqawfMj9W0wuWM2HeleTGS0SteSkuRkYDT9EJnSncakHI+t/r2eiIbWsXiheHo4
jRkYiA/dML4cWvx7OdFmlqaHk3IClRwomOk28axe6vFYDLDXEw1xxRrWfoTo4/ewEV80P8Qeoele
SzQsJimH4UOVvMq/NdjASJ1Vx8yo0ni3OnH3bIet08iZlRuEsmm9jndBsohPx8Z8tzxFH7RqRH0I
7YEQs5ApvoZ3R39sFe21RH0CvpuRw0cJgV3BsPTk/thB+ZvzM94tUNlzo1E1wyXUxfJ+a6dvnEl1
7Fa0VxJNCC5A80YsytwQnEjnftpu2g6pH9L/oyDytgSNVyHJ4kR9apKhgXpDHPOjSfciIjUsahQc
TzetLVQTrdncHWxvBm7w130rnKpuxT9IPW10ysCE/coqf0gtAxXlr8/uOgeArMOFrp/IrRrCv3mp
Do747vSkQAKJ+COPSKV8+nh0Es/nQ8tnLx8CTd6QacBOPi2i4H1zX0b9oexnupcPaWaSIJ45rubS
T/mCUEhoMhzbxvfqoc62btgG9NkY1TxJM9zPf7rHfQzq/xXIpXvPorK0ItmaDZF5zcgJeLr4m7MB
sjlbNYu3Y6O+Pz87SYIAV6wTJA8XaZnKauRBDz17ryAKyNz2qq3wRSs1PWu10SvIoUzx30//yAf9
y+jsFUQgMMdMGlzOtVyaO9OP8i0ePQSWaLQIdCZ0mN5pDOrPpU9ARv7vH/qbvXKvLJpa6ZvBl7ha
2/Zu+8jBSHiz/eHh4je/0W7djgkDo63GsYrmYfLWjnEbnhrBR/SELnCTOw3zEgeZGTfb5VKmEQwP
WWCPTYS9+KhbW2FrHoA9DJVgDsjq+zDF7A/f6nfD9vHn/6uVm9RoKfYtvlUfJp8Be1U5pfKY9XO6
Nz9ibtSRKCU7gd2ssi2NwkILlx5b3nsBEgrrQb2umMRxQx6jfguvk3WIjm1Me+kR3JkXKSa8+rCO
F99D7ynpsYN3rztaFhOZgDYfFR8kmDBd52fohfUfDBF+s/j20qMEGF7RN+BqL2hsMKeaU/6JqA4l
X//BKM5wZJLhnBq9ou7hWj4eO9r2uiRiuwWsSKRwhItiwEKiQNxJaiw5NlH/jzYJ9UiAPLAKksaD
397TOQuoOrYf7qVJm7ATSaVOT6xvwzcfOeC3/dg0x2bqXpzEalKqoMZkSpMqtyXfMtvTg6WyvTYJ
0PRwLksMjJ7nplgrdtOX1cFswt4pKUkCofmKh1PRDGcStH9P23pMN5Tu1Um4YwWjDz42torLK23e
LevMsXBor0nykJX01YrjQAr73Km2faSK0EMavHQvSbIfm3tdamBMiUfsmfC/Pvpw/vsc+01osVck
LR1dtSIC+r5qcN8AImpIhsB8YMUEUvvrf/+Q3+z6e1mSVX2lSIDRUcHyjgB6yqihxy64e10SsWgj
Wj22ZZKMKm9rCJONjg/O9r0wKSGt6BaLzTOJWZl18L08j2Hb/GHwfzcuHx/lf52GC2vrZALCCpHL
/C2U6g4u6X/Yvyj9n0/4L3HRXpxUCr6R0iMRjc4QLu9Km9gpq3kTBpmbXJlm9dgmL3XpVJXTpIu7
a9OxpeuvQj85v2X9usFZFXKVZqX4swVa+yai1aV26fpzrU0qMmhaVVGWwl18N4XruYoDNRX9aqAR
XQEedzC/djDxiufAwPnE1Wkmk75977Ym4Scx10tbNJuXKg+dkd9iv/amqJWaPy2kV+U9RGGpyyQf
qiFfV+9e5tVv6c9QtbKCrU+jxhvTtfPjCtha9NBUiid3sBjayrsthlX+rQpMVQIuuo3mHTWhdL5d
56br2mym8SS3jI9jvwBPTYBpS5ephZkfsDx8OQN4vCmoFjsKWRfTcroGPFPVV92MtMRnu4aruAKz
XIf5aEdZfgJdb3hqO4TjjxuPtc4US0x9I0jUkAfTjJTlokeO8S7oqnZ+isfBLCyrYFYSY1rRTiBV
pcHQbHOtNPN3bhRL/ddMQ9pfylUljqK1Jxnr54CBfXJXhZuDFw51JO2eXeTKHsU0CvFsFrrZ0+fR
EWMviLNKnrVLxy04LHrdzmB+AoVcxKPU9hRVZRf/NZlgHtJsbFyo18KS1HIOH2plZ/jQu1aJ73M/
SPoT/vfj8MZS6FHueh3P5jGI0kDcjnMg2kfHN48PwD1A6xlYut7EOZqo1+3jJVFcafMUWvPqzTcu
7h7LJuZNlEcDQEh91k60m+7g8J7wdxWOKAc4qzZZXTcEowzlfl2eebXJrs8SaG9eShfT+XFqW1wN
U1P5Jp/b2dh/RDfL0Z2mwcBxnY2DvYX+lE8MMU/ME4Im1MW/Gtkg2wvrHE3ftKxYWPRdyYvR9qQp
gq2l+OpxRMBOM1FX5WSbmw1J83Z6GNJweCh9HcGormzFVxnxvrxJeDoi/rayHDf8QkGjEZEPUZcn
vP0YnP6qwyjQgtF5tMWk4voz2brOXjHRBjfIE40BkmdVS07r2EdPdGjpZeKeDblpuybM6Nq69Nyx
UvFMRID8ZnzQIBfCSlh2mfcaGUMN0/2vbW3mNeMlL2nWBqgiKEvGKw50wRnGWOlXNOSiktaPW5eb
aqp1Ecl5XDPK2/5q7Gf2ZR6TNc5s3PcK8tGazwUItKW76uOI/VNPPgCfskle01F0HVi9zSaLOI3K
7robeuTO/biVGfGxeGNrbAsjknk5W5hQVA9LKYJzAL99c4Hoy34dBlre1K6q/g4VxVspBRO2XM/J
zC6TkHX30gcAK+UVhdNJsel2EBntWzE+DytXz7pD93I2zpI+LVLxqrANIbxING/A02q7Sye2/ln2
AULoNQ6kLyZjX7Qdkus1BfeoWFg6j+egNWt/nka6zifENLHKYIDgfoylYeSeVKqrMugChua2bB0q
Gx3aduaLaVSXjzLQ5ppt0tgT7dhq76HVvBg+jz/oVmJ02rIpbODLEvvMwC6qo9O7qSL8deSRhylv
kL1/rtAjzbOQrPHT4odU3YCKE6NCWzY2PrNo4a9qoMrdRrZHg0bV9bM6O7fVwV2nG2evQQFZbo0G
xDbjPbxycl+ycH4KWQPnNjZs+tyO67KAx0vW7VNv+HKVInN9V0dVYwrK0PYZR7hq3okt0SRfkrVD
D1un7J1O5sT8HGdt0nMZu3TJhOJjmAWdqZfnQVTIUJdsa/HvCH2kqMsoTsEpj6Uq1tZ46DQWUW8v
XVzNrIC5K/qdiBu3lyjGlgHjf9Grr05MsF0Gp8yzojbVfC+huUTZkU+LPs1ryNac1zDoyZRLlLuq
tQZxNIuZ1xlD/+0tZRU7+7YZ38UKwty8jny8HhR0ljfjuq7j09yaXqISAOll8tx3a+PucRbJ+N5O
Yv20ip7W52BDO+xVwwN0wudqYIBVAR2S/CzTxKKrVxAm0aRVK3GjHSzTLgaeqUplTTmwvnATvInu
J1+LGrAeSppbzKjhvuJ1jWbjuS1REwNA5bQOFZ2fzQe76pHFTcdyp3r6V5TCDwxJlraEXfmHm8Un
3qdDpW9ZCUeKAuZ+RNbwQphoUUecnKau/Nn0wfSONOpWoEUAE70SYsiDFA5jCNqi9FmjkvA5sZ3/
Lja9DBltXCpyKWR86WvWw899Xu4jS9xL3UQ8ybsRRm29atit9d6bLJq79hb36DKf0NyU016TS2SN
uF26bSLFjHZ8kBDwl5qvva36vyJ0VT6prq+WJotkn3RF1GHev0C2Y6PrkW3EZEtqSXVutBJN3sza
x8UQuuQrlSJBvjOYli3Hqo6CrAvdQN+xqJwsFqGC4a7UWwVjs2brzsrKOrqC+KXpM0w9e6sjC3dt
stHmUjFgXfOAO7DJYYiWXndVs005DALG6porkd6D7TW4rKsDvVzFVVNHN6z2tHf5uIzrNGcjWS17
7FWVRvlsgJEphNLlsx7AKC96S+q3Mhytzoic2ZTbRk+ZcYA0ZWOSqPkhaETq8toKdemMbtvbJU03
fTWlKrAvYUg3l0MkgSIMKxGClHyt2ZnzPuiu66ZJcR93UZvBfeWflnpjzmMcN7YQcUlv1NI19RUH
VWQ4dTOpC51wm7PII5yyKu4+ezBnfTZZnAHZSvVXzUdxW6NPN4PD51OjBuBFa9aE2OnR2KCKaqHc
nkNEHNmCxSgztlIc0p7w5mHRVZvVRM0EhGZ/PakyPKczTTPWUZbhJ3XFKOTj4uovaw+YK1tidr3U
nuNu3CeoRLIJ55iLGviiBgvUws8TcW18I10Vl7lfeuvup22UPk9sCcxNP1RBcmb9gKa/Eo1XocsQ
xJTzhRKTDrme2kZlS7gt6tzzZBoemK+cy6epZeV1tyk4vS61qNKbKUU8kg1D793PNdSxyKJNA7jm
tdVzYeXMdTEMZUjymiJ2gCv2QsbPvJKBLQbKpSu6EvhEvNBi35C96Ot8gyXw3QivN3/NYun/mR2H
a0gXSVLns8Jsuk3SQTwgT7bJqyBGcHWlOxuvb2IcdYy5HM4kN+W0tk9D5dmXPu5DrJE16BChCBkM
OYexZotqZdjVhbUw3rpiAXrDz0zCtP4CQp8WBeOkLF9KdKSQh1bEW5ohHCivW0ODECPQhtMDD4ls
i2qepch7LehnlwaLQkakTpS5DhzYh5mpEbfmIq5b9qBRN65yVVt0Q/jFqkcfTihOVRFa67Nkg4Dq
OhaV0rdDxekbMqY+zbFvmqs0pPyxWVYyFU3S1/Zlo+P8gvcm3xiXsKrr0IpeX8gGH/kM1pvcf9/8
ysMTGMvIniztNK9Fk9Y2fUfLZzJeJ/j6Ks3HlIrym2sn8Cq3GrWzrFyMeIt5tzSwqq0ScgqAKq3z
NZiIOZcGnqGFGye33sL5x415VJpwKLSDv1iOoJ/c1aVZPKJfq81tC/ehz/Cv4CTregdHwKGfFtg9
pv3ytwjNQiuU/ufZXFuPDfra6sl0Jzsq9CzhXb0A9buJK0jWcPSeHBsC/Yh9XC2vnUPnx+22VkGd
hcuq2suyxCIsxhQknUICLs8LOoVRlG80GaLreg459hsfVjBSnqZ1uqZbAsvJuQGT9h3fnMW34Du3
44/e4Ai9ipNoG/5WIZo+cpbQcnla42qlz8wHrjrBvEXywjSkPSdRSr90IZ0eKoazvwjp4GLcFtoJ
qnSGVs9CR4PcCmE65657uzSs4FFjgouooIF6RiDKXA78YT1+4u3W9/cKHlyIuLxZcCGtpvFM8OQH
IzcEmG1bMf2pCePW3TUmTsWXAAT67osPW5I80mWa+fWK3so3z2LWY57p/rHzY1xfj6CuxAXCaqry
AS7s5rQ4YcIcknQifjAGxVeX1XSbIcZaXXAXpImcbqIeyeh804PusWL6bsuGJhbQVaYQQqU3mPUC
4w9bleCxJlIGT6D1IBxoZIAVhI/dVIlGkwu+05mtZJ2R0IYlVUaTyRGoyKPxLZp0gkmHbt6l+9p3
rpm/C1gDyu+TknT7R3jMXPszDLFQyQdBT4+4ogqeyNzpkLhsTbuFnezwAe6qazHfOmXHptALTq9M
jSUut2U91X9HbZJ8WYBV+siV9iVJAPFOsQKQu5/Ls2txZq4FC/BfCWt25eblVkbz0K1PFNzBas2F
Z8r3BfaCyuCjOg6jigaXpq4IG4vby1StIczSUBkSJ5ivWlWwWq02hzt9SDLoI8oeu8IC7waPy/a7
V2gFRmoQDWNtWiBsJLDgTlIJiWbGvV6jLzRsWIpIo6NBHlW6Lh89nVn5A9vsYIpZYC6dKzek/MJj
38MDPxbLKL6Kagzti6uQIXgxXdrr3MaJKXHLKB3wrpph80uxj8pTTGlZC8huJrbd47Mm9e0GhsZr
aJK6uaKe+eExsIyGhccO09x03TC/AksJjmZvXBU997XyiE6RKyA/XMwiekoJGr6uITXxWz4i5Pav
drXEZ/HWtvpmtbP0V5WlDMWHLfwJvcVMsrkrl78JpN2v3JUOIv2gtyP8Jh0zhe5c1N+m81z/MGaV
ts9sCMcnhPCdwiykAM+p86xJ2uC35HBgt/1D2/PuGovQfamIljxj3vHrMNn4z4akuK4mRKdxviKF
bU9M1am+n/BV+iZTg0PuMFunttPZ1swMX8Jt8ROYxGhFWrdoyQg+bzHbKfJFGA/hUyKm0NwyFFEY
Yh8cb1mpTTxCVqddCENYi0MPPELBzuEAp8uT6EOmvi+0NO4Et0cbATpXUYG1hQA77/sR2e4pIJD8
L7GOH0MB6NhTDNpIlzMkB02+4ZKsi3qbbHW7LXVssb/pimWQsKJ1t8b9c7ow2Grfr86VTQZC0czv
bLSOuEMFHattBtZn8jnWlv/DloBMXwm1dnmsUvRHnZFqg9Vn2MUSv8JiYvCZoBmq8gR48Gc8Yojv
PA/4hH2IUochh7cXXF7boVHXJJlbYKwd7xKWw1GAvlOCzFO2wADgVdEUWRmANiRumkvS8QvOGzR5
RZCwXJDv7BLgphQTyOegMT4nwTDWKOBim4P9hl9wDUh6EhWD7KAucm05yNuRmg18aJrKMMcVj7/M
1SDSjIiZm7zntv6SwKrqMnVyDPMybPkn6Tg0rEMvqrehHJLPyqUqzilR9d9oytleOcz78ZIzDnTc
fCKR+YqJp8TL+q+UOE2LYFbmgh+yPrGVBSdsrOpZlc0UIlha5jZ3kturuFwmcmmbFbrWCF3uMu9V
DIxE4wHVOW8IA8ozLI77EuecA8loltgyb4Jx7qrX8kOO+VeveoQ5IfLj0U80S5bVawvRMxLnFKcU
8jVwycxriUTbgxKTvrNrTE6NC2CuUmM4htM4Noq/wKqUzHkahNh1JU4t4woUNWNZjA7B/YAJFlCk
0gI9ZvGCLFK+LVULK2BkR7IYsHYluocwTtdPc6jcdak5WW+nsjPjd7sQicOinabyJlhti940wmsm
fNag0eFpIYzpXKihHbIoZUHwxIa1up9YxUleTn162fgSyIs1C1yZOyXL+lNbgmn2JHkdhYhRqV9y
V5flM0lD0HyEde1DbD0DFkLLbr1fcKm+sGEeblcZRi7H3QneL7HEQTrhSqaeTBTxb7TVui5Uisgk
6+JavDIwH29QoOxhLuT8iCjT18s7cjQGEXSA9kNcbZpuug3GNEG5bJzXz6Sb54sMxo1lWsjmofdd
+1PTNB0M8hAUu4Vc9dbeth4Xvls/ctFkbqNuyVe14J4fGx3AsifGN7vijfa2ymBuUsvXNC57fhs0
QX2je6XnfIzUEtyE0rkeo5lOP4B2U2UWu6lKM7pF63AVwfrnq+PL4nPEcfKxDufwLpLi2bkKkj7Y
kPGlwLa53VtW9+GdRunxB9qb02e054uvK8fl4sZUVMvrkWoSX5EoWd0V4BvjlE3DXL/EaBp7jiZZ
Ddko0/UrmsnSL6GZzY2amDkR489rhVxLbL7PDEsii6ydvxBkOjNoFhCtoYaKnbMjDyXul48M+W9w
mCwKtyeP8Om9ottyGXB2PqOzwQaXNlmQItWJnJ8jEW433qZxna1S6Juyv/reb3M2raBmLRGZi/Rq
Emj4z5OPTHBFm/I11GX1hXJMrprXBoqSKHZXIPqhWWqEqKzPp1bhUzSAwzyspQ4fknJb/5ZI8n1q
Y2kf115M9FoY+i7Imq3z+DMu/dumNUVieSrLmybe4ETFIbS7jYequuDDBFlvgb6AumFu12Ky49xm
GP74kwy2xRcJgucxd4GuoeBAju0n22D7hdXAkIMGX0+8CFyaH2vh+GPAmtbi1FlLm1FMW6xTu+rn
hsyLP289i9SpqlfkXT2Jhq9ga5AQJzdjyM63wTMVwXShjEwAbsjZfI/ibf3BV98TJCDXeMCR0PKf
Bv5U/0Sxb/C/JoNXucS+K5H3QGoemcgqfA1LJKjR+DS7r0No2jCbDUOLuR7HSRadSJsxC8tYLggO
1+XOLUvd5DHy82/QJrAF/iiBKXEptfNfSBH25uyTgf/Awgqvk2R7MAFrH0RD1T3bRq+ypGfucUhE
eY/tOv2mWiCi/1AL/105h/1azoHb7mT7uIZYOfXhBR2Fa86YOOZOku5btjVBaiNUBnV8TPHAI9zS
YfD1WIFup/wr674efIMyF9Ip143HdkTD+RjAI91THwAHYQGHk/fJLzQHCPShK6Nj+tN9z3ZK0f7Y
sY/33gj6FGokLDZpj7nlpfuu7SmyXdppyKz1xuaMQyRKV3msprtv2+42gk2rQdt2MNk3oLUeuxQX
yUNfc9+13W4mQYKi/ehUUAFsSfmplu5P2tn/KR/+S1lx37a91dPU1D5CI26L/Mi1K8mcZoGoguiq
Rb7lySAfsWadQDE/51WdfgpgZuILGsOUOxtaVbnCwY/h4//XbXieexkes9NO923fg4/qzgIafFqW
j52qBzm83lxwrBdh3/dNWbdWEgHbCV6blF/XCdluQovpd0z3uG/8hlq9QWkFksp5Tl6IvAtF8+XY
hNgt73VtkNSrNqiuIpttZfIUJOGxPW/f8Y0yJho+DHalspTf+rn9Skf+J2Hfv++nyb7l25lUS1bh
2f+PuzNbrhvJsuyvlMU7ogA44ADaKusBwB14OQ8SJb3AKErCPM/4p/6K/rFeUER1iaBM7FC/tVla
WipJXr9w+HjOXvuYYfDY2ouXWL9Xgk9uge+4jTMzmZgikVJ8MnMypuHw6Xc6W26Bb8FOLnAGwNCs
oJKDOUpBuv3r7332RhgoujpyiD8AZef614VUnlNr02+tGgi3Xu5eJCkBYuoVz7SUzxSJ63wtzIzf
EqFhAfTyw7lDT7kwATRxv0n8hFDNe5K19W9tA9LZbLzCmAlVt+sg7LXgQiMoVonldz9cf/nVI84L
Y56WiDH79krOiadX7W/Zx8htoQi8IknxSOApo5veE8Smgnr0+HsjZSPntTuysgo0zy5oZnETp5Hh
jkvY/9aCIrfYNwl46SxRBGWvkDQca+XMSqLfc2CSW+7bHFXVkWqFcZcgC0CWjP2CCM5v9cuW+x7C
KbAW7LuQ3jnvh5rsJ6Hg3/zszezMJ5z5yamwpzf6MbP6XVZov7X3yC33PcilDiybr03WYD8WyScn
LZ9+r0c2U7PBPlOaq7GeJfrFG0U6H+O2Xfzf+/TN1LRnJCxhgL1j0jstBcMbX6MoxRs75spIvD6K
yC32bRIxxLIXFiYbe24poQgopNqoEwIfUaFAIICapNUxl9r0dwmtf3+e/kf4tbz569Pb//wP/v1c
VkSnqM20+ed/PpQ5//mP9W/+z++8/Iv/PHwtr57yr+32l178DZ/7d7v+U/f04h8UCkYle4vsYL77
2lIF8fvn8w3X3/y//eG/ff3+KQ9z9fVffzyXfdGtnxbGZfHH3z86+/KvP1Z0899//Pi/f7Z+/3/9
sSNGXW5//etT2/3rDyH/tB3d1lRb17ie6+vBaPy6/kQ3/mQfMXASEI4QlJplTylQdUf8kfantDTT
xPBT1bj8m/xRWxJL4K+0Px1SXMK2NEuamuCL/dfXevFe/vs9/VvR5zclF+z2X3+8FCZbusFnSDzJ
yYIQEDe3LLlNLUUYe7KTYB+uPYkjsdUTmUc3qYnCZO2+/mcV0P5ukfKsGq1yqd46pld5ZEfNAplJ
9v9cqMhBgrdIpO93pv8e8d/bgGW06DfTRo209QabM1LzTRGEXtA8R+015yQ3ktV5JZkFoeIbpAv1
0svnbz+8878798fOfN0u9q+8aVMlqyQhoVZi4QfFYtz3M1JO2i06lB1BeVAajfucfS4pcShCau9V
tyRgD7Z84zT1corzwLYhpSawQJEWXbrVmXdsNOE866lXGmXgTkODJ41V7bJheCiRxPmWFpjerx/2
1cihSce2dbqY1Ka+pW4oLWLnYU+TbTV/bgl6nayEyHPUKzeDar2jVJxz164p6n/crEObjmObpqGx
PL7sYtDe2iKCFHnlEibI/jT9M6K6dhdM6dmYjr5wTsZoKc+/bvXlGft7/9IqWUbD1C3n1YslC67U
6RwmXqYYLQoVrcse58zOpzeW6nUPfDFwCcpgNyd1KTSTV7m+5x8GkAwz2bR1AZ+HnKIutf2kp26p
Fufj/JY353pgfdmUqWrClCo2KZJ1aTNWZTgIixRJQp4N3etyNelM+H9mXrb229oIOk5sV1ROPZvn
qYjVkR5TEooUxfu4swKvJXi2+/XL+emTUPNIF1yCyJtuGsknZE79IBIyWmWwV1BSuNNSPZGyi97Y
pn/WEqFpVnMDLPaVy2OYOInOHGcYRKrH2ul1ZeYx+d54oNejzVQN02S7MHTGwbr4/zgKrDLBfJuD
B2mR6MEym3vSu280sYlP/PVmDGaRzsYkiPhvOk0Ztb5SJ97M0GoNYlSh32RU7zwOTXm/qLkfFpT6
IH3TD2RdnfTYOHPj6UWv3unNQPx16swOD4+5fOOL/aSLdYlXjNAtWwi5dWDLFU2EQBmJtxBp1pGA
rZCa0bxlNbiRfX9/fnYfapjYDuUEOQm97ONOrbSujSGsxDR+bhxr2odd8qDiBOGrqansdLX86lil
/GiSzUJfKGPirDXVNWNTTS/IT8VHI5nMs9qovN7qxbeuF407ZiLyF7VXv/x6iK9vYzNZhS5s3WGQ
c7zfslsYGRiZY5BFXeb7bPpiBVeZp9/O4t2vm/m+Mb5qByJIGjhKSebTy17RnGVw0kmknjnIU18N
436s8+nKLoNEIRXaDjUZQNIr7qxPo3TF1BwBrMH9lTA8zEqKnB53kTcWxdc7Decmy9HWE5GtI6R5
+aXyiiztjOjZK5XQI/MX3kzO8JR2x9486/JRORY1Kfhf98RPhiHBZ4cxqHIAc16tjqv8lf0FLYZh
IS2j0C8J+1NQdv/oTv7XMFx1nabNo8lXK8oUYxipqnXqYYuD/TLg5LjPSzu4+/XjbFcUjJxXj2fk
LCZ1hZ3tgShBEIVamPFTzaFy7UQi8PtRb994mO3utW1l/RY/7F4L9TtEXkQ8DAa4PrpDi3TlIs91
BNu7LG/6NwbG9iVt21t//kN7kUpIe0CB5JnNpaGdL/V77a2O+2kTqGscy+TELbfovCxR5nYkWSCh
L2SxuLkduyVyxF+/nu+2rz/OO57EMFS88TTH0E32l5dPoqdpnyaFyrxD4HfRCkUesqCaPg4WtLuq
Nu1T27bqPl7IC+fTTauxOC5lv7zlMLxdZ75/D01VMcPSmP7bx52yGUjQntHktNEBSqFxkf+x/OET
3uno6gnBvjFmvhNIrx6dgwiLsaPqaO1fPrptjsIkcZl6htVPB6PKg9u8nwpIGIHKIx6S+6B1TH9O
A/QFggyeUPT9lEY3qRaSik2ulqI+CutWQ0f20NXBGwTlTwaAYUhKo7C8aqazjeebi8H9xBj5elSQ
elZske5Lp2UrDIJJvjEM3mprnV8/jOfaFqWJqAg4qEbPp4ovcnb2U1y+8UjrIv6qx394pE2PqzIf
o3Hh5D4CQV2ERXVK44DCL8Y19bXvZj3S3a7snywgdP/X4/wny5DBoYPbK2c1zu6blpc47UxFAKKZ
UundqZHpeaPbb62pr2cTu5fuqBqXofUxtwZm7MFqF8aovaDqyYvm+XHm2ueapeqZldw3SfiuHMOj
ExSnoY8OmRO9sTC9ughydNfxpFR1B0tTvBk3K2Go5M202EbjTWH4xeqMq0xk92pJFq7Po2ut6R7U
XvfbWLh6E5z9upNfjaJN2+vPfxhFXTk4atoOjdeI5xEeQCdzNtlvIX/fE6ovRtGmmc1g1aoRuRlX
ea8e551l9UcydE8dYQ5X6tWJ4pO7dJhXMcGZIOjnotyOfK0dDr9+2HXEvPoWFti0yV1DmNsLRmrV
yM9bXnWHqwRS4lOsKDt47nuotF1Qkr//5+2t64C9BlmJnGw617YCvM0ms/EipIksGQcAcl8ypqRJ
qv2tapI/7WRQXJ7OIX7ERerlu4yUYWjbkHdZj84xquJTZA63LUQFRne3WuJcVrKpkJ9YF1Uc6DCJ
tu7OzVtr9PYAto5my1BV/htXPRT5L78FGryxHzutRvZdGP1D1yKSQ+nWWtdKWhvN+4IcQHWfGaKs
91MGn/9PTy9chKlbzIJBOIdO3dyHinZSlq7j7Jku4wW9HLp4n/7DCMp62WYDMk3MlKjyug1nwBHk
pY7u3aum7KNp9l5YRTd259xJtfzQBW+5CL5aCTfN6S+7dEwjsURh0ngojHp3SevTNPT3vx6r6wzc
zI0Xj7Tptsk2IoINCxJwC8mzHBt/LKzdEDAbWRPeODBrbNXb9rgYCw4vhL4EUbft3AhMhTKleaSA
fdQQU2Cgmm/2mtJ86xc5gzpSakTxW0n92B1uDuV9ydXTdDs8eIRbLQFErZu1iSk9G47l2g4hIx6j
EGD0Kk60wjpVMyqMEsmRudzrizVdZaOmfJgL1TqHpVnST21bB5EvO6O8HksuLW5cBYBqc5IkNN/a
/RE2obmxrTmvEHDF+nWgIhJ85wCmAWVADl2Mk3NnraKA1lKsd5at5rejHiHSjPV2FW+PjvJRc+K2
PLRjW942KsCSpqGKhA4YpvfqqA8cSRZ7vjbUHNW7xCNarfXgW8zG+iHMYFH1UrOuEstE8ZlSiNJI
02+m2S7GWQsYNrpY72mzF0ZLWPtUxIq8rjHUdDdnYSgPM+W1Y28FHOpDUFBFZG6c9CkDQNvHjqaf
CiK+I2IuNSL42UbDB7Vy9A4As7gIdImYy7SrpTnhPiFu0i7ZZzgsnYOmBSdoumGfpaTA9bqRj6qS
Ls3RnDX1QtUK49YhQ+kDLd/LtIT2JNp8Ni5Rq/tpY++p3rcPaooZnmmtY3mBXkak6QEpj0qJJPRz
CwGSe11fjvuhNzo/F7F13QydftMFadXvcjMX+5436muzsvT3YVDo78xuakdCUnGFLt42nfxssIvl
XEN9iShLz+m4HOwLbNpVmnrChFuNwNrm02gknbcUvVvban3AW8f6IMus/daondjNQ3OpteGqf1j8
iCLXN/lU5S4jM3OprvvNljkn/CjNAR6jAgKozmE855OujgqufIb8UuVzhEq5CN00QeGqxNiwWYtV
tZ5uhOKqzvX0RrMU9Zb31V0jAMDpwKmXzyYF60CkCkh5+Fr62Shk6SLjPAmn+CaGaeY0a9+Ua1yp
VDovTOCNxtLQvaJWjce0XT5bIpYfE3yaLrR2rHZBsX7BOK3gy2V1FpfWonkyVM70Sv+GPq2B2kPG
5eZpvKvCyYV2c5UsfUcJsQylV3lmD8pMxNa4C6KvztzaEGPhrHyYgJDnknfMwqS59SweFtGU3rjM
1cmqkHfzS8oxt+bx1KwbvrIE9nnFr5pB1euI56ADoXhnb+mjEsBF1faJNlxLdjqvlbN2HHNCCNl4
DoS3WzL1IRM1RbuZdaFnhmvYaxjcWoB4Fy2HlxaZMW5U9TMQRLKrYSYuHU1DXdIE6TVqZfEF3x+V
6vMyMk5B8wnvxHMCc9roORTDcz5YE7YQQX6ddQu6wg9VsBt7bXxXMjyKW92OphJory/2RRb3x6iF
e2FiFun9iObddlWt1u979Ru11zJftXtfRvhuZdHHRdefcJzlHKupjWspmKvw6ruHlLv+eZu02bs2
MGJfqzHRJEYepaeOpa0eYhTSSr3vUZk846Ei93HdOmd5yKqwC6fcVVPtEth5F4LRzRE6s9Axv1pD
fN5mJvLQcD/O1W7pWiYQ3giRLacclMvs4Iv1ZfCEhtsSCe734ZBVvtS1lZLGUmJMml2Mvw03WZu/
H5eDEUVHA21hsThnEdSHoTqfzF7fz0nmd2wQ2RLvB6PwoNIfJ4vi50lMc7AbWtZ9QeSNvdKsHjHB
3HVGtZMT+Ex/TARlzcwSwmYEngh8NgJ3KMuxOw7QUo/1qE1+UbQfWMd8B7J2OKlzeOKyC1KgLt+k
3XlGjAK4yqz3XTUNV4lkWQip1+fWSzpVe41Y3mdNHfHGlfq1wrg4GbhEX6p4CtT7OBEjEPjCxQnX
6/a5TepnEsO3i5plR0q5hbmLZXd9XaGi3Q1KojUIUex7EfKmW9OIrlFO4gNkj8uy75ugvpvSbuF9
iypzy1lXb3RIAM+YjfTzsljB2TAHX+xWS1yq/8j3ahFmx4VSoAb117pIeV+YxgesatG740ce2vaN
FMW0s1pxDOelvjHTob6rFUu4VMphecVsIPbCesIX0Qp7Rzsza63JIXYn4zZ3iENqU4CBPGpiA7CG
/QGO7xEkS/cCu0+yXV7gfXUCaC0OzhAegonpTe33/puRVz0i9Dmeo4eiKxDIq+l0UJRcuQhlFsjD
0ubWeVekkeLP9mJDa+bGZWboJ6ZceGHbpeI3cK9VS7w7Sqik2tm5iybmue2nRxWz+OpEQgGHwWEM
nlHgQ9cGk7ocFtO8yURecWPPU39Mq6sYodiBY62vTJPPfcG30/lkGyaK1mrXFYWnx7nhDXPkUUxl
OlJdTe1cpwlMoozAC57k7PGYZEVpnNSsaIy7NhTia6PVHHGqsd9xht2pjbwUKhVZy/7QBu1usUYP
/j6or2Cz45bIIYUEvCSLyrMsM5rWQ3BH6dZE1nfNTI3oLGpG01VFnDNv7OQDGv85O7XRNGuuYdah
G+Ugvc3sUCa4HpiiZlDrzVljniWhALmeUvNkwtq4GE3osIxwC0DCobl4NREKl8GsJl7XqqlbzERy
CMeCsEfUdRpDdLtDX/KAVd29W5oRp5G8oTWvtWVBoUZrOQZhb/kcfZ5DVRTPbbkMrVdq1QdWqidi
3RAqOeJM35mc+TbUlfG4yLy+ypQhsaA91Sn22mAWV4rIMCYAnZsblph0zPxmpojAlNiIBWYNoNud
lPJysmbVL02RvFPSphzdfEim43fjsJJAAgSqajbxUa+tvvWa0AmvkqW2P9WYJhzwQAS/V0MTfQFe
E2NLuq7Qeh8mvDa9DD7XKZB/J/JDa1XSF5mC4zVWKhedrpyZVX0/Ycj+KbbM7pCB++0rSel0em/E
kgAq8SqX+XwTFdaK5TpgjF19WVnKcSqgUPwpMvODVaW6x2+FsHcIzz3K9brUjU9cbQjyBZJmqfZq
kb9rzYRsRz1Wqj/XTnIJKwThGIbhh1AHjNwFMYJ4N6+PlFeNwHbM5aMxz1fF1NrJUYbiGNkVJFkY
ZyTRh/IGzq+7CEAMnvMZTEotoF4IGU23gREcrKE8x2ClviujMPZnLuvAaUZ6zNGjX+CTcNZFKmxT
bocId/OPeI+cjQU21bs6vc0D+6GgYOy1E1iPuRKHLoYM+8WsWiKDk0nCm+CkYqRD/iFc6JXzrB3S
Q8X+4LGmBVdtalhHYxmunTy6t1dmOZ97zodDOqhuVcj8TmgDzFDKXHIR3aKndzLjLqn1zFWkop6M
uWzObTDND9k83eETciuC6VGZxWG0si48ZhlLTtbtTEHRYj4xlE/puIgBpZUQuYvtU3IjYjabLjhr
FmO4QVjRUrEGJwrHTe2i+TxGRf2I63RzV3Hwva5byIGxXaqHfqnOKROVN345VnfAhEBeXXegZofl
l2WVflsi9dAHzfShqqw8w7iWYG2dGe8jxIy+qepPVh9/zfNlwiFmCivqB66CGKu/jBN9PGgTD1EC
A+6jNH4vRAnPnfa5P05K6gYDfs/9mJ2HZmleh1kCgmpSANcYOI63c3wV4pHTNfrOgWf1Hasd72uq
5KDlm6YU/htQsIyfsDKB1aqsbxAsBAu6KrzOe/sk43QHwr3ncupJctlGXyqHLuE8kNWivBg1URyH
0hn20o7ao9Tsgn3YbnxHsSDZR5YBX6kWj/nolZG8mSfQqFSvL61MZmSM0joBIcq7g5Nyvx2rjI17
peOGc2EOuLhMTXCQ08pMaN23KSkJ+KpzU7duCchwSEU3h57FpeQZV6TAHc1R94w6Gj9RmMrxwaU+
S30a3D7A0KOM2jvHKT8VEEW7QQ2X/KJuMGZkDcHoWw+i9Kzptf6ypjC3G3XddO00RejbZjWV+8SR
kyt7dUgxOVJD8nDEC10niIZdpcl9bZBtMmLWU2tqmtqbcBj5potIOWumCrYlqRODbdNCaZcIVlVw
BwJTdVzuMERSSQl3yU6L28/FTMKzC+LH1AlAokZOVHNcs4gD9lb7rOmNo26FqU8iIx7cMp3eF4aT
ulg3XIVT+g0fBqp/yK7I9oJCztdxzDZ57FhGI+jSkXOoBt2t+xI4NfSZOMXTMkI9nbg1B+H5sOhV
cTEV+rxazdSiyI+43oCdBKtEgytmOPm9BmEKQgYec4T7aCYPqV9RW6tHz9RdpsDgZMOCyel8vEL4
brPmpPKuIXoj9mRcBjwxZtUBuRaZfqoqY1ZvDE0WgadEFIo6DkZum3gadYofWVJDdzaL+TFuDN3w
QnPkCyQKxQvJ34Ru1dkWVVoKB/BcYvjxqJf5EIMmRWN90MB8Glf0VvVUy6AJ3SRNC45Hppq9m9vB
wqpkmud3xPdTcair2fka6unQ+egAq4shEdGNBVJ+78iw/9jDvhU7AKBouqiwgDnxm5ryaQSZzA9J
1Njvoxxi3pvLbBKf47hybrh2lKzKVSLENQcSa3wf9XqxA1hzdDeIldl+PyhhEVxH1dDablhNVnyB
OYwMr/ClUSkzXQD9UnMShCd2MG4qI+0IV3Y3FuVyphS1ybM0X/HhnLzIRF/lYuXD/kruuxG4ExW1
81gWQ9+fE47OCk+phHNIU9M5xJzHuuMEDeAT4MF3qjLDdMfmHeA3ljpXs9GNl+Tgn0YtOcd/svNx
xNXBjBTUaS4rW/o8NmHzLtbG6KJq5owrl1awDPYGhFrZGdO7GIR8HA5V8AASHONZHsuSi3jCqrJ4
Ffw1O8meja8aoqsyQtBlfI3D+r5JsFDAl0nXL7ia49DEh/gh5p2jetDUW5MaQv4UApatWmQrP0aL
b5og2lAMmdJqfhABH0mzV/1Wj+0LagLY9b7otN1gi6Xw6eirLA7ORUzVLYhE0Twa1qd5AV9s0GYG
Yi6vwrgR2W3T6DI4Jrk39t6yMO6uusgsbyvgbWu5ocHyw6hr1X4ckk9pwnE/XDSuWpdL8NjY+L9U
lDU9n1c3FGp6E6FLmnofJcZnAh6KNw6zgbFDU1wAyF9EtdpddtzqpO1iK7Jv5dj1rhaAGCog+W4a
q4cBtfHXlqxB78bmEliwSXbzsHqCmikTbyYhNTTnquWIO6Fr9ftRr99V57aQzYXVlxm7ZcWnN5i4
cN9WOuNCF1gEql5ZtH6I70eqa1cYb4cFy7nE8KkKxkjbZ2oKJyjl7OrQaD43dvhEDnuR8lmXkSuL
qXNlt3gqi2yx9G5SVJCLhdtp2m4cCsnqDpdMDWJPHTkd0kOWyHDqIEV5hg9Ane3iRuYKabUYQ7Q0
jOvGK2R0O6u5UPZGU0bdZW4qp0jXP+ECMD1bYZb6pa5U1HwYhR15DEguN1Yhn4pUIehSlARlGuLx
xYWdxrgfKPii7HTmnD84OiV61Gxur8K0DgjoiADBDzZudD2A8Q4Y3njo5uk87cPIdq2i+jil6pkF
H8cRzuincVeGjPgrZdZmt+7hgBGZVbvRMr62hjjkVvvY1dzCjjn2DRYhq0j6FunKK60oBL5jZrlL
mScPnEnDu86p9mZG9c5dEOHwo+MV5i2jKq7tuW2bfaaENfB5nQ/TgyFLwyX0VeOAYgd4oljtTg27
h0kWlfzca+AmILsWEZDY9AQ7s0cJXF0YeKex3hX7yCoC5aw3lcs0bbV9GTWnsRyuBvyZiLw5p16p
qqseX9+iVDV/7m3cBygCPlSItxVTC9F4jSLqGThmeoFz79L5XagwpJbCvKzqpifdMFRPWjAmkKuc
tE8WJCDxhBTFHcGESfGiIZuuhyJlVbRjvDgGq/yWZVGW3BYYHd47AXkhT2uXNnbVTHks0yS6mBRL
La7TQp055XVTcNbbdaMHboPVkOJa2MWBfFLZ+kIgsbJ3QVC2BaeFiFGWhYufYvSR7FOiFxSPXtLi
IUqd8WyJZPRYUvmguGgjvYRySrNa34XQeTgRBkOYHBZ9tuaTVoUPHJ9mZUf9qKVzjWkyvqnpnI+7
NuV+OCh64vcETM/wweieA0OODxQIDb5kagO4Beie3y6ZhdW8MgSan1Zpze2hNXAsbLQc4eqCZCUK
s4NjzuFzOmLy7kClHoNlsDovSLtSSCBBXZzZNgZdM8VaTXuftNZUF3ti1zDyd1VnRcHEoWlx2O9w
Oau4jX4cY2Fw81KMqaVuNuZirPFYD4SIjbR9FCx8BHnbVFGAd2VAVjuqKgIDOABEN5yhjHfExG9E
SyncNBfifFZb83rKuRhpvVB89tAxOYVdlj0kAyOLuIRWtl6uDrbB/SzHhFzH6c2SxylTqzFIsdHQ
l1p5wnFW8RTVCLIcd4DRzHB5rrP5+M+yCgy/78IpiUYNeda20I+mG6AN5dh4bddgTYbDB2u4dB6C
6Y2szzbrtDZEUk9qUofbdbb2/PpUd44xkL4gq9B5VqJXXq4lj2kkH7m0jj7JqA6dEmaCv37AbWrm
e7smmm3S1KpQt/VGIkTZoZKhdhvwxDioTZhe5VC+b+getonLtRUTwY9ELWXyX5vMXtgplI3K6MbI
kJ4oNC/M9Xq/WPa+yOVw1g14g/36ubZ54e8trrlLiwoQaI42WbwuGiiGN5JLLPJrZT53MLeAa3ij
kW3OaW2ExKhjon6m0NzWy5aTJSVrYbuJ4pwRdubWtXMG4VKd7I239LOGHNKi5EUNU4gtMlVlOtzk
KsQwiCGHSnBIirS5SnFsuIuD5I2U+k8aMxEskAPVNKSXW1lcMimGbuMl6RkDt0OOHpyz27LxmL1v
9N8r7QIdaJJXNiRifAPxwDorfsje45Qyh0jMGX0fnOsi2MvmXZDvKjaHoiFeHu9t80xqb435nzwg
ixyPiNQJZf72AePGCUM14F6UtVHhR22tPk6BPnpFmpV+UCbKGx36kzmG7hLgQJpcKpD+vHzKiCAt
jqsMEwd/DsK1auv22NP8esD/vBEpUW6zhphb/NlUOS+MMVPM0ghFdHVq+iKiPMmvW/lJ1zmqhdQD
raBclVMvH6Unw4oFNV1X2Nf5cFeMX4zornmrNsT3ifNjMpdxQTOsghAhDrzGRnigYruSVslUe3pG
qixJ37fx+MTuh24nO4kkuUHUsxdqVrp4MbpWYx8p3nWhY7xH6OmdXtDNSmtgk1Q6N9bY/vPZyERE
l0r63EJquFlboi5v655TA/EnLT9WBSH71az4rEGl42Hg5LyxCW0lTGuCWUcQajFY0TBvy+VooyVK
vWKW2G1ycMLZy2z7Kmko4NrPx3HusMFoPndp9uHX7/q1anjFZRxpmiort8Ot7uXLlvrSDYFDmqry
kzN8CzPu+d+CU3yM3evJ/QpC4/byuXFPlee8MWVejzMDpbbNzczQWG22RbYwDEEmajUsOlV+YNfy
py7yzFbeBZ39xsT5aVOGCWDBiuCAPbx8yqmoU31YoyQ5IWk8VFS0LlrDFf+NPXCd5S/HNJsRqlQ2
WcekitVm6hSk2py2Yg0XdeKTIvY7zFUKjTrtTeRjbr2ezt+Yra8UzpT5UXG6WvVCJrKhLdpsAxw3
isWpgmJLlIedtEMX4WrM9Ys0vfqu1VK8gNtjSE6lVrkrp0QMRXeXJORRfz2YXj29IVniVyAM+EK+
2sEGRWsxoWEMmzFPK24xsPRIU7qi4YqYHbGI/nV7r+bM2p7JCgXCYnGE25w4KBvKhCl1Mha77KY7
xyrOR2n42B1+3cyrgw3NrCv7qq13hGNtloICtySCx9wzCcVTPMysLUxR5rvKVB44AMeejdvB/1uL
+svh6hTCznUSiJ7MvjQZREOmkLshAaJ0e4rpvvHatto+pIvGKkdCDszhlL1lfa8/7tCqqLvQZvfH
De+kyeBKtLlfcT8mNFOGR31x9mGl7KPK+Kvlv+HGm79mxoai3Pzz/zOoEgbwh1e9QpsvqMqL//U/
P8dPP2KV3//gL65SN//koAJcpEHkOExrBtpfXKXzJ/8neyVy4hXv+P6G/ourFH9SgZwdFDUdOZS1
9sffWKXm/IkyFaCNZe+vn/4TrHK7ggok3MinOU2tYB7/6+UYaWeRt1COZMco0Mndup36HQ6p8Y2l
hQ0m4XK6+aFj/h4aP6KH6/b/41LKTQwbR3wVeQQc2Ldlicy2MKlaCsYeTlniN5qB0EpXPg9FE+x/
3RJntJdtCQ08ByJVtcSKAIrtiUc17AzSr0OBXs06uqmMaGOk3leOUAQxFrQcZHEjxB4EqUJnUpMl
8u1cTZtMw3RbLkMWu3HUpbHmBeuFfKbKg80hbWy/iPX6XubKEh4lsRIqU0lRXWHES4ZbGYkxtaWZ
3vedbSr7DFy185VeZmDqU5zVZ1HmjBm+6FXv7Eol10qc/Jpi2pvlaIUHaVFxnJUeALo+FnFrhvsi
0drMz9M06LABtWcs83I7N64CrP3bm1LKWN91SjWnlwn6meceX9fzJl4q6ylPptK4tJfQugnxC7us
Zit+zhA/Is4ytXx0TR3Nx+QHlrNwwUuTsO1Md8E3ubzOEjW4LPHtFY4bU5HXXjMh9KVPCN0kRzZq
eI1fmLnVCA9/Rzx6Nbxgo9FdJlwqj+vwfg5DKtd/LJSoE14zKnlSn09zn6EYU6WAbXWwnNXO7aie
qpnkDxZSqmukeKoiJ9ElTryoOQJjWU3r7MKYcOfNU3zYupigXuLXfVWOH+ooGetLE41L8YCr9Qzw
U5SmOTjAweqgvrfGKW1nD8vECVmARUkdx0FJYxLM2aO0LBUCxZNSNMhYAmX1I29RDDtil6otmb9T
kitRZV13XS3z9jZW8trK/IqjV49fHRshnrS5YcxVR1LLJCRsdbVW/G/qzqu7TqRb17+IHuRwC6yk
HGzZ0g3DQSZnqij49edB7n0+S+3POn23z527bYm1oKia851vYDQ0YbtZX6/CQ4uWjE1ff9p0eeu4
w3XZTONu1ebxS9VoLb74weQvyy1fwAyMmCAm4TSQwu2R8ZHTZW0lOOQzxKYh1NOlv/MsMdY3da7Z
1wlM9XE/GrmsY2Wvw6c+hXFxgKe04J8xAGzFPEe3wUVUBE5Y5EOGNiGvrDJeJ7eoj7IcFj9S+B/C
2PHq4dtaoPXZTZ0o5GHVOyt9EEPdQoDkt+kQnhZJ7AiEFj3HDdpMsO/WuNfYlzZFk4U9XukY+2L4
1QMLz5iR2lrqB4cEw8KjxXy0jvU+lSmRUr517QGg8TQB4ZhjubmAImU4c3c2j7XTXhlu5VsXlVR9
dZ6TDoPnKVi95kU62I66JwNjHI9J32//lGEL827eCtzZtFJn3qiy2XV2KD8TyH8ugdXHYsF3D1Kb
53bPOsGh5dFpxZKeY22XztFoGsPXUQj8jZh0qVM+dbZ+RoaBTHBcdUymhGdDj7hf7HAWHgdcPYkk
EXKfqAmb933rKHhTRJ3X8rCJdNIYA7zOOCCIAZWnZGzg/mVLdzRJcIYX4xKmFyc5oF+YmZlD4Ean
NW2oO3i+7mspqLKGwmmOVIeujuqvgXPV5XOg7yxtAj8tgy4YoTLV8wckJmZ6CTFV+QcGpsK4T5XN
8t1p0EaKh7ZFA3K0JtWpDNfxxumLR9VoWqVFXYAt7aXrE6gR6mrV8uMCs1WLBT65fBY3x+DWKjKt
u2gKdKonDXyhP+BtmX1vEHmvUbYSaxe6VYkUxAyyFIO8obIghOrrfW5UMts7bgdE3PtNf16uyoeT
s86OJMlWOAzGORDqmNBpoe5ZlbNHFpWT2R9nDeEeDK2pSnHAs1XAZv1Ia9vVJQ60gV2sj8uGjMEI
3CyaG81XS/uUNXIxzUemUynxqpgy8zZj41x3eTOYoW3osLl25JX6Yv6e9tC7ej+S9oYXf5W9k+RW
GlmL1Oz5u4I5UPcfX46kf1UYXebfhnZsf0xvvSRe2U9cQ+u9n4bn5+nyS/f2X27X+79OFf9LXCeo
Zf+76wTsga+YQuS/VkhbJPXPAsm2/kIHYxi6bVtA15St/1Mg2cZfdM7UJpv2FZxpa9f/LpAM8y8s
6MAaHBAofQOE/lMh6X/hL4/dONJ7OHbUXf+mQtoqoF8KFjBkDH08c8M+cQKw36Z2BWg5RTF5Ztgb
SHFcDOxxP6+Dd5qR314FDSfCOkhU/lsfub7I12BeuAoRCssFSaHZQ2WwZH+5678pvsC433wbKj3D
NBE2OVtZ4791h+J1zEkXYYxXislGPpUNC+dNl/g3vmDac1hKrFR7WNpUhLbpIS6YChkDb2PVHLij
EU6YTn9oljl3d7UO3n8pk9S0zvpStyWD+EF5+6b0rHmXQ6shsmViiwyHRqgxVo4pTnZhJPlxXZU4
GN6KHXWcTsaCW3OiWo+PwnEADUkkzl2ekel6ngadlUQwoXBp7mw7vcVllT1RZ240xV7ewApwE2V9
s4N19I+2mowD1paDCCsoOkuoIVe8Tlp7sMKW0Ixz8BjnztkIN9c6rJEHdgvmEr5blB+lrNlaMa1v
r2xznqr9lPaQbbWiVuOhh4xZQ8fVV8lmNLdlOBCZyEQ2kSAcxapv3pyOr3eY5mYGARa5YipxVEz0
HjgEpR85ZuL4hw5H+g7zUTxgD6J2h2pHUE4jzzUnB7+Y8HRoIgyq09NgUp1czA6VxRe7hVQeu+PU
Ng8QCbvzgRDZ/ji0GAgnuV4PgB4zZ2NFSD2O6uaSQ5pIm/5L0SXBl7EL1MfGH7ofsrbcmr+ZqqdU
mtVTrgvnm2Q+/wMxnNM8al6y9qQPKEkMTKOb/hE7QM59p4C7fjRWY+Oz+XNXHDtTG4o7kj+I3XLM
ShYhM8qxP9cLNRBVZaiujCFyCPNpGjS7YVDLfsrXmxhy2hzV5kEP+m7eLfRGBVZ2IjAjR1eFOg1u
IvM9ym+dyTaWyFAPS0atn33hg7NkZGN1R+I8imtnTeVP87t/tT3//7bxvmgT//vOC2H7S5O9ak1f
fuLvnfcvKAAbtuTrFrtpsMHbP1tTzfD/YtaDfIyhhY0gY8P//9562a/BZTgsQf2JqTO2Ac3/eP54
f7k6+mCSbVx2Z+Dsf7P1Gvzgq/1qcxbhTPA21x+Tw11/myTZMXLMy0r+wKrMl2Qt2bKLxoARKahi
wIDfq1eiH9xlWXcGGR4XlFPrwZ9N+zkJcPV9TJpEWAd32LIRWtjW5afU68nxGnGozeJyWUmulZYl
vgg2fxEOveHi+Qv5w6Xu9iA0QUgU7t7IV3O4J4qKlsKurPZG81LDOiiC/+ROKNsZD8TfVTjarHQc
oen2ehU1K7xPWOyah22WSwRWXsNBYXLf9TeameEom5kQCCiHCyJoMt6dCc/jRGz25J32MSOXtmHa
lifDgT4S5UWDeTc0C7OAHmzk/aNvlq5xPini1ZJsUGPkEnpTh0yacfuQSdFB4Bc4Z+4I60AT0LXk
ju34JRcwoGwTW7N5uZt1hMyhRff1qJGMkMZqlEK7X/u0LfcFdb17tqgZ5WRVFvmH3HA7JuRVPh+y
Jl3YVP2B+zggQyC/a1K9euKnGTILGPHzhyxoXe02oLcTe4jRmJHrWavfFXVvOJcyT+tlTwk/l7Fc
A42YhzHpHycABBFpcmySMEME872vseu8zyBOAPA6Trcefah30HFnNT+C1FXVPsOfDKhboUW6EZbR
l3u/10p6WxLKUrTZ6KAiezKyM2emdwlxpPTgQVq9deet6BziBFFdFk9Mbh8hFWbBqZwT83YGnG2j
Fkexs25aV3YuKTO1XzAYsSNaGNXDBNpMwBFc20vsp0Ff72Aq6v2pcl2qZ0uv1zPP7FHP1nrlfxaj
bQaxpOCsYsvZNGONl0BXsjv0EQ7ey+NJS0eFYKAgDZvpfV38IJQJQmfb2KnxvXUGRXeZrUUkZKsp
fEca+4vRw6U+Y/YwJ/tknGofoxf487sRjlUfD7xT2U5vnTT72Dkl+ZRtQaJACz2AN6lCjQaHMaF3
RVqFJAZGAr8sVQa/7MWF1YA93qQjahZtqFEq8cW4uxK6wHmr0LTiOzFDJmjQBdw0QQ9rpPdmqSGy
nHz75GucGvFkECsYtnXNLxWkG6GvHZS6USYkCpu2a3sVp2nYBCdFIfkVnYOU8km1iWMfM21ZiwLC
JpmW5FlZBC9+t0ur2iy9A6Ho3bUyb9si7BxitB4UDijKjnNXceE1UN0jHJbJvK7KWib7n8t1NfvE
+Qy9k+vWWrm5vb8sumHO6mDvd1Lf+pK1aS6yciY6zKK7Ie1t9L8QlEfwlZ1rPYteps5ncyCm4NTY
xL+E9N0EFpD5dMs9sTboaLEfNYRjFw7zr2vXmDXSIQkr+aq0mfDUJmm/F2WlH03LLM6zNBl2cjSd
kwDXR7bVTdRGgNDHtG5+pEIN8dqgjNuTclJeeaShFxEtXk4mVzuIJZTJZOEKqzszqSEJY1FpiBBq
BZHja7E8qs73rlpoNB8D6ZcDHKS0fSLwAuL1kudWtODjPZNoJsyIVJE6Htq2etCTLjj1ztxeOmJZ
oNSnHaToGWiAWFAfbQiePV6oFi/7WCnnHoUSTXGb5QADti6n6dY3ZyGIwJpbl7oDagT3Z/QWLiEA
1VxH40a3VZBC9zfzNSLKJEcX7PR93Bnecle2g5bF5iKdG9eo2wvD73gGliY+CBpC1AGjc7ZsI3t/
8AkS6KbZiVNY/ncgLFAhEcws1+jrSCCjYtv5DnLFoJo+lt5UXC3m8kMv5uET1P3W2a1OgscQjo0E
6si6TT6psrgX65Cepl4MF3z7KpbUyI8oH6sQIltygkRUUi2JlqqOpSunDizfy4vmbLV5oXOZQdnT
kAZEbUcVGxkkuUK7M2Q/79YyI4bMqbIfgqT2e3bsGgorXvdNCPrSUx6lmPbDDs+u56APyt3c98Pe
Scc6YL/ARjLKOBMIjunr4mIN7DSDfTKKb1BQcgoqjwCmmJY5+dKugXU06sZ8EjUsOsAYr4eUqhHH
lCT6ct/PvXsAyYFHBcSBtsBbpsmPaLBNOG6ue4UzVnnSgRsP7CTiAiWFFzWjnZ5BiemPZAuuT3KB
4ILFmoDMlCGeClO9aL9yNMK5LfspPxZtMWHY1w1xuhIbEE5AeeZZDjrsHau6gLsoBU8Mvmopv2ut
sp/dTP5I9HW4TImJjCdKkY+LHSSPvl56T/T6cx7bY/d1IlKgC5ELJdGgJyh9Um/jFLMuuBSJcedF
0RXBuV4hXwKiS2KwFJUTfzZ3zyRgjT98UhZv2OHJsfB5965gV0zfDGPy7kUmRTyg20VPlaBbF429
dvFQMZeyEtO/7eCGfSGasb8tNDe/Y8Osd8Q7r59KY3bOJx/SZOt3yaVfleu3Ea/+T2JNy705jtMt
4zZSvpYpCKG0oWxwu1Q+wvRu2D+8YBivajNbP6x1h1cYHQMbwzQOnTyWUDKCx5aKLA3NSisItCqB
GkMjJzUx1Au5XOIs5j6W5crLjsguCFfLaeadZhtYDwSpqH7402zbsMm78cGHcpmEbAc+JO58pcMy
k7XFQGgy900GAhVRsHMYF7DKYC26yHj3c14oBWdNKz+V7iTdPTG98twmvc6LO1ypDuM0wsbsPQmC
2fbtpN8CEo/Haaqd57pI2zPoUKMKocooFyK/W61kMHhGFkG2y+sdBpTC3qSK5Pd+lIGxjKGPbSRd
QuWB1YVb5uxns+dDR5AnCyeuHeXaR+I7UiSuo8zGHUUQ1FBsyjlnjKYL4jZptGcYBpm+h7aeJ3Fa
LYGMHLTJcEHVtJ9VkoJkdZCrOe469m5D84ghwfsCQn4/BuKiAykkBCQZRhGPvelqd7OXG2OMiYWX
7nzOzTHEoLQyntrcNp6EhbTsRgSLjnujbXcHJ6cU4gwAjw6bWfbZboBWKW5cKqX8wiBorOT9X8zp
jKjOQPEkSJTG1TYYP+eL3d1yIvvyzIZtLEPybkkZIhqCk4t0iu67WCYHBljrBeahVKgy9h4jhyom
R846WgUZlodCTgDrWeB1kcTwIwvnGW+TcISJQShOUrgGMYk2lFw43fLGAQju0RkY3UFYZXCOKi/w
dyYF3hiLZtaPiw64z2aSu0SndA6JfFAsj+gGijtTKM5Vu7OdHxRHV25Nqir30Oy9M8MaieDx3JWs
ww28VCxJ8PS9lqjifC5b67we/c4+0P+LMqpSREDnbY2UcKfpZBIjK5iHPMyoMx69LiWSyV7n/qrk
DHUiqdpbO8nqAvRADzKcY7deXUlLwVnXKMXCRrMXC5bnwste0ffsUIZSrK+UAV8GMv7uK9pqSnDA
3cvBEO5zanjjftkyu7AMUPlOFa52VVZ19xQYaTCQO4YsFLGecA0sNnBND8nXxUiyXBrSj8aWqROq
xhy0JRuhUh2J0BAynGVuIW8n6xiUV1/7/oCKw0SCtzrahd4UPmpJGLrGGY3P5Eb4VucPgSxGyO1B
43+e6yGNc4ckpnDOcv+hRz+IwpFwFKojN+hOcDGtM7MjmDIKao/Xd3AbPmYGEeXB72C7omXj/i8W
rNyIUBvvwiUnbtilurA/WlPZPtpVJw/lFBRPdm5RzBtVq76bk9Hf+n1bIpvqs8Q+oQu2To1pjfNJ
rxBORI4Q+lMyphXyuZcmIKsMZV4sZfmA2tBPdgNE73UvVywPjhuOYLGA7EyjVUlQMc5G8gOlQH6u
57o6cf77pJKgTgvGBodBEvtEF5Nat1qxCDRIh1R/I+izaa2fMmNYHwQwkr0DdFjvPTlAjM5IxDsn
eCr/bloYooW9Uv7N7LPCwqayjUjfNgvHGCwTN1I5HgeTkSflt4QErnkERcz5sUu2hjBrYSVx48tL
DHTb0wgqsus8LztlXfadhPKOAFMGBrx0swHDJ5UwXfWah8xc4JjlSbnFJme3du4Uz+je7B9COtpd
HeTDU6Cy4D5dknTncb7GpofUNXKa1QeOHxoPHW4xPydIu7KQsDnrM6MXqPVttmZW3OQzWHw/LN6j
MbSb5RSTBhKIeGQ+5H3+u/X75VoCy0dm1k57v/QaG51cSyyLkoStWo0lj9K0mzOQI3XgsJyZSzCP
q7yNegy/lLBuXd1AUx8PRTB8yj0v/YipA15pg81mgRXLca3VkeoNIwmtNz873dwhBe3n7Bw2MIM7
ipPh4C5mc2NiqTSEm2YpPShbiZNaMO7NFkN+VGQhHbyUAr7XrX1bO/J6nEyRvcQBXcCe/t4qg5i7
kgEur2hAVJLf5MVxkgyxIoSmJc5nuemf5a0yT5w+z0hU0++u1svjkhnWzmdTbWLQXPdCLxhYIn1z
8zaa0FMa0VRN2R27ZHVZ+wKYDxECW0TH6uSsDzBQAIcOkLMjAG3zII3ESDK01UGEDnQmwjWNX9QX
cmAilyN5s2Z5Oa/VszPxU5IQNVAtqzq3C9I+ZULmFgeavcMLsH7GP8Ta5d7YXwcELJHsnjJo2xdD
LZ1DVjbTld2O422TJOXB6wztbPMvrHZjkFBZCi8j8F2mOmjf1Hcp+N+KrEqrqa+xZc0iBLLFmT4l
8pYpy5cVWdEZ5cV0LIlCuqiEp4eQR+xrsx6rB1lnst8pf8g5mznoP8HgXw4Z6UaUF6gXIyKp8nlv
VTlrifV5gseSExuL++ZXm2DSu2bUJx6+hVStGyBCnxtzlWjhnPd6gCdbIX8QPE/jYlDVsE8GJdnf
5P4dZs1dvnqzXV2PXdeJM5iY8gZPE16izFzZ7rW1GL7rKhsomNG4U8xO1qdhoie0keg1h9Lz1Nek
bHyDqE/p8PYuaashUaBBYRmv1OSDnRIPqHJxb/s1gZkU6khXdAdguUvbmRMR37jOItt7h3BJ7vvE
fLT73jhvEENGxLROe6efC3evNO1JV7p3MKXXREZRqHPSZ9MTqKdAfKZ1O2oUzlYkaxIo30hO6Avp
DQyk7McBstNHNXlET7EvOOXOnfjMyjWMTx3ztymaVKCAo4LyJmX0/+SkjUtEXzm2HxaVfBjGdNpc
JLzhNA8aL45X2qL4MDSydkIvEPoUCbeYb3Jbasn14oA5y0EGD41eDTsmiPNhGdNy3at0RsVNObDE
vSqqO+rBdW/MltmHnuEMX0kiHr6IMh1AzHr5Tc1TOcSEge0WcpcPsq7sA5Wn5od+MNu4AfXdbqyl
dsUB2CNB0cobYoKx30xkSwu2ziY+MnWNxfSCg9hM3NWppUm6raXce17lr7GXLtVXFGjdEnH0BoTL
1+el5S+g2kl2NOyajUKs2ZEQH44/inWBNEj4z8NM3HPkeDRt8eQtghrA1YbpALNgvfVWKT73zrIc
W2GO080ylAt6l+mJ47i+L3zcDXySa27wSDkJvu1BkGyXMgkoxbM9u7NzthbTqp+lnj/OO7xFtad1
cPrPfj1ddYVZ71rAz0hZXv6ZnFr9jqy8OiLlywRA0/PHoBy7I5Mj8EJPu28TIh8LoLLlSM0cYMdr
aVTb9MltqM1ufSHFWp5oJ5uDNSTuk0YCZFym+DMUPCUEMS6xoADjKmTa2pzAeibCI83lRHimdjeS
p3Ki5nF4Faw7wxPiDNAvjTKOqf2gafZlYk/LRZt7GgKodWog+oyWh+jCN3BQ9ByRX+lDYDwmqEKP
mAUNyY5ov/Y8aKUCm+uaJy+zqOGq5YdRq3mPxjp/gN4rKKySPJ4CpzhTQTZclunqXple9XHVqP4b
2Xz3Wl//4IzEkOzHemyuIb6E9qzGh8lusvxC85vpYbQRdvWNPz36hA6RlW6VrXlTUEeop8ZBZxpJ
KBRYfSSiEDH9kAvcNeepsSJztPmOQH1Nf5OvNWCqV3Hy4JfTjx+8GgoPLEXalxAHhO4RlxO9P8Ai
ALjsrZQqNZhaXQvzStM/Lr0t4l5m+GekmbTPtUbnH9DYo1O25/oDJ+6AsLnJqaVaokYJh65S4AFJ
M1LHRjf03flESGQWtxlFVZj55ZzvHMUshLwpEUBWmQa2GeK6abp4pj7gU1aX7yVi/A4xx9Jq4+bD
PMbiCkT9F9ZfT7b1jEHbs+8iXfJroTtHEkfxOl3aFMuSViQwNUgTuSLVvPv85/nia+bmhtaTIYJj
It6tm1036P+ra/uuHHujXb/46K8u88ASB9SgRbwCusY5ecbH1qrEnZaUdh0VQtPfYXy9YT1zfbzs
LSjPeoCow/O2BINfv/vsE3mfbXZAToX6HowLvRZ2fw1BoqKrMQ9JSxBLBq0GviVSUyJWrlwFUMGy
9dgiIcOSOCH+D8M6SmK7okXYiTr3saRxmD5ELZtYF0P4qrs4gMnu3/35Dv7zK6BGwWDU3IzIfRt7
/tdfIfOcjMx1wPBVN7KMGWvjgYEGeb58S2rbkR86LOF0Dq+AVUTuqv4VzzB73A8eAC18ZAHERNsC
TxnDDqzmE6Et1blo0wQjgMysCRUox17dtPCpXAx3Ckt7J0KK8fqvE3OeAqUTRsFMlVDXQMp+8xS0
DOH/YtgYOuLN4R6yIQPK36hNeiQlAONuKg2jotojeYxmDoMALISIgAsLTc0P9ljW9WEdNEIQUZrz
FLRec6t3aIi/+5C+AbmLwo3XhM/5+j5bFueFl/SbvdQAzynBybYlfRMVnkftcTtlJAUH5cS4qShX
bvLLqkCTwDoxiaB3d1mxEVOUN2QLCOjmH/LnlfDChPwP8WCTXDGnt6BDbJIQeAdvaNAdmZEYfvYQ
Ae2KNUCgS+U/VWnfyZ228IZ/qXvuWjyTql5epiYEx5B9Myuu0sVtyZn0rNTB5aIjuHows7zaMwuD
CzM7I+75zkC6e1dsYyEggcyJ5mkxHxwncQc8bCq04wgWSnvfU0CruK7pOSiqe/+g+W3d8gtr7Qet
U3GHMg3QNe8ZnmB04GtfOjzo5tt5zNwPWAXBpbKmqWvfW2OvydvbzYE8SrMFNd6E2+lva/CXXY7B
RdYlPc4vk6gCefdzUx3NsVAHowODvOJcICWXwE44Rl47LO4pVeNaXQVNphSRBbD2QT9USXlY9Q3v
0qgsXqOkV8ZyXuc9WpBwmifXfyco0HxNSt0+OZEbiLN0HFf501stwcpspfaYS2E0mikUxLlPdwZ3
Zk2inLIPGzKnta3LkdTMdDfkubmcr/gOlGeYE/Bnm77zmgHGmB/IG2VI3hiO3R3ZGcviXHcX397X
6N60kMmuOULlEEyfCMDgR03ltzlFXkO0McHEovC/dG5drieAo+IzMwp9+fDnNfz6PMDwyIVeDL1+
W8Y629Kbp5RBEMWACmZZ7aP6pgkgTCVX1anGyQAzEWzfUr11KYfsydwtWvCuC+pbvosJMGy7Di+Q
hRgGQcx2Wv6yTmAJOktTjEDiGVaIezc1bOrg1QcW+TmV4jZ79ilI7OxzrrWTCrFU2nZWCHXfnMzp
mqjaskBjE3w5QdME3LqvrVk8NbCA6B9ozU4aXlL9DnamfXBEiZlZT7+Oqt9ZtVqGUP61nWODtb7D
GXoR8fxnh8BfXofNg+TXIBdjc8GHUfXrl3MyFy2cO32nueovAYtwtDBFxacH5AguaYQRWOWGZ50R
d5h96fQGRNTzBlwtYVwl1m4O8ENACO8G1wvgLkqoorg3ce5YGIsZzn1AgsS5K4jHvtITh7APBlDN
EOv6bFzmCpk5qDbIv79YRYlFRYMoZuGt29VBN9zZhKx37yhD/iE65BtDVXAxeeXbO9AWXn9jXA48
3Jiq7xMRUWyJDG5og9pxg/9gJTSRD3om96yx9rKSqcoPTgt0TFtBZzb1VqZ2f17gb/gJ2yPwTSRB
6H89pHuW96bigZ2TUwfB4JwwIbBP6K61+6IIGi9MybCD5Wy5y0fZS4Nh9FQl+W52Fj+5CIJNYeKI
aRSwIXvQJSN1gh8NrnWYwtS6e+VZJP3uBRTRH0PuMG11ur6+FFtA9b1OPjMt4jajZaPpHs1udD44
gpFDuOg6AOTL/yWHvWPeoBMFHi0pNJ841ZC478dEY4mQlY4PH24jmCGObWmFTldT70LGHrtoZhKP
Ledq5fmhJt6eFS0bAMeKviLjV87o82p2kelz0LT8supliGrWtpUeG09gcw7Pbe/DXKAXdhKR7Fqf
ppxJbdKqnVVUfRvjhhXYp2bZJOlCM8sLDCKMj2OwAGo7Le0brpWDV4Wwsi6Rj7tG1GBpF+ysCYE5
BV6FJ2XH3dUwlRFMzF4e7L+iAv0/5IL9VzLn/0KKJuL0Xxb3PzQs98/Lt+y5qp7HX1maLz/0kyzk
uH+ZMIQ4N1zkKpAU2c1/koVs/gagD1diixmmaZtsRH9zhTS4QtB6An0rshDFBNt5+DdZSDN0fo4X
Bw6nZW82c8a/YQu9VpZsEm4ifFB0IrY0bZ3X8fXe0CxiMCH9JKGobG3P0Am3uGS2Ynw8gnf2oe3c
+s/G+/eltrM7gJBnui/F5S+nCuP+ukb6mEAAX9hStQAbSK/y3qkA/3kVb9OuIPLhMuwibza7vu0X
mfdoxBi1Q/8bRmw5oNK/c4r85ipspJC/yCBDauhtZ/gv30XofAf6HoYHi1qPdWIZESO8fP/LWvod
8/R1W7rdMs9zXShcNAQIb9+K+uhVkVtUZIX73vK9Fxd9Qxo7YDQtfVSYyIFWbJOZgbdLdeHglcPI
LwYMpdVisNkzpWlv0NFeemt2/+dP9rqS3D4YbFhIbNQnJj3xRkv+9ftPjGZQcJhpVNRGEvVTfU9v
j5uXn82YesDrScb8vUTnN93Hz4tulvsG+XJc0tkeyi83XWZwQpOCPTZg3nNSrdaeJt0co0V542Gz
kolnF5aAj5/QSQZSjwbDvWoyVx3w5WTs4BZ9mDrpe3pa85/vEC2bRdNmMknmfX2z5IbZXNCANViq
NtqykNq+4L1jmFrsFQIKhzDknIepsRh3awVfX+Gjs+ZB+8kv8AImK2m+8AvoaquXYWKJAuIZ478U
D0gMB004YW36tE25zrEuWO8kBopNrCWSAb6Wk3A6YtsD9y4339PS/nOJ861QQrItbDlVbzup2fWm
eVR6hiPNikWZlVeHPrXn+M8LadtfXm8KXAU7KrT1hgv18c2LtJbW4jq5hRMRBsq7ChpSvKa1C+3O
QgxfFt47m9DvnhULE6olXRBP7M3CpfLoO085G/GjwvGnl4hJ68WNoar8uyTUl+WKVJbCi3N785ix
Xi9XHBBKvcPEKNpGtyHmE7joFRiY/fkGvqlnXy4DcAB6YHqQSOEcv76MITosW3Xu4GoHzRVGX+ra
86dhV+a+fZg6T9/rRo6pgPAYDle+d50UBknx7kyVAQ99l0lvPnXlPaz2Du7gVN/A51JYxGrOkQC5
J0IR87hNNbG3jWTdmb45nju4Pu+qAva0pLWmwPfdkx8k1Tv73z+3v8B1t2MJ6wUWiP3mhccqsFWC
fo9RE5EE1IyYcK9lFXtBBeEKiXKs2WIzZXrP7v43a99Fa+nigoN8G53863tqDpY7pr2XRdliZceg
BwvVRNG+s/Z/s4ly7NJnETSBFONtSNusPGIscU2MpM8ku/AXdVgV2U0N/FH8PBdc19nQ3rno7+7p
lhtA3oODeuRtSEvnTLrkeMyiOgNPXFVRXmiBX95XQLLHAYbsJ2Et1d73mvz055X6m5vKuUyJgTqF
1+GtsrrkHVlnaHPRIpBiao2mwtHrxTvvw29ecLApEI7tkKCIevOC+5NdIWqFNFs59Pmlaaqj1zMP
6AotfWd5vhRHv25em8iYJRLAt2aN4Mn0ZpksGQUIejcG18ZTl1dxJlTsEoh4mAccMN12vE+9adzm
2DmzFCy06gr2teubhyb3q0PXW0xpzCqAZd2852rz9nb//HBkXYDWoVY2t9X3y2lJc07ikMGHgxeR
3eJ4XV8mI8yaPz/UN1gBO/fLPfjPZbb19stlUNH67jrpdthkwbIDszcwK+ucSFuX9StpqdlpZBx6
obdy+dBXJP61AukadnjiNgcBjKch+aYIfmSuY1s4ihhiry01LG3T33n+nN7KgPE6vE1YwnOZ7+sC
SYkhgud3vsf2rF4/S0REvGfs1bz6/8iyZGNeGLWuNjQ7f8fUtv+u3Cp44MXN9Tj3xNcpaSCLFGap
Y4PnFYB/o7HooVios7oxqx67SUsNPIRQV3Haw28qS0z0yfm0jPsKq3s9XBh/9ZEIMHgE0pmxRjRs
CN0hfWYFWGLjlOsIVJ4RXujFO3XxG2uM7UHBkzb1YKvW2LPfYrf9mtSzNy5O2AsDKnPezo98rWqn
8iw4o+poY/oYGYH8Atbq/nyX47KaB427SyBX1Ninv7MT/eaOe2BM4LVs8lRPb85HuE34UtuLR83T
qofKsX5oPRDc0kMad238Qv78hN/AIC83AE8HnDjAaaxNtv96pdZTaY+geB4kLhUpaVyUrisigZNb
JKB5HkoKSihBUA0Gvy93LUri0ArUO7vgi/Tt9ULjlWDTp35l98VY6PXHWOARbx0F5oTmZn6ol+mH
SbgTRFdDXIiswaDTWJ1LEx/fc4JxqggqK462xAbuOjVC1uwK40tnYl7WdXV5lg/9BJRgBx8wee7j
ybGfMSR5Bzl+u6nShqJz2bycwGtABd+85Dj+WyS4TFroggnvg0b7ViEvCsumLd95Sr+9kmP7NLYE
LYP+vb47UEq7AaqvBiGn+VHXdX+A1k7UQ6Zr71zp7enLd2L0pntkL4FD2S9V/S8b14JvLoN7eCk5
uorj00mBhcKhmedY5cZ77mz/WOv4wIGjsvy2Spqp8uuvZayZ6IMZN+ZpXE2iGWQGp9o+oGrzK9Rn
f17p//xmPj0ZCDZ9PQ50b+U/QderbYwKFvV/2Duz3ciRLNv+SuO+s8DZSOB2P9BnuVyuOSS9ECFF
BOfBSOP4R/0d/WN3MTILHVJmpZD9doEGClGVlRHhFJ00s3PO3mu7M9nYXl81G6MKJWhIp7lBt0rM
Soz0568/9QM5hfeLFYbGBPXwT/7MR+oXNnpdKQ1J2wgU1dO7+74YT1WPbLbxj2kyXOCSBPU7XHKu
++Sl+sNTw+tkgqajLqWhAa7r/e3NJ5T2PoE1KyvurY0V1uFiPGBKj7fn795cPsrlYMi0mB/Y+LnK
/PLYpLg+pDA5xeRRaa578nmCeKzFpqxbbZ2lzhgMtVTbT+7tcmp5t2jQvOUV5AabHG5s/8Pa1ZtN
QUeQPNuEomyHnT5dk5kUXchhiHYVFPy59IEoWvW5jqDTyiZUZwMhxQG+4cMn14JR7Y/XAteJ4Zqg
D/7xxfGSXs4j3yEhwaOG9q4d28CXHclw3VCv8lDUYIt7/UwWXwHCYqXj4Fd698lI6I/7GSQUJuas
SbjwwL58eKVop9p6i6x0pXG6Rmvn1yeXWGVmuu5MTnj0LXMgn8cNonczHY2zG9btTg3GhMtec94I
PNr9vDF/q/v5L1ubv5rP/+P/N7skk95fnpE/NEFPX/Pk1/bnz9/+T68kL8s7R+Q/258aXnRKO9PT
aXFaLFcem8rv/U/gPyyS+BpdKiOO6YuD/Z8gHx0uEA2xJdsaPCSdsb/T/QSg8/5hhmqHZpkzjWvx
35zjP7xYnqEpZJDt1qbV4eyrNG3LdQ6kQz0xodUFtG6tAcifFP4Sm+IzPlhrWSTl0fe1zt85LpPl
W4yApjgVGN7Tgx6Fqv8RS7Nqj2II+w1y4ro7tLmZtQcz7axyG0k3Hw+2RwYd4X56HG5rJy+7R7Ql
MIpHax6MvZybylgblL/+kxQJCpkgnJJyuPPYrbJv3rDAYgJrFDCSibgo2m8pQPtzYWF5WIM+GZJv
Y2sqUtPdpvEPKWoc+xyT076ZY9wPq05PbXGTxPMY01EkU2ndOrER3uti8JtdV1HIJJN2rwb/rfLp
EwjcTUR7knChXdJt+ukuz0HKeI6tvF3RKcPkTWdo3Z68yvcedb156fzaQOVnh5a+Ml2ki7MuHuwk
/mJL5V/MEo3ypnbGmVuazl5BuEPnkSpVWzipy0i0AaIIy3tEzBk2AVqD0d7mda2iI9nl8kJ4Sdw+
2lqqzTu3jdsVYuJ+eJyzZl7CHKquKQ/ZWFnnCof2ZUentd1WmTYecuAEVVBCAD60ppsjh5aNcd+2
Nl2POAayvPK60AsPc6X51SqU4DKswq78lcGEzEMoUsXja4ojZtxWxMTqu3FihHM9azK02BX89tVs
DbhhYTqLm4ZdKSpW0D1ygrom89mU3fQ1a73mBhoAe2Men4bQcddtZqEOTDzp3vpa/zCXyjxMiWF9
z1sjntk354GBbD26cbwtR3AQb2iBHSxjcZulO5TtY3eCIJmSD6L8/ilxkbIT9NAS8RDnTf5CVIWc
dqE0gCGlakmgmtQgw1u0/955VIaeWmujjzLxPYHlYnzHDOOOd9mk5HCYmtZvrvIRXY0Z9HVu0fjV
jYwgmp01CxyhAVl/tPL2LeH26JiFmQL+rsmiMd9czJoyWmmTPqQbvVNF/KVWziyeGZzryXXRsK99
J9YzVS7CWqhaAfpLsPu7loZSRftUSc9GfEU39NTNZiiard4sqp0J6k+6yVD6Vq8oe7vo4GAuFXf1
qJrkgZj5Vh+CJIUcFYMgXbjmypSqvW7Jlc6vlJcjekPypufGHjQqiGiAWCQVOkln+D1YS8I3PFT2
sYUd4OAiXjuC3PR2mdM3O3NoyytP+giYW+sUOz0NvqxLpzsFMuoFVHV0/Nlli4TTv2Sl21JWiey1
GCYCawFFMPnUmfsa8zysuDJ/i7Ot3GsUjOjFQybSbL1uG0xZV5VkSNbwsYZxJmnby0fSNsrs3hNm
JfBwLWr+rOsep65rjqxx5NWo2b1AgputQ3/4gcwpuhqJEcgbw7utsjkiV0lw36tItlyz7/KNDrwP
DUXxuahH697DJYkpA2bCDtVucjF48AMIAEkJHND6aRsZo/tALNB849dTe5FrSl2Sq9SvprZx14QO
k25CSO+48nyr/4JwH+1NLy2cQYnPYrod5kbfSZOeuGot70joGor1Xk7lDgp7vweVVT2bZZ2tepMG
t9fb9VbEHqAM0kE0ppehtzbUNKxUjT2F/j+BeHmiMeVtrw0Vc786srSjcqhWGCeYcSOncpc0YiJ6
THu8F06NAj1V3XFsRn+TD1ieZ6PQiW6ZTtOoja9OT6qS48jmVrVjstf0xFvZi35M681xa6LN4Myh
GUc78dQFGW4EP0IAWWlwyNah7jb4iLrwkBTyDqInjF84GYgL3Ii4rJHxWt6lVwmgpstUa5rbRKuT
Q4++9rlALIFR3dK0ewyBryYqrm0yDt1T5InuRqqGiL+osgJD0p8T8bAzMzs+4n0xN/DXfBBqRX9w
0/xrNPfkGxn85uWRN07ktPBbPBMBk9sm63EkBa6oYXuREJBtNDCP+9h0h0M3CvM0xpr9ZKZ4FWyv
J3qwSeoLFeZHjqDtenYVWXOL7hv3bLm3Wx+xjNMPp46UJFTNTniKqjjcWZpj7se6ar6ChKf4aC15
cOs0hCBQdHt/Vq+Cr3DjJKZ5K4d+C4o7voQVXO4Nd7KONtEfz7kO6onmvC+2dqYlBRHdCvIZ8rTr
uszT+4Gj4TMHcXRJuSejnUoQ+VZCWddGPFUrDaeTfvAiq2O+Hw3lo507N5WWsiNi6L/VKNVwvsVy
6+r1tGaIkt/0Qr/rG9yVVpG6Lw2H/1WRDNY20cljIRjYI3uytL74k3DWqQknJXLGNxw2LC2J1eBD
wbachivyHyzQ85NNMFyYWnd65uqBCWmp4Ve9u1W8uZt4wNTB0uWtGjKzNjJE/K1VtXYCPolhvNFn
DKENWZwxPgI8y7rDFFBLmTluy9kSNzJy5aWJfezHMEdWe9npcZpgTcK0hUm4D7D9JbyPW8YaBtrv
3RATLEkz0EUD7EZPnRc1RnSdNEPHJEm2dD20TRxpqWQg64NVaYaFtNmEOcFqXixE2M2B5aWxpS9f
eAMQkNm12eI5Gjog+Ks+0+PuynO1tvgOt8gNv5puxwAkIJ5PvajWqA5yljoPbwk8P68UoDb1kkts
F8If0j1OreTaaykXXDfOSVksc2RzyWwxvmA8kMEZbyD6lQOC8c4rqlsFIGJdZqFxIlhIbZqG7G+U
zeO0daix99ncofKz6KUNAon8JLKcNCeSTPH5W80BclZ/0LQpuZwJEnuEtEMiaF6L6m0wQw5WDpkq
K7LZwWOXpdhaMn8oUUoRY6GJCyshg7FxsvQE0CL9isTEetC6etA2SjkwGwgjuMiHOcOtWs8er74/
fWlbv8LMmxXbcZid7ykSr5VrJtqOEe7XISQfTY+EceP1Oc24wlW3xI6wbPAX8tik0PAOfpoQvouE
t+R4xuy3zdy7uvW8tYP93w+cSfPezDGhFlODeJBO8RSGk7rDdewTSRqn4qY1ewsTKouWjomT/Amk
u9sc+7c61lXb+CTDNObdYJOgyKaTl0Q5YHU6dURdvYyjf2cUsXddc/rdujEafYOg1GuZarjQxr5F
4FuEdS4Dq+xS5u5u8TL2dkH4lovZqXLqkzVFHbp5mezyWOT7Ku5NMwBl3d17gAcuAcwpklFm08FH
6vQHj+EpPlXpsmHMr5oPzF71dC6d0i6fcC4Q9xb2aAjQvY+wF80KBESZAPrbM4j3QOoxB7hxZ09/
6mBWzkFr1PgIaa+6XwZP2m9zobcP7Ix9iYVkJuRv6rKruIxZw0fLOKRuatzHk2eeHNCUj5jb01eY
fxFplV01PvSmLvdiJMWNPL4h3pSTZp4m1Pcn5s36qTCK8CLjr/BXtlbrl3Mxu/c4YuQRNyUxcj4m
TXttzIslzpniB4be0cluk3HeznDq7pA+mTvlNE4UQH8bvRVnjbB9iVy0DevMrOzh+1iU3i1X+qXR
QtLsqnDIgEXWiWG+elIq59TItpnI5NDH6IvMqMdIvzR6ouJH15vHAF3K0N0DCEjqk0aQL6Q31NXt
Oo66tmRFo4Kxsc0TJdJf+IVkPyeqSnNORq9DY4wKMiZXRV6PxoUdDaLcCiw4XtCbXhbtPafPIUy1
jM2WQM2xTcI96PCDZ0k2ZOoC2jPyCz8XXJSBfMOm5o3CeKEjvctlfUArKC+1gRyDoXNeM6L2TtPs
+DettNNjkbVxUBQ+WK2Boa2LJJkIG1rqCHs5UxhatHZq0BAO7AUR5/VexUlxAFboHhyneO6z/KYz
aZXmNpu+mPrn0OSEjn+5Wo9ZTpqOE/kHKEzxN15Q6y5i6V7ZajCf1TDGDwZcgQsf2+UuEdI9sZhC
hyLlZd5il02+ti7UxTHsra96bQt1NQDMehtBJc57u9GmmFJpHAyCRSkH10buNukVp3j3ZZnVzRdD
b9Brt9NcybOhyPz8UiTTiKXWZusDjuXl+wKL4sJCDbmyshbmXvaDeOmipCg3lk046NYukk4/6FY+
okwjKuIw1PSMj1pSUcLOBaaLjT5MfboCTsNQogtdiKlICPHUeaKClF1GMY+wKDiZHZhYZ/aFOTpD
e568SY5f7cgOzU3cdeFb4jagdUZZDSThWGw9gVeLwsP1D9ziq1D4TE5h7IniRhM9t86LMFP4Gebo
je+48XgxkyZHU9nAqAbuIQnF2h5rTDOORZDKTR6GRo6Pvq2jGwOlbXiy+4a46LYP4xl6eTI4G40f
6nvvOvDHPEo/5qaZNjvbrqeRv8/S3LPXs6bxbWsiti/jitsXGKbLaFdnANHspZEs0Y9MJPda2j06
SZtfhAzZN0jdQ/JmffpYcZVsGZ8QHEcM1Zs+q/il6604EHPuftFUOm9qJJ07bD01ORWLH0rAewwk
Mihi8Ioxf53gvaVBaVn53tZz8+iNpb+RuvuUN07Pk6+L4iJuWu0iGsxx42SEV2ZaRqrgAvaHSVa9
9ia9cAzYs/VWJL0rA5Ox4aaYCiIBsipv9prTqG9TPlcXOuLBV6gC2Lkl1kJ/nemzvZ2MGugDnRU5
rUo1x/Mmwm2+SXWr3mn6PKHyxb4U6AQV78zIVGRRGuERQlC/Q6plXk96CbkdA8RWROpRVNO0JYDQ
2Ohh1hz7iuAhhdD1krgm8xSh20iDtm68J59Q4s1s6urVIsv7SLhPvB1NpAhF5pnftFo1RzKO9duI
SB4bzRKpZuEk0jIw2G2CzqHTuRpjckSZ0lO/88JvncLlpsy6xx0Ob6wJi2PB2PyIvpIhmuyyA8ar
Vm0wzPiXSk3pOnRC566aaIWqKMoOmC5ne11wpjmQ7DoxkTSNwzTh/si7MTzGQzWsTdPI9spI48CJ
VL0BcqBO0Ii8cB+Gsn5OE5XRQdf6svPPtCFLdaE0zXE4SDrReKE5FuzbGigS9jKjAbNHplLlq/P/
dhzVdPj27//HWMaT/xrQdpVE//WfzQd4+PJHfus6GvY/FpEBI8WFzoainvblb6JLk3+BJscHTslL
jAaZRvvvTUfD+gd4cEj9VBAMhjyTfuTvTUf7H2hrUGoCIveR5On8qf/4v3R0o+/V9W9d+t9A7v/9
z7/CvOmUv2s6MnSyqDRBcPJ5mA2EtwxwfpkhiLw17RSZOQjApB53Eww/HB+AxPwDeemTd1WLqCSf
t0+y+NQpodTaUnnTkj/MZIfd0iUbbjTd5l50oK5x9w3RcPYrBwEZTERpIjfrpO5B4DLKFOIEs5u8
4k9kZIkiVZ5ZGQpdS7aZKZp0LyabcXYNfsYl2rolqGDxAtMSWFCHQaHArcGB7Aik6MflxR41o0Ld
AEkcBQcHBELK6F6dbExYLzNwi2XEPOicqBwxcajxIxL+EqAsVgGUCBdqUfP3FTjuMDVmHIboh4h6
bxOZVECxHop5lYZmmqysAfP8enJHJQPOr4MCYB1La2v1LkBaV09qyjyZudPeLu38iQ6LeWXHdmVs
VJRH52ZW/teYedETHj7vWx2aPrFWjIqAYTRE4gb0TAz3KSS5DMi0wZEJTN0wFqeJpbVgLwahBxKb
ltO6w2vkHey8nKo7ayYedD3X82BuMjH77UrUwps3gBFo0qYoyiEHt8z8qSG6+eSkTXfpu6E38h1q
eV0GSUvwWi5D2Z6pu/R86QoT9FYToXY0XcgbdNOG8amkgO22cpFUtgGiv/CxitPe3g6+Fhf7FnYd
FSKZgxaUsVa+AhyrDBLBPPEWkwXK/mZO9uNQOOqZbrbmbAxwXDsi4GooSHXpvbV015p1OiQMlGDZ
OwMtvYKgvNJzwLd4FIjH1OHsS351NznbJsUaucpsNkjaim4vAvz4lliNtEPpP7YuIbGN7GDWVJr2
Le6JnAwADiVHI2zjW00l7Q9Q/w8qiajq4xao8CpXHhw4aPPJXTdUZcINyuQ2h38BGX1uGk4GgCqI
JB0zXFo2Oj16X45zi9kccBi59TrD2zifyffMKboDIo1a6KxjMT6NuBfJpgdF+mYSdk+SjKUMgB+u
M9/I3HW4NsNIiq1pobwJ8rIHaYimuPmO2S98I7CwPDMsMF4TfU4R/0dLcdGR0godog+djF+T4cXj
zZfgbnSz2YV6CI41mXyrCjoa6l9tzanPvYWeIwBCNbKh95Wn1jpEP5+KWlYzTv0krS5M1VgtTAgT
03zktNYQ6OGAsAQ4hDE/5VkUvhUDM5Ed6aRmeXS8LiLAu6OBc1dGpo2SOsToiDXdzK6N1DFvw6nO
LsE+KLIzm0z/JmVvztuIGqsI2j71nlIOnDfKVf5ThZe8pKNriORQ5ZaqDvGQF2eZVxBEi9wMkcMk
IoWJorzou4l8iNK4kQu7nQLXXLXSmwpOa9XAsBmH2ANxuzExPYCYuocUq+8zZ1i+Hz9PCYXGPebp
a3caWPog+ptGkLtjlQNZoZUagGeSJ99Liwfd5NM2IVlZj/NEcuK5L+gs8hy6XXbbjHYTri1dc2lw
Qujf22Yshx3qe0dtosYd840DoAyaA6beaG1pecELJd0GglBiUyD4IfZUOp9o1APN76x6bZdGQcZH
n4I6Sjj8dgEYx+Wn8zE3ITGsekI/Yf+f0NqSClnBPsYtMns1ZKzGCt3tJLT+WdNF9VzYkojRYdBq
iArSjIa1GhNrJrXJm4AxdRFeKVe07jmnxnpt0WkeATBSfUagZBUMnHqs1y3RE7c8sCOxhWGR+0Fk
k8e7SSbmRkBsEPnA+muBni1RksMqtBkqrSbXS4eNEHUdn8F9xIcm67KZulhEt4kses7p4dxtCaxn
Tca1jQx/gnoBnU62KMNmAhmOqsiZH8gpjboNlrkIOsPspMXWCwvlU88V5QsDCh6KDtMdZbP0xS3G
mJDGYu0yiMoV+x2P9Zg8J4meANFBcOOtfV61ezLRSNhFj1BdhIVptJss8px0xSGUpierqQ5rQs+7
Bv0P6r5AaYUCRm/kGoVaVNHWqOAHPCZtHJZroYAoB5Jf0E+Pev1oJhWxsE2X8fD1iU6rLC8L5zlW
cRat8gq7feOSU7GRi80xQKthfxt9bO0Be336DOve1cuDPbRkzz+GbsELHbhxY3wbVFFedTC+8JMa
szg42GyxvSZm9iNFt3cFRct5MGlTPeed2bzFGmshlvHK/Wa0nRYi+NL1x7FK/SlgMFf9sCMn3o2z
qI45vf8XavXuRDS0BB8WVuRF1EBNq7WUecKkX1bG7aRAoLlOim6uEFXmw+OYxVOI0ZKEAB89eJZo
849MU/2FIVgGVk1iq90Ak4lQ0V74Z9ukggxS1NdO0DcmsxBdxtCwyAs0Dk4neGa6IaOEnXlpkgCY
AXl+JRXGfRZpVPhZEwoYybAQ5NZOI1rn5HTDbOqdTD/FzFbeWgLU6SnI2rJXGIwm7yayZuq2NiFQ
7KplJMj0J0LOiu8XQidlu50Bc/qa+boiJpbgbqM7DpTg4zUaRWesAcEOnXcZwdjPLt1I61N2liUO
/B6EqsrWg5cCRxaZGMM9JUvDmMePCp0jvObk+g1wOeCBwm5yMhOE65fEGFg1U0np5cdSxXh1xZwa
b8KLhuEbXstIXlZ5mCNlqBJsWWPuwyybhiy0lj85zat8iq3XCHLcsLL0qUClZ7g0o9eyS8JwPY9K
Dw8tFWT8BSWkBg1Fa8v0Xk19Wa3zMNXTfZgMkZsE5AKY9JSdiRvjK3Pia58pZl86224tivLStwFv
VFThQe/nve2xcOU+eaWNAyD1u8xYxgIILaa+m1wab/O6xyUEL9Eh1sS79BMVTj8UmSzZVcsC0WyV
VXjNKcng45xCPUv9Q+wTEwLEi7PFErKpwznZxkPdiSNFGyB/e46q6NLs7Tx6hSNJUzBW9B346pxC
rRL8idbGjLtwgNLd2dZI6RVZ9rduxFJ8EWX9lF0j9SMmveE4re3IClD6BRELvVzpWGUgF2KOdrdS
R8e94jGtrJU1u4nxSE1mJjtE1xyFeZCd8cED6OrhB4VuJYPUlFI803cxnsZQA4UNcyj8oXco/XYl
g7mJVYLxalCEePkCc+ZhXivCEsA3yV6ofZmDMjlwzzPob3qfwAptUqnOQMj1/BinZvedVOTh5I2h
eBHlpIstfnz0pkbTtuYOZSTq1qFMSqQ2Ah38qnLcyFnPs1iGQ3NfXdV0r60N+lcd0pTrRNGlxg9G
copmEXfscdQeg6YW8pU1Iem2Di5CHnVDT0hlt4beOytBbnJgeJCSNzbHDslprYss9neK2g2iQv0H
2LKME7yflJy/s1laG/pUEjUnafbhmohLhiFEfqh8xwHBbqj/R943QkRY9Wr2zQfbTxbblWXL+8rm
NL3tJqGcVTMMNhm0IZM9EF1Jels3U/wDcGqKZ6B3uyLwR3s6qprWMI1UD5JKBWIB41HTghBtpTvA
APQL17sw4ohb3Ag9/qIZNeA8RkOZDrtlQb2UOH05qsC9j68tsBPdAd827KSedJvqaAPmSoMpDhnf
zIPGNAjJXI2IuwQxF/Rdl5UnySAPDTETH/OY+fieuHngTjd9JwjnSStj0NaazrdA68/NCDKhPxSv
Mv6yfK1DKQ6xTTdZCy8U3NwqGtpJrAdEaVOgQ8h+67UZmt/cxtX3CEE3TRqS29PXGqzV1KxlpFFc
TG1CivrsGm01r2QlAJwCXVcu9P8KZscog9kRtdFvKTt8B7eCE5lOGJSjpYWbCYKcucoyYMpnjzU/
vGDSnzZXoinG9ItwBkaHq7KxUqNeNRz+7XuOnqnFAaGpC6LC/7eB8HsDYcnD+NcNhFXV/Nd/Jl//
7Vv1b3dd/k68tPzB39sIFpkYNA9gSenohr3Ff/JbGwF8Ash2ZKq2DqsXNwWyod/bCJb3j0Vy6RKh
RSoCHgv+1e9tBMvCuUnmsC+gw7MdI0b6G22Ej5mhyzIvCA3F/INNHyH1B9GjkxluRG8zuk61dgIf
NYIvd4CDON2gXTGvq/ZjxLGv8RTi+mhY4JfQkfeFNqlLF9LZOrRJxQro3w0nspUkjBPFYTP0RbzT
6NhVnygnPwhE6bsgG0drawuUvYjClt7Lr22Ppo6hoKiGsaM5azdWBHuLlkS3zWEIrlhknuRoW/c2
VGxGnZFb4TdzteMvX/PvzZhfmy9La+W/hZTLNRiEUi4+FITgOOY+3DQloVnZIs+vtdQlBmoW5tei
N+TBTlhNglanK486Kf7y159qLGLE9x/7U+lu8JMv/+OjkylOxhb+SVtdx/gE3TMTuvKZPqYJULlK
drYAlTvXJKaTZwH4TO8rBl0+w0PCw0S4uB7G0rsx1RDmwZBF5Ya+jXH119e4aLg/XCJxrR6dLpId
F0zI+28HD2tLokiZXyt/Ki8Hm6In9tuWk7DZTwwIpDAOgxqdKwuee/7Zs7H87R8/HQkWHumFfk20
5PtPb/UmtQSCsGs0alepXsf3Ng3Wq44h/ImpdHLhunnJmE+OIZnaRnNoUZSsfbjNFxmowk+04R+s
pjwmCMNhH2CAFAAKkAa+v5w5FT5OqSq5tuucV6qvreFttjvjSvfR4G9jLXK+wm1pHypfspxXPmW7
6dSE0GhVGZ2y0gQL0EExfEBD+Nk39ccXidYajUqLBEQP19FHjoujpVCKOuWdZa1XB2ro+cobzPbZ
MPpkR2gJDYbON/fWbKtjnqbaRWV8KtRfhJHvvjBuER4ciy4rEA3r4+pTwLKhlxa252iIalKlcpDP
9XI5SdfVz7QRnU/eXOO97nj5Tqzl52W5M1k/WXXffydKGEWXa85wZjHjJaHWay7yRScEURgYKcCq
tQOQeZXoVCwdnG2MFBNJNEwu//pN+ZOng0vhJaZ9S3OZBeX9lYC78WB8euOZOju6VHBDtjX9VqRG
UWwFDZENpzxtw82QFdkltG1OOEniu+se4Ueeaviy57R/8pLot3nAu07zr4vbH15hi30FjtjCPVq+
nuXf/9JXRl4WoU6v9LNwh2RnjH1zgbUXfF1Wuc9GVdNk8enlRtWc7D+5JX9Y4Phol3w2Fje8febH
R9Kgz+VxorTPXluLh7rvAYCrkjZxky7HKlMaV3bbi2sEBVDPwxxbmkawAqnVAwe8WK/XUzlQVCDd
2dMOpk3y1xf4Xuf78+HhwaEnjfOHIuuj7VFyuosHadpnpt7qoVN0LkvZdS/kWzSXsZOos0CDR7+X
B349Mdh7/evP/7m5fXhflnuDVh2rIPnWHzYenTQEdzIS9hxaFV+IGSTTxGuZAZsROtJGJTv4Rskp
4jCbBJKY+Mc+Qj2ETtUfHvyq0T9Z4ji7fHx/313P8rb98qzQCC76bIjtc1G4T1GcXBh++uOTn/lP
Hgq4cjwZbPas7R8fCs+AZe+RxnAWzZToK29W3RbFbHUgtzS57GjSX6aZ0LalXtXPY1Y7e6Rr8iDQ
4B7iGGUV/jhDfaM13G4Mv/ssZvzPLo9HVWcxZZlHbv7+FrSpNftAIi2aJJZ6aIZG7iYbBl5QNKOw
Np/cjD95ArGDL+AL/oOrfrmaX2645qjRLL3eXiCjrJVJ3faPnW/FR69ox7fC8dXKbT06TZYWZXv2
jn5ji7a/ZI1/QOqMKsyJHLmNPBTqsdsuhFlUxQdassToIKDb6xPi5U9emw8W15/vDcdf22Asthhc
P36FiC6cwTFb4ywROEUokbRm1bhLywT1RheUvjuiSkYGcBRp0t0zdfuG6htsQWdYP9TgDhdm1elQ
/5CQuq2W3/dGqx4+ubXL4eDDu8UBGKcrngFGe0u00q+3dvZmcjgzLrKVOrqGgerpqhRZubWNHJpi
XvsHMrPQwPa5cTUb3XBfZsm6qNB+O33yneFO3/5PbhwzPjZGvHzcwmX//OXr5jNnyM6IbtrZcY4L
y/NhNERNdGUl7lJWYBDwFWJ0M51pEeTVS6+WKBet93YeWuw7TXXWZVop9eAM3vBmx/H/6Lb9rGJw
9gmu9MPz74zMKWWZGxxHB+NK1nN+7aThF3+ox2PXwpkv0jrfi7aojliT6AnUrOSzC2G8ntVZi+JP
LD1/OJvj4GKN5oxM4B7uDvP9LYvcwQuJBzHOfk0YBHzk+pkQUY5fecw4gpy/5g4636fnimXl/fj0
4F/GL6e7rm9/PJv7ndHljVaa56j0o1ezy1xKqB4N9tKl1mgl3aRz6RwbvxY3ljkzI/l5SP/kGf6z
q8DRROIyOE4MXh+WBz8bxkgbU+OMLgKaKsrodgUsnrAK1wBS3VWvOhqUr1Y52ojz+P/LTrW7v30R
PzMl2Z6obX0Mku+/AdE1nbBGcz6bwo2PVTVXJ+Yc9ltGOsOVCIfqsh7zq3nIE4iIDkfg1v6MrPPz
kPL+6+AamEgz5DDw1f907Pzy4ojBqBXAdf08cqSwNiP63OdieXGjclk3wyJh/86zzN2W0xwz8JXG
3YhE5juK13heu7YDszbKFEk3Q6MeCCpqD1pvmzdC1g7kCg6mUdJXh8Zw24cCmfihRqtLDxX1XrJd
iEL001Tig2oWHGd/llsCS86nsZLAF//w5Nn8mHzjMGPwI38sRhk7yizqht/XiLyaOCSJOtnBKxY3
EwqHY1NqDvANQgk7kd8SQeDd2LQXjp1G5BDIHXtHS3m6BCNxx4DP3oDalkHlF+Mmd5x5HbUIBZt2
sK4q5Tw1Vu8cY/w2h64txHWite0jG2O/cjOCGH+rdMbRss5yHryJ3vKADsdNJIHGsW3zKozT7cSS
sVaxmcMyIXA7MJaiaMwcClOtspyjPyXZFZCajXRn7dirVF50rQc7OVMO0dBD+SSLSFzXXlxuJjKE
DpWPq8ixx4gH3+DZYhbxTeGFvmXfq0j2Snqke4lxgddA3k9+3f2YlTRRXFUMIXvye9E9dzs/Z8TJ
JKJ6hFCrvdIq0+MgXuoCi3/mLIqBsgnqauFaEhiDnUbIU0jG+I7TGI8K5y3vph/K6uDRHrjBmhQT
3zFtGYyH6BvFFz3RbqYmtncRCqmMTkqXvFVu6l1ivCw2/ayMK1p23oUlocc3AtCkQ2E4Fmm8JThJ
XEwmGL0GBOXOhEh9RDyQE4Dlipu06yGx+PL/0XZmvXEz63b+Kwe55wHnAUhy0fMgqVujJd8Qsmxz
Jqs4Fclfn4ftb+dYso+dkyDABrY/D2I3Wazhfdd61vit9OLsJkk5whVlOKzgbKujtGSzH1Adf/JL
9a1EU3yjRhPflTZCVqhD31xiUHktMHIc2G1pGzyiMNRTIz75QaddFSHkajr1CRqJyjkbObmkrpiu
kkwL5sAJZNnOvLIU0urvMLCxAlFUevKMXB5zvzGGZR17/OblLyFdK69EXDv3tZEdQvr/69pL6UPa
mI2PmCnyH2uVKwaTaPOWOZP21Q1MaPESp9LZI6uvzlmU6FvLyXjlpOMNt6RTzvXleVuYxGa1Lzrb
OcoOmXBxeWiW5EaGFNq+pFlmo0YGJE8Wzrjo+gA7Ek9O7kYSJPBHUaAmnwuYPhxDwzvyTEloc0pq
vkq5WPycYhGmOexSPYxmy1T7IBDXLmPpOFeJ0/iHOssHfCU1mjpTNiWN1yI7XlajSLoJQdJymkhE
Ka2HnHiaa0Dg3X6yfe0gCA9cw+O3bxJ6kcvRHvoviiAf0t2gVEVzZFcyoHDoS4SiY6LEyuujdmt6
dODJ5Oi1tVVAn0Qcf9f3/nRFWMuwq5VNIDqR4ZuQkYzVJeqrpbBj44U0Mpp1+jgHyxSChKW26zAJ
2DpKYoxL1gLqPDk+LrVkU9T2p0Ymw3dPaXtN2OFezwL/GLsCqah07WWsiieDrEOm0vCVOIfsrh08
ROld/Az61lj7pV1sozL3zjnSiaWoS7W7zIoxr9kjy9CGaggfjICGlRryObzRfJ2YnG8kgDtMDv1n
q8Zggs+w6t9qkuX2zP3VPm113kkt7smVaBHMKjSmj2x720e71nkxVMGLS4g5gxA00LQvxip+zWpm
Py3NxtmgRc2l9/ytIQF1TyF9snGsoysEevYWmcb0KHNEscEYjZuBHLtl0+nNOVXxuBntNjrNHeY9
iQTihtSl4gh4jzneB+FVLXx7YtH17AmiCWaQTQQRAlyXHt6g1I85jtHewFvmDGuvHe8QFsmDwq7y
ImLJRNgOEVMKuYHdelKodRcEtJB/Qr/pBfkS3/lyBrrcvXx03fPU1Yc4nYq3UCaEjBQOgppilk3o
fpxda0afv9m26TxbTqO+FuBurwGl+ie3qLR7s5PjoVEmAp2hsfa6R7CMYWNH88IW4WVSiE3VeS4x
exqKjhApR9/WcolNqH30CGsh1GViyzzFnMAuU9k4mO2jEKA28Vvl5i4mXOjWTEuPE8DgkLNkm09u
wayO0uXBTPTraWCVncqwLhdCQ0NlJnRQuiq7sogxPBSjrLaZHLMr/PiM5mgWHo+IUXFudlRoyqlB
8OJX5qrp2vrKHYLnorXFN9GGlNQ8AdasLHv9pSItrAS0ttVUsQnTuD9i7SFZOsvtTZ1P/nWLeH1v
G6az87NeLc3eBXfgY69LRHs/mipdBbXvrE2j8K+LuDi7rkqPfdc6t/682ww6jyd3qV01aTQ3X7SS
wAqmW1X09zAx5jyzYM2mdPqWBN503Y959aOYgLSFyT/RSHhApUaP1HS2eW9xdCcJRi1jj5ZXEOXu
wtVi/YrDbb7qsqDZ9nqlLU2ZRqxtWvyMX/PK1Zx0QwSLOuoK9UWhKv2hoNy69Vs5vpXs+2i/57Dh
UjL2iCnz2+ZRI21ja3eBTFbk7ny19aH5ZOMkiii96OPRCg1zGWiSQ3eTjgdoLCgDaq/Y9iNJ2SM4
6GvslOtiIiehDuzsxhg6axGWmcQPFqmt7CFvqEJ9A802XENd8vE1WM4aJb9xA2I7uUdV6B6qsWNi
M0mLxLcd3uXa0B5Nr61OaOY4vNuhdHireOsLpv9HFyXOaainiBrzaPSfDWy4D5ciyGW7J90quZVW
Vnyb9SKLpixr0vOI9ms0111Vjo14JeOMZyg+zgJ3f72wR+mdPMrIC6SAZNOAq3/KR007TKJsoEOb
9U3F1LzlWFPtCXS0lxZiYxJJ57DCTrLVXJlWU8E0Fu4n2KvEW9O/ue4vK6RMp30z2HIvLAsCYwdo
RywICuUtn7qA1axCLZRYQp3Sfn6XTTZtEdyfuy7wvNsSXdnBdqp1lbp9tMpy7lTnQ+hg7aIDyGvm
B/ejpdxjJ4S2ZRtkPCJv2peZciaGHVHZPTEUNHH61L8to2reFc9NADQF7mc9HzS+fhb7t4Np8M4E
uW6+CLYVHCLqmrUbeT7vXMs5DihkP/E7SklOlPM+spx68RLQWoQrGdJzXuAb7u7Sht+dQp2dsjc2
z1ETMQIDv0LI5U72ge5BfEhSw30LzKG9AYHRcbsaf9rnrdYcQUajgdImRIm2LblcHlLSQrquHlo6
ZQ+R8LUTUG1UANY09EvfmDDuhSOzr6l55FX1kHFI5+7d0T6jFcGZhu9A627SUCFBIDPtjkb8CX2G
nGDjc7lF4nj9PaXj5qveaf1zazoJyR1B4a9cyW7C11Ee7C9VHryt5tcS0dKzzq63Qg1jNbdWJ+S3
qjaBhTRxnO9TW3AeNz3VLeK+aZOlG5nJHkc28jBnwuwqhxdmnrpd4DygVGX51bWcQKf6tdA/J6qM
rCXxrOo4TOYjbX4b8KM4j6nziGSeTEZr8PfMo8S5oXsENk2ahhuVvGUVig/EWwuTjcZ6lnisGOtN
uWS/EmlLtzDqpagASxZhh2DYE3cOqo49FdlxjdnHgQPkonryhLoyMpjmsdUTPuSF7nGq4gMi35JN
RJI8+7gzaMOwc4vRpZ5GDxUGUkZ/FQ305LJ2lDOiZoRcPPbeOrWt+g2rDhgPO3InolVKrf4iGuQT
yzhvw5vSUVaJ0A0dCGMvDPYDny+9ruLMr5duNQ47r7Ci59IVzk0Ux+J7GQhXgfkCBSDhGaef8lGf
VwB/IGIP9Wf97JMypl1lauojAuTMQl55Q6F9jpM5MNFAUrwYCFrKm9zH8VhB0PKiU+Fbh1EV3cGE
jnCjXCPdmKgorsl1/YZEluNQihv8Ni99Fm/WgeyVGdEaF4CvMXIj1fBs5BQO2Wt+YaC0EoH32vTs
5Zf5zBc4ZGVpP+VRayWrhAzdU4+nrzuHPeEZmOG6XGZYh0z9yRgRny1df2gf6R2zA3KsKdkqryrX
hAV6t2hkQKb2IY5m6sze7aRbpbN0MJ3f/Ng/5K5s/EXUuOFJJFZ3Kmr+iAIOFkqNvMyu7/iVyznW
HAd20UWIRGppFj2vjllUvDqXv5aCfQRGKhF16hF2voWFFpp277zRFnO9OS04pVz+Kipk3DZkOxyj
XrkI9uyiB2FqzoVGqz0jNPFXtV4YNyya9BUwAT8W0P5fkrRWb8znxJ/NRzmWYa4YzqfmqBBsCiBB
fNKrNtRXCqAXAURWLl46IhmISxgS93uXKIfZaJ7L8nI+EJRRlx4tt3KOs9aTjIGBrnVZJNVTOx94
Iwhm1rqIHfUWJj5zHQgnzulB4sV4RQafr97NtT9IX0w7gyBjjpdKBO2aPQp2Gs8fSDvMm5Nme+2j
5YT2xg2IzAri0PzxMSrR8AM1tB/zLGlz1zDOlutJjE6FRjPzDzj5jI2eieQGP2tFJo1XUhc1tHiu
oPHN40jZixgH3qYJpmE3FoTV9j5BhXIY9ywHZyWxePUGdIoiDsIds4P3GKmajULSsUjxFRdsdyNo
AGF+0KDfXQHXL5F95dF9UxXmNe+sBxErmNO87da4q9qufeSxc//YbWbreoijNQGjUbiIzOIWof00
IbKy9IOItQ2GOnldtE1+I0uNX0T566USYiiHw3ijk8OuoyUKJk4RvpFFXwPNn65Hn4gadjF6/IUs
H25OEyYkSfbzzYE2yhArm/5MLdg6DpqFq3RMEtpf84NVTvNowE15673M3RUzkWpM8n5FDcq5y0Sx
uzzaCYniJZo5zNelzdleNW3xxWPjfd+XCKISNPpaHnNc7SPceio1irVtpO5DoWco/+byTD3pFD+y
IVpXqBtuUPOSB8MO4V5DNaiYLkPGR4R4czNknBpwbSYctxnBZJUwYjPK2bhKU2a5uR3wY0W1QnzQ
kp7aXs4Vi3jwhj2V8vEwqOox1pIvqMSdUyrxhLECznnm8FGXqje7K9WQUm7QHbntxrp+C+zQv2tI
JrGYGrhhtgy0bw3aamRwakJWDJreu1V2JogiCdu15k7xiCozsd6wyes7f2ha9Mo6fglRyOELiVUZ
dS2dbSJOtXwjfRwTYdTjMyRgkwxxL19DvM8IJ09roPVa8vlSoEHHyMuCRtyV60l64xOLM8/Tc91i
Gfa59UgZ6xP0vSIhhdjJPmtN5q+a1orHFb5655hHfvk1H8LwfBnuMPzC24q9RcR2l7c7y7E9Uw2x
btsBG/dcv9bdKoxWpiFBTYQaBQE3oloilcZsZCUU4aSrkT6kWYF2/WM6IuNl4XgT2AvexxZgH0Ef
1SKf2kd3rhtvddz3yyGs9E1rZIIKSFnfJgQVYznRVI0vNM9pU0wcu4HWtIBF6jqqHP4Fzq1Azyjz
tbE2j/TQxKUcNj3wPWTml9nNpk+6Mx3nHlaOf9M3bPnAWHF+uxyRqHRIqIhebpxDSziP9bydvBzv
WI8oFraKt9CkI37rEw+A0q5JwyvE9P6tosf4OF0m4lrnS2PROKZtBaiUaBV4NfT5DjbxPUfdbsXN
YNotoIaM35rkAah5/8Wp3XBtEQx41mcTXUV8wIuTjPU+Gex1DbDshuKYdkeIKoeXudInrEm9zQYg
b8FYK66VI+qX3MYjaQjI5XndDXeXynYQ4gB3C8WhZig2Sjr2vnXL5lTO6043l7YuBUnkDtWn3Ma2
CRyXZDo1IrkW5K2QLzHPCJgA77ImLW9yOua3ALgj+CFdf9PRB9763jyxCs95tYg6I1uahQ+vQHcT
B1C5Jz1V32nd6JRFeoMMT1A/DhGtaAVDJqNcsYMeyD8561gTdkU7xvQgrODNm0ZqNkhEegIUvoyF
jqNvrG4MBMgrr2uLJX2LOWjB8Ddao3m3YDsZdI5kV977o2gWNqalGyeZUCwMDUOkjSp0//AmOMW3
OUlkTFLjigqZhRE7yLuvBiJo+0DEB9+mG1L11jmTc8RBxL+4rPNe1LNGedNcCPCkzlhzvZznMDeA
qoDI7Qog9rrEB3MrmMK3VI88ihf6eHcZS4iAiMAObIoGVV8erA4aU0kNdt+Vwt/5GDr3MizSPUzi
tShD/crAdwT6UbyOMFWv2NCwKXOA+uqEPmZ2b35phN0+5nOHFXOuvdeh/W+CuoivDU4HpNQO40Nm
BsNDaCMbDgI2BqSa+Fsnbe0DcYPmprL9G49D9RVeXfMr4yl5wXfvHC8j/i8NiN9UxFHe4IsDl+2g
avvQJScQya/GqqXd6LX5A8Xzr/6UVIeG2N9Fbzjloa50f0uobHGXxP2nnmgs7LxIomFzleG3H0Ic
iQJjm7sqPP/50839sA+dCTQf4CYcG1wzSQbvuyPdQE5YLrLppDNe4Ve4z6jvib3GnQGDvccpf+y6
Mi5XupDh3xCcv+ptEPv51HlAfZPi+1EglZC+3neh5p+Ex/5nUQj6BPp8RMM7TJfDZrL887f9jWLB
C3wAe4FuzXFf3geVC9vbPiVcQDuNGmtFTg0PBX+iB18Nc9RPo6jsO60a+i0rQnAdJ8bA4YIPt1Cy
rQ9u4gZPf/5Al4f//v7zgejSze1UJJYXFPFPnSEzsVmD20k7TTY1KS+Mg7caj9QGT5XatE3zPe/7
YBsRgrn3pgGaPPTgEY/Z98DG0os+S0f77Qq5KjU9XQ9NHULPidlhJon/aPOC7TrVJX/rqc1dy/ef
2kfzSVqC7/ozQepDVzPMndJVnrRPfZRgJ57mTMXLSkp1UV8bSSav9Vh/UjBtOP21wjpbooq/ZXpO
HI9X/DVT4lcdAmEk2E6JgUYICQ33/SjW+8DEeGdap7bssvXUiHanyZi6UVbCdlHhZ1Sn7Tkq03Bc
2G7RryGgaFce6JklgXjxdUleLm62CmhTlBjGudbbeqciLzte1gu/yP3bPz9441etCh8ZtRXcVB/X
7kflV2VnZRyz7T9h+sivPL2xNj35bdsEZeKGgrJzBM0wAvsZnZdhqJtNFqkXUKGciueDDjUlf5ON
Y/wXKu5FNPTx0dqsGIaHoJVP9+HRojXFiavV9knFTYrr0wu3qZ10jw20mVWSR+Ytou5VWg8Dx3o3
OHi0eTDxp612bXRQuvx5I4SftF+FAOffOiSYqz7M/xYRYPyqnIOTaNLdBmeP6fajFmGWzalIS8xT
dunwXGpgyZiJl4Rt/oJP1lOI5ABn1fkr+dBYbMyJSuvcz/vzk/x1EvO5UfO7yxCEwv5h7LHnYtHR
aXheGrp63E9fAwf3E6Xc4iacO0Z/vt7vxjqwZTih4Hc9a+ZI/izCUKZEadzn5skC36JTSHyjHVOC
3U3tcw3X7KjyYA4Gxq3XzqW6P1/9V9UvuVu00RkdcLfBXH/4uglRNKS38KoNoQEKpHWpaOPTu+mC
nCI2ni06DNkV3p1kSX6YWGaOlLcOCewYOgrtbajEg0/A9i1qpL/dmd88CQNpCg9h1u0BwXx/Z+oq
rhxdYURMcvRwFwVlgsfnSMNYvMDyaB7/fC9+8ySYczxEHfP6hbzj/fVGNr52QZ/4FLB27nCM6qzn
SXUPv4I2TmFp9JUIooewEBwcSJ2LP1/e+FUiRNnUQI02zyIWz+X99bWaLB9X+M4p05wOnN9A5paf
l28yHJsFttmVMc7iQFq8T/3kl9fm6D80UG0JslTuLqr7/i9y698NDj4QRVYXv6iJY+z9J7IwHQhL
uO6Jmp37WKdVhOTbSqONQFBEIcP1vts2/YS45gUJR23XSQzcxJuWxQLvv1gDu0u+KD1Sb8M0yx3+
fMd+88C4S9xq5JJMGh8XW2FbhRYRoHeyjWyuedc2Layu4LQ8N2kzIxveLpvly3w1DBOtiT9/gN+o
nFns0fk6BjJbyqHzJ/xpuW8H+ENJ3DknjGDjXRONNqX+jDDZMTtWTtsei6ggg9vCBpjgPd5mLmXb
v4yb3+w5UKUbzCDAzwPIER80UmiZK3diUj8HTndALFrSjxvabT+FtEO1aXr2BwWIpKbsQzPSBg+Y
3GbEYR+tKibuHteZXDdm89pFRrkaoDV8TdEbnVwQCgsZTnCWMtATf/nUvwqpZlPKrC3hdUFD82Fo
5Q6Vq0G06bmZ5zgqVh7EIxNJlXDnU8nc9oPx+bdl+vJjPyyHNEVIF2Bj4XL1D7NtnHL6nRozPg+c
L7eu0wloSbS/lcbRqykNDomoHPGHZjHDlfUcc27TU+5mw1GdxzjGoa+luYc7O8qfRtu+B000LIQT
NxiwOwr5F1FBCR4Biz7VEloyYmkz8W7GbHiQQ0cB36oIHDZh6e/CVB6VjlZt1RmFnixUVEJ6u/QZ
xlm6r+sUFCQxFUeqEu2Cnm13F09B9fKjIvKj/yxS4rGnLDF3dZWMpwCu5Nufx/lvXrSALZVLItEM
If44Exe9m9X2wMOyE+VeOaWe7WLkA8+xbeIVzbP+Jq5iYzONAjpG05S7//rl2RMg6EJyxYs+LxQ/
vWVRkFN8Uio5w97TDro0sh91HnwL9U6oioCkCJ/vBl3+m8gs8/xfv/ycYWTDbv/NsaYHeFAqWHpn
YHxtt8CLgTjIsKI9LRxjh9Fy/IKFPGGFGGMSfCP7L1//Eo/0ftCShcMEjCgbKbA1U6h//v6QmYIe
fEF+Zu5nVF4qmnIGx4BBpH7CJxcvl0rXMOrGTe3F5XdoseQAkylJDaCaNTwCQey2Cn0Hu3+OQAay
XmPc9O5EwXE0R0oDdhhT5LGbSu61ZKBCLXXMrl3CHxkVBf2lRVkeGz3Mz3vsreOniTJOh40j942V
7wRU37DE8qG0oqTZXMVcGlsBk045tTU0pUuppob1tiy7Es3o3E3QkI6/ZXNZP5ZR8RzrvXxsgyk8
uNRujj9UjO4stajMBo1dMut2//x055v38eb6s6cIFAZSvsuq/PPgUhUWMzuvyN0MzSs7o7S1AMZm
xIsRkwTgTj3wgXqUtn9gc2D9Zff36x6HUqzO9o90MZ6wY75/tG6bywnXtmSrBzUZFalLRyb39Ruv
oZngtRYeuD9/30u0wrsvTMEIFSvxYhiomAs/jKaYvKEcZ3J66yR5veziyLYWTVpZG7+i/XPZZmEv
E8uwM1pOd229zKXTnuuy09aeKP7RYJjYZzdZE7QLuv3cMQ8d5mV/ysQ5HKFFrsIomZ4uJjAOYvrD
n7+F/7EKg24ZBALvpGMwlf8ykXsgbwSJCt0pwup6FdSmPDq2rFFQ2fcjxdUFRarsqgIqMS2I+M7e
ukw+1gZVNMRY0EmQeDt7evxAxS8FkioERUdn6azGoLiu0vI5zWpGcG9k02dqhNV2mOV5nNzlgx9b
6lsWGOP5MnzpmdOUd5PpbmAS/xrkodwUuivRxw3O8LmYTPMTLI9+n9EoP5ZJMux0HyKY8KW1M0ep
7YwsCzdAZt0V2R7lppipCKEBHdiplLtqR8df02IGSRTTMN5WChkRwM7klWYRDup8zFubsLgs2V72
x2Wqq7PvgeacJvGk4SO54jhXr3un6+6Jt1wEk3MysW9vECAFmH5L7bVwWIAbtGRrt6BY6LcQD7ZZ
rUPM8OhBCLPNvseBVj5eenxRK0yiyYe+eoSCrB9TeCVXsACnNz82jRcQBd4eKbzcBCCAmIUcM/nL
KP743nCk/SdfFCy/8UuFwAkUAbNGrZ9kicZDGzpWWmeedmynWAd9OvxYAf8/BCc8VAX/++/vcmIv
Ftq3Sox1EsXt//xPExje/SN4Xf98vDnN4N1/zLXXdrztvtXj3bemy9t/eXTnv/l/+of/9u3yUx5G
8e1//Le3iil3/mlRUpU/e41NmynpPzcp331LyurfHtkTVr/8q38cyv8OwILpP+AsR0kMxfa/HMoa
NmSmII6d2JcppHIM/d8WZVf/d0poTMpMVQFLvs3+8R+Lsh3wRxzMKbO4nJNAqv3r259/THN/Ap2Z
+rzj+4/pkDIpcwjCep2fxsfjgu9nYI4lMXYLIhA5Fo6wR9yq9gCAj3mD00pogbYdszw41lrUVKus
jo0no5DJxkemuEek6SVozSP/e5hVxvehKasDdLFoP+ajh6LPSx58bM0U8uAf3k/TNGy9Uoqzrvnu
0eU491wqWSPwFXa2cGAXUHt3RvQZQ5t8Rh3gJUslNPcTaLUSko9dmggvhkH2K5lDel1Ayu2tras0
+15lKZy/jNzmdNVOKZLayRuGcBVZvej30EdcY1NkoJXMztfKVdWaUK+7fAS4AzUn+CYo/6hdG5HN
ug5DzbZQJerGsAXPxAlvbNBMEVZKlXuNJFxg8pHF4Ow1z+79OzOIgSuG1FfJjAgLD4VZ3xD8pOMa
4fZ1kaTHbQ3bslB+8BjaICxXbi6jXRu4JArWwVC8xNWUn5TkvLUYla/189mXwATTH8MVahx4cYid
++vC8UPsMxMa0GVe5IO3LUCKrkOzhoZMm5u5rpJetTQgTUB1DXvXhGNhQ8cmzGj82gIGp9si3NHZ
CryO9TlWFD72Y6q3CsqSF8xxGmN+XylY86YphmSNJjTjsK2FAxrjfDA2Jr2qHtW5Xb70lgN8HN+F
cpbjRNu9aUbri9GCmbjNEXjBN4lTPrDTQHskfcg0N2mOxHzRZrHAz2eX3cNUDVW3LAJRynVAeHaz
b0Wrf9GNbqR8HqNydMAdIdepU08daZX6LzF67wwEHeI3SLdjtMNqaT1ORp2gEy+qFp24sOoV0a7J
Q9Bi7114pla+KeGor33syudqVPo1JvNkJ53IQ6ufFdoMHvZATaDcLRax7k77IBfaAzrA4i4Yeol0
dky8lVXEIIK7KAXZnHvm/ew+3oTSHKd1O1YOUE0VZU+VUbOpqSw0hTD+m52f9j7VrShVqCWmPnx1
imR4q6TW+MvAbyaA0RV9MAvIRL9KCbqS6y71ZLyUc3qvr43lazGl2Q7BkfUkjS5wVjlwim+wyhp7
KVI8Aou4KiYSdZX3GsWOiaDACKvbpHbEFlmlKddGDNFCosiGpAFwNIXDFHDGhdFGEl6Jlj0isTNM
X31AxN02TjWoNmpQ167hWOfM7Uq1QQyCmaw2kvKamm6gWHwRhdIcjATbicrJr7UhG/VNyWv7BTMl
gsAM8774S+VjPh3/x6SF+YZ0GYtsmdn47dLlsd5PWgXBFvRgCfHL6xWslp1bR387dPzuCuwS8V1R
4QBE8P4KePckrCquIGtUC94Ofc7/4xU+TLx0gpVVCK4w20z5Dl7b/N9cgfweqhNIGjznQ3fImNAn
pXCPF5230hx7B7nqL1f4UHvhVDj3enzOWviiHLbvH2p2kdCRSyP6W+RtZQ/XcSf0+6kp/E9JZBO/
oNdSlHwzmMJmRsmutJNwTQcqvzZmp+QKmHWKxnDoik+DNGxv2UT6OD3XRq8XOzmUtbENnUQfrnTa
QQUw5uyvPbT3Oym+AaOHZjfEI86J0EM/VERklQ3SBZzArtCgI/vVhx2NuGVdKfsvg/b9lv3HlejU
0RSnYmbzi/dDSrONJtZpdC/MUTyEfo222Ztuy7iY/rI5/P2FII5gpKKOzw7h3XmZerZbJGUMLbxj
Rw1ZERTZUxKo5592Ov/sJX62sv965zxEFqSeU/rj/PbxJSR7s/JHarILjNMrC6k0RDf/BazjTlPZ
X671vlw237u5NeBx+AfKwp7owwufeFlr67iCFp0/7Mt0I9MK8di0JOg49jZ//l4fejGXi/GlaKlS
euf/P/ZiMoQVtj/ENgcn0oLcJ4isrBG0JRbSf/X6uzqC/39lYT75y4VxMr6bdi6X9vmCEGNMlxHy
cTQqm7KcgC20kKbTPXj4hdzFWAfkYFeApk6lCgBvglTyvprQHA5RW053luqrddsM0l7ZdZxUOxb6
5JRS9gB74QpIezGKVXZ2Tqc9C0UqZe8IvUBOqpXH1KAEOAYmo8VBLf1AgpXxEk5N8Dn03TRZNH4h
YWA5EkAfEvBOUt7o0IwllqvGlR2JWltC4MYHi+F0D6mTvy1d1X/JhSpdQNSmeqSoP3jLWhoulrfG
v3OoUTd3UevZ5TKS9jQcCtrk1jESSv/S0jU/59kFTG+FVPeVq00HXXgNUZ9JkNzBHf/G+hCNi0EH
7YwoKxBIMceWKiI1DuOelkliHjtfmO4hGCJ5j1eurvaDcMjaEFrzNRmj9kxYB0p3k0yfwovytd0W
xoywHeNq1YgeXGjfudY1dTekRyhghY5LwKclQlSjZq9a7Or6ZqgM8QVbAcjKqZsEG88xK4aTmDD9
wLKVxXVRj/0rILfqKCNprWIp9dvAavyzUZvVijqoe+VPkGC1nu0U4skuTVeWo1cnM6j6YtP3rd7d
RwNxQItUShxGbtZUA5TLBgNC5Da9Fi2htw4utP4267aUdjt4wJnnjSsrrdS9KL0oBvTnZy/BFBxS
5rudUw3hJoaLecvGMLhXJXP41ojCTV7E3hJ5NuBWTiBPmmuEV1odICJGLRxdiSQr1YGHaW4a6Q2r
wQ/7Aw1n+KJ6Hc3FM5GWD+B5rfXM/B0gWTJ9XHUBXNWFacaec9VGKt9OZJA8CRNdO+rqruFsn3Y2
o9qt4zObB4/EplT6Gzclj2bR4re57tp+gtmHqWjRWnWyN0UYV3ddO+piM4Rj0B0LbuUpQNS5V2HA
4lGWo0I1w9ixtqRySTfCa4gHjyBW6fjBQ4tzZt2Z0YQBDirJ0Ag17pwGDqS+SMzK30QjUiCQ4Ina
NK3u5eQ4UnjcOrJX+ZzNa+rmCfVkk771Ou7RdTiErbYbnSBX9/in09dmziY70vrw9nk5ldlqCCq8
WWMROA8u/ZrkqrVKhPFBMhbOCmxg+hmNYirald01QbjqWdW3Nmcy7G4paU3Fwqg9bV8iTetWFfvL
T2UW1PYmMRu1skKr3ZT2GNwTGZ5tnHG2y9M2al9N5GAbW+vUThtVfR7osbF9tsV301D2LtULFPOp
5u/Suu5efamrtRMlDS/XkPv9yiCqu14liexog3Rhv2uoyz82YUouSKkKnXyrqIu/Vl3g34Vhn2hL
TZXTp9qyFF0MkU+vAeA+CjmhTvyE6p1DYwryagZm3Q2JJO2za8X+K2R38lw9bC1bDenyue+AXjpw
sqeFWcvikLi1ob16TWwZGAvxwnSRFmSr0g6HfCVMbNlrF2cdAl0muX6bTXlzhXbjU1WK+BUlUnmF
Jmp6SxMgz0iTiqBacxQGs28Xsa62g2am8SyUSx7HpI6sRdFo9dZBtV2vdCbxZK3nevFdtYisM2Ep
HICgxtytHogcdU9H2NsJD2ZjrA1LoK8m1rKdrhwb4y9C74hEb6CZgdxBOZ7I4AzL4ZYTppLXtZHm
3VPROQpkKko0vBirNhH2Si+TGr00U/TspKJknAzm8MDnLlc22vlXPR168dJyWlpCEWTqQMASu5uW
Npx2tFLKtbuYvBt9URdpvy2lQRQV/Ri59by0+upS86Wmi0TzUMgaA1Q3atPaywMIwL3eaHcxiqVo
o+MweyST2sFBODjrMS0FPijogauqi6KV9NvxyReWO10ZDS4zbZyG7kHWOlmnCfjDcwvYZ9tZlvcF
FysNAkJFYnMDFJEYC72Kfesx93FulEMkjnkd1d6uam3fQD1nqJrYuHEK3EVCV0Xdc/ZLIXLrSVJt
vHYy7bPX2k3x3IZSQT1NzC65pcJcrPWi0w8dZ0Djc97FNPT8xJH2WbF/vJJG3t9yApvsnSGVGe5Q
gcarCIfyjWGX7l0puv9F2nnuRq5kXfaFhgAZ9H+ZTCelvEpl/hAqR+8iyKB5+ll5McBUpWokfBig
0d3A7RaTZDDMOXuvLZzN6nWL2ARWohNkRwSGN9t+mb30FXqgCwXQGRei1qplDnbFiAfxME/9Il6G
su04aHnTfO1LnR5a1YXpzaJplJyP4fK4CINeenfOw2lQy1bXqTvidQ7MNryvCJUIt7NY6u5qmesK
yKcfQiO2SL4kTCmRiiS4xCBfaJMuXrUrFCkNfN/kaVwb7lqVwBLb5BHdkOwPuvSEd2BtkAeXwkuN
+6dVmNBT93OdCgDuoDhnMhwsPRwwzQNWB1P6ZWUC8Hepkzc7ZUBCjplt9RE3KQBfqtDkuZQis/BW
y/F+WDF5nOoum89h6gtyyFLNso9a2NqPDiETPNl52neKry8dcrjOyZLkT3apTI4ECUjMQiTbdQzA
hS/sKvZ+XSwIHQvgCiNwJjisbuYyg/mr1WK1JzYSabFP9jzqFELBQ28CVExecvPotNjxt+WozSe6
lUazV0hAUbqaMvRvXfKMHnEKMPdM3ep8WrPskWnaKggV1GN/6JN5LL6UZRpOt6hDi42vmh6PAMlj
ZB0pkzKRRIN7jZ/HpezhFRQJhsbmV6+mXFhM0cFRlimMTbIU85VGt7xpV7ZWM5i++psxVxXfnQ6w
GyxqKpHN2zngCBrzDuY8KpLfYQFYW2S9Jql8dmceHLcaSyzhU+EesE8YdPpkQSU8QsRtYClHnUTJ
xnLVhEvklZM8WiXLmYqXabByljFJw+vWs9aixuwdhM0mIFSuwzjWpEdMNvwJqVf3yxoS9RihbWr3
GphCyVyLRveQqiZ3j+kKxfNKwXaLg34asrPvuUwfafSNOqbCV/ZggmoZ10aT7giJWdlBdcsz0Bul
nxDjEsIJ8i1Iexk31GbiKbUPvYmIN0NKs0+mMNul9H02CXBEQgDnFJ71aDq84Xk+zIBHtlVAdCFM
BS84lVZlqt+9oX1694o6Wp+7e1URPc5ai1YKE62q9YOuJ/LgEy3K8DC6hPpkYWN+RYTflUwkY7c1
Vr1c16qbnSgYQqfCm2wSRDZ5ilgCwIuIInucGypSIB5OYlCSXW/u6JO5DK24CUtHAKRHFfS9YHFl
Y2CEKfY/ryyiFvnJNbmm3n2RrPX9jFcreJ1KTBAvodlg+FFrWLCkeT7Qi0Ri+eoQPpKTwmbCML+S
mRqQexiE6mG2BSJakmK9a1FbAUWHoGi3YYh0edMXWSDAfBv2JluydT52mu3irm27ublyViP5Xgua
9VYtGuMrx6hx3Th5txhPfkO8DzWnvG4jnv3yOhRJufwUfpP03y3ZWvlu9GtjjBFCy/rJLTOmkKEn
uGGUYcZeizJu3GJ5rGG3deFW2BhJkZKTBzQLZT+PS805oe7M5WqhSHg00AzVGEkRwp5YMfSmysK0
wKnd978bp2QHTWUTWHF5XMoSNS7u4aWxnS2cokzB9ZLGsVz6cuejzjgUYZHcoWitnju1G9jKKypD
hFRqPgBztof6bnUHKtVWGS5rxD5yJVgaWw3HDdJRHyZR9HY0rSogChQfDKcMF2DhwhnKqcffVe5W
n/jkgr3flcG1CjuxMwJl/LZSvqwNU/NynEySS6/cJOvN63XubHaNS5P+QMgy7kENdMYnspKALBdt
kGCGIPIbc4MtzZ21kgsVLwiX9EsXOhansBD5aDkP1Va6BkmxHLNkLEmpOalKmMGWGJIGX2zfin0i
8Xoe83Vd0iNuENRnlqpNDDFNrzdTpafiaCBZFUdZ9GlzCioPl6rLoP2SS59w0rGau2k7rISTnspx
na7bTNjLkWkxO3KoQihaKbKwtlYxLT9YDYpmU641Quk5M8VV2p/PXbmquSo47p1Xaf9QpIDsW7Pz
1KEDdj490nwjfFl6osA3WfXfe1BYN8iR3H3il2EMRG2cI9GXSXsaiZr4YoJPAuzdzNMo4mb0BqbN
FI7BdiLbGFoVVXSfHMuuqJ+HJqA8OfA+/W1vd+UXm0PxGSBQ68cZB8yDgSXkG/ALc8bw463XaWYO
19qtnNe5FqmEWU8Q7s06TVCJRD7I7NFLQDWyTDp5G9kjsWWGTpdp2zvmfAv+ozkoR8vpfDYp5wiU
hBvlnZY/uiYf7wxDNupI1bH8TrRWj6c0iQcXiySSDyspb9w+W7+6Fvvz+BwVUXBQNTgSLqr4XAyW
0BvSFmrQr9ToyZzSxDtHA+vPECVKhLFB/HNMXErPEqD87mQXoDCOBTwuFNMue4aQnMQFnM5uwFG2
y0s97BbiaB47CyOVafb+dsRZ30QTMox9qLP0W0F17blbOkBpDfZR7FFV/gAI2nyRFkfWZjXLO5da
1LaaPUUcAOHVXwXkawp0Vn8dCACf2dpy2blL+25LtIH+jDYv/w1DY2JPPofzPnSy5dbTC+dywMq4
JCzWxBgjxHC3tI4ghdezgG867nKVqSyPV0QI645PjkRkFAfepp68H54Sxk1Jbb0g5cBsHtiStl9H
bTnEbXDzUb0iaNs4doKHqgGduER6cDlp0hQSmHocd+/pWZ3KvKxOjGgrRs5Q7PjpPRyo1nqenOoJ
cfSj41LdiAobbTxjo7JUPMNq+s1EY11BPwydXeJlpCizfycmeG2az0qOXbbnrzm3ZWaXRCdiMz0n
hNg/8B+UW1B0yKYAjU+bplOTFRWSs0jiO+HXAPvgoZ07alTGfM6ztJXBklHZyQqNwsk62u9DSywr
88GLYZThTnCS/OKBvW2PQhmEW5a911zlosPoWSXAQnXqlQ8QJeavhkzrR6+30o1rpPN1RbPmNMmk
ZdBZvnXbBl590ItdPspk8LcY6N1NQ7DV3aDyEBZDqPMo4PAeYTwf69hD8PptHN06HnyhvEMx875i
BgEhmRlIL3/bmUa4R61pGdE08wMIPWgS/GBzsF+xdcSeTCy6fwv7714Q6ZeT7Ek4XXGUc0iCBdjV
IW4mrcBMkOwb0sp5yCyLDsvkzom3zcFfnHkaBqB86vCQoCdvv2pFdsXs6brZ9KigDyT8ULFonX7T
J6PyiAOzpp0Ff5yFeCE7Ap3eqMu4znCwQiZZ/A0yhoJjuoLVAz/Dmh8MEWQck3t5ckY9xEFH+zDJ
FiBAE/Oaay2dHdFy4P+kwroGTECq3r5k/lgiy63Snd0tYTzxIIINOi19wgwm1ZnU4f5KVdluWemb
b6OrNkMeFI+Jsmx9062jG583z5/g1PtP9djWI9tWbIE/1iDsPi/ScPTOIACzuudx8PnMnV6wJCIr
3gxjUPHva23cWavn0fQ71wbZB8yBuXcIqF0OOXyW5dSklvva5hB3I0ldNJY2B4tdnhtyAv5eia1J
yCsgXgtwP1LVpNz1mWY5Gnr9QyfeuEWdd49Rk3hb1XGSwik76dNIvsCTTw7vRvNN3avGDX55eMDv
llpM9mYgP+YLfh4HAM0yPVIE4ywZYl+/Dvi6LMqVaiQZgFBLGWejoBm30rDZTvmaPyVI2nck1Pvb
0GqSfIeo6RxZVTEItpJ+Eq5WPyOF0sgt/+RqmqibwJbpgycXoKQd3XF2v4y8iIPYrJ+SFTXXi3Gi
kVfUe9SE5lGhSxU7EO7EXp3Mqsu3YW38HHBhrpHkPP4rGZF3brFqW5vGmrKdm8j1epIYwKOBBJzs
MDVSvfokY+/JjHHifkRaeCAdh0tPyoY/g1BePghEKXdzxYsLS3PclmE9xWadk5tdW7juHQAHPdlC
jjA3uG9X96bLgWh0I8oVqW/WQCyPjg5JuF2clVnWorV25e6zh5Lhd8BiWg0b6bAf3/vSHb+sOUj6
K3OoZ2ZbyEU31OQXtocth6ZZpBjuAs6xnJ9674Wz4XQ1Bc0EWXaa9SFFRfGzY1M5RNCC61iT/MxJ
ZDLHOKA6Fa+J5WBL80r9MrAP/l61Hu9BehwdtyXW0irOsIqz3TY5k900QduEBynhekVZh4MwYtvZ
32RTwOzLls2xN8W6NJ9CdGRWTAgYKJFMh+SVjYAV9j1ZmYAqw177twQutrtAw74gZp2zBaIDdwLx
Ry4V8AB/PIqsUuE+Ya//Sn67t886Xb4athMAaJqEdQUTA/wSh4dl2ud9eMdn+QB42COziHBUKMxu
cgwRrru7UOVEKTXsk0PCuYV905WDAEyQdGFcdKn80uXaIRBH0QQnXiz5LDnyhBsxAiuIWl7Zi0cR
lvDltVD2IypWcmh14Ry9mt+/MyejTmJZBGybbC0UcsAsmRROV4fCIOwQeZOkS/CTguavFtN3gmDJ
jdQMe3Vx8xb5KK34apsCuXmyB2fc51Lkv+2KwCH2CQkbz8Coyf7yWzrO0YJM67QUZeHyKWTpGvXK
behTwHJ4hd5BbCrHnvnFSdBbRAkolmvLbjQlpbGy7KNYO3Pcj6sxwvaYlMSoXePmj0ZnHMptlday
2BVGtuBUJ3ep3wymoZPnuVJyAM6WrnpHgxnzEQ3B5CZIiXWLkKGVal82lX3CzC3sKKzThdTymvo+
Cdke+TqpdEleUMGS/7AojmsyH+r8RFJM7wK6Txf/YC9LYezRqXivSBws8o/ZOXkxaJ5x37Ww1R5S
qw+eO/J/9GZkZJ9Gf+R3+F0KZCOcSgO/q0uRJY3qrPOKexH6hh9Tsx8p/fPI8JeofnqtM3hMG8ht
/aumTLf+HDhoVfeafe+xYQ6cDw2CgSFSnRAPVtqeg6zKxno2zrvdQ+rYljqEJENshqFpto5h1Hcy
8dTTaJUudfPetH6tuU2MZmPNBipVSCMbNdvduDG9DFoAz30HQ8OjAm2ZO/Ym+Y2jh2TdV0Yq0aGJ
8TAhJeAYJcP1DjpDfs+2brptbMTYG9+aiRdTps//ypuTn80ympLkcRfjOr3aVEWyAXy1NyEVONe2
2xhnGm3ygmfUhEvSyOCEbKYl8WSgCv84Cj7sTc4gfqnXhi1juma4smFa1i+SgPBlW/ZjlW1XbYDB
G1Pqp9FopMVLLikHMDd7BvlsFTE7nqNO6ZAwMfsljgjywekAtfMrFyuTLaKf/skgT/lTVXcunTVW
rF9OXRT3VV0EccNcgWofvPi28ryBc3CgsvqamK/uaVhWZyIlCnEzFLgx/F0NnFxJYRutNc4Spaa9
ba5Lvgv91CmI7OkCjVo8rA5zU6J9aWc/OzZ16Rg8Gg3tKi37r4T8uDfJaHRHMxymJ9PGMdoXAGij
5FcI5ucBfLrcFeHP3I+W0JVWTKOTygGixrTaeBCRYcKUlvlLATlCljwXQQYJCyL0dYkV7nORZOT4
5mPF0cyUjGd6yuEnqoJ3OqueE8st29j2sqRH9q463mKLgmSYRw4aZAHX2TIcVOv5yFSg/l8vDYWQ
k5k4YboDEd7Lq26Yho7036ahZcCrviUAqtHbZtTFCqyv1PAWxGqk2E8dOoQ1MuSTkyQU+HjjpHXR
TS+rOxPWStQ1NIZiNC1Zwo/MUgr0C10rFCWyO5j0DB/786KbDgEjzwu7krQ+vu5vNPqsYqMagU2Z
kepsc2nNbDCbVTyrumjuYLexEyypO/KoOL3tZmqj5b7wK9aFhpS6Eo20XIoruPj+F6sU+TX0MLXc
SZAZVuTONmTBJrOu0pAYROShbS+gweT995KY+nwn5VpNn7uOngUOenARe9nZLLYy99utNpKJVh1V
m4du0us1Pva5fGhoz3FnAViNe2twg4c8F0NzVRVLC7Wn8Y1Pq+rMOzNN1z4ya8pGbtnX5rbBUsyh
TniCjQ5M5Ruofv5n2zyXwlNj8MTWbirvxFhKduyjzF2IWr65mgfL+c6OkyfkulYnD/S6PrXkS9LP
Ic7Pj1St/HUv6oDowSJNC/EMb6y3NgL7UUthcR253miA+uXT9ugSeOixvcBguq48bbyg3O0Phc+S
GtV5tXznxVk3ua+K8lvJbUeizoXxRFO0ormiS/irteHbT9MQ4AdKsZHFpaUoCJCCCYGN3pM+DnUI
33pNu07uU6g8z4QZ6AqP/zx/GghHj7sltU/I5usHuujFt2YgphlhZS2Pfj10uCNkgwpsdonfrBir
8G8WX26dShVPjbX0COO7ssX0AfvjqTbZDtyApZqqx6FN/HRTB3AkokTjDt0hYehglUh4QjHQpspk
N+J7vw1EL9VxmLqBZg2BUiSRhpU6ZiN7iO8dTZzlk+E1Vkb2XQ1YBISMXcG0cyjpu4GcPmld1Dkp
8nnzSU1zyB5ZBVTR6a4bRtQQBdLuVk2K58OQDB2tr7xUX22oJsfOXDPwHS3MMzLAV9LubAfd41w+
ZW5HXYnI1ASnpu2RuUSdg/w6kjFmUBjdRMb8MKVWflu6UOYes+wcgVQwtvxrlyX7WNfA568Kusyc
STOefkS0/fiKgnO4tcoJkpatQu8BRy0dm6kf6nso/OrJ5tjvAK7TXX6VDF73kKbw4U6TEM2uKtv0
q8dG6BxPmlBrLMwctXuolte+hDWwGZGP60169kZtCMlDum6sKamAlpPOKm7nMb+308oGG0YMc/u5
J4Lutso9k9N4WlafGxMFQmRaangeXE8+L54PhcHxOoNiP1CAYO1lFq+hASMwtMfSjRYc1e2m7ktB
Makb6xMFveqB325YsQNJHpDxMpJW3bjy3vLYmAinX1+6fsluWlcEsU3LPbbWSpM2gk+V10nnABq0
xHiyXzy3b6LFrgJoPH1V+NAzcDwdDN+U4qFoRvHTMbswi7Pc1ruyQtT5NWcPSO1zQRcR0Xr0D4rv
5SjdYjzRc/O/Wd0YXNuouSmrS7OPw6ZPyv0kzbzmIJjbO3KCzQfdCr0XudcTdJ0vzqdEVcywemRC
8od+zA7khs10LWtlHQRwujHKm3AA7zKl4dalOfGbJctCuEogN1nYRfWqRilvkBZm92SroipkWDVt
5FH/azHHo4Qkdm3oxsde9OJe5WO+y2s930LTEF8sOVhwGi1323f8qZ7uPYlV8LXqLZGFTVwJMroX
1S6MEgevooaMqbe2NorgitbP/JlKUbNj52yuUb10w7W0s/TGdzv/xRy9gjaDGG+7Cdp/npb0Oyt6
0JxXrJQCPo0xQmASGv8/+ZaSrQbXdF/IkUpVlfCDUs/epbVl3tn5iISyw+ge10wnn0eTzb3J0Nyi
aQzmaEhANvyGqlbxJsCOt1fEFCgikSrm4wObdBSw2VSYx2pK6qfCUtM3u8lTKDXepNjVp6G0iapJ
OnVAx9dcAcvwDmDEPCj9FUiYyjWN+nFB30A7s+iLX3DR1q9CuXRGTDpt8kC5csF9Zg7EKNIB5Fk4
dZccJ3tEcTuFuf3L5jMkV9ZJZGwTETYAni2rxzQNqDogZLEeMRQX7KSoukWqFLrZZYAwOBYNFais
3A4+AVtq3a1HNhomxCJH5Kbreoxrgg+aYxKmMGLr0e+MHTuKDisKPUKC8ogjfV7ylVQ2o55Ogn1d
GC0ls9yuZUm7Rvc3WvtqrZt7N2CTsySQBqi8WirleGMm7FvOL26XKDbVd9Q5g/SbXnvBhyLdc3OL
LkKc1jq9GXOFWNpemkG/eJj69mG6qDlKesOdj6NY8c64AYU0PvGeQyTooNhnmjQ2SoESymjprtWg
t97S7ZkvyvtkBrV5VaZD+ZiNDW15XsU13rf1E932VN3mppUU1A/hhtL/TJ87I+e7msbiNrU8itQI
9VIUJezTi52Prx8GzDLyXaw8sHFD0paM8bn2c7TMmfwhic8A89YO+ptbuExaSQ9WVLXkL8Yl/a0K
SFXTbgO6Es3jyFUfnQXMbMI0dssRxrsbh1k+wGjLySs0SbxYiLnF1AE7MgmGUoOW7MLznh7CadEq
x99mwq0PY8A8vAFNbj7SOKPw2/O3cNADCjwuLDb6avC88W7qNfrGqpd2upNuUIPuoLJQR3nilQLl
xdje24UjbvCnZPY12jqyCGwYeOMmkGZ7bwxNSXNH86nQ6c85a/TyLpWOy7cxNfuC/Q3Bztn6mshy
epIDQspoXN3pJMNxVVuwIUm4cX02WLsuROQZWV2lj1Sugcey8/6M5Bx6UOLatB2c3nodoavCq6Qe
2eIencut45YaUs+8OFdTCfzkczWb8gR9cSY9mtdi76RT9/VGDkbXRz72mG1lVuUZwBkkO7YJVkBt
qVEePVNAhw90IbLlCSVBJb+w7ZEKqVmfHVygJr+VaRJVWYcEW91zlA/0fmQ/E9uqgollakCZEe7n
oN6e27iEm5/RfkgZ3OKRaaBEuWS2rB/4M8nRHsQn3xpnuoVTu+WJm1+R9uHc1OCfZhFzkmHDz8o9
cYhdXcoR9EwrpuVak3kOpIiebgjiZmvPg+FRWmcDUFLoOxW5cE64BfpiUyOM+2R3qfPi4JaMS19k
PwPBTzngI+0UDYg2KDgtWlSm+MVzdr0Eav4c4mL1dsQQSXPLjEtetmYxTD+HgQx+pssqyiOYK8pI
qBNlc44Ln8uN27XWzRJKtjZWMC1fhsYpvkOytl/7QCsDMVgTfMtQNg0bu4ciSjc/DX5mtC9Cpnj6
L5RQgZ9sDDTVTF2GpE2UFfVdMRAxv7XQZQAs9ZcOVlERhA+UMJGBiJREcF1Ls7stE3Oa+AwLlw0L
aAJ9VzvZepVZev5hsq7+sts+Wza6FMw7bSjO47wI5i+is7Cq9YZV0WXP8+Rw3p75dAspLe2oZ3tL
NInGKk5o0YCIJ3VgmXEuwuGL5DR5XcxZKaHh6XP2OxM1CbqaZjJGC3GeqVNN9QB0XkgQs9On5UY4
AM23K6bwGe+yoV7scXa+49TXcKqrLGExYWkdrvJkaL0jvfP5YSgNfG//a5hXDJu4N6lxlDZp09rR
v4NR2UOUUYF+LMcGwLU3FqcFt+ergDlLDdY0v76vDn2r6gW65KP7IETbR0N8IVRuJ0urbFzsSKjH
JRc3NR8ulOPj+1f5h9CWXiQhgLYL4clxLgTdZlckuHwLuvGCfHrjMQ8h37e39HI75wNf8T+0ruGZ
lYTG3nXJXbq4IfRZXaXqc8xUxonNTEDRJQ/v380/nllIWB5VHpv7wWf6txLatTuscfCnI7t76Pzn
BmJr+IHY+q0KGvCNadroy0BXOP/ZTf/wz5ZZixYm6x2a0lPcGyCAy72JTHYlZuz9mwneaIMD03Ug
s6BSDyyQC3/fTNP7dkg0DVqSLokKynpTbnJEOHhEEwVXwLU+uN4F3eEsRuaRCRGiEUFF7p3taX/6
rttuxQGZwnRQ1ZniS+ihddXIfR7eFKRgpVtNu9f7QHz99o2dZc9o2AR8Mc+81K6LlKZmiDaOnNZH
YokOuhl29rh9/0m+HXmhiWnFtVBZ+xAYLp5kF1RjLj220FZ4N48vQ/ARdegsR/+//hSeHC+IEYez
ACWyxyf795MD48zZQ3oedvJx01vEzrWfC9fbyAVennDQ+3ZGZOtXoV4UB2Nqi8e88D/I6nkzXnAZ
YMlgshBeYAlxaf9oa2Td4Urxynbv2qyLR3N4XApPbSbDuodqHtNK+AiZ8uZzOF+UvC7PMs/Upcto
GK8K0V5mFkXyIryV/eduYjegnOlBGe1pacR2nLxbGnLUKF2JztEZ7mfQcMouT02/HlSa3nTp/Pj+
+75Ay/z3PvhV4OpwEJydChf2AakWulbYeKJk+N52zrXJHswtnD7S7U3gETI8Q5Rtxk9wt+4MEMxN
bX8XjvWBieGfLyQ0ObCHzK8iuHghvqBbB74Z1mON5NI14jAEXtunMZWOAyjZDeqfH+/f+Zvp/Pw6
/rjk+Sf9MTsJudDAb7ikTHadS8UDrvJEs22U06HNPvh233xWFxe7oMHMborCeeJiGnUMCzaNTJ/j
xPt39GaC4CJ8Wb4rHGYlXubfd4QgcinGxobAuxAdnS77rkRky17w/cu8HcdYa33ctUwQ0MwuQSmp
bwwD1nH4vG5wvzTmbxhW1EZq9Yk88fbl/Yu9vafQMVl0mdk9UkMvc+e62u6NwfWTyCB3BfAcgdn6
hVH8wYL7dvxxGchK0IJsbOP++Z7/GAztkApwAGES+dbLUOxqeuUNCgHUyeMXaAKb92/q7dBjI2Fh
ojlbdnDvXLyoydDZEBLHHTVcFYL+eNSJ3pZz/VCG61Y3/yco+/+ZrPmPN8bieE6lskz+8/LrAhBI
qc8SSeS037VH8ME8PDYLXI8m/R9BK5hN+BdjgpsCHOaFlwQJ49ylagrPjzLlP/C/bA+plnTgCjuI
s+GjFMi/4TP/XU0IGGBsMPCCY1H7+60BWpUjSjw+4RHs6ZPl/p7wgTQm3T9/W+svjZ6277+5N8OR
RV84PkMkxHnuXn5iY1/XZUpEdtQWzsbNsUm7v5Kl/J9+yAG8ETY0ns2njFft4r4oMy0ibDyazPMt
vEVXJpzJP1gC34yJ/64R8K4gQ7FPu5j3aWR1AVZhNmXGKeAQ78grv/q8jB98vxcczv/eETdChwh5
jwg892LXrAd7IRlLsM9UhnXCizzEvd8THTjbxTV0l98kpQxoeKk1dbo5EIdMb4buzVYUyfzB6Hzz
3cGvtjxqpWSe8zlcQssmBfRmhpcVFcKZEA7Qbw9qx362HV0d10FQiACk+cGO5+2DJpAOJoHrgwkA
4HbxoJ2Rag6dDpruQxiV8ocw111SnhLv+f2h+fbmbMf2GDIYAlESXnoooUeSBjIg5Gt52PrMBMzd
6xq9RZdvuvD3+xf7100xNgl+c3yH617cVG3rKbcg10cl0RB4N49YHtH9TSctjMP7l3ozNXMIYiYR
4P48DzPt+b7/mJrL1C70mjZ+BE0qbpMX1fcxZ/YNiuRtM/ygKfj+9d5+4uQY8rbg1tFGYrz8fb3M
gnxtk7AWrdqR12ZSVzFdw/ZqNqCJvn+pt/MXlwrDMxmU1ZrNyN+XypWXOq4qcQrpoDxa1P9ISVnq
eF68NotoSHhXRJgA1fayF5/G+AfTzJtNCds+RsrZpuwL582ImYlyQKQw+my3Q7okWNX6q/dv8O05
6eISFw+zs4LRtyQK9Tq3mgM4riV2l3Y8SkRfGwCT7da2mp+lofsNCNk7ezQ/IgH+Y6Sevzw23oFg
8RMXv6CukiRzNL/Aoky8wXB/ar2W1X35Uvn9/3RnxN2iIrA9Dr0up4qLsw0q4YVSHru8aiC/DB5Z
eFODPWvU/+d1xN/jRhoanyLASuZUhHfWTUJXO4eW0FcfLBL/GiGhJdwzQplp85IfCAWchEeLTmzf
Wg99l/4ofOODe/nH54bZjmXO4jRIhMf5n//xeU9Zic6t4lQkEaNFytYbV8wqytz+g9H+1rsc8GL+
uNLFSAAClAVZy1MbHVw3+f3KwMt+DYaDirHeAMLFxvdKpjVA/48u/Y85jEu7LAAUp/gvFzdZjHhw
kdVw3rSeyU2n/eeYh17dT2Jv0lxzyPvRV+a87/CpyUcyvWn2j+HOhdPUvn7wSf77gf/f33LxGBwg
uuBYeAz8lqXdp8Nta35L4BTY7gkToueCinqqkuuk0DRJt15JLt0HS+I/hhU7Ak+gMvMYXJdLoqU9
u/Ukj6OTpkXFt2PBQkPx/o3+48MnmZQVA1gQ1YbLM/6ISBQ/NDVc/C+/Revu0O/+wji37b3sf36p
M3LIZpoBm8ax8u8x3KdT70AX9CKaRJ91vjx0QJ3Re/1ISjB479/W29fHztBjI3NmtQn/stZpQAXu
4Xowim1j3/fBD7sUOI3Dr+9f5u3T4zIchEAdM48hK/v7lhaNUAjKHRXwQZ+yuaYDjSK5XbacPj8o
jPy3gv9VEgrOUwtEETDPWPz/c/7/MQWEjqH6TmfUGYrJDx46qv7HVNjG9Lkaur7Y2QU9lC3V8eCz
Yw9zQcNvZbUy8nJaNlTh8iNGTe+lwpjt3ySym35BXwrXE9YD9PA+zbk6bmuXTe6w0lDY0U2rfi8J
1qbYW3P3RWCUvDdlFV4xZOaBfeiknwEhYmOZba+hVNU11d6xixlhSpbLT763ps8qH4qvNDOGY9HM
46/EL4YjngWQ2e+/ibdzx3+FTZAubO1YpS++V5d8X7vPEYbU/fc8LDZF8JM8qM3a3xbF0RcfzPhv
d5Hnk2JAeVH4jOX/FvQ/3gUbWBvNxMC7CFbQQaSjYGKwRn3jsJLZa/LBSfgfwwx0haDgGIBqAzPy
9zADt00//pytkSkQduPWtaedv+Lbbz640Nsph79uh/TWwTift/9/X0i4UiuCJWDatV9t57r4iPf7
r7/PqZcyGh8Au7mLDXEX4jVMW0xMy9p+Jwud7B7/5f2B8K9n9eclLp6VURgagwOXMPHY0JuM+Fo2
/hgPKOffv9I/bgYJFXU4+7wg2+JiuVpRrBe+Is5ttBV9Wygp9keX+MfN/HWJ8z//Y5wNq54mLFvE
VKdGFdfkHm2K1pwOK0b9rWrN+fn9W/qvBXAxyVDdsdhvMwB8+hF/X7BtkMiOQRNGCNQiz+6uurKM
qMnBl0A7ApAHBcszOINHp5ghJuICaZtrEgNiH3+BJYqH93/P2+/Mo7WDZZsMNWpA7sVWMZTEFea+
kURW4zwSmIUfVOL8Vodizb4Eq/XBoebtG+W+sVPQPvBdNA8XbzQtO88QI0l9BAEnp0L5v6d1WD+Y
yN8uTWc0DEdPqgnnOvfFSY1+RNKmSMMiR7/mrYnU3N8ZdvvBm3z75LiKhxKfUkzA0nTxpZUdTuE5
z9JNp6wfQ9fsExy2s+HjBJJTgy3vo0z3f92WzVJIqcQ0z9uJv0fOOjaLNsB1bfz2uenwz+Y+DLmP
Jqi3H0RIP8IBRoWM13bedHeAdKakotL/8MnDy2Ft7/83aefVGze2bOFfRIA5vDY7KAfLlmW9EB7b
w5wzf/39qIM77t7N04TnPHjggWAVd6pdu2rVWplSQMbgx58so1dWQrDzp+dszsZRQXl9/qpOPMlq
7BJ6lcCGWs17A3S5i2vOXztcabhJ00AH1wyM7Z9u+1OzwikEdwW3BtALN2qHG6Boe1r0bmzoHlAQ
2OMQVhI+50uHx0fIAuZzm+e8KpiDtCCjSTEIXZCuN3Up08A29reFKq2kjxfscFUS/8FPRB1aE7aI
DtNcqVQUryIbssaZXk++i5O3y3M3f+ypB5vv499GhCuMZrBxTAhe3SHsY1fxATjXiQsLjzsRCibe
38FQvVw2ufBmciis4zNmQl1EjYTD1oVFD+hwCHmUhc9Br+51GqWGSv6hKP7zEHegguWvgHFJ4JXb
UI/dy/bPzrrDk12GGZTzoFClmnfx0S3R0lSeoJUC1SXsz5umt344GSJcpdYqrkI1Co3FbPxy2ebZ
Ws42ARHwTEP2xrKFIQ89jR7Q9oZuFUEMaBqwAuGXw53fcywum1LnBM/JkmKLkA5rNgzqlEVPxxdE
yAd0tRK6o7+fNbuDDDD19OolsMnEr20yAHu+o8vrNkBykI6/FGzbcDDR9C5i+RpR2cr7ZVnXRr9y
XXzoI5x9GPSn1Fxkg48UJmGqxj4udTN0p4yUPwmwiIjMyWqwvaDN0vt4RAHXBWcK3D2UzLa5ynPV
eAoSVdrJYdV6V2lo+8FNhRMaN8SR2hZoovrcg4PstlU3FnSBS4OEuG2ImrESA3J26fsnXi/TUntr
rRDEHmXIqF3xQGd+1pE1/AHPNaSwCAWFSyrx1G6Q5CpyC9I1dzygpm0BJ7UrT518pYS+eXV5jRft
kWLj4JLloyxyusRxNXVKbQJ8coLkRm2++Sg4+vg9fSVwX9i2lNSpTBDicmDE524I1b4KOxHjGssH
TuYP+F8OvmSv3L5Lw5mT6NyGaC4AuTkdDus9BdxGkZtE74rxs+v2pvazCFZc3bIVQwEjwLPaFqt+
YSgrQRuqkevL1830c4IJwR+ewu7n5bVZmjMEFiwqf8QsOO/TwaAizzXoOaEbcUscpNBIIf3RQwTP
wyhfCY7UeaGFI/XxPOAm4rlzdtYj8vMoDcZo3Qa9/ApzhAOLcBApz1DzA9McQYnCFyip8l911lv7
DJjgl4SGsrsUJK/1RAt1gUwbAtj+gQof6HmUpLyfNXQIn6fAT35YVm1cQZMAkHXsbOubHuXK9z+f
L7Ic6AGRSiVDLuSry5bz2Mte6LZohXoBcHYnv3K8P8YNcUSPzQhHJlO9mMQ1ZgC80c5/5Teya8Qx
jZivl8eztM1MpFEMc5ZoUT4Uso6uF0cvYdzSJcaTWlT/s0HXvyp2XH7ioav9mMwAB3jZ4sKFhh1C
LnI47G1Z8Ku1E2ks5BC5vEboR5I76Z7F+2vI6oZ+B3lWRe/LlVBvYZT/efTy+OHt83HHH41S8myp
5MkP9LKHi7Ds3ZR3ACrRV16frsRBa6aEEMWeyJGUMUmKOH8taPkCbQvGGDGQFSe+cHBPhiRMI5yw
jaFl2AG4uvXremc14VU7/TEtKVlvmE8Jyh00js7uCjmUK70Cdc3M2dtWqR48ms+hH9tf3hT6uWdA
F446L6hCONNEqUKtq/IoaudevOhrb1YEkC+XDSxM14f6HIEpeTZKPqd+rvCKODDzNnYhcvg7bNJ9
DhEHiN2VK2hhc8+lXpid8G68aoVzK0NgGUgmgFJIFe5IrFGTgHAs+0mJizahceUoncemwOHmsoEi
wxM/R8ano6pm9fgxiyG7pnMMfguI2icTKWec5N5C/btsIVGsdiha/vlscmuQ8CSCQOJJGOZUBpkn
FbRY0FTvarGxzWsJFlRld9nM0oUB+FMhB0PeQiF1cTo+sx4cI62y2O0Soq4iIOH57CD1CP8bZADU
BppwV3o3mn/o8leIAAb7pYKKs/teFLf6DN3fDe0jmdvLn7WwWUnWySBxiI7BygizThd8aYT0qHHE
D3Rc0idfryzs0jZiF7GkNAxCGiE4EWcqB3RysWBz7Y+0a9WPDSVtWEHqNRDE0sFAY0pW8MTztSxE
M75lmj48BNDn+MUVTcZbPzauoTJdGdGymTnhMz8tDDE2m3y91mwco+vnk2tSxzVic2Nrj5dXZskK
forLBeQw7xZhMCqKogAngL339Z0xc3RNMTwRK0NZWH6qKsTNCnUsyL+FzV/GZSGjecQZb9srg45A
1m8lYl4Yx4eaE5AJmY5NMZXaTn6rJRXjmLzuFaaVfQ1kSU6sP80NAHSd0RKsP+VvU8zAlQMKopFm
AW5vnK3S3kwNtQJ7XDkuCzfiiRVhM49QZ09dhJVuhIOEDEELZ+koAf+TVx6TS9MGMTL4FkpQADmF
5Ye2WBntIkxovUNanTaeWcbFQ0D08i47y0LM08bB54ASOZ1FMFqlenrTBInr6RX9kpBAUAm/GR3o
hg0msiibbdv+/W9sAlAFaE0WR/S4jVd5o29hE0LYXdgREV8XynOVk7lKn6BNu2xtwf9Abj9nWqjl
zwXKU79L5tswcw2+Qg0lDtQArhHd2ZotFyegWKtbufyXlo18HwkOmxQtWiin1koPjUw6oxLXn+yb
WYFCsY2dWq+8Ppa24ZzAgV5dmRNUwphaA/4HNHoSV87Nw5x7i9Ji08P1AOHmShSwOKAjU/OnHIWb
oU4nrWNiSquczwk958gZGdO4rcyxer+8UkvOiDoovo5ggxUTRhV2ecigMQVb4LU9Wo+QVK1shjUT
wmhGI+j8wsNEVQzOp8mvIlKIvv/p8kCWl+f3QOYteTRnwQhKfXKwYvfSZuJNoFMF+6RJ/+JqpTw9
YzSBN1EcF3wELD7ylNFbAlOV/jKDYjrHu5rUABrX+F6T7LX83ZKzOLJnCQ/G0YYdx/dyDm5Ba2Rd
Bbmbd7618dXym+fBJB36hyCP95dnc9HqrBtEbptEjxii9Ilv1H5YJu6UJzfUFovkl4q+N106qaa4
rb1i7hzkhEukLPCPvXkPHa2e2mcWzGTYgy/XHSHPkqBnU3QZQtqX3nhMybAbkBFFu8vDPIdWCnaF
7a8rULsgMpFQLp0OUKro5fOowet2aBgt0I68Hl2IkfZtfQ0L92Xji07yaMzCuTC9mes+xTZVE3YO
nIDyID2NiY98RU9vYPrnwc3JHAsnRB9g+gzyeazqnY/SZlnDvUg78uVRLZ7Do1HNO+toJeGp91uE
cuBDcOAcNpr3vm5pt/EjQJRrUhQfQEIhIWQitWfRyUNEDUb01FjSJH5X66TwGwPy2aCFqqu0fiA2
Q/+y9zm6ytuNDoUZ7BiafC3DfRV990zT7fy3Ll/xP/NOOfsUNFdngAGYR/GB2KlgvNqi4Q0R1r9S
G6qFlj7xxPZX7obF+T2yI+waFPIIGx2GLKnwEU6qKzVwmEzvcEL+iziVrUc2lCQvGEvtdHL9kpQH
7FvsT2l0NloO2RgU4StGlqaNCAgsOBDVBRyTJg8p1OpwikJlZPvFnZF4d21jv/75riTwcSj9AGJA
3P50LFbRSQEQjMSNIzP7bMpjcl3B+ngXqI72aqTx18vmlh7Ws6QoIT7BMXtTuCWCbiYeDEeIUCFZ
7ppr8rB5980k5BtvWjQ/S+s+6be1t79sd/614ibkLTbHXqwZjYmnw8wRxehaX+ZyksI7+Jf0Q1yP
8kbOjfrJbm6C5BWtRVhSVxFx8y8+NQw4VCGJoJLTJO4TDJfONDahhjiED80tFGaNdScFw5tUa5C0
UNJAvdf+CuX39LXpi3HbRKPu1nH4yde0917xXzW7ih8kc5wOcQfthk+HzMpb5TwK4fuYGVqiuU5l
8QGZSHItzb1Mm1L73BRf++zt8tSf35inv1/we1lao40QKDyylUMsvVoqhGbPSXow7G3ht398ak6N
CdtLjzIdjjUG4yVb2UfZlCZ/Heqgy0NauB3ZwHgzXkJoDCJke7qd1LrpqCySOADGvtGtVyN+17Qv
UjZsSuMuVr+U/W3d7SFpU+O1Wr6ysF5zkQl4HqKGcz3m1HZmdXlSao2xUZVvSBIn6FaXHfymf1uG
C8qpqqHVNPqd03/x4nrvOferyQBBGfijDYdPALdA6ZtsgLhlJFhz7aFjU9OfvoMYJoZMqwxvGh1A
Dw0B0mML1W6HxqlnughMuVm+H9Td1EIHvu31J7Vw6+CqJOQdPejte4Q2Dh1twsNLD6GHPDdAx25p
BPve1t3Rg800etGrqxFJusFG2LP+TnPRNpbum+I91X/V1YuDGLtziEb54AOloMKRpC+tdZNla9nO
hXhsdiG/hy7s5jC0vClLGDrN7dC7wahNLhJRnECnpXUL3HQ7Rp8MeF8u77iFQ3RiVlj0aBgkKekx
2437tqdKzjy+8FJns/l3PMRXYpVzd3kySk2IrSFwju3ax1wO12dDk7+c3MQD5DCdqyJRbI4/ZXgg
Lw/x/MI7tSk8VsOiQWw26wyoLUzXL6A7BocZIlpy2YyqnntkptLihUL6Z276OD0/3jhC9NFiZ5wG
F75JejRfsuSXY9wo7bNlSRtItKcYrq2vfRVDIrNXtZ/k7ze9YULq1W8kEpOFdt8PhxoaNUkqVqLf
jytXuDJOPlAI+RG11Q24RZkIWHUa+yaCaDXTU8xx5mF2aX8lo7KZGWYt/2kK3/MCPHC6adBNyAbH
HUOooZxn4HX0XDzacDJW1oNam98vz+M56A0GAR4aBnBhzSL9KPhAshXyONbMoz+pW8lynfhLGFwj
naiCMYrgDdOtTzYpckp5TvmVfHk7/IQrZGW2FnfN0VcI51FFS8KKPb5CppNA936WYD0zuKtXBru4
aY7MCOdPtuEqSrze2PSVo33KJkWe0T7G7WBMFR1QMLS2CIm6saeSvYR2cte2XruJZj2dWgvtlQfL
QnjP3CMc69gAm+mSEudedqYCjktjk5TPKAkF1bWmJ/CJpxvL2bbOm5V/k1l/Xsb8+W4M8CQ73/oK
3NDnyxPz4erPNuvRlwjzT7+Lpmk1X1J3E5xrVy2Q3iyeycxvHIj5oSFWoICT1Ee5/iTLe396GMYv
uoRAbHTVkrWOonGjtjcV5Y7a3qVG40ZQpQ16Q0vWG0RfvDWLw+VvXohB59mbO35NA85QEX8OV1Rv
IZJqAAx+81S0eb5JWrCpav0wgBfxusltwJGAgleaFeezuFtZspkcAy4J8eKEoMrMu3AyELJBXKRt
0PZNpe4nTLXJyo49fw3NY/xtSVgX3/ZgA66wBAKCdwo9KMG+gTzKbM2VMa1ZEo6GmrJoXowlX5O3
Hjf3lJE7TZ70diWG/0DUne+1f8Yk3koQ1trWGOAFw3JWJYYUkr8mN0ULt2L43ErRTsVV+oo7SQ+K
fFC1Gz+81R2iotfEedOKV8ue+J/3frynHE5j72PmpG5U7nJ0hKAFd55XNtrics8ZRBrhKMF+HOOj
J7+pJR7ICT7YlLyHIYDEt7Kg0kUhuBm0fazq+0GeyORYW6gt32PvR4Xes4se1mFyOrSS13oCl3f+
0QcJfmMK9HKgm83YZOa0z8fCVWTYdJy7OlBdhG7I6NzW8lPfmBsr/PPrnRLV3FfCfECJL2yTVE2l
PkS7eYOyBfkq6d7rkl2TFCuAhKUhYseiTjGXkc4gvFIdg1S2uBAGQ4pcCcWMDeqC6AiMcNtCuynt
+bfewaP3EgJGbtg0HgHLdHayMuClQH3mOpmzL+TfbbGPFd2BMQpS3EwEp/nga9vcUV61xtyqQ+46
ufGCjvI1VKx3DqzKkDc9m73yGOr63ujilRT98qwcfYsQU7SxA++ewey3c1LEOCCMJZv3OdQc8OJq
vVvJ6Q06gW26cgQWTsDJHMw/PzoBXkkXYQY8CVmJ6Dqx+n04Zbu8+fPCsW3QGsEAcXmUjoV9nQBB
UMJ5eHF0A4Gy6zQr1YDlCTyyIPhTpUPcU84YSOo8+NbXQbuu06u4/6oNz2l+A2pRV+/6fG0LzXG2
4PFOxiUcGrBKfoAmKqGg9UWZvnqSd0jkGyl7qtAEaUCVgfVby24tLpk2w7BMesqpG50umdHwiDZH
RqqbnAtPv0ph5M4zZ+UNPU/Y2dCOzAgTWiGJM1qzGYSo3KI/BOhIZZC7fcrpdYN4ecUVz1H9JXPC
TBL0q/DhcUvF+ZOS7qXoHoB46P9CJYnEByzN3Ixunv1UdJSh+5WI4/KUQkB4OqVJlCZKk+B2tTqA
wVJ+hJn7vkvsf3PY/plSS1ZOzaBHR8otYYyF8aluHiPzbfI+XZ7H2U/892mku+rURB7KgdwOrFo8
SRu5h35bWrGwNlfC8yzOGxlOCiy0QXDQBt66g38zyyFcHsi8i8WBgLEBB0Jj4IxBPx2IX9Jyb8ss
SV1psLOiCmXfK2UDDuZWMtcwGktRMjHAXB4lZ6NBsiVYQzXBqCNWBt2bbvzbCNSrrLkq88E1I3jT
nUd5grBqICaxEho9D7JVH+zhxWlRVfvp6A+y9jO3fkoaKpRPTpNt6zzf6v2tZH23zcqNG3Ulplty
dycfPAd9R3571tNKkBHl7orV+lGNRhIyefNDc+g55QcxoPw0fIU2O7sNxil0pV5+tIM2WfmOhVU6
+QxhlUh08cqEeXETlCQiVLOReWO03XUM0xdcLCjZ+k201gE/uwJha5wYFTyTn6o2+pMYTaddRiKr
z8ZNFWY7YKJuC0WfrH2xrVXWt/lwnlklRPzIqalw95zOuJ4PWmYObEijrzb1TZTA0ikB7N7aD4n1
mI3V37qZfqpM6fryQVjKZeLm/zFsC87J77QkYZbnt+Tntv+mqH9/sDfan/PquomA+Uxw+N2WiIq1
xsod8AH1Px80YeGci5HPcghWmyse+ivGphmKdBfYTrlFs0a+Uzw4KjqIrTZJ1veu7kQvQZLCKdtP
gYt+h0okB4BLsdb824L3YTJ+f5Cw9oHa1iQ2mQyTtv20+9aDc+qyFRe3gL6zT6yIa22aZeeNWIm4
6zr0O8Lxle5xrr2tZn+v4IQNsg25UyuH2lh2pxgy7wzFw/GliJotDMJ586Y6ZFCTzTS9reyH5Y04
V9bntmlH7Deqs6xIi5E1ydsvw3ibaNdasu/oOxpQmBoBhd+mugtz3mWzS2k55uS3WfV0/8cTjUYO
ytWb3iHJOMtHBjzuwl0DDqyqtzastbn3vYsg6qroraRKZLnA2jfwjyfSJ4iTVcuFyy0iPdnYt/Xa
980Lf7ZT6fMiJpLne0P0RKC5ykBiVky9386qqXHTIaP9hMx0HX8bp5UtoqzZEzailPsJYhFMRxQO
VyRTlLDfBMq+KNAlvAmLL539Yhj3kKwHQ0tK8h7pDzShf0XDNlSezWKV4GKe/kvjF7asOZmp0kXz
8hhvWTtdV8m0RyN104ZfVMmN29dRV8lqfC5Hvmjlrl5Kus/sRv8/+SLUA/IxY1BoJSbb2hDc3CVe
sTe9e4+CWMpzqfjpBLCHrKQb/otVRybJNmOnPu7IoztQ4nqurEYzNlPyzUnkjZG9Qaa9scovpn1d
DrVrWS+SLq0MVlx4Ggqh66FvgFBBJTgR4p9O7mlZlGxwLPI1JPtuDybBuNOU16r7lOcrDljM3WDg
gznEIYsrw3MmxCVahbR3h+6g27VACFu4f1Wn3TixsdOSNRySeJfPg5nNUIYF43tGFGfACZ6RF4AS
OJO9ys3HOIeIH3mkmsgHpqDDZE3htV9lyUpYvDBIk/ZCWC1o9oFcUBgk2q3lrGMTuwMcARt2Wbsl
WfuGDE10gyC8srnsyRbNQSoFhwYAMf3D+R9tm6rNEaKGjJvr+10vQVaj3Qr5n7KW+f7IHh0fSSaU
3hKqtvPF6ZBOPPWYPjy0s7Qh7ZoVkCATYSZUArNgM1ER0mC8f/O9L3UGQflX1TpQUxnVF6QnbfNw
ebxneQ7xO+YJORpwEw+O3Hp8hxl5G1v19gk6X+kTflIv7uGW8LI7K3RTZYdMzsYO7xxpJbtxdmSE
iRB8cz2BmB9VPkBHJN3tbX8DVhqdBiRHMznewbi+q1Rj5ZwubOeT2RcctIeqlBHBskoqL9hFxU0F
gUcS7KXuShq+XZ7hRVPcjRST6e06Y/ipPadVS4eTA2E6Ga1Doe6SKtyq3dbzVhzCvGfO9hRNWGDb
gMKa4ua149zS/YoixuA8Tg3o1K/TWipl2QRwW5gVAR6Ir9RI1rusnPHjAVq/H1K9fyf+2+UZOwtq
P/YkSOL/NyJEE0EVIE9o8mqRa1rZKAzJ9U7S/PYt7ZxkZ9qRfuXHk/ySDUm0T4qiv2sASHV0NUjh
dYxa6lr+QXw4ix8kuPUyQPst1GVGrW4t2a0CIAr21vBuLZQUg2cnvC7hhW+dLcpToeFWytoHiAmQ
/3yAxTVJtQ4Av5AcUJtYn6yUD7AixDIVN5V2Ghp68j3amTkaBagwORW1cwr2P3RjJbo7u0tF68J6
SKM+Goi+0oYkH4LmYYJ0VQ3/AhHf919le59U+7paGfHyPvs9YGHGUaUru6xiwJr3nsSfxuI+1f++
vM0WD6bz24SQVc1LeUJaChNUYeXqB9i21H7sJsAMa7jxtcHMPz/ysXqK8kGSM39aND7k7bvkyHt1
tfto0ZEejUfw5E6saTGE+1hpeHmigqofenRXeQrBlm05K257DhnPfc3v2RPcdu5ksWHMszdMT0gZ
6M6Dad4N2SEEUNLcUMa5vFhLU0grLu1O8OjNjLynU2hqZYJerxO7RfEc9t/9iCrEWt5kxcbHMTha
JqQRlbTvsIH8NhVpRLDRCiTjfXkkSxHG0UjEwFSljtebJVbSRPus9tqubbZy18cbRVs5Q0sbgoQi
CB8dEV46pk7nDACEjhg9NT0wBn61T6lPjG8t6qOtcdt7h8vDWpy8I2PCaVISwxw6BWO91+9M/zmi
Ebjq/rpsZHHujozMH3G0Qh6OiOAMIxa3j9rdp+YeVWwkDdc83uJoKC7Da2HMjXzCdrObzEeJnJu0
ADeS/xi6fjOi92wou6pUd3bwklAuVdBjnTK3rbaj9hgM36s1wtHF4f7+ig+SiKPhAqLqQqngK7KI
zpbvg3Gjocy9xrO4ZAWmZMJ6KBd4wAjbxHG4Ss0YKD60P3q8dewHadjaa1nUpRklyp1f39TtDUeY
URMatxqRwsStfRSYnG81cNE+WoFWfKRiRa8E+w/sAzwaGIqwQUb4B2RntqLI1A/bpJxlLJLcvoqh
ckP7Er06yiFTUu382G7vbXsqdnLUj/n9YFo1dFZ2Ype/eoluPSBwue+o7hQFyP36ifpLrhM0xQDY
AofLjUwu91Dk5yi922nT3HWdNsiHJDUGAoRKL/StrmX+GrH14jRCkEiz4Az4FBvTywAR67EGjy2V
zkMfqq5C63bjx7s/P2gkkP4xI8THSY2QUmMyj6OndRutR0jRyjcwbzxGbXL1v9kSdoYek3KXOmx1
2Tc7uc3i+6R4aNeArItBDJET/FAkx7SzFK2PxFytsYSuaUS/WugwSrndIKnJw1lH+LZ6gpZxm8Ok
V62BPpcOGGRpMxW5xe4XOSuSTFWkNmTNSkXdZt4uVYDIQKH2p+SZc5hGnoVB0rzII0m4kotCgRLf
YoRl5bf7IrL+TgpDX3kgL4XCsILbpFSwBIhecMGtHkhg0Xkv5vVtCEjXz4KVe2txvlB7mDnDYF8Q
c5hmF7TlNNGviCRyvB2G90qpNuZAQ/9QrnVhLg0HoS5AHnT0ka8R5gwZprwcR26UGBExO3/ukqfL
u3vRwMwWrUM3Ba+DELnbTmdIScJgjBn0215HzY9/Y4D6OSqF+G+xBdLxo8F3dFog4RX8SaYLobNg
TT/irKI0by1ECUj0s/aQ2wurnldqWlYR2m9D7R2UcOeoJAPSLWKomvHqR7OIz92siQvF278Z3W/D
QljRFT7tsQktl1aZfacvzdV9dQV0srTdjscm3BlKnaD8HTA2X/0GT89WG3aSbexHYyVCmv2YeDeB
NqeMCJ0xb3RhJ1AqsexoArhSWYqHcNaPoSLf0X+tuujJGXwT6unkToY14PIMLg4PABPUeBBKOWI3
c2o6euN1mB07GMKUUtvGkYVUvfaaST8vm1reJtztdKKadNiJdVko0dPMnHuxukJzTe/Oyh9HE1q8
a1X7lZdXhvEsqZ+tbuUCmc/o2cTOzBKkXSGjFnF5OuSzBHKM0ET4UwWdk/0swffa8UHv95dHuHia
kRLDVZAcBK1y6v1yvQusUsVU2fDKqpXqyvOjtbrpmhHhuQ2nT8YljxHY3F57T/5swQR9eRyLU4bf
Q3prji9FGTFptBwkH/FKo9T+Kv3wuoAwF2z0ld2/l9VaJ/PSQwSKxH+sCQPSZN7afc4JQ3mcQFpu
d2Q+N8i+wQry1eucB8X4enl8i2lNmrwAigODoatknoCj0BmJRikNJUyi4fTcT6mLauAXVIJfMxmJ
PPpLjAzl2KxAckd705xxq7b6trWLnYVE+uVvWZ7r358ixFJeF41JUuLCHKN3S4ko6gER29Zodsmw
YmphogGO0Ko3gxV4KQvbs0a6HN1adg7aTNuiRjJ8GxhXppVuffsdAeTLA1uzJixr2NpNh1wq5473
sjl9Kf23wVcpQPBkcm7M7OqyuQVHRkekycAgK+ISEuLEuqiMSe1p3AMPciD91ko/jeYTaskrDnPB
TyPKQXMB8S8N8SJ7jD5UUlilc1MdxbLqs9nDZnGT6VdKgv6Wyuu5WEnbLs2jQspWnXuRIKAVBman
LYhwD6+ZTE9D6QbZcKvu0KjfdU290ma5sBchRiURjbYQhCAie58smZUvz+2cNQLNA3fUBqk/9kjq
b7zYejL/GI9G4IDBWcsI4i6KccLYJj8fvBj5TzeC0b6V7E1DZaHnnP353jgyI+plVLVaGM1sxiPE
jur7ona9QqVvacX/L91wyMA4VMPoHwdOJpyw0jHappho7JyKCtQtFMWw7WRqeTsm+rM01OGzHY7a
D680m/2Y0cAeRGYbbPQAEeqV47e0T5lZinIsJWdC+BSEmBVESFWuieE9lN+h4EymGRd9Y9Bf7tSb
cC0Ht7hPjwwK532qvTLMTQzm0JS0CcLmX9Af3qh55PbpuxKsnPelFxtY498DFIJOKbDVtEEiiCf4
XWHXYGsamF/mOBfeyL0k47Ap2zjl98t7aW2Y8/V8dHWAg0qHLmCYtG09lzmOJjBf88A+SM70VKID
12erUNF5KEIIczJUIQY1vMHT6kxL3EL9NRS7Af1m/dp37izn2tIfneZLm+5LI0G4/br3Vp5biz7B
hroFyMisKypclW3fTLmfM82N7ENQcNVY2r6zXZneo36NbeQMM/ThD3ifog5EhzvNtaeTG/uD10kh
k6uZhUyKOqx3fT8CFEn1lJYN74fuRwW9tb16A9Pgi4QI97a3UIYmAexwiQfp9eXVXho91XMEkqgt
80wTHJTToyNgZDoz79lIGECQFR2iem9L8aFMp8NlY2c4mXn4R9bEjF4eaX5ThAb5qeyxVZBdL6sS
VPczzssNcn3bp9E2q9T7MtgXylZ1rWsz/FxEdzhpdNcRXYiehq20VaKVD1sIOfmuuRw9C0hAQnm6
LBISXKTUmIWB8mRcFo9cDSsTvXR9g9Wkr5a3qg3LyKkJJ/aCSmrm0xyHVrwduxgo0Gj112hMliGq
yk7zcnm2Fx3Iscn5k45Ost42sUroSdw5EwKW37v2iznteoXy+tcBMWBEA6Vvl20uTiRniMliP+ki
cSgEin4cVYwy6R3UHOu73lvD3S1OJPqr5JN4jTsimEnxlHgCioEOe30nJ7fW8ElSD07/fHkgi+eC
N79BGVlBsk9YLjvXqtLM53PhZ0+xJt2UQfky2rAdt+1DgGT8ZXOL84bChwk/kMbLSjAnN37fpOCf
Xa0t69vazJ07c1qjS5h/iehl2YH/GBH2QxGRGAw6jBjGsHXiElmReFuqK/fH8raDGZLqOKedjXC6
7RLiriyKYUXo9PS56hX6KYvrsA+uJNiEp1i/agvntjd+Wc5aSPBfTM9CBjMDoia2x5ooGSF37BAj
t9q2Cb8pEupylbrvAs8d2vSQGu99Phx8Za38s7QpZ2YsoJFwVRligborKRLbGRC+Kayix9avyW/K
U3xfdgoCqn5Tr7x0lpaSJC74J2BB9AIKDoucrSGBtCKZAsWi115P3A7Br8t7cjHYOzYyb9pj/zFM
tdwHGOkkx9kMBQTnvrRLDKY2msWWh8NEBiyLnOfBchD2CH/+jx8gnIqc6p6UpHyAL6V7PTtY0zff
e9DHQ1P7u7Z6VuXPtvY31eTLdpcO4/G4hXNSV41mpxqLaUQ5Og0H2xy2ly0sxVgzlQcuEkgmL5/T
ma18xdfqeuS4wwOrKTul+xJJB126aqFBTughvWxuaXeSHEKUdsYCkrs5NWdMHjS3AS5TUe4Up3ej
Bp6O6D2Xwt1lQ0szd2xICJHrwsh8MCuQ7xfZSztln7VsWhnL0s6nIjljkLmrz2j2Qt1LNLsjggqa
N5t8cvmU/ZuH/bGJeZRH+96Qm6RMP14W/RduS4uedN6Ubuu7TflUrnFHLy7O0YCETe7EjlyGHosz
xjdK1SFzAQGdHW2GtSBnzZCwrQcpUtsuZuYi70axv3TJfVV/soKVOGdpfUgTUwOhMeWcvGmIJnsy
PZszm9j5ppO+FUV51fvZyv28tNNM4JiI6ar8ER+iXiAbk27hGuw4QpvbU1q6KZToy+X9vJRH+xCo
nrnWIRAVC6pyE1lZiwAjuiPSe1tqB1XSaLOR3RGa2X4I4GD9S4MDuRyrvdP6O58jZRe+m7T2yr5f
9MYID8CWD8u8gR7z6a7UCrOnuJfi8qeGNvWwGzbxQD1Wz8HW5+izO24elrTMhxu6ddx8WuuVnp2S
GD4cf4BwLEynTFIrm/NdhA1Zu4+t2wwlPBACfirv2jznveRenv+lLXtsUjgbhtdHfuFTm3eqYR82
f9XhIe+17dT8ddnOEuSOdf49ucLZMDJnDK2ZMHE0hhC+82xT9HBbWtWN30ByRmvU1mr+0qb40PfZ
LlJDyHn+uItmfh0df4QQOOkIFdj9PMF16m0SlfQ9Gpn2r8n4UZp/jcE9Wi1urB/q9l8k4JDpo5xJ
Yp8irTDLtjYGMcV6XKoSXfkWSlC5d6dGL429jcy/om57ebKXQutjc8JclzlRmUSxx/WD6Ws2lrtO
N+mDJ7s45+GUP1Xk/ZjVWREQN6ETyAvnJmzCyLFrqB1RudqO5TYvHiYZup01CpjFYfGw06g9zwop
gp0gnPJWD7FTpi/zoejKw6D4W7u8t9fSCIumIKWbyabBhIn3eVGlgVlFJa5AVtD5u9KkbYoggPc9
/FP593ny5nIWjbwm2WexPhyO9tCAridyaHaNAaHMcxc/ymbvWspd3ayc9qWr49jYHDUd3btKGBd+
YGEs6+rs0EWKjNieDs1aizb25T24ZkoIwOJ4KvVUwZTWP1jjj0R6IlpfsbHkvGBOI8JTIYYGrCIM
p6aumkdsiKItN3Gbu+BNNkgsbZx/NZojS0LYRZeNMzk5lvyGJlCN3jLvoeu+XZ6yJfd/PBxhf0dl
p8t5hhFDD+k6/lSX4UYxDoryOR3LTT08luXussXFCUT8ELUdcs1nTF1cNj4SY2Trh+BBz/eFfB0m
n+Hc+9+sCLtuBFTdDiVWigwRPMWX3qdkugkV9TEJvLVLfF4J4Q6dSet5sTEeHJLgagMwEkpkkz+H
JHRX0RbXQ6xnlsmmhQItka51REu5fowbn0ZRT1Vcw65WvmHh7cEnwDIBnwVpLPFIDwWAj2L+BFjX
VGvXVdvCuO7gD5StH90qum7BVc3lR6D/JNagNxYOmloPeT3NL4LU6GB3kvbI133WzeGKdoDb1DfX
GljmIEScYCaWbpm54gry8/TQTUo1tJrGagLq2/WmvSNDf3m/LLiOGWI3C5RDjQ+L7qmFrK6TsdKo
jwXSe+E/pOOwiZKVnPSaDWFP6kkoW2mJjamHPst+jy3pTrGH/eWRLJyvk5EIa9OHsaH5BTuhinK6
+92kvA61FwUuqv/FDtz1pzM2wf6rQPYOx7bebXL5EUBEGxXuOkh6adrICZBd5z8z0/+pIZUqY6lV
PKunCmDVpq3GIobcTnG2noIyItjOPMh3aVs6O4+c+HXQD/31AIwBrh0tu9JpYQAIZVpz+jJAVscu
+8MUBNEea+0v2nHkcFP9H2lftiynDmz5RUQAEtMrVFHDnkefvV8UHgExIwbB1/fCHfe6SkUXYfeJ
82SHK5GUklKZK9eK6wKsmx6DLGDDkYBM5ATi5nxMAfxtseucfYdKBnBIpSDbNKtM39Im+YUNk/7B
IxHdekk1fsooc9hT2pnkg3bg0CljDfngQXeinZsZ9g+WpNOjk5noDdXcvthVVVUMQIFFAw8mCR2x
XcNap7/1mlSrQyJSI94ZURR/aax++KI1NSFgLizjj2p0jcTXIgaVNLc1+z0Kg0U48IZ7K/fd0sEC
aBSgfniZA++l3HdThWswN5AyZUW7aa1dg/C1ontZ31Z0m7vP151qaa1PrZnnax3xLhm5CWtOPaAm
jVa1NvZdJDeum1naI6dmFJcS6QT3GWHGAJFe/pSy5777Xq8WwOa5UY8tUPsAIYcYFbSc82hPQp+G
WbFHwMgYiPp7RTZmviP0IY0ho1LdaHwHIJFXP9r2yiN66U2JhvE/ZufRn5gdWuhj4T2ADB/50YN2
qMyfM2jS2P3Wsnpfpw9C27YgSFhDdl/w7yGunIl7TRyfKD0Btnlu2K2nVgMwKw+gZ/edlp9TL0PA
o6L+rUvF0Y7GrYsHwSw6ItFwk1pPuEoPU1weR+Lsrq/wwg119inKHLSNm6Eug0+hg2GDENnaaFYF
8HIbBV2ZHsxyje9nIZDCwHFDzRBS3VHJEpjNioTmQx5kpf1SZhCkcas0sHJ232nlL9QX9mIULxV1
f1wf6BI6/NSwSpZg5UY6aEYPsbRyOjA9Q7Dj5k7QarS90+0edCVVkfIbPgmnPKaxxm50J0vQX1uJ
+Bcbia4FbWobSK7n/aNujnzPcxcSlxSkdCb6/1n7EaeWfO8j1OV9TuP6GA+9dRx1PXvUOS7kIipX
8KVLLoyoFAUfALksiGEqnsSjSbRxL4Fw0vo+YEC1666wcCrQD6i0pNumSV+RkXm0st1Up8Q35JoI
x8JJBCwJ0Hcz9ggYD+WIAK5x0kii5wgI8i+ExDtPOO+2sYZZWziJIKM6J3+QbUBIrB6vA5e2VWP1
xmHybdQ00PvWxbsc8IrrfnLRvj9vThQzDBN4HH0GkZ1vTmEMqIi5Yx7U5ofEA5OCV33TGJt8Ovb6
G6jxwA4Zx3tSSz9DN4NOHrLkEEd7nQQm/uz611zO7pywxusdVFy4W2wlFNIzPmnwnxm3ngPNtu/G
IsjkX5/yICW2IHYE1Di8SaW46eLeIRIAA2iNINebbKT1aZrvcq179DI4PTejHDUIWkgtSpjJwXsw
0PvRS1dm6/Iwmy0g2rZB1QOCYyU4tbIxMXILFkrSbUf9rZg2wPXvsgn8VIfrC7M0GDIrh1NwSkAS
XYkebXtiWBmwlULWrn1siwTF3jbPVwa04IyoiBIg0mAEuDdV9MiJLAd6XzBjj28WxFFjI3/3hgLt
KdmLJ4C/R6tOpvWQt27APDJrYUZ+ayUvrflCO37HjFfpVIFGVrtCL6/suT3KRhkHYj/gn1cOHlT7
CG30Og+iwoM4KwE3XeJMD0jc+iCA2VYT6H7Gb7LPw0wAEGW9XJ/+hVrnuX3FmXikWb3dNjmKEl7Y
171fjxoUZY34fmK/GpGEo0bRoIXwXq6l1Ja8DOUk3F6zNiT2zfkBUZaApUyFwJrgBZv0d2a+mWMV
Jm+mdK3ec3nsYZh/bKmQkWRAR3CcwBaZWgBoQaQib0hy466huxbHhHY31C5mYnI1TQgSPqSabYQB
aGbyDb1Eb0zYjfdZ+1lou5WlW3SdE1vz1joJu2RPRZc6sIW3JELkn7qBEHlvszKgzrcJ+eaEhiVQ
SPL1uuGFMeJlBEQZzgfQjqjVDNNzE+HQsgBe7VdUaL5Z4KJE/yA/OqsiLIu28OqHeyCDiP/Ox6gN
TV7wroI4silQPtuZ5k6vQPIuOr/9+/omcM7AdMKKBRSpGk1W7Vib0VjDltjZxt0EPWohDX/qVuZv
oRx0bkjZcxUZGzuTMNTlN2l8N1U7SX6Y7lYiZ+l0fl/coASim+9leXDFtkufrq/fZeQI8xSlNdzO
IDhUUzeF5WURYsMiYNYAQBRa4aE1PczlSeelEFUAsu90rW1jYf+d2VTuX4Jj3swpbE40Cz0eGjnb
O+RotWsFrrXBKYcK9NEsXkl0nxFocILaEYMa/S79blhs09I+SPQwcT+uT+jlk/VsQqmSmUDMMUJW
BIMrHKTAjq3YTPRzEhRv7kDy5vD31nCRQT8NYQz6uOctc7LtR6n3aHYx8A4vky1BC2/a3GpIvKW1
DOtuAMKiW7k9lzbhqUVl8SyrSyCZDOVPzah2Qn7VcjQou3aYxLmvrUZRi9ZMPChR/Zgp2ZQtD9Qb
j9MG42tluRkLB3Q1gPuP5caM0Gyz9ma+WDvQQBDLJUAYIRhGcHg+m2wwh77rDA3VzwB6YDPrWGyb
AdfvXP6EB9T1tbuIdmZrkAYD3gZh6MX1ECdWITIGa5r3VeRoXKKf1w1cuD8MAMQMThHIOyKsMs+H
05fCgb4SGPwLwFCRv+zbe1G+8xGyatAuyMW+GtZ4GdZMKjOY5QOeZybWKBo/M1T+QCtdgpkwA/by
a+9agbfWV34RyytjVO49s5vavkAu05fy3jVDYpYItnfX5/HivFJsKGEZm6Ipd2LYiHEusij0BlCM
yU1NVzbzkkPgJYbsBZJ/cAllMwPlCt7pBHaa6jUjedBUKw6xPFl/DCh7107bccrL2YB8wSvdMJ5W
ucnWxjA7yMmB1Foj4WkLE24chdD98Ce65mMrJtTOhNLgyHTM0yRi26fRu+6trMPyNAFNbc5vEDQX
no+BSdPuoYKMMXDhg6O5aZ5N+/m6T13CA2anclHEA0IcfYTqYtMWLIbAI81aVukmqkFx02wm76bv
Ak4d33YeYq3x6w7EemKj1ysevTiFaOICdgtkDOBzOx+hEaV2Cu51zXfYXZ0/uGKl2LC4Y05+X3G0
qO97Dp13HG0jmjBJvx1dX5/usrVOzLVxKN5W2ySyxnn3l03m58ae6WsF5Ms3EdZpBkU6c/8l0MHK
5kd/qZwGiXWSIHm1LfSA+RG/b0hAxkNlbTi7r/+6uDGbRNmOAoSEw4Ao/meLuq17HaNK0dem+6Px
SgENqq39dRdcmrxTM4oT5AmI9xMTZnTzwwFbit3/vG5gwQuAp0aFBDLreCGoWuumrGLIgaCzpRZv
BnKS9WakB+m9X7eysFthBV48lwTBhKGECITPIOdm0vyMbgskCeMmRZkmDq5bWZgsvAZssIAjD4Jq
q+JpYOhzSFdAeo57b57zpMcr5D8Xo0DKA6z4wIZbYLxFNu58R8YzxS5AYXFAtft0uEntLWF/u94w
gfmZ2X7Q2O79VrE6OZr7CKj0ZijiAN0PevZMycrvz/5yVnCYfx+pC2gIWbaDUub5ELRej5J8KOOg
Jb+M5mVoj0McFsMmTlYMXfiVYkiZq8hj8DmItAdmOaHz9Jg4nzTb6s3fLjmECsCPBPANMDEIPZX9
QfJChyT8gA5v81ebbLp+rbC8MI4zA+75hOUtN+wRKPbAch4mFqIRpwKQaK3ctLAsyCJjuS3k1dAG
oHhuynKDWe1spb7LGESIzX3blwH0HeTacbzgxKembPXtI72SGBKmwGBFy10njr27crMsjQZRM8GD
dW4lVY/jrIzp0LUEi0K/08p3ixsm0HWAZF264mUXOx7Lf2ppXr2T7VKY9oSyMCyVUBnjBYoPa8Qf
C9OFZzcWBYgJFK7UFHE7DH1KhRUHOZ4b6Ru1t7xZqWUsuBhMANQMnsSZIkjxYcCdmdsysBRk5KdL
/agC5Tp/LiE4ev14XLSDBti5BIdby1H2vusOXulUXhxo2oaTgEcb232Y1loUFpYE+WfgdiA1aBJg
3c+XpEuImdhTlwSQRTK01yR/uz6Ktd9Xlrw3uyLODfx+lYYif2yrX9d//3KWZuVspDh/v8cuTuAk
HjwimghgAm62e4+19y6dxKEtgY+oZbxWFVw0N1fNAZNBm7e6+Diq5eRxUBLU49YWJUjrwgS7PtJW
DsrLPYl8OtpyMDRsSFMNZUU2QdyrYynaZh+MWKDgHA7VY2eKsBq+Xp/B+bA6v2NgCtJBNqpjwAWo
qfu0tlADpDAFATLvKS10+TRk4mYa02Zf9iIJzHH4RsQob9JEfr9u+9I7oOkO0hZ0yjsgAleBVkNE
pNa4mE7QzwTMKbZiDbc/H/jq6CjuLoQCAFOhRnHu3xGv7aywZ4oFq9s6muV7TnuTVsmX1hmDHslq
B5KP/zAovDWRnsYBgaGdm+SkS2J0rwONXj9yt/LbtVr40orh9py1wdHjrasGesfM+W8YtFVDQoVD
QWAjvUdU43UORafBZ2uYkctTFTmcGQiAUwitfFSJB/ucN55bA1TIiscJtar6qVt7gV4+3uZsPs46
tPdScCOo76fKLLvKHSPwACZfHBboYCvt9zKChmsE4tDHHs2lNajqbajiid31Bbvc1OemlaChaqUB
AV2YNh15kAZ6L200Nz9Pfw0APR+ioySPjKwdZGvE4PJ0M99Ov8RFFbZrZYtL5zgbjHptNCwZuBgw
mMkARhHwDLAOPAtP+lA9eY8MiN41gy8Gb+XAunQRmJ1DIvAvAdKn3iPVIFJ9ohgby9Bsz3dN+c7+
Osk9zx+yB7hzQW1ziVKso17rZxu1Z/f7wfJ+osf0odXGao+4I7zuFIsD+mNMJYTvPZIiVoGxmPy0
9O2EYyKiK453+RI+H5Faw3diC09kAiNUu2V009u3HAzBRU7CxjwKYztV303tv+sDW/T2k4EpXhjz
yRsNBpteYhabJuN3Vj9SPIxLbYtevrU+grV5VA7gXGeFdEqIfOjkKWaPdQ+8zkpnxJqJ+ZY5CStj
j8eTEyVYKvcbIjIUPX0nWgldL6nQ56Wa6aSBtJghivNHnBhBH5NFBwvjsLw7Dfp/9V1J/bbzJdmz
7GAlrw509SLdhxp0bT3QDE0ZvtmuPGkvcTTKV8yLe/IVXkEqdKPjKyTU1YhvxtI3wZubfo3lQw49
14FtbGjf9WvH86LTnIxeCXrjBvIulYDdkb+YNsQz9uCa3qDt/7pvLm4ImIFsO2r1aKBSZllMHXgO
GOxoFHk6inEYNuirGKoTDBDeeIa76MYG2uZHkCFeN34ZcwGcDzQGUCyui2tIedWhvc8aDRO209o9
omttkyH1NUjyaZfOIerWHGq+NM8jk1NzVMXbSsety9GE4E+G+M75WUljEzGfiucKbYVN0WziMsyL
4TDEm+vjXFrLP+PEbJ/7kJ3oYjQjGC6ga1QT+xAlTeiYwEyCKPG6qcVbnUJkAq9LxJcXt3rWCdkV
CWy5KMf4PZl8t5vAm59tRki/WZXczn/eCHKfGtke3wo47wqb0OKeOf0G5XpHza4tsgHfoDmcvSJF
O9zkdoFH1VT2QaGDwmLQomkHNqrxWCVm85DLZtfi/bVC4ff/mAwg0v9vkUp9nBrQF0JiBB+i24Bh
tJu+23Pnu9aGqRVGEK9HA/OASUKyTa4dX5eBNpyNIOMKbr0Zp6OseU14AuajEkdkNN4TrQbkeU0/
fNGtABu38J6kMwHjuVuZo+fl4IzGNCefYLVLyQ9vbkP/hzgDHRFQ+AAoHiVM5TrhmiRaWTVznGEd
O7vcxx3aM8ZvK367NF9ou8Ah5KCAf6Eg4GRVYrh8Dgl7HLGSue+FA61wqwUfDOsy842B3Ie3OQOW
cfgmq/I/IZynmjLQv+TkjbWUrJxOi0cjaBDRC4K8GbIPyhHcZxoupgal4VTkW0bYM3BM+3aqIYwG
wSaWPNEu31oy30bZSsTwOy2nHlV4pCEhPIvUALqmLG0KxnECEqkgrR4bW+6Shn7LxtTP2+fJaDdG
FP+ErMOcx+1Rx+urj5bjFhoa8yCsFIGa6dvex/UVmjet+klYFxd5XRv/qzD20RF13Y5w6ERCYqV/
ysm4A+eBz5i8L9HwytI12ool/z61qMRNFVQdxnGCxYpPNcTB6Ebo2UeCvIm1WjWfJ/Ta6BQvN7R2
kuYAWymiaW9IfKd6r4aVG2jpvjsd0LwHTmKJxtJiYXgwMuII5rz2kwjsUUcW4/Gzvb5aS4+SU1OK
A5VZ28XgOEwDAfydKLZQFXOST5ZGGxOiUmPU+VW3cuwvmwSnPFCyOI2IcpvzoUpSSGHjsGU1LPGg
Sc3D6Ol+Z3v3zAZRV/6QatMKt/fSuTEr1aMRE2QNoLA7n1Mtb6wxNnAIEgrIrePeJ9FajLS0bPN4
0IIw56BUREVZ6QlYjVtc37YzVo/52A8A9uHAsDZJVoE2ImqhzSkgEbRymS85JQRiQMGODD5e6soB
1FQ5blK9hybA+JCSsIUO0PAvlwjYvXCFeJSiNKSsmt7KoUisASqI3Vdtuo/it8R7s93wujsujgS8
Myaqgi6uReU2nBw5ZrhJ4Btu8tJ1/Ttv0JUyTCtev3jhA4nigP8FuegLiDbaj1ikyxEhnndnxVs7
vRmKcGx2TfeoW9vS2BK8Eexbo3/9h/Gd2FWOqlgaXTzE03x8FKGX8gOpn8tcW5nFpSP4dHSKr/Mo
maJ8lieKHVoFDXF+zkb3XkKLwKwKJ0yqztjURbECuVi2C5APinuglFB3tjUUNRGo9YPFJw+S3L3p
HXszTtoD0wq/MLTQtn9dn8+lXY3N/D8WVQAaa/OkJ2gsC0gZBS6/97o1bOTi7X5qQnFJPG5obUcw
4boMrcjYWds4eoyGL5UdoLxkQsKMtSsbeumI/A2mN1BORpu6stmYVVli4hbcpEcp2foAZWAg02FD
gGpKGnlsaX6rD+Ph+mSuWFUnEygNmaKLCSOVD1MFqv5HM35vtEdB900d1GuIraW9fjJINXfpEa9L
gSsHoo6jjecmJug4jP9hJ5zaUPYbRPxKOzJhg6YCSom+RWPfREa7GTdjCwG6FXNrQ1I23pi76Vjr
MOfEXzNguwu5XVX1+H2NKCGIDYefq/8zXkctC5A0amuBOzToQAychIbZRx+Q+rO/JwDuhl5pFC+y
dNN7R7bNFIxNpD2guouy2JBGw21cZ9lNa7kgbL7uPQtjnwlvTaj7gd0U2eLzC9Yt0JfZ4vWKBMyB
RUfhSN/tVxvA56qqOvj5dY4HK25yT4XOQ3myKUmPHNkw1Nat5tbmY5RbN5kc8GRrvN3Ym8MG4cud
BG+yH/NyWhnmwokzU1SgEQyt5uiCVY4Du8TTB4zIGCZBzxbop3BZXJ/IpRMHJiBghjZzC+A45TqP
ppq1VoSYrLRvvHYvxdYtg8z5oLGOLp6dHPAYXqk0Ly0eaozgHZxphC/48zKb5C0t54hTu83snYa4
E02o18e1cLzYpzbscwdpDB2IpbbAWV1vQE0ho82U37HkDbSUaNrv/iGUAKk7SpBoLZkjTWUWhRgj
uyN4jybGkcbHSn66yUpMuThrQLXi6QfPR1vZ+YjymiZxPMGEa8Dlvw/53diuPC5ByLTg8XOcPJMg
ow6s0mC0XDZjCi5ydOkk9dssCPnN0tP+HbIxFagAmfmZicI7sIRr907B2yPPjXzL0RSyZ6UeHyLe
tB9UMv1rzUu2141oCrlmRXhV2CXZlX3EQvBud0fdnnrqT04xfaQjGM7sSGaJ30uqVyAadZtNPvLu
rk0yfTMKuwoS0Zl3YnS0h6ZmsoU6zjjtaqOOvprcyO7svKueWCXkLeVJ+5hpTYfXZlyB6S7NPdAR
dSLaRLr5zZ1SkFUXVDATunBV+9p1SbKlbZ/cW05jiU1iJSBkqlAhRTN/7IAbcIKIzXtrg8wHEzc8
99UUHQyrNrYeQ6Djd51L93Elywop57q5TQiZv4zxQw8dj41ZdwW0g2kMslSvHMLatppQLwYv33VR
3e2RZRwONsuTKNCnmLxF2eQeB1tIcDzIgiRbRrOx8mmu01uz0tk+GjwwSVVCF8LvMInhAHGujQWc
Fvr/7Fzb912WoFXX6r2Q232yyyfP/i9v4/yI7KP2ytO8/5yYyx5ENdCtZsSkA16fksxPUA2lGwiy
UuAK9dT4QibTQ1lb2jdZ3hlfu6wxf9Iy0R8HJ+PbsjESBMxoOcg2WlFmX/LUHmrwOZfZj4JZ8shB
bP/Ojb4/lIUxBc0w5nf4591d7LoAnmcOuWPaaKCwQuKDK01+ZyZWvWnKKan8GuneL15t2k9DEXkc
EsgNqdCA42ZDyPIoynZoJDcPpSnap5STOkRXmtcGnJDxCMDX8On0sY5ab4NksQuV492A5rjGp2C0
fXTRmnGfsZpXYH+fz3BoWrxEaV48l8VklxtexdWhK+v6I6J27Pm10Qxfac8BHM2McbKOZpy1/3Hg
I0M+ZdWRdTp5LbqKsAPkXxMwA5rTE9SOijBPRyvQmOY8WU7NDq0hLH3XU0aibd3VzPDtAnnXgPJ0
7HeZEPIpq/qx92XmsdvB0nJ0GmndniWVZviOrMtvaNSJXwnmJfZrsNS+RIYlik3h9Nlryal8MUGt
9ulVYJGNMk9vfV7x4rUgff3VypBRQB+RjXaQOI3rL+WQeU/Mi4TtFxUh4Dyn+Y07yGg7dejxzkox
vJr1aDZ+pDXlL9kPcmugoPhq2gkaWjIXxSI/N0uwQOeJF7+QlEH8K7HiwY8QnL+ao6mFJetI7Oul
ngHzz+TwTppoOLAsbzy/GGz7ZqhMdh+RFhu41C2JXQQwY5xX/c0wpPrHCOSTb6Y1xadbLsvBxls6
93mDBzaocyx5qFmi4eiwm3SEot/UHGmjpY8jn7rSh9hMfahdOw0Lq0W+zJriBtkHS6KXg6c/gOsa
3irH6w65m3kobCMJ+FDgjVagQyneVE3ZfI1cFt/jNOw2WpOP35zcrMOJgsWJ9IWMfeFUIOSYxjG6
SfoEoas32mxXU56/SBzXoc6F2fswFB1Kr6pDAD3SO1qV/FljY7y3Y2JhO6TgRHDtuN1GBIz62Tj1
ITjh0o/cE5pPx7jbgrPC2YNyAkxydmT1m6YZHST9DBOYEBCoRiEdHUhC0nrYJryg27JPrWFX2Xbj
BW5OrclHG7Hw/AG8c+3GjEUW41HWoDpsVaBo9XuQim3R4N+SwImcdGsbafbqQjYeuDYhNUjGU6sZ
A/TbTFXg6SL9BZp49FLKsm7f69Jj25E01YdDWbvv4ywNwcMgPkiktfsaWslBo3XttnGaakPmSY8L
bfpCjU7/NdDU9R0nLZ8ADHBuo9YTN5DJmA4GHBFc4lq8JnKxVAoAR+CfW06JHuNEGyHkxTiYFJ6n
JNRRizCcD9P7oqOePNmBVvnpGNI1aZHFaG6GC85UAkgmK2YbYKBKY64la2JXgw0+a9aAlYtRz4mF
+QtOcnlRV5kRqClQ1O3Gz8r4MZPsezoELwgSQsl3L8seabvW9L0YQlIdjdgecuUAkM0v9ROrtXB4
JzUEDekMfUwOVh92eeJDlyiJ9zL5wugPXq+8xZcCFWT1HCAVkVNByHVuMxExqIvn8nXJ7pPEH+yw
rXaDuGNrj7qlsOvUkDKlUHQavX6uKmvNa9f8R6JDtyY3uOQXpybmTziZP16zJk7mVZucg8wtMB6T
vy+N20hw4SUHjNdMe3xuoQSQjZpz/c0bboZx53hbz1qpSc8BtfpWAkc+mkhBemBfwLgNkQvd6OeS
7eTeDm52bJMUqpMJdGTNzfXYfmlJTkypmIzGcUSVZxgNc19c+gjFRGMN2nvZyQ4G0VMbysuLIMor
vBg2wEgYgIEOISIoMyd947AGLCvarQlkYdzbUK5AayABFVEODpbC8FMu9yPU+SRebK3+6QAkcH30
KxOtwodcJ62ZmJEUTbT1yPvQIbNwjNbAUEs+CYkBtOsBCmxcKIHbfSZA9ICXp9n8SpvXuHn7h1HM
mVeQBICCXtXBQhQk2Cjwmsm9bV37LbpMQPfoFmsIykVfwREB9L+LhmNVIGcwOZIXKZ63hB1N7Wfd
g7FppcSwZkI5IXTITUOeHSY698XrE7RIbPQ1ucQ1G/PfnxwRZdr0LnXxZHbLX3W6TcsHWT3/y4r8
mamLFzNIfKoBw6gQrtXWF7f8ZHkwNGv1g0XPOlkR5amcGGYc2RbsFFB/IW+8X8kLr02VchtpNR5I
jGKq6nxbQ2pQWO/GX5Pzz6fDyRiU85SnJjjlKoyhFUfefWm8l5Q9XV+OlWn6femerLjHCqDBG5gw
6X9xBuGN5h/uhFn0AchU5OsQgp271Kh36ajnqFHlxjGBjCBubP2v5VrmeULYhjY88Ll6apledzWz
9lrs8jEHmGV4dLWnzrqLAGC3V07FpXjg1JKyCWvEzXGBBqVg1Hc03keN61P7CRTA5d+jYOcx2dDu
mzldkfI5nzfTqFhdcFjqjY1L7yca9sO/rD16ooDDR+4VOPNzE42EcJHBUGhvqzvLK/02/5e9/seA
pYwhK9rSduP5dO/fiiG045uS7ey1tqXFnQgEFRqkgb3GdJ0Pw9GTohbdnINzdkMUanXq87WLeuk2
BOMo+jBQBgLLrhIHltWEdtgBtbUYLeV5FKb26IOly+Db69txqYhnnxpSHAwSzQ3N29mQaKtbJJXS
Y4GkxtZphXhExycLmh7Usb1tf0rdEBt7ssLMTkgAnuG1iHvJ2XEv//ZDVI9NJTjJWjKVk4mt66Sh
bkq00z9H+k0LSTFprGQdl46hU1NKTaOozBp5FZiaAb0JeRogznF9ZpctgLxq7gZDh5tyDpEMROV8
Tp22YleV96Rf2UyLHoIM/v/8vnIfeAVYuhqJ36+LH7zjm6hAtsRztiRZI5X+TW+jxsB42qHpCKEj
MP+KM8IRUdMCh1ng9jaE6iw8frTQisCsiJxVOzmAejm+GUGXJi1vAVi+H5H7m0SHzFjvc1ABE/AQ
JYO374z7jnlIfK3MxdL78PQDFSdGd1o3dfNcdNoX136M7WMeb+MSCqHHutqTNfDF4tSfzIdyACDn
aHmgA0JlEQUxkbS+XY1oLdxHSBBdd6Klo+Z0YErwUngcrSMjBsYBmCRvrXav6ysnwKKfzrTrwCWg
bqH66aAVFhghALjg5m2cGgi/16q/i9v6jwW1/T4pMq8EpgM4AWgWZOJVOGGR/ZeJWy1fg2OvDMZT
tjXz7GaoTQwmTqp9yZNb6Gnt/2VJ/ne+1Be6IOYoOcNoPLvblWRAXq3wMydbWZa1SVNcuu7ThhoM
Kz+ihRikGE4Bcq10Q/uXgWeb/78hKf48VuBRBI0Xrs2WbuzyLbfR2+2uzNvyHv0zb8p5yHQjcTyB
eYv4XgcItBF343BX2wigoN9j7DwSXh/V8tXmoZkc9OdgX1DR1hUf04HSDtdJcpvkRyYfMmCPTeML
5EQ7EPlQnxoBKsE+Xor/sm9nZBZy7wTte8qMFnJKkZ+G6Vgciy4OdCT64zUtlflHLo7lEyPKjPa0
GDV73rmeu+POrskFIPkrpbPFDXViQ7ll6iKZrMmCDQm+mWImNehWnG/NghIURkNVJZoGC5hLn2ll
0K+Bahc9D4U/tHc5v+UXzuO1EgoxdpkDdVW4/JXjSPXzHLptYHK1AwcUSGC6GZ9ROfkK9NfhH3xw
VpVENy3k29FPe267TgfB3VaigGpFT7lL0NzzOogauezqthdOUEj9qZHfpvYduPgt1f6asBMvFVDr
IlCdu4adizyBBg2hxsDYc26k4JB2Rn1Pe82CSn2V3rpuabxdH/GSU2KqIaKLBgcdeOzzActkMGYq
VDhl7BspeOWLhykaV7bX0uF4akS5FmFbJhWFkZh8TxwUdPaZVeEp+Sq69+vDmX9J3WOnlpQ9JmU9
Rn2H8LiSYP4D5SMajAITRSLSfly3tDZxyk7DTWJnKMQgXvS+RtHeSV8cZ3vdxNJGmDvgwRUJjhC8
YM7XxjTrWiQDoGUF++ok0M5B/blCRVL3B+8r0cI6+nbd4PKY/tegCoZysw5oYgGDZkm2tgReAZK8
OYqg180sL9IfM+b5uKrSMhqzmBcpDe1iS+mmyF4I/YeD6mT21Ee/BUF4sLbDCmn+y/mur1YyzUsH
4envz39/khlx0KguIWKEJ4mEOBqEX/narbS4/vNtCG4KtLyqz+OeiwyUcAZwys5L044Bl++NTlFM
RB30kIwoE601Cy9uVOBd0dKAFnx02J6PKWpLBzkrWPSM24ShH4WHRTT4Q2cgbg6ve8Hi/J3YUrzA
BIW2ZTWYvxgtoJoNzPzKWXDJvDgfpicWlHdQ4Y4FbSQs1EBk8mPVvJTRc0ODot51KBAjduZHIwrB
b42+rqAoVl6UiwGNY/2mSgeG5SKgYUNuGx2DB2qxMXA/d/rxjSYaCs4Nd0s0R7MCpT9ZP2eOnT/Y
aIIqgxmDcGegvw/MtDRqVuZ8cYOjXQOdCiC6uSC+dsxoqAUj+KL+hZtbMRxbb+XQWjMxb/6TbUFy
b6yTjALNzJ37tAOfWsHvi2aN43dxb5yMRDnocfr2bjLBjOiz9sZyhhLBiHHkMrE3wuJH18sgIc6j
G1qXa6+8xV1yYls5l4e2S6y+mm2TEtxKYZO+lPEOvDhof/mHPfLHkkpky7no3aiBpbi1/Ibqfrum
zr6yXOqOd0jpOE0JCxlFOFqFJgA/NF8pTSxu9ZNhKFvdk0YF+ArcrjfeHRc2Xq5P0+KCuASsTeiP
AnpwHuSJzxWcQ/6mRi0qQXZIt0CVveHZncYeUQS7bul3cVwNMBDZ4p2AgwVtB8pQ0szgGZkbOUAP
4DNy0/e/MgYKxHsNwlBtuR3I3sk/RnZXWY8oyV23vjROxIbofKKQxUG7xfk4ma0VHIK4mEcuvjYx
sOXyE+CyB2m9klSsbOSlHYbuU/Q0oTeBXii8lSWeSe4M9DOpDr6fm5x/k8T1rTKIi5s+3Yj25/XR
LRoE9QsaOsDPaanMPxqEQM2KtUjTuOXNKD4E2CpceR+7AyTso9cpHzcQil6Z0iX/xyXqQlZ9VqBW
S9IOnn1OYaCNJKVgsIN0Q38zrvJALRoB9RfgFsAwg3b4fN08V3ZILeIt3VARCjYd6ljficheWbFF
QAnIkyGHhKY85DGV67sZzJn2b349JNnd2DxM4IuNG3EPVrUtsK5hXMePEDF9HrkIvOzr9eVb2uRo
Vwb/FJqBXCSFzwdpe1Nh1x6C/BpKiJq87csf1w0sziIYcFGMQCUYedRzA6lJa6kTXKcOm3Zz5a7S
9DCK3BWPmC+oix1+Yka5wHQCDVJnjkugwut3JlC6edjxF/oPjc+zFvn/DkfZzEZpgIsWONDg/3B2
XTty40r0iwRIpOKrpE6To2fsF8FhRzkHSvr6e2jgrtU00cQOMG8DdKnIYrFY4ZwIMV2KPpy8/N4a
mN9T1aSk52ojSHippG5kjw0AdIKaAF7e+26ijbN4Hsz70QmrOj327idKei7auGw4D5TVRSi9ho2e
3rVI1sf51bK+6/bR6D5RXQUrMUr2CLAsIl5bGgWSTqYhYeNlWeDMAKnAFalKhMoseitE8PV2vgKL
qIKQ0nYfdHt89KqnyyatkiA4BkqrsgaZHM4MqHOM+d4qFFshjUFRuwNLJzDA4XuEWCXXlzRmHU5l
777pNWaFrhfyrI2vWfII0OXkVrtFMm39zAtvI1V8uSSIPQuLP/hZvqI95svQOX7jhkpUfG664lnd
yhEcXtzpbAZEVB4YrV0dUrI8TvNbt3oP9vqzxDyf7+Q/Lu+YzAltJYo2UeW0zmscptzCYAKnGBif
8v9MYoiHy1aIYBYl6UncRVBr8g5AkfVBywsMUqqCpJR5uq0Ybp2bsKl2ekZnB2IavMCKefFL+8fA
jo2uGLSQduZtBQme21yMwiF8Ng9krUG8fF8jbNht1DyBeA+ETQChtwgCqk+U9DDmCwA+JJUxKS5m
ALwsznrCr8Ni0q+GyrmblOD+fLsFA4QIjwNuAorqL+6UyKrZjP57iHDau5Y/k5vVT5PRLzOKSZkW
yZorh1Yhs97n+J00KiQFyRaiomi7NiZYMKIqgjjY02iUKcElogMRiNWHDF0a+jdLBZAtsfozMcKd
iOHf2MwdiBkGNIEP8/1gth9DpYeXD5fkOJ+JEa7EYVzbKeWzlEWf3YKJBWPZfv44O95tV0c+elEU
V73kZnTwDkYVDZO3f9fSMkPT26zHVZ/Z7ReT1Ltk/EgizJ2zZ5gUeop/eCk7fELHjUzhNtZMjVnt
QLjLCrv1ucsffZ+CfzsbFCVz6Z7hnYC41gYqoQgO2PRdGadcEFuA1Okm+2ktr9o1VuCIqMQI+tC5
ix2mQ8w8HFr7Iev3RXK8vGR82/86ZOC3w9MHpI+ImM791BC14BhD83wwMfTqpzuvQxYHQzqlP3yi
RgP6KvSIAJaZI1EKFwqornGkuKg5YeFoHynoswtV/kC6ZGgUwa+B6BcQTuf69CXFmITlIguDUTqg
dyzo0bRixc0vO0uGjlZbhOJYNnE0MY5nosWjhinQzDhECVLhmQnQOnMJvcnD0MuMRGJaK3ZKppmB
EUGAJyL0+2ukLmN2gpkZ4F8mAyiWvK5sQ8eb2D6lq0I9mePbShI80ro6NgYToF7imZhQNm+qyTvF
wB7ETXO6bH4ypQjq7WjcBNrIXw9hQJ1EhZcjKdrMoIfVgSaX2bul8xT5ZJmVExvvUM5bhVecYOWt
M3pFnSIT4+UVGDAO4I9M3Gvb8Zdsf1kh2dptJQn3PijnVkx4Q6FK2wPZw7edH5O3m+jzZTGS4BaY
oX8U4uu6CS8Mjegx/gsx1nrvMO9Q143Cgcs14WCdnNb8L4z9oixA/0WRWCqrjwUj4t6bM+6YirZL
agCAi/q/FMHFpblB24RnTcfmoR5PCyBJZsWtIBMBJBskdjDdzGHOz9cqLUtvZHz4fVjuZuuLBoha
vVcslkqG4Ha6mXW46yDDNfdm/M4MIJipuORkXge1Uw+A+uDYwhz/uR5zQXJAieE2wPTij6ZMbiYK
1iOa7QsgkFqt67vAj/Uv25nsFufzBDwvhmZwMQay6i5jQwy90qnBkO1dBofdlrUPIN7AbnaYwAT/
7WWRsrO6FSls19SQIm50nNW2dO7Q9xEQVv6cGmNXeu5+ckqFW1VpKOyc2aEzLbKxqkvd1MFgzt+j
RutPxdS/15P+Vffiehel3l2JfjDF4so39M/iCrYPsr58Lhos7uoYM9i4kLgCJMsUgvvh+1xHX/Xa
uAUJgKKNQXaukXMErDHygLgphWsYdCxkaTTuC9k1ng10zv01Dbro4/I2yhJm6KMChQ7GUjAILvZ9
mBhknDHdDv9B7Fs9t4OlsEMwah5aLbsu86+DW54szCFa8XKMrfHnZfFSK+KJLGRQAWkgogHb0zR1
gEJG8F7/HPIShpPuSTzhSvteapliI6VLuhEmOH1q6WkEVDAkZYCt19hf8jU/eT0oXLTPRNX4uX/V
EnyAhUm8zO6g1pJgoFp3r53KQVwIjuu5vs8GPeySwXdXZWusSkP+/819U+GTAJMHuUnWHEnRBZk1
+hamOoCVdTsvS4B2uYd4AhxMph+jcXguG/veSdkAGuji0OajbyiRKqVbbOsAD+JT7IBiOv8mTNMW
HRv58UHmukj2HnDTzRBQB74KJE56UDeSBO2Z0wEFI4H25vzNpH5ZHAsUQ4wsjOIKzB8K05XeJRtp
gkeqFyAQUK5XCgQTfXmPkCc1QEJ4+YCopAjOJ2G5pVkFtyQL/ag7TH76iMYUQqTOdaMK///GbOhg
jYmx8C0ah3fqDTfJaIdT9AXTcDvTTndp8r1Cr+5lzWS1ac428n/DEJkUsinJ2oZLna1iT9P0BMTK
wJiq3eQMR0TPKK9kIUAxnqaJ7hOt2bnxd12LH4rkdPlLFGssUgQPrWZHmPbjaWgSmgkBNmZ6aDQV
zY4sGASrAx4GAAwEYrLg0Z2ibywvx5sndiwwydtHDKwfPqPJHxHkfCPR8ZwC+h4erp/iq8xJ0Eya
fInWVSFG6mY2mtBzMTUdandYoIm5xKeub26N6cmoXLSB2ArLlBUb0QMH+k0TIxjoAhIWzfSGXqOJ
h6gQmHRgdFstUK37Fv3imO/zuh+je4v5lTkB/GHXqyZOldKF9UwQqvZmB0UJcku1+WgnV4kbsOYa
GL/F+AMT2TiPgGGfCNqs2O7yZkrd2UZ1YZV7h7Vjx9/IdQqEsixY7UOcjmFcvlYeyMODy9JkGcqz
lRZuxzhOmqTEKy9I1jtr2jVoc7Wmw5p2iKueqPZUkHDOFFVxqSHxDkd+IOhfs42aVzDdqyGziZJT
1U0AYe93lasdRqh4WT/pNcQBvTDgbyJbKRjStFjlEhG8lq0EpJiIU7XRPBR4YazmO64thUuRKcb7
0z3Q6wDPRyxDLnVsWppZI+CnTu93efFraL0pILGd+iuxXi/rJitxoOapY7QCXO4EtArnBzKuPbfX
LYhDp5p56PPmZujbOrSGeD4BEMk+jDb9OaRt78/uWId0BoZ/E63Ppd2oMOFlzhROHe0BJr7mLzxY
Ug50RpRVBFnhXZljG5itc1soX1kSc0Xliz9HQU3A+bSFO2vI4om4dEISMX1yq+/N9FgDrXcBSY6N
6vyu10DJ5Shs6O9dhUykxtAeS0HRIpZfNZckaR1BZlYGRv+cuh0wgk81U8FdqeTw/2/uY4eMGVgl
kVJfnGAYn5dqD4bszny7bDUqKfzEbKQ0GQOcvgttrGLyExdDW8azqaMy/nJZzt8WwVcN5okmV91z
RONs0wRMBwPXpnhm02Ol37cq3P6/D/e5CMF3JVazeh4XMTs/YudkdGFco53hY1VVAf6+wzFzohNw
vf1mMhPbTwYAlmgL7xWem8e48550d1TkrKUSwDBjIs/G+VEEu6ZGlkRphIT82AVD9mbS/+xyOZon
6BCBj8fJUIRdH5Nm6effyXfntad7GtV+Ht1XGAm6vOsy69rKEQJXMlfowWNIfdllGBeFHzsAVEIx
yFToI1svlJ5Q/EHiCKhpgl8fBwRujY3MVOfdk/qfghHVxSgxLgt+FeG8g8yKI9J/d5iEqJYK4eFo
NSDIftHB+Jk4JQd/8bv61vM+TDt7HOi4z7NHfeqPKHC8jISGutEBTauGj2hVzwLpN9kASqXw+Zwk
7PzsdiNYzjDKj5DVLq6jdbzuUuNAW2u/wPaXVVW9lIkDlwhMHzlAmA0/4htXUdfAeGAONrPr1+br
4kQAiilXkIsGdVGAjD1bDBO4JiP4GyuQJce+aU6Ov84Ou4pBErLzxrVwfUyE1hUoGlyOqJVN/WuE
JNKDVU+miqRN9r2ok9ggmTXRGiF2w0XrFCGPjOVZ8J7wo1wPtXW+ctP6ZtaGX1U6qmyEj+me12co
qOfAQExMmCIKrucLtIA6d45dHihqHWgSej1kdLzBbFforEvYtR7SOCXmbtkBrYyq3eE//pdw2IIJ
zA+OUCgIx+ROr40rQpt58sKO6UdN9/aOjk5ay9prI31dU4aQB+205GVqYkWiSnIAOXs8yMo4oyfa
ks5Vr+Br1jJCDGfFP1ji+gQYVv/ZlaCR63fhATAYGBI9l1BM8dzSKULWNtqZyak1rmcAJFXvl6VI
rqkzKcKRmqvEAPwiVnFyTt2MEdv23nN3l2VIHhQUQjhUDs4R0l3CYvXdmq5dj+pQZc37HMMGfhx7
RuAMxnIYvDwHEwPLw6IGEPecDfMdOs2QvDGYddWX4+M0rIvii2QnBaZrAReQJ6zFGhlNI2aiARDQ
qOQDlQS/dO8iXXsYPYZaxRwq1JdZKkwUOJ540RGYzPlO0qlHWZs/aRojAllK2d94APraJW3dfp1S
O9sjUrgf4tW5A+D1beZqDkghcoXB/l5k8bxgA0BzauC8okfr/Csiy03mKQIgxdzYbMCIcEn1ILZL
80XzAJEz5GMHkPc5r5Jr9HDB6NIsR5nSwJD5yXGy7mWmOYCqBs0xv7tTTEPg2a4jrrYyv9LbpUp2
+Ypf8vvB7l9qLzXCJmo42lk1LLt4tctXYg8Wx7ExXvTB1D7aqm8PXqaRL1YUtcdiWMowS8z1JknN
EpWQKEr8GLhoD2PczapGpb+fmdh7BGYI1xHX2CKNQT7j4U2mqghcgnkv4jxU1s8BZYTc6IDOSfez
qolRknKGRAAE8MuE1+WF9c8m22Sjg9fKuOw895HGYTW+Vc5LMn0H4V2KHIx9ayrpG2XnG5cBKrOA
aAdcpnD0WEEWCzQSRcASgKsanNklv7c7U9EMIIl7cOeADgv5bBx0sZuWFcDLS2d0QhejByi3U9p8
y9x329lfPkqyc4tmF/Ba29yjiDkrVnd0xGxPEZgu25G5ONleHia96Rf0azybivtNunYbaeT8xKwT
mbKsg7RhBYA4IbvCeWhnxcrJhQAWH83IvB9F2CCS5HPseOAenEv2k832/OA602udDbWizCw3QFBn
oDyH6ixGi87VydDC0zH+Oq8jhp7TH/2Czprr1fPjGZXBHXGuJkymNiqYaB66i37H9CgOG7iMMMEp
hPauOTiRXWIV7eF1HZ/n5irOAD7g59qr3h0N1VtFkhXAJADa9Dn1AYZvxDn5EQR+JbroYCPDK+bW
ZxroeRiluyH3neydFkEMqfad2xwu26YsItjKFUL/jABSkLnQ0+2HQ+rMR7ao5sJk5s/fSFhM1K3+
yqV2AxtIAaBTPprd9KeWHZe25H3Dtb0qog+ZWW5FCbaf1zG63hABB24M9qnYPrpW4etl8YkDvRUj
XI1xtrRrl0BMhKHiZn6Y83evrINo+ZUAPfPyBslcPnqJQNrjweebYp86z/b3FRtw0jCq4T15med7
1mMXPY8gmLZViX4iswcbzh5sRxQwZqK/N1ptajvKgx70cQ6G7zXPZMXO7bT2sY++YBZcM2/H+PtS
B6V7pPlH39wlToPKzcGdrnXzV6e1ftk8F+uxssO0UmHwyIxp+32CvdptT3MrRjwAyOhM96dl3zmP
tP8xpIrI43dPtugBcOMBvQavVdxCguOhndsbiYWV6EiCNq5DsaCawcFj/SF/bO0lTAzq50O1K2pc
vsW3hgIOKCjanxa9yucvlQvI0TnQ7cc5Vnh4aWS6/TTBzEfSUJR5sQhteQ00Kiz+DqmhLgup95KV
ezsLp/xYg4MtLsPqv49gUcxbQjz6pYC1JL4h2hZJD2SiQBoMrHPkTv3IDJiKMk/mfrdC+M29ecTm
feNVGDBEAGB8HQbfGg5OuafJC7OOZXRPVA0SskBgK45b3UZc2y5WnC4QZ1tZ4Nq+Se9mDMt5qteR
zHrx1NfBDIDMLyq853LGRbNso4a3pfmEicNTtz4lAKYzje+FCnVD4jdwXf7uI0Z3G3J656IwGJuV
qQlRafZsxx3GOYFHXN/HwFqkAQbCLnspyX6dSRP2i2UkLrQZ0sCXsrbAfMR8fpqYvk380vwGnF20
vCgco8TXn4kU9izDIHJlTRBJOrrThzFk9a2uMgzJhp0JEdzNyrIs6ngwFbPSb4srFByxrD6Q1qdW
EVIR6Y7hPGFmFqk+FFnOd6ysMrMwF76GxXM6n1h6N1QUQ3qhFe/M6iXNzCCZfvXVr9S+idajQ7uQ
mbZP9b0LKPL0NMT7LipCY9xhsiqYixFIm3tEFDnY8ZJ75v33SxDVkj+fKywN/ONYkRS/36FHwUPz
ktEdnPYH09yd8+uydUlwRTnTwh9ZQjTWuZjRWXmUErU/aivstbcU6VBv8PPkpC+7Lt039MYzdqR+
GIDOtFRBS548670ok0OjuoJk7nfzNSCRPt8oMJdFTNfxNR6WGYXVGCSwgZXrfj+dAEzuR+x97OaD
ZT1UZcjmT1QcIB5jczbFywxz7+fiAV5N+5mHplH7MHsvZEWLSH01J4oLUHq+/ogRh3m1NdK8PoWY
qn9POxbGzbFqq88c4o0QwSFappbMaGvCUmrfeuBij+nOVgEFy3wT78vicxUOEKiEc2WMMytyXpZO
7B9FdFoLEEWeOgdgs/l1Xb/NXy4bq2zdMNcLuj8kjdDKLGyPPujo740XnLtlp7lHy31eP3EF89Hh
/4sQt6YhDHTtDUR07W0Rf23tnVYpTrdcC7CWY74VySYx1wT4+HWgGsP1sR4X803PbjrVNJlUBCon
to40ISZNhX1JJmJ0qwMtpvkZXdBLfoOq6+W9kFUegcP3R4bgpBYLXBegGYF9de/rNxM59z7QrH9I
+m2cHgtci9ZYKmTK1cI7BzNReEGKacO2GUazRiNVYHWnOP5IkTyi3y+rJbspUG76V4Rw20aG7pZI
xQOlNdox7Ygg3Aqz6m71dqRXvL9V2gib5C1xkZgjRHmgXY+NI0u/oT36sjr8N4RIG5v0Rx1hk/Jx
Yb2hQ0abLn5a+KbzZXFL3zOuqapAxFfmkijhcBpO20VGA1Gs/mloV0X/0cx4KB4uKyR7zSNfZhDe
H40gWXy0rRkDEwq4n4IF0R16JkHZYvjROF07rR1EpMNLrrlzXHpYrOg2ceLHpFVMnMqc3vYLBBNp
0AULMAZ8AXVP0/KPPb0QihL1FUB4anef6iqNuaMWFhaTZRYBKBnGuYFeen4pTd6azMywkCfsQKOS
+EX66tS7IrqazdWfvTeKFPKAt+N/vz8wf4Cueczgg+FHHKzNu6GNACP62025blgOh2neXd5MyUpi
sIbzSIHRygOIwrlmTek0c5uCkMxu02Bw97Z+SKiP6ptvpSECrUyV8pLY6Fbgb5+2eYzYBPwSzRxh
68zML7IGvcSndbzJqKIWJTnaZ3KEu3fSMYxulh6SJSBfdx0ksGe//8QFfyZEeKo6zWhVFcLSIMEw
lBcF1HtjKkxmif8AfADSkLy9BJbA/79ZsNzW1pLmdhGgLHrT1yPYq7LrgaW7ms9vTpli3STe90yc
4K6AiAN+Dh02V5BfeZv6KTH8QtuB99zFWqqmQlXSBPPrrBGRQAVpxA677Ds6MX2zO855aJHHfPy4
bOt/m4SJ4h0cD0JLPEJsQTVdj+xqdMBJ4fQtshcgMZz8qt5fFvK3fUMI6uAgoUZNHNgP59tlrSUq
oHOM+iuq0eYYtlqK1+mTo50uy/n74EIORRsZir0Il8T3VLbGtd6kkGMYHzmQa0Fm1r4RUP5NQG9y
WJBYioj5bzs8FyhsVaGz2gAdMBSLdl11nLyrfvgKMislTZskrNlKAlL4+RKiX6Rh1QBJq2lTRM1R
lO6dIYpvDZpl+9QDHUZTdvUvM7Hjp8Rwk4M9evnL5fWVqgseXU5dgYyGWKSJOq+jpZ6i3bO97dFy
XJBH1/k6W2HbKU6cdCc3krhFbQ54aWV6VzmQlLMm9BDBtTZovmZ0eR4T9jaZj+agCHukNrqRKLgU
14wwBU4hESDcNdutxEFD633UfKLKip1EfQ21TbzmcHGeq2bOSQU+XQjSnSC1A8vo/WkCOpvud+NH
ZD7p6cvs3aEv/jN7969YUzAgMOtmsV1x/QxgDwHhS3uwvV3l7XSmSGtIXcofBcWGByPuADtQQ5Jm
7qzilq0PxvJ+WRn5cdjIEC4ZQ9MaZ0wStFJzXIp6V6IiNKw9qOZS9MW+TpmvLadJhROg0kwIefTU
0afFgGYTWUMNjYXz/C1aVRh3Kik8Yb+x/cirSqvhBpLS6yR7HsFnnqt4QaXWDjcJkCYXeUlTsPam
K+to9SCjtfxqzXwXLacAB0iQ7bq8U1KXsREk3C+5Vw2RwQ/yjJy6qf2M21uP7tbOb1WsURKXYRuA
WqEOMdDYKjZdadFYeKsTIzBkO6u6n9JwcJ6n+g59C3kdOuV/t3Kw96CF1kLFAAUDYQWzhMaTm6dI
lmQ3jvFQWO/lf49yUI7ZiBDWLgXmZsYWJP3z6mEgD9302tbButyT8b9fY6j7wCHhhkbZWhzubEfU
PZwJbSZu9FDoz1kbuG5g4prJluNlc5Ad3DNRwrKh8cx1GhvL5hYfg/ZugwQ7qJvF78dbo/1iZLdx
NCpeDBJbPxMpLGOhmSaAeqEdMtTMeF/1Q+fdVKryMf+V8+cQr539WUPBrU9L3q+LC8U849cyfQfv
XeQ9tclTkR4jorA9qUaAPuOpGl6WEf3QyPoEnH8oHSP3OKEXI+1BYnhDR8VuSTwRiAb+yBE8Uc4m
QvMBcuL1nlhh1LxMqp4r/hPismHRcIZQB0HzkWAP1eAmNYnQkB4RtGLqH1SVOZMLALAZcNuQnxMf
c9TFu9hZMdwLtjBQypPn1aoVo/5SEUiY8WI3WhrF9sI8MSwGpfk5/VU3TzZmYS6fGtl+84zc/wUI
t10yGGReqxIJpvJRh6cm+b1TPCUqLmDZdm/FCGbVZe2Eext6JP1prb44rZ9FCouSXAecYepfTQSL
SuI+TuYcmrj1Fy396oFIHVSb+ZL7hQqLULoroON2XcqpP0RGbjc3mdHrKNlb6Y05NEFftoptUUkQ
lMkRutU1b1QBuxFFBqRRccVJN2SjAv//JhLohgZlAQ/NX1rympovdAGQL1PsiFQGenr4CBfqCGLi
Ko7Wqs1nNF7V872mhW59Q8uPy+Yru5lROv5XBDfvjRpFF/e52UBEs9yBUnX0QhNtk81tq4EquQUl
q2qaSOaLiYteW5RDkRcXE7LoaQNXEEWNIVn2rd2HBJzDxRJq9g38cwuk28v6SY16I07QbwB5BxBm
IM7tbphxTJ0vDg2X7tioeonle/VHL8FZsskF/NAKQeP8zc4OLTKzpuIZJNUFtX4+iMWbT4RrzG29
EqMiqPHR5oU1r2lyMmN0vD5n2SdiDvJHkEhO2I5sLMsWjl9fjlP5ghi+aIIJHZi2YgRBumgbQULy
ISYu+nfR2hrYyZtW1D6mMMEHqDABqYf2kP4HBgtmT0SL09EqnwHdASZOfRNVrc4N9RETuopoWupx
NmIESzOGLDOSGGKI/qhp760WXrZkaXiGxmdsMUc/R2h7flTrzM6qiPcetStY4bTk2s3ykKbkaCTs
Wmd3c1WhPY1UrV95vaIoIFtDiiCAI5DyP0H2AGRmulYwvdm9r/PCt7Ij09D3erqso8we0OjE7yBk
B10RcDAZJrr2LuyhNg4k+mda7hdHlQOV9DAiDfNHiIgvCNz9EcgbEDI2AXrUQuLeRs5X0zl4VmCg
YaJ6yrxDr2JYlJnHVqpo6gtFVwSX2lfXKXg4m/8+lAa1HJgFLB2AcmLuoiPT2qwNzGOYNXsMTCfr
DxSDm23QOrkNaNBR90qFTUr3649MMXGBBok+d7nMtv5eOiCp/jqO+8smITf7jQxh4Vo2AcJrhQzD
PiW94bPOQnPVQzE8rMhY9lFYazud7C5LlV2LFK9vAP9hCgOdwudnbaargfoDhEYDmFd8tApnE+D5
tBb8MoN7sBghYdM36a02REgsLqVxuPwBMl/P2Rs4pA+eEmJveVFoLh0LfICJwKKguxaHLvIKXyu+
kEoRZkgPN68UIc2MVLPOd3kTA+glHSfPG/E679JwzaodCK9bH+TEiJos1SSo1GQ2wgQ3udZVEc0t
an5687CY4cBec1dhMtK18zjvIBqGOZ7YuT5anDhFVTBYTFsBmkPzHfc7nplocsXEXmIprhepqfyR
JjJetXY7oMkMCi2p+Zy4X9fuPfbWx7LSr/XKxc2J0RRT1cUr9SYboeRcxSJuNRIbULFEZygPoaZP
5CQxJYehaIy2IFYTM4Vl2YA3PYFaZvZBV81fmU8t36teLdUYhXy7/kgSdEH5Zk56bhGjjlmd3re9
gKaP04T63tdPHCoMsKPQYeESFd+boHKL6WDPyAOgPcgZ7sB0P7kv6CCfIhVDrMzMf/ePo5RucES2
8w2yc3dJaYkNWoEIkDds1454G5IvlxWSnVzA/3D+YYxlIL12LqXWrQrwmgveUc73jH7M6ANuo/ve
VjyiZTuEMTUMGGDQCaCAggse+5HFXYJ1i7WbMT7p5K5g16R+HG1FnVx6N28lCbago5FiTAa+Q0Zz
WDvvOhvQV0YrCmClZgyNCWMadXsgGNmY+/5XY71/YkGhIbpskJX4i9J57Nx1HTy+oEC19TQzjNvd
AM8Rf1yWIzWPjRz+Stq4XFfTCtSTdayoe51Z12a213rF3SzzS+YfEVQoKuSzDRLkFKrM09viIak7
HzPA9Mb0Y0F9iix3uoorVWqNaLGx0D9ko8wnmInjLoQZEZQqUesyl8A2PhLA7pNUEWlLzRGJXReN
mehysAQ55ZKOJLNgJPl6RBG2SV80tuube0uVN5QqxB+p0AdBlegDizHu6zgjsMZCO9ndh+tNP70C
6HpdqzhhKkmC3XdFlC5RB0mMPAIFzizfKCcMi/PdZbv73e8m5vTA+fuvSkJgg5cwOl4jAyq17u06
1T61u2CqstemN5+6fLxJ9Qb4pS+k+VKlyQPm33wtXXfM/WrifbY03W6108Bps5M5qdCEVIvAL73N
oRgLq7XNFt8GdNve2zXmrZ6EnfZ0eQlkCQikg0HVh8gON4FgPXHrMWJM6I1x52/F+DFNwZqd9PZq
aQL267Io2S0NgDjAwCO0slyx7GEumcFcQOAF+XxfG/eAQPAvC5Cu2EaAsGI51ZolbyGgtYswozfL
EBYt3U+fyT5uFRFuM4fUU2mPkGOl39Jy9S3j0ch/XNZFeqo3unBdN7uP0X+0aXIZy1j6Wf4+N3GQ
Gwlm459cVQlbum4YZjTBquGCBFu4N1k84QW4QFbXAMbyfe59HTQlqpKk1NI2UgQnD/IMhqQ3PHCC
o2NnuyHy0YU16g9utDfdl8vLJ3X3G2H8/5vl0+OCUYM3uaX6bYSm7x5953vPeEnioO+ObaoIpRQr
KD6iK0dDU/Ty+6J8H+vD3KAN6yVWYXpLr0nEa7xp7zcszrlSRlODBKpe8WjW3MNqAILYHm6jwTld
XjvpOd2IEVyClaIOEQFTLEjAfp2ChJu8XRYgfcQCRv5fRQT/3lJa5iagHIKVfJij7rfdkXlfTPOJ
tG8JOpbAPuXWKl8vPVEboYKvn5MJnPY5hFoNfDvyQogPwzxNfATHIXV+gYlqn1RPo40I1fs6p0mg
jW+1Xr1MGJVusxqgz+z18kJIzWbzSYLD0kY9tpoYnzRlDM+y56bBTMRTpx0ui5FtKCbm0H/G0Q+A
LHFuN2UzlFM92MiFkDAFslG5rooYRKbIRoIlbKgX53ZXpi4kTG+zHs7Oo+G8A1Dtsh4qKcIORhkW
i7YOfGLxzwyAiDj3h/nb4H1cFiM7ZqiNWXyoA8O9YmLZZnWfzS2UKZHfQCnGMvcrKAguC+FrLkYe
GyFiUtkljZ6QDkJajOyU8bPXhl72CCCoPrvu6yxsJhVmscz/biUKx1onsYfZdUi0W2AWByPBCSD+
Ut2wX3mlKmkp1tARDML1xoksDMK0+iUfw3l6pQqXa0itwePtXShooI9TsIZh0MxuGZETsrr+xcHw
5XFeyN5p13egd+Z+zlx2mPtuCVMgfF25dvHO6hbpv2znpT+BLXFjlWxP53VQNITJ/AznkACXBOfK
cIR19shoJjpvgHcnDbmOFIgQERJV3zPbH1S0prJl3soSlrlDF6FWgrYvaFrmo+YfrN1PU9UlJVvo
rRBhoXFtx+7C2+yrBW0JsRHWxXRXasAR/lQJHNlogkIYHtcAPzj3VAhN3KSPZ1wMRmgBqTipvl8+
dtLN2Qjgum7jgsyNPaeEgNjAICDazumY+tH0pTZ3RqUiVpT5XQCUOGA/AMYbFWHeRtdc9HQ2ecHy
W8N+tmx/WRnZ7m9/X1CmTUbTiSOK18uaBDHtw8R5GWbVzIhsybZS+P83S1ahCBOVGP8L6uw0WYdI
x0joFBQuXkPPn9AHcB4YOsBdhbT9uaSClTVomXFPLWYWtP2ejtGeOAq/Id2UP0J+xyZbdaxoIr0O
IREGxlznkEyquUzZeXHQc0oJTBn9/4IaFZiU6jnDNUXb4wp2uMqv5qfsM90iGymukNCoHAsZTwI9
SLwvjY8Z0C6Xd0OCq4tHDqegc/E+RFe5oMc4WvAvCyTYqCxU5gnvUHu8T+cDYLDc6NR0bzih+XBo
YvDl4LziJXT5C+QL+e8H/AXsq2lZhxZqnv5Kgs71I/u17t/n6XRZjPQY/dFThECJ9RQEcj30NIzE
d3E3FM+eKnSRHiKPw7BzLE8QsJybdrTQHtAneMxXwObpnq30pFenut9lqi4l2S0P9PV/BYk+gdRL
nCVInSDjRNgtY6+LdjSH9648mqpKifQobWQJLzpWZ1WxOJCVoRSzAmSiSRV3qUIbcWtqMpv94mLZ
SJn4fY7yxY073rRDaObfCltR55cJA+ki6FaQ60RWSLjn1tgzi5F7hjmv9ykhwehYp3Htjr3hAdJh
9oeuURSSpWeMs62iAYSPZImjjHSI0jQqECfVaRBR3Ud5hNIUkFD3UXuyXD+N/kHg5mftXU5unDwc
VGwZ0rfY9gv4Jm/8oeZ2k5FO+IK4viNzuMahxfZNcZvEt117iLOnCG+TywdOLhOJBp49B1eAmAlC
F8owpOBoCUoMIzATZZuHtHnQuuvE7oFEiGn2Ovcxta0QyzdQjLl/o4ei+YHDRAg3WeG6VVnZEOtV
VPvV5GuPHDBoEcZZK09Vz5tJ0X93aDFUFThZRhEdE7Z+6O6q48tQ6JxG9plGGSDuIR0GEBqMtQhO
tkWOovJWPsGl1341vLfuR6NEeZQd1I0Q8c6bkfc2mYdBJ7cfQZyqo4qlWFuZf+MFEWDzY87JE5+Y
Vg6AnXhISzzNEr+Of45AWsm9X1XzoBy4kLnrjSgx12KYi8vSNC6DOS5CcKPcpHMSkpkpctAqMUIY
P2ZrnXcEYqLuqadvRUdxGFUAOrIbbquLEL+Tal2GMkrKwNR2bnJlu/cIqjKm2Bzp9v/ZHLFdpVhW
53+kneeO3MiyrZ+IAL35y7LtjaRWS38ISTOi955Pf7/UwTlTxSKKaN2Z2RsDDKCoTEZGRkasWKuT
ZJbCa8S1Ss211sCSa+uYBRFPVlI5U7BgxC99Sv0LG7rjBn/ThnWg/IOcWkTMeUoS23JeFhWsyZJf
vUWW81wpEpK8wx0TrYdabY7XI8bixv1nbp6AxGkYGZOHV3dGexiU4WXiRrhuYtHNBFOCUGODRWnm
ZqbiGZ2fYqIufmmMoMbBrve/fdiGJWQN0T0AN8l75DzEt2btG6VUpOggjZ7ujp4sPzNoEVlbPcuS
cHfd2sKAMdgyQ+hqU+ATjJ7n5lD99bROh0ZLTyM3koilxr1HY761aP1uiil27TY4KsmzVjV7RExW
bpeFa/zM/OxMyZ0aId1csaP6XqK0DBVbt3UA7WrykyytJChLV9mZNXHnnFyfNfNDcRxiTdNeG55i
U7ODl9O1grdW456hOHHvNX9xoM+Mzo6bMUKx26jscFA8FX5P7rWWeqtil2Z35ZkJ4bcn6/I1O0+l
hHVJ0otn7Gt7pwX+VpcfDO89lnZhJrnVP1oq7aNgF4Rfg6gVkEhevBsLPFx415u/ZP/bWH62O2/N
wcTT5uK3mQYqMH+0QufkDIy+pSXUiCmQtbcUgoHuhzHt+8I+pNVnfdrifICD16bhFg4qbw3whjC2
Uxicl3XkUfdKRajUeoMbaW9m/hA1++snZ+ES/TOUDxSY8oc1n1NPJFkbNAvSh1rVDtbwS032o19v
huwwrIkzLgTsM1MzDyqBM9lmjqlA2SYSCNCjkx3GNXLJhfh5ZmXmRMymN05ZY8WOD4P6VMMNf33H
Fj8Kufr/7phY5omXIvOWq0WIgUiFIftL2O2DcAVmvATCAENIxxuwqXo59xEEFVTMHbMGVijvGJ5B
d22Xxj9jbxsq9xozQfE+CRFGk9dKxEux5czyLG5LWgKXmiamHMoXFFzzdCtHPykkwAQdFlu4ZVef
wosmmU2D6ZFuMIWYWYqsOJGXaB1F1aZ1E0hnmdptIZZs3GZs3ShtGVYki9h++CuCev7P6Hydsh2N
scBNZtNzbj7Lym9z+HXdxJ85+1nMOLUxr7fXXWP0iowNreg/G215G3mjGwGwrxnpihtt22i/q+Td
VD6Rh5fmfToEO8WmvWu7cszUoRHchJ25H1MkAcwvqiejc/YrZPQW3IrbGdnz0BtPEdPi13/3wjk9
+9nzuzTsAsWo+dkdr0A13/fKmxNupWwlpC7cmdzVwBdlchAq6rOD6uuBV9QjcNzRnPS30HHS7z7e
ATObrgV3nAqShyYzq5zNCGAkvr7IyzABLz70syQoMMNfkEb1SZkyMB4CDEg+5fJdlqys7jJK/A/v
vjBhMIo2W13aFWHlRfz5Nb0Wp/Q3kRzvHfn9+ioWwCSYAStFqYxSO7bOg5HoaBoI4MG9EL5WUHzG
e1k7DKiU+T7A3Cdj2padazn3zab8bOhus9mgVVvsp7WItbRcdGrBjKOJBfPEzGeaoFCiUWW5Zf5v
Hpv3zSgdxlZdAaf9Gd07P1FQE6MxDRMD6CNaMOfLnWS5lQqZ6NSb5hS4EuiS30qQmndjrnaxKycN
kMKmnFDJybUaVZWEEcApVSptq4Rh/qzwrH6iUV+HjFU6tbnVek/d9XXVDaint2nmSkhD5m5TxsFn
z2rrz/2Us4OaHNtH1YvWLivxeS7WA8gNPgZqMdY89JVtmph6VNGy0n2eLwXyp4mTwKku2bZbqun9
WCXkcwmTZpH0F9gVdpNcGTZVIKZgxs53U1IGB4EITmCe/PbNOy88dN5XIz1c99FF1zixMnMNFC66
yBATJnb9GsdbpYLkQvly3cZlFgOgiik23URFVEC2z1fS1kDtC60TYNziWW2Nh8DRDqY3cX3kri15
K5fHUvAQ46UoWqPMbM/bgHWpSb7SsqQKTLNTqa4a/Li+oEULlKrIAIQQxEX48HKYRgNxPVnm3tE9
OCRWBn8Wt+zEwiyNGUs6pUWMhSF/6SCQ7j/J0Z0T166zJiR8Gej5OI4gNoEXW+H/Zh/H61CTVAHi
RtMjEEi5PHrBLutdw0bScXd93xa4CM+MXWDBK8+vMgHLrsptqj704yEtd3a8U/yjqe8HbZvXT2m4
zb2jra2p5y55+slCHfG+OckM0R4BKiAWKpf3FaVw5+ivqbotBYxTE7OnXxE4nqdMmGiTbTvcwBpA
iEcHIHL2kr2p1wTBF2rFYju5WXjM8/Xm7+ohi2M9A5yz8Yt93TzL07saHe36aQzQffjX1m4S/Xsh
9bT0kXqTf9TGSkVs6RwQnbhCge+RHYotP9lSrzT9qNVYbwrNCbM7bqeuhKdFC5aAN6mQ4gBmPbcg
T0URq6ZAHmm1q6QPcrjGybVQnCBUsIsQcgn+9PkBqEpJLtFx4dYy6CfdpeOr4hyl+MFvdrm59Z3Y
LWsQEvyzUupfOnknhueHIbY6v+k6DINKd6SDov2Mmkdl/FIXt8rHAYpni5xr1EUjZ78Qiyz8fF+P
P4pJvZWCcHv9fK+taH7EyiwxR4HaDiBQM6enJLsj//XMn3JzBD+2Ym3pQJ/u3+y0teA96lgWa6Jp
b32vm9uo/3Z9QUthmFExWcxhW0DsZsGxKAzodBsmf2xPp9dZhf+GnSq5fY5aSjD40w66mDXWkaVN
pE4mGNvB9Nn2zOUHKdBCRyA40vhT08BbvpHkL7nijs5tv0aKtLCFiuBp/zP6ycDxbH1QJSq5ZGKr
caiKqbr5uWjMaZ9YUBte38mF0KjAL0BpW4gJMsJ8fpB9GVneHj6DTYjepTKGj37+DGL6UVKK20J7
DGRtbxukg9etLlDxkjj9Z/aiNTC0pAgG8SMcnCOjVYivWFs/fNNG9ShJ5m1dfK784K4L6i33OEQO
urMZ0bqIJuSkrC96FBz1Vt/oysrrU1v4yvww3IoZfzKIORKk8qMutzKc186ZbJBaP74NjFxWN4kT
Rm+8JqdvtpM4N6HW9sdIH+Nt1TZ97xZqg8xrM3luOcXB16wq5OfMUyNvK/eNkRy9Om5hUO6H5jYb
tAFt0dHUtpYaFP+0Uef3W1VKh38S2Jv/DTyYiGt9GAe3D031p9VVxk3Wj/Hd6NvtsOGunl5bp1Jw
Cjn+5tVleMOYS70HoFan91LWOg+x3OUrTdfLBy6fjKE0cBI8mRBGO/eUJGoUPSjo8Sv1LU8FSftn
zB8Sb22q6o82wCy7Z1Kc/poYdmKQepb58vDtmjLQ6f11VSZvgiDoHtjT/nfYSvVR1lvIKsy4GH7a
md4+ZkNPC0Pu4mIXD3F921tD9ZrEOZXdBkK/L1Wox89lIrU/C0eaVrZkyVngBTJAygtO4Lmz+K2s
IxtCH9oapfAgmZO6M0vnpiiq6kbTqAKNtu25Y653H7/gEccCjyruR2R5Z9+CxyvV/D/90foFmkLX
MnfXD+jSxz41MIvhje43toSjbyA4oWySS4XrhfIm+nhBicFfknVBusi/zAO5VHZlG4p2lG2Wu7aN
HzOtdduuWrnSF9IVCBqIcrwWBYHD7KWTpV0Z9XFPHdrut6HEoR021zds4UbiQQhFIBNtOlJTs9uh
D5DD6yoWoo6bCgpxNK1bFSLMzq0UbcXWwsehC22YQH2Eos28S9jJepF0Hp3oIHe77Hs1PDX5LloT
zVrYM6xQmWDThELPzMdiwwlVexRWsm+m/RCtNS7W/vzZUyoYu6lLRHfYHjJXlnb+kK3s05qF2VeP
5MhsUpUVZGp8Y3bRMS+O17/68pf4b49EgDhJtMsiSMppZA1l5u8dDUKY4atJCfbjA12It9iU3YSY
seC6ObdjdEoRdCl2UuVlMgbXt3802qMTBSs7tpB3nNkRO3qyHhSl6hEIV8rA5PPYPdT9V6n9dn3L
Fqr052uZnZTY9NR66LAx+a+RBzA83WVW5Pr9sZke1OolzG5k58f4FxHtbGkzdzOhEZVCW7izjqxn
vWlLeVPkd9rap1rbwrnTBfnYOC3L8+xPRvFU+YOrxdvre7hmY+Z2Yz55qdpgo/JfJ/uY9xuQzGsp
2uLpoVjItCKPWLh2zn2htdXQ12s2rHTAoBtbB9Kx0RWVNUv+MsItEL5VyafaQ20ThG6bfGbq9Poy
F3ocuIrIuVGBp6Az5yTL6xLIdI7bt+Ves166dA90YT+UGy91XBnonzzcJx8nljWQ1BTZNweOUvss
I7bMeBorxSI1TY+M8sG3YtfbqttdX9tC6nBqZQ5YqJzUhoILK0b1nhVbfXqwu8KNayLI3kvfrxtb
8heBvBdjY4LCduaTU6HEuS2DKkqqbVUhPWRRK339CxuQMCjcTLp4tZ+7S0+W45QO7hJmvzP/voFo
Ze0WX1yGxoWHcCXZ+Ryum/dV1IcD7iDgCoFA/1GuXyP7X3J75z8jc7TuYAdWNE0YaYrPHr3z8G8K
XsaphflOkaKMUcrplcrCpTNptrfeGt/zUjoCtABgMwzyolVz/jXS0eJM98BvGuVeHrZt962z9lp8
M/Zvf/HZdR7hlIKAlP1RAju5MaC0TeGk5bOb8nHytn5146lfrptYujEElwioyz+a3/MT2eZNJzcT
yBsl+VZIt7x/tnm3G81Xz9rbziFWf1vyPrdWSr0LdztWUaliFxU04GdbaAStZ9LSJZAjKKGilh16
x5KHWL4GTBHfe/bgwRAT4fCu0VybnxwlaZNaTWPABGa7y7XS9Wym2ZiBGYB/KTtgGSBqJVBTPbra
U/zz+u4u+PuZ9Vma18WxLNngNMC1Dm5mPyrlyvoW95EBG2Y5aJuY8yZXYnV1Q9Wc5RGwY+n3MLxK
wUOwdlksBAcM/Gdmto4m0JqwcjCj+feILHbB0fD2f7FVJyZmWdikSnbpxyl4Rqh6+xoMsP/5uoW1
RYiPdXKapAqeY03sFSUIN3d+Bx2qZcVKP3Cp2s/gDg8unlyUiefPVpiqYglyMbAY6K4VIU+7gLEB
zc2yRx7c2IN9G97jIv8ytF+8NdTXQsXpzLrwl5M1opzbRZKMw6VddKgd65PclXeCLsvXTBBZzIMP
KY5YH65v7UJEPDM7uwPDJPJ5TLHoSXutvfvEeBiUb1r1XVubsLz8hrwDLThUdITB6a3N8oe07qEH
lK2IZqocuHFbPqam5CZysBKfLvdRNBeg1EOsgDfgxZugacsmG82Y7l3t6u1DMXzqy3HTazcy+hWI
+n4cZyuQJthCOZhTMC/ID0VqJkVhxRs6yZLyJQ5epfrb9Y+0tHcnJuald6M1M8fLMVEA46z0d601
t/W4vW7kMuL9QcxwWdlcw0h+nDvgCM133w9IUpdWvzOjetuv5RCXIQ8LNiOFvJ3pc85LZakumZkc
Il9udW4h3RjqrtOg4ereri9kwQzy66JswliAcO7zheBlaee0wAfS9ovh3GkDEvCfW2XlTbhkBcw7
3HY0sqhviG92cl4NaTSV2POxkngMj5TeayK3j/0k1TeK7EnH62u6PKY2L47/rIlfc2IttoxokjQ0
2bOwjF29+DFkyWfV/2ZP6nFsfl83tuBusLhCpMA5gnVbmwX0KCoCryxxZyf3oVH4MQCdMotP140s
uJstPhFDpqB6oYs6XxFg5Ca3BEvZAO7CcEllrBduSvuf62YWwsEfnm1biGwDS5yFnTFwUqUUeDDL
28fTewAPUBQy+rXNlT3gXwpFa0OTNOH46eeZi42XU/ECWKJCVz7LZINJSp3Ah0tWK+x6cmXdGxkU
kb1nwJF8PSvgye0GTPFvLLtrt04f9G6p2GTVvJGZO5CoztQbvZd66Kanur/pe0l/S72aVCSUu+IY
FVo8bTuNaCqnZhMc2j5Ba6Ajst7XVd/eU0GuHktl9Nu7wgr1Z3MyOW/TOO3VZgzuTDWVv6tjbt8N
oV3ftLhXyPBYSmDWJ12heRjHEhRDvmP+TuV82E+6Pf4MpdF4yWsv/RTQyfpaxHZ7pzvxsDew8VLY
oD6KLFODbTo43a2emOZ7VwawO8VjoLhD2zfjVvGl7DEPATRPclL7m7GSux+C0bPeQ4CW37TmRNiu
eit97rOqme7osvbeswOy9IlRF7vb9FAlNu6QBfmNZQTjW9FWwd4KO5hAcwV+AAqa5iEINbQCPBu6
863fjgwATWogPSVqJr/H5eS95E0d0j+xjPIm7aRoi+AbyjmdntUb6lZBdpcVcX7LZ9T8nebE479q
qeYprGlx+hm6ooJ3NoTh+6yuw991UybqXrKqjDexZbUx73K/fVf1vvmWTz6aMl1gRz8Ra9B2ld/q
SGtkiXavBzXlt8b0JPe6y1++oamJyYIpzwImAeDj/GSFXFSBVMKVrKbTRof7QZWawxTJhxBqZq9L
/42ktcbV0mGmJCG0rh0I2eZFEcPzLT1LOWVavDcBH7XDxyF2LOrEwiyoF1li5Y1gS/WRjpWS0e2z
m+vbtrYGsa0nIbYZlVYf/0QK/KsOHwf15bqBhQQTiiKN2wK9K1oU81jUgFfNs2akuJGr0ners6xv
WeD31aa0M8qjDgSY+9RzfE5hanaT2wReqG6bWE3/qXwt4vuF9V0R9l25vf7LlpYO2Sj5GfR2lOpn
AT/xvaH3dYARfftFUjrXDFYaDQuXJSv/z4D4ASd7a1dNnKt/iI169S1WoXEEgWGMxW2mrlhaW8rM
+Y3QTiNLSCtWtDNAXxSrmlFLt6PFm5SHNxTedAHO1xI6IfFZYBOIVFvVenPgOAyMlS+yaITGIvkk
tuh3nxvRrSQsevTVN5L90tX7pN0a2oqJpW8CD+v/mZi9DB0gq6YX0aWrh++xYW6jFkh21tPBXGO3
XFvMzL3kvM2LXmIx9XhUqtuajHwNhbCQH9lUdMiQwD2A8JntV9iNakfcEyiEbA/r4D49mJ8CiJV1
7+NUrtAhnJia7duQy2k8SpQovSI8InaaJf7eaLaN/BAEH8/6zkzNNm5QLL+LPUZb88HbNma4hWE1
yd90GSZ3ydxcDwJL1wYsmpAaI1QDmn1mrPTzrq0dtrAvNmEdukWARt4RGSrXQC85WnOKRfc7MTcL
CbUS62MmYW5MPTfstqP82+vcLnm7vqol3yPPpMCi6uplJxWWs9ZIDCAjAeIHABJsQBvKtMbNtGJl
rhk7Zr5shiPJbATblB08m/qrucacvLRhJyuZD9qlUzWV8R/p08IwD70WV5T9lYcJSjyaRV706frG
rZmbuXk4Im9eJ2ycpv1KrF/M2W0KJoeC6Ot1OwvdDJj7yBno2dMfBsJ/HuoqjlPltYzId9y7qbFx
jNdW/aSMVD7CbZDvm3G9cbjk6wKyAc4dBTuYUM9tOgEc634OmELLMzHRp93lbfup7Yt0p1SPHT0c
yVkBRSxFKAcWfpYoOxZN6nOT5I+9ZvVwDUi93u4k7dmIWw+2hky+KezyHR6OtVbVosU/XADwgglB
63OLZtvodRkTdvMxsWi3KagNx32ofFdjTwo2pV56ySEd2nSlkLZwBQOa0kzLphgC5/DsycUnzmKz
p62SBcZN3j5YXnm47jMLx+1/SBhNkFl0pGYrkxJ00PWWyrccx+nOmOCVNKt6AIth/fsXlngHM4vg
iFHQ2VqmwjEpBBOlopyCiPrSWodCLXfXjSxtGJPngjOGmZSLkroy2UEVV4LYzRzdgTEsbU15ZMEV
nFMLM+ezJqRgZG0kK6InHz1H8l7Rjml6n49/kacLZC/9UaARkFqJT3eS6cXZkI32KDCVCkOkrbMp
gl/Xd2shMNF/pBUFaB140RxFHPeRVWiFBkGIcqv2t5m+G+3fubH2jF8YuBLtVbA3sMZb/D379EaS
tmMoUoomCvO90/rdMeucanKtzDD9reUE9kMop8Gj7wRtvq3ytHzs+yT5FE5aeJukapofPMa7I7cs
W32nml7ySZTK79VogLhXRZkdFLkBBWfd97XnRjnTVzszDEeVwkFofEoc6GM2NEHMm6iuy4pnjyJl
K1mgWMV5rYL1gYeGI5mitz3vJXtj7HsVDQJeboa8G/vM2+h1Ld30jTBYNuNOVXv9YIxtf6i60t5c
/5iXJxnzzKzAbEyT9EJGFKXQPowL2orQlZT7xor9d3sEMJJ51cdF1zEl0JyAdwCgz8Ph4ERKlEX0
F5O2G11LycKboDBtl3GdNX6QpVXx5QTbl6OpvIjPDwHlGSnvE0Ztg7Go73LbLF7UqLF/2oVGCef6
Dl4eBzElRVA1bOC3EOSf2yK3ccy6Y4K0KJ5KjVYSusbdeNALaeVTLRqyQHOh92dq6pzow1fN0sri
jjYz4MYxVHivho+o8exqvXy9vqbLgMia/jM1nyXyCj2XpwZTownHX509jW3x7bqJxU8EdwuNTFtz
LgJ7qaecuQITfedvU097jtHgC+Jx5aZaePOzFCDZ9PnAzbKq88/Thg5VvGSkv9Lv2+k1TO6k6M1X
bwxGvEOkM8u7CY306LFIgGN+vr7GpW2ExUAoa3O1UGQ9ty1LktWFsUGDGKnmtM02abi/bmFpF20B
/CaFAqx4Ufdpjdwzib2bsHhD621SX/7mLIkob0NsJMgI5/2c0Y/zaqoY3+zjo5wiXDAdQ7Ko6+tY
2CnSQBo4fCWdK0U73ynbyMuwsBXoP0Zl08Y75kdWLCycHjDyVAsEwkDmn3MLacnYYOAF2SbLHrzg
MSwfLOd3r648GBfWISa8EAlgApAZzlkwQCQza+IszjY9Ao/6u7mmerPwvQmcCExzu9P0mMfQrG6b
kRmebFPArNvHWzV70toVxcWFG8kEXMCnENUofPd8p9TE001KXNmmVA5K+rm3D7n1VTdvZOPVM1BM
Yaj3+sdfXBQoDSEQAMhdFY+Fk5RFiUGq+z0Gu+jeMN4C61vMQNn/n43ZosZY9tvcxsaUPXntEyXr
KPx03cTit/9vGXOBgGqYaqDdmNCnca8oyXFkSuDjJhiJ4ITwP2a5ZgHF6vWshEUi20gMr4amRY0+
/otVnJqYxcs6tALKO5hIpsp1GHfuVl4nl08/UmxKAfiYQ1o3D1mm0UHdVVbZxsxDV88+R+80Vilx
bE06NcPP6xu25Mskq5CECQgYamLnroXLOUlbNRkCWE9jh3wy09QyPTUT/sHD6JkHeU22bMmZWSBS
Q8wIQFE/i2RtFOROkXfEGTNkPbdp9KNdI+JdimWnNoQnnhyYSqskXmXYkDI3/N3VX2V/GwUrjrCw
dRbVT6F/TjWKfv65kaBXvaGSei4t404yIzcNPpnMQQaOq5h3aEaV00rcEZ41y4SBdJIJwM1Ei1qd
HdG+VhGYHEe+lfNpku509APMjdYAuhjXyMYWPhLzGjyRHZ3r4EKMx9a7jFxczjZVO0IhzutS/1wO
a02ZCyuCNMBkVlZwKXJ1zo6SLDOVQ44G9LCJmWHaFkrmWuHhuoevGZkFz7JQnMYbMGJ4ALzhF9Oy
vxBbE7wEgoEWhwY+Ms9xZaUfzGGAmCBSqbVr294vNteXceHSfyxgg56tGP2eXZxNWxSMytHyHkpn
m5Vb23lVEmcjr8SDhd0iwWDUG5luUdcX//3k5Hh5VZBGF1TCywYZViaZxq/+h5MyBvGR+aVCwlcn
/ZutRarzwKiEglUWaC9a222NDPk9fyWOLi3l1Ip6vpQx6b028oQV8JOmLB+UsH3SrDV80qIZjf3i
ya/zSpydym7gzWhODOJ1iXHfDNqDBXhETduPuzGqyGRoAjkkJvBmq5kk1awM0aKg3m0BNCs1lwbS
dSe7uHr4MPDSkNNQslLIn86NqHmZ8eA0AYUaxr53wh1zmYfeB8uTRK+D1G+DYI2C5yKKzkzOYkBk
F6U1NDQr0lBnpnoXFj98r9nGTNrpyV6vDjBdXV+k+BPPwih5Ae9rUfoD1QETxPkirSk3C6OhUWvb
NTm7BUdNsYO34WBO9mvnpcfr5i5RsMKe6CMosBVTeJp5e+BBstwKZa6eMmOb7AqTtv0hjza59SWO
3xTlJQjeHf/2utmlVTIKqaMiRAoBYvB8leTIfZhWFK216tYP6M+IlvFdPThu3q3wNy2EJopPNBpp
YDBJ5cy9JouTqcwxZaryTap5920SQ2NU/m6d5uX6qpZMiSaJDDqLK2P+WNWzvO6NDm8xzE52a6Vo
H+xgbO6LupTcxh//IlIxNOlQe6LjJCoz57vYq3ateIICulLNHf1W6Kypln0Y9I2HgJMW2HhS1osX
pAN8A++hxAWrvrWNLd9ypyR7CZWEydMs349Z9n59H5e8A4y0WJu43efPpNKquqQSAgx2Z/ybjMNB
RYV58qvajex4X5trLGJr9ma5Uj3UYKkC7BVp+FsOGkRJh9uBCnwtlS9m9eH05c+G/re82REfs9wq
k5gNtTOYdqXPyPTu8zUWxoXAbwFcJtmna0KePEtks3x04MBjDUOs3pTaS9MZOxB3H7/3z6zMds5P
2yqORH1/CNS9XHnvbVM+aNMvP6xW+j9L66EWKOCCJDOUBs99XZvGKJqikUjcvSa9wyiZ5AZrwXfh
hqE4R9mdvyjozq9+ncnryoN1CIIoZRvIX+Xwq1dHbubVL2WIpOtKvFg0Z+HkQN1A6s/1CschAF0g
Zp/rqbi14vtE+6fqy535b0FfvFujfhHfYn6zwGtAEkBiwy7OYi6s9K1cd2QcseP8khIIHbNwBTy8
FABJzzQeT6Rp8GCdfyQOEdrtNbGWKtGN3Gbbth+/8xJhqspYuSeX/IH8yeKRJirS86dhqADPyywa
JZF1BEsIEvpYq8lK2eGScoWjempldnmYephmjtBgaxI9/UeaDPPWG7TqGYar8YsiTRaT42ZxoKmS
UJu06ruooBriZlXkPKlO330y053arxHWX/Z8Zz9rdhiccDS8wGTxEvw9SX9gwsOcNr4RoKu1zUtt
oweHeu0eWPJWmkZcNbB96eqfTOIk+Vag3LUm6Ag3RdXchKZ2M4XtvZcMx5Gj6FXtbaxXH8/4RJ/q
/0zOkuQuN0cv8zEJL4fb6KY72L8abwvgakcnMQtXzuPSCRGoXYr0OkwB89mcNimmLBEcAYrjPWsw
kg/ll+s32+IBYewZfVLxdp2DRFTfyJyxEhbAIYe3nZwq0WHQlDJwo8LwfjRBV/zNHlJugvaDlx+V
5vMz2Y1jp/sCPdRk4aG15PdMLm7zgpKDpT40I2SC6ZoqzeIqRZ0TPi6YM+eRJiinwYiYithYNAX0
SYY1MbvTc4f5C2Ol6rCYv/KxRFDD4AX2TrWiGJFU7m6vSRiJ7V2dO8/y91H8a7BcSXssvU+Wutet
ldCwGH84BhwEXWA2Z9sa0NeeYl20UWvLRTrmGYze3kNM5rrDLKUm1Av/18wcGVPbo6+24tDJlb/z
mzeJZkGZ74NxQuN4JaQufTbKt3wvykYwt8yW5BuSgrqnSPQGoES1Z//jlL21kZohgI4mPlxf2WIQ
YxBO55FD24C3x7lj+k5n0+Tja5mt9hhWr7ltIUid94fE8PfqlHwbJgPZiqfIXJtxWVzoieVZWPEa
FG1qA58Jk/S9l79OsfZSUJzd0NDaX1/lkptQS6ThQeJMfWyWhllll3l+hKm4NGK3MPTfTpPe0lhb
E9xail20TAkpFjV4Zc5eGDYayoADE5O03b/lpRO42iqd7+K+QRDBI4orl293/sWidkj7rMFGZgEg
RhA9j0DQ6yp0jSvvw0Xn4K1PiYeIJaZAz01BkzNO/US32WwaW7ltHM1PHkg2i8HVkTIAot5Fte2a
vRo/6o0RvKqB2t7ZgNk/Xqeh0ghVHq9yhpznh8IIi9Z2JH5IXDVfyKcZa1OjbQaL7EqcXlwycCpR
QRNNx3l3IDKUILFLoiZp8K1mR74bI7fs1cF3r+v/mRz1LUi1jZpnzwrPoetuevllebQSqtlvCkUX
lDOG1ht9Qa6zofu2600o4vOtD8dllr1eN3QZzzAEXo2up3hNzjNEreuNVnPoT3j1fWZ+H1LfTbIj
D3I6Iytrujx656bEmk/yFei9Cm3QMaWMqOo5OycnWVy70NeMzDKxzjDqUhEtHZRM/PqnI3Vu/GGJ
AFDG9D64ZqgKMSs3iyFMe1Ty4FPKj5m7MZPumFrJXpPWSkELSwFvRIrATBYBa944HBWSykKhqp7V
1g+68gfLIyD7hb9yzazYmTMxI9KbI8464Wvp6AaFtK+lYecZazjjRTOwPYnbmTxkDgGXnG6U6tJk
10av28h2bruOmcPz1XofD1YKXRamrCkhQSIwf8f5ZUWkSiD7D83CTe2dbW3i6MHOw61dfTeLYG8z
EzR9eE5FBCUQGNReFFBv9sz1zLAOIi/Eqp0kn+GGelML0h5ZQqGNGSCDYbfUd3bXj+9CnBAjZ6Zg
oYReae4jneZHSTuFOaM/8r7TfiZjf5jIyEc0g65buqy84oj/WZp7iRfmfj0MWGrsLwy2kJPsJM/Y
TcN3QyXX25Vrvfk1g7N0JGlyDygXBoO6dK2ejPEx6plx+xpa9q6W3q01wPjiXsJ5xnyewIDMb5bW
0ltjqON8owBbHIOXQR23sud21kqKfPluYyf/zw6thPM4WOWFXHgmC4sUjcr1V92ZNl60kYz31Plq
S2uSNpeJiMKSIBXCKVmXNttHawr6wK8II6V5p46Fq8F+fd01Fk42FFKCwpYugEirzhc0lAmFBmZ6
N4Wtyu4o99EubqBuQbdpjRd9aTHUjk0gx+KczV+EdNQSKVEt2ul+4RrG82pK9SeBP6/KIKwn5p6J
ICAI54lOW4HBrTxO8WDUmVt4xp2VGs1eGqOnQJae0lo3bj21v1ck6da2qxtJzb+U5fRQqL4PDzyn
sA6e6SHppM3dbY4EjieRkfmy1q2cyEvqVK5rQN+i/0+ewp6c73tfdUCY4iBnNsjcF0p6lANBGC9v
iw59tAFIdORt5OGXPxnbSPEF095KuXHhy0MuwIQ1tTIKZvO2QV14dCBHSeABbv3Ocv3qFWKrw4fd
CyMMzSKVA4Bmfi7TJC3TYvQJBORhXi0fTKj3V7XzFtI92h48jnnaWcBm5sl0G5WZosWYyYd4l7Vf
rFFgY5vhOJWCTqfdjghPKQWyh0a9lmsu7iPPSmGdnGI+4kgaWGqhgW09ghNraDZDodwlwRokYOH0
CIT5/5kREfA0A8sqWJhazIQ5/Z3EfGyCNeH1hagtWoI6iEpyV/hOzk3YJXJCqURwM6tX3XvssneI
dZrh1a7fdf3Yeiu5y0K5ARGlE3si2J4sqRkb2xvDKN9M5TavHuPRDSl+K9t+utWl747mNv0XqTt+
3CMp4ms8Q4BYkc6cG2UWN08LgHz0J+SnUctvB994CqX3j1uhd8Xwl4zvq/OqDRSTgC0TVByNZNxV
zXhTVvUWmO/KdbTkFBqaokCtwNhdlKH7yA5K8iGcghEVrf6X3P/j69AJEKoKPohO3CxdViMGAjqz
xrnlz4pxq6EpkKysYen8ALETo15AhHC+8w/iMZGd0zjF65ADySpTkIy4q3fDkm/TswcpCPiU2252
k/qmnTvUQ9gp865l1AQSE6V/iYNt5v1b9ds0X8ljhRvNriLwIWJ2DfYHauZi1Se+nXTV/yPty3or
x3Vuf5EBz8Or7T1mnit5MSqpas+zZcv+9Xepzv0q3oqwhU7j9EE9BNg0JYqiyMXFDv3oaHI2wMnp
EOrr091Q36Zu6hdZ6rey2VmCVUTDISvKqoCsIYA+lafMo9XiZVMHecW6dd2PMcblYugy8KDA4ljd
EqgRdpEjV3cqpzK0JkpSlYWSnXJcJh00y6Mlo+oUSUERFjlIrB+uSG713LzF6hVzjSEjFxQDpWUt
mgJrQAMwnhigywV8nE+X6cQB21qC31e6TaMilZqjGvqo9Zfg7dfj3SxDqQnlsSIl4lMwOfAFN+BT
rGlQsWpOTY/Eoztk4n3b+8dw3hGzgJ3P2aFu/G/bj+HhbAz2AxObp+J+5xZxGqt2yhHi4GIa9k48
Ycy4jNHpz2/wZg61NMYcheQtH0SYxEhqUN3WQYzkA4ghivSQqlcDImLMxhyf9Nl3l1sM9onTnwXZ
jctNIvPnIlNZf4F+apC5RUfaVmYd6NGiHDHxS78xW+vjX7tBRqn8V03OR3VGrmEhoWaWqxsF/2IE
0sEB4dh5MYJXzJ8SHMD5AK2gAetUl9lTZ5Bts8OFMGJo3ECjmCuS3rS1jEFR5C5Yse//S/oTUK3c
k9UtaZqUWh0UxrIvTfCReNlmmez7f68QetVQdkLFBHlObt2KXGszgvxXECP37HjxO+3SKxURL9iS
ZNGEYPFQKAWtCuObh91ziwdsY1kYMWTpWXNBSHy7zPbO6UqM43C3eT7sVeNWA7y2aHVQmV/r2oNt
d5dxb/mt8d7luUR1UXSz/h5+iYcWz+6e4HsWK3qpR21jdtrRaqpjlie3PTIbBXCQDuJVVJsSkIhI
TFZwAYFTEKOLwK8ChBfvcqZRn/NpADix6j2/1A5UCzBWsNDToFQQ1b2e32iBPbnw1wwAB4AQWmhP
LXex424uwVOGqWMY7Wzt5uLnMkr8mUwGd9KtqM4LL0qaoEsrf4l21RyHrbRpUGhGK004k43bhqpa
D03MfOcOrwr6ioowyTbn10smhXm11flLGg8dsQS62BgBFwOscMCzT3cfz0sRr5jNiDQwFBkE/KdS
XG3JHJhhExQYxq6hgb5IUXzanhciVuWvEH5OQAIyHXXp2NYrV5V5Uzr7bA4okaAhhOaMvAEal9Cd
92UOV1s5UUYdLJjSGwg7hkNjtJcELNto09eDSYt2+iRL9oiWjyVe0GKCWAdA7NPlKzInBwksmrJd
N0Pm07tUy2rnDdrT+QUU3GBgYUEGEC4fgnjUYJu3mTY3LWzB1q8wXnhXR+/nJbCHG3dLgziPDRYD
MzVjgTpVJJl6oncGgkPHTUtwqYEYIE8m9Jf31ds0ZwR+MS4l/u+rTBD0os8XJPgYgmfwifalVKzB
MxFiDWk4eq+msYnIcTLfiBr8W+UgCNTQrEcHDo/3+2mkGaSvEeY05Ae1X6PuEJPnTj8usqbNr/t0
Ioh36H0Naqpiwp2pdT+cHC5bNj6eHcfTbcLIbxvlYrzlwAjLJ8h6c1zqYbARZdCLZbi1q52SvHTx
vp0uGv0i7iVgTtEOrcWxg73yQXVcZaQjEFc0czCrB3Aq76L0TaH7IZOBf4Sy0PkHFCKgTKhVncoa
F8yQx0nDZag+D262N63lrja6jdIRH5UlSSzw9eCyDnYG1ANrHP7l7N1Shiyu2U0xTaXvONvJfYqa
zXmz++r2mAwQz4LNAMPZeGaBOhvduZ4wg5nUv635vs0ukxkwEMnjWGRzQGijzxWBIYoi3LppGqY5
Gg6Tot3ZUYqMyN15Nb76VQwAh1PF8+CPZ+CWiqhtUzVt1gR1FdoNZnF+xOaNkR1KzGbNZWBNkRWs
hbGPWVlc2dYJIWATCtzF9NP8YDl3ltX4jnroZS8ukQkATQlMG/B5QHhxVx/obKfKSrBwLWZvFN2O
DYCzEhnDgFAKGyeBO4nxB3Krl3S1hbRx0WAI1d3sgd3Mu1ccGRuryNJwhf8Vwq2a204KPC2ELDic
9aFPPxbtqGqyIW/CzUGNAfEicjGYznu6OVXT9E6eQoybWxclGnb3eJqCtjSmbw6xr/Q4KiVHSCgR
w59RJkUlBdjrU4mJlVSWGuF+jcpf7IrtnaBVDsrUhEO9O2/mwjX8KwqQgFNRINMb+qyuYQ7zHlR3
7dT4noWwTiJGaA8rMdxxtSOrJWSCmKjY2OMrSe6b9Pm8JsJFszG+BOlFTEflIWgYKGF2gNo0ga7f
jdl2sI6qFwE8EtgyBJ9QGTgfFZBneAc+CZOgt34ySigz9em2mY0gA8KHYij5eYWEW7MSw/6+cgpF
Obk2plk2QU5K5MYCmm5mzfaH+huulHW7/J86bGFXctAiWugg2cfzAeOHDeI+V0v8ne1fieBOKnJj
MYbjQMQY31vpTerdLFSSVxRv/6cW3JnpTY+0FjNkkFZtk/iC5LsWlBWJiTkz0ic1M1c+IFktGR/a
g4pj6lsTwkiVoC91Yj0Dy06x3mzihoNTbsbFDFubZKCkGff54v239eSjBttBUxe4wP64V6I/juYu
6mUJTYmV8zN09AK0BG4DGUXnhU5yow6e78jgMxIb56GqrV1PGCYHIVocesNmdLeWfnRkSR2hbaAB
CbgnZEEwevfUwg11ThKNQsrUfGDmRztvxuKuiOLAyWXxnHDVACcGyQfa1BDWnYpKTKcHcXMDR6c+
Gu2mKH87Ml8qjExWIlhotDqvWVwMhhtBG7t6dqt3qv3MvWB0H9xJ9wGoOe+ExEv3qQ/nhJxRKerJ
xBusU0B5lJIwoRQdsf5kvdfW83lZMsU4L9HH8ai2NdYu6aw9ajcjfbEA/dCMV725GvVvxMJoVPi7
U5zDQKU872IT0vTKfC+cOfVRsdxifMrhvFaCfBciyU9BfM8/4MkNau9YwiHedNGjVYUOyodLtqck
rO19ncK7J/tIlYGHmQJfnNRKLnfnLhoFfTEaWYOoy59HLzt49NGKmEx0pnlZoCEb3XbfCZtXQrlc
VB0tfRLnEEqmblvqd007YZLrTu9fJwxmLqeP84srOW58GQ7o6DZX2XGrCODD6Anthua+UByJVrKl
5I4cuHmtZSwhRq0/rCxohqMDXrjZ2ydTMHt+L4tsZWqxv6+OeFw0iUINyIvmK2e4rutHvX04v3Ki
B9TaKrmDPbZF03pMxDI90PndmCX3sQB6cGr2nNOlbhTb2QgBLh2el1m517zMb7TkDkw7GIBiXaTV
TVOgQ6C0ZSeOBa3nLJ9zJJ2rt2qWQrRt1s9GSS6zIr5wnPlYmOmx89RgaSoQUdsbi6oSfyn2YYg/
MRMFDVd/nMFq5yq0uRJjgHPOFDMo1A81S3ZJuWw1DJgpu+wKnbeSbIXQVnC1Ae+K59wXhLuBBgFa
ZOzEWRgJ0E6bSjNB+yID7wovgpUY7mBjdGXnZTPWdEjHbem6QTelNyOoj0vjd+LJOsqFy4heUKRm
gbhAKfL0ANjdYIzokURcMDDizDzwyG4Af5u6+Hr9ko/++cMgVu5THHdrmyDu70HnjvNWPyvAwrgv
fR0u/daQvYtlenGOBLm/KKY9BJH8Qa3QSHUc6MVg3ijq0TR//zelOCeCdjGlLlmlfSY/HXNXgb2O
XmrplZeF5wXJlOJcCcOlErOGoAEsXe51Fj15Eeiy7uvqkurfcSuo3zAMLAIpy2QfszpgnhqZZY4e
/SBJ3UOdvKiGFWTlHNhOAqYjFFjohxoXD5EnK+kyLXinwvLQaDkEPyi4U04FW3ZvkWWC4DRVD1Tx
LuA+77LOvhqTRHbYRPfNWhanJBgEq1qt4EWonu+SOJzqO7LskbHZeIofJyb41txvHIG1SPZJq3U1
y7hpixTq9cU/pXuhkH/ogDkpETh5ZaTWInthD2cQUAIDhLrYqaiOjAMtQOYRLPnWidBg+6a7l9Fc
b3U9dGMZS7fwIlqL43xJWTtGQ3qIaxFTOuahSHQfjN1ujGKZd+nWm6b8TWxbciiE5rJSkncpSTE4
jcG2ULly6W6skTYEosGWsYmJ3P9aO86jGDV60wbkqIJ6esvVQE1u81kSKbOf+GL5yL1jjiKKZWAV
O90vlEZIbLe4YWq3vh6b6B4Rl+TKlongXEiFIb1uPXQIsJroEqd/0/ayR6BwoVhDCIY+sIZ1zsCR
MGpTjGYC8Ag9Ulry2qvUz2QMcsKD+1fIFxg0klyY1UHhCp15fluGx9RLDimSufS9Vx6yVLtzwft2
3vsKlw4oMZQyGTszj+2tACRwMUcbaaL5rfNuTVlrp9CQV7/PbQ1Vq3lUWIid2vbe9dKbJEedPK6V
TTR/J68BBkEXlXnAqAyD2yM7GVNwH0MX1DsLP3aU0k/JcGwTWW1MbAx/BZlc2pM4tNBzC4LUBo+y
5uV/bTsSlypeuU8hnJ9TEXk6aQEhVoFOx8J30eRPntJEcjyF7tRCHhzDgBx0qXL+rVL6YXYNiJkZ
jjcukiApMRjNommweNRv8mI/4cl33uoEERPYi9AnBEZTACy/AFgqK0uAZ6/RF7IBMbw5gqrD7+pQ
8Z7PCxI9nxmzGDrHwLaF1lvO++Rg/rBL2wNayyIbcy53SrFsI4zPLLplP5i/UY2+tpCfymb7MrNk
5XWRnsDpAKnIOlbx76nvsxd1qqYMYBWTtCQ0MJxmo02555O8HjBIRq9CNQFF1HmdBUcaAHTAS1H6
RvcBD1DTK1LNkYbaUxGRAhSu79OMVsvzMgSsAzpgqyzp+4drl89ij4vV2yVBIciezdtyBB4I0oYL
FzOOjsqMaVIKVW6RbHIuNIQAgb5kP9G4C+SQPeZ+GoPLOfv3hD3sk4B5Rdc62gT5Om8z62pJDeg9
Wh9W+5DHeQjeYaz67Ee2J/GbAhdwIozzawRVVrWxIYzGFJgZxZoDHfRSvpLM7+eXWnApQBIKlXie
4QXFn5WqRcbF6xFadfOICXRJPPpFmiqhNiuHdk6tbVd4mg+CmN8DrR/Pyxb4oBPZzNRWYR2m7BHw
HqF4pSx2gH4ZRw+bwdiYsuEKonOy1pE7pXOG/GDfoPoSz/21g2CnrXZG02E0Ckhh6/15pUQLihkE
6GUBiRqAFJywZFg6vaBQivSYodsaOoiyVJs+Y3CPhRRo9SstQBJcd2P2pHaklDy4RUsK6JkLykg0
HoGJkFtSCgJXQhVg95am87OlG26toW/D1MJgqmWhRCJPtLRoC7IYnYPBeIJP5aHzbYzNHNq2aGUc
ybPXH0m01+KrdJAcCVGojH6Rv6L4frilLk0rNeETTGpFvmaNwVwnP6zBDnI9eslJdwBG8WNu9MOs
fuNpfCKbuy2r3kL6F5kvvOay2xFjuWNLu1HqLsjHwm8Wx/FHS7k9b0iirWTMn2CQ0JBB4V8ibta6
zcTK1AT/2WqgRE9amodzLPEAgisa8OZPOfrpFqL62Y+ZATluNIVXVVhXaFxqb5V86+qb8yoJRRkG
w5WC+gzQ3FNRjkJyYlhwNjUYDOO03IFJq8Xkm07bW+aFK2tSEIpj1BhYQ7g4HmQUWU1p/SmtEDVO
9+1ia6CLAUpmLuv52is9LSzS6KopMCXvvJ7slHGPElBWITME1mzwSfAIA6PV0Uc5I+ppyhtGzQMu
XVU2wkKo3EoG+/vKeWZ5ZUTqBBk0c96HMb+I0jRAtP2AyOjgJJ1vKE54Xi2RSAdUtGxwFea38+iw
sZxad2H4x0l7VJTAi1+d5dBPjyWKO9KHuMiProVxl0NN9AgTwwE7cYBoScZfZgYKVyAiVeNnoSR+
NF2k1r/GqmJoJV5gqNIj3YZGhtMlbZJ0VDMmUtGWLdWG4zKkWzLZ2/PLKGgjhByd9XuoWEhwhp7K
WUg79y273fUJczGNhzhFiQyMJgBYh3r8gQIMXv2KG1qlrEVDtKhgc2WAOxwHi+fLy9QM4PIGZ11F
pQzjqTdl+qQ6z8Q+xs59ZaSAJHzjjv9DpYKGEEbDzl0QaH6Ls17BmmqJ/kDQtUhKfZOg96TDtErJ
ugpS6zjqeD3/TxZf+XZpAshIjnU1818JeHjLKKoCoKieujjdpFV90Afa+mrj3bhq/HxeuOgiZIyH
gJaBl/NLbRUlnrEnKm4nrxjhSe893PsAGfmeEgdVI0FFyIRxZ2NZ0LyTaRA2Gh9evNOHIiyyl7bd
UEw5P68X+ynela314gKKbunRncuwbKP2rBc/wcfxjd9HoRMISmTT0W1wehZidYjdxsPv9175oCXj
u14q4XdEeIBfYJYB2BQ5EY3aGV6NkhLIRMMC1IkqBpOdlyDy9wwLyabWOOhj5g90NIxThkRX4KhD
YFX+3IMDWNYzI/K+ayHcPQ1GSMPtWI7X8J5a51AWob64aBYzgpLelB/nNRJu+0oj43RbwH80t1YF
YTpVfA28IaYm2XjhmjnoLga1DTDOPE4bWeTU0TukbuYYwCE0TqdBXDxpWf8tOeiFxKkEMR+/N5jS
gdPC4D2um0w7FXHwJgeWOtS0XpZ3EO6QB+paeDpEbXwwrKhZXvQW/I+ndpvBPmZpaA2/rSb31erR
iO7//RYx4gTgtIEH+NKl7S0g+60cvGqa+WVABkeRpRdEO/QpAJ1NpzYwt4tbFi4E2NNPB0q0zjGR
+WyZDO7kJCiC9lUGGbO99bI7w7pGpHt+nURx9FoN7tw0KlGRYoeIabxMMrCVHRoSmr3ET8oU4Q6M
BT52nRiQ0hn9tmzzLSYx++XQSaxZ5PlBwoAYGnhPPDPZZ6yiPkfRvWFiToANO3L9xHvKgYrM7Y/K
++f8sgkVWkliy7qSlHlkRmwLSQ142W1w6pb2ruglEZcw0bPWh+m7ktKi32luJizbmC53lqv4U4t7
M9FC28yfRm0IE2/Axs0obNmhuQyjX9Xptiiy666lso8RxQ/rj+Euitm0en3OoDJ1vecJzW/pUm8L
UBs5dXKkpunDhezQPRsm5TdwU4xc4//21eXOWoKnHjEZ1ixOryh9b8GBNW1AKDFjzrX28J92lu+q
rpLIHdBnjNSvkxyqGBSWFaBTREaDIjEglzt3tlbNS+1gNdHI2umlb5LYx6ji87qIXO563bhIqBrt
1k4Z2NGabzU90Me7ob/X88ty3peyG0smizt7xdhqC+3ZHtHpsiK232UYsj72mzFLbrPRw2C/UaKe
MOnBmI1AiYY3LLz86fno2qGeW4anQ69OdChmo9xiHX84ZXzIMA7Zx3QQK8it7KH2vKPazs32X68v
nnt47yGoQVWbf0KPbpQYNXBLQVwncGcfU+3iOAbWtDPHYya7DUTqQpxpo4iN7DLS6qfqFu2UeTbm
CAduolybGiJ5a0AqKQ0GTArJQQI3J/ZmVntfnYv9eU0F5noimvN3hdkNfVdA01K7yppN0T5XkUSE
wHlDBNCXxp9Za3xWu7KbKKUMyZG1dxkJFXOTedtovBgMCRBBqAvGdaGLAklAzHw9XcZxzjUrdbCM
o73X52NSP2fT4/nlEuqyEsEdvEKx4zxKIaJKNxm5akHIBxKzhe49GdcvW3juBYIWrk9lOJtYusmj
eYONAb1omR7n5o3GANG/n9dHEPAiv49iEZvgAggFd9CcvOqSxYHFeRbG36GCM8hGaIo25VPCl/Jr
rqce1QgkqMrtSC/d/lBG4b9XArwlYJTAIWIcDKf7Du4UfVxYtS0uVQrwGphMEf+WklBHtCErKXwi
1mmIoTYTIndi/hjMoNQvquxlWHbndRF4W8zn/KsLn/40o5IoSQpdMg8EiSDapxdFtlWyF8+4rpa7
88JEe8M63pFfZsSvfH+GS9ByDvoKAHfmTke2ye79aWmSjYMWOMnqiQwNvhyVfkgCEI+LeBWCpw7c
OivtTGG/DBezKqtUi5YOBR28qB1w/8GmT83AcpOx1EHUGSQgwsbMZczvrXc6kklZ7d2ZybtrlIfz
6yfyBqAjYxB2tNyCPvNU4oDQd8J8MpQBKPgFx9bXlXuriH1rVvzUknQVy4RxgUVrAMlQaCwGrjaY
uhzM9Ngv2XbWQIktuf7YSvG+Z60X50gZ8sPNWbPTSK9VULlhxJMfZZuyDPtoABT8VkEQfn4pRaa4
Fsk51m7Kx3kcEBEDZnXMK+/HgAZjw0xkNVaRkcBGkBcHEz6woJyRjAseJ7GCU0yBYtTz59Z59oDN
dA5auo8SSWgtXse/wngS53oo59rRIayJk/1UVGi7JHvMfTqkZuUrzvJbtynxXUWVNYqIfNVKS75N
O1Gzyc4Y5Lu2XJ+0TzTW/SW9AiWxZNs0yXrqnFWSCP23I1Nx0pufiWZ2vtpbQZ3Pl05DN6VqhJma
3FD3VbWjsHafFLXZZb3uD/Z0ozePMTVR5cHENYxb+oZBMSpJkGchM/EFg2MohdE4OJvUjvd9D4ed
Dv+0Syfx18JTidTnHxJdNjzq1AVoPSCxhgIXaquPffQwGDddtVt+xfPLN9TRQWqnMcrIL821k9eO
SrvAf+aZGcx4EHoOmhBlZXGhNogCMLaZERPypQBMri+T1oQU1c7v8C1BjglLEYhdyqI+DprsUhAB
SYBg+5THWc9SLwtcGcIpPGt1v1N/LclbTTGfnJhbFGKuFm1+jNQnp+8Cu5AxZwsPyUo45+VyqoxF
Ho9wqGpx4VoPpRo95MmydbCy39i8lSTOuTWGtmBwEJa1zveAa8zZG5G1QwiV8ViTJWgZDPSnn9ph
Q6fR7Csokya/OiN0q23aoyVfxvojdNOfYvjwpMnT0upyiFF79Ms0dUBZL8l3ju5KCGcV3uCNetqx
IHt6aKd90d9n8eEbO7ISwe29UhcxxghDD82CAphlpCeAK0uco2ixwJeMNx18McaEc3sSlzmJjBpC
6vYSsxa69jKRTVwQPh1R+IEDYhR+4Nc73fe0UYvcoSqCHveDzI9x4viYwYAey2sCP0EzX88e3PIb
5RGws39KZX5klb/Cw2X2MPMFFxuGBgxqYAMDfX6DBPYMhfD0BwgU4xh5PEmLQjrOJvyqSfWn3MDr
JDXid0ItoDsGWc5G4PaA6TI1ZOU1xN58HDfN9mIPPc6nov1CJ3Noz/lBqebQtXrfyD7OayawihNh
nHU7NNb0ZIKwsjgS2iH28KdJUikTrt5KIc68Mc9kMbQRT+4FmJhFf9KL+xzdqIny67wuggDnRBfO
sU29ovYN/sMYevqEZt+tMyAD5bVh53pXMzGewF6+sTOZ+cmWkP19ZX72onvjVLL9QrnRBrShrEGP
KXER7Nu5IPhEN+5kuS6JwcIK3WIQGZQu5jYPMhiRTA/uGBGk8GgRQ4+MGhdA4KOHwIMisindghjt
RBP299VyJRg9U2OaIazB2dnDpTtsaaez8+RbQxnUEpsQrxsoC8FfiWcRfxMNpVZaXg/v3cx1aPQX
bSobSCQKG6DQXxH8LWT1ncsw1shaJD6ZfE+7pFYAwhYHRMo094kWoDxoy8SKvcSnVO7gJt6oDFoN
qUVr+b1xV5avDb0cE+rHVHJ+JWvocOfXoGnetyyTZYNYfpp3riK7yMUn91MZ9gUrm6iVsW56j0nA
286dfBpvpmxX5oz4HyTOu6nan3cVstXjzmyKUhpdSggEgS4a75blNp3ygKThZLydlyQ+VZ+qcQd3
qryyK1VIAoXzTJBx0vxKkwC8RffuiQlyR7c1q34gKQuEZuA4Qzt96aq3AW1+o/pWZeGs+6OMcklm
FNwxRh8U8Mkm9DK0ZxK9SdNosnXjwhWtHcFSTvH7g5f8VOZpDwqxl6Gxtue3R7Z0fNFnwGCEcWHG
3cQmun62oFjqY5A7gts0ubKrsNKPlowPS3ghgkEVDLcW4KFf85y4/CMdLtCd4jAt1YOBFI2jfDiA
5p9XT7hLfyV9yXd2WqqWhEDS3KG1qKv9pv+Ofa8kcE/O2nEIUZk770AF64wfmJoUyyiJhFfGSgbv
69y2zzoDe2QVrzbmesfXKFPTYkCfPDCnkiUTugZGSO4AFw2mec41aMrktOiSxVnS7wyt8DU3pP0l
SW8aZXd+c4QmvpLEuQbVywjJTXZq+3vVCi114zUyzyA2gE9tOM9gxHpaLxO0mRTEDONGMYZNpW+0
ZvBbLai7CZNCwBsN7NtzXr7WYzARyQmTfQHnKMDPh/BygJZ9/cs2PlDmPL+KwrtjtYqco1gKb4lK
yjSsnuPp3tMwJuM2Io/UCsseMxkaGQhaYiAeVya2lioyK0zIC2KwsTlqEC3BFIP8KwlGWblCJoo7
XPbU6QvRmC0iZaaw/fqRzj/G/GjJaEhlkrgjZqBbZXJ6JmlSgFq9SJUk0Hrfph/UlRwwofcDIzDA
qyCIROrz9LJvlxkMr2jvDFT3RRkwJMJ+H6zbXobNFZ6ulRj+dOlp0ccsR7U4P9EbMk6XdiTJqApN
eyWCO1yDO2rEYY+nyX1Ihn9m83DetGUqcEfHylobvLxYKb3KfDWPQ5XsjOif/yaEOz+z2brTyNZJ
H21MFCvRv78z4h//SQh/y5Zdlw14KuNphnso0zeLYvlOKiNik6wX/3LuRiMze5bA05ynxHxL413x
DRYpbPhf43W5WLh1gcR0WdiDBu/AGp/TsQ26+jJPLzW00p1fNKFnW8li5reKipVUT3Knhay4+Rlh
LM/SFs9qZmCcrboZPC9s23Jr2eXreanCy3YllTs3w6DZxcJeTPH0ZjZPCmiux87eFpqGqpLt+lWe
y8ZLSjwCzzpZJ2M0uex+Hxrw+ye+F23ALeUrMiSHzD648+TYVadRppo+H1waltOLlNddJoI7TUO3
mCquO9iHt3XofVW8SyHWEhF8kr+tXGUm8Z/VeizIrdffm6nEsYlFACrOiomIU3nHVhhTq7KDNC/E
T7J9Hj0BPHTezoQ3jvEpg9sMYusR1VzISIv5KS0HP6XmNqeR3zT1a2XKAMhCs0Y9HqxbYAxGOuD0
MLWdBfyTgQvOQf8CaMV8j2zHLg3b5phkB1WWNRaaNKrLJlChaPYwufu0i5bcmx2IS9VXcz667SGp
g9I9nF9D4T6tpHAewsoLJOCrGQfHuAReRqUviSIRwQz2S+IJfTSYxgo9gKg9XbepK3S7jJFcLdBV
pu61fNODbVCnYR/vTIf6S/7yDZ1WAjn/0xFdyQ0FOhXurF/aiEuCiFioU6izjNVFuHwrUZyZL26T
Z3RZAKLw8rulSoI0di4KKmnPE5rCSgpn6Dpsuo8JpNjFzjXA5HxbqteWDJkuGCjBAGKfG8V7Hhss
79SDmGmJQzQaFmrn28l122xo/TyiDzu9QKNJGl2M/f2cgeRg633rQeOwriQwoDCWTc5WTFBsTjZL
xCNDbtBLa36zZW5DaI8rGdxqGqiUmxZyoezRlBhhWb47w89h2WjRr9bctLJOUuHmrcRxq9or8aB2
EVQyzR/W/KHpj7Z3Ic1CCANJBwzmoMBE6p/nH3Tnwqortnf9TIOxfU8iiQ0KLX0lgFu1yUzMtHEg
oBt2eXkEJRPITc6fW5GDxRsd7InMp6MwfLr5aBpVEjeGxzPmurpvkuHoWYCDLCSzjgMaS65jFYMB
dLOXTQwVbRFgYy6wQ8DufhnmqtOKWl5F4TDse8e5AzqJ6he57BkrWkEDLOMGOs919BdxhoBxPUrT
JgY7XnoYgeEnthZMvjN251dRYAlswh84E9DH66LUdLqKPTiGldTFnHQV/aAga4lUHzxsMqoidhA5
p34ihbs3Rq91KLEhBU3tt00DFtS22ILi/qFH3tpG4vq8UoK1w4wbA+wTjCMGxNKnSiVDUZguZZPY
SbKpu/7DGGhgK6okTy0UYyDriDnXGMbJh/8O6JJBD4Ap12PW/KhG4Ni17taTsWmI4PLIbTJacRgb
bI59xiosd1K7tMwE86cjt7I2bptn96qd/FjyONukBrkso+Y6z+yXGiBAf1zsqyguDV8dltanUesd
8t6SscqI9lPH4GQG/MIIEZ5AYBx19A+3GA/NgJOTVy9+Ndia7yDeDTBAKfEzW0bAJhTJ+H7QYo/1
5nnsEurEGB1YlgGlW48cI6vD/99mjEVtZLh8UY4W4+4+ZXHBlJnaY2abkDWDkrVM9tWY+X0aqMv1
sISGcTeDTqBTNueNVhf4lROpnNXamJhe97QAPUGZM34W6mRXulb3b1HkzlfukBo3WmRbv6OJus02
HggmZxa2Gh1iVRvvprmoUFfQtRaFTqoePG3sxqDvetTuGoNoGOapeNpH0sf2ZkpjOJYBuGvqF7rR
7KM8jZ+SypyLsFWGZJtGoyXJ2wrcNXqxcCIBFUSbLQ8gNbR6UhRGgLxYGKpmPBDvAELCxNxNzlU1
StCCopO5FsYF31MMy1UIhKEjVtf9SenU3xoame+Jkhav5/dNJovbtjlV8rrNIcuI7wfz0Gi7KA++
I4LhVIFUNh3e9vXGQDsEwXErrH9odYuR79KBVkItEM6xOezowOa714lXZ+nUwcmo1rzLJ9VHKQG5
TBnqSNQGDWAVZnpjmingaXw+Qy9IrpM/q5XW/jyb73H1UZLiUkdjHpmLX53mBJqZBVaZ7xfMjInz
9Pb8YmpsQ/jLyGAzTnEzWLbF+9O8UAetM9iGYfbABpNjXlRPmbaWhx6HtsgwSdoyH9TOLXxVTS+o
lSqvTlbclxqxN2BIUSSbK3Js689hbmHl3kur0dKF+dLRSPwJgw/y5doaAi0/lt7jedVFHgZ6a+gj
w+WEUQSnoiq0uSd9npUBGo/Q8EDiKIgqvHe0OY/w6umVQVZoFUoESRGmoQImiOv4VKLqVlNuMImZ
8XvQNhOq7u2yt2U1FJkYzmFHGCs7aQ3E5PV1lIVNdEUymJeMK0BsvRj5hlKgjVvIY3u52isyFXna
t3kZxLmTbcem9jMvu8zm+dEjL0lVXHUFCVo1fSG2sq2K5WDpP85vodBagNxlbBoOA7udfsEY9+Vo
WriaBhOTGJ5hyz6td136q5ShaIQOeyWJi9kwkBKztdgl2A1W6OU/koT4OVX9BG+elEyHJpokWSBR
LArrxDwdUP/jhuB0U+J57Ax2ASIgpn6Z0znsiCkDMog8ncnCFsDFwH30xSTn1MSAxwor2IZZ/kTR
Rasu4fldEkYQpqmyzh9MFlV5/C2wqo7ZKgh01RhsQ0c6PxN32y2XLjj+MAFCc0JH1hosAiNjvM2n
TM6RxGmEGSceZOoYeVRjHCE8WfNzNK6NaNvq4WLfJG0ww9EpP1o9KEBDUavhUB7s+uDVshBcMOEb
zaooR6EpmtEw8UfFq3r2aMfXTPVF7PmW+Tuid03mK5E/6Q925C/xRsMkm+7Gyi+MOozQ2NoeCdk0
02uRbupse35LRMYFVO//xqZgyB73ntKiUukMrS8DMtLRV1mAOjR1L2nCEjkiE4hHjIKHbYFb6/R4
erRGkF6QMrDU30v/o7EdkOC5aKT/BroSlzVIZz0TuUUk/U4FkbzvqWVOJZDXBw/7vaS3rqyJWnRS
4OwAC8TQUFD3cM67T92aoBmnDKrZ2jtWe+XU2l7Rekmwxlaev4/BuorXEohRGAXLqSpTXtRx4QGL
NfWVl/rLpKk3Izjujp3alqHRDerdSHRyLOdBtYO5TKqX86Yh1NNgu4XyoIH/nX4A5jali03wAf+P
sy/tkVN3vv5ESOzgtyy9zEzPPskkb1BWbMAsNpv59P9D9Dy/282gRoki3Re5UqptyuVy1alztOaY
9l/0ZM+3PtdaMMVk3v9MzP//7OJoakvhZQcTDac4AneTG7MpSnsd4DcfNIXxP6wItCR41mNX8efS
nNXklvTFbK43Q5uTEx2dWLHp+bqZ1VWdmVlcu10D4ELbwNtBxQd+ak+IoNQ+u/KVaMd6E+w7/2sf
/OTM2sJPzJSZkz3AGh72bfE+gUeK8jfcvbT+3PpxVemB/0tvjuBfDK6v80/2e8304i7UJ5mISmE/
a7o39ZtexJScSi3kzT4tIr8p9kK/cWsRSPtH4sfU/kLFMeke2RYP/1p8wbt7ZnP3HMzmLj6s0wDZ
6vjYAy2b0duHuopY+olMG4+1tROBhA10kRCXx7tjcSLIUDTKgA4ElL6NvRiNnS9prBJrw01Xr0nI
v2HK2ISyFLokl36aOm4vBzFfEgoUOjEfqPNb60WXByoxs2RHWJfE4JJtnwukrF7Yl+iV4k3Aabtx
Y6+tGOpt4MifCRZQ27v8JUbWdl6S93DlYUesryUPdG0LaL12XM5tLBw4ByqvodN8OaTR5AW5eTAL
kFZWO7ANuP8A4MVANapf0FSbP+JiaztQhOIyxILEhOuhM7Mg67J/CJznNpYZB9dGJKOwkfgYLYL2
o3E0Jf3ucfkv1Z9zSwuHRKvB09IS113xKqt7t30Yp5OePbCX6wd99QudbdoiTHN/aIDoxhdK8pdU
2kEB/Wg7gsDaZO+RdW+ElVWfw4seDzLk8x/0MIXTum1hzAM/zq2f7Qvzyd2iSliLF2BT/f8m/hzA
s3vHVJZohmbet+HzNPw0ZWSIkG+Nga3lVudWFlHJZGZudQMW0kIR2+xkAAaL6x9mbauA8MSQM9RX
dZAJXh5PJ69RcnQMpCLWnYNxUw7Q6VYpfC0P+VMJ1xFdUaRaHE8yYvpMovmIpgjqivsJ45gcbx6z
ToOx3rdlHmVDfH1ZqwHw3ObiYnHL3HARBRHP0ymwy7s2FRilvdX5blChTO/BnQHI3HWj814tLjN/
FsnVHUuHnN/yDtHaNBNAxeOdAPBzP9OV8V+ZQmdVfLe22A/+lBQujTngzp3rfejmYk5wEYactOhK
r8csZuegN40pSNfvA5XHvedCEe+nD4K/wXmvDRWQlCJP3uWKBzn5bWXTiaNE1MmDPd4R76XVj67/
nHYllEiLyAPfzhbq8+O+zD+VQB0b39+BEPqlj+mMqHri+KmFjNnwbPAveLz1Ot4o46/rX+DDeQHx
7qxIirisg/Zi+QSVBNy3kroFFEmhF99MdhvkxbSle/rhzMxWiDOXXBFhPnxnDLzXbsnQnsCc+3Qj
K/k2EhOicKX79vfLgRSlCSZ7Cx2kZU2vt9okJxOyBZ2m3zjKZZOZhtdNfAjMWMvM44W6P7pUxhIg
UraaVaDqgYJu/UVZL+0EqusxMNI0KNknx42vW1vbOVRU8YzDFIfpLZkBrLJW+eQItKmY+OQY6Z1P
xSeSbjH6rbgBEvR5OlfH7BVZdmENKIsxnlbIfnTrs6fkk0Rme30layZMx8Ac3hw0PzwT9XHoRoIj
FdK6c0NwlLaINFs0WB8ODgb8bBxtvEdBkv+hPC0YBo3BEcBDo0AKPrxaZRumzrNmW+FkbTSWP1xo
sOXAFcANYs/yp4tDyhLeE1XY2DMfRYTfmhHx6bEbP13ftjUrLthvQJ7hoHRJZgc5uzaVM6D4VTlz
+WZ8yqzvmFQ61aUPBcVpIxh/rEZjQWAWRz1qPqIoT1yaauzU5aUHUwKMzWN301voxhxIddDsW8MJ
xyl2USzJhi+ZdwvQ0t+vEw97tPAcNGVAGnNpnHTgKa17XoKIuwqpt/f8I96TAVoaG4bW/BDqSXBA
IKcxu7zIEHwLcrVEwRAAXiF0zO/H1H66vpZ1E0h30Y80wXK6WItZ6YLaoC+EcGx6rOWAmcm+/nHd
xppfzChivL3wTsAE7eV+pRRqGhBbLdHE+u6jnOV9ERAt1v9aRA4+gU+iw/Pg6XjsLcx0WT4QV2C3
7NuqISduexFm7Te+yUqUu7CySHbR7hgsg8GKqDG0zwTECuyfvOQb/ZbVPcM7ZOb1Ry10OXzSMicj
VQ8zqfvOoA5ZJEEjo83h/Y9jcfOm/c8OLqPLTavdtnKyAXaKUkZas5/Gr1Z1M1EzoC4kUcl9hepE
ExZbVEUrV9OF3YVrmw0p0j6Z7dptjFG1sOxJkBV+3I92YFvPOuoEf+2FIBE2HGAcQO6DqtnlSssx
Ye3YQrcFsQu8ZFXA2iFIrE/J1iDeyqe7MDQfubMw6AKUb1gKhqRV8BePWeYR7d3qVon6aw666Y11
rewkQVsKUArHw+D4ElXQaRgZNywECVnnn8BrFrVp1wWYwwoyvTxZKMoltrlhc22JEEXC+xi5hf+h
oJJ7BhiRs64MrdEFyVkf9DQiJeQdmo3K8MppQ4T/w/08XyvLKifrB9H4HkIHavQ3Pi9p4BroBVje
FsfL2oqQvHoQvYdaHWq3lx+NKL3uhxwrUnj3M2jxkicLkijC2ti51QWd2Vk4B9U12+1Zj1iYeHtm
pKHp8SiX0+66s69dkOR8PYu7eEwoKlUc60mmMsrzCSSJO+nFrgpr9wba6iOYfRstkhje7KZbZv0t
yGd+K2HYER6CRNpZ9g1KsAjP0+RlSDBGYGh5bCo7Nszq+foyV3KoczPLgYXE7oxCK2AmpXgGJV8H
q3mx9SpqTeNQ1VvOuGptvojnEiKaiItmCBubURv8CYuCW+h1davb3xn7lfYyonj9XF/aysUMlmd0
gdAPcmx76ZCGJnWghbA0i5WPGrfuvObbdQurrnhmYeGKja5EygkseFkflmkfTEb7DIWKDVdcXYjj
gCMB6jtI3Be71rJS8R7yO6H00yfdG18stjU+Nx/Oi+fyn5c5FJpcvEAJZAIuD2/F8Ne8cuDsY/Kc
zLiq6tVDscOuA/+lLGNwXXr2yfulg5C/5O3++j6uhQ4o8IBWeE5xzCVHfWnLJnEUSNQz/yFDLaoc
frAuTvRpI3SsBXprVm7DMn3Q4i+OtHD4YJgMkKTM8k5ARUdj5QaJygNCin3vGwHjW1eZsbo2FCAI
PiDxIDN0ubMFlBLLwbZLsEtan+10PLpQkfvqFdZt3TqnspNuONn01RXeMxvGIXByahyFPeg3CW+O
ji2sXd02PEgN6+36rn/sLuCjA42CtHjuQIGu/PKnof+FuiMkMsKmkYFDrWBw7cDt0U0ZxuxoVsnO
GUAtpTVd4GR5aAAx45SnHBMfPWDrfTMEjfPbabYG2j7Uw/CzcJ3j+evg0JrL0g38PxkyioS6bL0I
vVIs/Xdey31lvJVTqFWnmkfXd2LtHHsOcJu4/Am00RfeX3tai855UYZGw7NDoxd2mFt0PFVW4f6L
KSwQ2RMBb+LyLNs+k0lJsLhKTCei0JQe9VfXG16ur+gjeBM2PFgBkhcdjg9gIzQ8Xa7PWekEKVAv
p299y06y/6WSn9YwHH3a0sDp9BC93BeDjbEDevRIM3Voy3TGRsK/9kHBUI59RR/ccZaIaVE7xsBU
gqfmYASWDEF4mDY7yE4kgOQp8trRjYC5dubAwA5VVFydIGNfvmPAU8tckcKDzDRIuu+etyvrKWRb
+LjVhZ3ZWbxk/Majml9pKNv3b+342JdH3cG4Fdpj5GTUu3r4h1wORI5g7prDNPorlweWIUpqyUBx
YH1wi6O6rmlDIIWxESbXjsO5mXl7z9Jvu20zaUAVFARDj4NXBS0GLfwtTNhaLEbowWeaA6O5bH7j
HHBOOoYzN94n9MQFGK+9A9F3bRnTLQ3u1RWdGVt8KKqLSvIiw/Vm60HT3JpsL0FZef3MrSU35yta
RPpcphJINqxIiZ3mdWGJQUJa3bXszez/xcH/W89StbHH8N1QpDCVGl9q/zDmT8J8bba0SFeP0ZmV
xf3gkiEfpQMrxD+S+rOqH4A174eNy3/1EKGkAT/AGwyjVwtvS4s+YxyPvdRKI9L90k2GautnT4LE
QWM7w9JDX20lomsOMVNpEQjT4Fm0jPgsq0wuPDgEsviYFE2QiTT2t+jh/ozIL9OqczOLBLE1wJej
EZjRUC5/63KnB+ZZsjaLe8dTLzYmA5MdyKlLJwBEpONRbZD+G67kIVLESDHE5/eFFiIlMKpn39Ta
T2NnsBnMJIkHyLSAqykKpBMRlfedq4k8964oahQcDP8lSzLyNLpg5el5Ir80+FfQjQVy471ooMTb
0irNd6lm9y2aTeDPCGiLfteTGFBQi3A3SZC4Zg1IuE1Lz3cDHa0yHobBljtPFi5IaycrksKrH+uk
mSBQmhWiCLq69UJvdOpdA9wCT1vMuUq7KotgpF1NAoW+4D0RrTEFrjuWPzVIg74rPW9ZwDxAGAPw
k+BVNdoTUmrZpF1oZ7Xp3uS9Z0Wml+ovQ9OP2amzlftoUE7GGKQLQxp7o1k8gPi4i4BbTt2A2phD
swtgmDBrqyefaE1G70Q5nothNljegyG4ONJUeLsx6xG0lV1n+t4uCVTeiMq8tyFr0jbour7YG6Kt
dtz263KXkVai28js4RaoyPFbotOsC4dRqyE1ZNbFRsKwdgjPXWgR88U0TJDvw/Hg6JrJ5L5Lnj3U
lvz89Xr0+tgSRMaAJtRMSowyAaSpLs+hzHSbGnMdU40PZXUAaV6m71TzBlLaoM5uE+9oaYfrNldP
4ZnJxUUz+r30Sg2FFwEYcm02FFWQ+imtpy/X7azuIfqO6EcDtoYzf7k0IpupLwvYaUdxGID9r5rs
LbPc57obNj7X+jb+Z2vZ+R5VCeHeueI8uQfD/66rp9ZmofK/2XU8TbHMIZW+pQWz8siYYdXoG7mo
p2N+ZBGpgfBIBQDCqAWSU9o8VsNJjD9S+k1VYebsFA4se8U5DzDVatZtUJkRy9/b4vv1bf4YyS9/
hXm5zZhC8pOW4lf0OZCOyYtQeVTqY5jQaKg/UxYyufFu/ehAsGg5Myp5JhZerrt0MNfKaFtClcAJ
60bb2cw/DsmWmZUaL+zgQYJusouu5rIxlwy9WxdThZtwcF9sAo3fnopDS8mNa6FZzM18CKmFR17L
xJFVEMcCJ7f/9641/wp3ZlDGYw0jiJf7mxjAKBs5cnrefGLkV05VYAnsqvZF4996dY8xYjVttWpW
t/jMqH1pVOdJkQobH3V0pkNmuO8t7XaVsDeygJVzg8XNXQeU0zFztqxA6OgRJhXIVEHBDmZBfi/I
K8fNzx986F6ImMsTT7bAwh/jwmwTncN5S3EPLo4NlHM60gm4j+S/hMxBWX6fJApYwl/XD8bqHp7Z
WRyMhJBKFR7WJuRNVXxveWwMT9dNzJ/hMtO4XMrCNwQkdABTwVJa8TTpVTCCQPy6ha3NWjiCb0rP
oSUWkQNNjah9zJn/5IHDF3M1G6ZWA8nZfs37efYA4bWfoauCxZT+g+b91KQbTCPIw5IgMe4GIwkk
6HT+fnU4UTM6H1Ig0GW4NEmsphsHH9Ves7UhufOg2H3Zs521xauy5gpndpbjaAOVltIp7FCjvIVs
Tdy6RTQV6Uas2DKz9Oyx6O1Oh5kO5CIE40aUi6jmW7Dzj4MpEBhBJPJcaMbOhLsLO4B41Uz3UQGt
2TChbzIk9s4ERZ8Kxry1+AlDV6hf+Y12z3TWx5ZQ5Vd/4P2tKWcFyEEA/3P9Q66u/OwXmZcf0rOE
jUQav8hP+pcqMX5Kz4686uW6lTUPPV/34rgZpZxqlWB/veEzaWuo1mEAtXkC7IDqE5Kzd/TPr1tc
XZePlzJKYnN6sbCY1iyvqYkiMGN+sssa3bmprD5Hk7HYIghfiyWYmpoxNcBOIh283ELou7VpNZvq
OutOJNUjK93w+mpWwz3aUrP3QOQVUueXNmiSZ+2koxPQgIs/FRimP5j6oe134G0zyKPp0qDtNuZ8
1iIYtg9geNQ9kSQtbGoagazCiPKvM6aBZ7RhMakjt+3YLduNr/WxugECFhSyZ6gbrC0xXV5OGjEx
s0RrjweTFk19GhjuF2GeyuGmFG/Xd3N1YWfWFuUNjw/txDmsUdS7fOiN6y0qDzKotvhyVs877knk
mijR4tQvwqQ2iUKW87qUo4Ooud1ZhEcMyMtWamHmGdGgPgPFHapmPCWFt0syteE5a2vFD0D9C7Cs
2XsuHYfzqoYkFq4hindown90Po040Pc6YRvf8GM9B4Ea9VO0MyGg+wGXN/k5qdncYGdSnlAip/uE
+13UKtDCkkmhye5Q8/X6l1w75QABGriHYBFZ7eXq6p7UhOmA/6YuBLcEL2SYNkMSd7Xx67qltQg2
w/PAVDALYi7Z6bQSSgRE4xX6i1b/rqtpENA5NjzIXUnb/1a5Sj44LB0A3EJ7Es9B5KUbG7yaVnsu
NlgHk8qsnX25Wof1bjrmHorhZRJY1oB27ktDgrH86qgHlj/U9oPr7qem3V1f++ouu6j6QAgW9aMl
Rt3wvc5OBxfJkvZNsyEphFd8mW68TVZK8AYyCUCHUfv2MLS5CDeuSLjpAEsaeiYNhNpX1eOYPbkc
tZ89dQ+6vDPN3cTscECeYXzh+kYOsPaFfaALbPgTIHLLcIfZIr8EKnIGJj30/rCbEbfto+PfWdlx
GFngeWLj7l2LeuiugQ3KxtHBui+/p4+vacgCKx79b5OBh8kjB5hdgojKG6NUbpG+rhxQBAI8++aA
hO7oIhSYTVVjNquZod9+c9so24dKnKCgVbYzFlsoMu3b1pfJxipXkAG4+tG7AXINrLbAY10us8rM
ruAcdku1G+2HwQl60mG+uMfDF5oqJ+KEnf/bRx8NDYrIcP6aiH0erwJGFPOqmCzE8b20n4CNRRta
UB1x82ZgP+zmiaY/r5+QtUB/ZsNaopqU5ySOK2BDEvvJNLuAQ9lg1H9kTn4HRMIBPfWvbaq+oL4Z
mJ1xrPMt+tEVZ7r4BYvggDIOUmMfv6CCIjABX5qU92DbuXXbMXKAslMs24pH84lcPKLQLPsjHoGB
wA8Ap6aw8m4y7CrU6nRy95oziPduSpNZAnBonynKt0+Nrjl8ZzqQeQ0Sx0vTOyO184NXV7216wpb
v8mIP2yNCa2kZGDptdAUdYDfxvP48pO7Y1+N1VxgcDJnr03+rmZbKKhVEzhLGEAAXcYH6Z7e5bny
FIIxeLWOjYmqL1AZ171q5e42MGg9C0zOL4YPb/xONWTqHLwWOD+YTQoVvzvBzIDQZONTrllCpW/m
pENs+AAwdausyM0UEZ5lA6q9aVSRG6d6Ss1/sYMcD9QVljG3XC+/i1/4tsQdgO/C9VtD/6E3zUGO
iLSZs8XTsnokbfTE0XAEnSCqJJe2TM2qberlM73efTK8oR4T6PRgFDmkVB606s3tbjvnhvdv1N0A
P68dxXPLi/yyL03BqEBWoquT15yM8mgaWuhY9x59M6bDdSdZywoAtJ9RQh6eOh9ElzKbplzpVRXW
xL6zK/NZ9a+kr+M0rXZ11gatNZx0Pb/zNf9GGsmX6+bX1goULyQUvLlc/OcrnNUeWNc6HYTl5lub
fFIODczKglq0DwE2/R3OetumWyxV6ytGJuLOdXdMGy1OtzYqiyYpVjzmzuuIQU9NGdFotHmYu+md
awyYXIHiam2FTvKT21tjB2uZCmSn8KxErxwInOWFYiXU8PoWp6WSd36NXP7oDxJNZgX898EnsU/2
JNkVYKHLUAbc5Vvkc2uvQcOFEuvM1oHEdzkaJAhLZAe59HDIjgYaUS2AAbb2myI2uNqhUEc7OUHz
6O+/NIC7oGP4A0xYQvqBPE4bOl8wmEHP7vJWcIj4tPWJcFCvd+zey5JvfU7ajSb+WmjCdAw4CjC6
gKr98l6zRFkws61Cu7GgU1wGnotkF8gfHQMf11e4kiCBCQKtVfD4Age9HHNNalvoXoXZuN75AXGQ
PTjtohbvQtKKoweS/OvW1r4i3hMAtsAUSrh/uhRnR6crEvC8EzwpkPq8/JGwNiF0ouex4Tf7QT72
RA/7LtmlaENeN72ypxeWF6FRq6B2M8yPGZk8DkkWtiVgS0W6s7wtvtO1KAxTuLxmtUu46yLH1dSE
sReO+NBO1o2NXixu/juqpZFVizjndsBruqv858mlt9Pg7qW+VR1dXaxnIjyhWIlDu4gW5cQak5ZY
7KR9BYRMajKo22eJLvP1TV2JhBgNQa8BLIAW2s+LlXY+msY4k0hzje5G+H2MUB26jfFDK9uDxsdj
kWyJbaxA0mYpKFyo6GXh8bR8s9i154H2FzZzdnTA9+LcGOleFAe8PUv/QKeIe58d7a4kOzN7g1hU
AOVcx3vo/ppFF3k1HhQgUcHtbUPZ9PKu7SwyUk3hd2SoLuR723r1nJMvErTib0mxJc6x+kX/s+Ys
Rgj6UTUMjXbsNIQJWv0zag3RONpBvRXy1gICihnYX1TcZg7Jy2UlhamGrpvw6NfbEOgKNFu659Ko
b6mVP49EPF33oNXDguBjYhQMc3RotFzak/qoM7wVq9AgCjC+GrIcu7zTA7s+gQgHTL4Je07KT8wH
yR17vW58JZ9Fpeo/2+albQh4G7pA0xy4xRRY8ezOoFu41fkELN4LgE0CM4jaB9hMl/ULSH3V1E9A
JVlofuwDBeDoClkgO15fydr9DLTXjOXDKOuMWblcitNh2N1u0cyVglR7llI7mGyePnE/JVHvjMWe
dtUp81wYB4hGKjsLaKqQGKbOG+jV22NfcbWRzP+5qJarB270j7gL5vyWgAGukDRkHT6uQCW/L4xg
gJJ14/zEXOatrc+z7AjA9jfC3KB2xN7uRAhu9QPjj8J3D7nTBgl6p5nLbhPf3VNTA6R+q8O3vnWO
5YG/AxUqezmz0ssuSxWBF5Q9xOSzmy5/z5IAUBJwFb9ldn202bshrcB0h1eTF7ssE4HQt6Y91hwF
7gGWbDxHkNwuQik+iMFytOVCZmFQh9nGeAAYGch0KTZS9XVLePf4f8YV/6SaZ3cw6ndN0c1P2Mw2
D75BD7IvYrfw9tddci1ioVOLzruDSjDG1i89ctQtLcOgKpR9gEWp5YHlPxlGiu0tqoLVCDKDp/Ec
AHfShzJlqTDG1WYYjq6aJDFjCp2fnaOLFomE1r/1vvI+G51hHDj16jvpSePOd4Vxa5c1SPUMkm5F
tDkUL52ezOUXAFkxCbos0EKk2bScWapCiqBnd0n1s9N+m23sgTbZ3Dflvtg6Z2tbfW5xkdsoWgtJ
ZtHMrPzS6GFhoi6sHgZrq9G/djec21k88hKe6JXsYEczi53WAHVGxlAb5RFS21BKoRvhYy27ODe3
8KDBomxkAzayaN8nARaA+mVgz7oWVUkVVGR33V8NZw73Hz4cmgbo88/MVcvMYsp45pUW7liUQADO
5GIcxV420pcxjox7I1qzseIUoOqdglr1J70W5qPmEGXdtB7v0ausjXHn5haEPToUStKdPSn1ZKpK
90JrsqziEdGn2ddDaXsHluTjt9zAfEHoqNSK6ZQiDKZ+mt/KhrRDZGJoVICfv69oPDqauCn0SovZ
7LZWaSag+Ol04ydpdXkw5ZCrSOdEY1FPs9IL5Zj4947WZIANGn79aKW2/tqYRvHu6Bx0XJrhT8jy
pZ7qoc2MBKOIVZsdOz5YyFsVAUcbpujwG/zuvvcSywkKXUu/GYLVEaqe4sVqrKGOVNcMcZe1+lfM
LuCs2zpzMRnEU+ruHNqYN+kA2eCgrYe2CLkcHLqXHMAAgBhnVgmjsOe5LP1AGhPEnm3RmVNA6hH4
jmwsG4QmMN3fDDkl4C5MM/9nBUWOUHUe+Z2ntXHkFmF7VAlURAoMY90AVA+upxZkfUFTYZODVGYq
i6DY14XAD0J5sNNt/qupVXdyJ1JJcFlmSQdS2Q50GlBmcX5zkrTfDNYqP8xTKX500ihfKihHJYHT
KD9qfY38Lhxs77NXeek9ZDT0LExVUWE4wp7ubJAbx73IIaRg4NovB+Lv+zIxR8y5t0fedtnNNAzl
EYUu86i3KIM3Yz2wwCwp5G6FhIdpAjDKG8dR6I6XTuXHptazNAKBYwk6uj456WatiYMqDS+NclPX
TryD7waqMqt3UyiAYBLgBe1QqKlpogGya9VTPWb01hXKssOmnhqM74xNM8uUVdKJx5ymu4wO8l5z
JuPFFiObAIKGKHtgWpVpPNZOX9ZxNxhdetJaYd2NgyljC0nwdwy9N3sQbACgWsMz+MYTYzW8z5Me
6LMholrLiWMhWngPh6JxBoq1xNzT5mQOX3J2b+VBmR2s6reYImXduf7mAPxKQMCrBjUejH3OPO6L
uFr1LWlkjswAk8J3mBO7d9KfOdQ/wPmyN2FODf0OXfDbhrNAFkDB29VGUFoJgWDNApYfiDKweS/7
CKWmT5y6XQWQhhGY4d656wYbp1IH/8OWFN9KdEcqjH4m/oNUfBn+ilraXHnIC6pcgpEBJesE7BI5
RhuJWaAS6wkrv8V0QVZvxPk1w5h6whQjBticDyQdhlY40mg11LY6AH7va+6in3pQyWtisQ1vWttP
VFXATmhCvwNR/jIpqdWAeN0ANZ1IG3W0xq5uDH3sigA8tyBRQvjqoik18jKYOnfYordZybzQyfQB
hEFtB+zsC+utpSSbBli3oQQt9Q4XWXIs2JYG5ko6AKpATOnbeBIAzLA0g1KkX9Ma6YDRxsI5QIoC
N/art/VUXEvvAZVAvoqdRAVg6Z3KHWurThnm/bBX7w36tCjGKYwThS0w6RBIdVP8CprlCkjuwU7c
QOGS+5r0Xd8ERZrmd2VqeLdU9uRAU5fGSVKnt5QNWmzYRY+ihXTzJMrbAX3RwgVduCl6ujWis1aU
wm4B5m/O0F/gfy+dgvSsdPQOkta1i2oBnQJalHExfaVWGRj0K4ZozCLitrHh9mvecG528ZlyWXJT
ZDDbOUNc81dLqX2xJQk4//ZFTgN+FdsF8GqG0iyT0bawpOp1JMc96tSpRR/ytNtgUdgyMbvj+Xui
EjjYKUxwnuMLJ/TJbNnfv1nmHjWaQuAvnSvQlzZEo3t9IaEl5ev1cym1b2lS7KAusJG7zxnlh906
M7MoCHSsEG7rwwzk0+viocJ4AmWnjAQFia3+M3f313POlciHZWFJmGp1wfe7cAHeoHrIHQnCe0Wj
qmofssmL29G+Mdsk8rjauE1WzYHoYh5unbtrC3PZ5DZuZyB/T1BtNaYidhoXoxDg9bLoqd6SS1qJ
tTZ60P+ztvALjGCMWqZgTWgP0yAD0/wp81Pr7Cg6NOVWMFr7dBjUwAghTjCYnhYeYueg4KTDLOvi
/rK9mHj7cfhdZK9kSKKm+znaWy32tc0EGQQATgRIOJSoLl3StkbUzdO8AdoOs5FVUgdTYY9Bl2eh
op4KO7f7ft1bVgIGqgPIYTEcP+dDi8/H6ViRauZpqCpAxUb3IU2dvYnsOLhuZ21lSA8tvNvBg/yB
YshXymM4a8DWyrifbkEwGmCEhgokh1tzn+um0EtD9AUpxBJTayVgN5gKAKg88V7pOuBobwq4vjo5
qK167ZqDuBgi+3+mlrBal+XIowyg1DHGZYr7wW0ic3JDD6ev8L9xGbVb9CtrqSs+2H8mFy7CuhJM
NiNMepDYa+o3grxNH3lsa/kjUKhBNY/Yots1S13o+4KQcEjMDYzRSjIww6bAq0+QdKCldOmmaFX2
IpuwwwXkUhnoq4kmTq2mH31Apq/7zZapOSCcXQSF1puWNnMDNWNz8Bsn0pC4tmOOsb2NK2cttACS
j2ELKLHhiy5OgjUqInwF+GnWl3ECnYLI1KoXbRzizOOxX2jxOFYbV9DaNXducxHOvDRzaZ/BZgFl
+1JYqBC+XN+/tfPtgXPARh0S6IrlYUiA67OlAm6xdhIwLhbgtAfgzt8g0F3du/+sLM9BiVG0fhqA
S546gmKF9onl5H6G72oehI9Se9+nW2Joa0fvbGHLGn/V1oY75QBcu/SzWzz6yW9zPDIZT8Uj5S9u
/+v6Pq764dkKF7d41jJTZ7M5mpz8EYRl8SQ+bZL1r/rDmRXr0tuZg26iNe+j8NC5GDIU1HNqbZze
tfh4vnPzjzg7UhX6PsZAYAQT14E5Hozup7CfHPbDdeJ/2LSZuw5gOR9xf7GcLutaz6iwaT2aApne
RhY7QDeJJJ+u21l1vzM7ixVlknRoRmNF1uxuXf7Dr/VwMLJdXpAvTmLf1Hn+L9HizOQiWnjl4GTT
BJO8RWE0iSh9lgr8mWghOj9ov9XkXnU/jCpj1A5ADXS1Lr+ZSqVfmN4cnFItKPr7Gki0nj05+VbL
YNU5AIWYR/pAXrY8VlPSK1PnMCSLzw4/acUO88phSeIG9aR/+GpnphZHqkRJzhstmFLanZ6bgcm7
uChuUtRG8vzO2eorr56tM3MLZ7SYRXUi5i3Um11Ok9t02NIT/6hJAaYJFBz+t3sLR+SMcGZ38+6p
r6X7rCApTsfAVzct6P2nHcb1QG5Y1Ic2O0AaLnTZ20Ce3fZRgbJNaq/X93c1VTj/NQsfBV4UJPE2
fg2UsTpxi25e4AEx2ss0qN1bghTM1HeNvKVlvMmF8afjs3z2AAIC3UDwYWB+cZGnaC5EonypwH3g
m19y0JibzXCvdchNjHyvSBVMpYhG8bUkBYavky3VwnX7KMqA9wN5CoDtlyemR090YBomPTrDPVpW
DwWzIii7N93tA5tb4JvE2C9PvtmueLf1jeiw1v8DRhYj/ujjz6R1i9VXVtcDRYrV98PnoXSjxBSR
8mcq9OZTQswjyrxxPeZwjTFOnfwd1ds4cds7wTelSdZCx/lPWRwzAGohMtNiI0qCIXca6+QXXmZ6
kx423G1e0/KLnxta7Hjrc30ex0Kq5iH9zT9ZPsQD6kBWr27fQctx36D6kqFtQLd6SGvVllnsZB5Q
xXQGmCovPzZgBXnfEGx3alWBVQMy8tPSn7gRZxCCyLMHqu75P2AwL2zOl9LZNTrZOFldA5sNCvlN
bDJlFZGb8QHAETZ+wUjF8Hx9h9euufNVzinRmUX6f6Sdx47cSNOur4gAvdmyWK69UXdL2hBSS6L3
nlf/P9Q536iKTRShmYVWDSgqDTMjI14zBnnSSkREuDIUrqMcQYbM9vuNIt6G8VqlejodPi7n/+YU
ssR5NFcqhlDOWU4jza6CrDrkQNoN6+flMS3dN3/G9BHLMJaAl6cxDX2zydyCbASDvOA5sRjmuNbU
XDwSsWGDyEYBy7TmAJtYlvSswQ5po/kY8IwbUXzU1NjOjU+m/h3MbpwNdqB+ztz7Jl35Ppa/w39C
z9E2VS9okTkQui76XSfvkqZxEgzCgn8hqTCZSv3GMnH6fOhuGGUPYUomUpK9+u6uHDaydyuLnS0p
V3HoGONmXLVHXvz4T2LOvgZjHONUyoipUzqIjF0sUh+m1h/uBO1aR57U3eqCE0jfLm+fJVLE2Vhn
30TQmkITS8RNk3ZTWseyvtN0DnfsHm9AdIpC7VDV87NdI9uuvvaNLK4pgHIwTZPpkzK7YSU6gSAP
wcfHWfnSdOFj0HWbzn+NhTVtqcWv8STS9EtOvv26b2PUrYmUubGT+76jQBPOhXR7eT6XBkT9mN2j
AD9FxfY8TCa1PcAduIqxAP3BCEOIfR7naKqqXyOpWXn+LkYDuYkXBP/UeRvOLMpEEkSoQoIM0d9V
QIj6m0QoHtGH3Fwe2NL8wR38J9Rsfyq5HCP0QyhfgJIcKTXNZ+jeTq5r+8uRfhdY5wfnaajZHBpa
6rdtQqgsva7kr7L1oOd3TXHj5+8RfqrjV1F6ldyD3L5l0RMyVNaaoevSmXryA357lZ3sFZqwekVL
mdQn+5EkV6J5M1lMmvJDEqx1n5aupNNQszynLVy1skDIb6rR+BX5r1Ea2JneOrnAxgGR2qrxyvQu
LiSFSuCRYL8+qK8LoS5EVeuykKl2BF380uS+U7T/gskB0vZPmFnWpJg+PTSVMGSR13Wm7kZCBL12
ANu3Ygi2MIfwqtFC1AFCw4uczSEWrf9/uQyrq7axq1pOJyY4YXjGQ0hVzdHKHipbW5Ur+cTCiwgx
N2iCJh1aiorTVJ/uEzTy/STxs42WBcKT0iTGJkH5aWXBpu0++xxoGtKJnXzxEJWafQ5jobhZovAw
Rj5EbxwxQC0ERaGvJhWOGEMgqVzhW8tL40KZn8o9tpXYns7GVWQtFcNigr3BKlCgQMdNi1gu3nSN
hiqBdsAXYhvIqh1pwlFBd9AwvK1WB/t6DO3S66hcdY6rd9tRNz6JmWSbZkwlNUKDKXLy1NpEcuRc
PjQWTkINwzQOwUlQhorJ+VIMPRZUfQ6oMa0q/DzJRkI7Dn8k9ePlOEt7TYP6yj+4Lh9sCo02Fahi
0Y/v672G66TrHz0QiAjnqPXB4Dv+b+Fmp24mlaNojFM47yWzfFuy7sL23ndf0q61V+X9l54BSFsD
C8TuFuz4nGCb5EXQV6IOjblzYnzmrNoOI8mpZKC+dqUdx+w2W6NlLq3cJN8NqIMj6UMX0ZMbrffj
DrJD6dRKvEnjn+nwqRPXeHILh/pvmfD/xZkdSAj+0l2Q+Iw089AiAKTbmqDa0riJ81X04/RSm3+y
nKyTiYYi8wKY70avL0s1IJYhPfTqg9AjxdbaCOQ1dYu0/A7CfZbvkF1C0XZvrpVaF5fRALU2EV2n
NuY0FSfnUqIboZ4M/e9NWovvUfHV0HZyi7wl1lHoGjT7uF/5LpaOjNOQs43q126fVjqrqFflZhyt
50QRVk7bxQU8GdXsHPR1Zei0lhBC4d8UGmKNqJG2ZXCrRfFbu6o9uVQA4RP/ZxZ/iwSezKKsx1Vu
1syiUXQ/Sv/ewK0k9r17amBXudI8C565syhU1urn6l/BnM6izy41K7PqIbcYrV8do2JbhD1Ixieh
+eF6r6Z/k+XPkrktlU+5upJTLr0IziLPPpRAkOV0MImMV4UjlGj41P6Npof3pZ69VHm8G7oniG97
wWudKHwelFepXVPPW538WS0kUvQh63ImPyp+xO4jiEantjZJeN/+tmRIR95ib9Wa1+/iWYSGMRYn
AOOl+VU7DJ7YpypRfclJ62ejenC7XZiubOSlOwSB2/9FmauATuDGTNCIoqnc6Q23626UDrL2Va7s
svt0+QZZyB4oCojQg6FkYoAz+2oCY0gh/XMUWSbEm2iv56+DJTyXYmpDv8LDQ7ZjzV/pkKwEnT/V
VRhH/4/p3mZO1r5o7nXIg9LXqJfeGF5g6+nK9T8dqLMDd4LjQWtA8oNMcPa1oDBneQDwyJGkxxyR
Kbk8Du1aC35hd5wFmX0YWqInbq0QZOwfal7psYVEAzmYtnLprw1mtvcDwZRAFExxzO9+2VELd23z
702YADAC8JveqL/ZlOd3RFrgoImbBZsw3qjxK/04c9wOGkKj+driLM4bxCWud4opHwQtLBlUdSYS
Knfvx/Zn0T0b3rNW//0rgAH9iTLdUCfH9RjRUYoFoggGhdLYLsyt7m6L5ounFLTwVzbc0h2LmLME
rV/njhDn3xWdbq+Sp3BGcl963zulwKf6VdcejfEgdduuQYZgZV8sXIAUaA0Dcjx4Giom5yMEdGyq
8ZQMxlqNjStqNsY2A+xs3hRqsDK+pS/Y4BQEYEtKBpTwPBb+rZnsmhPuFAPiLDpa0ouffTb73tbq
91HZlpzAlw+qpV3C9kC2ioQJ+M7soBoKPfbCjogagEWhdjeCikbD6DoyFKX/FGr+vqfnEGlFNIUS
uk3URwdBflOg5Y+ZudbHWB4VTygLj3p6grNUrPJkN+89LdsMdRn/SGGLfzdzSfgMUjt/rgzZxWc5
i71rQPjxTTyOxo0+yBg1SJLlH6PGyDLb7HGgR6Q8kRpMoP2idUQlaVfyt4U7CXiDLFkT1Jd202z2
c63vK+gRYJppx1Jc1asHLWvtGGqYkvkIvn25vARLe3ny3oIJS86vWrOz1NObvM0r4vl1YUcZqi9f
etJxXXwwg39BWQExBX8EjxtUR+fNDUEts0aZxjYWpfTWy/6wlY38tkSw1gGcdoehQnBg8CuYjqVn
tIFuxqTMwVPxw/fqxwr00BBksVbq7quZisMTUA7peQx6WdoobVx/6XQlOshqov0qtMb6Bnu13VZt
o4R2T8/nqKaV9pkv3htsvU7MJzOMtGgvZGrXOXrR+v62bPXoTfMF5Ot1pXLQ0ZF+eaNCvUOSPGnt
YbNwM+H/Qr2YfiQ1ibmfWev52NUPWEmjFnuXedlNnCqAYYy/P+hQGwF8Sd8PjaA56B3SoonOdJRT
C7djOB6i/Ezt24q+K93Ktl845jhNOb+NSbBC/kAzTFM/U4OJD1fYEFrzAXe26qrsKaL2+yTzj6zH
5Y2/lNkSEkocdHt47HNAkSmUZV7g5Qjp9JcY7TlpbakJ7DjZtH20i6wvWfbqKa9huiIqsMTRPg08
xxj1eROJtUJgFW3JAkh9JTih9aC53+S4tYsOws2VVeyRiw0sbIwfSuNz4H0Zs7tqjVuw1N09+ymz
26WvMcZpdH6KIJQbDZmtTqK/nTia+C00qo1SHuTkxhsdiOIegiVgY9N/oTeJXDZmmkD+QXXNKdWG
4sK+UgBIuwhlhNq97+u2mK2ccktZArconww01klqc3asykYtJ64+Ib0pknW7WP7mJntz2sjlLhyu
SvyHdGNVVnrqLM6y4UkCEi9KaGTgUqfP+CQVcnN+ShdNiOnsi6zeylbsaPpjLj/Kcu/4/VWlbgEO
XN7XCxfIWczpIjyJqRrInasmuE0Bzs0Yw/gfvk2dAi2OoZAB4Qd0czni4i46Hebsbu2HzusNdQpZ
bsVsl6n7ZNxPSAnJOORSbQf50fJuqQbXBT4ij7n1evkHLA95EllgB/Fkni0uD4w8bmOokKJ4m2dO
VT+ZNd3zcQtiJOXIvhxt6V3ODP8Tbv6oioIiyl2JVQ1Ff6PIh8y6G9pjU2yEBGdgCH2u/pqLBxrO
if6jL9W1+Mu76k/82UebobsAcZ3heuMRWyE1eMvh2ImbIXjxlUOPK7MXrsRcum9OhzzLErqAu0Ge
ZliWH/32pzjeqc2vy9O6dAOchpgl1XnbxmMvMqs+7PwMFJUo7TRAEFZywEernFZ25QZYSH2wJIYc
DQkIJcc5QkzoJKsbFUDxo3UFd1FsTdsqvwfu3lhds6VQ1FZRKAJkrHxwILPKRHUHr8s3vfA1Sx1t
BEsVbRXYcv24BnxbyHShr09q1vB2UOCYbQ+11ky0pntoEwl9+fSG9/g2DN/b4nB5wZbOVJTGqZ9w
tvE4mSchUivqLrIF3GONhgFyaqhQxdRYRa2+qrFAGyqRG6W3xPRGF0w4u0nYdLFTeH2y0ihZnN6T
XzIdECdnHnq7qtgqIkblfv9Yje9Z8LkGGTBE9EbHtUtzcX4tFMTQYVMRtZ/Nr6kpXolsA8igEYsV
1xBUBx3qz5llfBZiAEOXZ3khGmkRyh9Q8pAFmktbiQFCNmYWFkhCJm9mXrcHOTBL+NB59Ni6Q3m8
HG7hQwcJb0AB5DDVPjg/+V4bmIUFb0MMR9Nuigg0lyRj1lira+qTSyOjWYfHvIYMAtah54sW4L5q
YSxUbCQl3/tluk3b9tgHxqFuqpWUayo5zO5hIA2QDXi145M3b6c0XUfTsSKUGdaHxOj3vrEmzbc0
cVBCaHzy4UkflFpcXxALXcGnNqx5JmNs8gNvK6xURuPn5RVa+uxQjMD3lAMF6sI8lSkouuV52RVg
X0A+i801gIqt1brHXDT2Yl3eRXKBv2a+k1zzx0rsaW/PJ9JAapbEH5Nj6i7na0bXpgl9Yyw2sjts
a3fcZnWM4Fi704vyttN97vnKTgSEzhJtnw5+uFINWfjQp0WkeAUcFBW/2U1fNmkNtV4sNnmnwwvp
B6QDuvaONo+/VUMhsUWjkbaXB720sicx59c9MhlsylYquJiwVzK+ijyG0hih6Mthlj6HSeVWntQ6
YBfNzrAECp9guPLEmLL2Yte/F5J20MbyoCvS7nKopacPTjVcRibnF5nM/NMrrVgdNcpxWSdvUuCU
aqs6HuhOqP1OJAJtbQonaV8jsoq29fb/MfxsqGYPWswrCF81vbFFkRpCR9DtulwFWxIIw4bD/L73
hMEuQu+7oYU3rll+X/kRC1kUvEIFW0nQEVTmZ8c4ZMYRmIJWbOB8POg4UFNb6XeWW3yTBvkqdJV9
A3i78S3P5vhYSdKXFhsiwSSAAoYPdu35d5Sa5WCWllFseBfddlX/hF7qk+CJn4vR+nJ5oEvb9yTU
7+Pk5G4chtwEy2ISqs7hVA9pch+2ur/RS3WtFrt0zJq0OQEAMK9on52PSh5qUwHfz+VBQZQn3ZdO
1d4vj+Z3IWB+AlngIQwgq5Ot72zZEpQNxyGS88lTrVAdsbgehx9NdIhjxU6rz36tX+vey5Af3f65
kH6EVr4p4lsh3yXjwUj36gAYc5t7e/y1OmXl8vy4qhh786SjZGKiPj6Xgax6zVOzFsa3BHsOf64m
8TaD/B5aT5cnYTEOnpS4wE+ik3Pbld5qlZaeIJo+eLJrNCXCjuYVanqrNgOLkRgSXLLfDsCz894X
8tLtApz+4K1jY/iESs/g3vfJt8sD+rhxoAr9rnBPwAMEgM43jtXjomm61JnqLtYxhcZAzHXdNSr7
0mD4Eiim/xa1neerVSNoVenzwmjzPr4mLRVus1KG4wvO0Ru6aqUP8vHDm6q4tNggiU7V1dlOlVz0
S0aXkkNpuORPzV5rjI2erSlJLc0dKtqT7qcCL3VOW0Y3RYnilMd3bxwS94ccf768NtNhfP7BMQyI
5YwFtg7Z7fnaYH3aDnoCUTnRkGi03QQhCP8aWTM7VI9q8/NytOXR/Ik2/f3ktJIkN1DiiGhBp21H
EfHW2HAuh5jO1g8DQt7CklSNvsr8Ky0sZfDGjPeR2Ch3QmxupeyL1T8Z8qs8NsiXNDwBizUdtctB
P2DQldgsdK3mAdgJh6rZ+dp+QGaoT/aBDhiFsmO+xhJa2H6TRS53G4rR1NunX3Qyk2bvh1bbK9Se
qgK7hZ0wik606jq1EAWwF/QQXZ1YC9Zsk7t9lw1eQ9oba4mjZz1kXoG6RLiRh/BtCPVPbfaqCbET
uY8wXN7xuL+GLFJailOgw3V5YSX548qe/Zjp7ydDrjqq4u6Ug1vWo4BXXF6jeRw4EVegXZtvaZNd
t0A4rFHYxt1t3w8rx9jCZPAgpJ7M5QdTcM7UkXukl8OsL5ANND/xbvMQ1m+rTVTFaxncxzxYVul1
0sZFOBt57tm0Z7kUBLTlyk02YI7X4ppq56P4UBjeu6Y391ERGStIgoUPE4glygFAnOnfzFsBWo2p
plzWJRt4vAG5dl2nxfby+i1MH/oEgLXhWfFdzh82XaAFZijLqBxmn/LhKU73w9/jSia5Rb4KJItQ
Zp1/+6NmRoUbaeUGMQKnR8AEgV2kkb2/95clDl3wCeOG5uR8toImbr0uJk6Bmjhq5q5yKIKjKewu
z9jCjTY9A3Wul0lKcN41KVMepNAcy40n3Ojpk1wcRqwS1/geS+vCl40vokjShWLu+WdloaDXF4Za
8m03EPzMQ1Nbu6BT/7rSwZyxlSewHPRQY3bRRJ6a0BFkzpIRe41Hwy1seLwmNbJ/MWkncWZXzJCg
y535xHETZedPLgSG/oJEWGpnw0rdYeHUPxvSNLMnB1IQaUpoNoQakBXQsartNMvJChSzpfa11N/j
EpPrNYGjhfr0+UROu+YkqlCnytiWRB1B/aC2Z8k/BwnBMg6izDbUI4p5PJLrWgZJf0So7PL0LhwU
AAcwgQPkObXXZkdTaVVlGqZuST8l3IDTASH99wsIEdOgH8mdI30wPE6oa+j91LBKMUYZgMUZX8L4
ORhX8oSlgZDywIdRTB7Lc22IVo6aPEuDahMUNUSgTUcad3mqFj4sErc/EWbvYPwhRsQAiZBbR62K
baEC7PZvRsGRylE0OZyKs81QKLnSoZRabeIWs2HaXNKarebCXcR5/SfC7HgQ+kbsi5wInfUQxFsh
RRUPtLJrp8pKo2kpEswXCpTIv4Ogm1bsZGMrfc+2RmRzMyTXZU39iSTiRxY4tXu4vDBrgWYLUzeJ
H5QZgSx2WCdhp8lzlr4SKIW19ucCyQaWtWxQglCnu0+bxaKBjyhxV1T47XUYuX0usjtdQK3wXRsc
NJ7r7l1V38fqjte6opU2EPDGXNmHSzv95CfoU6nkZF6LpGzEYeAnjODMW/1RzVbq8wv3FJoJ9PZ1
UocJDX0eQBCzNMIsutrUkmx3pC2la8tSacPGv7xwCwfuaaB5a90UhqqJTEYiDkC+UbO/VoOr6XXM
y1hTd4q/Uo5YiyefDyzLBKn1dOI14SHNnVIlBdsl2kYS7Dz5ZaxtlqUD42Qe51ekqYGX0mrmccTi
QYR0/t2rHy7P4FqI6e8ne6GqlUrFdp2lQo27f02ku3gNebG8GyZAN9UtiTfYeYiuCKMgDRjFhDUo
bhpv6yv7fs2MaHFTq/TBIOoApZqbKdCBMoSxYSB9KIKcTmxrrRG7EAGtMDQsyIpBrszRa1FUunEh
D8VGJwG3Aek4SIlXK1nR9PnPXqu01iDboufDpTd/U6hGNNahpRbY2JWOoO/L6DNthRFXxLy599cQ
oktDoqrEo8Kku/ABV1TEqj6WPhU8PRbHZ70uXgbfKv++MEIZ5k+Q2YkH9SLFkoriZxeUNu4JV7Wu
cmHoh8s7eWHmJsiFNHVkplbJ7NApQlcKU2ymNxDd/F3RGoBtcCS00zS7L0rLfHLVovgUxIW2Enjh
UKAoh/8NjzNeaNrsE6pb321MIBebQDx65raxHkp9L4W3RfS1qlEEebw8zoXL6izc7IZXPYZvqBPN
btC3jbiNhHwbFiXZnoNvyMp2XNgguHZARtOBv1JYmI3NU628SayW3LI4tkm0iUGVXB7OwulwFmE2
HCOONVzKeoaTAyBJo00VPqnJbVb1zuVAS/N2OpTp7ycnnd8hgIr9OYmq+Fh1mZ16GMwX11KGIjNs
vsvB1kY12/O5jlFvJnblphmF4j7xo37bCIX3mI/Wo5jW8srYFk5xPrCpi4Th2XQCno9twGwuHzTC
tdZjmhzL4IfVruyEpembBPdU2sWIEMzBnG0R9ckgj+Wmwt9Ws7vm0EVgjZ7bv2dpwNA4CTQbiyu7
gDojApnhAXuYUHwwWkdtnMF/8tuVRGVpe/+JRcZ8Pm9m04YAEYlV989Bd2X+ixIHDSdkpLj1Jnbf
LF8YPL/v9UbhaPBKepVvIRx4UVgp1Sy09+CY4LDDJ0qt5oNUWlf7xUjKzifkOW7vxFXieLpdia9y
/bmOt2Z/AwprtH5d3uJLe+4k6jz3StAwk6tpbGb2I4+1N7mUt2aVfv5vUWbPyy6LrTzpGBtp5D6C
IpHE2ZVirukhLl0e0ImnRhNtJrrt5xvBtVLEhVQGY4i/svjQJU9jFtltaY8dE/n98ph+5yKzSx7Y
659oszNP9lW8ygKi0R7Wv5phHx11a1Qlau7uCA5fURAhH8uHWvK0jZZW2Y0BdPMIAKDaikIcbLAr
r45+mOhOV9bmto7yH5d/4uLiApv8XU6enGjO50MJYrXuLJ1fmDx00V0MnVh8+hchkDfC30OjyDQP
0ZqxZ0YJk6CNGBO3Efz7KrcT111JP37nZfPZnmTcMP8kP6A6dz6WIFPSIdEH7rBI3rb1W8P7oPFl
JwytXVe8y4ZlF22z6XOgKWJ7WyuDanfFuKuaL6P5EPvlUZDUK4oP95roOrm15gK7dAid/j7l/Pd1
viEXbgjvNoveavU2WQNuLe3t0/9/in9y8WVqqEaqyiEncwgpyXGsW8fwr8LwwW2B263UwJZ2zmm0
2ZeEIYMQyuAYoGh9HcqpOPCqrQFAl27X0xiz70dvzLErcmYMlbcw+qTw0osceVjZoAvIG5lGKPD0
SX6SBvRsYTyU9vskZiij/Np5BrzMYwm8NTOOaG/o1ZVKTbRYe5Atje006Gy1KkspTFdjt3btSxx9
0mJeS7f/grfH0EhZJx1p0v45qC0wmjZBtJ8oebQNigSeW/s6pn9vhHkeZnb/mYnpilHBQmElNWaO
NWACM47obA02jpS2qqzc58tLdjKu2ZLBmq068ffOGGrcIUG6gCbhVXCTKKHTTdYjMbLfGVBpq1jT
i1ja+adzOls52QfZrojMqSs+Bs2XqNmX/dXlM3MpCTsNMfu4BNnIRjGSyCf6+Kk1ZXvAvb4yyk8l
fAk6AysFuKWTCejz1O1D4OMDjq4YBS2oXMLpsfBzCLvvKRYll0e0OGkK7zUENmD/zrENnee2uKxw
vweF+Ragpidl+q3paythlorkUPf+xJntRAkSX1HGxPGT4KUqXoLGOupDjMTCsFGGt34U9nLbPFdB
t/W6ySAw2JhD/HJ5sEsvxdMfMdudqpFIQSdOV96g3Deuj7NVtQ1j9UbQvSuaJFsNP4uM8JfDrs3x
bGO2kayh+E3YqFRsKj52LgHD0o+Xo6wNbrY3lSCrQXgSpYw3JsPoXxR82hUAJN/i6NqlDXw53uJB
ebKis0tAzPSo8I0pnrr1XQeIU2q9QfX6F1GgXLE1J6mZuQVzGvsinum8GlPlRuz3mud0za0irWS5
iyk8/FJwlrT1qJrO8q3AM+AkToMJstdSle3gqvxl6I4h3yN0YMRO334b1lxkFw+Tk5hT3nCSF3h1
pRhDTkx8mqLwV681dje8WeFdvapzuJSC4PYMyhjOIViM2fCQ9jYoB/P1aeZtmd42/m2p3tf5qzI+
gkT8+xU7jTUbViML49BkxFJj3/b1be46Ko5cQrey39fGNH0PJ9OHyFKQ6ZhSbfwm3ma9icnSj0CX
kS2o4dkrG7KU7X8a2RyZillKU5TeNIv5feb9NNqXAN0fS1yZwKV9MfX9wYEhq89lej4w7HbFTjDo
J2oGOp/xnd5djSiwuvW1nO8vj2jpZDoNNVurXo37rNEJhUOUm30TjaPm/fxvIWbLlGagTHk9k+lI
qMEED0L+XvR/D+adQBn/TNn8LWxVapS40rTngkbdhiIKsVKFP0BA6/Jeslxxc3lQi3sPoAGVM8i8
VDDOl0ivcxMk2/Q86+XXEa7rZtR7p+yGazFOIWIob3A8V2Iunbeoc5Au0oqbKuznMS3Vl7yyo9Gb
ZOjQTSd6jbeDE6vPl8e2HAf4vkLvDyzabGwe2ksqBIlyY6XdEbP2EB9PS/A2+bCy+ab/aP4uBLxJ
BgxRZ0KHnQ8IRENYVSOTWLTfqhyAoALlet9HWwSRlHQrrZn1Ln5XJ/FmF1aSp14n98STx0PW2Yrs
ePUXQ7pN879GG9OdkBB8mKxrDfxmzgcmJ4IU10FYbTKJ5HDb1bcupmDy8W/XiSjoBsikhlSH55ik
RI00eRhjfM9DSGg3oHDL3hHWnnofJw3cEyX9ydyesv7c5kNWrRD+vUo/u3SwM8b4K8lRxXzI13iU
H4+i80Cz1elMzwcRo9A/Ut6RKk94I1ffL8/YUghg0ioVWuqbH3iLkgnUXmjNii19U0m/9PY9W9Pv
WQkxZ9f2VhPV8kgIeTiG2lER9zjtXh7FlC2efzbTQkwoeoopILKnFTu593KhGMRaMimVBdh01LTm
vWylZLM0itMQs2vBU0KxH0HMAz5DPCv3DkizbIsm/evXFCNRRJHCEAIY0geoqxLXdVZzomWd9i3y
E5JjyEK3gIWeuq42d6kmr+yAj0cOEVUF0DONRBUq3fncqQOa4ihPkjMANIi9u9HS920Lu+vo+4pd
l3ay1i36eJqeRVRmFW63QE68aacbFnZ7Vmz7IviKA+PNqLdrBK+PlxKhUAFEboPCIUX688HJjRkF
7nQpId5yHXn1k55Q1BMK/VPfuU+N2DqZPrxc3owL5PrzoLOtUokFWqwit4XhjQ9tjjxDYr6b4bix
jK+DYWBbGeyG0owBewmPelbdYaCyF40XMXYdS22vUs3Y5ZG38mpY3MAnUzFb5wIYkesm/CqpHndu
U971QIEzv1gZ/eKMczZSSla4leeUOtUMmsbs+U6S/qteq7aKkQP+m4h5jP2hMgT78mQvncU8Uqby
OAz3D5LXtYgoYmgyqjj5UivpzpSKx2T8lbbKNcz3lXRjcWwnweTz3VRYumfQxKWaUmFik0aHqDqK
FqYp11V9lMw1rZLFFTsJp5yHK70y0MqSqRxd1+5avHM0cdMHa72atVHNnuKNoItC6/KN9LVlC8o3
P3AE8ZsUvrXmtSH8uLxei9/+yZimMZ+c1C0G9VZAdQjeiGz3gewU9Q+vT48x9b7/Fml2eVZCWgbi
lErp6a8sotUp21H1KTX/HhDD187JAjgVJgyuXOcjghypGqFkkbIpqk3t9q7uY9uvosPl4SxecSdh
ZqsEsZOsKudiyOtIdNwskA5oHijby1GW98KfwcyWJw1UsTIbBqNXNxD3dorxue2Oeb3XhU1hfrkc
bHkvIFgPaAjHZnGWvWt9OlquwP5GX3kjNGQ3emUrhWH76d/LArNIaFeZU8Nlyg3PF6nQe0lxdWZP
DlCl1Z+U4s3oBUSenqJU2kj5yt5bOpV478NshHMDrG4+jcpIV88n201LzY7KuxKrjix/HNrP5ZpE
49IkgohWoPBBK/rg4p6qzWCGKSlv5kHWbEtPvpflMNinufaAiFb96fKaLW3DqSGJiBW6/+DXzydy
gs2oSe1NuizhNpG9u8Hrd5dDLEweeCYGA4QYq635WmWaV5pjCCTVEh6D9jZU0PDIHZ3qhRmsbPeF
GtfEMefRAHeEXvX8vVVm3GRZzkL5Ifqr47uVCw7+i3YeDLuAKoahoFgsdgM1sPEp1dYAYjwema9Z
5gr1EnoWrA2UhOdNjzAzk0GLIqCXMs1+LQz9L4Y3RFup7sQR17ko+pS6QrcVFS87CoGSvNeZqW9a
dKCf29z0P7k1SYQ30IWNUqHemWGg8fQxhZtOKdu7ppY6KAZaxo7Ilah4h8JffY7iXtlolZR/BtNv
+pteygW0b7L+uygI2lNVmMZdGVsuipSJfwBe2P8MGj1R7npXRePYmPK0eBT1X3pfZ5WjxL58zMde
2HbeGB9H0TcSFDojpB7VyA9vtJyalE3fShNtra3lwRn6QTdAHahpZ0d6Zsl7dNFVmF1jovrbUMox
dq1EowJm2/ndNsZnZmu4bvurbXqrsn0j9IONFTaWsnExSTkOktJfh5KQ3FRx0n0yozF/rYTiBf72
A6HaQ5+lBkBtcRxbuzYstCF9OZm8pmRlF7Rd/LUxanMzSnn81FDsPniVJUFjkNGNTHvK/wAKgjLf
qnrUtUB/RX2varGy1UMxPEpxKm9jiVetjuXkFR+NgI5AWR2Fsi2utLY1jwMwjJa6Ve9v61Zo6vfI
bSTvCgW/GJxmkptY1+tBti3U0lCuOr+XYSAw5TZfAuJ3TSpC6IlLTEroBOfPahmEJK8RFzWm6q9J
XqKpI1jWrm9dIAKFoTe2qVbi134IURRqMOLQHdXyQAZKoRvu4IDD3Czy1ntuxqo2n+O4b4ZNC73m
Le3q5JCr6Gdv9DGJdqgxDT9EwwNYU0L63yZC1L5gOWTJjpS6erYfC5WYcqn5b9gmFuaV6hXWJzLv
5DAgoyC7dlK4yu2IiphloyYGeSOVmvqml3MjvaKVo6q4+cjiNi1EP7Mzi1ajraR4xNtZahlQWIM8
50PssnbXpKn6GiRe5GKplaZXQiKKh9yNykMPVX1jlmPO8R7nKs+mSDZSO/LcT1qrSE6Lrstto9T9
jta2fFX5aXFwhdq6Ubo4kIntRZh5iLV3qOMufEKOeTyCWqfsPfaBtM1cFM3VfvTsMrdalKg0rfOc
PDbaI1byuAP0QS85xahIv5SgRfumagMyqVbuXVv3evdGEYT4WTSy7qc1NsF2sMboceiy+gAaW/qJ
Zlve2X1ojtdRGrpO4mnKY1FJwiZIUJWwFca804o2AkYqeOVXBKwD2TaS3PsihyH10DzIze7BTdPk
CkSoQI1UrONHtaus51ouvIcEvMGXbqgGYydGirUfO9lND6MhVDe+FBvc9VrgbZM60h/bPMb4ujOF
WLqpxTh/0mBzXMuCHv7KNPJEuxstSsmqWnVb00sby9Yjs+2e6y6NN2FY1Ff6aAyOliThNoIxNKyd
2Qs3HmZQKDBMgmmYJs8Srs4yEs2sEs4GvgtHGJG27pPNYFgOgA6sg8IXrfip4llq+5yejR1dfR+8
zEmzW03sv1++qxb4frzST37MLC2rRDGvvGi6fmMPCYNPSZo4ofG17xVnbLxfWfFeeNqN75J51qhQ
VWsP3MUb7PQHzFKNGHN2M+2nklcXXoVp4zRF6qSVDORUxdLo/0i7siVJcSX7RZixg14JYsuM3Leq
esEqa2EXEosEfP0cauZ2EUomsM7bZt0v2RaOJJe7y5dzjINtt1u3SMISJQHA9bytbMDk8FUHhvUj
WzFhGANR8Twg0DSeoVsFDsyt3/PEDpMm2Vm0+dYVbxVIVoJaVNvWreKwYElAWL8SjywqA5IWHqJf
PAHVXBxaz0DI5aHFGo3Cd07UveOqXAl6RVH1WFnplJb4sNKZqOlTZk+XSgPrQduhZ1xjPEzJVs/4
tsJADjhjB/Hqpvs+uerMlbB/ISDH5Oz0kAYCD5gflO3N9cKOkBJGJAk/6IzyFYR5h3HUgRNFvQ2r
80dtbYR0Kf7CeAsAVjDKDUg8JcRLYk0biw4i0ybdSNAyx2YCcL5jVGzaNXaVhXDSAHcUMpAGHjCW
ik4vaNLYzBoQf1k/2lgG3trs0ZJ+zAVM+zs7NJhBk1c+BHQtTzGjaJe3VEZfClDe42FY8PCykky3
TdURC/N2AJD8k+VWjgudHXDhaB7bUPFUy9cke4vdlQzh4pb9FaFOyiSDNjBNQkRv9aHbN2FT7/+r
RagxPo1GW7omJHT1uy8OnffyiToHOCUmkg7UBFDqUNFfLHRxDHlu4BmRJmj0AaVIxZtAM4wv1GQn
kbQPYwKWaS7XqmJL98ma0MfAJYgJLnXAN7cKzH/rZrMRjQEggXe93CJm05Jx2xTPvb7SBrukfZh3
I6ANA0AZNPxc+0Bp1zXW5Kpy45lX22J817zrfs0yLUkB6Y0BdC7cV6QbzqV0Cd6auoXzyuhdg0HP
qA+4BZf+77sbLLQN/5Wj3CWHkVamuY7VAAdar7xDMxanCoFjQfWVctGSkoMp3kf0M90ktZjYazUo
YRMcE9z/qfDHE/BWDv9ey4HUCL8xvdTxlj3ftUHoNlw3qjha58UYOaNeyPs02lATxaNPiJpUHalo
oO2oRlySOi8Kj0xBQhOk/RWlv0BedVnG4o5hYH3i4cMIuzP9fWboBqPoOMk0LKe/z3UniMyVPrYl
0+bOBCj7FSdxKtohajYxKsmYqQpsLoNijaJgAcgTlwWjomgzxn9Qvj5fh5umPKlydxpn0/mhoTmS
Nk47DKGWZNoxqWR7ykaOhCiznNLYxL6dPY1cb14qCSaVqDT6Q2WN9IbVQM1fCT2X9nj+bcoFaEe/
BsIgVKamAp2r/bHS5O7yMS50C07rB9PSBF6ECr7iQbiepZb0AXybjzYeiNaTwb9KMznkoORjFKWn
8hdj+oNwkpVQdnlx/whWKU7QDu036YCNjzJjJ71kR401urHp21XvOFubCvTdjlViMNfB7CDVX1tm
HuKo2Y9esmGeHQc5jwG97N43zP56eVOXVHcuV3kxFFYNZjUdSyu1e168c+3KYy+XRSzZYHSuTuy0
oG0FO9e52oJCofe9CMeGISgPj0znzkXjiP7lspTFM5pJURSwA+BGXg2QItOfPjt2a70vi78PrwzT
O/VX/nlszIzI6FJYygp3XJivmjzl+op2Lx6EC1RQVM0x2qTmymu08Hi9iVJwV4PlTuuDgT+IUV/J
vi5L8TyA0MLt4vVxfhZSJrAPEqsYmsdKbvlwX+crjn1RBNKFcB0I9oDdfS4iNvxWtBLWlg9/wpdb
NMsDAqv5jFbNxCjn7Y8lftfDSnh2dOwckwgH233Vy5Xa9qLyzsQoG0YKHdmMMkbvzHAo2Sn3jp0G
Op/NZeWdPvbD7f8rxVbKvpKkdCxiSDG9zZid9PobcJWIcfT7rbEGkLy4IrT14R8w2qCV5vx8AEnp
9laTtpvMOKUjBlay/JjVPzGXuNKOvJgAABPffySpq3KQKPJhtLGqYdOxne9eO+zNGN4SesxphTDp
2GYPJZib47Xy4OJ+ziRPqeXZZRVINcQtzTHOmaBb4LFsT1b32ne3ZXbq+b9vwINbAvzWBPuJBjz1
5hYY8HQpeibR0HpXgy5Zv69loIGLe83HLt6sKY6d8AiQTpj+PlsVgoqszCKcXAqk8sY2AkneRXK8
rIqLdm4mZFKfmZDcrduOZDg0zYkCo39EzuiygOn+q7o+lZuAJKNPzXDKGzpnogQ+Ns5mxNu5HZLN
GBc3VU82MWv21KtX3oRL6j4Xp6hC3FpovmMQ12VRUNjxrqv/4A2udR6vLUs5HN2vWzBbQg7xv5fJ
FUawhgJJ2UOX7S7v35IWzBekHBDppCPbFoIcVIiBhFYle1OuIYov4F5YABWaBsGnvPPHDuem7IAJ
PZlXuo01sKsU13HxVttHYBp22bWePGp2AJS21D5l5nNON1GyElQvbej8CxQDr0eYtJItvqAt74rh
CZnNADl2JIMCkqWfcIuoM+BiYSQTORclCvL0vBz9HvY3He5M7Scvd9ZaOmfp2OYipns3u1da3QhT
m0QMlfFAMxD0utGuBZTeZe1YTHrO5Sh6mIMAh3UUclqyJ8X3Ttti0DOuflsORuVomAybktz1a7zc
CwYXamKZIBcDyOYHmogRvKIICCDVqHlgGO+iA9AwoAiNpz5ChbBbuQMLl/pMnHKpRZUWBWpayJHE
9T2nNLTbbCfQCIoIamVDF+zhmShFNUaEZL50p3BGlNu6za/ixt1ePrO11SiqUQvNs4YWIkR5Nxpv
g/Hkj0/0E3EZFgI8bx80Hjgqxe9zaRO3GuGmevmE4oCTHmm7cixLL7S5DLV9zQAfFW0ZPNTgFyG6
gEMSlwEQ6r+2XhWYMd+2wIECrw/g1oaHy5u49Do+k634lQGkHcSRkK3bXzK2lflVwQ5V+jrybZO8
xM6htZ4GfpQstPUHy12xIAvW6ky6opG5ldg277G7ZWxvEv1nDRbaPImDqNJfK7aG0bImTVVKUiRF
PsVwQK8wrF+2AO02FYFeXqPSvLKv05cr/hrPbQQx01iljdbhc8NlZcwUfoSVOQO/dbh20pHikm18
z7ME6a7oa0VRCG+NR5lHd76dgjrhy+VPWDCdZ1+geIKq9DVi5Fht1qNi4vvSQOGtNgAhxNcGzxY3
drZY5ZIA3afsdIrFdqlznWjxjtnOlUVEkJsFZtF+fmZhSIrDwwL4Xo0c9XhMCgpQ743Dj0A8HCsU
U/eXRSwv6K8IxbYUKajTtR4iDNSrey9g+YgUwykX+yx/vSxq0QdM7RqY2Z4Q2RWl1FEOT2sHoobi
ADpG3boGO51tblP6yFy+ct+WrzuA39AKM9H8qdCmUAIuTb2AOQNFcYMOwMqd6vZjkA3ipnCawEH3
qOnGWzeNN4VhBhXItDvnBxprViLmxS2efYly9ZPE6JtRTBEm2joliHQoBuowVFSHMlkxsGuilNPU
TUlaN8GiNQ+0hi7as9o8rOsuyMQvIKas7fFCWc8ElcA/e6zEEiwDMrnDIG7Q3nrQknaYqJ5gjGPg
Aj0T9x5DC0G6BsKx6A19gDaBVR15FrXvSBtNt6tqCI26PBiQp/Bd9oARAqNaQ/1dtCszSdOXzEIy
x+GYcbMhKUb+K8WcgtAC3Vt5fywLAc4LqLt9dDEpFiX1mzZ39LLdyBbhic92WePvEn2N4GJ51/4R
o3revOm1MfcgpseMvRbS6B4AQ5Ks5HbWpCg+1sdgatIXFDuWH5zhd0vuMxrG5N9zXCKSnLBx/nfP
/nSGzQ7GR/fLYGAoZgPX0x71Jv2hCcrfaJ79MoSVbC/brbVFKXarLFqf5BG2Lsp/u8OWpM8ACyji
3WUp09X84EYJCl7TCD96ApS75HiNT5IB7+oiTqytzdw4tIf0U6HkTMq01tnOpT1J0KQCW5SCMglP
uL0JmqsI3HBoV7q8nkVrT2y84qdKOAZLziVVRZlaxmT1XA8UQyZKRUBs/d5CNcidhj7p/06aEgKM
dpcg0wSN6Ov22opEE3DWAFVZGOjrs3TwPko3DUpCqhUbuKgcs2Uq17fLbXR3TNmKenhiJUYE0dRD
x31hWpvLK5x+SNUPIBqBnwGeE/MYyn7anuhamuJqUR99US0oa6s0GExtmyMDqI9NWPpkI63icFns
0jEChA/T/OiyBBiyovw8tWMAFED52/6WlJukfoqNY1y+J2wI6myNsXLxgTAXpziwClhaQhcQ5yWA
QnNuPZoFlX6IrHtHvqTpruw2NP+E7sxlKjdPMOBeFgVkxi1oiO0jrYugd24RGujeg7/WIbD0ADcn
KH5vAh50YcTOL0bfYyzddyokgtIXDCVY7b7RkO+Mg8w6TYDWADrs/dCL18r3f7hnP2rQX8Hq3Zc8
cjUGwSKiUwo5879X7IXjXamBZ9DnuB+WdhzaPOhchq7SOqycbi9Kaw8W44CQbhexLNSptXO1NfTo
adGXvk3R7pY3MbU0aPeI3KgZPVL3S9av3KCl4AgtEyCQQvsE6ryKjLoGfWw9QIaWYDRrIFQLmkQK
1K+LbouGuFsQ0MoV+Bxj8f7MhCqGSZTeqPcxQ4jkVS9ZL/de0oUMvbtpWu0wobgRNrqn+Vemp9eZ
89vKxxvbeCl0LbCAk0aBImtb46mO6P7yvV5Ww9mHKYZLd+OuF8Cu21g9YGm1N7M7CLEvhh+2kwYU
sBnsxkM7WHe8LHfxoMHjNeGHgoVNbbigGR7BaFLGfvT04HjtwfRjlKrXqnHLhgT1RNgstF18yNih
U7RE5x0utaiHDXjuNph537aYIHMwqQPUymc7qULhoZN0TFa2dsmTT6XM/4hWbJgtkf8ikw3rXHGV
cn4E9ceKKi/v4l8Rig2hckK3znF4BF254KiECckDhoz/Zw7rrxjlxjCKvrICGZtNmvdhQ7Jt4TZb
Cfjmy2IWXdtsw5Q7giJd5zWTa/PTozPu/OqRwPjnp6wDceShW5uhXNs8VfNboJpUA86nMMJG3rju
ye1/Xl7RigqojWZZFknCpgBVq5576241jFv8fUBDOpigRjOWilEKkF+Ei+O0BHrX1k+cHC5//6LV
AvcNUIIwHgMgwnMfBcKYyisa3NJWz08ydwPLyJ4c9uza7FC7xbXo14app1/84ABmEhUd4KWrc2JC
ojscXdC8o9tAOzjVT8BUXF7a4unPBCmnL4keow8AghL/rmscsF+irWgNomdxNeioxWjRVKtXXU0u
Ry0DKzJMgISDKYv+qA8AqUr0LzoAh9tRXzmvpSjU8NHzAzoy9AioQ1N2V0VRVdbTog6N/eYboUtQ
PFix3YtaAZhDBJ9gSUFX3rlWaFUEZhQXWxe7RVi3MsgKDu+JyYj4QJM60KqVN8TiNv4VqPbVJG3F
0lJCIK/2vnlb19u2+qX7z8Ya2NGaIOXdGms+aE35tDINtBVtCGCzPH83jQ0ZV6pWSzfX8gCdDf6+
CTxi+vvsARY3BeGeL9AqZGLAV2xNsla/X5KAwj16nie8adzfcwkMgJKEUMyroASyGRkGCz7RNIkW
FHw/RpzAhusqgaTdGNZoRJBAcrGJJbrawgSRrCZX3M+iE0dbCxDnARHifxhny1qRRVwCxIEYr16B
xPEv1zuJ/Dk3XzMnTPIrsZbSmlRYMUMOggXgNuHRCgeuKEJUN2XScxDZ9+5LBaCS8o7ZezyyfD9B
duvOXzMUC9YIT33UTwEPDuo5NUtpmkB8cw3APeu8FPueALkYTesCfqlYqwsv6AVgCiykevHyQP/w
dAdmmlekLBUYUcUcJ9F3Phu+j7a+otyLq5mJUIw4TQUsnwMRRsMDcAiHrbwTazgvC7bOB5IRGERg
7DAirByRy7vMShmEjBbehjHGk7GcfIdCw2VHsaR9EISXAnCykcdQnWxslFaDgbMJauiqBy8GKjbC
3ltRADwRit6b4oYlT5dlLp0REo5Qd4zlo+lZWRuQMliWiw6ozH65oxE7Fl69YlOXAn8s668M81wP
RidB834OGTkD0gC4Zy1MlNNpPG5Xt+GIAa0xTNpdEv/7RCc6ioBgQ9BVBP+h2iVCWUp8WQOf7zaK
fqX9U7VGQr6oGugsQ6s1LtWHZIXegx9zQJl307JnTowgtn54RQYz+3r5mJb0HNxz/8hRjHhCU4xo
tZBTsU1ugUz91mhXIvyl5ii0cJsu8gTo5kVX8vkxaV5a9OAghPaV1cOYRewQAfOjHi0QO+h2fAAL
3rivdUZPlZEcQcn2lUgAINIxLh8vr/ZPRl0xivgUAKdihgaFGzUHZNjUioy8Bxx50cdF0BCveZVV
Et97Rc9+DDbFzGUmmQeSBtfJQ9FQ/zbJE3djdZhqBENXRg/48WpPcw8D/hzO6dT7jfTAJOfGVZCO
4308UQ+nGuv3AB7kJ5bE7YsDDMsafdJM6oEeO+k97W3nJ2CGyVs7mEj8gkD4NSXSYGECpK6HNMoN
KHAd9OByA0apmd1V3fSCiNjgg6tCpLsqH6rfMtGGOMCgg76NgY11b1COQIYbnXllAoHjE80j2D6A
kk08nARMO+cnCQShKtZ9aAuq76fCqPe6Rk9RHH/C+KJ0D/gmkGTisxX77vRx6bJsnADsvDsGeJYB
VeDAAdvjZXVYsovghULiCnVQH/A3ynpGbkjhldMtI6AsIF2BJNHg8pB7gj/VcTMEY1yZG7MwZOAC
Qnxrot/k+fJHLARsBGnyiT8b3hPlxPM9TaKeFUAVAlpkhfjaespYHgD/WciXPh5WLOaCVTmTpRhM
O0qEPQyQpZErUu+dpL0Bs2XhaSvh9aIcpEQQ6iC+/sA4mgncwTHGvqaJ6T8MJmqEjgZgKeICAmF0
HfpyeQ8XnA1g0pAPg6bjKqlkELTPU0wpY10ERLfSQhukXHvZLxjKMxHTkmcxh2gB1jcAJngjwZqW
gQmbGEPYijWC+GUxSCohjoLvVEOCOPWNaphU367f6xITxdFTpv26vFsLkLMTqtxfIYoalHHiNNmk
Btz7k6jAjFCff6H60TBerGLvAB2FCVTxbjs0Vq3pxsLTC8IRlQIvBV1o6mDhmGgFzf9gV7sNSOAO
sikBoX+bu1duEjYYtb+82IUwmADHXcdEJAjGsavn51YKkPgO9aTyTB6jzN4bff8NZYDrKhYn26Yb
fbSPjiVfL4v9A9mgeBrInRpzEfJjjkORK7V2wgmDvlCApvjVC5wRsDjL3UjGQ+MbgTVgxD9L32Pn
t87bJ38wg8TM3mB6w9IBdAw6T2j9LQe7u93IAwNgXmGKlZTukrIhgY/QcwLMw6ji+d4U6PPVuYO9
Mdv0WqKoXlX9Ve+9Xd6KpROYS1FuTjr6tMPMNS5nw+StDWBSoJ/6udUEupuOR502+WOuk33sReWG
9fL+svgl2wCWUBtzswAqgZE/XySLYg2DRLhRWd/sW7O6tZxPPBYw1/VXhBJEFSIrLXe6tI6ePgi9
fMwSuZn6vy6vZOm4cG+muVLELo6KlGMPTT56HcWbpCbooBl3JhuPpBxWxHhLN3QiccY7DmOLlrpj
3ItEbdoVKGISg1dBQXB1AJLhyFAv89rZicRxd77g/ZPfMXHLiiIPC6DH4X/S8JFBqqftEHh60phB
1reA8gFMcRXqTq0NmzrJ8nsQ8Vo3gJBoMAwJ6FbWyBiwH7renyLhjVd2FpUAvjazOOAk4m9tRIC0
lRhlG7Rum55kU48PxJbsucnIeCVQKA9Fy0Y/SEsXCB8VmKriwGIsyzYIrdFOCwgc8cNyilhsK7Oq
Dho1SBj3SXTvS5PDw5ue3IGKlQLB1hZ7i/ckC8zGr5ENSu5rAcBo3eDRUaPRMa808+hpztZgo7Wj
zBt2o2QENW4y3AFpeNzbjmafHI6XSZAUXQXOPpqjEa9H7zwA0WzrMIzN+DrUrlEG0svYvTUiuR4A
GKSNggE4PlvMcornvuiNfcfL/KsWpwaADlIXBUsN1MIrNnIxDvLBQ23A5YDvVn2smURraOHhEYXW
OO8E1ml224G/42gj/fOKungEPA3a9SHTev/W8LuMAqZi+PecNxZKwn+/QnFLBfKPTDr4CknGU597
QGXq9pev0JIt8l0Ag2K2EJT1Kke5RDjd2KKGVfYNcNcleHazGNaI7bSieq/0CnNv/pG5a1nNpSDP
B04rOH9NdA6rtSJCgBdpNUiOUONkpptKi9EjSpF1PDB9Lde0FHzNZSmpi7LL+tIT2EbmccC+dEW5
A7jbc1vw+rEh2ieYDXBss7Upni7FPde6CvKSseiDtGjRMzloJz9Nf+VJcTN4CQuB4EG3OgVaCvdk
/fvyoS7ZRfwAkGPQV+ggLXRu4asBIDJFiw8wuMBjyCLVNhrke6Q1a82oS5YReF7IqiFpPE3ynkuy
e15lCAThyuzojRZCbAhHA25rodDtgDVCR0t47QD35PICl7RnLlY50axiVWRNqTVee1OmNfVCO0eM
QJHAWSOMnnyVGrfMZSmnSeu6cTINmwl8vqCgOFB2uLya5eP6ZxNVtkKM5GpNBjmb1L91Aegu5XWd
v1+WsXQHZqtQAbX8Tidj1GLHYvo7rbUA7xA0X8R3LRcro19rkhSjBVQDgGpP+9Vi9q8axMaWT5a/
HZqVMGZFB1SGbVh9a+hLrMiv46037iqSh+MYcvkEaKkVf7C2pklHZm8dir4q0eY4Ib1Mg470QcKA
rLnlzcr7e1EOgM/QbY1ZU1t9CnQxaS1zsopWm4QVDWvnhtl+4BkrGrcsBzlwpFjxDFC1gYsBgERs
SkAhES663zWgqmxn20e/P6F1U7H8/+QoulBXGEixPOybYRY74vKT7kSvWeFfwaGtQf6srUkJa+OS
D03hIXfskOjdRfIniNEK0tSFH8jKe/zvFqYoxIABKt5ILEyD1pVxULv5lpnPUbLmu5b8M/gC/9lB
1ZSbQ150NgTlPQ28rt8CZzXQyetoDZsmze/LmgFEnq/kc9ekTns903c8QxIHs+Gwr9mVLPSQuSdQ
wwaDAXSVEnHkLmnL3eUdXbzOs4UqnkRPpKeDKg3vfGGGeN0FqdE95ZQjStY2bbU2c7+mLYoHSbta
YAAO4gpnCKzo6AoAi4FfZo0icVEO4N3BSYUO4A90GnKoqDEMyMi7pLpOIvSoYJRIQ0bLpWsEoIs7
OBOlLKl0cyKAIzhVaBDNfXf7A1o7QDtAN7X7iWZ0gkwkqpwAfAdcjeIUO9OXrKQwVI4Fzuuh+u4l
xRU3TeBpwT3Wdr9isJYqG3OBao+z4wHtT+jwKnhYH3VmX7lpc93E+pF2X0CqeOc6bmAkUNNSxzUp
jpeVc9FD4xlsgO/XIChxnN8H3hcVCIVxioXGwoxbQGR8j5xoJapZ1JWZFOUAq9KsujaDFH3CGu7E
UU+yXZfjwelUKxd88YGD9g/gWeFRi5yTYld8ZB7quIQsrd2aoghzM0XwHZpA76vtwI/DPrYC+xNT
zATJcjyhgVs5ZbLP99HsXF4WEnUiPkS73pUsMED25WrtSh5n0X79laPSrwyJJqNSm4o4OQGN2Dck
qiXtAuHvs0hsnPqHQ+ztZRWZDudDmDgTqWSte9+kjmZBZIEDI0mI6FeUm4Z/ywyKvM7K+a1JUxzr
6LMJ9hYbaU8tlU+x9uiSm8R+SjCxa6/AIKxtpuJYpUtdm+qQ5Qq+HbVwoLt2RGj/CrQXDnjHfHUC
eU2i4l1zpk0dZZBoDNmudUSYkXgrRyOMcbOjvnwp0v7O7daYNKefvXSEyp0wMI4l/ApiY/BilbxA
5clZCSSXekYJYjuAAmL8HfUVZTNN6sG6pMiCptopEa81/9I211YcGuYhq5BTAI/ubhyLIMoefD0J
XCCbO9ded7QYKGPTzWWdXTRrs49R9rlOy0YMBRYs3MeyG7Ysv0aOekXI4q7OhCi7WlgycyTHivP8
yqp74I58AswOxUsT80I2uvU/cN95OKqiFcg2athCQ/xs7CjQaQDQnJXTW9yvmaDJgM/Coty20CXN
IQh9S0GFwcvYejXcFdv1UYgN9E4dCWgTyXKww5wLqTGvBlCsyZDYcqOJdF91Nh43xr8+lnMxigVB
DTq2cgtn75um2FJfj7ZD2hbhZQ376NLOpSjqrqEBCIgwWIw/mmGZvdZFGvDoXTrfPiMH+NtT7zHq
OIocv2dOVriIfewWhO6+faiJxwJLtntA9q3xa380T1gUsD7QOQJ8RvArnJ+QOeEo9zby9x3UIBme
LEzgemECUAQgYeMlj1u7ongf79C5ROWwysRy87jQ4c/c8RZvnKAl8cPlHVxUuz9gfC5obxyi6Lbw
+soDEzoukVW8UyrtN4y/RPsoJ2uANx/jVFBT2ehnnHq3UQpSgqmCaWNvDDbqD3l1BQgv0aLNAplx
/hW1ncuL+ugmIQqkUb4D7CnXNBUDN+q86bregbU1rur6zXCfjewInuTBgjVa2cCFkOpcmGLoUt2M
K22EMLMIDfvGcgCekQa6vxM1piue6mg7rtFHLW7lbH3KoQ0SpOhp6iIML0RgdWkwAm0b8YeIDquQ
oUt7abmYbiEohLiuyleENodIVJqHY6uCXrOCniA1LzggXETY1dfl2+WjW4j4pz7Kv/IUnaepZ7PM
gzyav7R2UOi3JfuGF8aGVDfaEPT9zu82DVkxWEt3G9lbNO4hOkWlUlHOnvVakhcA10OEEWWAlicg
/9kaCQlydjD1F98+Xl7n0r0DdBngkoFBgr636YNmPgWsH2M+cAhsMaRdf/Oq1z76eVnEQnnb1mcy
1AQjd0xmtrU21dDrp5GOYdd9B4v3N3vKXAzGvcHsa+aA796Xe47ZqHx8Q5/hisNZ6Ho6/wrFbGZF
muAzsFIp2YY57zyiD2Vf7YyIblJw48kY4fJJ09J9LTrgixcrTTRLl2W+C4pC5ZXhlBgMmuJYsuWM
BaP9NhonJ7v3+pXc5JIWzUUp7qhCwpB7DZaqIz9dszqIvdDqflrNDgFd3hw88RnjM5eoWLrKsTKv
GSExH54zvgfyd1yVgQaGiFa8NF68TfRNrf/73Pj5kSomr6/h9MZJau+9VMi42Wt+fW0jFQPnl4bT
NBO9S0PHJAAsKchBRdDQ9CSsamtZ0StF9+ZIncfLV2bJ2M23UzEDWhMxhpZemAFLBE7/ZOdt4LVA
lk5+Zdkx/fcv/2kf8Q73DDQLo03o3AiMLc8azIXh5VH+lq3Agz+gJCyNl8urWrY1f8UoSoKKtDC8
6Qa0Y3aImuHGbu2tbvKVCHYp6JuvRtEKwEDEemNBjN48Ujk5pakqvPEy93B5Pf+PSfm7IEU9LB4N
GXC50SqGhHxftFsnfXPH0PT2lsRU2G56JjqbMQlR5F0JLRb9E7DAMZqBFrWJZ+b8zPy+MarRjgE6
WTjyV5nb/d7Nx+yI+rePKmMZiUeN2c3bKGweirqrrmxUc7d1Vmq7y9uwaNhQdAZoFyCwwNx7/iVa
wvLcz/Elmv4LnFGy3jHtukIiTF+Lp9YkKQo0NWhlSQlJPok3lbel7LnSv8Q82VYsX/EXi1d/tipF
i2IkAeyOJchlFjvMQWHGnNsDmodYUDopRs7fjPT18j4uRnDoO/xnIxV1gnfWvNGFOjneHpSMWrfV
QRaQuZuoDkX3QAa80bs1PZpO5zzrgLs/E6qYGsKjtGs97KnFHjx0A+rOddG8FaOxbYx4R+sWwwlI
uzygzbUmV/laB+TakU6WcBZ/WIXbpV6NbS5B75xkzxNIDJ4xtr310pXK4J/x50tLVWKdqHdEmjdY
qld3YSpHyISwMXvhubupydfSAkEGk9etk++56X71wI2gA1hb9PKki98aGudhO4+F/oMYyQY1mL3V
a/ssjR55nV23TbUpyBp36p9M6MePnvAKEZyB90fRQ24NwK9twbvkGCc4vI0Ei4ydHMbsFtcc3KY+
mptF/wjKYlc+S3Ll6m9etwZFsOiPwOP3n49QlMTgo6hxUEC311ywyshveJymoIMZwk7nwEBtwr5z
vBXVXHQXM6HKcaVmmVdFAqF5HVgcK0dNkq3xxAG2fPEC/LM29TndgebeFw7ExL2BJqMaUMi7KE8M
UHfV/QtYWI1HI5FUbjyZtFdNlyZNkJVp98s2MtsO8mgg7zrIZ6+BXU9u9Lb02yCmxB4exj5qv1Yi
5ydDNBHm2TyneQSmULcbwEKW7EyZk7AieDS1aa91QcsY6YIEOLkgffELfhVnTntA74h1XXkcSSWu
GQ89QFSfqrpLkWsCddYhSpj/VjYyusrrGL3nlYy6cOgYEnaWHG+pR4p9pvVk39AGVEYaCPek39FT
mTVeiNxYHQ6Y7nsBGZG8ilwC2ilQMyABSHx6U6A76A4E6d53wP75N2U3si5oPN/ErH4lPHcXOTa9
spI+3zmRp4cU7Z6gD8QIv2SN9TVt8+6+aoy0DAkG1VFGG2k4tmXyrGXCDYqk9O/bQgxeYNk1UPvc
cTQOIKx2KBogB/eHjg28Tng8je96nY5OYsJAvcxJ0h98gqoZ2tY84J1O7DYdIfWrP4rhGTQD/N7v
++SuwTzmlS9y48gxiLMtpNB/p9wUD1VV619BeUWOoLrAL0Z+Xe7Y4PFhMw5Ge6yRS7+Kc4C1AQoy
tkIk1/0XgEe0NwkfXAbsS53+jMDTswPRUxdtYjRXHAy/ZCV8XlHbV102GG5gJi2hu9wfMAhaR5ED
PLoo7/oA2WxzCPzMNB6Hvokf7MhMpoGPIrptwLh1jzcgOF5d7pffvDqOmqDKYpZi42vNBx63Rw66
Te17PcrbK3DRajfEbSfEGt3PtgAiGH67jWtvqhH88vvLLmrRKYLQ03aBEo1pDcXVDwX0GqgdIA1u
KztoB37j2qO/jTr5vcz8H3ndnTyKr3aq4XhZ8nK8Q5BJ+dORBhiLc0eRcgvESn2J2UOj2UVWk28q
n4CLl9u72hIxBkc12GTUwwO9AN6EZuCRXlV05RE3ueAP1nj2FaqLbuvK15G33iCnfAt0s72tHcdy
zzMZXl7volWaCVIsrgDgr4bkODC5edcFtMtFwLLo5Oja1y71AzGukSMuRh9oy7ampi3fR2rxfIO1
IifAWMoAeiqvLeMPik/tPRkwTm2MsDEU/U3mbf/9Kic+iYnoD/+qsxY2Zm26YoBMvX6fqOCk8+aC
m9Hv3py1Svjy+pDlAFe8D+Ag9ZETJ+ARQzsGOIn057gHNsW1U9zA7IY+Wrc8e5eCPsgwVha45MMA
z4xeZNAmGB8osAVJYyZaCo6JkQYO0GuTNt0yPH0u7+OiGHTOAl1ChyC1GSnuhpKLCJFNNR7qHNxf
2o3Z/r4sYwquVdV3ZjKU4BvvCotYJmTEHuM7o8YMOAeR28qGLV2wuZRppbN4MBoGq+MGpAhZAzGQ
g2E330gzrPt4JcBfVggLD16UvJC6V8fgUpeyTNMgypH1dpROIGFEfT5ueFMdHd66AUUOI6n9EGRI
a9ftz5H83U5U33wUCoCYg7QbxupNfQLAmy0UGPIVWJnLcrPLnsobFtz+D2ff2dy2knT9i1CFHL7O
IBAEoyhRsr6gFCzkTIAAfv1zRre2rgjwFd5dWabtvV73hJ7OfZquvKNnfhnmaqmI51ss/0tLFwVA
f4EIKu5hlGLe9sSS6jWuuFYRVGVpXmljYZK42Zsc4QjKXKyChiYmXFMVP+Ep0ovV06spUJ/EhCcl
5cwr8S3NVMx24QZmYza/1yUqSPGg41+YZTK4NOCvnG5cSWWxdXVmZ6L0mzZY10j+XZdGIwoLkw72
1fxnVYmZ08D0qWbqtFyQvDMwI/jTPHql0NEMGKV5zYxwhSJG5Kcn+uBGKRECszYIZJR6amxh56+4
zFNJixN6Csnpc+lQxOkLmJKfeEQdH3cFhn30hAsJZgaJR12jufu6LyjsSglgqyRyfbtcfXQ0JTkB
5wzkC4AJdClRAmi4yZMHADcrzhZhviDgCu/6lkerbGw6qYpVYpqmZ5pb09vidzb7tm1iuy4h+GVr
2zZ+R1ziXIjrOOTBwcd/vuAw5+/kgTj4zy5+fcDfw9+12H/HB2XfFF8m+6CUmPR4NFf49lagZbIP
/KT4Zn+F/VX2B/PTOx/P3qdXmiX+5Hn4/vTY/wXr9BY4YuYisIG3PI9iI3CDJArG9EqUMOf7NNOJ
Qgry+g9zSvuLqZHBikjkdDZq1s2M/r3aFdUlyz+N69S5elfSknNp8uTrU6eBrZnDmltYmzBjF7wc
NuIEY/54AMKpE4GZin2dFVwaUu8lIwkJ2FF/PFOLHheKQ2ewp3ijwEmQwQ4qurxB65YbQgA2+EoO
D0F0ahOX7jibxkwJ7uN3RfMNw38jriaEJprmKol9MkQ+IH5J9i2yAGcK7lYtCX+SsEn2M8MP7+XF
3BrWdm8Tt2cbdw4fMtnIpDIVq7QU64McYKYSpG/Is2Od6Or4+ektDeCaKRLmlwNiXEI1E0Y+44hu
D6bt0RAuNohAlR+xTNHCBt+sWw8v1/f+T7qg6We3APYDLxqo4sCl4yIm9w34GaEbuSKkL/a77f49
fFi7U7AomueFIqyAB1O+kILCLGZtlm7jSqkNxyyiZ4XgrgnZ4HQJtVYLXPWd2P152Ww/sI8w8wtj
lhmE7+3hib6YFiLcGwrxsrVftv982ZAqWwgX9v2PoGDCgkkMh8kPF/87+/n9ZVnEyslmQyE2jquv
48r0jhAOn+fV73w5UwxYKsahq2xmEWuk5SdqNKsuiuwXLcYv0oZC6EXfEouullokvxNikzMBtBh6
QgGShMDEVF/z1yJLsgGHz6QZZC02bZGFV3bvhoFXJyD6h8lCsAkmHkYtGVlWRRi/mBDPO3vm9tV2
nvF8nq2FKxaY5zDbzg9KE/HJ54HgGyEoedstrg2y6X+4GDQbC7DsMSQZg9BveSgqjCJuopERMM2X
rf2XOGAHulqQtXO0AjDATzqTjQhdVoRJATrb19f3x8fHAGbKIwQPM1ZG/B5/AmlrY9HV6aukp6/T
lbAfXwMZSMh+Wci7fRe6To8WtQUomNAhkMUp4mON3kQM6xTAKey5uHuoZOhIKMrVCory92Oex0+/
t/8vMaaKfpisVw1aUKkYMah/KP4HaHlsdcUU9O+kZiqAPTXgeOvAfP9WNhNnlEdYZLgYmHTKrA5m
bbjs2bP3z0yAb3Ngieb9s/xBU7zdXmAkfdtUF9BEjTnBB3Dv8HnGbhNYoH+dZ+ewOWw21sIlzkO8
k81OFGtbdWLIJyAMCVgQ2350/tDdklC5+95/HulE0GqBIJZ1xLZnbjViQHoeHHDq0xKbzLNik+1M
NJQapbWAjlMQejFt14Fns8AdM3/mmztUmOgo0EARz7R7T4qLnEuGf27K08gLRpBbpg3lX1of36KS
rtgbWCh6vf/8f5CdPP9E8rNsFECW8UdCXlr6cgZoIdTBQC8m819gEdoPBJqSWR0XWB3EeQbi67dP
lRI4lPiB819QTN9gZTMp8GNhE8WkYwrxCEyHf14LmMjcfn/g4bDHwzQqVCV7rOwDn/ja4Nfvx/Rt
fOO08IwX3jB7L7+saloFzVV+1fI3q2Irw4L+0d5sFWwtzAmwvjXp0gokxtLTFQBkACVYgLyAHTM5
l6IwUkWu0d/JCH/7KcxVYV7IM3a/o2smJs2jvWTUfMetbgijp1QBzoYB3xa1lNJEUl7inItDXYJC
Ksg+IAHJaEY78he/G0mPz4BZUxbWQLAUZ3OgD+6D41oWlvT1dfyExeXakD1wcjz4Qsfz2TuuWvIV
wBf/XLRfZ7FGEXYA4HcAQgvzHuVHt4Kv4lQlbjk+wRQxMr74Xw2RVuN7+h64hRs/lKR2ksfBvL4v
TbyYKxR0SxgYEI6yA/TRIwB4S5hL0Szfo0uVaa899OnjI1MpOIPTQGBVrZbuZW5YwaaCqQlyACcB
NMmEoB/KF3SMihxRnfEjWqWuPa7+Sg63Ls8RfceoDaoSpDEoMKqW7HYmxG9YgplzUNKwtgCkCCPl
dq9XNVQ5tdNA+kl0XjozOafu9eoITuLmTrOqFmTCzC8UJ/QmLFjlSsuLJeh1tnASXroXkT4k1G9M
8bC5bsSNZvKOtvDk/x9EURyPNgsWQZkEtWq55eJrAKJpSrXAfI2O46ZbfTQYYPKVe5CANvIsT9WS
gTn1gf/Z679kJ9ZC5BsRxkCBrCHS4eGYffEUiNM04r3rn+fBzNwnVLMs1tIz6TG7UVwqAlcA7ED3
8e2NtjzezMg2OxqkWisfojM4+rb6upiPhzglwz7EGSN4ROIn3lOt36XrzOn83vMP6hNrpTKasZKB
uk0GhYwogDhD4QCeyrc4R3xewh3+7jCa7xXpAfi6IuLYE+4tsgjVJsAlIvGm+qrOIsRZ6qmu4PQP
xUu/BpQWrTB+kCyJiLuEYdji4cCBQPR5QrhJ/K4tORDOMgv1EBbaaCon95SHlFw3g63bxvG66p3Y
Wox+MV6dbvkn5YlU5DTfF32ZXS/2RsR1acuHCyHBpglMlejkqVnlzlFylcPS3X732d6QBswHRmwr
mOmIoBMAt245q8NwIeCiZ4jp9AhwBitjLxH0Dpm+DexDO/IS6+JlR5kGCNUC1/x8uDoAlYf0ykl2
aPbgAc+35N1udHJauCIJzKd0wecS2fana/x+5fBTUfY+K6MemyaVihZzFE313BPNwoRSS9q9lrCB
UP3nXDbRuqOZG5J4pxzTB8PNTIgBh3ssLMVdeAwzUwMTBCDYUdHNyu/hBd4emIH+Ab4oZSSvbU0k
UUNEyzdLqwmcQSQcznD8XKA4E+cTihPuCAzUX6UYSUJrzo7OHGoPaUVzL9hUeA7yh/L/EZdmymly
4jebnFgzF4ynQS02SLbrnNuWGQj+NWhP+Zcow4QsImQmuqOc3zc694pkDAaGcjYkHK2CG789WolT
xy7v1ZB2ZrULiEb0tbbPHoBDQK92/KWaKDlAZDrZ5LsvybqSXUp5ou8y8nYlwfvvi5lHYCaLmSg1
pOkb5VJgNPWAeKDC+tzkgQBZcoPBZ+8Xy7eBg1LRApkBkagF8f/rCqIJ/cmto2NArJoRhzEgFpmR
ZlfbopU+AkXm4bISVqPzBLwBOyWYsmJedgDrWrernBoLBY5zoYhl6IAcQjYcMY9ZX0EdwOiMLghE
XT4ahXSoEXcjL7B0N3wfd/xecQKahZZluMLSQ2O3PeHBG8ozbkD9RNWBcmOhSKR7kb9aZ9w3BOUy
ypZ7rTZNhFe+JBDndhvMNUEAFA2C3BhpO2VCfujUmMPEMhpvJDN2M+tqGRaunoMhLTnxV/CobTud
AuTI7D9a2l7I74x35xXcLmDCeJGhZpKPJmPm+tncaoyIsNG/LpuXT90e1r0ZeL0nf4mWTFB7lXvJ
owyoJcqvdxekE30CtO6lFc3UE46EGbHo5MO71PjJitJ0LJO2g50VSvRqoS2eSyGKr28j0c0LxkWS
wY7JOXmEJRLQTx4DUxdWMDN/2AIYVi6A68CC397yj2iQrPdcoilYQBfhCTIZIO+Dw5Us2h5zuXdL
aLLTSo7TVMTUTaqc0o2GcQukSknpRW5Gn8UP0dYN4i9ot3lIZrK5iUJJshxgwypoIgHxyK95Kv9p
cZ5/9X1Ea0T0svd8ieS98wSQDVpbYOUwI+tW0GqXiis7Hqay+trv0eRSIa0Efd+tAkczkP8cLetq
DuCqzFxipjtyVZAUeCdoimKXqU5Ui67WvRDpl5Qmq7gl/Sm3DYqCO6sB1CnlkBY2/o4qHbeB3Y+k
8ZZynneP+wf9qd/Ax1EpyT3oY5LTUXPVGupUN0daOFfLHVnln0BPvz/pO0L0Zs/T2pOo7+I2lJlr
UhDU1JNkrb1g2vB7QquPHps3Q6u3/Odyu2RZzvth8GaBWARjBe1nCsTZ7U1fIhE9J2OAfNFG+qzt
8SVby660raHSLNSh5KRd/b7XO/LzhuL0fONLg0eEajjKD1R+LVa9Ge+HbfDQrVKSbXsK6U3zI29H
T5j4pK0XR6bMIgy3O56edR4LPh+poB+63N44BfB9q3NsJhv9cQiscaUlJKfVo7gbuQUpNXdJJ6SZ
dPkhpnohTBJfYlt3ug0fr+Cr0ejvYJAWrev7q9mvRQ9ehCk9/n7m35AQt6oSMLZwDDWkzzHuYvqe
U79VOTGtEyo70bMM3YQ9boqtBFfJ4yxMjnGNTW/KENoo/zBH4j++ANDY7dfRo/9SfcoLPHDnjWE9
DCaYDZuGzT4RacDCGRUlRd2cf5QfBLtYB1ZnoKpCtGEv2IlZXgld8hLm2UpZhFWOpCjiYUhSfAel
f5x+DWRCoTPyhEongGYPjoLSDvlP4Rg7oIHH52YDmL4FI20e6GY0RYAYISCAUo7v5/eDZuyHmtD0
VQJh0pn8Ux+RjsgobNEJGHyj73lIUc672MjQLzHb3CsAaSDZsdEcbLzJxD4s8kQGIDHOGLEVEq0C
S/zjb1rbcNBK/4Au+8PvPDarFUHWHxO9gNyKLC1uVRdvmVuS076+JhyzhSFL7Prl4u4xX0mnqhMf
VFOjIdzkl8taJYZTfuW0pMYTRvmgwihaqnSbBySwFrTdIO7JAH9nWGxN3EiNEH+vRaToB1UCkq9Q
o47JF/vo/feNz3MME2ITEVrUwLIvMhALUYa+qj+zdUI1Kn/wZmz1zhKc8V2Wgs0NwxOhD2QYJ29H
5qsq8DkIEfFYwwJN3feIBlv0ZGVwg8SDbzcuoCT1XbBfaq6ZWwXsVP+lPOEoox7DwFfDhNapDcz+
r2DDf9Tn2NEWfIrvvv6JuLohNDnR3Egivw5BCKATxqk426ODGBrsa5mon9lWeYBvQesdQBLVXf20
NOr8jjbGPlEKxtrPMHpzinjZaFwtyiUudFs8XPb6QS4R8aio5FODBjR+LQ6Dd3VVxPGeF1iJneBs
4z8oT96QYoSFETJWurzoCtlzIxEc1ZQ0UnxgMsdg1yQyGy96j50up4sOFfvXf6POJMoPYRVxGE0X
IltAqzMKHoPVXgDK3/lqlmvOiexFQ+uegEI9AfwFmJgIvE/YqZNS4FxdIBvVY/YGf343rjhU/rU2
2hpbWr4t4WzeVQA/CU7YKkkVPRAzELxSAeMrD+Pq0HnomjhIDoKy/GZRBM/9IuwLwO0yvCJkXvgJ
wTjNFLXLoHb9Y7xH1T/EULfGmDHRkj79hwXeYa7H9PZUQPOyqgOMMJjK+0Et5F6MIe9bimkEYUbb
XW4DDtCqTHXfuhiG+xU9tid9ScXNXSIR6u1fupNNdqMWcmUEujnKz3aXAzIa/Tomn/xGRAxIgJxf
TBLdeyY/SE7bZPyrf0lCA+eauuNG8iSzosbOoKUVuc0H/yESbTOsFLzah3FBy92zXH7udooNETdX
ucG4hoQmZ2MjH3vTsH3Yy9c/F8+303X3MJAlmuwA5xeLKQQGK6gSpwJfaNWoV9I2oePLdVfRZJMc
xrVEoyXhwxTHjA4zFFCHwyZ6TXzbLtYSJYxBp0F0ezwhlG9H6/I5L60ALWne4Fan+AnTj2Cxub/z
7qQAGewKFfpd3aVJKLKYQXBlviGO+aWHrUKvTvSQmooNNIWVerYxnIh2W/UlskMwlW43m6eBNCv6
+wLuWeY3C5jsvVcivVADLKA3tyhA/oi82v2bbFQ33kkI2qo5WS8BgC3SnMg/SYz6i1pdIf+2YUeQ
ojL2sa060TF/VraIK3IO2sgFK0Kt5sJuWTZoetMawxvGUAQ2aHfyZGU1UBqO7bbSWLzSUs1sw/1V
1tfH1lsMmdzTKgiDQ/ACLxx+/SQ1lfRwMYdqhL2yrjsKVG5T/Kx12sHiDS5EiM3aXtjePUmoaZjv
BGsUs7umhv61LoVB1KSEPqQGUfaIv/9pyCVf8Z50zMzaEh9AfLX0TO+aDahvR+kX8HAwgmpyqrmc
hGNUMPVyNGzZKR7GFcMSdS/WZjA1WMVkA5wctCYvmUt39qtJKM1jGV0VNuEkWlP2XZbwsZIgQNTS
9LPcRA/D+pFDVqxfKXaN6JS2hnu7F0m+C2zOOzKvY8l2+aZyy1QIFSGhjOF8sJnQ8wam+2E9qABY
4PtOZZEEsLH7KiJAb1aW/9o4g4VmNHLeimvJVizIy5E8Z2CDbh2YF6SvuJgAOO3NtwIabgdnCeDy
jjsA6GfG7Zh1pgLLZGJWYbIIB0QBDuLlXIpW8CS9838GU1S3cgA/cIH75uIaBeo6EhUYyIpQ5DS5
rmXcUPuFysJ1zbl9A8D7u2SGnwX6EFEtX6Ms+hMo9M+Xre4tzcS7kwjDSC2GHApYQaxCZSL+xx0g
BGpUaJFKqIdLQMwO6QBnWNdug3i8QbmniCIuugG2+I57rUlhlU68QYwcjZRWsCBkZg0V2DsKFAGr
iIYKzNCbVnIIDYu0+FiLtH+NqPTSWCeEtpzWevxgpR3Rw0fWWAjes5gtwKNkM9qUJF0Xp8AeLcnS
DrmjWwt3M38pP9eEKs3b8+EHIbheWezniok65GoBQce6vKc8OQxmiUrtCCfhcaslgSvObSSEMxnm
KcCXUFY8HSnZV+hxK4wopfVL8ibTOkc5VndGE6kdbKQdqa5UJuHbusVZNWvMe/v64l8X4x9MDNw+
UCxCwzQhsCdAJ6diYgACld63cUoFTBhB47ajr/k3hK+Tc+GkXh7Scd1/9Y0tkoVTnxv6aM9k2WMI
ZcSypyWxcS5Fmn5B6rrYCV7mYIqWyXMoSVPQs452njEm/UJr5J0g4y3JqW4VtBY4IiApOrkbPTzm
LlrThWfWVVR+4a6dcCcchVcJHUU1mo8+f9/xffIG63BiuGizeYd1rldyOl6RH9jzIQ0eGDwkDnpn
WOMuopEbPBoOwLCuJovs+rvC/R+i6DiAHyuYSGON4zOujzEQurcFWzmFjyHGYJjyunJKr4pRpUG1
NQ3+8C81MZY18FznA9ERTh20rIRKI429wx9yKAoBPyjW2D+38rfFG9eQ/kGuLQzZNRX0Q5NsMY49
N15BEbVUPCb5gNG+k2Y/KGbCMF4bARfOH9Wj4MKgEo/N3ww1Civ1dNFM7slHvRsFmKy5KFXuPSw8
LRjNbKAPStdudxtm7ARkJYXhnL+A4fZhZwMXxAwuJi7a5GMMjqDF+6IDfXfPBgbxwMtkKHITg0Mu
B2kMJbbnzNPs7gVz3giPqRUxGQ45aQ6Ko55a8w3t3Uvm8r37RWekynQc9jstp8yVKNCLEPkvzGay
eiIFxEe8fnRaO/lEZCJZvN4lghPBrWK0XMDnIBhv2q/c9deddwkIRrqPXzymZZClUJd4j6CGLjME
zWG4zsr45cJoa6MSkccE/patnQwSYfoKUUNy2JDn55ESlNZbKlktd2PeUxY/SU+uNc6uwHjtQVra
t5nZPHCU2yHv5QRb5stXbkkt0lvB6WrmT/ImQEXJ79LrjiELM/LfvU/Heuc6QLJHTkip/iqcgl1x
Fkwo6Pj0l3ttDsJxjXnlpN4uJdbvBDbBwmzYqYR6FpbMvX1GRXD1g9xH6hhx1AotVV/cPkIqu7Rz
T4S7u9GsK6iPlroL14tVO+wfnypHoDBjzh7gQuACTw5duBaNXjVBRtHN1BkEe94kWwxQSNzEjJ02
IL+f8T0NAVsU3UYqYMox6mxiqWVqWneI5GK8GR1tRBJosA7+1qvwOTiW72Bt6UEvifgpQnZAbqF0
KneT59/XcCeWAZdBRjclep0w5nOKoCBFCjBNdKxhWPN/5T8VS/CiW40mjwptPSBVWJhIudRUfY+7
YBQivIARb6yXceKthDF3yTkRJUO9PVjim/8qWiMswqywg7/5DlWZewOxVjc+LgmRedRINpD6glaC
lMZgickV134wShVL7CInwQ+k1ojqBhtAtusLl3tniwpy56oKQwsZJwRtbjn5kuZClV4qGDwDUR6R
7DP5c7b2N9oWkJiI1G+zz5xmXrpeNDTnbAzKMDpYxR587mnEUfAxkEuukUiOXfHVf0OT4gZ1kicD
yTzfLF46PNzV9YrK/3W2l3fh30W5OT9kDKVFEAn48AYCDLPQHJfBA5Oh+atdc+TROPxkoEDp6nym
W8XcYvxPaGrOs7AigQvEczRDlshG5lRHgh/97YuRwrlqht2pIcgB0xOG5xRBuMRQVkMuoJrjFhQg
SlbFBhi1peevAhGJKAQJcwdCbulpzU1eWPpIqxssy4m02IQDoqxEpQzgbqh4bM9gbkvCCD+Td8d1
YWOUJ//YrBYe89wYYJO1MeASBewogpyWk3fXa4WxW35KBwdJ7ZSItHjQvHTvH1Ca9ZUHJImIiLIR
zlwqeb6jKxlphtWBxgagQk02K0vJxU8SCG7hpJzktWxxVvwuH9+VXYeAN01c9Im3qyEjsHwlCuQw
57okT78LnG/l9+0aJvZuzEfATTKwBuVDQg2QD3XNMq2RSPjQat/Vpaj3HT6/2TNT4j/szTBKwy4O
oS9Ct90W6KYx/Q2Gu8FYWOdEOHLO8NyiPuYsPV7+LNz03D643epEgHKYj5fKIrZavwBiz410s3tG
mzEwmNhF08tDYi8x151nhMJyno3uQEoVufvb3V4wTLseIrBzDbAG3y3fR3SkVQQDBUiwV2i55R96
Dh1qCzu984puyLJL+HHIMSfF6IHVUYbkwL5d9XZASO31tH2pTpW3mHac23woC/h3l1OxLXBVP1Yi
jMyGBA7q6LA/pG12eDcxyRwf+vgFMyHM8OEkrWuaxiaDi4+XlMc9zvq5CrbKH5su+ra8+CHOekTc
hCRbjASl4cmw/oouwIbQAFNWpPW8fomt7h82SuhU5kQZ03QcZgroSY1hymg46Uxl1e4yyr1l8Nh8
wsKliybQ3SfL5v/+h+BEH7doGBUbgclIR0ht3+kfgyMK+EcqoPHlfymjw+0C5oR5SzxaJCY83AIV
Nhh8CMiW9h8X3GNGNBtMTMRThLqu8tjTpRlWdzKOtzQnDKzngHxXAzzV3pa/Eu9qoZDMKTbprnJR
imAr7pLCY2c2FYM/Nzk501S51KrWgSDvBA/ZU7RJ3N4qKf/w+8u8y6P/nuW3dfuDR5UyCtVrDTKd
rdltTBpbwXa6BZZcojLRK3EeDoJUsdP7GM3g6G/EAupLcn/fy8KRfWu3H3tBSti/pFdQiTe+A6CX
58bEFD17SbrcCULf8MJ3DuwHnVaQL0Hcg458FCDMLl5tATX8BZU/x983dIfrvg1cFGMjCo8SyomC
8AXjUoadjoShAC9KL2n2ZaBItZFYV472ym3VU2IWq9+p3rECQJUBosEM0BEUmNwWizuHUeUjqWTl
jwg908yOEXwzNqnbqKjLz1dSftackh6vxEB02tgsOnHzq0TPPbZsKJg2r6Ed91Z08o1oYKhOBiOA
ZA/JWehIYMUChSFAonXk+EAIkVDAse2swM5OAFj8/QjuOFS39Nn6flxxhYG1jSGhUrddj7Zgprb8
R9gNtkjSJ337qTlvnwsE5zL7huD0Hbb8WAPrDgT9V0UgVwBqnztPIIalbFsE/r6QV1na49zOZGPb
4SrzSDSw6pjbPcb8wNVKj2uuTe4UH6pdd4o1U90AW6cjo2O8CjQxK59KyqLUuRNGB8YIrhcT0BHa
RDz9lnaXVVUYXFqEFU8dDPfNS0G1EUWjMuAPdp0XARZJQUCqMttD9h5aOlgQsSFp6QjmWQQsg7k3
wDzGrE99Et2Urn5f6Bc4koZvKy0RtwN9zyj8SfFg5KZ0rNxog7CquyR170RIEGGE+oIJZgD2cJre
6QylDq8lgrotMvTayjj9RePNB46ghjmG4jOHX109Y1W+XA1zSbPcY25A7QBpEWBhGAg+lV9xlekC
Z+DwozfjERMIVDJuVBOuZoDIDKykDp02ur1UXTfvy2UxGTQFI9bIfPYpWbXtA+BKIsipd+ZgydvQ
FF3JzL3BTk1Wlq2bIQpHSZFjgKOZO+bbmurWQrf9nZr020VMrP1IK5Va5gfmXMGRxMt6NzzfbLYR
upKNrU6qz+TvRiTJvjT1BVX7vcFblX5Le8ptVa0D9xW0wXBAB5RfX5Fe/fOhrPU9TEOiHtHd9pod
i8fLbnxXIyDDU8Hy3xYkzdzpuF3FRLRi4kqOqSJYBUrC/lSY2deT8j172nRn7ktfyQ+XBBm732mK
d0QNWnfRL4/nBjvxu4DihziVogjTU0ceYRRMEdlXGODtXAAVp+0fY4188CT8Uh+fa8IZtLaAe2ki
wYoquRY8qO5aL14q375TlohIMDgf9WoCKi+1iXhXL4qWhL6cwam/AtCT9BvdtRIncdBzBFQVtH9y
4IcrGVvyxDmLfSDzKwB5hEjxIDDZCeLnVvrJUTeomaDiyStecjVRwWZ3pD9G2/F4SUnF2W/iYuv2
napeFv1GagNB0Tu1kGOpFBelUoAZQBrSrpHFvcQEk4vg6LYoydwDJQ8F1OVKAhhdPSDNnFFUv2Ko
OuzBxT7yuUF4uxjx9gSSESM+0waLgdRFBV/cwUsIIOkuh9jG/fMv2gNqYQHLF9Hdgqq9Y97c0p7o
vVbPIyHJQbt7Sb6GtSkEVkXkQ/vnQ/8cnR5O2mV13agaiY+aUzBnfNEdnnvht0uYSKEW3Udlze6i
sIyT9NKhe0DaKg6ay2lvcdujeCyXkALmFYyIYaFiAnPaEKZGZO/2xFsUEF2DukBo5+IMrNWw2UL0
7pvGSg79ErE7+0OZBia/gMOh56fq3fcBH5QXGkYF7honfJaB9bgRW8KfDslLaAXxCrZzs6TM7/DU
DdGJeBW5MMv1DEQBpOUEK4HoGBK6av6Uz9pWXIl7BTDcQGDIPIGFbH+XcHf0CvINkCc663cSUYx1
e7yaMfaln+kZGi98p9rGrr4OMC78XTwEtD/m58hU3OhP8hydYmcpjnSPo9HghelqSJcKKJafOMQ9
ujavTVlBcdL8Edja6MRRBLNNETprYjTRsh7WZBM4OgDsUgti/jl3Fm2puQULpY6UC2obUQqMfsrb
E+gudZpfOCyistLQig/Zk77hXRFzhtasU0HAaJr/wYS9pTnVZchNFJwCmvVGOwFCkHV4KQ8yOukz
oHrC/aP6XlvnlP/vg4a3hCfXDYTwyOjDGuHuY3roTJZh+6N4IiK0uqtZaH+yjbNw7rY+VcwFTrvz
kDUeMlxHvAxFpNNGFLQqMwgSDMD1n/h1eVIZOdGudHQADUtcfZcW9BTgbJHgQiX97Z1GWTcAXmRA
KBIz55CT5t6MzkTREeL8i/u6IzMQYP+X1oR/uDGJAVgOWqg+znbZVv8MbVZDLtriniLbsOXf+YUB
e3f8axbU/5fm5OEIRTWIVwE0CytEdqeAZgxNBsslbcPdhaz1xej20i4nHMvxAusQRBpQg9794M9J
gDTS4KIS1jSA8CnQdN26S8mkO72BN/ucDhousk5RLz32iblCjYWUGaZVUPmUe7F50I4NoB5/Z9J5
m5oCBBPWeYEWf8ikqX/TpPIYi0ZUwMJWbG733pvZW0NqZLirhjjDR/38wN5m7m2SPWA+zifuMVyX
r8AydX5fyfyKsRIUkALNDhVTLKFyy8JJVxpVWaeoPl5xF0c/8oAmFv9cFKKaMjBcOif5WDAw5m1E
IImoCXbPcDtRz3lL8mJck17vMYR+3Ieb3u5cDJugwmuxkT8AfrwkipipdONVTKhN3g0AZn1wMKhd
bNjUK5QdO4JXe+MO7cw9rLuF85wxMCNnqMySBEwaSoNuN6fBgWr5rCqoJAAg4AIAoJF814CpGJq7
6dYjfYNjuZTxnTvMIItwFNQbPHVol8k1+kot+nV/RfDJjff69lH9FF20+615BMDQg9eYFG+Kixb4
eF7Z/U0WBUnIxjGPWb7d7ZAHWliXHbhnjwxwZwYMl0J/hC2TONq22NRndVV5hruEBDKHBpgQnvCQ
UnLXvMxa8Krz2oPwuM83V7CvLZ0KkvwtNxUkFZJyFxg2MameubXVomT4bUBBsOIu2utMn02ZjM1m
+M85TJhMxbyggFexnEtjKSvthFpPTwUWingqC7Oxewsdl6tqE+2TZ4qpYgs8d4c6YLORgEcKHtix
8sRij0MtUDNMnafqk/6qbRhEckP9gxERaAgkkcxxLQqE2+o2GskWaN/h9xvaEw6o4nqo2gq0gSD+
lZ3rTXqQPFSj6di2UdKRShUpn/jnBbLsn50cOLCJVNSUgPEQA508Mwy/Qui3BFnOU4F6I2w0b/QM
i/vbmAMmChDeW8w7z3eKUh1WUQpAJpQcqBPVFArXqNe6omRZHLtdR7tiVzzhblcIS8GUTdBe1a60
x4WNMl/3dqOMKnCmBV5ETGhqYvjhJRVSDC6kJTwtJOj+5B5C21v0qZmYhPT5O7W5448A1E9qEzGS
XPoGIEgV8ijDKrMA6HVmeEfarlvXq8Q1ngD2ZXXWBW1yklM/RGa5GFlmL2W2X9bOwEbFo8Vr4vur
cVFEcnYpEegFFDuL96huta1XAeocXZBdxz0R/sTu4vXOHxHcEkR5ccHI/mIiNxb2IwbTpUgydBBm
dDgqwIA/AtOkWKsx6v0yN39GmnSdO4OZuD5Kt5fkx7xIitWOw4xE0ynCzagVuiWel3zGp0mGeXn7
IkJfQe8mznCoXmRbPankrfxCoMsqLFS3O+hLWkoMfWcEJ4eOFCQ2DxQKzAGeZkRTPm1yWQJrt2uG
FDAcYbKTRMasI1SO8K6/Gszcip/05/++Ag8b/0FZn4iuMTHGIGCUlX22S/cXG+WH1iG3+wsZ0VbB
HlXz3m3riihLHtmdC4dDKqJ6GG3rKGKZXHiacV0jYqozZvlhgDhS4PmbZLUIbi7Gs5gwmhwvzB0d
jSuo9gMSAFvJD9ZKIlVNi1Aoqbwd1sHDsItg4nFu4Gag1i45JXPRiMkO/1KbGrNagXlNIceXNN2E
6HooN6EdbeFr2oEzOopTL/rXdww6UARyMPqekJJFI/rt/nRu1K6YMsmezmgOuxTdyp+1Ndj+c/jK
2Yvg++yfmx6nDigFbBLDIlB7dksuuMSpeE3bEtNyLAGNn/Dhoyf+oPjMed+USxgx87i0gvp2VA5C
uaIoRJzSw+zqJsfIGvCoLa0AO2vJFOOkPO4JqE/XP+hroOIjhqVtS8e3kpok79lXsshDd2715yJm
dVa12metCrnYB4g9Rtb/kfZdu3EDS7BfRIA5vDJuDsrSC2FJNnPO/Ppbo4tzvDtL7NzjCwO2YQFu
Turp6a6u4gEqW+XoeAKjhixa1ZF7GkEn0tqMG2Fh75K4AlqZvE4S1NRFixacKk1m2NVQbVsNGdrM
PsQTYsyTcKjs+JVfQ46ANLWgXxFdbnllVlsm1o71EVS0F/pFLsQdVqB1hZ0AoTgglUVn+JNZkIBS
1wRp4KPKnL/w7jn4bDYvjEkg1x614y4n4YcK+OIAT5JWQjEO9uMd1H484SFCS8140hOzRr0emckc
SdBX0fUf4lf1lTeHlXjoLMN+lrzMzph7YeEAINJDmhpwe4Di6UbDTM2bbMwmlLsfmpcGeiQQjtpV
Jw7F4JN8aJiP8oU7+coe5aRxa+b6UMAet9LPk8Pvo41U2OlridYqYR178SY5KRYLPystBFyohUH4
AjR4YNygYazzFPeK1AF5BvIvGcwtAviuEGg5X4KNrJnbnQNH2migFUGCRzfjTbxGpO9kK0jprsft
5OQeJFmdR3FXPebo/Lq/JxYezvimv1+nUQejzGZNzSp8nXquQ0fYioC89Bbk2At3cvOD7/D2n/sm
l6KEK5PER1xsQ1kp1LIZYFJ7fIuceQ0+2w/RCo87wSIt/r6Zhaa8i1wJVf/7ppmjpU6gMht1U4kw
3f3Rnua3/viJMMyDNsvmlHmjlbB4zhYetJheqJQRZi70+N001QkEcygnGGtgh0+AiMehmf6ZnMo5
ou/+dbCDRwF5mjXUBCHDw0jQ/3SAUwce7ZMo++NSQ/md9raa4QdhrXZI0DspACQgE3J+cA67XgR0
XHHfBlNwtWNkGgfObLyuB9C4sN5DRwJHq26OW8EBw/BBt4fCXLVvExalf5k93zyXtr8PHYaDuk2v
A+xNVHJ0gXTlIrVyvTOSOIgAucH3Ji9II812/Yn+CTy+fndeAi7OdbhTToAJON1KPfzvWVAYB8Yd
dLGkGxTx47VxKYm5OlOAc0cP1AcUNcfPUbWV2sXVn5vS6f5OvE3mwxq6f0HwTWhhUKK/tqapah7G
QY9aUI3TrhF0pmb272+FR3hT1O/C0zT0oIFVidvN1kb5nlasLv6FyFHVID1DIkcg7WhqBLkfczHo
Ibdev2VId4R4lcUb/2FCc5DDGC2ZO2oj6kADgHQQhFbgaKFCxyhNgi6qfXQuWLLVPw4yKHnNCQJt
L9G2XUtuhoRS/mCA7h6F0ZOxNrwuR5+bakLNtwEA6P7nLLmBy8+hG2bUwk/ymjMyK9/pnopqSuAk
e3+F3EK4lTbRIxMIshD2XBmkQstgmKqyiDH+COy/4ItDr9m5XWkwNb74YMUovW/GEG/qNApi578z
rlJ+fR4yX+oTWBysFoqWJpgSNrF7QqcuCiWil9j37S059St71OUadsOgZxXstXa7k3Zzbxlmgpp7
fpQt/lcB9leoM9oHLHGItA722j+49qsPoA5UHtaF2hQ/H9DsG9HFHlPdr2DzikvV10weWtRg7vpf
R41g0oCzIu4CzyKagiOKO0jZJoioJkuw61eUTh4+cZLRvI8HUQhvetqgZ+PUQWyOVYu89SBEBBBn
SUNPkAGfRfkrwUDX6qC1NTax+EGYOyPn6z1Gf37kgCvPBW2CmcNTPg9QHjv/74ogsA5KVbSuIO2P
36gUi6xzoSIOXW01uL5APnQAPQ/MovQY7HtLepFwltG0mz2tEmaz3+1LDbUv5JHQBYVGLNKyc+08
g0EdOaloakvcg7oMrML6OrFei7dinbgs37VsjKBIQEOHVmwa0DRKfidHLeaZQz50XhkWiRSy9eyg
nrRiuqabNwIZ2oU1ahuHqRbMqoGhVY66CTacGR5TO4pM9fgub/OYcWxvQa6UOWoToeOlEgQUdfHm
re0SCAUoTGgpWn6QMbLuH5bb8hRlS71eNVWIAVTsYGvYdM7nuE089AW8Eew4545HZjbo5s6hzFE7
VJA7cFiRobVvnTP90rY9yJwAO5NB7BE8tl79fGaeyZtKKmWTSq4i+6QPQgGb+jlbhTaphU1WuINg
jpSBrqAFRefoIb7i3dxjBU83Hp/YlkFxTOpfEOOgPPCATrJmqmFb+DK+k1+uvxdRdOzcEenrTbFm
LufNa5KyR+1UJer4pCTLKe85AIsGhCqEB60CfztyXoQes7XSvW7l3v19dBO2UHapLdsOk5FxFeyC
c8zVY/PzQfH4/4f+g+XxkeAdXVJQaKD2TwrJo1Aweni4jeh1v7M9WEGAZstAcFQ7/a9o/SvcdFt0
Sd0f3m1w8jO+v3apPWTkkhTLMVpVCPeESlQZ/V39WTsCQEN5aj6fWX3p0qLPQS1AUEFZhe1DrWQ/
A8OaR/DlJDozdo1zFNaTdXx486EaQPpqtIO43kfPv1VzegcDghm4XriNwL5pPD0zc6nEDVzFihg/
pJYJngjIIoUWpeSKWCiSXK5BQ45G12g1Iy6VTeWMVu5iQAmw2vEgqplPHc9yUEunF90t6BMDMwAS
gdTOCmWUgJqJr1HO7vVVeUJUaDnqEUUKnhGtLI7xwhL5+cUTOOKhiZGNsFQ5PdTW8dbKDcZobiMy
Mo8IiQCsJ4RvP0jBCxuJnsmNr6nwf18jNDDxxPA0gDvUtb4Ds+eM8kdoHgazAOODthYZIfaydQQI
CnwSurPp9C20rrKqG7GK00bM7F6ySjzgLMHDDn4YPPBqKGbIOTDvhITt3EBrsc3szbotBJE5APQa
AEwRjWI0x1GXR6GQFGjiVffNL/0hyAB8j5DhmL40F83bv6TZlD5qJ3jigVUrvyLX6BnLsHTrQQET
2uhkUxGdz+ulLsUAeckuaqwM+Xm3PKKx11X2/HeLClQJ+iTR+Ic7/coitbk0ceqMJofFn1c/KEaH
kwEsaAsatppVfbhtCiMKvxfDo152WTmqIF4IocLuqefQ7pzY5lKQjT9OnvbN8IwL5xNsWQKwvMhk
Y0apG27OmpSvodaIGw7jgbhKZmIvj2ixU/fzO8PYglPEUxXwYZhCGY+Gd4yRWpUBOI/xWDKOvDOD
LhCMhRDk+RWbsYejy7BH3Drl9q7sUddN4sv5LIkZIDsARp9ljzCLu+hRQHrK7gyzdaQzuXhKs9hF
f5QnhnXi4u9Zpy6dMRgqdc5hvbMK8oA4fPYuj+K7bvOPxXdthb8ZBhducWREwXgDvikADmhVBpET
q5kTCyhj7wH8HjaqpzjH0xH1gHIFkTMvNTdoBe6QiviHRkYiQ3xhmzogc11rYmvAdnHuTdQDLP+Y
eL3zp9NMVkl0aVUvTVGrCpF7MR3CsgFzer4Lj+2K23NnVtF3yc1hQBCW5ZFhRMsvZaXVWhFg54pY
mcFk04JWBrV8ML2s69V76BZvxl58Ch+mbYxgJvlMJsbmveUx+5nRvx9AeYE6m7vR4MkHABM7nVVg
k3RvhMgT/w3wlVk7oQvoO/CpwgaUuK4GbaHQG4+G+QLCfoextcho6b2MBLOGkgJIBJBmu/a4SR1V
c8TXAK8geIHfRUatO4RwvAHhMpBXkd2BTJD3WGu99FIEjeBfw9QhyjmIXzUjDKP7ZV7zuNx5wKYI
hxUOcFT+g7oFmfa/BmkGlj5oYgi+w+BHsGkq83duilj3GTjKyeaR7wBzE2Nul1zwpUXiRy6CCmWs
sk4RYDHe8Vb3239Kt9wHaHYOEqteeQvKogZHndJURf+l0pLZdMM1UL+b3M48A1goDC5BazWkNFbi
q/xwf4Q/z/nb3YOOKfDhoVZKl/IV1AlbVcNWNh7VjbaVXsEGgQbzE3oQMbe8W1qv2MpWinicX/G2
8M4qEy5GDNi6SG8gXwqUDnXNhcaY8p2OgasekgBW/B0CV32ITpydOug+XbNgnIt3+KVBalG7WAfv
PSojpA0TadnBfH0XzeZxWhUge/+X6b0YHBUONRVC1tqHrcLhfUdFX1xi8ihEg3bzlfA1keLPyT99
lQ+B0+KlnqAuzf/vpUAAVhEVAnAFEQ1gDamTOvqhAA2cGdGp53vZn9ltt58z4lPNAa78MTiVnhwg
rLg/9tuOPFhVFLKkYP4EgoJOW+Xa7AuJVAMxWoDSxsn2gzdiQytmDgE2dO7zyHnjzLIIP26BMcQw
WFVQBAJf7w3mS6qSselzPAU00Rq31UZ44KzIUdcg8ZzP3brfZBA0GN+Fb5bo1dIhBopUN8CryfMo
gZEo68JfjHVB6E8mEoCPbgytuWCV4hjLreWv5EdAkjahjHCqY76iyT6ijjHA0Ab4VQAoxXxT+0zG
+yqaZgGvaFsDfaV9bLxIc0xRcsq97+hwy4QYmRkOL8RRQEIjIwoaW+Qm6UeXro6t7qcwKz2CvC91
tTfJsP3Hxp2taY3IzW0mm7GrFq47KDiAtRDCoETznfKTxSzwicEhIOW95oHw8qCjGDdvbsorf4dS
rs3b/BYvPIajXNzNiFiBJwOrHOBHlNeYZlT1s3Yk+Z/5DTh36TNGJu8QbdpXdd2eywc1MIXfTNjM
QuCI9iZgJjVRIZ0o1O0ORd5Bm0oNWcS9cRjAqv+arMpVtK836bNgNVD1Wgcn3/F/G90q+WQ65xvQ
Ao7SpXnKc0hN2PAGMd+7xQG9N+BmzD9xCQLI2KzCghVYEV9/vY0l6IEgrMMLmrCPUYHVNAjzmPVS
g2c0h7hcxO8NgivpIG4MF3Fe4TUSLqUYOOGNtkZKprGQmGE5kJ/C681nAKZkAKbKIwdOTbra83rL
JfjPeXSvVhZyCK7k9fgUcBWtOkCyQpC5J14Oh81BRUNZ8+CClff/sOeAswdOltCR4Vto8W55mv2B
H/XGCl7qL9UR0F1xVD2UXX5rTr6KwcMtbCYGXfPCfXxtlFrySDFAiU2Mtl8TmgQ1c17Vuwg3VuOC
lfcwrRgH+tZ1XdmjyRq7UiRCgbD3Uq51yK1nZ84UkODcvRooGLZ7YX++b/H2SF0bpJz0lBXQK01h
UHuUXlu0TID4+Clny4TcBo/XdqjAZuTnNu4m2InXNWDAux79Ei5IF56wi5xiPbmoVulO/vP68yOX
lVlceKVc26c8VqAGvtyQhRwcH1l5+dC68XvmwGNtR8hZkXBDwy7m19H68Gc8iUcRwmnRp48lZuVc
F/Jj199C3U8Fn8eS3+JbgpfOQWYZHNzoiIJ2GkhX48/mrXzhvPjwGO4HK/ZY3B8LAcG1derOMJRJ
URKyEtNGdXxPT00DSCMB3ZSkLV7/St65s75iZqbIRqLcCNpFEQzg3Y+EpEF5My4bJ05s4UbUj9xu
QbNxrF+FQ+lk6+K7QlzPKs/eOmuw2SLOEnBPoUhJh3mTIVackhkk2BzfNOgoZc62RVAtWzNoKgn9
hO+CC+EZ7tScCrPe5Iw06NJEX3wBaojX8Y8xVNKYzPgCbgWQeeXsM6f9RFeDl4Jyvfjyn5rT8Fp/
MBtpFu4N2EVRWgIyGUlYymErmtzVOYcFRm32Axpp0Br6gM5msH6swL+6yhKLeTPexiFksv+apNyk
FMzzkPgYKm/1a2EVdLZ66lsg7QWLe1dBORBvxAN34ldMPl+yW+ltBSob/CItqejQvZ5kUSmnUGp9
ZB+8cSc+A0cY22CPWeE68pBcBhHBY+0N25f/2WtivH+tUid41vtxigOuQVdqHpr9Nv6D/l80i5jC
931DC3kFMrN/LVGnNc/VJolkjC8DLPfQvuXIYXNOgaY7iMS2HpNnlPjBe/NJrWSt+6Um9LAHebmD
gudZ5bz1UARY+4+8+6tZMZVMFi6GqwFSfkFWx6jvNRiUvsAUkO1n3hIHs3trnoKZKa63UPMG7yGe
X+hTQBh5U9AH/hCV6AoLN6V2+9Z44jvCh71+VICyYqzc0s7U0COJQJVgFehaFnTNKmPOghasg8GD
9NjbAJW3u/gNarsPsux0UA9sf4FaiRVCsOxSOybKVSkJEtgVvhInfMntCJrLIki9NUDaLPEgfyDp
ynukTf5fRgw0OxhACCudQb1xQ1Xs9CnVcMduyp3w3UAaEy6Ifwa8LPi94/bzrxQM0BKL62MpSAPO
EcuK7kHUWWiUbR5XAw+Sa2yh4+iGVgU43YE/QUrpq3KNdbdiStgu1GmxjYCfQ4M29K1B3nrtdbhU
6eWhgsZp90vvnKp3xg14MyUv3USgLEctCwQ44NaW3hkzvOTaL+1SayvkdSyoNbG7GTztyD3getsX
ndXuW6e12neWAOjCGx4DJXwigGoDl0njtKVaGDS+i1rL+Jpk03gNH4WHbJ8Qib7RGsAXyqGMxW8L
m9dMxlgXQmHCxo9mDHDKoBuVmmM+DpuhrmC60cDew2/8HDC22ZlO4CVb6Y/pXirN7Mh8ZizFDSAl
AygdaXW0TVD+SCryKlFmTHELqk7kkU3/MVi/h3uDLUJDfCntay9MyVSAEA+6EfgzRlgCpYKE30H5
TH4X++kIrvTJlV3llLj8R/AeslFUixvp7yhv1nUapKIjoyRtUshyQlRCO+Sr92ffKrbstVz0SRfm
qFeG0M9tCkVCTCq6owRIuVnRHjJKlvRAVKa1XbrP/oFyn+jPI4uLEjjaHZGluD6kYj0CUyzGLUr6
oKiGMPJKMUd73A4CiEnxilc+OuiHgGD5PJ4Ye3cpHro0Tb02ytFIc4hatIhKlC/RyQtkoRIiPX5E
d55xhtS7FwBF5js50xkuXODwvkTCA8kvJBCoYyOI4SCOAkxPG4QM/l5wGxAt4KY7ofyubORVeo69
+8P9ASxTGxk20TkFuVrgNmhMniGMidBHsNk+kSJwgZ7lEpFfAJFLxJ8OaSEZncxFFWSjHvCDXWgO
W+nEbvMgh/Peh1D7rEoAwRpSfIhyTK2XZJuGZqZaYmvr0KsBUnP1C3q1lck95c/SOmQxjy14rKtp
oFa9GOvEGAoyDS6EeUF08NaMVr+KbeNBeGid0NSQcrbuz/0tbl4HPBHgAqAdQJQOOu/rXR7pZQIJ
rRRbbZPv9rhv+1N8gpDGE/Y4qL9MsPG73Tdnn2M89/7BtoAzBhEjENPrCnUdDWrOi/GUtVZVQ8o9
WaGN4E8EYchsV6/yVa5bJ/FRJ9lWsOCtpof71n9K/vRikyrJTyCHPlvKU2faFART2OJ9lZuhxW/U
jYqjrk4Q0CWE0sla2Q/uId68n6ASBx7iRwiQ2+lW8So3B9cimMWZJEELwFzgE/5+E+3SS36oa0lt
ULg6vnFOsJHAHVqc01e01oGvIX4Fe61zTnhTOVXbwAbcHh1v96dlKTb54Vsk8m1opKcPY1KXuZQZ
0C4DB5S8kUCOHBK2tR55FjAFnSRTROx33+ZSRuPKJnXuptTva1WHzc8AlMC78ZU/TSf+rbLfQYMC
GCQ8rh1u5C1mfcVkEl24XK6MUydgMKTYMPKeJDRIn0vh+JOVeBwEmwbIqghmBA5fnZlRWjx4hNfy
P/NMnfYALBZ+mcAst5qhnaaYxSZJUPFtvnbVk3yEUpqt7jVk4EVmtXnR4V7appx8OyHinSTMt3QU
3BmVdAS+nw8qEJ+qLWz4E380LMmTwRSRvD5CpNX8B7oO+J3LT6DOfp+39aD6+ARxLwnYYq3zMJuj
y1k/Ry93s7fS0zYSaCPu77XleYc4FYQvVch00y/+sZenJugx76Bvw9Zq4Fc7s3+TwI2iIa9TbmOI
FODlD0JR3/q3KwbCWChBwDRBDF77WyFPhzjix5/simBXqwmu7xOzvv3KX0rzNyoQT5MJonkrfdGZ
tcul+w2aYGg6gGCTAYDStXG1r+ukmmFcItxChomy7TH7Bb0ASznjdq/Ba9RbxXsN9W4imr5mTP3S
BXdpntryQxVFmTqSsYOC5Gt8S/YxuoZLK4BKAoSLkl9EpD47ft83u+hUNQhCEF4QAmakchJaJA0g
8EchpAbH+rlHplI75qAVLdfJagDNj4QSuZLAw6GLGk01sQOOkPBZZpKU3DoaMBuASRaqCRIINOka
btcUIpCVKKWK8GhvLv84QriqwI5TbSMBxHt4C6zuEzRo98f/c5FdX3TXdinvKjRRok8qVlczn/RN
uptPjTMfe/cMLin8WwdZjA7/rIEE33xSHMQcr43HAeqoOLXTruIXwQLSHndgsStwTodXJukG+YJ7
X0jtS70o6q6UyBceQy98Ah8f5Pp08F3hC7YlIIHgQtjopvgAMZMQxHQ969b7qULRX4CUDgJ9CJkQ
kr7rkyEnU1cOIoCP2vGovgN479U2KDbMGmgoq92WiokS+7qwvhCEmn+gI8e7ic25KfwTCz64sF9l
FO7+fgu1X9MgAChSwLeg/oy0PiAcvz8MSBP433CT8E2IfvGnataEeFNZc+wExQKs++oT6HbvQu2r
OFXwCSgMZ+gEEiHKrq4/azv7VEzpewIlSvnqc6RzCHV48KEA1jK8Sw9f6MN2i3VqDXZisxqOfw7I
nUUyqI0szzhYCY+vEvfRAzqbP0BOlmx8+ys3I088Fihivg6oV08unrysY7QQpFzPCbVJs7ApjJ4s
i+59dtiDq/ARNeT5DOTU+4zO0viMlI22047+QSOLxGJlvnXeQAZIINpDvV5DaoPaorNgJF01hKAK
43ZyO9nSlLyhH+g55tIPwcfEp2hPaZnlgNsEK8ziZUYoNYjrosJkJen4qlSBnC3rlS+ZieD1kLwF
qZdoqTMAJ/CmQP7cd1m3FwVskhI9j2ItXCVVgpC7ictFggw2pAdFtOtsgpdm3EaLNgh7BtK4+MVT
yzlm1WwUJcaVqsG2Ej2xL1dl+fv+QBbwURjJhRXqyotbvU7bAVYiQqw6oQ+hSB4qfzw2sm4Jft0j
MV/bMpGHrJUn9OWxQA+3qYTrDyDTcIGi8UukmIsMu7ZNpjcVDT3jHH1xUrniu8qs24Kxckt33OV4
qU2qZEI/9D7Gm4de279E42sbvfTMvOJt6ouMikhPGehfRF2QGlUWZkLRJXgndcn3zOvfmTg5oGw2
pSbY9fJXjxdl1AGj1EnRRhYB9s5Amp5XDfQI1DAG7913qQv7CN1xcpszFEkZH6dTeblcU9so8DHl
w2xW0XbWPdCiGQpq1zwUsFlgx+V9DLQqPIIG8UlqH4tG2/gBmYpcn8wyRy8pV6zlPGdAGRa9D6LW
/5ihNvIoCwOgUjAT969teexmBM+yq6e6NaGVcba0uHHunx3WwKidO7WCX4U9LPLZbLU6dK70SbCK
dqwYe5ZliNqzQaiWstCQGdSeE+UAQLtZxix41+L8oWqEZ51AsonUjpW1pIyEBih5H4zaTfI6xIdg
iu3G/zVHnoIKdqOySKQXzyK6eHTIFoDXiiYlSsuuU32Ck48UV690b2igMr+fOsH9h4XSUbZBGxh4
jTVqoZJ2EucigR2lmaxZXoez4HRc4ty3sujILqxQq5Tpcq3F6OMAJXq5y5spdYOWe9da4PFEsTsX
QczKT7EsUrdQIfliP5Y5IAed7xbde6UAA88j4OmCjRgn6/vjW/QaF+Ojoj70TMdqV8FaX6054Tmu
N8oQnud6sAuovEp65N23xxodtSHzbO7jqIa9tBndTJNOpdqYsp46URsfxkJMGadseTf+d5fQXlFv
xVTTIuySXgCCc3yqmz+V9j1yD/eHtXzj/p1HmrgEGMooLnPYaQ3xo0lAmlLHObeFGvhOzDI0bYyj
6uRgX7X4MgOkQuz/cG3JIjVgjVa8vqCaCL5KIKOtOVfU7RLo2S6FjIDGymcsLiOa5XDugAwGR9O1
IUNUM9GYsIxhuc8qd0zOQom8bf0a+qv7M7u4QS8sUTfAwGlGPo+wZIgvLY95dHNkEfLa7BLdBE3F
v+wX0lNKOE7Qzkl5FZkb0jbqyTpWsBQJdgZhw3YW92o6MCrPi4t1YYpyLXGdlHwJUgAL2IVHXRze
Y2Wy8kFd14rBGNXiXXNhivIpTczlEArDJMoB6jiGiqb57lPWmWpkt2VIBEgXdihvEsuQ1/1pHspB
ETXbOV4qYljaOfZGlT61kMtpT7NuKa19f5OwppLyKokWjl1RYyorSTZb0SjMtAYVLvRahlxhuZQF
HDEZJZqPSZs1+ev15q+yooQwJ6wp8fg7Rc2IF4OjPgbrNove/DxDL3nT/Ymhl5QY6KHSoSMSN3Zc
+TZEeV9lpGLuj57Yox+oF99Dk8P0nJaXQ4eWrRwpJAG4al0GFVeoOkrhcqqdGg7Yq/5hxkE4qIAO
EDBfWaJ2FFekijTmNWzy6HGGcLYjF5M9l6DSFmVGon4B/yLzl8aobZX2XAHsEjpcsmor9VteteRo
N2R2oT2DniZFgT9iRTELCdtrm9Qi453WQuKeNIgJmzw6Zi0msrTb+DGRTLWz5WIf8KskdlC78tv9
pK+EYRO2D1rk1Oo2Clh5gKUTfDEFdImG4yYplFJ8TqMEH0PSfKti4pWjz6gGEm9KbyWkgMDnAY1G
MLRQ7k8og0KKCpiJtc4b1fxd0Ofz/d26dHVcmqDcnhFISMADL2zJcWM28rbB5T9zJyF58flf/3+m
qE2qGq2utQIORt0IZpidG65yS22rcLnVFIyZW16gvzNH7dG2Cf0shcC3BUdk8eAg4IDQlBnPoWUj
RKIH4stoKaAGlIyGHjUcTl3SoFsyDq0s8LellDOWaOnOVUER9B8z1FjqKC38aib1wHw/1k8q17w1
+aFIW1eF4HIIch/G/bQYPl1apE7bLMk5H7ew2OWjFRYr4zcGJx2m0txEnDVPVtfn7j9sDnRkAIH5
f5uzr714izi07UjvIx8A4IaeXU4bnLQ9GMJTK7HI8BfP1YUx8vOLfEiZBnmAxCYeRaXkjEOE3chZ
4P+3/NLtA8EUekcWXgrjXNVIkbx04LBnvZeW5/jiG6izHeRzOho1BqyqpuF/jPJDmOBCdmQON1jp
+ENt6vKx0d7vzzPTLnXgS00LtaGB3XpOTCgJ8v25AIWc6JZQ+eLSzCxVFHplW0BkcN/04nG5GDF1
XPKs5+J8guWyc1IeGgDq6PWsF83y0hLdJARO0CUnMdHF0nLDzBdcQEqKM283LdR8pLZ7uz+QBbAg
biPIRfzHCBXYD0bdasYI1IBgHCET3IqvhuHV3C6TD30EaZtXQ/Sa9qAXXy2LlmPRGVyYpkJ9rkpk
rke6x5IA1+gU3pyjJy4EjK3mLRVSgJymMLzBUjyD1AFw4IBHajcQCaXMYz6YCUSifJr6fWuYWuT6
JQAZEoSJ25VeOIzpXco2X1ikb9deF9NmymGx17xWdNTiNCWz6ffQ+wtbU8JroylNPmXhwBf3Jxh+
AW4nrbv0Y0MSDNTjFZg1+Jc8qp2IB/Il6FeM0S3u0Asz1AEcWyMZ1AK1Z537ajuz0nZw4abuVxYH
/m3we9faI6ju+NgRw4+gGk2l0Bi3IzFxE1dcfAJ1EkcpTNM4JOXvKrP5UHET+WGSx1PdMa6u5Sk1
oNEqg9j9JuEV1zok1EbU9Apu14znxN/nwfr+fC5P539N0LTUQZdXRdfBRJWjZq6V9pD+S24Qaib/
GQXdJp8JPuSCySgUdCjWSWEH0zZkMlos7nooHIBlBuToukydbD4Q0ojTYSVNwnf83RNqfVVrpRP7
8z5XJG9QzzlEdPCWKBgX4qJTuTBN3YcQlc3mqMdLKBVeyjE0jbQ3h6hbd/67NHw01cw4A4su5cIe
2TYXTroKBSUeejKhxuxJ8+iJA++UhWhmRn8MKtUjdYkoFez7W4U1TOrkZWM/SjwxKxrcC+d/9mkV
mq00uYX0IfSZM4glI6mw+DiFHApoaVFjQlWZWtQulDOjnTGzkQhdYHF8FuZyHwmlp+uAcgnPkTCt
xgCfoU0gePChqWwa3Csack29gTq1Orj3p2DxtEBhgQf6AAo5dAeVPEZTFys6Wsir0UvF7mEMWTU1
4jxunMt/TYCh9npx+xJv/DmECeBLBuWA92CceLrsSuO/eLELQ/RV3ylaZowA4fqqb0U+VIza0CyT
eZWHrLzzoh+7MEVd+KKeFhFPlrFvV7161ofXVmDds8vv6gsj1F7J1Xbmpxbj0bIACVLJHIA8StAO
4LdWnDut5ogko9CwynVMw9Txz32w+ocC6UnmoQHoB+aMLnd51QP/VI/mpK6k6lBp/3I1XIyW8gF6
XyR6zMFoLtoaJ5t+4GlNz4hdFtftR+4RSVHA5CkjUp5mo07WLU/01RiBlmFSHU2QrPunanHLX5ih
HEslqpMeqzADaQizKz/rArR7hKIhdn1/ZBhbvLwvjFGXN8TetaKeYKyacnNKDyUY4KbgV1PMDHfJ
MkTc6YWXVgOhxrMThqL8FA8eWPVMDZW+iFEpZa0RuSwuzCglLoAkxkbg0fWTBdljyE9uVjWP99do
2QwoO0EPjgIpDWkFf3KYoSsa9JYSZAukCaWBx1EU/mnD/bVCOYo8KesAdQlQALbKSjDCp6mKvDg3
GJmHxZsM1Ib/GQzlKrpIS4NON+BjkUqZQ0/2c0eJVi1e6FVgz6yEAGvuKAeh1/4gdwXMBcUhFEHF
10NylwVtYY2JOqvIf4WGOmLqMiR77RrQD0Dx5uxXlOogG+QT5KeqbJAcKZ27p/t7Y/lRjKsKXX0Q
JASlyPUelDsubIfBB9tH6yhQxeucNgTGqTiUxcZobchPdwATBCNrzGTibu7Kv3Z/4EYXez8P5mrq
E4x5FtDNDKiCP7IikMWw8sIEdUtOPdemqQATEDS2OYyi1FYqHK0YW8mYWBPgvpBWD1gKVqyRUQdB
yyHmlPbYMgqnrceye5nr1Lu/aou78mJk1CFQ1Khr+AaLZhT7OsuBrnnSsDvvG1kMVS+MUFsfdBY6
N00YB7L6psytG3jBWpTMBgumjpBB38zc6r5J1tRRByEd+CzvRJjMfR9J9XQD3ZeP+yYWXfvFqKgL
S5V8lGF1+NwKMN+83ud+4XXqPoJux78YkkAzLkqKhO7K64MVq+HgyxIHkhdtOAlZHFhijubGEToR
uvx639biLQwemf/Yopaqrpq0VQ3sh0zZIm0wCrUttbaEtg7w6dw3tbwr/pqilqhJAYPJS5gSpG4n
BZMVyw9jBgIGvgs++zpdo5vdGUpfZEzn8pb/a5daN5lPoAubYDpF+PgOBH1q8ByMA6PCs+iJLyaS
ijAkdCD5EhmdLttt+lDKEVBrEHVU3LI2nCB070/m8mb8OyjyORdOcO76zhAyDCoNnB4Vsr70pOZD
VlnQUZYdyskL6dDrFY9hiUDajOTtV0WoyiWPXRGzvC7xqreO/T9jAgPo9Zhyncv8SIctI3yOhjXI
OKUEnIWdNQ9QzkseZ+PPyD8VcsvwHQuEEUhN/nft0G57bXjk1FSdMxiOGnBvxn8a3whcfeTNFgFJ
lXBeVj72/WQaPVRZ8OQse98VeygqStBU6LWHUa5OU8azSt73txTYdK8/K281uelTrHEbP7f9VtHP
bRFu4vRFVT+SWmUck+XjCd4wAUJzUJ+lvI4kTCXEfHHn1SkP4kSrL9C+LjVQiFqP+a8J4CsjZHiE
xc2loYNNE5DBwVPjeoBj4otiVMNpI3NpaqHTtO+N9LtSGW/e5dTzhR3yHReHheumOG58DE2r1mW+
ziJQVn2l9Srrz5PgCSLu2u+6e67S8yT79v2DuriIF7YpvyDrldiq5E6XqlWqAosOmR0U9Tvd7QKb
74b/zyml/AJEnoRYaGEuyH5X0UEurQpa0ApjUIu37cWgKK/QGLGalhKs9Mm8VpTu+/+QdmW7cePA
9osESJQoSq9aerHdXmM7nhchdhLt+0p9/T0y7h2rGd0mkME8BJgGfESyWCyyqs7ReiKJ1i/bBjK5
52uWqYldFTEg4hotbPBrCh55lfus3l1en83TAdwF4KxWoelBBBu07IF0SR4i9zGVJ8XQT2auvpgN
e7wMsx0tr3AEG+yiKu0DHT5GH1+RHdR0P4HalgYiwtBXG0+BvFLgRL0q2dXbtr/CFeyPcKVt+xm4
DarUmqG+CmbdweXRCwooEaZgibV/tEX0USWgYqrRNtG3N4yh3vry+DeXc/UZgl3qwVzoY7f4sqy/
qozqukWdXD6hkUeZJVCbIc0KSjDO3KbViNsXtArynxSG0yS43FW7dnwFXePhPw1LZFxP2zQo9OVO
GTa7MIpdYNncVQ1J6LnpRKCRZUKyGO1/lrCIhjGZCRthpDXfG+0vFD9VZe7Fqke750ZtJbt78yRY
oQlrZfcs7diEtVLHf0jzbA7XxH4ZgwhlvtdFteNdL9mDMkBhxdI2UIyyXIZXJE4IbSjlpDXEacrb
XPep6euy56BN//U1QrFLh0YRio0J2iSQUnA4XhrmpPt22TK2q29WGEJQEbSooComDErN1Ac7HtE0
mJWDU+YE1A/ZdFuPyZ3atR+NPqII3Jif22A+KktKq4nv4kaL3KbJEr/M9MAtBmS7oNKdO4kdKJIj
Y9sD/mtcYnNQAMZWGtX40ESdrxRkMbLKuA1rSCpdnhEZjhBggNUlqRIGs8Kb4kEPSr9mrQNBCAnM
9l5hyysp0q+gTxQODtMoUbeG4TDzeTBnp829vgPnBajWpgfVlKqYb0atYAAA5wOYAMAZeY4XjmwK
UgO2lKVuxrhT9jc5krxT9G0CkVxxsFGErKBdpJC13m0a8Qp4+X0V1YSxrWTl0mrGWb1XpnE/ylpg
Np32CkE4G7MopzjYMZUTyOqKeVeZgZeyQ2nIOGc2XfZnkykm0MKl93woLEnsqRxhGkX0SGs/RkWF
ihjJ8ONBdhBtWuEKSpi1YCKDWhQLVP2A1gzHbFUnDxOJR5OhCDOXhxE4ApY7pxLf2Mj8xyjnLGTN
XptuE9XLYCoFC/wfhb7RiGIwtO2gokLD03l8wxO3BG2z3t7ZmZ+k4EnVJefQBi2RASpS9LMtEidg
2xU2V5UNaZ4yQHaFk57oI783v7W35D7YgfD2O9hzEGIcw98IMS77jq1NvcIVz1nSpEWifT6JzEcL
hNGojE3uSXjdax5PHi5jbXZLrsEEzw0ir3RAWLb0cNoOJOxDyAGBvdAx7/OrfF9d27MDod7sud6F
Xgr94gDEKpc/YWs/rL+AnO8HpDT12DRgPvO065NrzvFG8s1qPFP7cRloM421RhJ2HogaCzKGQCLJ
NVxyz3tPV68pRemIfmjMXQ0al1r2ePGnQivOxTWqsAktawjJoGCGW6c8zQg6n9TEmUIHT/HRa/cc
PF53S0d77P0I/FCWa9VlxiRsTjKnsTqA5QpqidEu+GbeJ6+tx/wYFJV8H2JBHxLP8gy3OdLH2lP+
QcvwcQ92UFh35bYHHOJgDAef6kF/a3bqg3Idy6L2LdfO0MEJah+ooxsi5W5m8jlNcjQDsuk2iCeX
S4+tLQfFoLK19D9QDcpL5xbWFHmXqRyHRxE4lKOILd8H0k6EzcvHGkVY5wad0Og9BgoaXVWQrLPs
BK1XI/qp98jsZ8rO1vxafZ7V/WjvKFd9iXUv+0R8UVrjCyudBUqn5gz4mY4a0DbcqygAo1lZHUii
ohQ7vYqGbm9UqVvhlqkk4xGVRn+T3lp/xHLKrs5pA5lO1EfiI7TyYVRA5IwqxbyQJR43L5hrGPGO
0OWKnqewalzJG2vXtjfz+GIqJtqbv7fJs1oeaH2s58fLU7wVIqxRhbuCUk0oK1+6ZI1auUpndj1m
vxUte2258vMyksxihaOnGdSyKCyMj/F7qj3z4akLfv8nCPFakPRZX7AQgyHp7JKYuIE+7+as8C7D
yJZK5GucLTui/bhMmrFTcCNHuNNbx4bcDdQftZ+Jdl1qnmrmx8u4khkUA/0wmgZNjQAb0u8N8maD
9kDJ62WMbd/6r18Ro2FqJW2VV1ileETN6lDjuUP5blnjdUPJe2I9tVZ8uIy47Su/EAUfw+20yYwA
iE19ClQE2iAKkUVamxgobgQfIyjQ/6hIKlqrRRfvYhh9dFvaI55HbKPsPy6PZHPutE81IdR5UXHu
VFQAjdlCpUFq0+OKw9VTkHGPKLpXm3chsnX/DU+YuTyceZosLfZp/dgYd0G6S/lNYr3lwcNkNpII
btP4VoMTXDFT4yRVFzYEPsyovz82aetEqaQmb9MbrUAEV5uGw4iUN0CCsfbR9e2qsY37t3WHQg+J
2ckWS3C3ZlgkJFUBVaLK30bJit/N73x60sm10klyS5tzRxaeNwaKlT+e5lnX8ioLEC5B0J7y8UoD
e0gt4yffDntXKII5FAapFJRRosb2FN01h/mA7NUxP1Wg6UgcJG6hUebpx8JVTvlOzR3IjPpEsn4b
QkAIDFffIFhJ1xuK0aTYAsPHnY64+wU1fT+/fyMUpDa1N7h0zyBNz18hR+/qVzMF458h+YbN8sP1
NwhGhLfRKW9DzEMPPisvH136OF23e/AJvtcf0YPupxWor2rNv7wbt4Pi1dgFi8oKws22Bi4oMy0F
Mt7TdXcgP4Of4ExBbkndEad+R5b0DqTmOvP/gkX4fO4Xi1/FKYFhpKkdA58+newcgXhwM6KeOgEy
d6zH/jp4JLfB7ITvlwe+uWlX4xYO9sRsK2ou0okJ6NLwSgNpE8VvZUkgCcrnRWg1Opai7QE13DiY
mvckuKaZmyaDM9eSG/LysX9EnF+D+Tz6VzCEtgFY8ZZJDHM3i9gvHTcZW4scVf89RyouVyrebWUl
s5vOaIW6xMErVKgYNtHAgdpXP5XA8LL0EEBvlFvfTLwbxu3u8optEi2ttshn3L/CC6vcVvrl/ZS7
tcsYbsfsO/5Bnyy7pS10E9/U985VH5WbYt89G4mbPSg3fH/5KyRe8ZOPcfURHWjy4LFgN7WGvTJq
u9JwIcX0N+fWamoFj1SC+HqIFrupm8IJzNqlkOtIZSGhbAEFn5M1xVKmABQ1+Wg1v+29Ovqgqc/T
2kmkAuRbT5br5RM8DVWmJmeLl1WG1uEMzcz3KvPioff61ovw8EarHete0AIq8XGyJRNcDOlrFdoQ
GGbX7/HgMGW/UEotWTDZVAruBKXpJWRwgWETZ5y/j/kxn/cWav0gQLmbTclLjWS/i8VolDdxPywL
l1u+0vsxlJ8KbMHkOJPB5fb1pEisXnZMf/6+MvvKgs3HDRYvO6J8m1xB4ra66a5tP3PiU7tLnFZ3
H/nuOdsPV6NDIdt8edttxsJfG+LTN6zw0X0QIJeJEStp54eM4SlQ4l4W8/vTh1Jig7wfxIMiMc/Q
K1Q3CEIrq3zpoyOzr7v6Jcp8pkuGIgMSIh46KXWZL5xLFd/VEeiQrtC6mY1e/1dlNCBk+HdIghcx
hzGPJnQLu2r5gWZzRKYZcq2lrIN3e20shgwheInReHZ+DvBEV7XMXLiGUOKaWymKkY6XV397d30h
CDuYqxGZLRPWN2uJw+Map0vpBsy4GUrFyULqtSOTHKmfr/9/2sMXprCjrSVdVy/sdXFRv6aE4YqX
FdD5tLP8wNrKwAEb5oSCazXlb3Fv5OgtRpu9mTEFJOOxor+Tfm4/+gkNVY1hTTfqOFX/GF2UPaK7
0gCZFeiHHFQCxId8blG5WqGVrO476zfKCoOXnqv8HdqVkNuqJ1C7prpiu7xDPUJqhuEh7Fiwyzuq
I2qr7PTEhnA4Mc7DI3rhQIrZdae2i+kidmNMXm3r8cdgcahMpTY9zKw1fkVqnUB7I83xNqRQP9Gn
J7Vi+T6t6ZM+KfbBKAn4HJX4vrRjRbKg248RMJj/tRmRXoYHM0NpAGYXhBcKiv2n2cmTHsfc9xrS
iMrNXD4jd2YPMgLt7bPgC1d4ZS94pBEUkS0vkDM4URQnyEw3/bvj+wtFiIwUlhWgWMKOqEFzRns3
GHZR8OvyntieQh3sbSrkEhYGnfNtF9a2kRYcIH3yFM57dXye6T5F0If+jDzeKe17s1S0/c1Bt0IV
YgZjUXJuJqAG7Y+4fom1BHR418pw1NOnlMqeQDaXa4UmuJaMxRSc10BTlLdY/zDQbTUz/z9OpOhd
pjIJAxsgSfUQ9HfEvp3U0unLKx55LV7mi9IdkXOpZCnwzYNAtxdOQ9CBgGbsfAGryM6yuQNFFmuC
/TxNbh5Ht/0Y3jaM/2Bt/jcH3ApOWDlQNLKmJ+CyCbU3o3a4EjtMd4z0ZpLO6FYlO9qP/x2ZsGxm
M9qWomBkdkKOppI4kXWo7DcFMbnGrtMIPcGGj413eSG3oiI8YC0CqKCLVj9F4VYxQg0CQaVYOO/4
lDtNm+14kbpj2YMXqNhHYXLgeYtGc/X1MuzWMlqLJjcKCkHqJJYwFtAzgtQd5OODFgcsexhoksIp
t7jw2ScVSdLLcFtbYg0nhA9BxKiiToBL1Ycxa/3Wek46mZvcOnDXIIJpssay53IASFj+gpxFnHpD
BooFsCuU1yQwJRGRtvhD8axFqw+Su6a2KAsIcHE2j9Vkg2/ETCMnC36MloP6ZU8PQEX0rceZ10Jd
DE3DNu+cQHv/iwkFufaCDp4A8QE0U4wqsUo0kzPyE37WjefXTnZB35zPFYawaHVO9SZdODPSiKBV
Zj+GaKVLELW/kf6nIaOT2jQRC/SSqGkwTJS4njsWS0/LkI7Y6YWOR5wIFEPvEy0ld5CtqA8P0/8H
Ip7g6Qj6XWWhEazL9iUq6K5AxfnfrMwXhHBYm9WsFL2CcbRV7Ed4nap555rDz8som/vXVokGRTmQ
IorGZ+udHccJ1mbQXrrUJWYCE0AuFiTSbMgkpr5pCCswwQnjXWYmZQowe3gKzHvNQhc8fUfTqkfZ
Mer+omEPXthGlTkkQyCQc24IQV9ULNAW4QBS7UPWOMlE/SKVbKDlm8Xdu0ZZdvfK74ImlZa0xQYq
7dsApQkm26fkPskkMFvufQ0jJI/7cZq5sbBbhHNxyDpj3w4os9StXZUSpweHczHdqZqMIW1rL61R
hZ1rp0Foj/2CSt7s/jfproj97bIByuZP9H5QeWmJBoi+m/B8ZiPPU1nkbSrA8aQ9XsbaHM7SXmtY
C3+BKpzMBcvybjDAJzHCElTNuhoN+taAV/cyzOaQkOr4dD/gORRgqq5MuNYDhuLqhkIu+76vjN96
WO5Rfbu/jLWxf8FjShYbRywInehz82uS2KhRUoz+NetwR6C4NA63eiwjr1vWWTDyMxRh4xbcKMGF
0KL1pTlUc+c0siNiw7wBAPkzFYThBAo758PgJo95GgCApq2Xo49x1gzQmH6bG+gyBspH1OZOawWS
JM+GPwLHLbFRGAZCJ1UkxrKDyNTDpkN7GYMHVwNnMo0HVkVOUtx0NxWVlTltGMYZ3vI9K1/BQ5SF
oD4CJWrDDqwDSVsesvw4t6lkXJ/vsH+s12pgwhlYRKaZtRGANHRfGEdK3M7cp62f2i9s3JG6QG/P
YUr2dO6drrcQkMoqwje22nqoIt0JgjQ6VgRfwPkpQzEVsQ5pcbhs+1uVVGcggofPl97ieVm/VOF+
MKHMJbGdeGpvWhsPEixBbVXkRNr4VCL8kmzy/wccPb6gVCMUxe/ni4nCi5mPpEd3AS7TFO2WirXL
4tfCeGqV0gnYEVpSDuQnL495c6OgYPP/UAXfolQZGVU2oK+m32mhVxAXgepOrfdh6VQ50skyTv3t
hfwCFGwWHXZFrswYZtOe0NdiT249SYKpzalEzRWIMU3o2v5Re8UNFlRhNcJc1bi7nexo8tSaQ9xe
06GmZqOjFbz7PZqhkBmjxmyC96uUcSNsjVNbJOgpSDFNhEPny5mbHVfScUZbAULtICRoXbyNyh+X
V2/LW69BBJtRMpSHzQNfKmFDd0q/Z2SvQrCLuWMjORe2Guy0NZRgKJ0K0rYgw3jMyUd9/1Q9xPQ1
qp6mbm+jP3ys/Cw9Rdm7ru7n/jBmLgpI49gjMiK3LZ+3/g7BfrrYUi3oIcLngS2k0l8KlXt4c0BV
/STZGpsrCFWNRQsa9bLiVSZF2ghF9QQj1imI3necKG5V7i6v4FY5LqpSvlCEkCiyqygzMqAkNPe0
1pv4u6VeDep1VO8Dej0wSDGRmzg9acyd+jea/g7m91ZWzrnMmujg118hWCuvVHXsevQL67HPUEs4
lm5fU6eLGOiU8W7ZSV4XNucW+r5gHYDaC9przneHabEgUxjw5tmuvKylyO8w8oN2VPZ6qG/FGtCa
pYvW7KJyK0BlSR2lVYQJphCSrP3Jow4yZm4KSejUQZIH6uIjtOz7xMl+Nwe+i2+S11/QVr8jt7Gn
7XGYvWZQvVcPMnLX7Tn498PEgmi869T9NOLDauspDSJHn4+pLrmzbDkI9IJCQVlly21MWNdZH3mW
FTp6w5uXWoWPSECWcUVnXyOy3pCteV5DCb4o5pCynHUMp2t9FXmLFGwBl/eKDEFwQXndZWM6A6GE
Jkqr1U4qyyZtnhzrQQjeJZmmPDYGQMTJEYQYkeGP+Y9IPSQQnVaugvZGk7E5bVkB9Ak+RZ9NC682
5zsBcvM5T7TFCoydavk1mg1kEJ8ZTHF3ExARLAIFCInFBsnAiHBzSGAFEHK9anft3ra99iPev3Kv
30EJ2AvcABQcTs4c1Eb7slL4LZe9hhcsQylzmvFliDGoRlX4aUTGzLiKZ8m5v4mDWB+yD5qlw97P
p9IyRxRzxRgmn+5i0zOSd7O8o+TpshVuLtgKRXDYKlHGhcsVDhuseKZyMENUlMva6bbKrhGSgTqC
QX2IQjTvfCwjyXo2lHgztK38VlH3DfosrZcgfOlnR6fldWrf58A3rB0aRWzZTtuCJ5CWsfCOhysU
mGnP4TNuhpFWctQxLmo9ozexBxa90umDFN+U2olmD9U9FjaFfkdkvFwb23x5PrJQ1Y63fI0KO6Jl
uH9CnRPVoKry06pqL2ypjCBrC2MhTYcyHu66uLCdj69Ph7bjton3tmqoHI3THQR0Hi4bysaZSsjy
oofQAS+htjAOddTMtBkg3EwjC3Sl/gzuisb63cd+C5Hq2Npdhtuw/jM4wXWZEegL4kUnWhlBv6VY
J12Z0MqDmJ5Oh8tQn0eT4FAgYIng0tShlYynj/Ppi0Dt3gQ2CvHHqxINGKMLwhaHQvbL66/K/ZCg
06b031Hv59DHwQXLH+QFQ+8j99Ib3VUdhqaLy1+0NderDxLPUsXOjHE28EFzj6rvX5xFHlx2BJaX
ITxVDf+LCzEmwEA5ANpLoQsmbM8hpOigK4CnLRLgUO01PIz6o/0eHezUeRtzp2ROyt3Lo/zUqPxz
3r9gBd9DmgHPk6B7cV9yH9wWIYho95BXcoKjcR/fzAd7N1xnzuTYvv0PUpe588M+/mgPoLbTnXDX
vt+CLK3bcTfwL3/YVhSL+WCgnsDVVYdu+LlBhF0M4uwAHxY8K7vqJvS6D1BZWl5wE/oauJeWrjI3
P/4F29IZLDmHDcJM0eaFEThsIWSpD471enlgW9WsZwjCQuvqSIeaAWH6GDz9gHbG2/I2+d4+x27w
RPEG7IRPxvcK4STKEbyryE+d3//xE4RFz6uUhlkIpWgItjpg6HrXbgyvfL7PTx9v1Ynux9fAxUor
nuVQj1/L6Ku3qpXOpkCIIW0ShsjzYAqUw2m6y39bLvpQzIN1/Phe7tH0FRSO8o/xZD3Ze/bAnZ+X
h7918TyDX/ze6pFralBHZMQYPr27s1xzP7xr3oTS2vABgosVlJl1F2yNMiKbjVMecl/orUJVCE4j
0cPZUKyq8jkF13Tgt9WOkhiv45k7mR6SNGp3UsIrlFSoiWuhSPKfOPInWSJg8wzWmYE8GoHuBBKx
5wPnFatMBiEYd+5wudY7J1UNB04ZfTp7XT+W9p3VOiFI2vPidrZuK9n9d+tAQUWtgfFTHa1swp5W
JihbGT3wR3ptJV6YHAs7xHvwy+UFlsEIe3g00ZTdqljfAI22c13eoCP8Q2miR62T6UpsKZ0S3TIs
Eww5DFX4wpAi8GhrdLEl8Je7nRftgwfLz47TN+ubttcPw/X0qJyK30/0J6KOHY6SXQsd6MltX2W7
attjrj5FGHaTtGCDUDC7KfSAvQF3YFxNk13u1mijdCd0czrDXt3NV+x4eb637jhLzKOhkAwkQXi8
OLeriaODSDMSTEIHyTI27RViux0EVccpR19HzO/wwPoD/as+aWXcNltxF57GDdgVbuJ/pDLAhKTX
Nce2IiE6fX4NwePlwW1tWxPiiGCeMlVcpsSYi1MbHBuYVRJxPjlhVbJwN2lhBvWyPKz9y2jLXxOP
4zWaEHIlYd3yegJa1nXHAq22Xav73BrcNAYnRfR2GW1z7jA0VAWqYBARs00tg4xXP5YdXE6MErb2
ZlIzyQ1q66EfGtGgjEUF1OcL6rlthEnJoRZadW5ZcgcKVM4M2VO7sfw0KK+HorgKRkhUGPGBNYYz
t71batC7bXSXUHp1ebhkyzGgBhLU+3BBIBwUjl4y5KE+9E0HLhHLr6bONezgOufZfgqmg5aRXVFk
OzY+aaXp5qq+z3p+BFG4U1tQBaDJDST73Ah6kD0Ymvrgn6T4kSKpRfsKrLjZicfWCFKHDAlWJgnT
NncY2CsQH+vUwAki7LDUIJESqvhyrf7OxhvNdkj3VkEKM7qnlTMV16YqFdhe/IVoi2vMZTZXx6QZ
0EZVW2CGberEyE4XuuKGo5/ryk4t7yb7pGWZY/eoqNn1f/F8SNbgwraLsoBMCQd4PyrPXZtcmda3
Vuv8BG2RU1A7Bn+/bBybUcEaUdx6hUXbqVuGC1UvC29BUfGW4uHSNDwzNJ2x9nRomIDeUwd/Vts5
mbqHhEuR/Rr5NbN/Sb5mMcVLky/ch5A/yUJ1wtdACdSzp5vPylLqkcmfg9RnwX1dfFeVHGRNr3X2
S7GeJPgbJWKE4ZHPhEM3kLQVtgpNtaaOSI/5J98aRENG9IJbOiFHCqVstrNT1MfIcrhbV641phCW
GrGmVZMxdG6bPUXDzoqvuAJJF30H3UinDCWeacPV2hbDVRoJOg3ZNWFLUaZGBVNRjpa3mdMp9lPd
WND2hC5q/M9QyRKey3oJ63mGJmymJtAaM4yXkrsihNGccpCtB8wrzcd0bJ20PRm65FTeRsQbN4TM
lipUYXwo1TKKtEVsyeIMal54kjNeE7Tc97n+NPa/0ToIojZZ/cKWu7dxZcM1HnUtKPMT7CYxkqEz
KWqCIEvZ0lsC4nVCCsdofHU8ksxX5sw1FNRt/qB9CQmIY60fLpvuxqF29gWCFUV81JXQxkzrrPxe
tFV1tDvSSI6STeNZDVOYXCMelbBcSrjiITyGYeya9KExYxeZpF1n/EVRL4aEtB/ajHFwGaIzSDqW
TzOW0o5Vn5HZteJXLY6/daW14wmsVqskxrN8/x/m+oVIBaI9hG1aMvRL9RhqCyuSHYI2dFOpHsj2
WqF+B/3NuBp9+uTVEaOYhjWWCQoLFVzJnEqZ/1FlWmkbTgVz9wUhuPWA6NVIljo4NSkOeBgF1/Bu
KTsoQm8CNxtRvl82v03LsAkUfmzQTMF1np+a+hSjgGxRmlMKZ1D0XRvcNfHeyly94N5lqO3NtsIS
TH0obIhAjcBic6ne86462bH50M/2vhpQqakT5YkYMfi08KLsTG3G7yGRrvs1ja76LE/uOivPnyXf
tIzvD8tZfZOwM+yhGgc7xjcFefICFdB/crW6zbL0IxhfciQAU1Axj0qwp2nizAao3YLwg5iQo778
HRuhnm2tPkPwt2VJ+8RaSlYh8DbY9EqDsFwwvTCZdvo2DkVpDpR5mCW2Jc1tUSJPBZw4dC11z8L0
WKLvSlodvhWeYEBfQMJaG3SYYr3HvA7Whxr1e5N3eBIN2HMYFQc9ezNtSDWCTUXnnZe3ry0Z7ntq
v0JzytGK9DbhaDG1ZeQRm5tr9VHCYpdI4E9qhI9SqUPYjYE4sbX2OUPfATpVJi5Z1E2vtIITFlVR
lF5pCCa753j77rxp8ErU0/yN5WA1F20wSIAKkeeoQv5zSlDuV1cuVJB24Ax3KIqvUk1yhmxP3heQ
4JnKxAwGnkA7Ly1+GnS+Z/EDCGBp4fX8Qw9GiUffNtQvNOEMacaojVFqig2h67i5Oqrd7hWtubVV
iVda/tCfDuBfIPHoKHNQ8NEcJbRR/Nbi1TxTvbzLwXn9Wkces9JrkNJdXrGt5nwcjYhXLYQeEBwT
liwNULn4WYg859NhgtCXhnKGApzMmVHepiCKVMxqZ9Gfff+bFr8I2mdxE4S4q+2ZfS75mC0bXX+L
sKozJXVa5Dhv2jEpnAb1A95Y65FnxFF6uDzurSVdQwlLWtEysxIDUOkYHrNBA91bf4SoOwjCZOT9
klGJHa28ryYyobXIpZpyKmu8+OvkYDJJfmvzQFuNSGxjhdVkJQsAEyjZvo+NV6VExTftfCUE9VdH
3FRDJdto7hexIj4kPouRNzQMJx5lGnZbuxNeHVp9YNjAU6nwsGepY6/UFGbchqObQdjR7Jjb2vRm
7N5jbXoaITsp8TyLmYo7B8SKqKyw8JL2h7DKiCiliRapVZ3rz3YDCYG2TDKAFrVX64R7YSgT8tpe
1y9Ich6tBFWA3qpFfpdZNXNDZbb8Jh6hhTpQWYJrmbA/RqeZyG8xbFRVPClzbVRipmNCwQ11isOf
Njh/idrvVWhMJelvRhNEgZBEJP2xVAeJ91tOxz/A8exrmih6Xh6fz8dpaYmujzXAK57s4oQ+psMs
eeDfnMoVhLDxSTIlajnDwfZmukNZ/0HNMq+MZN3yW09B4BP9Goqw6/UCq5QtjjzJbvToeYwiFAU/
tMRL6yszAquC+l1BV9xfuBodb/YEGmzLNeR8/orazu22xaFo9rjr5MGuSPo9g86cYkWSAqNNr7aC
EkyypybaZA1ARZbpT4ghEj4i62zfQbL7/vKoNvc4cjI6znmUqIstmil0Y5F3xVQqmYtoFT3rBbgP
EFM1+Tu1wr+awy80IXppwrQ1siWwCLSTaSGFmRztKHZS2TPnphtZjUqwdUgiqizjGBUP8/0UgT+l
+m2r7dUUvQ6QxL08hdur9TUowerLqKxJtnRnKR0YWu1Tyt67YLxrZWa/FVXYq0EJVk+KuEsJZGrc
gce2V4dBimR099Cx8XtIxtuej7Ebov/kOjMTQ7Zym+Co7UDqzDaWbtBz6x9QiqRqOcApqByUypum
D6U92nnslO1TVv2WMsVuzuoXoKh8X4U6Gu5qAJbafqx/9J1np6+5KutV3KKjtu0VjrCtkYWtA7UF
KVvnYQuEfnwIvB6luI7h0P0P5cS99m72cy98Um5M/7LlbPrLFbawzwd7SDgrF2wovtMs2TFiH3Nd
dqhuB4crHOFCPlMIUhY9cNIfhm9eEd+wfPpY+XxXPNagFsVhtwe5qSQK3srGnU2tcF8LR1zmrGqB
fSn9LPKUQ+Abp/HF+JXviwPPoBflNr8hxUUlTm1zXj+VMg2UAf9RaIVms7gMAgBb5GRraMisPc4a
2fCW1fnjQF2hCKunkC7WtcVykmZP2zsK5Z4cReJz60G3oApLP+T7GnczHEj28O2y5WzujhW2sKJF
zoa4UoAddsY1zwCi1jcgQNk3sXm4DLXpS1dQwiqCUgL85CGgCmXcK+CMITyBeBoKFswMFYf0+TKc
bO2W31fvYVMVVH1WAE6z3yrtoVzqpmXOTDZ7y+8rDJrh0QiPpJi9JsbR8JB3h5BdWX/RXoMCNST+
VB31XEh5ncO0nd5FVqriFCquM8Vrqo9ISsq2kaRAowlFPgwFjfhPwKi7ocotgqiOdq+a1V+NY9V4
4/w2K+0Jjej+MFffC+1bWpRPl9dpM3BYAQunXtwW+JtL4BDjgc+u3XKGI+kCZ0RdlJlAaNikf5Gt
WA9VOIJyasXctJZQRUXj60TYDpyMUzA8aPVSK6ZK+O4Wu/5je38NUDyAokKNomGJVZIOLQp9+GPg
aMS6PIkyDOHwKaBkYIPOGISnWDXcDAJH5arsyWjT2lcDEfwUzzpq9C1A+r4CmZVK3YBY/sw0hF+l
LBjaKrCBQS5d16jiQ7GrsH/rttY44Zi2OjmU8z4u75PgDTXeRvit0/EAyV8JPfbJfRUdW1kyf4tw
5Axc2Njj2JVFvLTCGpmf0muDnELzlYJWYXIyJNTqG4061iA5bTZDI/BRawZRCSJLYcRzXbG2jAFa
KPnrFKG7IYm9kRC/oobTtiZEEhNXzZXdZdvZHuwKVxjs1EbWZC5x54wSHx4jTWuGTmBxfypfwM3h
avylgEhYab3QVPbCJQUX/E7fZjoDJxBCl3RA7cKpLG4Z/YCelBezq57t68ALm0Mgex7ZtOXVmAWv
o4RzaIOaGj6A+G1iPdS96dCg3mns5fLsbh5DKyDB2ahUHZsuAlDEoiPHZdJSit1C7nIZRjKez5vu
6iRKOppMFV1gJjtw6nF6jfTZUZDd1/peck+Rrdnn7yuwKDWQ168BlpDfWuVPuhuExwDp/Hohbhp3
ar+bWrAfy5RHtgNBdHRT9A2bIGoV3FyZ5yCDChHLd83ohGBMSqcQnQTK3tJzR2/KA8k4/n9zNNTE
NzDRysyeMjTAZfYL139VeX+8PO3/z1R8fZHgE6sG7ZK8Qff3UD2AfWIc7oYM/X7RFQXVPtP3CnIl
ZufboSSY2iryhpTHF7AQuLXQkKGFhamY67cm1PedSZxpMu9MbqADh/mVEjpa8tDl/GqwJmTs1CON
8qOuPulZdGXT4Fttvo/WW9ESV+0JzCS6GhgSSSOJ9l2p/Wqzxg/D1KlLTXWGFrmPhTFkrGXCXZth
4WogQlhITDulnGIg2XA/dMcw+ahRJmSoXjhxyWptO9ivORMcbBNUgx0sd8+aQIvzqQ2mvVo9aN2d
gTuFwpB2+XbZPLY3/xeg4FnDRs1MY4R1VEYA+iH70KoaWjQn/zKM1ApFJ1qgQ3YYln2R30G9o7ZA
ZpP/D2nftSQ5kiT5KyP9jllQh+Nkex/AgkckZy+QZOXgnP/TfcX92ClqZ7siPXGB6xqpp5KsSoMz
c3MzU1WTiWj+2kSRlTSNDVLoTlqsFky77Gtso0GfWAMpF2BsyO1yM5ob6OaTRQTAebCvvGDlqVuC
HY/nSxO+RUhr9aHVpvs+scumNVG2XBj49wmGfWmCKqJdUtT5ApNAWqVCURoBeAHanAr5LTcSd2og
215B7UQbLD27KkVILqbWWN1oYPqO/ZM4/H1Gxa/fwV0nMmD+jV/gO/x6zF0kVzrwj4CNVk3Lk5eF
gQlGqsG9PPjZsUNsG7k6UUPQwHmAbpQjFmkKwjHjGKtrVtxFS5TV02d/W160wVJNxQtb5GXR2rFC
GXQAEMcjOWoEkHfQIGFCVYByfNk2vH0FXMvCTTY3LLSfKpOKONL3fC+RIOvYUCqG1Q9HAkrYZHBZ
/3l56r6Hy7hBzmxw57InBkPfvIoHlW9RAdtmsf9qaRTciQyGIvb6aXES32qRox+ORfx0eRDTR/KL
cz4Ibs81yAwYggATenoS9AZkUg5h+7r62znkr3PFBTAd1kOajpnVFwel/8gAaEiuqbJQ0phfETQZ
IMsCagDCWUkG0rEhxoo0cmfWzI3qhSWfn62/DPAUFV4w0EGMYCAfbstyqqv73q3cegu79/sVg9mC
XDsI0ijYvfieLaZDVsiYZstrGQgr0e4OxzvmnvZBwiZ9ZJoQfUAssb4bvRBi7lUceQuviNmB/kQ/
SaIC1BU3k2modmKmYqAy8wET3ySiWemRmSwRlc7ucA0GII6FlIHOxWK9XiRDBXpNAOheaAtwjwdC
H3J9eY9/Dw4wnWdGuPCK+LpQ1JMRNV7R4GrsbuP2AZeO2TTVwsrN7sAzU5w7zZgnxaMKU9TbE8A2
0yaxLg9mdm+cWZi+4CxsRhcuyYUWFjr1KQnWPVQIh6OU31dkrYZPWbdQRJtz3hIQxfDfOFHfGBLq
vioh1GcgsMruUgWMJYB8l/6Hn7+r+kuQbi4Pbnb6zqzxgwPgsEP4j6rWsC7iNyFfSNrMTh7QfBOL
Kszw+alIiVjHWgHbrX2s2V4Rj1GO0Np41tWnECzp3fvl8cxu70mmGRk30OXxj/G0FYeEjqy2wlaF
kKJkVnmIdu2lwGHJDHcTlXpiJF0OM7G2UQ0gARU4haUrVZ5dnLPBcLfRGBKZDtNgSjc7grliw140
ZlYaQH9O/KBZqUWOu/FDudXt7okCDhha5R6MsZendKYlAafZUOnEAoqQkcchKoUyonsuAFYgtuVt
bwcv5BkQ97VnJvsIAo6OcSfkC0bnh/7LJudBqNCqfmEAeIsIlbR38t/v5vg6Js5tlLUQSqGH3+8r
+zJfE+PeWKKTn98jv4bAHa0kMDpBpTBB6FHQNoxG5iKP4uytYVBc5kSZcsDcrdHSYIR4DGwkxUSK
84qM08TbUv19HLQGwBzcEui/yHRPfvWBYtT0uPgm5F5L4NLHqL2NPeoDA0Ib+a2P/OzvA9a/WuQ2
wFgoTGAJAFVp99jmW9G4v7yr52bufETcBhgjKU9aGb9fqtZ5+6NToOM+rNpkKcU7dxXKeObAFnhZ
vnVHDpIUAlUFByj2ttT5piavW3FDuwqB3/rykOY23LkpbsMJfgrBpwLuIleQxhkjW/EfCxrY/56V
6SvOrkOhJTULa1gBo04itRbKsgRcWr9jBNwqZCLxQb/MVyNjIxukNqahQOgFUhoqyNH8JaDz7BYA
VO9/jHCReMnQjMN8GAmAWBqVwCYApEaRBLnxu8vDmbWkA24FnJdIwHf6dThyjqxeKOH46Oqki3kK
+7UnOu2ScNVMYwxCV8SvE9EvhE9/JufP1qaPhkAOkJe1Wl21Ck1/CCFJqypjaQLhbkKxzRoSYJs9
5pJqqet72l38u+bcNrf76FArWYdSuiWno9Vo5dVoSAuvjblgAswPFFcicok6T3DE/NFPsV+mtg6G
+7ZJW1utwFMbNgY6pzLwk9alF9kyLcHw1jULBaG544UrEBsGpC8qHO7XRWx12dPHAKGSDoEcykC5
ndO9R+vfeAgoeElN+DxwIPDUuE0sGCpCTkRkniMDXcbazK7BymUU7uVNOTueX4Z4etxiyDo/JzCk
iBUEf6XSq2/TJO9EPOaggrlwouf35pk57gpBKjIbkgxhNAl6E0qjZhyKa9ojwo11iLkEqVUb6I7t
T00+Lj0S5mJqJFwAH0HCBeTb3NIpqeRJfUDxvEO+STVu8twHt2Ox9yPZVqWPGjQ9l+d2zuuj9wAI
IBHPOZHHjulG06t1Onl9rStNsfYZxAWDdC0XoJ1tUSUqnv49g/zpoyRS6hIGjThDUvgHI6IZZggS
9dbU1P7xsrW5sw4EJpRYobsGOhku7EBzXtEpDR6rag++VEpQN1jSD5+dQfCAoCdNR+zJn3V9FEMl
mXanJPd2SpxBi8wSsHxQ7Ne3l0fzM0riXRcwwCjdIU4HryC3NUW8EeK4qhEMbox1/SQfFLDfmf1T
d4wscIjJ73TTueORmPfpgZyGq+H0jN7btbHWQQECWK9z+XvmZvf8c7jQp+hGcfRzfM60iL2XoSj8
cNnCDP2EhvbTXyPmDkSQJYoMNeXaUlzt6B1AOXFV2/paPybb5lmw221+ICaUcjDKZJ869VKoMnch
ntvntmstVwUaymBfBSdnHO9pcPQywc5Qqrg80hni9mmkFJovKEdP6/vVa4cxWjmrDohKHNMnATdg
NKQ26cGURbxVnOAN39SQ8QOqDCBS9ITYYtYstY7O+j4dTflgzQUzHwouXz8i9qSxUCu8oMKo2Xpa
sEkINcOycRsZTAgxM9vhKvRBVeh/XB7+nI8/N8yFOCjGF3jPwXDPUrMJ1ikQrHW/uWxkbjF1OFeJ
IP2LsgI3xWJulBEhCKUFfTV6YC9ZUfKmjQsebqazYLrzQTWBDB0koHnqjqjpVLUBI44lsSsCIVqg
6q0gitetVG3aqF4H2nBL8mfAdq2RpYCJS1s59RcQK7NjNRCVolsWHF58wlMQZFlA8zH4O+rYQndu
mDEzKR1ID16e07kbS/9lh8979qlYUXTYYMek4Y0ShE4h5S+jJ9qtzMy8+BiCpXa9ueCK4hCIKmAk
aHDmfLo6JsBP9GAp8AIFiinKmKzLDMnBsPeuFCU79F3rW3ImeJYsyUsCTXPeHg3xkyjGlDjkL2jI
YVRhOYCGQdHewu6qTT7Hzuort//7ONIJWqBAQktHF7DCp1kBWxBYJMPxEPqYV5swfK6C9yh/bsT3
JdqMmfIebKngutHQHIwnCudkwy5tBlz/mFGklJvWHVDT6lzJP0maSyWXylBOkh/lpXzlbL7m3C7n
XPsISkwiuNgsUXU/eutaWFelS19uhAdaOkHllA8LXmZ29TTwW0x4T/zh3BsZY1RjJqQ8jQHM1faq
aCrSqxje+0usi3PHj55Z4vxZrHUZDSZLeP+YELLLxdcustQlzvFZX3NuhzsMrNeVnk520hqdstK6
NWMz3SrXNdJvdnFVeJZ2d/nAL4zs5xVy9nTzuvBfcxhMWHwgZrPHLILQVHJz2c4MihK7EqkIqPmA
Y07ms3ljpWdgZu5x9a6IJa2lOzezIBVGT9ILux2tcFVcgcyjM8fny4bnrqJzu1xUU0+i8xntsCur
N9ZuQCHHDPeyCXn6HXwgd26DO3GtGCtZJMBG68ayKT9AQ9zuN3RT2d5tdid1dmopoMrTbPYaWzvg
D6zfSfecfwF39uJQFxQhxuyOsnwVjaILwiuLoKFjpFdtUW4WBrw0qdzVO2h6PZAeA9ZvySpzpHcB
ctWQHWVHwCqGzpbs2A5WyDc15jiY6hNbjVuAZ9/9B+ouJYb+H7M/Beyg2ARSn5v9OtAZGX04cXGl
udnKW20Si0im7krHwqpA6uaodrVXPqUNsM7pKlyRe/Ibb3QQUf31Cdz096MH4UkN12YTbtH9KpMN
XSLtnj2o0FGCWxdVyDByzi6pVKkQs2mU+UdT/jDUFnI5t6T9cXlpZ33qmRnO00V9kaOnG2bQ3F21
b6CO8LJDJvdQP18MT+dtgRXUAH4brEDcLorGqB99D7YY5AbiBpVOgkab15ppFunQNEA6C4kKvCuj
z5oEtj60B0Or7LFUD0JIXSG+6lm04A9nY2bspL8+alqHM4eoVonntWKBSwWizg10EYTEMobNALFt
8jQWayoelaU83bQ9vvkPUEEp6OXEZPDNq2JpDJki4+ZMqHgdJeQW5/k3AjtAdP8ywQ1L8SOhHwoE
BXKqOGVoddJKjICoYZtB2Prpkj+adRBn5rjdWjVGLfgTg5GCjEvXAs8dIxEIcbXf2K1nZrjd2pFc
6hsPE0ciac0qNwtFG9kRS+jtfAnIODskJHHgZRBpGj/5PM82BkMcGrY5NoZUgQq1IKZaO78jEAeV
A2TmQQqmyoiLuYkjaRnXiEpRe5N++IpdIROnqG7gWQJ4c5PQ8glYXdaXZ3Fu+xnSVM4BHk/61iep
jz0pqIbFyhNwMJbKMe7KBQc5573OTXC3sFCAXLcIMCwhQMrUP8WhmYLaScnvLw9lzqWc2+HugqAA
XxcU5hBAoYmBVqe0csY+Nf3MqZeUOpdMcT6/kDMpqlSYiuTUBitwXsqA8VplvY+D98ujmq3Ing+L
85RlGhEwAuP5IKybwaxlkx7qjeoYlnzKd5BHtGMzsiRnXG3pyb+5D617Zi891KazxDup82/gPEhS
Nl0j1tPObFInSZ1uzNyuMUxN2gkMDZEfl8c8d9zOzXEHoQDpxpBRmAPb+p0wMe+AORTMEN2Sq5rd
miAGRV5IwiHgkyRSV4yK0CDmVgt3VPa5eqDsdVzaLbOzd2aF81SGEcSJ3CAfFCSrjrZrQYBArrfr
q8TJ6RVb5ByfXgrfVuvMHveSSAvAA7wWowL3H/2hI1vwpNjitfIIJVLWmjmzhIfBFtfysXBr1zuw
299YPqS99KmtCBxD3I5tFaia+wPGK6BqEYGmKVAtsiTnN+u4zoxwW5INxBd+TqqXBbYoPwbgKb48
jNk8HgRuiA706dS6xjmUMYI+Se9NLzLhVGRXKUP7NPpU3wP1o2xPBOx4+YEJq0i8u2x4dvuf2eW8
iydLY+RPJ74aGaREUMDVEREtvcpmd8mZFW6VhLJN2hEJWatIj2r2qQ57uUlM6CGxPAU1Wuxk5OXy
uGZP25lFbsn6LC+MNJ/2RbU1wuegPbDqWVu6q2esgDUUfQlodQXjPV8HacVcHGsZVnJPsEJdceMu
MyN6aqVg4Sk0A3KFiTNT3EKxCKJLeoqnUA/28FupNcd1cBhXwkG9Kksz2TBr2BnP0kK1bsadTIIr
wPmhtj9xk32NUvNKaBTWISkJ5imKMhIUssfGN1VpUuR1oNB7edVmduMXc9wga6WL9S6CuVzeJ8KN
FK4l4eayCWlpSNxeRLdbR4spz1pqNx2QNqWdtIcmtsFUitygI7U/atUt6U6k12W709KrKjhVzG7g
2PyF2Z17UmK8gJOhHApwI59alipRE8YOhfPcZkflBHmp2+xVtW6Cfbuv1/5N4yYQyF5H+xTVma1/
Xy0pa80EF18+gDsmqQcxLy3CB/Se6/Vu7tu+8dwax9xfqlQsjpW7aMtCDOJAgymF2QDPgU+KmeqH
735G+/fQDR8zyQ427ArS7fvGDO7y1etScnRpsNzdSGmG9lADK98kdqfaKqvMMnEC9qKED5c32ZIl
7laM9WyoU4KxqoPVersi3g7xTTXcesHSxTGdCO7+PV9AHsaJRgJFDUtYKmWI3L/U0UJAPZfllaDm
rOKpoFHE7txQKjWXPXVSSYBAiuadgGboY7dQ3DHdDb2NwaHHxBpVbeFCVGeOKTjUcSjA5CuhnZcr
WvqsqvIYVWYwTit2Cf8GeW6UXsIaxLidE1PPDCOLGWSd5DvWHgR/B1aoQdsR5dhpT6S7DtLAlAcw
VLNV5Nlh1jqou3fiLhrdLrP1ES8fxRzUTUi9XeOBuZj2TovmQ9S1rap/aMHrUtevcjNV0Swd6kF5
tBvKk16Lbu+jDo3WBSgJL3nAmZ0jgztdArMdQgGZv1GQkMkyYdQQB8ADMqjvgHAjsgyU77QlhP/c
DJ+b4pxt1kHLNZYnU8Ee0jeVbyldaAbQBGA2yRc8+6wxoEeJBAypDIjY14uEjR34CBUYi1vDBPmk
K4L4tZaehG6fNccwr93LJ3DmZp4M/WWPc2xNNaQB3qB4NQkPog5mX/mOVcQdG+eynaVxcV4NWppK
XpFpXBr6RUEKSOX3TFspo7/KdbqhixRSMwYVCbB7UCzh2fKNfVKQfeqBjruxJBCusnwTjC8DpAXS
4hRIzpIK+cwsojuNUhStNDB18td/kurFaDADpPaaZw35/eCNyAy4XbqwO2bu/S92uK2YS4qvVqLe
WKlx6qNDLN0FS5IBM47yiwluAyqjYgRKgXmrPdWSlc4ivwE9UBADgn4KmVMUi7mtII8KYamPyVL9
5rFOR7vN/Zs0XIgZZsdxZmXaH2fpoVaiAglEWIng35QaojFL8KrZxTizwHn8UPANOR9hoUg+88JR
wCspIU16+dwsGOHFd1QtUxgOSGP1aHyptU1HVXjehe78hbniFaloUrS6mmEkYqOd/Fa2oQFgXx7H
XL3pfNUV+et6lCUgx6joNWDBGA8B2WtDZHUglKwHxc6DdD+1mqV+h8e4aAIzgkJ3agFFb/stSCc7
ceV1t3W0VCeYloiLCr58FBe2p22Y1oaA2U2ae5rdFsORsV1c7VCVkiKnba4vT8Ksm/i1Y37KKZ7t
ydAT2zSUpz0ZdKs2gLhR8AhZUS9aAH0trSd3hpvWoFVuTGc4Cq+astgl6d3lkSxZ4K6NrGAG7UVY
ABjGS1dyLS3s+7m8/5el4bwECeIRWmWYq1gT72gYhiYdO2o2xnDVt4JjRNTtg8ysqxsDMOfLo1s0
zjkPn42SRjsPB0K8S7wSncBW0ZyS8QrKbH1oWJ2wSwV5wersZkTWC1c/ag7fqg5VSQlTBb+1Engs
L3UCFXBuND33AAe+khvxNzB1CnQ7QfyOBlP5mzoi7dUqh35vCwRq+yMps7seubBGSm0RzZgLEyrP
HLRzW9yEdjWVkyIKWkvaV0ATMzPa56/6wbu9l2/K92wBOzXDNIAWr7Ohca6ZeqCXk1KYa9/FY/Cg
30bH4bMwzHynD5bi2NrmQbtmSy5OvDxIbfr52fHOdTmGPgqs4nXqdD/axNQO6saPTR8UKwvG5lzJ
2Qi/kXJKeSamPWyh0GmnYWGNaGkLb6i6urxyc/fPuZ1pYc/G5GthHNUh7CSKsSGxuvNBL9cNSwmi
JTOcI24kv1SSejKjiRbttiGya0tZ+7lujvNdoU1O7WwsgJDqQzMZEdYoRqzKp/Au3Ut2usue1NuQ
mMGCG569884nj/PDQFKJbTQtUpU+sFfI/b7UdmUKToCOylozhc98J9+16Mq/jh/+vWXj/DP8ZlwG
JSwryntHH2SlMgvx/rKNxeFxLrodIkkQp71BDgq6m14ks94F24m2ucOQsqdx219FNlRZ5BVdem4v
OBSNcyi4tYnfF7CNuniRmNJJRSHeJJM6hvMsoq1AX4iRZtqppr40SPABUAgBVB7Z7g1AcuW1hGbn
PMDb/pTE2yiEdpgtJ5UdhLdDcUi9ddOsisEWimMYLZzEmQzD9AGgXQTqAIVpvq9i7EF6E6fotjbQ
Sx61sZ3k0M5GjxUklz0opm4Gn0ATxUmWGCclfZrNr3HSV9PcyckoQ7uVDlx0RHZMR00yAU3uOuo2
0M4WjFOS7cviKVNWpf5gaGYL/IyQOYr4KUmvBG8UzRT76BrtoabBREcBP2Z3oIW3HtvI0vM7ZEkg
PpBkpW2ggbLKW7MuX8C/YNX1iY2QzMjXiuyjQLlp1cqFBMtQ7asxQqHmhY6CI9Qq2AZcSV6Ho5Mn
G63YZkLqFN0mFVZeuCHpaNbJZqRgil+V7W3UHzwFPH2pyUJmJ+kHC3YMDJYEUUWS2cZ4FYenVAYM
yIX6e56v+/QUQl9xcMUa8Wr6ANI70VuH+poaD1l+DXo3SBrs4uEa9DW6FNm0XOvFLa3dJFLMvN1r
ZBuya5Lthfbe1x8NFPzHfVTuMojeFdFGz26SaJVWr153h7pJatzq7Tojpj6soFmd4vyILcjUgvdK
BUHFqRtdYFCcAJQkyZNYPWd6AJprDxILTkQOPiTspPs0vBWyV2WAYI4HLgtIkBGG6RpQU1O3lWAb
wbucaZbKnsXhCPkDIQ+sBoUUuQ3XCXWx/awwu/eKNfhtx/pHXVihsRe9E9JYbXVPo7cODD7g0WqL
aUJ20LxOjd6KWpepTiVWGwGgihq8h5p8ipXOFDO6otETuoXcJHDAn7t0338PnSZI6iTtooooC/Fw
30RjXqn5zdSMY0kbfVO6td04gRnvK7MWTfFKOYDK1sEOuxUZALILjnDGPEEuSjUMCbK6UEL/erEU
sZY15dQmGO4BjbU6K7LSUymanvl4SyDYmW7fUTh6rJxiYeAzEpqoOpxZ5g4myQail7jUfrYHASi0
LczxEdKlCUJX60Z39EPuVPth7W90O7fDFWRrQc1jL90EM/7hy2dwF53fVlnNOnyGbIFpDKY9m6zg
jDs3e7oH97tp2Po+Mp+Mj8sz/z0K+jp87pqDOBFoIXTUy0Ak5ScvOdjA8txslKXxTd/P+b8v4+Nu
OjFKwJykoX6VmMlRtZSd70YYZ2G3q9rxdtW6sZZSSjOFrK9j4264xFdko6aY0+QBClyb1C0gcewg
/2i/1odjvNKsJcqBpVFyUXOsgGfnZ/+ubmwVbeX1R0VYX16wuVv0bCYNkYuR/SEHRKmcjgphb6K2
HsV0k4P7tepeUXGyjbh/rTvZ1CMftMYU8BpA0rqgvZ7wmJc/ZUYD73yCvzF5G0Ys58ZUkkcweG1A
JMZNN6EdHT37LVr19niDW81EmcWsXGq2Vuei29/eaqF5e/lDvm1iQ0F3OJpxFaAJ0PzOHZ5O8IdY
lD2EUUPpyrSwCjjXSj/Iw81lQ9/WF4YADEVrBQGlHQBwX92UEY9xTiDYhMQb6MpJCpkhR5Hdy0a+
rzBnhTuTcquMcV/BCkhVwe09Ij4zsxBMv+i93ShWCn1ZFK+SBU+4NDbuhKZ5l+isCDvgP6/r8C7X
3G6J03L6FV+cADcw7kAiYylUYoOBCaEobuKoSB5lQSEhiBaH7KA3YfxDaMJ+IY85tzsAXdIBtwfd
NuUfelGINpl2jDuUA1diBRCY/NCVO1l5Wli2JTtTwH32OBpVGVTCAybQQFxnS71LVmwrP4MSkO3p
bXqT77RDtNGsaqkT8vuzbJpXGRppqOJoE+XJV8tMH43OCCJoS2xw6ja6aD6WZusoK+AynAmvZC0M
dbqOvy3kmUFuIRtWNEHZwCA51PsAmeGVYWnX+kvn9it/S4+L6YhviQFuhJxjFbQh7XQfBgvN7e3M
ak1Zgly9pbopRDUW/Nr3wv1Xaz+TW2cr2aRx1oIsCcAZWzrRVfuexWY1OLI1vc/GFTlVCIx8q37F
bhrWS/fW7EHEWwCUr2ic/IYCG6QsS+Ux6dBYhZbWdt1NWSyNLA1ydrsqUAFVJ2ioyhcRSE313MC0
IthqfkA6wyKOsC+2+Zt3pTsl0iHH5Iq59ZLG7vxmhSISShdTqMfLPzR0bBihsIvC0rt6jcZ617Pj
N/lutDSrODVvC3t1Onbf9uqZvennZ4upCXJc+37WWbqMTpYaYpumYgUr4BPtTjQbvP4WZvZ7/8G0
fc4scsGs3ngxSQSMkL6wwSyQp3bBxNmaoUtsaTCr02DrK2EDgMj6R2/pL/lW2IcLCP8pbP02anBl
SyCcwUzzPYBlnFc0UyZnFO9V6QdtPi9P6/wgzwxwLgCdZR3ISOHL656gyzszCzW0QpHepA3aU5vc
QL8LSvklcG+DihS0D8k0FLk7f83y0AL5gCkTzzTG4tTl3Saiiil15S3VWqT6hGDpgfE9zJ/W5Oxz
OQfSRjQqRHm63ciGvHSv0Dsjrn+br29ys1rT98QdOzvcKtvekojdW4N9+7c7YL5+gsEFboqg9mWs
YcaScVOIL0JzTQPLoI8pEDaXF2d28ZFggagkzvU3Leaw1YogrOC/RtS60jE/9r24umzie4J4Gg2Y
I0DzBiCuRrlN3qc6nqeTRwaXtwY4+bE5utoONLTDc22yO21bg0LfCtzSvWx41m2d2eXea6FXRgr0
O7CxA3mj5uMeVWqwfQ6O779ftjQ/i79GyAV7kJTQxprBEjUeg+BBDZzLv386IfwRRZcLWl7QPICg
les70avcB6VXgS3JtFWFpId3ZfQ3XbqS0viYLLV7zI3m3BrnBhOSj34Vw9pgPDbMzeqlnqclA9yG
IHqg9dJkgNDbiQqiXV+errngcWLOQnVHQ6MOT+chyQPY/tqyAyXLW6XZWb2qAhdoFoNZlw3Nxt9n
lih3ULMesFo9gqVAEVsr9X1knKPwkLAPSMW4TFbQXBrXdtoaj12QAgeX1g9iCzSDRrOjF1cLO/57
xy6OGkhOVagLo8/0G18KFIwKpU3xPdEPyZQMu0ZTUWVm+yOalJAQqcWFl8DcETMoGoCgDGWgg4YL
J9VAAdtWUXUW8xrofexzJQG6xskq++dE/8d7/7/YZ3b133u9+q//xN/fsxxlFAae769//a9T/pn+
4yp+ff+s/nP6j3/9Q+7frT6z42vy/R99+T/45f8yjhf865e/OGkd1MN181kON59VE9c/fz8+c/qX
/78//Mfnz99yN+Sff/7xnjVpPf02FmTpH//60ebjzz8kHVv/P85//79+OA3gzz+O/+d/s8/y23/4
fK1q/F/tn4YBahwDwHFg7yAn/cc/us/pJ+I/JeTFACefdAmRutanwCnNwJ3+5x+y8k+E/TgSKrwV
OtRVHO4K7Ar4kST9E2qiQBODUYCAdcygf/zPl31ZoF8L9g8QO15lQVpXf/7x332iv5wW9M4MEJdN
vLQGwje0n3BOMSiLIWBF5ngslttdEo6ZYpUimsrBjF1qHyAdCEOrajxRXwv50ELOoipqcaskmSes
FEmR0NYToe5x5QlGG289kAShNZMOQXHVUUU4iqE/Rsg55+hqUbvCe4xzSjuzJ336rvW1/1b1IT0Y
dSqhkq3FuY8e/ELZNmKZsbdOlnK2F9BpvqVyna3gdz03Tr1W3w1iKiLQlBKx72wjKfVRcwwxCo3N
UEIz4jDUIDFfawD03JdpSQBTLr0yMeUwLUa08/lRYiHf7Y8/hjHHkSDtIJlyFIX5moZED5EaNnTm
9CQUutEOY18VVwMkXkuz0LRW/EyL2ChStzHiVqVm2oCfIzPHLjXUdTLoteLUodd7L7SWh8yMNbi6
I8kaRQKNahOSwEyIHxFzbEtFMXVB8yA/mTWPRTR0CDAHLy3Mgaai27RtC3pNQtubQWcAdIvFoDJb
bDr/KmoqFJaUBsyUWaYGpd3LRQHkbhNARbcWxSa3oJYo2WWYyzd5OSRuDYrgnUdEL7DqIX4aJEHR
zUwwwmM9CFSEtCBJ3oGBxhVZ96l/a1S5YiZ9ZAAgV8qtnaha+JKg+wbvl9hoAlvKggTKHHlZbrxC
KBIrMmS/t/xBRCpFyjz1GMV+BW0NYNUk8No3zxKUKCaZ2vFUyX7nREPdQwlDVtzSl8lNkKsg85SN
Cow2RRdIZiSlT0Mt+esR5yu1k14fH8Y40T5SLTIkuPKOZE5ARSF2FZVJeIGEXuRQkDnfJkrTih2q
LtnorTuZYa5I59XgflM0lt3Fba3ktgaF9OaFFWUfoWcy6+g+VWsKRfkGSnOKtxoZqZRXiHUmhmQi
Mq/GI67daHDLugZABZpCWFhAf6R4OhdR5oqVmt2Ngxbu1KI0bC0i+zbrD6NR/2gyIBaMHMrmg1eg
Ah6jZ7mNB8A2vMAENrexxcIAYI82+7jCS6b04/Qt1Mq7oSxLhzIm2k0uglKz1+l7V+boTOxBeWEU
IfCnbashSTFSt9T6FZNzNGj4cbsOWT9auS881LH4EKmessqgnofQOAK5zJDHK7Fo9n1uoE0riNwa
Y4b6VL6SK/3BExUHmiHriuqCCY0dw4wGKTQFsewdwLc/qj59GgfyVpB4F2Qos/WEuWqn0s8xVj+E
eDTRHnslDKN8m5aibqnQf0LTa4Sz7yWOl8voqRrATjaEfmzHnf7BxKAyyeCBZU7u0Efai3ak5cWK
NtJpLMC77ntgccp6pAfGugveWqz3rveMFUnY3qgKbJpOkx/TjD3WGdsaBntRC/22C1Xf6oL4xdBq
zy7UhNqt0BwhPcKecz+5RhPjZgxbZQ3ay9KKm3I76jFAhrlwYj5qWl786DMhNBPU3WxwtndWJYve
fSQl5Aap9Xst756FZCpCRVZU1TsxZPEa1Y8D+ImSe3j1wkLKOvtBQklwsy5jlhxocBa93g/bLic3
YYeIO27bzPFZT8wSESSIf5oWHO8qgNqQrUVrbaqBuFAcAzMn7Wh5fStbZR4HLiUZSrtyk6/DuH5R
grJ1Q418UDR2H4pRjI+pUV6xtEX+qlUEU/KIsa9K8JV0aM1A03NFj2JKUNNrtJuykh7jTnTDTAG9
gq9G17VRr8NQrk0l0zaVaDhh7z37RH1LjSK28hD6wDEotOreq+EnSs9lo6g5RKn8QxpEqOTVnoMa
1f+l7kuWJLexLX+lfgAyEpy3HHyMeY7Y0DIyMgiAAEEQHEDu+tv6x/p4Sf2eJLNXZbXr3mghy7RI
9yCBe88oDs089zmJghLSq+EU9eDtKA+uA54N58ZQgWIU0uYJo30Vt/M5be1jMtm7nggcIT1n5ZRs
P6MgfVA+uMx4lsN+QbuflI16HDRKfOXiDNZ/aUo+wn3q1+OB+rO7SQfQ0QixRjSMh5LrACScC6uR
Kl3ZlsDds4CiDZtPtUzh07yEtxLUtR4npHZSPKbC+NlBMZ6WDH1SB2SWPFs3falYQ1vNzx3gQRzX
04vSwbtNCaq/tprcuHFNANFLWYykv4d1weWcuufRc24H/efJW7ZrfTnoF7kHuAAYyq7F1sZJzvBG
IfWt3vMw3LeTrw8xs7tRz3MRBnqvo6yUK8HTacjdPM1f2lOntTE3gW+OdvPIce7Ce5xv6gaBfE0+
piNHgBxFFUzUf62de4687pva9RSHrFpNj557ra9mtJTvB3+VkOaTe3nhVpNswLvuyFGBHu0RmfLJ
5qXqawUrp14aZI+hkjWUMinYZn5qvd4pmeqi6cefSROuZcp4dw4HTvJ0MRdNGkWPQfOwTVmAWTeG
cSb7Im67HUcZ3iPV+RQvyfXmpwKJjGmdKmDjvmrheaipxHHXedFovr3Ra59GjYcxN43UXpgLpBqL
PFtgQA70htB7nXhE/3S+uzhx2IWfR1Tu5r+EDLH7dZOM/pgzn+KZ2oGgM+4nuqW2C/o3Un/oqs1X
/ZYHTRKgESrbUn65x5ZUpslTOrXtcjUqI4408xVByPA4RTy+p6nSiCD0CG4c/U39KdHqaHBk0K2a
ZMZicH9WzH7BsR6KUuAfazE5UbvQM/eXZvsIPTPCp10PnUv9vfNa8DD7AK1ykdgjIYe6bo8MNkf2
sDZ0h2wIZ/qMXx7V883aEO/krSy7g3fe3VvLvU/j4T0qe9wVtMD8EDH3OCRRq6NDQhhaVZSag50Z
zNZEr+3SyRhAeut8yAlCPEP3kuI9JJUmweLBwoscJ7jJcfNGpIo3oURfEi/sG/VWr4gRKlOtn1GA
uUhyy72BW/84odrt3XUS2WIlE2NabLj4IoRfYs9ZpzA07kqIJVVFAFMLCx/gaaxLziOF9MOWgLLY
97KNGtBPKNfb00zAZ1gEmS+nUtbBsF4rVAMbanNfRsqUUkENjK832LooyGvWJ34FqKyD1qyFb6Cw
qUxwLrQbLpobVg+DvbO1B0JJDpiu71e1rkkRWIM+VOS3oukSUlH+3vnDx4iLgD/7jdXJo/MR7XpM
adjrTx7iQa0wQt0NoDdwn2wIwBx29TA218ySQJcqG+YF5TJ8W5hqc8F61s17O49mw1EgmzHOuyGq
p1/z4q38bmlTN76NWjl1RLSDq0uG6HFROIcvPQw5Rw6Clm57SpsojHezJYu43dJArmnFhyFNAOtm
cw55X8327aJQLi6SWbjXTlH7UEMMkOTwMED3H5se6BSfMxPesNkxnXO5QnrbOen1+QiLkz0FksQH
xJ+bZM9q9Ozg9Q6hOsbIrBA1keEC3fxMdflcZxAsM0w0Jd50pco+yMiIXHZUZsMgZTo7GoWWHe2z
9XZYmy7Z1Z5q5dHvOxq+sGWc6rxbBt2WyIKxGbIKkJaML21GIHQTbCZfNJc4XzfQ2QOJhzc/RRgx
dci7tWkrTwppebspWoFMuX57pTBUvE8Smac+Liw5ZLxyNqJ72ALrLq9JY8veqQnhv248ZgKGHWwH
5MpliT7GcRtetfO0HLbQLUdiE/OgJU67aCUTElXtUo74uk/xtiVXGxKQDgkg0JOX4tjCp4ROhtm0
TIaYs1zXtj3EpsY9tjXtOZUI3k8uMELAY/1kJYHywUsRkqbh5CZzL3+MIplOghHxIlziXZGpGb67
1WBKTDDj/5K1F38P/ebaHFZz8plOk5I5xVt+42IpKl/RKO95u5Wol8fW4Ot0wtzD6Y4lSuzawHqf
a8QlyRWOkYNYPSwgZrzJajZc7pXPHskxSI2VyHDQJr0zftx+YmdlVT+QEYVJrTg4p1lYWNyVx4F7
bhex9RPBsstxaNV6iIZMABwkW1OQyQk443AwIk8sRrh36O1WM6fITu3ecO1IONtc/xaifQWSZQL0
tK/ZS+8pV6ZyPGeTHctAeiIf2x7rSTLF/i5DN4jKuzmYXzNbD+Ww8qRkWKGKdI3DgzPjL5uaZmcj
pu+XxdypblZXDcdjvy1BUrQp7vJ2k8CpVYJgdqkyWtLFhM+OT8/1ErKj8EJSpSrehU3SlbqZ46rp
Pf/kNxnS4w3nP9VwWWQTpa9V57e5P/mgxoWVj6YZsDsuocuXcO5f8Ukwoq7ZNO+1mldskiI+ovN7
u1mU7Y9TPST44LPbo7XdlfgkY/s7wPQHFPKXNf+/4JW/4zDX/Oegrf4e/yUKc0FrHsfh16/x+kf/
9z/5/yAUgz3jX0ExTwPvvn58/frHr3886c8fjf4zKvPPv/s7KkNi77cwQ3FJ6nvwQsGjBMjsd1iG
xP5vaFAPkwRQO7SxwM3+C5YB9gJdgh8jfRCIDgQDAHP+Lyzj/Qb8BAmByG4BnkmD8D+BZf4KvSKM
FzmDAHcuwCj8bkBm/kpxIbKzcQYFzAVblmkPCCCoFufG3+G6v6B1fwZ//gnp/zf2g8EbWzcwCyg4
g0ser/c3CHnAhk1i1+Ktr0X9xIOJuUraOcIItgzsvWUhIfnKiYlLjFkO6R0zR/KaPzp3u0YdX3cb
Ijs9aEwRqofhQMd2t/JJ4OaOR15Y5lEHsDGET2A2q6y2NHWfoarH04IssHbfODW+bDZkyQ6ZP15U
zoaufWGlb9+3qB/uBoAdzdnGW53kNUAUzNITNfmELQ3pRzHKakFVEKVwnjYiOtYS6qCjSMx8J4JL
Ls0w9+5mTk0WV5lpM7J3MRKGClOHcNd0TYt05a6bMDVuNVJrEFiFpcVbsu0by4XBoiYafdsSxl+4
54MNozaeXlBpHkLJEXZ8yNHIt15NMhHBccXReKSi3U5oG0+2PFZ0hvZyi7DNKSNnKGo4fLKFbnHt
FpjGQKLN+DT57Ifdk9og2yw1LvcbFiAuCKtBxO77kCxtjnOr3gVdZ9Bh6cIaHPko0ciLIBmFrYC0
9IbMLf1smzRAM1rs0q8/vUJ/HCZ/fkz+9jBCWws/BCJMgbD4lyDgvyGErXIjur4GggHLovDNbTTP
AvZv40D+qgjAw3j5MTC0wwWX+ogv+htIvXYIDMfhT4rVduAPefJgZ59iF0M1RAqnZAFYqz77Qk9Q
cAfiCrUL/N8A83/FyX//JyAAE3mtaZBBePE3CrQRfe0y1ZMiiZi9lm4IDtxysMwhHL0Tj+m/eQEv
39xf3j98ZBwy+C9eRRwqf/t5Yxi4FsWOKNFVri/CLRpLOVooJbvE/zf03t/yef752RIoQb0APD2+
47+bsZGZVnObCngxx46TvaHcvpF1xjqwMgISPQi6aMOUKWCqiyN7pxvP+7VoBVgokCK4chjC08J1
er41M/7d+xqYVoYI/Rlg4jJGlyzPxvCyx+uTFmss0sohf+fcU9vesy5LrkWs/8hs+o8uun95hf2F
gLidfw3jNPz6B+46+4/dhKtiBNT//8G1d2G0/mcC4n//L8xEA//x58vu8jf+YCASEA0e2rsynPWI
iMFD9vtNl/2GdxmhpDHcTh5Iigs18Qf/EGa/eSCBkRqCFsT49xrEPy66MP4NQhZcdMD2L0w0CsH+
A/6Bxslfj5cE2SdehusUNmH8vMuN99e7TjQcXeAb4D0vm+uTxaycSTT1Lslb3eBiCBJzyga794J9
0HsH7pBpFrqPhIupmCl2V+l37CmLVqROwSrWPi9CV8QYNCFgHmNPK4VskjFoNwNdZACvC59HMbo5
YFmQ1O04f7JrEJZ+OB5nf64GJH7GmqFrFNBJijjOKUtBDLyNNtJXQfY5DNNppYD82SVO0g0tihY4
5sX2Uu/bsls6ZUcHgAqQKb3uOrRztO7BUld04Svxob3O1kKS5GjUJgrpbbdhDK4lEBzrCzXF4mSx
JlDwD9cLyfIBt4JqxcmT67vzlxHR2O3e+P3OEDQaYcUNbf02r+RA25HlTkDhHdUwk33ozuZsOSEa
ecRb2vP0LW6rsG+hBH7Hi9H3ft65VwChtFxbGhySTJWzpW1uY3saJu/ZSAUB/vI8teHPjaHCvM3a
Z72d6JoCzm+zXdoiRsxCbSM6XZDAnTHMHxI0d4R+tpvCtjktdNiKTLBDuDwErj4trHMviQmwkT8l
2W1iBnzOCIuB8gun3e0gGMSQvpr2bcfyTSTs3ogYMI53AFGBI0tdee4D1eMwBwGIhdEgNU8+4dO1
V+uXEZljUKh8NPig1vPe/LHPpWfesbGfRsz8engUDPWFFrjY1iwyV2wEytyEMq9RtCs1rZLsc0vJ
dWu38yjdjG0RUvFtOUU0TMt2DY5Yr3OME/xluHSuLkoB5PZgpk+RX7zWLxB2mc/NTMuvtH+tEVMU
ufXH0IqyqdM7iCHvBgpJn7kHeIYm4yEnsi6zAEJtpXqNPSgB5pao7YrC+o9x4gkMsn1xU/e8yhbh
GapTB65XsTOXfRYMD1rjNPAisErgV8qkm4uoe4bGo1r8a77Jexr357gmsJBtuhghHWEiu6l9qPBV
U1qEnisR3fdZ/aI1vtLVAH45hYAHbCsBAMd7HP/HGht83Fz38bGORRGgfM9j2LiILhsy5QNVzyke
7ij5Eo0qtD63ibq1CrgC2JU0Okd02q3zfKaxzrPMPlGWPXL5c2vOzSqeaX/GH72Og3aq6ByW8fyx
qc/M3schpDtsAjq5n7K+ZL7LsUljIs/dBMC79tfzQsZPH3Oh54yDfPe+pvj/kKsIM9TFYCGzhVBy
BWPQGf5sVu9u2MTr2gDv3sLdBvDbB+61AiqAaapIk5NMO3mV8S03Gfw3cXPfJ8fASWxucH+ryD8o
q2PkgKYGJKKBg2tuprwP3IFY8u14ws9RKu78drgOzPS9cP6BPDpWbSua8JoNUApDEscc3GSoVson
wg08itH6E/n3zdvW9+n9InW3l3U3lh7OjaoL/CcWzvMJaIOF0TabdoPpQty4Pl6tAUEigqTAfIDv
Uxs9DoF+aNPlus2GvZCi+27BQr0gE2nx86kJc0Prpwgu1i4Dm+NQHmYfkHm2iyw7NZ49zIxcTyhD
HzBZDon92OYUekiITADcffpyOMh6PA8reazHVKDn5T2EnlE0CIF26dzsOmmngqSrXzVTupQhAedi
mqoxP2p4dRvdJYWe6W0XfC8GCToidm9TeNbbVsh+ml/TYGyqOW7Y11IvLsdoBivxNqzZekBzT+XV
KCgJkqHrc7V5H8vUJlf+wOqCdSnoP2CjVdJ62d52eExNmkwIBotIac0t9vO1FE0Ii0s9Nkg9MG+K
pk/MH7y9yAiiU0GS/JxNGhSZlsA3NrNWcQSvvXmliXkTQHnyun4b1IkMWfpg+FdvJd5nAN+tEfmK
l0wcZrwcvcu7uCQJQNBTiDDsKduPwU89FGODV6PHCWnOq9RH1cwfsVCsrNP6IJvg1FpvBy4z7zUe
2eAHhziFNV0V8LVAhnreLrKskeevXXgtF9js6g3ovM/23vpmcZ7RhLx7myjRXokEbhW2+2jTSYUc
oQQU8vLg12klluGKpttVr8QDi+JHZBkg7s6TWp57ld4kPf+wDoHybHJXKT7eDJHfPDxyegVdzgRV
Hx4S6m3llt6nMEgpzstmuURepeVkr8LwEcwnHjCvYB44N2FL2s45kMB9o12xZNltFsOrro92uLLN
Wz2aDwJSmJnTDIAnkljoFOTNPmARJUuWDCVQ4Bszj/tEk+vIyXeeuGNsnpUc3tJ+ReCOXs+pn8l8
aYK16rzkQhqg3a2P5Y5lY3IT94gWClG2y+YB/p/Rh31gma+wTt1T/OxjuCHOXzXNduhBkKrkpmuW
fcKyApIXdA+nuYaZsFmzrxAGBBBUZZoO6KWIUDfEpNxPMz87YY4TPHhNj0EjiJIiAktzzDpgP1yK
tezD9l0T/VQv3WcokYE5IO9zUXWpBC0UnmCyxVBt6flx6vwda9Mv6tq4pE34NcbZ6+hnMAs14ynE
mw/wlqJ1VQ3xbqU+OdcE9dsdlpQ86+C8w7pJ5LuLCQ48twUVKgPycJFvfrO6ozOI5zE0dXlKNtCY
+DDe/AQ+9aizDOlshO8gRKlEMrxFgXoifn3vm83fmbHfMVNn+czNWvSb5PsQRxXYlB1CKnethoVu
C8597BD/tZ8CUWgoDgQ25DGej4kK8eX3BunafIPDimIy2XTVpv4ZaujbSRxDn4rcW6i3Nwm+HbPm
cdeeOhj9ZIttP1zOvNtjOoBqgh9xiVGwq/VOSDRpqAzsML/VA4Xcl/yaA6gesqTMVn7vK/MIedM9
UNtbGrsHglxVF9TqPQjBeE/xY2vGd8/7VirYg63x1+C02LPf/GiiCY2H3XHxECxCFtgV5b4dB5wI
V7035E13zfrrOf2o6cmbX3y80XUXQtFdLf0pWl+7DPZKbz0AKc02nLKI6ljZXJLsJUCqR7r8sCqt
osHtaHvD8Rdn1xT4deJ3F5bOi56EBJ+k3WHxGa4L9SEuA97odfQVEtOS1gAOghSwTApNmlsPdEkb
6G2Ts7/JIpl57pHpEZxKDDrgAkCLbwDMJZvacxMuV1xDzpsM841gRz9Mzk6uKA5SHmSk4Eun8OcA
kjpzXlilQh/8key8oMGp2x96mXUF7Xlpos7HK3wftxTjm/vsenMAbw0j20wKP6UnyuOjRHq59jaA
w7F+ToWtxtQ8+PaaDngMGL2f+HeCSOfNRyyV9k6W0RNImzvADrzcVMryYWxxzgNjaZBUGMNHxqEG
CIa66qJl1/PsJZyHI8fodEMk7wH71H5hWxycYUQ8PPvQfjSzAokOmAe1giDZ8bsQqU53ozchYwke
rutJOeTcy+A7rrdnveAj+AFi4dmUPGQiqA/xumCpEPROGweTk7oHEPUJ2ftYZg6/k9jpMxfkQXbZ
h1tHMIbklg7+7bi2x0V/RdqUdYTVQbFQnyQEKBS3rY3E47Q9dyHkGgO+UG2PQZuVbKNQ/+j02pP2
5A/DyxgimjFbXyO2vLQJvZbcP+OeKBaKuUZ7ZwO+jVN2TZHcQwkiz/0NEgg0BhV9OC84sx3Il0Tt
QK/sGBPAuFsw6r1AwlnsVX048XyLwTsPPljc6UnY7ZCRtsSq87TiKyeLKq3CoSK27mruaFraESha
PI/PqXKYdSePVYvY9iLs19xrorIX8ExwbAEI3v2J0XV4jzuc/2ATvZtGIaVz5nO35xY87DwB6CpJ
Q+My9i9VNCRBxQ8h5pzUPT80dN0bpDkhvTyIjhI2ZD7WjzLemjvpSFfMduifh23Aicu0WpJbsrr2
1m0CyZJ+7+3CuVNlFvX5tnkhZul9jaBL4LhpGXfZLpkkRn+DL4N15NWlGsoUimVvDmgut9Ht1jo4
bkPQH5IpenKE3KRADfHAp3gie+2gqyFwT8GVBKNKtx10isVPz1OVJoy8shTrgOiS+oPE2Z3wyJDT
CBM7eObbVSTbji6thT1qRARzq3EchEnVa31qs/ohGSC20LpHLYFGu0TX3Q1z3RZz98VFVMlhhOs6
7IPK8BY5oar74cdC3HHR2C8/2qB0l2CSULEJ2gyjmwmCDdIOQfapJvZqTEI04VrUKFmOZGI+ZVfx
iItsaMDLO4+cojl8okSyMojB3ktsWlHXoWqO/pipDXa6m8yBh5SUi1myfLOxyhNo1oC0JvsedOLS
Q/u/euB37QX2me2u70CGxCD2YePmyXBvPZjhMf4xuLP9dv5KLrReCMVLPDSI0qO/gg4ZlVt8m0zI
LL+8LHRKCkSjNNUIdHo3aB4XENaxW8zxpORYdvfjiF9bvXVx0UcKkPMQQEIRrQo7kf3oB/q2DP5D
0NPDapMrbUw1Bt2tw5N9bvm3CdP3wZsOS5Z8dxwUTtf+GmZEHdv6BwrXDlT9hIm9WfyXwLeP0OA8
RU6xU72ynySJf0SD/dDKvidkeuABPj0J6a1ig4SDPf7RN3gVPF6tGcPIDJrRgokPtMk5/1JY4s8s
hp89rX0UW80BZBkWPqB1anNQbPh6MUiIaXsdvAiCbsIxta+yFGl/Q1CtlNvtnvaOHQL50ftTkzfe
DPo2Gm91YuIqklKW8WSvSUSiG2qlurg4dhkWhU17DxbXRyjbE3X9SfHpkzk0mSTwEuCQiV0JOSMO
PaAWbjzppnmVkP9pyNbryN70FJEVEsNUv30Bsga3ihxxNvh1blpWmhHXtUO6K7SL1Zp6pSfFHlv5
g+zn3diGLfCM9cdC5sO0WXKVpM03IgOp34izBFDfefNXNsam1CF4gw0x0Eg5eku3ZOfFrC+yJMDQ
3lXdkL4NAgqBwEvHvOszNJMlDSxAZSP8Dy7GOw6xVrQhsP1ykdDYIOhRyApifSyrTSnpdpIhVC42
wpPvn9CWefaWKffk9BxRRKUylcDem+zm1C9b9KGAc88THhQRRkn06aw58s0Pw+hyyFsCoCj0dRPN
kvMQ8IZvsWb3+bCMRzah+SpJfoRcIzbAniaOm3AE6xcA0nA1kXk2gXZY4eJpMKKuc+0jhJfdXGwk
Y0BegFfOhSYQ95lIpF7OMLYeGttPVwgGZRhF3RGaQYutVYzjKyai6Soz9GeIu24kG2R8GP1ShrBX
iHiim3ldHCq4e+cfWbDymyW5DCckYDFabPrU3SdLI5sSZrTlXlg4dYBmPAYG+k7hBevb2FMo1MDx
O7j883FmXTEJ+2liSG3dl3Bh2arxiXFwLDz4pSGdxIm5mJsm6KFRisJhfW7qeGkBSCkATQY3b1hN
q7fCYSKHZpcIow8CFtIHU3dn/LPhgfbsY7fiN7jhJanGBe58F7jbWY8ohYX6b0whCKi7W4nfPMkg
Y9fmmnnwDUCStffGtCtTdJOVIeSZx2mTJdRHRYNmJybZSx3pKg0By0xLFF1FAHNuZrwahY8VORDr
Wy/T49CvsCCG1iCkZQlPsdUP8EXyq2l1a5XwbreAvNir0Z22AJdyCxVfHnWifTJDjzjgdQY9trBL
bQUkHSWgoJwr91NpW0V+P96Jad0lF5SiS0JsIodlTMp6nneQMTc7rwYjVXGHx36cm/gGh3z7Ct0z
fi3YBXBev08rUvsaaEOjMVb7IYLYAMr49WaKrHtGGsv6g0iv+W47wJ3TDWQJB26anwEd+b7pgzqf
2kgXKcOyhcP0JKESbUl8mlGG6WOP1vDd9Beiaooep4QVHrQCLYjK/RwcrQu/Aw7so11JpSJ+73S3
CwSCN+oGC1lmtms29a8k8I6KDA8LXuJ8NuzBenOdN3X0PbJhf5lRgnipau+KiTPxvVLHYRFGdu8P
8ikNfgYj0mu4rEYZPGTdvJbKIKZiWr7A1eMWNfo4D+2ZJ0oe6FY/iNBcGwpPJWTaeJXwf+cRjz48
WRgSJH8YlHetkgyiu2YOc2ICZMvV71a4Kzo+oD/KxN2hWZDA0W/+LYCpOGqAc8p9L1yUJ4nxPza7
WhT0RF01e6LsjbwJrbvm9WcfPPINpo0WZXB8CN7WvhqiNwpcDpie21SRzuKGO1JsuJbIyEhJuroK
jZ0xi2xvAD1OSeIdfB8QCET6pwQ60Vz6WAZ88zjX0JuGPHonnppyNCuAksGEDqA+T9sUKukoF2P8
sToQRkGcVfFAeeGPCmX3wpxF9GSbpIxwmI24YyeACR3yXKT2T2kMtIcDAbIXTaa3FgTTHlXIsqY0
PDZYe1Zoxugyo8FhTV9BsYFgrdMcde0Kq7SGk282eTe+W3JrgUqvTZ4iYSLGzbNCd4wBPI8tKvLQ
1wE1fJ1Bqd645Y0194p86JFWS2eBkTTflxcsRueK15k9Gby3UeIstksLuH69WZpHSJxPNomOMfMg
G+WFmPcw57R4flzt3U9Kf4A4i6BuQ8BHL48I+sVLPT5qHBf1+iSgJ9Mb0iDw3Qs3Xs9zuDeQNw1L
BqHTT7iaPiwadbf6DeWMl/65ZU1/CWw5BABoi4hntcGGsHr7GLKc1o07pqpuqlr6yNwvqn7I9G2V
M6RmX2OqzpB6Vf5EUfCCxrxnoBqe4vseKLQXbiVwhRsro521WBt8/ybMyA5BRYDVOntWzXeP8gNI
ia8HJKSDcoPYOcMnAK/NTFh6oSyYyQrYiPK6v/QJsdckbndYdPHNhTCjsw9Gg2Mn1ZHMdxIJaIgj
mg6DCg8celoTxXdR95gGP+QU5HRl1azpg5JY6oeQ7CfEz+fh0ML93J5r7G1gw4PKj2XpgqHsNqDU
BqbGeFs+Vdh8aXgxcmf7O5lSgDfhXaS8qw2nnun4EYw0yAnFutPg0dceYsLYvJr5pgMTUi8vfsB3
ffPtwCeYFoHTr91yC9IQJW4venX4cpEhFW/qbiOTd1rC7kjcQzuDjnAWqSlurGSbnkI+X8EWAlC4
KefgjW/jkffLk6QfEmJaMScPsw33Yu3y2LHSr89N9B7y9IAwf6iJsuR5ivSC7i951Vmx50ae9Xhb
ZxP6z6Awbgk5GJQa+dphU0Q6S/3IRY1YgRgBDbC60BXK6qbaYI5oKSR0YYrU0TvDkmIjNS7ChyV8
6qYth9lHXce8asaPiZ5WAL4jwn8Y9m/EaiyimL0TeB5/uMIuFfpn1V9v6K0SACjZqUUhG9+OpDl1
mJCZqFoMi7zquhe53cKDvItgM8U1Lq56fXJNAn0/K5h7CmdxvfBKeghkqms8O6cMzg3eNmVqIJDE
I3NZDUOiD3z7qgNXZsLdS61y415TBI03EFPO0l4DY9bLBXrebvwIa+QS7LyuuYOprJJ+sBfBgYX8
ZjDXUQsWS7euECFGJaBrPEXjeESPiYluIVTI6ldcAXmddJVnkIR/juR17L1YctCo8nBQwvm57n+5
7iWwIL4qTnEH9smDUfijvr6uOSARKg9yjncEzHOuyMvgQ3PJQXbMSKYykMan237tg4NeetQrTiB4
bgaK57bZm2x5D8T9Zsu1I5DMATT/P9Sd13LdSpamX2hQkQmP2+0NyU1KNKJuMkQZeJNAwr5NP8u8
2HxQTUefUk9XdV9OxAnFCVLaBkhkrvW7lTV3VXUM034LRGwcNpaUbco+uBG2pEl+yCX8nARVvGnL
x4gSArICCiT0sOcFV8u29C4uS4hAt7wfiizaJFHwNs8jFomlP+W0YJRQ+7xezohZN7AFuw6vRMJN
FMlDM63DQksR7BM7zZ+HJLRpEvqAfp1CKDkrVUiy6MLy7BLj5ZvirpGAtkVPpJepmUzb3EyivmF1
+epYNLimf8MqrN+yoaiY5RZRFsq8uZ+j9j2fvjAiuduIriPjIL1rmbHn9DloT79N+2YfJjiDQkYD
3HIk+ytIHs0zGWUWu7C/aeabIlxfzl8JhaYTdre9rtMXItiAOE7MmLVOU3ec7JkJerC2K+T7nNNf
6KXz9mVGjhVamrK5mzUFPxN4otdZvursgYnKG0r0zWLpfc36nB2cW/Zd6QyPsvs+OtY5rduzHX6L
TPopA4W100clUPgE7T5YZmoZfWhBkvOa6Mjz3O8T9cUer5X3GZT7oS0d6m+zbG0PO4wnAKGwqH1G
7ZdsLeO8R964K6L3cGjuGt8hUA2WTWO5CXTIVkKKWbHci9n5UcUfLuDxrgenjOyJhCEVpAcdVA/g
BQ5YVEOelzvcDYIP2YmUUZDeqfS6/FbhYX5HpOQf8tl+5Nky+wyeZE+SdwgiEVmMD3F5nAJYoK5/
zwmmTMiSdwrnKS4Twsz89KdCZN0V9n00xMslnZgsnccn3TktwBxVSmiRVZWxkrUEnQYO3VlzcBoC
wkgqN4fhba0PnFwP1QKPiz77ocij8BqmZngeFvcbGrAO6mf6JEGHpqj91Rt9njOFvCuPDbQXiH8E
PMlsKDiRaXqKokx8Mx5C4G7pw4tPixIsDGHxvs1Q7Uil5ARUBMSCULI8B9F83/WO3ksGHe4qFWO6
x3H6hLENyT/dR+8lL5EdO1uQSCatqYbIrbKLT1kpnadSHhSKIsrr25ho1pY1oplKnW9RsqTAqPFM
yzm5N81+tAnNPJ5q24VGxzCk3mgMI5ZQtFwzGZtjOEbWpdS9xIYyx/khAHrfuWV7aoLpLZ64Gxqh
5t5t38YxPFmJ9w0h0CH3XYhs136NxUILZh+6Ytzk9nLzB32GIT7EISuwS86NLe5MJB6CBENhRg49
4vzpki0C212U3E15iyNmscQxYiU9Bv58lUhJw01RxfG5yr3iIJpgbjYDY9XfcO242d4GJTl2nWsn
zAdCB0yb5NgW+0n8nOZ9Q/ATOjoYrYT33WVzdhz9Yt81jrlYjufvYXGcK6L6ad/BOoDRmlyprQpT
76BUUx87UX3yHLv6VCPu2kSzCm5NbGvsBZkhHS+1X4KuuUcz7uxpNevtEoztRjb0NkMjpl1ZA1Us
iTCfNajLHkRfPo6FSGLyBX1zItgIrronlR/VhJ3OT3rQcOQukstDY9MbCxfcoXTk51w13/uwl/lD
pQii2RYxlhkSivSvYQV5Y1uO22YEaSJFqP21pGJNRlz6nzyDAweJ09+WGuGsk7egK2UGGdxYGgu3
LVEyzANt1WLxErAxjJ2EoJj2UJk/hmbuSHYp7MfWD14JgV6ITsTUhXjjkPSV8w7lDjFdN/2ttwlO
RN/J7lGNcsd8nuLgLWn0Jc4T6tzCjF8x8v5MKu2aU+WP3h2OaudbG0N6x+gdfjZVNpKWoKnsBfrg
ZLROkTLo5MnEAGnzk/7O5dE/jQL1oW8BOtXqxL0w7I2Td6l0+9MMsrl5UULnCB3JeTsF24ajCazH
GlzqulGcmSdFeGQ39g+ymL0vA1aseiu7Lvol0olxyq6whqNdtAdgj9Hbp1k97xI6miM2QHBfhREc
MwB8Fn1wMRc/WzfIP/dGNZ+GauogUJZ6l47LV6Oq8iDKpfgZZTXu0g6wCCp2aBxO47TKnroeebW1
ULpJCCRuckR3h3SfwqC0t5Ee7XdZ9fZNC2W/G/qac5N75b09Lvpot579UNI/UOE0VFT1jAd652RS
opch1Q0AXMF/Fkr7PNeyxjASAQ+OSXhs9JTu3bBquW8thIrKG/9YiXty7xjh3k9u+KPxhnIPoy3a
nY+65SbqKvooWkses8UK9kPTevcq8MRBUB9cQKgpojhLb91gTW/BMM1bu7X9x07O3cEvBkZP+o3n
X9vWiR7C3Al2Q2NQwji0FDgewHQmPWraCX/4KMbYa4+pZdGzqEJsW6etxKXtQvdutmP5SRqE7BRn
AY7rCDqXBmze1alVo7/PDUSfY7p7JCFuCyg8x489APC+d+XwmPsT38+EFqy0DEY08Sa59yRscOzk
KfAU7kngfkNCZuwhw2/EW6jU0h50mU4nF3vWV2bBx8OW6L6FmD6RWp/sHNlPEFg/BMYuYIZZ/Shb
F4dQBenkEbO1T5FTVUAUKnqIYlCTFt/vDrtCyG1JvbPsvMdJ6ZJTs5Iprs48BtrwJZ1iHcg3F7/O
IwBP1KIragr54Od5b20ypRjhBdq/zRGR7C0rzMhBYHb6HdgG+HfmDbvA9XahXVuYRLPwKWiIzpwY
BX0VbTbs6xHJUBz45I3Wrfmkiil9augvmOFYPmQUkog+RvUrxfU8bpSOw/umTh+nqJmPSV5tJYbU
Qx84ELlqASVubHubDk38ZcwD95KN3hsx/Prmmmp6tG2zsF3bzp6vZXOtlToBIpmrzpX8sm6FB48Y
15vdVPPLKAZuAmviE6PUveOMZ2MzTCmryG3F2XXr+dnv8ZDnU4lHyUFEk4JPPAmSMp9AqhoL6h03
ziYUQ+TvkjFrg01muV6DLrQkKHU5qHB0N2VRjleFd/oSjp3miYitHc6x8KebZrA0HjmrdQPryzME
qaJdloekzP+Rjcl8DyD3Ufcw5l3YHKNlgEk2OXAM9qLqIahJkNoQNTPzHJYkdbe5OPmTzRLGKDlH
KGe6KDwHAWMKMAaTBiD0RdNnPzWV299DWroHqaf5nqDVmRjagmcsa6tdRBLCp0lV/r0djv1tHrzp
VNY6fw3rDMSpiWy3R6Yw9Q8OLAmuv1QweIdfPU5mSg/JisYaO/k0l61zm7m3PZMfLGcPnRScimR6
TbOwePL8qL8b3EC91dYsQNzyLxJ0YVta2OAXHCynti4P0eAya35om52ianyJvP5LZItwvypXAeLn
on8NRyfBGa9jf9popOwrMG2aU6snb+tNuX2fYSrexHEtDpQ/8EiYMo+hC1G5QJDemN2LLKsEBYJJ
vk756Dx0GpNtmy9fAXrAZ+px+lCKMbBuMaG9GP0eCN2W+6lpF7J+YdLXmCVl7zEsAXhaQsEWl6SW
DVWQ7oOxqHYUDIZDg0KkyrvmMPfDuQTNY0S6pH1Z1Fc7zqXLhu0jGoroQXZxHeXfZMWtUzbCAqck
aGqTp6v+Qk8jUdExmhPMTOpnFcvwbgb202hrdotjoeTJip2I6mArxCguLND8FDFW7qPMI8SZkJI3
RBwOb9QGx2JJfFgeaRP/YGMxwuF1UihzQWBwOJ/FOEACTQ6xycvMQHdWG3152jHritTe9JNB2EiJ
GeKIJrogPRnqjw1vG74VRdudNMo6JkamA7clDmUw7DqyBMgqD8rpZue9ATJCxfYQiAJsfaymc2ar
DMln3y9bN+iyt4YeAc2XTu1dI+Pp11jq9OYWi7+t/YGWLE+mDtQimi7oX2F0El4vpT5eBnkXho1+
zN1ZEVyBrZDUqV7c5sLSP2ZTL7/yoqgv0SLmfB/EFkyBM6wM7BR/RYHh3Sx28oMNAHWxhyHF6xYh
87fmCudpLM117IHJx8TI0zIN3buJmawYRx7VtFM0n6Jep/dgWPW+HG2q6GR6x/+c8CTWFoChQeTx
3Ktp+VXkWXkfMST6UBdLROiFbaU0e4HY9gLl31JP7X6egSzQwqOOLZJ52bWLRsdajmF7m+LoNGUE
ZDQcSWei3eTFZqQQUqSputddU5HtPc+3qUbO06LTV/CThylwsveEUC5/69G2XnsLW6A1+fvWSpav
Wk3Nc2ci5FlZDeUaTCTsdCyqzYRpFIDOBFc/hFXKxidm4XwBgUeMIOb2odCZczQ43G+TUPDTaR5E
L62P4b32C0aGlFLvrbrvnhzGeO7raSg4hYKSndQsC1q2sEK+tMzhw1IhuuKZse4SR7of2OzTewJl
Y87PWEOzV8B4+FPkRjFx6mnJso5754sFgY+fVVt8eeE+9zL5xmby0cMqnqGFEcADLezH0ZoPVTpl
92rOeEZUnPEsjN4yfsOkEj2F8X2hoD6Sa+Q9qjIpL34ctz/KCr+qVnc6X47g2ZvAN5QArVoOgVxP
88W66hic0mWcbTRdPTz0dmvIoXCR1JZXLChmZ9rIo51Uy8RDHzpxCw+kghMFivcdTsJ95+RQR7SK
BUMK6sD7HmlLvfZllZwKgAzYcyj6CS+ssCjsM38XNAQM7oqiIljTxSxjh8mxlO0pztNXAfzXb8NF
xo+hcwnc9tQq4PWmHSGP63Y547QFo4nbXSNcxqV1ZGh7MWFLy50K+1er5je4LxFeg+R788/fqvf/
kRvguS75709J/z/YAP57zrjj/0f5RKtx5L+2B5zN//634g93wPov/q89IMQJR9CQED5GlFXr/+/+
AP9vvsSMEwUu2UAe1Q2OnH/3BwR/E5FnYzaVruPhSvoPI5zj/c0NndVWIMgpwmDwPzLCraaf/3DI
0CcRF0SSmgBiEtgU3D8i1Wr83YthtOAmSc14zQLB84QOA7e+c1rsrNsmnkz+RdKiJKToj7e12c88
V64ZrDZWJPsPYw4oX966koOkUaZbXpoxzCp4rbBBZKYyKmAseZl/V6u5aR4yBEbBbRkVHGnuuhUM
TGV57cUhuqA9OEMbAh51gZyAfhHDnV01tvuGa/tD0r1S5uRxS3xMm0T1Km+bxXtItoFzaqJWNxfR
pSTwew4BSnuMbdMuz3OF7C5HyL7heGze4riff1hD5hDxCSy1i5HCUkEF3fBlyLMEdsNNF1idKBnb
R7y/zWcUJMw1HMZm8S8SnRVC9Y5K/cxh4X7xrH6JjxZUEcrZfBp78hUQrAAPRA7focpSymCd+wNq
cHS6dIPRvOLaCHXTeScXToRrMgx+W+zwzzPgwG5bdzwbOozyUxelCk9XPETsKX3/lCVS3tiDERsL
MJj3shQ3S08JLBEa/XtUytUhIb0JRZeDIwQFfEdzWBOy86jGgGKO43ayPneOMxO5NDp9cScWRf0T
+tmEDCGR+fsoK/8NsQsqMruFb/SYIf8eNhx0ogrHj75z2Ws9D4/wTsHpAemOjLXYymC2yw9Rd+UI
b+fxpQsHTRUqSlsC/VulLU8it/h56yTRrreYPYEpT6CGWGZyALfAHDB5eeBh3isc9IJ+bPAU419Z
+rFwNNtipPvHdEYf/7krQ95T+aV+F14N+6Tnudo63SpbjEk9umSpqR/yrrPcS4gr65npZDI9IAMC
aJ07lX0XpdEhx6n20n1uFbaPMcA0mB2XxaVRnUtmRx0XLDNwW7gNHYXfwhrGH6HTTtIhLkdnTIVw
SXBpLrOAYjvgvMONQ9GRdY+lqJt3MXAqPuYWdMN2cDWTJ0xa2PgphiCt6xtvPevs0CpV5XsriFT7
mHfSyR+10yMGZlzI1CB+I1kqWyU8rC9IBtE9TRhBIF6JjK76cTfatjM+Ct1X2UvZ2Elx57HsWYU+
6IEgJk+ANMKA//2HnEXpcJoQ1ee7RES8MidhECA5yEOim5CXxyFlgByVNywYV6q4P3u5CvyvbmzF
825GpYZoKfCRcbWaDKrjQtAJSztdmndORp8eA6NHC23U860rp+OXcYNcv2qqlX4fOt29Q36ibVN+
ShJCQDzJbgwDMyF1iJFPVmC/eD3o5MWxDiaZvxBfw6MimmkmQ6Wvi+w1gB7PH0eUXuUznrWy27dl
yr5haLKcfRZFSK4zP+ueU1db6VnPGQpjPTth8N32oyxAD9t34sjQxeqn6az0V9HK6JOx68Z7RyS/
SvdqaQ70JRdi49uDFS/hq5OBHB9Gr3OfKYaCh7qX4h7F0SkBo2Dm7mYSNMaJbrOdPcyErcgAKV9w
zgYbbgtL6FH6/YEUkRc0rsPJi7lVpho2ji5iFAx98BjFdfGoPWHh8cH+ii4sna5OLtXrsIR9C6Nq
pcGTb1fPlVP+0rXC4VSnk3cUhQE0XgC3CLXoufqp85CwGTMdJHLHz5VkIyxSu/5hl4CH+ST8lc46
MVmoPQSx94ZHKN1UVeKC5svXJqx/ltzn+0AbvUtcebImkkWIUFHnoOo/KlPesB+He9uMoLDK+mxl
CIzGLph3CLnyxwhvjLFCfcGSsNPW9DKm5tgYev8uSZNtmJICMXQwKuS1HftWbayZkZpRJxmh0tcP
QUUu3JcwDDAJ9HH6gCfqNQRwTd3VAAECuEcEqjZ5ljZotqWzzfPXyp2v4Uo+Cuwe/TqpRUDrGXRW
LVEV55nEGRLt7hZGcFKDchY4/XKN6644lB4y715F6UFoEiO0Y64O/Pre7bNPnGDjDkkdRa9bXuyG
bTQjNIytyntbgvnZKQiCALMUp6QDAlb20p6xAp5jU6zhXZRxavjaLFaN+YzCDmzBoLXC2yPzMdxG
AHKbuEdZnZJtF4Uo3/od8Zo/7DA6W7I4VSmC16Yr53eVE4QIGMldSkYhyLaqDo207rBcPztRduDk
p3iPCPdZptbMDD4giIiwhIzMh3HBfSwGJ3zSIrK8jWP0vRv7lzivoodeeU+iGcZtUrKYYHffhiF4
IoXQ2vRdCnjvnYYQc1yUxw92qti4sfxuYzdDITNn4Mv2fJ5JdvGspNzJDnGD7zrxBZmsBwDZcVBZ
jM88W030kQ107hvXpLQH7u9WQaxdA8/W+MQsQCAt9p69NxZPsl0sXGBGaCTOHSKXKZyrb+PvDsX6
3a00a+OSLt7KFIKh73Ey0NzIyjuNlZ+9zL97n36KEXJLfPvpxqVLimbQvzldun5jyT7FUmH3+QUp
QfNcmUB+i/CEfI2spvG3zESJ8r2cG5BUerd27eLqwgu/BGt75y559S1RXSsP5doM9gDsZj83XLMJ
CUlMetAJXx2oXZuhedyTvhM+0wrQddKxwWCphfSMbm1N4eroq5g5z964tq9ibWSntaVtRUI0tm/D
AUJNPuVUjxwTOeonHy7h1svom/B0QdLd2jfrtC7yo5Rx7X+Q9WfkXWT4Z4iTCMIjPpGCcUPsT4PS
gpadKBm8WYuV3PTa0Edrax/VdQ5ANTNR0gubBdZ+RQE0YASiGOkhWs4VNug9qXg+GIKvEnSDaDRH
hkVn4ZsgUO2hTJnhwkDlBNK0ErmArzPkTVqi4kvbo7KQH3bWA3oRAA+1Yh/9QFPXDW1yK7F7HtWK
kUQrWrL8xk3yPEDTGDPvaEVWijghcMifShDnKZswLK5ojBa+psKIPGBPr8PT0S/Ozu+sXN8zJzFF
pjsEAA8r6uMxQ/SzJiHnZPPTaYsLRp7hAVZgo8s59eN4+C5Dbz46XSa/rALrgi2xKBZowylBy1P0
BHjXmful6/1hn5e9sQ/xYEUdTpFUvAZIZnTEhI+UwJiTchmnLYjczDatxZ5TdxgTvHh072Wmg0tM
rNrncAreUtpJUJkBMgVE9ASNVT0gmGB8VeUfO/bFoxeDVe9ax5LPbQfOxRFbkctQNVui/sZjRNH+
lBZuenLZQE9AG9k5JdPnoCjc2Q6Zn0VX3l0DbbXHqnciip1iOJsWOb+T5v7TQK391Lfo76oYDsF4
3q9J4OZrinUT1uEAgkiKBAhTCeYJAxTL+yxHfOJ3/fIAT1+U6AuzVOxjVZbfddh1pMF1Q3UOo6F6
WCY8rnWrjsQKVzkZaD30besghf1krJYKK/YzhQp2MeRjZdbHXHTJF9F2LQ1LhGApkE6kcMsS/jsh
O4QiLovt0vr1tQtKsZ2aMfnJmYrOMzQGZ9I4tZc5oakICSbZOuMKAs8ek8qzCk0/h5B3TEQzU/cm
bX9a5FAcB6iZEAgH6sY4QYYlLp0uqsitA8Fk5sU4DsbQPLPmE2R2diX6iulc9ghfTqNT/3RrgkK3
Nlak/jr4i7nlXTS+kojjuoem9AGxC9diLtkcKPM5xEF377SBpJwphk90lALI1ArGo1DklybhFNew
2z2b9ewuAJCF6KbnUchh4IEOk1+YUVjSWTnbX+NAktnV+jFRHHNENLPbNuOhtwqZbknLio5NFYcw
MlNI8JYuSRl0hvkD6rDJDhHhGsm29e3p5o8WEAWhGGl78o0HnzuR5hFcu8V7KkAUvQ25pnV7bIc2
uCQS5xOZzThkyf+79LkzXaqyIGaqJuiLfI/vjTYSisfI4c6r4XwwkK/89jQzmNEDYopap4DKZRpa
LiA1NgUC8sOCOxtDy8CmXlsaUgSGNJu3vRoYCjZQ7sS3hNsfb8bGJzMho01HAg8i57iQNkeE8PZO
sTJPTuB964Z6/pSiDskP40h41Y5SzJAF0hT3o6qss2GnvuuTPtniTntVCFyu7OryGpYLQuAUVX7L
rnmMQm0fht5T9y67+M0bq2Bvh6lFDRCnL96oqy2Tu5N9jXH+fqDF3nWZ434P+6V5I2Wiu5vaYniy
lGA+Wx2+ZE6hz6gn8jvPK6uXFrfZYWlg6IyIu6PlVvVJ2TZaX/agBq19T6ZVKfxm04Q2ZlWDITqZ
I1Hv6zSl0F9YzX0wsjnp6dMyTP7RI/ovpvTQSbtLCtX1WIqJQ03gWXeOKyVDMTnyEaXo4SxIiDLo
qhQGJtCOS1j52Dd4ZFB2lWN9gIvDBUeAD+DpnFIhNhG8EAKZ2nv1oeiwdNF3ZzFPbe8Zm0N86dau
EjYXLi/HDwbwpSbfP5SujTtHV8FrrOblF1ZSCBUjsPOXor3RQHbRVvNp92s+MFrsAqVErq18Oxmr
j67E7RicOgZLTxhWiLWz0OVuMXKuTdsFADzzdmCefnQsRit/9IN6YDKyG+f8VdOwgZENFGMdcmRy
6YsRl2UbTMve1hkDmVSR/tA1XG3Zu/ACSeq2h7G0EnOotO+gLvfsdUHSZl6JuQks0gEMg/hMFRBi
Q5wvga4DnhceeXLu3Q9/Rg5MLDH6+a5DiSr6jsl6uMYgg+cMJVxMg5FukhYf8B6TUk4OsRO/ESmo
3z2S7gi6c51P0un13ptjhcwnSC9VQ77EpsWk8NyPnYy2fjWhQ1twFf7CZJk9CxH8LDFbH6ohpghO
7G5Ai28DdmJlUfZq5GaYkp01zvdWIKJ2DAccZUBB/zklpEkMxIddMVjluE7T4WC1CTMx8yKMsfYK
6NE0g2eLO1MfeOeE8dOy3NlGxQgie2dneX33xuFWnruxdR76ZTKn1tKINQVrxt5OxCZ+jtBn3xdO
kT6X0MwPxJrpzcoMc/XDa8BtuaCfzQ/amYlOUj55zTRALYVCS071j6IjEW4o+tT5PvdO/q0orZIb
Owcf5J5Pl8ZrmiPpRPVZEGTnkU3QQpJ2pI5ify3j8cm0ZJGB3cN6nPtBep9RbtjDqbFN9WYGbjrO
ydy5G3MB+E83jbOdDdC/5rNG2bAUq5wEZXt+tDWiG2Jh8vQps+mJ9iq3/a+FjAuGgE/lipovTRdj
ds5McQrsHHNoYbrgY2zgLO9yb1wCctiWyTknXVJ9K0iu+yascnmZRA+jNqFLanmMVomrWEUI9wg8
53g75DCM1xzbyKHMwuQtgSHWFPO5WE5rXiVsbtqxUEmjrDdWaqX3NjFPxPd5PGKTU0rUbiPGbuON
8RWrhnrTZfDM+S3WEKeu/jH2gUi2DQIJj5U1d99yN8LQkFS04+o3vuUVA/9f4l/6zrkwJOfRsoKn
0JFDs2O3bF9Q4GQgWImDlkwDuZyWRC94utNmuFjhoveJFONzalAVpCW5WTZZJ8lb34TFJSskJHWr
vPibaWqABc9Skk5JDRZYA3ybU+AKCas3MnhK75AsEnTNMgHIQD4nU4yWquvMBmkz9qwpDflTs6kD
UyQuKJYpZfp1gmBHTtvXq+A9qsCiwjJZLVQtboOL6iLTbOsxab/zryn6vYFSQ+ZF844gXV2rrlHI
rq0sb/I9vRsv0ngcUZj0tBgORRO4VPZzV+xdjOUvoewQE7qav8Yz6bB4o2HhGXLKrFxPLH6e/cad
vBU7sdPSOYdhfInjCgFXlPl2cU6VJ+Azc9LE8Zj4quyZTokTUS6nosP+nG6BBpv6VmLq4VtIhFUz
KkqUwdciGogsRqI4Ajs5QWNBkpR1bm3qqYy7R3+JgGfmaGreK9fjWjUEhiIZxEUCe5aVNjptYO76
BSlUZ4e0v07x0kr4ZDqyJjQnk/ScQlZWzHzAadROft+R06Y/MK8BwZRI7oB/fkM54FdcJNtkQEGQ
nmmBm8FKvV2lA4V0sHTG7CRGS0wo9pl+9oRAonkn/JgXIDWXy/R3bMdB+1NeLTRo3WHsBPfAR7yE
VsCZ+DtRPWqCTLxY+kfmluD83IxtxIXq85avZDqH1zfcJ5DXpqnqG3YK7j9AmyyvutVY1IoATQX0
lVpIaLX7Ynpiu4yzI5Y8lyG1LhoXEmXZe+7LeXIzJueGWZ8/SLae8m7o8/6Nwr8zr5U/qfZFdmJp
DlBI9XqgxcoceyK99LYNcbrfl93CB4UH8oqH6PdXDcOo98/AgJbeVqVZB61OXfWQtaSD7AY+w3QN
yR+NwLUcYDtmASp3O1oNQntiMvmKU4FFHO6yJxFibBjFmqLf5sxwyzvLn80G8Y/7mhLFSZcaMqTV
k4e8Cpby2VXD6G/+l7CTCrjN9Ta1UV6wqcSsFg67rGtu7ljJ+hzWnff+F2rl/xGW9o8RYgQihUgV
Qgb1EK7r8xz+mWY0xnYkUodVazv6Vk2r0NmUAzqCiJSC9ODIvjT/Yr6J/Z/elH8b2bbvEckEK7NG
PP11IhbFNLMjKJ42fmA176B3A5HDrIafLe3dzu4X74KyWOtNOFhInIu+siyCBNCcmzHXTwWBsTjt
BqK7MxuxUzWJ8jA72vuqx9CMO8RYtMZ6QSazmbFSVjQuJnxxfWv4HGiZHCKp5cXUlmRcsZ8hLPvn
13T9+H8hgbiUImJ8ixuGoUBU9ec1XSy7kRwfBASAbLK20QrHSa53neNNEPzueO8ExFEQVKyf//k7
/+cLK9dkRCcETnBWKuofL6zmURvSav4tAKKwzAvyTK04+Zl4DQ1EBAP1r2ZK/TFNjQWEdJasLtRn
lKiSTMl/fMu2Srt+KIGRWnwaDwu2ZmAnK7pM2bKKV1UU3pW5xv4MG3ypwjbCH0/e6Fb0YWcdLFNj
Zkvgtf/ViMB/zKpbP1cogZPh/GALQzv441KgTrRzzYGOv8meHsOynB6zpKVcbAm8z/7FHf8jE+z3
m7kiAN/ELcHT9MdThErVr+tO9puBnGH8DEXj9OigY/f8z+/vn19KknwW2IEEJBWEdofQmH99cOYB
mp9nCiWh6EDbBVgRPt46GXocyDVnwz9/uz8XMm9ns45sB4YUHuDPOTzVLNOK/Qhx3O+DJ53SNTBz
BgQ6hipn0y+6eQWhOBhAlhdqrN0//wBowf94luA6BaSu7XpQqv7ff/+X4XnpaKdTDi9E5KXR/RsT
pFC9Zq5r0L7AwtyoOdxhb3UEuRPx2+Xvailq1MixxsKCaowUmF4gJNoYSMWHLk5qtVFVEDZ7Y+c+
XtMwS7OtMo5bb92JLOtNbtg/CAMaU3qMxV5Ok5ON69iRZK4BgKuAMQSitgVS2MZKdl5v2Pv/Tssw
XpiDFiJhrUFdB4rJBptuoQTcNkPVNXVfw3h2yeGnkLUfYCKYl2sV/oxTtzDCPBbjxE2MuknWL/QW
HKgwN7CDGsEt5NUgeGHGrHDlmXCD3HUS6Xr0joo/68Gqcywdyrtqxkc9kQPMT7UXeB5GMlIqNi47
njyOwltP4gy13tZGjjJxIfFbGmag81IoMr7F5IipQ5rJ8FK2HUCwa4L+LgtzJLsOcWZbrjEawVFB
M1x64ytU7ZEqqEySJHldWrM8BdZsOExtl4/gFQzZ2dvg78Vd2jYc6AUJIMUd0tBpOSXePPc/vcKl
iq7/D3Nnth03cm7pJ4IXEAOG25yTFCVqoIqqGyyNmOcZb3OepV+sP1B1upVJnsxDX5xu28v2crkU
CSAQiPj/vb/thZ3xcYRq0R4n+EvU3jqN+4/XKbZwyLlRtgMrwp8jIypJZE1UORQ9jy0VQX9YZjeJ
dLlR1GmivTHG3Eufbs588JvAaI9tNvKBzsiJop/3tB/RQFajm7FQBmA9iVJ/3eTjaB7g75jZ7egM
mb1qI2DK4JGmstrC6lj2LJFikI4GTbwpmqHCTh5EkXegt/d0Exwu2qENjiQWBUn6ZmaPH6+HrA+b
+xZR55dmjnFb4I33qTQP3i7SuHOErJk1sUmfA0NB9dZv23zJHUl8uvqG+9Un9L6Jc3oLICumt5at
OECmTTwZN793aeMQo4dv4yfraJ9tFJXNX1aRiPcYCyyF9mzRqPpZPqc3HJuA8V1+Wc+0DxiFWCrY
QnksuxpAojhdnDy0sqW0cqxmMEjHdUBPcfH/s065yjewLVfh2xhF/evCBpF02GitpekwvnhCsp6O
i9UW3bU70O9OPdb3gLzNEHf+NN5fvr7zjys5lohEXP5dMqTrLNf/x1JEKyqEg0whJFdufEuQlA1/
NF26vmlef+mDqLeuLH/Lcv7nRgItAyU0xP96SeJC43E6IpVc1bfxgouRhvM5JMXhJz73ujrAxdPI
5HKHo3I6m6Z7689W8djyGv66fNHPvjgeUhvA06ZCP4NQ4EzQgp89HrOEhuwcRt67cfKHchOM8qc3
1bzUl8d6NoEYC5a0TUIyAg3LOQvwC3H+KtT9MxScIvmmNWkLK/jr/A9eX5QYEt3xx2/Fw+vHtW22
CEqSbiaetjh/PNjZm4SRZ/a8QrI53gMs5K5GhfMe6i9SE6mnH1kwMbMuj8oLefZ4hSkUKiVN0h1b
RiXPH29Y5DZEoIEtSZu+M/HA3UwKwyie9TQvt0IV9o/IScZfOiqsH9poe8gpsdt8bUISKLfg66of
oohrsUVCom8TGntgvAhCeO+QmPFQ5k72xhspOmL+7OPPHj3ir1kkIAMVvuty+qXoxhewn6gvRjhT
YXn1/dc0chclTeSNN5qXodiIwZu+St031dqIjSpG/oe9P63s4tvQ+ka1ny0xHpFM5O79aDl8Raao
DqLHwnOztl2HqnI93DaGA8KKoGi+Hx3fayDC9Lcy+i2Z4x9bSlXdT0+0rA6N787lzVDMyqHLlffG
AR0Mi2mo4kVtCIoQ08jT8d2rS/73/KnmY8BPEXcZR3D3XvUTf0JAGEb+1mwL/0PiBAuMdB5a8mcA
xAH7baBcIOrpsoyjqGgy/sw8LATfM2++Dxo5o/ZwFRqSmTifVUrb767q68zdRbNifcmHGEs5bfuP
41N9JgzqeZXSSv0Rt/lS+Io8812jM9DhBeoZSsET324vdse9TlJVrWWO3MbK+19pKjUO4KQP+B7D
I8G/77AOgbLDvou2V7Wbsi47dSCOa6LwiEftrygEubybsg7h6xzIx6aMhs+aEDu2B4atyfMtpL7N
60AF+NHixZJLSMi+jpep3SKSO9BFdu01CAW+TFOsWrV2x6Gvb5tkRjNWDvr291KtKdrVvBi+kbz5
XauJVZQ3JFEhl16hredTXQYR26Tf/38aNG5wa5IY5b6JQPeoNw6VxMdRFwA/XXssD+004xVI0sb4
YtA2+aRQv1DUUaY//41aJbnNLQOnb49dimI2u8+9njyy4CdvaHepRxjX2py7zr+Lc+rCuzprm2qL
OCPL7qKhmQAyjDbxHxrdjUFYBLkPm9+qlLme+Ml53gbl3s6WlLB04otGVbpEr13zjmQ0xpaHG9cR
WKLSrgvvFrv3uL/85j9/77GimJaLkdeyLTSLp8t6jkzOa8HxrQKP4seKOmJivC/acs6/PQ30PyYw
XQb6M7Dhn4H/X2ZbCgWH/b/Wjj4EX6Fk/wmWfvobfktHkXoCiOYIxYJLcKSr+d7+RksL2NKOxNpH
AQT16KI2/U/l6L84/XCGdCWKccoWgo/SUp0g2dKwUI4KaZF4wBnFUSykr0FLs4k4+R64FnsLPrZL
uKzrSmSc59/adIobeigfqsqZc1JL2CCvYM+EgC6D0bibgvpjZQ+0nMnW8UEIUvy8471igwyoM/xi
DA6m+cweyCKpLTtiT08RTdM6wuUKvczDW5TGBDitGrLhbDgV5HEQeDQPj5gy9XRENUoOmBtQNAI/
EPmf+rbtR7o0bkwZ1gyzr+QtAo8klXGu3lTKrEJ/L/FaYn9NrLn333vzbDtkC1LeaKydpKBVlhAe
RK1I5ilLYa2LtK2mjwNnyBTcAYK3CkMKSSR6mPipQxll9trp4ugjwS12vcdpBI6wH3qICEMjinA7
JvMY7IOorZBg9pmZ0V2wssehMyAvBX0ODhGVKslmIZ+XX2Yn1GNlR9VbLEwk5QYCLhbdoCDHOdJ0
BI3BLmYhNIuiJhJLidFbsbOxKZbYDmUCYZKluCUGxTx4KBL7PVDh5HvsjLWxwSwFoZWIxtTa0eiV
f8tYVA9lR3EjdIOi3rmzXznbImBftRpUybmHHKpyTW++9G6RpTpiX6euFX3phJ981z6pnZhxMaf/
FQ3D4H0RJtWxeEyTZBMHCH83EBrTYzZZatiObab/Qk8/f3WotRsrI8wnsU6zyMKGqAjfwFCXlgmo
pHjjD9R+Nw4bfzRbGa1PGt9LVbuoE3z8dE+DtQurxttWs9e8G9gJItpi1i+MibEpVpmaZjhYrVAb
pIVjcpByVCPNbKuF6gnrmM9X00jwXIGLQ9t2KAivPGuR8TG7rA7YUVLotZEbcE5KrwfsY2swoQjv
JpjQYGEac5PlNuDyZCwGb2vlEDDxEzXhTyuj9ocNZ4ali7+PFL/B7+0YQiWCWxy3mnzGBms0KAU0
ECvc1B7BomRfhXe5jJNvVplb92PYQQcHyxf9cJuWk0Lv5WG07Ru7/4ShTXwAa+QPciOTjEI/Fk/e
gIYURF+Cvgox+PpfsJ176a+AZAwNj3iw5+5IXA+zY4VYIMGGTAAn7E/ecCrVwD++0/OnatCZI+Fp
8HEn6ABWP71L5SxJ6pknLJ1Gy3KwDouuf0Rzbd95RWaVezYcA4BiK1+aaJnRt2vYS/j/hmiKbkTG
HpiwArBjFSVUDOCA5a2955QhajVLWfo442TbI3pqv/lt6HzCkj60CK2z9D0FHoA0WK5ab1u4RpPc
to7RYU/ujPEgSoFOqe68CAmbJoiQYk+yy5IyPoBhq4d95gbzp2FoFJzeUlAKKIOERKZqnu4cpIYN
4hhhf2xFNKC7DWuWrsrrpi0AxPDzgMqYjDDcjmrtqGqL+gTSsAUTjFRGMyQQNo8rAqwGWbAhtWOA
XbGbl180shuEGGCoUYXaMQ0zqp/rLKVMjeaQNvPKJWoKHapg3umqdjbpWGpY4Z5OHgLPV/7buIwr
qJ9end6gI8RCOE9M3x0JebUCbB/hHLRKMs/2VttO4G0kpuI3unM6SB6OTIqlpZQP2QfEYBxHOsy/
X/0uLd4BWrZzlGYhzUTkGRPgk7bL7uJOEQSHIJwlT+bV9C5oEw4RfmcOFcbLHHSn9lEQrX3o2wDA
SWUpOVCGcfNemaFtbNmHwCuAJtaAiOE8hrJ8aLL4QOmVPydrk7r/e6wJHka0BWIL7pIfDd88lz3c
zm7D8XvFOv+Iz8H5ZuaZ9cHOQ3dHuIyZYsmpZ4IydKlyOLGyDg7UJ3yAi2nkfdfmkBNq7sCLuaGI
XnRosZoUJi5sbnzSfl9SSq30fLA8zLVbDQMTT9wY18GKn2RDkUs6TNhOxivheKGY1x2Rh/lG2HMz
QCcRTrcdJ2kEO0GATrDx044C/6A9H2mXZbS3c5fgpm4KE9UO2yN3ZaJevJHLLUDtXhd0CzwLgdHr
t0j/PYPNxdyO/w93StQoLu2U7r6m/+s/mjObzfK3/GOzsbx/CdJtsH4KauioG/5zr+R5/6K7wEdA
speC1rJ4af7ZLDn/Yr/MfshxJbEtlC3+72bJ/JerlwR5Dti4WmmN8NdekcNxVpZwHdtezszUhflP
hz/ydAudqBmbaF82e4XO5+DqKFgTfYzU0Pfjwx+35YUO2UtDcQc05xD6d2wRT4cCn8Apnb4iFVIO
YU4ePVqjaW4nge3+8khn5Z6ni0K4bOJQYldJI+d0pDDBG4LMF3sqH8dNY7TT3u2jcusYTrMrrF58
QCJXvUn7unxMITg8XB7eWvaXf5Sbfo/vCOQCgtQwEtZPx58zwgfLwWz2qBTHj2C8aZkTobxzEuk/
aBAKezY08XfCm+Ibp+PzAUAaTJcAwHDll5xV/f/5Jd4y7diMUwY7/SVV36HVFTxeG90rTmro5+8X
AQTR0NBbjAbmw4qqRXgb+lb91hvy7C5HDvvBB1NEzMpCsi5bv/2U2NBh+cqUGzapxedJJzBohsK7
4sA63bhTCiT8jPYIa+pyHOD3nv5cPUY4WMe53VMV89dS9KyeLULINaYe56ZwkunT5Rv0wpxENyoX
vZhw2Pmd3Z8oER7ZnwzYzZ6/A3xMdIGvbDjr7bUa5FkQ0++Lc7XAMwVTl/rn2ViTl9Mh7mpmhelj
M84obxwL0yQrtZVF9ug4MLNIT1IxbAlgHCs+Mu7HVLaYlKCs5O8S4QJEIYYTOHkS2MFfM7059N++
xVeEDa1aWbKFXImCe0drExy8OZEhQnRz5MO5IKGM/RphCtmVSfb8HjpCK8KElM3FEa53+tDyNOqD
KfKbPUJTfyUNlGaK8gjNDfRilx/XUsg7fbEYypYOrWDPdZU+O9g1Rk9jIymYH1FvvO3UqKFuEn66
8rHLvAttTasq7/WV5eSFC9RS2Tw3FIL02sXpBYZTG+nQjVusukR9x6ndbRzaZWuF9H53+QKXe3Vy
gUvqkrmsxJZjetTHT4fK62hmuvc1REVzuGlGYp8tRcXn9aPYfF5QAuC0dPRym/+o05Z5o7oxd6t9
HpXik8cO6uBDiGivPK0leur8argQPKQ23fRlZ3I6Tm2hL4grkyT3xvXjo6yN5MfkNRyfQ8nuS099
+WOhWajNwJ2v1zKJwWzPbKnRnKG2SNgFBvAWVKo75HvNWJXXfuKzZ7t8Rp2lEczcdXG0nv5Eb0JJ
PBdWvu8MBHC0D/Jjydb8G4o5fZjnHk9fONobaYMSznoHPRMfU7hvYtjYXWfd0PZTN3NeVLdEz7u3
l5/T+XLoIgWgYmLipXUIktDLj//jOZGtXNMtHXLktLO5RkDzoYBl5g686jRUjSvT/NlnaxnOZUOC
C14IoV02HX8OB1fGympT58T/gJpADbTuZfdANe9znUw7VD3sUBWAx0zUu3q2CLbQ7y9f8PnTePoF
juQVIICZ5fjsadg6iswKOOu+b4sM3+mU7RNUYBvWwGu5eC/cWz4yvGPCIt+Qp3Z6sU1aQVMVbraP
bL3GiQwIWqSU7yndCupGV+7t+XfYNQHOLz0RwZaEB3m29hc1+A40lunecmLIq7RJYZbTwcPViL/p
vnUn92A2tsTyJ8r+3xjcW/L/+Po4BL+dDe66Y9+1bpnu8ZQaG657EhtSooluyDhCo/4Aryw6C87g
jDT08hM9X7G5cIfPKsVD5pZg/NPbHEy+6k2qDfu5cvWdRXIvoG2jB0UGnmIuogmAi6ivTKNngwrY
bZ7l4ZLjuG/Ks2mESdANKjmLfTxY/QGlp7mbmVa8OflPP2kyCsajnraXr/TZI2ZQKqKOWlqNiD3O
XlafYoCVhKbYj23svqlrNzrUuhOHSTvxYcrId4/TPPk+5Eb25vLIy+X8+dFg6SK80mKDYDls85yz
qTxUsTeXjSv2IBkDRK06x45Zi3evHoX2muSPFzRt9XlzT5BoPI1uKPdu0OBjy11rS/hbdeUunsug
IKlxqLH5B6cftq3e2W1sXIIdbAv0h9H4FdBtuEZGbpUbB0cpmdVUuBC+T+MBl3R5dDrDum0EemVz
xmSb0f576ziUFa58JpZBT+6wpmmLDIxtjmlzGjubxcZkUD4zbcqMWdWwPMKhLUfKY4lZHV95l5e9
L4s9334K2MJZZtkfS349gYmiCiL21HiK21SY4VHGU7+7PMqzxc82l02vXOaNWDonp6NEGac+ZLti
D2E/o/kUOZB8omBfU+U9tD2R9pfHezZD6c5S96fKzz9Mfa5tY79TRbjRAWw7FgnpVuVsJro0r13n
GGUp+9NnkCgwlvP0n/cu7vF40xVP9y2gmx8FulRIfRmpcbFrR/i7gvpGUZOPNgAbkivr3PJnn8wQ
xmax4cyHDhQJxdkekW11Pwz2mO510/uUt1pHxBvAlGxNC0mqbUaBlV1PU6wjsXgjiD7J7i/f5OcP
dfmSLQsfS7ZGM3l6+Zj2ZxYdi/QidiLv3baWa4zTGTpdl/pQN4iby+M9W2W55CUr21zgIUyos1U2
wrpkEDSR7rOoH3ARYXNCE2p/dBMr3aVxQku1DtvD5UGfvYlPgy4Kg6VeQY/p9CKVU1N2BC+2n1yc
UKYse80XbenOSJxWV+6otfxp50+VRfX/jHa2HZe8RLbEWr1HfllU63FurB+dVSdQIMryc2E7mUWY
0Th9YQNcT+vB7sr4mMgwuXLVzx8tYkgSyFl++C9Etp5edR9mwmDLMOxLNa1QkXhrPdly1VtNiJG2
2F6+x8/f1uU1Yr1DjSrox52PJk0Ax2057P2oc3a5k2BuzSz3yhvz7HTgIjfihcW5SssPBunZK5ND
boAaB7Oy1dLu1wBBvJ0qp/7b6LIZX8Ul7ex1r+PygG7ZjTaDO4Rf4Wj6tzCijAdhRU68KuRMEENm
JhwfXnsXOMzyWbVdvueaPsrpPa+7dFHhNRlITW612+CW7+PBuPJlefYScZaVHGVMNogmGyR5OgqS
ji41S0ZpXUSUXVGiJpnFtFETCvu2tj9bRvdPqfa/jH9/9nyR/1OUUsgTCAJG7nU65li1Oc3PqNu7
7OQfsWbkbxsHFPkr798yCiRt9iT2UrE8u3+kG3J4EVO39yHkHrXj+zuAdPaVvc/z+wdjlCOmxebW
eS5rZSUIyQE1u71tpMPawJTISW4Sb2vNks/uon03E5f+2qnB+k4DnHWP/4Jk7mw74PN9KQ10tPvW
onqDag1aRGHNV16QFx4Tp2YhgemgbuDUcPqYUnuBiRoGvAnTBpunTafc+VbsfLj8nJ6tqCxwiurz
opuiYS7OVtShD0CQFIR1yco1NkhYujW+7w4AcFDtLg/1/IqQNUJx4VpcW3DgPr0id+zGVPhOtZ8a
dJ9pCMXYLozv/8YgSNUpplkI7s6Lv31NHzrI7Wo/9NLdulPov/ECv79yNH/pUlge2PJ7VPA9++wd
GnQehjPq0n2GGuwQojbaj5w3rxxknj+bRQK6nNxMU2veotMbFsJDrQZAP6TDdu4tRfWEHB6nf9v1
dXVlGjy/IMQSnA1pQyy6zPPSGjwneNtuXuwjq55uwTeNnyZjNq9sb5fbcvJBXToXHMs43ytu3/mn
JfQ1GojW6fdpMGYHqjLGd2I3/BtysYYPkZtPV5aHZUadjsdrwdoKl0zaFoeK0xvoBL7TCYQfvEM9
uTl+7XzQBTADkr6t5saA43eTOXTBhzDrrmyPnj+7k6GfncrEpPMpBuYRNmW4nRCabNpJWduwGdPN
5Sn//K4inHHZ+CK5pKx3PhltTe5PhjCb7bVdvEGDZ/2Nh3P8aeWzOgxegBj/8oDPV11tLVJWi0MK
6+75AdsYCvyiadtSPIEkZhPQ4NKr9KB0oydBkWFmb1KdRdvLoyIxf/440UYvbxxHRFeef5MjX+Wm
yEW+FyyZwE2T2s22SiTtj0qBM1sZZUFqVeQXir63MYrHKgrGn6qUEW6+VvYrp60nRW4sRlRaxnFe
bVUVB9TWmKoxmvV+Ak6tidXMJkz2MNZDYgd9W0Hbh6mdJtDZO/+2lOxdMGSrCJ9nboHh7lwiCpJR
4xsg7TBYlRk647gj2EwAJTKhwE1rr0n7Xda4xg5VJ6AlV5HbsiH/y+wBxJoGfeVeyU8JyJIU1Nkc
QafxBbkPUUmFEhOujbcHgC++GFvPA1xptFnWoSrYKa1REkT3qjG7D52SxPoY5oy1FRjy0espQKxn
r27i27HXXfa+CnKT6BV7wF+Xs/+5Lzi8dZui0MG9sjKiTQlj6eRtO9XzPgI7hyW1L5EGTZRxV3W/
ZGfPfQ+Cu4gLUnMtUuFXXLbMdljQYU42iYTmj54lM8hKiFJjk5No02xsYv/iN0strN7E0pogUeJ7
Ke9qWMR6zQQi9WSKK/drV9bokTInbfEB9EGpSUxpQIGsgnpJMx9UkH7pVA6L2R2ouKg6quZDMDv1
u9lyXSwFg5bBzhMzUeqhIPlNoi0Be9UZX40qlT8xZlP5gzHTHyfsAcF+TuXYbWuaYov4Ji8f8AfH
9kqRfvpEd3AR/zhOmu6kHdqPhj9O2S8i76XyiayYO3PvRAFAFExYOKBLMLD4mTvD/W7DpH5ESmHJ
XeekWbWnH5+ab+ypd50j7yw5vBOHVSKJ6x66oAP4GEMd8Hn3EEZwRn4AGSCEF5STofbBmCvcj8QA
SKTjbfuuzhqosoiCxN2cSEBdSSwRtDRWhSTBnMPMf9O3Q9rDGS+x51stplQE2ZTHVq3VTQDyTQSm
q9Ge5Ecz1iT8TYW03puBbUF3isGHr/oqmh6RjpkFIstwfKs63/w4WWk4E93SRAbzP+s/gq6C+2Fn
CTlQfge4ZGcnaQRCFMIANzfia7nuXQ8eMUkr9Y/A94y/S7MwfoRpjrfX9x84JKDeGIkYx8Est7bq
kx49UgjLxc2ZXpUGtrhSZmG/yes5h6vtJOissRDLg5/q6sGqB5LHZKcbhGxTZH+A9OPZ1DYsf680
kISdYQ6et4pDgNgrPjoo9BDIJB/RbtUw2BdC0ixjWElDEcbTlj0DmV5j7hOnO0QdDmjLTMdjwgYG
K4sZTOV6AvOGhkmQZr4KKnR4ADPiT8y0+B4SSIHwiX0UUfF9Qc2h4BTxNaljP9/IhlkFCcqy/kal
BV+3LqzpHhGSttYTSBZ7DeY9YmkKdHiLwpyMgyBKkXqopEbmNZKwUaz0HAgUW24VlzsvTPRDKEQr
YctZxiNcnRJfuyi6tWPW6qiCjBSxQRcqAyuSEQXXkW1AEaJWgGxc30GXbU6kAFa2mN61o4hx/XBy
GDeW6SSHqsqT/COJrAORTyJSTJO+DbwtSCKPjDi7tuutlWUT0pWiiPKP9rAk5iSODOaNA/jDWA1z
bT0U6H7QJw+ShCIgZN42zTXpP16foIuBYCshjjgUiri742xy4upmSmzB2N8xfYWDJckcEOuI1Nc3
vK8TgG16oX+Jwmi/S75RDjgc7XxzosRDJzPa88fUzGA/eHFf/6VmpVFtVg0SaWscR2PV2zL7afr8
Bl4JsL2EawXgXVINBCTBJ5XRVNX194ircFYErafEJqD37FfdNOl0C8IRqseCSFyI1v38aUL5T4wm
Uy/f9KFZzdhUQXevY/zlQAWe0NboEczHtO3hgkfWCI7KmIZAkXze28427qmhbMD58UN9Kywbepky
vS/DnlSFfiyit+1slPZmdNGkraO6wp7XU6C4HVxiVG9y3+ATJty4su/GyOqA7UD2EfAFQpsLcKNK
Huog9P13xZhkeL4AwDir1mchXsuScN+VkzUovABqCFKkTBRP1uR8n1NPEhYeixYCSJpoIDRNiHcK
H7XTPGR2JqdPMrP7aYvjjTnVWY37i0iI4DMrO5xzs/Y7NCXR2H9oOGrX67ht/JBmni/7TSzYYZNh
EVpvVOPW/XrIIIit65GlZQ0clA9uEoyscVnUil8qqEA5SsTexybhowZLlWgBTMhzU68irzeISAwA
FmwJZ3SttWeHxY8mpYqwbUrYnbeKrAtnPRLGuZiaQ/Wt1DHUQgtodnRvAnH5i9o3dgAvTQ0LrGmR
ydsCTUR8gEyUd7uSr3y/6Xocb3cSUSMII1IM1JsQhiEcLjov4sp2+YV91tKzgYxCvUubQpxuXy1Z
CUuPPbEZs12stRtYHwGzM48p7O2VwqGJrGwY3l7eZz07CtCn8ighUkNUdEfPW2MjoZU6h4F1wP7h
bDsKgGvUZerKHvKFUZ5EUWicKDO5z7bmOhwB6jvNwcwHDL8tq8uBerjIr4zzdIA9OQPQ3FOLwwZl
icJqcnbqrPyaNISUJCAZVT3M9CFLH9Mk72/rpPeYjyyFj3OU5AjlbE7Dh7GVCWjrwRw/Ed6KOnok
j+aDNjSrVz6buU0ilFsEBwm3JbufKmNydwoINknQRa+/5uGykl5+Is9rZUtb2Vz0YHiiaaednWMK
2RuxxulwaA1df1RTGYRbydvYc0zPBP4igcY68UJkI0NiNPEuRHD+WbOkGMQtGghXi44/l61FDGip
yuKqu3IGORPdOx6+OoV6nx7fciDAdnY6Vwk8KG1FnNPR7ktEXgKgxiefkJyfdieDH+AnqDCFeYyE
WwoPQfUiU5xW1Qh8cd1a8VCtKCYb1pa3wH+PsBGzkM+Glqz3RMM3u3xDn96cPybF06+llIx3gNxg
3rFldv7RZ+kmp80xysDTJHLgjm1D5tAOrbEIlJWy/HVSUdVG31+1OJ7NGnhVyV7jKPJh+NQAoXYI
jyvZxOd0NODyoGyytk7rundTGQXeBmSdIuREps63GqJyDujGG9/lUKMznGce28PL13P2Mv2+nKVj
hukPAIU6mx/eGJMfXBXq2Gq/22u7Hm8M+FVX6jdnx6+nUWhiMxHRLToUiE9vms6RsquKHD0zZe+t
BuDvTp+EkPGGa2KEF4ZazCBIAKhGLKqw06HI4xnQ4wf20R9oHZFispDsGrqHNxq77uuvixob8AGq
vChVzpVZfdVbFVxt+0gFQqzjbrD2xlTzFdbAhS8/qBevi6tCwWQLuqjLX/9j3oHzZFEtsHS7Yqw5
yIzEhmmSqPhuh1eqlGdVgeVpaYymtPccSdvgXIVYVrLG1+2oY+c7ycPsN9bBioQxYewNQhJFZXzl
2s6KLb8HlAgvYcnzL/fsmbG/TByDmtVxTKdHTiXbNmkeDJrhTRv/Io8anjgc1ysz/+VBNesPPVNU
aGfLzlB7boq0UR990w1v8Xz027CV3hZbvr3t8DBDsDTN4dD56pou7IWXTjNJqSppCo3AO06fpTdb
zZTrUh+HhHlit029TzUm29fOmKUCvEBQqKbjQBano/S94ThIdOdj7i/HCKcyvywVLYCF3rX3+/kF
SVZCtaiOESjyEE+HClSZJ0NkjAhDqUaoGH6c2/Z/vfp6bE2H0gGJsUiZz65nmqO0RLkORSABDhqW
nqASXHrvmlZWV+Sk52ICZqR08MQuUhAalQx5ekG+qZJyKt3u2ONjufEDkpDztFJ/10Vr3IyNMd47
E2E0wiFxxvVIP0mV133ysqSDqkjKHe1T/eqXhHvrIoNGFsOu57zcHqAh7K3Jr4+ZnRjrDA7qY24b
3V2pU4z3M8B3BADpLc4X/eqJRFePXgn2H36APG/CB1ZOxthU9kdObONqnqruhtNHsXEBv+8vP+Pn
EwndM4M8dWiR8i5L0x+rHFQqnVhup47mKDhQI/PYcH69tpYulsE/q7s8XkV9X7OUomSgkXb2AkI5
IwOu4t33UsRFQQBGEeQjWfRxSzzcNIkjTQ93za5ffLdrIqOJ5YMBMHfFjel18KQt4FJUxCzCognq
DvUQPYwDjlVAIqR7ycbfzyWgyRzf2xo7sLG1zIWjdPlmPf8k8MqxUtMQWRBS5xAnCvpRaMpIwSu0
zYfS6qjxtLEXEttJku7lsc43kk+3DDWhh8TEZMVSZ5/woUobx4s1xD6E+tFeVz4+6RnHUXvjiz78
Ct/R+HtyHUCRPtjdd5KDL3DXGWMk+W79YnJmm8lWmU/LLzpE/rWPyAtTh0L90i+kmE3F42x5AHQd
x0QiySPU8moDK0+u80nlh8v34aVRYBpxB2inA345n6AZ+013WbqTsAk2FOflRmfdNY3h81G0MnnX
WX+QcNKjPH0N4Dq7pIl08lj37t8oCOjw5rlECHL5Yp5PILYt8HdRDbMHR4NyOswMHQ5QbyCPBUDf
TxxqJcYyHR2qrhDby0O9dEW0dfmnzWaTZtHpUMpIRyrinHPRB/RHQpGmHWIlsbk8yksXBGKPlwJS
EV+8s0lalz0hX1kvjhhSNbF+/nivoRFSsqm6KxKP5d6cngPQdLHnQ7RHO4PhTi+ojUSGId63UOiQ
MbmpSXTZqVGSm6jC9m1SEvRCUbHEYdU2efv668SgwlxHP88O4nzfiU6nFWHBrj1qveoNienVxtXm
dGN3+tpe5YVbyrfWXY47VMKebQbNpFEYXRTXOVNjlRZRBX2oqIEnhfX6OcJ2DKwLpidGMpef8sfi
71RiqGdIVkck6Njt+jpYl8T1vf7e4YAmGYi3axFdnbWtCQhV0h8VCQV5l+64OH899ma/ERGRcpen
4wuTnqE8fi5dJ0udt9eE0blOx1bjOAn8ftQoCHcoyDK/PMoLT4hSC2pZStfUKeTZbVNZUNZenjLp
8Ti8pUQ5A+kruw+s5df6hcu252zSMxTvMKcr1tjzk0EeekRTgmA+dvYQv4/oIiSguPQgjyO+9IOn
6vEhAoNlXjmRvDjuIgpZ9HkOo5/ODDOdE874tTjmZfilpmWygq2590bvm1ITcIze/fRv3FPcspTO
EDtCZTwdcNSq8xw/FnxMCCukXk3BAS37thyS14/EbFzOAcu8B/N2OlI/dBCk0kgeRdhZ7yvtEepd
OARe6vSV8iyPgyoGTWpBSIYckAlnm1pn8F1UKXwhxRCMiIrn5q7xZuPKwvjsWS2jIPTl3WIcFFin
F+QCPW6nlEkf5kskugPo6h6Xs7HVKpf2KqUDpjlJhumXy4/s3IVA4ZGXgI7McnDlOGee3UlLpBjs
+7A4tuR3AM9GM/7J1Xn/YKiy7kjia1xq8L0VH1oA4faGgCKCTtywD6hmEw6cvXY54/CMLw2nDFtm
qh5n72XBImd6c5cf+4rwhKLKo0/DKM0raoHldp68koyCaAUrKCoRGttnD9UYfW0H01AcU/IBtgb1
7sM0Fv7OCuKHNB7NK4vNMvHPhuMzgCfVfjKenmvv3GnsZ8gB2bFtibBqStnt0sq3rrzv1jPs4PI0
cQDxGL1FL8W37mwa2YCE/M4PD1Wr5efGz2h3habZ/ez6pPpJV2QukBvZ2BBpeUE9zpRHbkBGZ+e+
CQbjcWA38jDg4PylR9uCWBMTtb7Oo2H0t3xeHJgA0tCbMs8VAJhcWcnG0ySvrcrQ6hIaT6a8a6Zi
yjcJtJ0PXk/HcV0NaZivYT1N9DSqvLyRhY2zqywV8aOEfgtQqRHxP6thxHS/AqdNM8ULwszcB/Ap
/W09V8Inrn6cvo5OQ38kgu5nbomx8uHiDmlNx5k28teyLSf/1vFnX249S5FXorKQmrMHEfqHjp0O
0G8Xlp+DFDvKmmxZU68IDZCPBdkPfRRNJhB12cJKSt0x3wzDpD+UiCZJQ2oAV5BkYGqqwZaRbqos
y7ZDDG7pw4gyA/0kZCpFsyoN4Fh3AZ2o3lE9iQ1gqXZm5FR6hUowk2swGMAOYEKF+ymsww95R8F4
w+YsfDsSbJVu02FByAq6Ud8zkuxXSe/yl8l+XwVJE6JwTn3MiOTOLBz3qfo4Wzh8/zd7Z7JbObJl
2V9JvDkdbI3koGpwydupb13NhJBLcvaNsaf9UX1H/VgtekRmuiv8hRDTQuIBD4FASPeKjdmxc/Ze
m+C+JicwNJ5dtAaDtM6lq2G2N9DjyQ3ZwM1t11XYbjQjmx9UUvfXDnGrLiTmzES0HC+Ov2ls0bzV
UFKuk4jQTUKz08HYlu7MAKx1qjoNOeHT3GaKTC9WLaog03jMl4OWGNO4SXrbD3pwiUGaaPO5lak0
DiEdd9CdKMuBGjLkfPJjd0RlgDNnPiEWe2wZxiMKCSkHijMtBze1a5rIvZ1dzby3Go+WQN71w4M/
OeQGYfE3n3I7K96jHslK2KVO/Bzbc0FynZNNHdcoEjygI4QIXAo133bEIMxns8oBvZh694j1zNC4
rEn+NR6V8WYWE6cyhGWevaXRPpIMb/c8k4JHOmgA2dlHjLz1W13PGZAlPc24CZzODtqSea+OpYZT
As1Amc/WAJ+GdjGKYTPxwZ2M+gQHcSqgEe9F6xXzJoeeSE/Q12KOwb6ueKpsssACL2vNb8yBiHRo
kQ90/FAPNSRdDPB8udXIkz6C3LdZgEafzlZbm0ENSPaF6AR53fuM1OqxSIlhEXPucMDGW7ztFiTj
YWVVyYMe++rMMCt67YkW99eLSOQDwhCUhxMBXwlxUgNJShmQ/mYTK2N5dzPlJ6dLQwggIog4PzLd
BMPB2UgwHx2t2Q/0coqfklR3XmufnAACCfQJcmNSlmEHw4OGvp9IuBcCZkeAUzR51HxffTOzSL5V
BKZcp2Y23pfsvdMu07LqKa/z/nyWWJU3fipnGcTp7D74+LhJ6R4Z90C+AKkWeH2Svbs5QJ99beul
eQp7Wz3ERQImzCNjKg/quULSEpNp+VqqSSu3QjXeUdTM+8n81dUr0TmoAnQ518SA0A64WpSY3ybg
K1Cwc02+DnlP1yiZCAa0DUA8deWofGtbLTHEJiFhW6bb6tYhiRBkiMn4YmtMLUE8EubLW4cfIQlc
R8ubPdh8BARVz4gmaARtLsRcsJv1dkqcjdYxHTq6BXRtmOyitYCWli7fPFr6cSNGH357b3cNM+Eh
hVG55J3L3BaL5sw/L96lyRNNRkzqkHlDw75XaIzs5XKBu32wlA+oBFs5KfMzvtZrpvRGgulOps5O
afw9p3BYvFcT5li/Yc5KC2CxSUzbCDKd0do40i23ZNrKcqtGVR/9aakVdJ1cGsQCE1K0UUomb4S1
GyT0RjhpA8OhToCK7ckmALyGCdoEGffVbCS/POod79rxa5slfGjjduPpEe93klRqh4iJpdohlPKF
hGT9dfLyhqhdP43P/Vh3sv1C+DL3RpuWdYpod1YIAcgHA9t1kkzfMquibYPqErhMk3esXrYSD3JC
aXJgDCB14MOjeNDgxbG7MARFSKC86jvhGNG8ddjSEqZ2rZPuFmUgMUGSUD15WK5OZUnOTzjUDhs4
SKG8C0ErqCHUjKaoiDpv69fCdIGtcp6xnmoiK+JADB0ywMzwe2fvloXhbJDpqItMLO7LMkJ02Y8g
07egP4c0HB21wrLQL4hNlWndS4t2qCb1yXHum9zRnjPsfsQEwt09EGhMEt4yZdl7r2u8hHSnY1LK
9Vy6ByRW8fs8pPJx7lTlbBLmmAyNAB9YG8RjjN7yvGi1YCHBBe4WK1fYMy6Mof4ijwlSaWrj6ejO
ELCNZOyau0ImwjzQ37O00G60kvwuMJNdYGpTUQTwWEji0uYRey7iHsXY07PlJb2uwsA5Lzp/E0/L
qB9ByCNVC+rRzs0jJ5YeHqArPYvUMGPQ78S0hkuC8IMYldux90ZwdzRs0irhxuoxwT6bsde0hwxe
t0VmIXyvIFvY2AINGDffe4CVmDroUJa5d99hec/v5EEQOd1JZy4I33I7k+gMF+6TQn0lA7ohqQcV
J04eaESY8F7d+ZEvsTxidlhuclvm31GG+O/jVPCg9SguTkdN8kW02qu3g5gJZBgK4GUoX74bk0dA
Q9+tM0wy4zSXQO4sep+iLr/PIRpeMzv2rhWxclQ3RLf0J0VjTwd3ID4AjJ9Dd8Bv4VGENVGlDFAS
y0lD5t2oJkm5gmpGR8N6ltWwpOdp3rW3rFI6hK5RDAjMGgaDW5nOfR5246Deenpg3R6N80iGXdUS
7Vh2FbKqyAYItR9EZqOSIUxu2BnSJyfMXnLzglc4mkL62Vm2Zci4vJG+JZL9ZGAZCRRemHuduBiQ
Fp4ajSCz3eZKOkX6nEUx37IwrAjFpQnIfdPQ6B+w+E6pIFEt775qPnrO0JtplokhJ6hzJspiCvoW
LdZuDcy+ych+Patsa3hte1Sd/BkLoUFElXE927Qr58Dy5zmBmAY2iX2+8YJpMpUVRPDaMurA9W1h
cESpWKFzII6NPNtu4xVdfC0laRwbsy/Elcezn0D9wewfIC6l1CQwaG5CSkKSa0zSzcZwAeLGYwSP
Mfkho7rtpynH+iOc2oN3WqTfB8p8/UjpOp16JLrMB2/sXvU5fk0zG64aRQrntUHPln1HwXnXlSLp
w8hBfbWZPYdsWStFZMpj5p5LB1gcSlMzhV2p2/oA+7gXEiY6rLFAGXN6Ad/Bouk3kBXM93FJBbdN
GU1f8Ssmz3pb6OdKz+pvo6aNF0DVvTfDLyzjMM7gIMKiRusFus6YgXMvKqoDwWubBZmhcVfTsiyI
CQeNKg5dQSoVmuLGfhORMu9i9N3tTtrNeEKOobgY2eeWraukdzFHg4EgNc9gsKI16KnvkVxFuyFN
hhIxT+Y/wpMu05MWpreOFJQdFLa4NsqQ3pExnQLb04mkMzsW2YmMlrcfKb6Q+nNkuGVhnUgOq2NI
TG4z3WsiVrfWQC4m1SlYbnxLyvY2EzfklWLBxeMYdw3cUsvkHs4i7i5T3RpfIz0Bves1fsc8QfXN
ud3raJ/sUbqCOA8H1e0woXEMCMWl1uuzrEFUm9kZkZAFLFYkBX5ymI0oO0ODSpBJn6IZCUpXz15z
x9SebJRxlLzUdTyVL3Vl3A6V7wbFYp5qRf8krekgM5h9dsv/QSYP40XjcSf8ceO47VXjqJ1je1uB
RH7pSYnAlXQfSQuvuBpAn8KYa9mTZTG9YCQ5b/1peMqHNZALkTRFIP9UdP6tQyVwmemZ+YTWuKw2
KmbOuBuy2rvWUJptahl7F7j7nW07dtvcrUOV99fWxBaIothB8zZmxpYOA9LDTJ40k3ub2oUInbnc
TT641zLinQvQ4XCI0pwzFFwnc5tu9YoEtigqLywXd3Ib5UXgoK62EeYEBrHOxGLbl2ZHyiS0+vHZ
IOB0685VfEc+lsuRzZ1OIIjpV1ns+1fG4PYE8JnpyeLXJ5nbd1sttd2rQRtIIcqtepO2pf/gAYVV
TXRncXgPUxmpM9+P8pslqepQly9aGqZkRl5PpgCe1iE5Sw8j6+PqEWfmBrlEf5lYEp14uJxU/hKZ
qHsxrWyRKQdSaIEr2y2KUqL9IMAn5mEop0vXVaGohxs9PkcMHGZZ/C3mlJjnR90YJA7M6a7Q3XBU
RYOybTQD5d61lIkaHDFqv2AAbTDR044JmU4sksTye9rARLGkj0qduiO8n9HNN7VWxGRKWP6G40eY
EDFWJGeDDk2pt9JqyzhOhSRSyE3DLaCfOVILzP2V55I7uxjxitQ1N5aq8lPNItO4N5o3d+FooTHw
OXNh1jyw4/MmoKw35c7IGs7NwkiWvVPMoRICYFPUH6pEhWBkn0a/ZhOQxRWBRd9awkO9aEjJLent
K6Knz0gufSO2UYWL5o5bgR1r7/fyBs5eeqc3qXk6Dp3+bZBLf0Tt6IVCJX2QT35YEQ+wTQEyBs7k
XJOkPIcliRtlVtwkwtJOW7LXA6u0ngwK1iBBYr9p4FtuOAScYwjvLnXZ+q+uW79YNOBCQxTOVnEm
D5y2OJfluPfYZ4PCUMtmaNNnZgDtaSxh7Jce2YR6fWta2c3CyoDqlJhCKY7gf74tZnpnya+lId8I
39v1lnFCdgHa3D70F2Nvp96NxIpe6PG9DhlzB9XuahkFpxhWBdB0HDY1/0AuT7RrmEM3m37xnvOE
fEfbfk4K64HANGbNvEYkMSUxXv6B8yPq2vtlxkLHINIpm3vTjl/dronf42xXsPSaJMChx4zCYlqe
ZlVU1wwD8TDUj7HWLBfo7udbwM/uqZGvFObOCHh/96AFaSfnFOtOd2yNhjKuhMcHBE/eWAQ+b0wX
snPjVgcWaCbeBRlgZE7YGgdG750jHeuLY4aeVcZhTU6lQ+GzsZtk1/fNrk76Z/DagEARaTmcHKMz
KuX6zU6F/zZGXnbLm7+mqiLcw6n3GHEE382+RXRbfJuTAbzR9Hi+IHLEkYw4c70IaGhu0wwXB2X+
6ay5F7NpQ5h2d7NbP1ekLe/6pJRZID11xba2s0rvwk6nQ0tJvyYcph1YV6eqzKObzDJcw4C/z76C
4jn56A3lLpmmS56Vb0t93xLwokvtrolJP5tb+773rMtYi1y0Os2s8+WaU3s+zpkNo9bXGQoMxiBO
DKsmtN1+5jlXIf4Hq4L8yPaEcNA5YoO5lkVW5oBrlQwdvzdOTNkJPyT+yA8iz0KMI8EXRJDYx5DI
qmHvF3VsMTfJ5Lwzu+pA2kPlstMYPhWw3tNv0ek5BHYx0B2LR0qoHVstUabA7IjVlZquH72INRg8
VZLd+KStlud6l5narU1StRFv0DQL/YllrXMDo3Ut7dgWddFdJoXsH2o01VzQuenEhSfKTNtNZWV2
dwsUcfojqpHHgQ4G8Sz0nRDARNg49ozUYkTV/Isa56ebTK8tAw/8IZ3Og1n4oCttkLmA35qo8Kr7
iTvRfrO8ZrHYYAuSOIYp/WabzUJ0jpuwkNMui3acv0pSUUi2S7eQJDEAeNU4oQkc5inZQ4tvql2e
t/U7llZt3qDLMQ9oRwy6KJgl3qtJsOX1JKza+7Fq+q8mUbrfYFWmD1aVDe6a8DzRfaGj/Kjiyb1h
G8D4Mo12/UJfxbQCWiqz2OS05O96HQdGMFUyHs+4UA37BZGDdmDbTnU1JRb3DBmPvRwLE3FrqA91
RqqopUUFa1ve3iaJ18MiSZItJ/+pOJqdP3C+lTXQsJl26RgAfsunncna8xq5neRXq1nDpWPMjsFL
1jW35lSmF4OAIhrrDYtYmc0XknbGztcb+WQiI20O9oRrZZd0Gjp/7Bn04smyo/U6Kt7AwHIWddqS
dbK2dtU4XdVDkr4iqccatKQ60NnEM5KOHT/tKHaHoQJmHlO1K3t9BxblNY/cR5GHfT+Qkupa6Ygi
U1nym9tGMEy73HNzbk1JDevLQqed3GnoMBkQ0Hbi+WeXzI2h+cqWULy7S4r4uzUl9gWjMPNzss+N
LEz6wure7bkVNM4cS4N5jBcJd9swvxZ9npA0vxS0UmJRNleJipIaGlMFyFPYlc8O7rfRXdEW05Ox
VFEUmiT7vZU2bYogi6xFBktN1FZYVEI3DqneexNmqyK/6ZR7HtNyfcmGahouLZjFJ74jiEvUYNCz
cnVuTp86pZXK6pemNKQjS3vv/al4svLFOjMSa9a2+qxTn3lt3hjbtolEh7FFqJu0XLTbsU1JOR+g
JtNhNwB9bBo3NR7EoNxbP6pktTMNYl0L8nisTZkZ3ZMJRv2+aVV560Qi7Tf06SnOLGDv1YYSeVXx
RQVeGR0r3r6W6VT841GIWGV1qM8ZI5vex+nknBRGTtL6eGzoOO17Thr3E6vcdhEOD2fjiE9Gdx8p
D8woPLqoFOsQXqx1WPHrjMIYuAScuIYjwTxR92p0tniBw4YiqGqKnk7ZYPh1WKb2Qu9yzBxSqrm5
m5g8cbH/++nXX+cyfJWVv4U9mjnQx1Ez/CWnkzlRAPasRSGMm+FS2aL75Ar/dcbG9UUTB9thRRyA
XPz1Ly7SZRljvdWPi9YYI/G2rrj2s/qxRWqxRZxtbJdZRAez8a1bdHXFyUQXcmdVTvTJHOovQ290
t0j/LWZ+qMSY+/36RbKKkGzLIF3Na5NcbMYMtPSm0prpTDmJ+8mf/ZeLi3MMrt5qqICIyZD01w8b
5DS6MoucoznaDfdw7va1WYl/qhZAHaOvoWk64ls4hR8Gp0abOvXiGIrHtxv3fpUXZwR0fqZ9+8t4
dv0UGPaM1dCWg8/49W+ZvEJaWRqpYySFceFy7DtIYY33ZKPrHLfiYWdFTvrJPO83dwtLKWo1YJaw
bj7CKhBjOThwXXUklINBGTsawyMgHcg91CcPxm/u1aqdsmCoeshfP76Teaq1rTV46jibpXo3+sa6
iD0I4H//uv3uKgJoBcrG47dqwX69il5Es6xVujoKO7cuMceST12MY7Ib+rbelRZHSTLPPtO2/5A/
/jJ95Q9aqR9o8HSkEB/1TU4il1ZrhQIxjg0pnKKFCpPEavONbuzECQpwBehqknXvHWtaHha6pmI9
Fvk5rbPOmhlJTGsZref2GRnbGs1cqTOj7IzVP/ePrxGiFwQUUBw5LnxUNswe2W/+PKE/nuh42RIO
bN0XYau0PtTTGQdSg+Ty7z9zfUc+XCDUNgaYMd4h0I8f1qe0wNJZMxU+JkzYOjPNw9LKmMsl2WPF
+PfvP+w3DwGoG3vFLbP8i4/JTNKTU0rFpR8rawFKRxAtFDWpEQw0uYl+U2GhvFNLarz8/cf+5mVC
NA5yEjs71v2PSszEJoGloxI82iS7n0YOioeq5HRQE0f8yeX8zUchToESB2xnlSOuV+AnRZZYCoSW
0pyPtl+1W+mPGNyt2B2OZVXln+g3/nI1wTIh3oRCwONtWNavt+4fXyI2Q9YadmakKB+VZMQnWWSL
N+ro93bzZJIiHhoWjSkCyhb/E9Pbbx45AMBwfhCnA1ryPyyonAcSu3MGFtRaiJhDewE/1yvzk5hH
Yw3BmOJPnrvfLHH46uEyUnmsaNkPn9ix7c36uprmUS13lV3otG1K6+bvr+HvFhsAVkgpTVZR9CUf
1KGjViORNvjDckCLr4o34RKHD2P7npSmB02M+nmZ4h1HEVtd+1Q9pwyKxctcokJkVJbOZ1GUztsh
jRBm0H6M98ywl0+emt9dC7h3nCScH/KXD1+yS6u6aW1NHW2EaWGnyFPph3745D343aesYF0uwiqT
/YiGmWJiosfWX46R8sx9mTJxkUb8mbb4d2+bD/QIxaCASeR98GIlJWkeY9Sq4+Iq7WCW9kTkrpvS
QkCo8uPm/hkPdPXHktj9wLv/HB/0c5rQ//7/E7q/2kH/fTrRntHy//0//7GVw0tft+lL8XNQ0fqj
/8ne/4ItByIe/XkEqVgF/pO973wRhreWT8SysvwiBP8v9r715cd/vdbFazIsgORfgopwNfBjhsHG
jWXM+yfs/R+Szp+2OaS4CAYp9S3QFnzDNUbp53U5nX1O2QTokH2de1s7KkZBy1A1YpOUafWoDVr2
nPl1LYNm0UvSMQdZzfuyMvr2vGhidwpLYNm8pQ46p83sUjJvCXXJH6uO2EyamrRiCNzUhte01rUX
Rzp6cUo6Bo1XZel1FyrT0cBeaLZ3p1dk7wY+ZJR+R1R5e8l0zjc3IHIHYIWVGrYauJJkF9kJ+wgE
lOpscDVLwlyx2+H4093887H+j2oor8AB9N3/+tcHVTZRz2iyHbrIUNItiFEfxL0Ifpj4OitTJppO
9LQeHg0EK/jKVHJWZBooVTwM+ENhVD38/Sd/WCJ+fLLPLInJOMciFIi/3hJEY0z9SDRb4lgElIP9
xTIbzSe+pI8cG0LL1ocO+BrnW+LLnA9/3zJRAA4iD4gzNeLAciU9plTlzrWuGUtuIawHRXPq9sSq
XmujPl5nGjk75DszgEAyNinRppACGizqpCw1E9EuKm7PbI3CnLp8ATFMA9+CWFCYY7MrF7t3Gb26
g43gCO9VYCOkuCeAZOXrtzRGNkqbZxpAM7PJcOin3tn1sQWQZFzs27yp7belKSRjjQS75nRDtl1x
g01yfmqlm1wwuTS/tzVqsbCJ9UWdsL3qLxQKdc7GibpgY2J5CmXtVdVmQUn6zVdd8d4QPKECzlKW
PCkt2krgEGYt27YFI8TzGdMP7f+6xGXawYwBAG7r8inPJnJvFLSAd4ZypAGRY+WZNGzXkEsMEKQK
u3ERMflfBqEfbAwvy3XE037lI8dZgsKsx2xrN6bxaILqJD9GG2Bap/FYv5eDqWZyDSShDVWv2/sS
d5oMujSjF4DZIfVD+mBRfoqkK52DSRVjHbpeiwO4sYmn2iidZieMq282orMlMP2k67Z//4AaawH1
34sG5RvcNFY1BKmsa8gsPjyhGtBkMv/eaiAgJ45stetx7mny00abUU6BT5cN/FH+4KcpyedN4VkX
ZUVtMcmcwslI4sOPL/Q/e9C/iKH7mz0oSF7e3n/ed9b//I99x7S+gIb7wZMH+gBSj3v4Rz6eYX1Z
he8m7Q6dd2D9kT8jX/gZG2AYPwZRFVLZWg52f+TjuV9w061qbCTCa1wLPpF/kPjCj/7yBMFaACW3
egw48vA/GhW/rnG1EoMtDXEyIJuia+oZUTkdWy3xG/r4iRF4uVlqOk9OX+Z3ll8n1zQaUhAtPgoF
FK681Lx0/p1vxI59EKJrxC6FA5KfIpOe9dM1g+rGdJWaAhFnvr/L4ChFmBs5Mi4bnVZ5s+vaymzv
WW4hIMVaapik4Y1ZCtioiZ2RmVUhUJOhWkrrUydrp647OlMODQCFK5Fxs9DHg52S1UFWm1yDodCv
gJzy6uqKbmm7r0oa4igZ9X2XWha6EQ2whBmvSggbXKPA388oqtbji7nVKv0CQboRESBbmfoZfsz8
UY21Xx7yojfEo1cVyUtMriQymp4MDl1W5hX2hm5LTolftxeN66iwLaL7AfpD423KyG07tHTKMbQH
i18R4oxerJtpKFV7AZCy1h7bVkSCID0/vkHYxXoW8EWbOQ8Qj8jiTK/d0kmCKC6ty6pNvORG15YB
XWQWGVXzNqdO9r7OXjIn8MZ8TZHTKzu+jRMEXjeO1trVUxO39YJ4LAEEbM3TG1Yrg7kt84tviXSX
732x2JKw1YEagsZxIS5tFP+HLmrglgmS49Jdx5Ho3CPwLrt0hE1qidaZ5iVyuEg7KJFoqE/jylju
PdKm3mE75A2tZLFKp+N+conmxpR5J1M/Omm1xQ31xRMH3R7T60pN+WFCS7pxerjimy7r5m0amYl1
u0xlxxmPU2ZJmHiKjpps5gZbqx2QT1D6575MfGaXhIn5HWUPwyKIy0kxl2gy4gSf6ClZjtMwBuyS
cR0svSkXxvmWh7Fs46sGjtVG16we0A8wtYbrG5fImgfHLtwtskTTO+3jKTFCDu3zcsSM6Hbbpp6E
djqkoiz2cyS8KxO973Ci5ixLTkTUIAyTUT+gR0toHu0izx2Kg8vIrzp29eR8FZOMg1RTM61/Go9j
D4txU8qGibXeiOZsKcvkAqAI6fQ41mrKtra8QAq3AKGKlHYeJRpY7hHu0e3SLlm7JWiyZUpXj9dx
0iyXmXCd0MzZQC+8Tg7XEwoQYDedWdE8iYv4q6Fp1QG7mcO1qnglEOOW2h5NemOjlGyLW7NG+odm
OpHHRpr29Wy6zUtcxeIp4tFC4+pqCkZeMTFKWHSl0L5WMTgBKDRWc3SsqsxDL80TDfmqj0uWk1yu
nSG37h8E7Y27eZH2hbcKyNsRyVBHNL0JX1fe9whf0vktMdGoqXwT9XbCeGgje4oekuR5L2U/vrIq
UJpto0VKPARzZkHTBsNezgPP54ZgPL8w935bwdXaW7rsZ3eLCDxWzzhvu8k8TTpb72/9LkMu1hd+
IvSgibUMHUhE0k5dHnO/q4b6e9NO1pg1Gy2Hi5WFXTmk05k+V2gUHMb/3thW28rvpw79I/4YvzyN
vIEER8SWjPYhbRtzb+/aqtUlxYA12bsGhpAP8Mvl4m/g1Od3UazzNc8B9TnT9LWMEo+5pO21dHE2
DgmE+h6zgmaium2AHgViNCNr07kIlu/rmJEEEiJTQEO2/birmGwNlXhShV3ndx7a8XnHoLhuz32C
rNtzEXUq3fp50jLAqqehGq7aZB6mTdauieh9zmSqao3J3URAc18GCZaORRrxZumn9r63qGvqWi+f
E24uoy7QWRNXH7d0gXFiLLRbb6nmoEqY4IOAy/KdmFkXFtOpMB7wi84VZcqJlwvvJmGaGS6jEkjK
rRaUmQfqee8PenVw56l7sqzJRH1v+uQarVpQxI7lLh1GAi31rjL2c+kXXxMSFUgDXKCG6bUOhgwN
dch8yt2UCbSLqi+0Syr3KZhaMz9EAkUhvBzvqDcTjjNJSuYzQ2zCBoFNhajmVKj7XXlgSFmf+Szn
GkoMtdzlLcq9wC+cfltimA6jsSymjWnO5t7kfIWPfDEBVltttkeubtw7eXmjdOTONbS1k2bQvyNu
Me7cBjYZZgxibBCnWkc/aaqvBNSK8nThWu8jy/3WG7lsnxOYndYJWoxRvuEB6erzJq1nY5tnLjec
40r3dcainQUrmGp5IuDVwwBRVXWFitMp7eh8bgs7fsvTLntxcDRpj0ha8visBd/m7SIyq6OQF8QM
rYlHZtPFcA8CP04nL6DtUl3P7tLsEUEVC5YXUV0IEmJ15ug2ymRoH9WyS8lIRFakx955kaquCkm8
mMEJLf0+Mzs4hS26qTn2MwRMfrlc9Y6y1daqBt0P5y7P/KOQRSHQgyyetdNgF2H/SBzolDCuCrwV
z3Tg9FBONtgOnbfzGiSZexZlubjpW+U6jHt9VNqWXc3fCs2azlIrb16mGVJtMKR9votQYzdb5Sz5
7YyzjTNclPQvo9C59+iJ2Gbga6e5eoUVlyQXUc4YHrFSLz1o5+lyahXCPCsbWLybbEUQLa6WfF+U
HaOeVFXLS58wkfwT3f8/NfS/jNU4+O8bOafD9JL2P1fRP37gjzLa9r6siSNrlAH+W28FYP9RRdvi
i8PMy1izkcB60Yn5rzLa0r9gGVyhZRwvGSiuEXJ/ltGm9wW6Cb8OBjGGYfzW/6SMppX9axltUXCs
SOY18wWcguevrYSfuupLznF6jbkNjakjuZcDpA+vXhcOe6XuQ4BqATtqnHABrCOs4sAPb1VrCDii
iG51A6ZfDOO1ivN6wUAClngj0iQ6MTm5pkFFjEQZCPRc0aZMk2YOnCEx5qClYxCdDzkVbIhaB70O
nzS/tnHGFqJFOsFrbT4YVghmcD6p9USBqRs945rAyfjGI7h1ClVh4n+h+UQt6w2DB3iEZnRDEDb7
j6bXeU5PYgTTyDipOvacdbWN0bT6uRaBrzhUHWLANi1Xhq5trlzK2U6vSir+6ogK2qVqzTixh1NV
e0voVVG/zYslvdRVf6H6HMUu3ahz04/X5CW/tbPrLFrSJ6K5nXiLPHXCyESvHiEVvzaZ/egrlGy9
Chwy+r5W/QryIbULVbyKZnG1cIixbiMRxcObP2Sasy1i9PUnSTVpzoln1IQAI2AT3XYhWTuUC6FD
wCkjJvgMGNrmghqGfdkZPdMMEr02DfDaifI4u5R1MNLmPVCsGmqfD4mVXGOeRsOJB6A/NHbaR1d9
KylLJgsdGzMVD/2UVTenM9BM+xuWztTErQO8sIpXeRvsDXRjpmiCkqscpiIVt5FhFGddm41i085q
4d+O7aQ2jWdVwBvn5jXJ2VX0Ci/8IzG+0wGUtMTVtTQXjrW82KJyQ1VyGRFpgPZ07JMILcqDmxfR
iLCwVphTLCpjfdCd7ZBBDY2Q1NID0o10ayzzJdUQmhE2QlRkEWebOPDdqUbSSaCfv8/quf0Env7D
ovzfPQyXV2dt9DPaw35K+OnH6bVdrwV8xwbfxGm64/wn9iYoTklYOBYu9E8CY1dac4ukZY9sKZ3u
g86oxAGTenNaZbV73bi1zZm0Sc4jMp7vl/XKmUsy/9Fi//dhCawyP/Vb/vyurmVB+2d4hvn619fc
7hFo5kU+0PphKLjJMivKr6IUaxN3OqPDkvliwhsy60V7gGz0PCMnn0+txsz9rSVRNeVtAfnW72yF
8mpKpu+iF/F3f3Y4l2l+ddD83L41SS0lqrtsjTZws6xGiFSJsEqq72RCUim69UXNi7irkpL6e+qG
PIxNz3/3Fye7bhrVP5ejL9iox2phiBlxaAngakZfS0fT3pc4qq+l7RUXpfBrSj1poV7SKQG8AA8C
W+ocRfF+KHNMQgl68c8iE37AsD7ecsFokGBbsSLdPkx4MmN2R4wtQ5jlqXNTwzt+HKS4z5OUiCxq
2qOjQ/7kpLtspWiznYYo5aXQh+7K1SYDqGDa30NF1cK8GBfs3lqycyUb/qKZ4ye3/GP3maeTsMfV
zc/MgDb0+kT8tLBjNEkaoVVDqFpzeEi4GxhrUTjUA4onDCrk27M3ceNNWpM/7X6/aXz/7s2g94wm
hh1PMIb8cJl8n6M+7HGettkRR4bd3sHIWmTXamnuCE4zLqzS7HcjJhRO9l2/Hep6pH5CrQCGeMsp
6B1pp3ZGcVoyv4SXN+d2/kn/2mR//fBOMK7QuTgeeBtGlx/eCQ9XZlmLZPh/7J3Hct3YmqVfpeLO
oYDZcBFdHdEAjqUXSVHkBEEZwm4AGx54mx72c9SL9QelskvSzZtZ2eOaZYrm8Bhs/Gatb0Wll3M7
aWF7D0kX3zeMp4uQ4HT6RG/GZ7AysohKJ6ZvG+EqKbf4SMsyHcfMER8RZHVBgcXruo21bmd4ozw6
mbccZ7ccDkllGndGGrOM//sDyz/NoP6vrde24u7Hpdz3Yi967V//5//44X92VZ/1y93wtV3ef+2G
sv99drd953/1i//29dtveViar//+j8/1UPXbb0uAOv5YO1GB/OtS63+1yX/8n/LnnGp+4P9typA/
0JdvAKoNTcZa/7daS/PecTVQMlFqceVSnvGl7zNLy33HJhX9AgUVYp1vc87vxZbhvQNFabDmAHJI
nQ164/fn/f0y+G2tmXyt/+CyYAX/8yfOBGwJ9GKLYUNc4MEz/fmazAAXt7LIzvWkqaR4aPVOiKtR
n+1iuz0s5jSTG98QYoyP1eJOkh/wFxdzmGxPV8NJDqKyt65Nf9GfJdgziwZIOs3QseLorER+hMUz
E2DgC0z3Cn86/9a+wm429DvXTfQt9hK322S+2LMPRvY5bZkhFMGsmTNl3Uo3IR7drJzcqDSyYb63
MLfLaJIDjNZ5nexx560+h0bjVWSFpibDxhzlZbpfan29x0VboOf104Suq4djZohC0ndbwllDfMab
pRXJ16HOcxLhBPuI5tJwMvqbUZh1HaxdbmNAmFctO1KDMB1TQKH6q6XStFJDM1zZKn8W/dzMaYjk
dHWOrjk4+QemXUrvduXoTsY9Qv7ZO3SFsJIrhdvkofTxKx2F1hf+LUpPX4etyKUf8K47+n7q6RKP
0mv0sMhGzmKzmvlbytRAvWRWDQ4x1ctS4lSFeBEIRqPHufGrGSOBBNbe1K0yDgYGX+Y4rlWNB2F1
jhMyZNUcuSe30hnGfd8WXYufSnFpDTuJ0CFZz9yJx7gJ8r4R+rm0s/nkOdo2WTKN9lNRGPARlXQ7
iQ1RYgZDMQymP1V72rtkKTGKGEbbnRMT3z6hgjgG5/sFs0RyK1u+to8TTSDv9guGi5DWiRiOvLFS
8pq6vsac1bTmtMcqQmq34MRrZGBhG9WOMh5dZjOwq7yQyC6HuRRa5OYoITkDfnV0VewLZ3bXHY6W
kaSKDjFOxHmppnOyOt21svGPHvRhFgUK8lHOx6lHsHJnSH9dMOeWuHHiZFQspahXkY4rCTTeN5fq
EdOMc5fYdf7cFH6PYsXxzEeHUgSiaYE7ctVK/DoyqftLLW7bqyXFmhy4GQOIrTZZcgagDdHGq+kI
PzAgJH/oPRhRJz1tkjc3dfLqsHDbw3WIxVKnKTeLLoRNMm9rwa7ECezBWY7SWPogRWpHu3G0WtnB
lE/kZGht7ldnuynTj3PeTOauz2Sr76gXPASEoma7aVdTF+91dJmfi9VOjHBFvFLwcZXaLWm0GPsS
M8F0UlYMbPYze2ATcnDjvBi+HPBXOQmGOIoxloyJxjoiRNKvGDDnNu+Zm2QDUHmZOriqcWvzd6Wu
tunMDecVR2f3cSSu4q2AHehgtTYS2BIuwzRW8dOEMQS3NP0c6R3JnvwMbA6Yl4eowIBgXdZ4QZ9L
VqFQAtTaT6E+k6a4o8TyX7UZpn1UVKml9lrLiUltVrcHW6/iGmPrUH7YsKmwgmnlspCrdb2onE69
5p4yE5zCkFX4SOEJd5JpRzcnxnORrUrfFcxlEoVCXlCQOMxOh8M6oCkLdL/pvdeUu6l/1rpV4jat
dUIfShqRBQTExO3aeRjGOtdv4mbqyjtvsW3M/TRFlYx8fFWy3rVeOcSv0zjh3CSHpNeQ9MPCT9Mv
MyM0jwtrVWuIlKDCa+E7mr/aN16aFbOI7LLVrWMyJGbxRKtIS+Tj8hJMVEGk3s+gde1dikQmu3BB
MRYvaZF7FivUuenVPUYleFftCHaQIxd7pExOXJ+c3tvwlbnRbvbNWjJOMkipO0sepGQJy2RmgG/Q
cX7v4kpo7pmNQdx8iGmrxMHrjdQHuV/1MhrN3i5ANqdNvXyUBIVUd15c4mAzer+gkKfHFQ2yU6N3
n9zM7M3jdvTKeDd4WpYnQT66XvJFalxaLQ7YZcuqlqPmBFj0Zmuf4guodpknCjfMm7wtmLZJ4QT6
pOrm1FeV99rnmfk8TkT63Y847WeO00HcidgZpttllsYryVKFF61TU2S7YZxHY2cVhpl+NKShd/tl
igcznMwJOmSq6UMapYM9lddeQ5oAdmprEA++N7QoSpCyASgQU3LvmIOBM5B2j1kkOS6YvhDaBzwC
4TCupzDkFibbBsZbbnwJgIBtGkoLbFfCaCS3k8YEqKKDu4WBgZNVi1os6XdYYFN5sNp1ehxrOyVE
YRYqQ2pWpn6wTiMX2OCpLN4BBZjBFJgF7sIQk74rI8OmCznFZe0LPkitznIGQL/xzC6iorcaNVs7
JIqrJyyzUrWHbkm29Iu+gE1JImC8BqykNstuI+N6P8QacpW0Kj1elbTGwVdmuR0xQmj3uoA+fJhI
U01CVRG+wyRQKHVygd89kHRkiMhgiOBcIf1HIkHYjWcdLOwYb5LRvhPYcWsw/q4yLNxdZiZRJZM0
uRlGgz49c2Wcn/1JNVeTUS6PIBLrAqRt7xbXy4j4YxfDqCUZQc9So9ulKTaTgNyV0j/TtXv7RKma
QKMsbxdOQIwImx2dAum+Kky74POW6u1N5fRCDx0pUt4WfRzvcyeHOTApYbwN3pZNkZF/R/wHJfUC
bqeZEfS1iXtb5qOXwy73CW5QczI+oA3BOSSqrLof89Z5SdXGAlS2w7C7zxf8m+lK5GPoEloT7xKU
mcgaUr68K6gB3zdVW/RBaUrJ+ea186fVjBkum1ps3Rlzsw2wG0T9BAZ1ZEuPZud2xHS4c3vjS0AV
bWSuoyHOylczsi5fdV2x69lAEyyUMxOfHud8YqJeGHX8ea015hk6nrqH3sD6CBtkzarrHvPg8Lme
3elNxMyiwxHYTRmWZcHaoRwcGzyYUH3DEkNYfpjbyj5mLRqJQyfb3oma3ALjlybSKO9iWAPasSB3
3N175LSoYK2w7d8YiGfGPbuu2cXLWCmMh5rqojiTZsQ1TAKoNbHqDgaiZtg71CXRHxAkMfzU5Di+
GnLU64jurW2PLGE199TjgnxuzHXpb4yycZv3JkPz9h63OdRoLH3tm192K5kvlRnHQTYNi34uJi8r
9400KzdMsxaeNQ2Bs4QLSVL5OfPyxX/NKlBZQW8tRn275lZh7jJNa+2PlVV05S0DjXy4t3OqZ2gg
E013sWjQxRpKgfSQshCtZ6ITa55Gx7WrWUPGRrbHTpTZBZyixOou4zbN35CY60CCgDykBxPHVMm9
Gbp4oKm6v2YyuFo4wxMYsVpO/nKAGRSeX+/XfMtUcks8p8DILSr0PCuPbeeIK+6w6UrcjQLZpLFK
flrLorijuorJpUksQi/jJPb0E4Y2y8EJtRC4g61KPHuFx658tmsTSr+OhS2YfapntFSN99rEqcUm
ru4Ftm+U+znFldRG/On2dIW7ub0Zqo6xUhwb4ytVy8KGOd3MvSur8Be3WdoHV+EEDeNBJXdFOZns
ax3kb4FjSAAGrMzWZ05EhS/KT3W5y3Gh7eNR404sLV7XvZWl7kdMUfrAwSQYyvkdc8hNkJO/WbMY
m0Mzyo4JDXTtD/NsFSiYWPOkLLDJcdp7SZu9pT6Vwn5Q8B8ChI1MmgzbbZJoBan9ybCdCdHGwCIU
Sla13NeMEiFe5IP1xQX7QgOUTHoTuk7TZiHeTtUFuptxf09wXcowTR2ysuSYtCF5nCNxwYjOMu4h
RftxwQ9ThbpZ05hrbQWPaEiVeO0Zbn3NY/SJQZ0BCdnlZU6ZSnYr8UZl7TC59Gk0vsvW/3sr8g9S
Zf+sVect+4///Uur/u1HfmvWbeMdeEfiWVCMMhBlmfF7sy70d6C8jG0pQXgeJlja5O+9umHwJY8+
Gj3l7238915dM2jxN9yjD1ASJwAbkr/TrP/SqlsWWxes7GQu4qjxhPNLq+4QmdOhejQDl/H6p2yy
WLkNuvwrU8Omc/txoPjtYbDIoeKFgolB5eeJADfMLibAwwwcPoyXcHeSUzv1BjqYpNml7uLe//AW
/MEMgoyGnx7R2/ZNW1QxiAIyDtgk/TKbixnDTzE6KXpramcYKh0OHZ2iSFqsBXFb9lrgYjbnLJhk
k2PJJPlRnTPHjb0ihDFUEyZTSae/Q50jvbMwZsEGWRAI4R0KLyWrPewxjK1tCF0o1sYwy3KkmFHm
+UmfRZpILT2OWNPGlUUwUtlOPoeMNoztoc8A45R0A4Mw4F+gYXXBp0CBdqeL7dSfPhtGM4ILmpEs
wKCTBHz4I+sqC1hSVPo1YvVw8nwExc9EVTHpiFSmC+D4s65rQxzYHVsCFcB1dVsDZWPmSQK+IUvN
mLSLyoo/2svUrx9cZZQkj1OeW/qxbzO+L2z7Tk8OusChBjxsXF1uWRUYjTgLxqlaWDIzo5m9JtTj
3Eli5AZuAf7WBpVkB54+ucWpxP0kIr21sFzv0rl08aSambRn1M/EkAFT0uAB5wwZ2kFEBVNFKL3M
u7X2zmszPT3LYWQMVBY88W2hVrfygta5fBKyhLuATI1amyGvUTeRRAuWvHSJLhGd+d7CLtptpVm/
LXnfPhiyx96PIYs7qppXs40WZeEQrmxj8kOGBJ75IIyuQdBWwZfhDuFkORDD3OHA1TVXP/Caawyt
DAQf+yZGjvR5KnArfK3qlT444GPGns/MSZW66JVlaNFKYo4lAovj2vtUMLku9k229OleUEXglS6J
h0oJA1stQ15nYkIS3rpFHF/MYh7l+2bVtPrsuJWGLkvqY1MZQOGUVl5aczUM9+jEdAdB+VCp90sO
TRKgGiCGayiEEwlYgAC4u9rkQnA7KUzuNQj5GmsnPUo8+H80BgLvsI1Oe591fuxcOH2inBvgUs1g
hJ2smvoC7Jdvwkeg0exPaJz1liVeKWuxmyfEGi1hdyC/uZvkZoOZuVSlW++TFmrYsz9aWwpmW4hB
fy+LDt1039JfQdjgbbu1amX61y3yPFiStVfIey2zsuGaCFHLeBAUG7IITa/STlq8yuNCNi2NQ+MD
7ulJtqxGZIR14ExxWV1noyezqzFb4MquFmTDk5pdmairMRET7EUaW1+xn5kyvTx43tosJwYwlnPO
HQb01/TiKRAvt3GMiA0N0irgLuualtGq1JQbiCu6zD0SKeC0z1vtO90lo47WIyKesxqJIpzBnaBN
I9MTgOZQFi+1nUsc9WNReI85w0yi+tRqxH0cUVEoqs7FYQ4zhCm7aLW+p1u3O3qiDrRXPd4LKbS2
uV98qC3+NWdW3cbAbhgsDHf0S9U8XKBAW1rv09orxBqnymTO+jAg+NaWe1XPoglGZIkzzJm2cRhZ
jm6Ss6BZGQpFtd+qbufSihBECASAsmRivMJM0mjYhzK9tA3/hiyQbIQTyIcPlJgGXLFDxQF4I5Ca
1ST7tSWh6+B2vavf+C7UxfOqUUzsrK73YoDsNlLDuYeRQfGlsbrVaXkb9kFTZTxqcBHtQ1VmqL4H
QgvEmeFpe1El7LABt/F2BMBm8jgsiRtYvGiJ115Lw3VtKl8caytPgAlYbTcjHlrhjLb5c6KNaDov
AH6NSXnnV147xVfJiEZLA3hV4rT9i5XPz/ex73cVhtqYAbYAp1/9WW6eecpls0UtrfnOaZXzBcQS
wiBsBP2pGM39n9/Hft5u8Xj41TC8CFzXDPq9XzdMce0m8+ogJLXWGZNphk0jWO2adsU1uiiRiR7U
YtFfC2ZDf/FUf16lfntobqJcdhZOu03j/PMtuyZj0okL3hRSqspdPhXlHhiJvtdBT0Z//ix/LkJ+
eyjTAtdMbg53tF8tttzdbDnaPBRemfhmSc3ikgjtv7Lw/fNruT0R0/IF2zrcqr9sCkmCJE7DWrHF
TmsHr2FueDIAJD8KwbQS1Dm3hSVPj6OFju3vPkGMw9R+wKd5Kb1fvWyOmQ096znexsFO2p2UQ71A
iF2zv2WI2V5IHsfDI+1QYpFT8MtT5OnrfSn4eNZErRBsDFfqHt2gH3x7Ov9d61Pr8zH/12u5+6/V
1+RnA9u3n/it1GcP8Y4dDx4YXnrkRsj2fq/1NcNFz+R7gpkO+3RETz8U+8479rMsylzaA+5zWyTI
74s58x18CajfPoIf9mh4E/7GYo7d3w9FOEF/DpFbCK221ChS4X4VctRxlQGCj++cjBwjYLHlI0ns
lJcGzE8Urb03f2JQEx9+eIX+oBT/+eL+7VG3UwRWh4lM2tr+qh8W9Mxfl0xV/t1IMlDgLTK7V0uS
/YVI5Q8fxMcQ7upbXNWvG0cA38pLeu+uSIT4uDBgfihgdy2/fe7ZDf/xZvPn0/+3p7IZUnlZeBj0
ET8/lYENBQWrdyeHFCYXMY4Mggk/2SX+pJOM6b78+Sv38wn8/eEQyPGRMZFQ/ZojWeTofNfBvTMK
Q13os3WfTIZ92Q3e38vM+KcH+qfjqfLNgcL9Dha6Qb6txwC8JS/3z5/NH336yJq08HYKATzklxYQ
tuIoGWfcydjz3/NNI4LraV3P5doAMPTzjQjrJOlf3Fp+cVR/f26uaeCgQYZI5s7P7xk0xgyCsXfX
SauNJtGmNntOIaI4ta39WvvF/dAC8a/c0n1in+fsbfBlnwgzZDJmxajHWIDJC7f11XkCdgNSrZJ4
HP4/XhsPpc2Gz8D6+usHq20HBR//rh5Ut7eKYhUQvYVL4+dlb6a1+rcN89zjnz/oH1wzVBeoBzAp
+aTi/fLKLAPT7XQy7+Z8447RnkZrFad//8LcRCfYq0nEo0vdxCk/XP2QM8Z0GfQ7X7JBNWMP8147
eLs/fyaIFPg1/zlf2N7lLaOEvB2uFHRAvx5tTUomdNtkl/M6bvYYBogf/dwr63PrEWKy9eSFRDcJ
xJ+VkjHkO6PCMwQgg1XwcdF19WZTuzK0g/O+1ccCXxA+gNw9tGvH+iNv0/jSUbiqoqnG9hhmq++8
L6YF+TXtXsw4t2KgoNJ+7gPfz5pHF/rUYyskdfgIJfQtHcHQ02EA1g1szeoMOOlzYQR0S9bTPOKZ
DGazzx/6RufNl4T/kIBp9bC8BqNgrp51ZsR4Zd11vaIl5IqdLxMgzHfN7MVmBF6/eLUNrBmhcNfc
CGsEtwdPWdZjPAnicuGHWu9bS1nzvqsaa2POtRKrKpfgoeAfKPqnFsBtN9nTi2MQ9EpfVwG+tFUD
M111sPSxaWZ8i+rj/qvAHqCFhdFrn5PBnN9aAhFOXtW7eQSf0R5DQknSe15H/2TOlfRPxioxBXGJ
JReOqrFw1EvaP+hMwfN9glD0VOkuyaQNJhgcsmBXkl1c1FN6qFiH1lHidMWbx6R/i8Q0zGSXqX6t
L80pY2RFjLe/wEiwwdAmXat9becRhWHLmXD0HTT553gQk7cHoWu+VJsfNJD+vNaR2DZJQeulhQrY
Wfv3VmarW+pqiO2SR9i28eVDlTt+F9Se5j1yU0kO/HZqOY8e69nTpuHS8zBuRsoq2tt17GxaAj95
TX2g4uxJUqwQTjsXH9lIVfk+IwfYCTsxD5eZ143FzhybtgxB503xQUdWx0jD9aciSv2pidgniTFo
CMrT9nhXlRGRPFK9MvhvpsDSSLIgo2FqPsku3oD5C4RglGoAAElFRvox+KlFXHvubuz3tUjw5bDs
DqDtsTRKqnb5rE9q2BDPbraz5sJ8ghHsyAg0IJMiV3jxFqIyWbRztRFf18VgwsqcJrdihDDVU8R8
f7rvs6K/VJAO33Q+octtwXDlwkyK6RpelKKqHsyFMU8lVxWUS7pOqHNg/ELWxfRCQ2jHKcjF2ND2
uc1iIfDFxP5s6tuWkZNc6jlce6YJCoonlxjtxxAabGTjCNQoKR1LMrNGTPTUfSNcnVG+Gj1nr3U6
1w0Ebz3jvpJ5XlQqHXFgbIGJy5jnPLKL7l6mXmX37uQydhhzRBkhAVLWK5bv8lHg6bsrrBUo4Cy9
McqEz0oMi39xwukBzd2XKYS9mUsPB5CoTwNOQWZBi2g+ZebEG7R6tvyk63HyzF/QPVWj2zvM8Vf3
PAIbxIBl1P4LxGW8Sviu0Rk3fg8dUMDwfY6rfoUGyGuLhIUU9SJyYTdeMeppXzKBxjlE25N/XXgb
chLoq/HBMPP6MzmV8bNXwc/HPmQmL01niA+zJRpGVX5e3eQVQwxUB4U2hfSRRRaagjsh6tN8vvU0
2MSBVrnZM7Hr6ZXZmUSvsNSxHRJfiKbfx/XaTjAflQXis4KwGGmJaz/WYhwf9HL7DM768GHuci1h
XUTOTGBkm7SoR4egh8kqpg8GsLI7hUO9OChCZLJgJSgjO6BDsbqwmsb0SrcyVhqu5tlLVHcjASpF
jCI7HFVi5Hv2f8bb1A4gBVKO5Tla2i7xI25g8O9S05xueyCdWOqIhQwzWzMukTfjubbH3tJ3g22q
BSEY+aFBV5Kgyss0lndobgYPhxNI/l3bC/uW4HENv2efrI8GigZxHumAT+TwuN7VzEnevMihrdc0
FKBJtT0bFZaeActhxgYhjFKZXXptm3SByXFcIYeYbDmsjJswrN3brJLbkNgE87pvt7CQRbNSGWmj
55tnjdzm7qorixykHevLzWRmMgEjA5uIgu2q2MROHqHcrr+q7WaXwORn4496fyKvdTdqrnlhWJn7
VtVQGHflnK+H1ZqaBOeQqrugFKQrTGM8lkc7G/ULjaBvVPIW5sHWLpdL0eikNukozKtwsBzty1ho
3YdyjH17383L2u+YqGcvg5TFrV6V41cttY2v1N9ixeCZ8dY3bZpORBknePK0uivnnaY8cdcQ0AOP
uGaab3zwMpDualF5GQFfS0hA9Oakxw2UsdFrrLpgyJJCWwdZJVEq9YyXk71b5tYXstWNJcJhWcxH
DBx2jlsvL6AnT7E+H62yKbSdgz/vutxmRcfeK6FUw+1He8tEUMt2Y1OQVDlKoZ7yvHfnyCQC5YnU
iYVNoZsP/QX5jwsP4XvcKCvMyn2AcMf2QyUbxw2ElRIpUjOMZ8xbgd9pp6LaxebkNqEoupGEgGTC
ntk6PYBPe4EuvJ+F3NyhfQdi1XKKBhJkTnD6TgyDw0dRnxF/eGkZf2bvKIKenWQVMN7j2gFSp/o9
pUcZ7xYzZuBKNcPU3vXhdYQCtsaWX2EtpKtkuHHDYlwdGfpDjdgyo62AU50lkwoJC/aTHaNmVL40
qAV4CVkmUC+1lNu808adutIRSPb7jkiC8RB3RASETukt+TGL8Vlf6iXixvPMrcDH0Vrk80l2tfXk
UpmdHNyhY4QWsP2oUypMLKbRsYd24XppNCZZBwccKZv/IC0Ejs3NaqgyC6Rs7btVGu6LCfCvCWJf
LdQnDP5CzyjigpuQJdlkYifHA64U8+FwRevRQE9btBukBOQYMdrOFW+KQ+FgTSipgi4ehb5Php4Q
Ku5GBKGqoQI50bqC7XBnoTAJ3DwxpqglfORtHqxhOJpxV9KTwJFhax4TN5wtG0iRlj1ld17PjXYk
0EDeO2zevSPOFxfjXOa5/FDH8nw8txDk0sd4iQviTPC/yANhn8kaDtxEqn3Zt4TFelwYImoY7s6A
MjIv+zx6S401MJ1is9lNBi7pgxoTJWrkabBoAnPtMZrjEtXd4mbJCwRsRXUe2ZePp3kF5xL6PgKP
cEpM6MIiT5qvHS80uTNIfGzMgRW6DPYBDWmIgmiN0BoW43JonJx9NZXKQMDkwOi/l80Wy6Th+Qv7
fnVucoP7K+74tXwEIJD7AWRxjXOZcWV6ALds72aU/Q8zE6/2Qjrj2J8aNjNIJBHzfByy0S1/I838
99zpH9tU5F+PnYJ2qL5m/xa9tkPXvZav8kcd+fajv+vC7XcMpvmgc/miLDAZKPymCyfr7d2GA/R5
c4ghdDz6p++rZvudLmxBL7HlWJo4Kf5z+sTP6JbOoHvz/tiCkenfmT79wkKh9cMeyDIWnjIgHchl
Wz/6QytIm6+nwpjkac1mVJvJI0uGZZfESIwdf/kwER0U+PllAUtWl8XJHcbsyPD/mtnAXwxWfp7j
fP9L2L2bMGRZsm9gjx//kqFLCwknTZ5AKp+IHkGjRjjEs+03xl809n/4pHkNmW6bbKN5qX9+KNXl
lp5KcEi9Hj+lotphSb4ESWAdrTY12CjCD8bWWl5rBhqPNasXQh3KfL+aZnYkicX/i1ZZbB+CH1rl
b08eqQEtMtNwLvhfN/6Z0dl9ZvvasVdaNGWLep/HR3QKSMwwFO2KdL0ohj6PMD2ySmR8YIuoZpBw
gVhXHQyR4YWGaAlWoEve+6n9muAlluo0lt3e6Lp9x0As9vNXSA6bh537wpd4VcKJPNkVQUN50R9M
z+yPw7dYProNpTlPwyqd3Sr7yB7kecvASYfHoWvdQBFqdh0DzaYTMa9EfvIXLXszuNfeMlIdPpmg
Qno9v0ZS2O4FPnzMLSsIAP1Zqfi5lvnDMAPJu050CwFQ3pw0UPNkHaQARkDKxeV6TRNxckj3+VSv
rOjGcrw3wAJciFpTtyzO+f2L4dymqs2vCD6jGR+95BvrHCl1u3xK17V8Qmqzs2lGqFkx0oh6udSU
vGL3dlUlLPdJvAQQLD9ONr36OHkYpmnMOte5clL/UK8+kQ3SvDY9Z4dea7iN3eZxslKxgxtBvFvu
6hOZRfAaUKpvt/sO5l6F3Zr9YNru8L57YTX4pBe2+PI4B/C+NX6xYlxUDsiRUgdGsW5xO4R2jCqu
jhM6p1AjB4dJQnfG873c1b3xVJu1HQ6tfm5Fo11p7fql5sleu3FT76CVfHGJ+oN3TWNbqYa6y+RK
Zgm9cc6AuxPw5Z2dEkqqimtWKq2WgLMokLfjf6e5UeYJA9RR1lZ705VE3qmqPsxV/zn3m80qxfjG
xhtonCtdnIhkKXaANl7Yqnxo036LLhBhty4LU2SnO+nOlB2BcFKlI+Mg/GgwLtayHMOi4X1Nu0pn
sMO0gDCSNSjqDN9D66mroofSHQ/dQwJWJShtLb0kXiR/X1uJ+diXhv9pShPtllsqcYAui+Kg0ybv
7DI5/NzFZneTz4N7pTdU3QFLMwvpQe4TFJGXZ/7DQbUOieKE4637kq9a8mQoEb+3qi5OwwkKyKdq
oeongCm98VmrY+E07fdZqRcs+1HgV1vcln9P8iVaCSwUKNIGw7hiPmN/wqNP9dzMZnUqq2a8tcCA
nXxnrg79Rnfojc47EfpK9h9zoffEvq0SPbCvjmvHbKjKl/VNFUl8nOja6sWqPqMydp50XbSv9lBW
tyNF62mgy3tPeTRdSSyQVxkhQbey0MarQSbUopOGPIB2yr/ssHQe6AWI4cJg4dnX3tLisl305bFR
mXXbD+l4ZeeLfs/x9hkhAPUberfpa2laVw7onfuVHEWFy6xio24QPY3cFnX1DFkysOym/0zr/mWg
03qt9P7VnpsbjWnohYdeaNTiQ64QmVNYZ5TAAykY3Us1cXaFnbVDpMGuVM4fCjgLx9YY5id3Ns79
aLq3a/XkbN/frCOk9SEJtfKCyB4yGEjQsZAIn4fFO850LARoXRka28FEKzIyoYAMdIK0FXOcSP4W
L4u76IdeqC+8JBi4h2Wn4WrelQDbtMY7LpOJz5Q5TkUS4N5kGFP255HUBuSENIQ38bgeLWj2o4+p
ReczWa99MGgPMUESpjzYW5KXvDDqYBSfIKQNIarasO6yyJj3WCjGIMvNs+fK81oYT41F4hAzmSx5
AoFAsNV4GqYxIiriIpvXfWOLCwwU0Vrvp+ZJjRfOQvqnB7HJREHsmn1EhtStPXwepsqFId8fVqIu
FEeJYewn81i4BNqV/HnjcGW62k2en00LS2vuRm3KbNDGwECg6pAeE71Kj6bTkAnF4EcBM8pn7Kli
C9lIt7iNdQveIIgA0ehxtUg9IhuUqU43viEPSMHGN2Gi+kDjhB314SLBb0JIURhn8e0gcGK0tX9I
ka6nLl3FukXvcJL3kr+kyhxGWg35hOkuB6OPJiUwrAY4sIufRQSZDntnCnwL8L6z3WkYfJbLg8uB
NuQ3eSMuSgJdy/GhTDPCJ746NTaBUgkyokaQ/vRd1+2MqX6512bl7hxfK0PX0G5TEzRjs25jAWAk
CfqjOpZfO1LTQuZ2ZJ1M1nVbGRccIH+xUUHK9tO9nCLKJGEAPx/Tb4Q95AP/XF00atboKs3k1DA2
xsDmqvk9hzPjhtzw+MehOcfbAUFS4XJC+TvessGoTnaGkmBXb4dKvB0vcjto4m9njrcdP/R6nET5
t1NJ2w6oeDuqxHZo1dvxNW8Hmfh2poGr1d5rbpc+Gc3cffG0PIPBNLt6QKRnee7azr/IZC5egLCk
sEAMgsvIkOhvKuGknwvMg2dLMzmlM5vztm5b7dbOi/hTsvbm49Br+ftGMtdHsusGgzE8FJCzOeFl
e+U5EpH9driv2zEPm7vbx2zAE84Qg5ss633mTsuq3ZXwpT73BRKbyvLRkDHjqpkaQCH7mLB7DWSf
3Ba9cTnbpUXa3/i6OjmZGl2TX8z46UN3jG/WhHNG5rtltf4vcee1I7mSbudX0QOIAr25VCaZtjKz
vOkboquri94GI2ge7dzqxfSxdTBn9miOBroQBGxgY890V6UhgxH/Wutb7BwKZ69L0YbkCvH9UftM
ZC3tQm2ow0F4bxPNaLqy1HtRK0V3YoKScExUIt9TMPPNtscSR/cQ9VobLGHBCWui4XHSNRkH+xq5
CXKCQkap6QzwxYMuEA+VRWWPWNdUWhys+2ZdZ/ECDQca2ll8pz8Lcb+uyQjTwd2YLs15+LNk47RX
F2IJ5X25ruhwLMYLo0X3Ua7rvb2u/Mv6DDDWp0G9PhfwnIXt+qSo1mfGvD49EHi6fyE/OfpfBag/
O1EfWXu1fYBW5Sz716sXZ2qqHAJVxwxvi2rWEonkOkJWDTuux7Z3Xpl4UerZaFFSnNrUJodm++/m
LNJ9Ne057+yEcgPKmpvkSAdzOWQz3oq6uKYNjkTc+SALutCI5yYcda15xDhh3GOcEzzT7U8nT2/d
Ar+7yY33GEZJOOhkz0zjkKaKI6/d7YQrXnLNz7ZKSZ4IKZwMw0F+DbL4A0VfPdCIB2XJ8ynFo8Fn
Mv1rnM9mNFpx88ockamrJH5qCu06U6t2mq30WZ9lv3Ny9aYpG10nJyGWOdveNJ+MhRsh8JP00kzB
hXAOGQhcdnE6kwR0xo0xFSdDajuf8cwhZ0EghcW+qqftlfmtfGHnRaMyDM6oqWLjiZXubCd1cRsL
poQWxdTz+tY9pvA2CgZ7n3o3quARBYA8noFa3omSJ5rCZMWDVGrpB3Smu8wGZRr0GC3ZaU8z7j1r
inwULn2s3lM5ArewOsbv+0b8cs1RY4SQxQeyVAzEm7aFxCBIkorgIBrzwDHrHQ7oLSvM36BPAa04
brOn4RyXP2AVIjKADjAwkNSUh7ZmI5eP1gsLyr7XxaeGr2sjOiAZsvzhN3QqJh063dDtF0HbGURQ
UmgJp7keHMidI5N3fYj1PZIMacCBYRLJPFynxHX6lX3EROgqEr/EteroEY+9JNJFfG86oB9mmz/Q
uK+ewQUSzJJ8flb5r4RoRWTO+Q+z0WnliuGwFDSYUX3IkW2xhpBPnluW0ceGkRB5ft+hdWms351W
/WzRFV/wsn5OutHBMXLKMF9n3kpGPhyDTetNPBOtKGvNuxl6wajVPCt1Grm7Y+51vyDGMkuaH0pD
j7SUIwjIM0Sv1Aq1dDgR/zI2bL3OqQHPzYv1cPHHx1gzH4TO4ClvtBMow6tOZMNuBq6BUmORGsww
MOjnHbLHVTWcJ7zEgIgP8NlezSV7nAhacbjdaort1pS/+XV/FsaTGdTHZPpKUvOuNKdtO5X7UkWt
dMISy/VQf+r2EjqqX7umLgi5UQsvgnweHWbp0WueGKlHzWhHNOGihuIbzlck8rsl6U0nCAxxDg+w
vhVSbN3qrhkifyLZZBzJaz0UXfDqQ5BCYAmS5j6r6Tqhac357fXODvejqV18VndX7i27uLK+3bUA
m930GkiMh/1+ViOHb/ALsMQG9l7Tj0TsJRGkrpB3srsVrdo1DNmX7gfFPj/t9Gcrv7SZz36klo+J
ZP41aHpUGveJ8QKPN9RoNtXN+1oXIZFtqg7bg5uGY/KVE13q0+9p8Wih27XDVzZOHGxRmbXzYKqd
356m6rG2yCoFRjSqDYNpdppzaLvDtapYf4whnHqMmEy3112PSUxLC7jrftC851FtOJs9zd44ASEE
ielxgvIzsdHOxmtLM3Vc8gkPZIAbWtkCiIVd2Jj6mWDfJqZYPOjsUwbsi6b3U85xFJP6JlDVbhAM
DDlmVe6D1f1yqoXhOU9fsdcWfk5i7wjm3kyltjTCRLPNuZxSzF5GDkbXciQPOqCCDdyKFUV4uI1N
UulmvQ26GtzxjnPeo0PSuE+eeFxFCmXObdv9SKvnZKW7rlO7dlagC5NNHb9XxhLJJWL+GK2p0nLE
SzuNB1JVKEsmtBbOleZ8ds2fZGRgYWtonvqdWvxTsiKd9p3ev7oM4f3avph5cdMNFU0OBCEdiGO/
J956RhjltmpCdOPDouxoySPHdh/tZp3i9ndN5p6Y0YYuVmnMI6wel9oBnmffcvOHYWTbqjJCd64f
LMmi3f8c61sC7W5BbG38XTFeMrKUBL9ClEiO/vHWi68DyAyzYrspFua3FR8exCmTBL5TBnuGgajz
OKo4WLXXom+jorD0PUCFh7r3H9KheM5imIezYwlm3JyC9ZV/XQ2Qja103hVKXUbQpcSBOFnNbOHh
f7xWffLdVcOFOvHlBPrgabKT4BwbA/sTjPYnmiR3nnqeY/+bfcg9RiDacvYafcoh9S5nIFCIF/5e
p8duTNjpKq38HS+sNDkvcsggL4O+sV+NtbUzdqr9fxUu20yvIA6AZbi/Lq3fXEqzC947PNH7hDJM
JgmVVh3hG5X86i7ZVdSkHlG+rHt2O9mPgqThuego7wZ4NfwLY8pfHSN/Nh+oZCt5DK+kbv4j4sYL
tGYOdL2kQmIMosQJ3kfs5FHf2sfUBQxBTitlQ+C+/N3g9p+44f7J9O0vv/Yf9jyaW1jGjLp8JGHc
b2uHJ5NRCGtLOufh//yb/smQ8+9/k/cP/l1pYHsqwEgeURw+tSTbk64mbLl4X2X2r96V8det3HoQ
wXeju38+S8ac/1gD9h/fddrl8lyu3xknDf9sr98jlSnWPciU4Khc+F5EX8od8cfquEa0Z/R7YeyL
9crQRxN55s/H8P9AM3huKv75Q4P5Gyrmj9vyP/7rP61vWF/O3/4YsJR/f3n/P/kyDpfefy4pPP5u
/8e/fZbZr5//ZfsbQE2j/ffvnv+qf/69trD+jP+lLZhwrdfcGcNyAy8q//6btmATcGPVW+n4YP6Q
Hv6mLeCHxS25TthJsWHQWn1t/+5sNf+biaERYyv6rInr2/+/wmSbGAj/chTG9cwxmBE70Bmgfeyq
/reZPjukoS/3WYMYRix2dITFjLutqQPWXPtg9/oPV1jtXm8D+cNeeFh3ozvcMCg1b4anpluftHm1
KTSv3iWxEbwWNnMA7tKY472izA4M0t6DBBVW8ZjVW9ibbDmsfD45FczoPz9xokg91GT5SSm6Ec5i
4Mjbe37zlsI7zo4zwueRQMT0mjDguuscq3i0x965cwnZIOs2FD1rhCq2C7PmW9Mu7kucpvPrpHII
qFJ82bPBTxSOmR6FkxNOGZR1GV3GLBnH71Cfpzqi8K++lLUIRVwONyavxS1z5NcqdF+9siIdAtPu
mLe6jlQuvtgva29ZXQ23ZqigIBhe86Yx4rxipqr3MkVlJGDmXdkgie9Myz4VJczH9W9qIz9RLyzn
WZPjV9fH81m1QXmXQOp7BcMx3CYggd8I7t6BOkTv4C/5p5fwAS6eVdx6nw0zUSXeRlp77qGFB/5H
jmeSOPKgNjvvCh70a8z4WwVx3qS1jDBjS4jy7rgHuCJGmGiD881gonkLGA9BJjDH4SaNSj84iDw3
J4jTo2lgEhk8fgKlG998qxNzLcxpR13TxMB5wjAYBNnFC6lfPoAq1XfuoEYo6bztZH3hA9Ou2xz3
YCW6mfMUFD9wPyL3rmQzeCcaL5/Mr36WUugFVZ0lbZY9ZOCDgnQd1eQ76o3RUQFixSllk5KfSS88
mGDX0XJn8+fLo/FYZ6dGP+b64eap7x4WICcWkknsfOde+dlBSrwu1vhV9flnj9SxNTunOa4fa20N
a3cvb7me+YCtrvqkzLve4gUZQ9LI7rfPfPabxvjsSJWvd8CH5YHEE1/0YbsA1QsCUUzJONfQPQ2O
5FoMznhfz+gOSnDI5Y++6rF+b5QxNgrVNZTm+lg9NnLsyqe+G7yI4lLvpmVdcaZTJ9t7agwwyUnD
f9ULow8LMJo3+OF+1ArLv6t4+EYJfDso39bY7IiiaAxQRufaQYMHsz3FZ9zs1qWogyqEf9R/wCsB
Um9P2TGwUEIcx6Lt2hugIGjCS74ANDiH2qunOHTMJj540re+qFZYIyxz05qorEMTVYCTQ6tZxIWS
zJbYhz/8zkeHWR7zbzppp2DZ2r1GMYXvi9vIBe83HtQQhkrtplosZ+/ZhfvQ6aP1hmdofMSnC4Al
Yf6zgfcNel5xIywLmrhfOgYT0Xl8nBMvv3LVy7c+1WhMh7uBTiE7RrQdVHuB3/LkLaO+M6ps3Lii
EdYmMdwuaszRvGpzF4Ow8ZCe5iG4l3pW0G9fwOPUO/NSzMFyTVo4FTgIgEUUipFqpuuc5VSegu9g
4JQMgTrg8hi7zeqk2mcWm1xvzN3r4ErrBt5mfNKbmN23z6lrcbzkVLYVZ2UNrNOFMJ31yXEs282Y
cFab2y/pueLRYKkcOexOzqmsHCcK6uDqZha2pSTWt0Ynno2a7zbCHNNHhGGtyAK9zius+52luCUQ
TsGgZ6Z91FC1thI156Q0+7Uhs3sPzcu45m6TvRR63J/MmpGNECC2YZ/oTIhdPTVgsg/FqRJMnKMg
8a2j0RovQnezt6D0nDdMDidrgWa1DGP67NFbFbka56HA4iS0GNV8yJYRo+tYc35e55mv+N8wjRXD
fIiHZriXYPMOfeVz0iIoBB5hJQCAFyzOg5FrF7f34kcdcwRZ2BbXT68DJHHcEQQzDjjm7nLJsm0L
GOKrbePf/QBwK9WwKKWGF87Ef54k0M6DBOWlo5Y13sDjJ4eqhE1oY6a9+yZyBufGUNMtjIX00E+U
Bgmp91c+f7mRNjnfbVnlt3TmGOzTjveC0wf+wWQ4p5TChPsEUOs2jQc/7B17+pgsjwHBQo+xEjKI
REGAzJk6Dt+FWTJw7EZOyIrjbGOivSZe8nORTGOcPuVQaXaUCC7aO/UtICQm9hTcKvBTTou/VIDD
ywQXnmke6ZVwwz6j5wEqAZrviJEk6qopiKDiHhK75faOgcQrW1763J82zcD7xXx4LieIRAAzFOre
HByog54GblGnOZdVZUW9nPtL0TV8HUaWkOZulWWcU4rHz9DpOW0avckFZTjdY6q3KeYwb8RDP60U
jpjWDF25b70CBIGiN/7SZs423dg+C1Vnx75pqxfRBssr8Q8fiTvR11vCoq4TYw2z4tlEYqs5uLqJ
i2vRRUB9wJU9H5xFc46TkdV3DBoRdRxaAkyTKSbsyDqUdIRH5mKUV3hNK8VWdHtives53mdt1Rtu
COo7j73yTjBFrJOLz+5mUgYeTV2iMQblScXzLj+aKfBdLUkeSynnKwNBJuvDUnzJEZWoiR0SZU39
HGOXItNpjnjozOp3QsnxxcXsjDkYFGmc282ul0tzX5XiiVpxKohAZni7qojH31afYJ4CB5ILqjuE
OARxZZ595IAHvXLzGH2q9U4uvxCXtepulM/qXzk517Ow/fTVdKcP5iT2meigw4jBlvUucLLqAYRV
c8c2n+ddA1C5ixeMV07WPNKzR5t3b1BCb7ZZfBua7oEaEGNPrvjCYaN7yDyaMjuIk5IJnnlw+Pk7
R6vupTbVsHfJ4cIhq0LMkuM+TqtbmzqvxexN95oeKyYRgLRiSrm3uLEpToAAt1jVhXt1RmbiIha+
fRq9Xmyrtq1uXt/dC4qMtpBjntO8Dt1q+WQHO4fxlKW7JnB+BLHBZYrqGSGnYFLrMwf82hxsW6/E
PO4Zu77HZdc4k34CMsCgIccmpgeDeI2R4M6sNHVkjLTRN9KmPbct1OeipuYHVUnEyWM/62+LY0xH
rYrtm6gxoXr2FDxmbRDs6aaQpAvS5bsP+lM/6jgVHBHfOjPTrk7tq8juzGSnEmsOq47nnDvCRso7
ED9O1vUHs9F67KGUJaajNVMM71q7dpT2LyvzaxwI3twx6vmjPIsXl4fbhQ5xnMQxMfOjbcoZXF6j
mdAGRnB2fuV2mBpq/cVnDP0LF0C5q9n4bh3koEgEbkuEl6mRnIduh0+OTuJmGiD3+N6WvhfgXsV0
SgOHIhCYg83JcoYL5nCMmbJ0I+HqzinP62pPVuBS2rSpdvgp94ES9VXTWCcwkLov1lC95b05Roth
dtHg2drRrYZ2D47ABBs2V5FfujZalkUjqaLYxtXGh4nI9s4KcMLzcJi2RuIVodaxxCWNsxyaWpt3
i13B/J4Hshg1CeMsVdlZgQ5goDXKg28wCiEikTEg6fSvOS3cfS4wAOvCmiPeUxxCsFvOjlku96BV
f9ZF1/1K3Kpi4t//EAEMChuK3wP0pnpvMeq/a2ab3bDyr62T3iDk18TykCvpFtOfZt24DUxOKZLA
r9mgUO95MAxMqT1TRSrQxC/SDPZHydPtF3JBcMQfwNUFrNI41vXoGwRd55Z1vNCsC0wu7CEGyBLK
BZQczwHZ16Nnl9Y9d2xLUMN2Ln7bMxGkKSN71z1R3Dl62lzBwA3xdp6d6RnmRfcTa7cWtmaTHoKF
JUUKw9jScZJfKF9Yzr5fLfGGVA4Up0wstKQoo3t07L5+qAJN+zAsOGJbnQr1PdgR1UQ8VYglMCqc
7zFAao+wOZZqkzZW/IlKFB/YE4pXB8BzwhZpmRkfCPsF6qpzywJ3oDPB6faO6+XlZsjLAXZa6/v3
Y9DqB6zzwAH7eugeVBqgcVv0tucbweidDLfXflpu5X3xoFjQRhWMDZjP6b2rzGU/EBHbpIYv92U3
eq+0aYz4bVL8T7pqjEsSlNWxxu90jwAPWtJUWHm3mW/ll7RwMBD0aeh6YjmlVZemHHc8iwGymTIp
DspHjfmuMbCxcokVrkbnn0UOOojaYHX2sVJHXsqEenKDEWJ9FjMqcd4nkSGUaMYL9A9cP576AryQ
RUmls2dsZhZpntN3kuh2BO+0uFVLK6LOg2TX5kvU9UpCuUrVnQ2g7U4lw89CVkj1q7A0AS9d0zU9
692cfqnBJiVSqUdvafc+5Tjks/XXmXjl1hzpWpXuGClZBVs/7bDAE2reTMq5TLnILra5jJ+F2xdX
etzsbwNr3cOYJNldYOZZKGuPTdkMdnGy9Gp1jTzQWPEDVhUScaaSy8T9Gi65HCMAeu7JM5zkVHeD
tnLNzDCT3d1U0dmkcygN+8Ru9q2WLrCtZHGYPWW8xg4wO9cjz5FrECYdc7iDq/LF2lngvkj9Q+XZ
DPnTItKDaldqwWvcV8/FND9Vg8MEnLDRNs/mZ/o64JgIHUzo+DJVCH30y9kfLfrqGW+Zd2+Bd3nB
EBBjbrFeF6k+Ymip99IBrD+7RryFSrlc2jbnaS6/stZpoqIyPpnIQseT8ESlz7RX7118DlVe7tbG
rBe0yuoOXKo4Nux3d92SPzFiOIIzwNVbjMU7BlviKtNyY4JghVPWf86Z/lmve6lMs577iadkEENV
YGd7wtzSgeAqfmhFnWMjcZ7iUfueaq7Bpbk1+vTRAJDfudN4XwGg39SemKmRdbWTC9Rht7i4Wyyj
DReab7aijvFLGNobCRwWGG25G0HabQpVeCw3XR4FojAvVt6qqMMGdyoSdpMDdqkTlEQGFnYLiyPJ
r2xLjU2uo1fk+RTDytTRiNykPS5mmW3TQd5Zjmp+TY03F5tCEprLHWMJQTxgMg+m6ZnciX/2F0WA
JghEqHzqCFSZnDos7PwJ65fOk+s0lv7GdPQdUcBL4VTODRFC7XP2wtjR5Pc8ePI4Eg3Y4DSgortZ
zF2M95+vpj4T+vpBsOVpIaKBQ9W8ZBmoiUx9jzhlCEvs6q44YY8ERsmeIhuQ3Zs6PmcNz00mOVew
+fuSMZBm5ee8oyvM1qsqmoQPeWWYX+tSO2tB/iKydrzY7aw9tnHubw3QNSTWdrI3vxw6dhNafsPC
4CQHCfMqUb1QkPByI4KraDCMt04P3jL2t1uasw6qds5twWPOR90nsSZOZUx5DAN+NCHNfaLLiYoa
3E5sLT8Kf4LUAs9+n0zj+6jXYaUZ/oYc1DVxAahqecLRWjb72PZu4P3Qxn0UECuvYIkPoIJ9c5y2
nU/5diuWby5wfPI56Dej0fcx/iva4aoHeAxyD77kRE60ZQBQvuhGsq9KuiOrDJaj2b1qQ3DXynI6
mbr8zXyu3vB5fMDhR2dIhfUMsPCtsrTloc31j2YFDHejeMc99tAQPKns6q0L8O3NyXdu+3eK8tXE
gk5jBd9JaRz9ln23WZrmJqF0bDvZ6eMih58pwbYz6UeuttaSO7cUx2Rw+/dWQ2fyDKO4DQRb2Svq
8Z1XNYhCmgUvOkkLNpqiBG3v0r/Rd8GBJ14LOa6a9wBhQkK+GwyJa5uDtldtdZqEte8b+1TVaxxI
cw9dsnzVyzQh2ZQrU30553H3wYf5NOCeghB3rf10itJS7aRV8liVxyxB6KpSjYkABQUHqlW7XVk3
7q2W2rbknIZOjuJvusRFEND0rAX8o+vtrsmCbQLBEJDxR0KDHTNPjk2ldz+U8Z7SvJOv3GOfwdTh
VEEKr0LtdvvTlGava8pCm1NBWi/56eYWDxHdYtc37hk2xS8eGRWqSZ1dPNJ9pZTXHtjHP2iLduF+
2PNTHl2a6EwwOhH9Y1c7zo8DSZnt7JdveSIeFVppFmMnhFmFOIiFM19eCIuhCKSZhqTJNEPY6QN0
LsCdxfxqTumJkNnNBh4bJ0hiZZHSiVQExzQp4q2fyYPrtsmzRePXVnflB21aZ87D3UbVlU0qy0gP
LUvZfjLhVqHGc/Winrf7ptVjOEml97Pv0agLuo+2OCl9sUV4bR9Fq14YEhp7UWrGieYnfTv4FI5C
AV7FrjoXr1Bwemsj04YBBlkwDj8+gQlSlh4H/mG5NL7pY4fQ1zIA6TFw6LyQ6CrWd2pIWDTxLZ1g
iQe4I5V/jD0wvVUqps+BQNkG+HJzInyoLuxU66+5sMu3hWalozCW7DR4TIaZEUwuvoepqp88wle/
YlEZH4zY7ENJ/PIe/Uu89CKXyHWLtiForHMsH+JT6RUzUqkdykD8eUnNKzsTb+s1HH8MeEMnwUY1
nJvh92LgleS2dXbKw7ZHvGemOc8lNijJg7JOiEehpevQaHA5yqVGv/P1RUWG1y+3Ymnjy2zadmSC
YsdMzUnZbo3gvZDS3Wa6C9tHpd2rp9L6WaBc/UzoitlP0CF3aclTyRoH80T2U3tQmcarTzWZ7U1M
S9nGanPxsSa0Q3eYfLRT06eFVpnlLrA5huF+wBvUe+qO0zoDB9Ej9XPD1UCdCPEqSSYddSrEghY/
eUTtwmDsjK1XTd1BOF25U6nnHLq8sh/8eaGdI48vvKX4mDdCkYis2GnoCQdeI9GzY52NAz6fTpyh
28KA9yRqu4ec+w55SV04dNT4XGtQ8qvRiaZLxiRWUjymwTw/pQ1OJiC65ZeUg/eYOuIdtCAGQ09q
F9KvFi5HtvExG+NTW5sPhLaA1En8TS4Q1G3XMdHoeUE/48yfn1pH6LgOqrU8c8ZBgw/kY2FucHap
+tnWZtUf7I7soBz81ZtriHOfaOULKSvOwwYrdlu76R14Xv1O8vy7E65mowp71ikp5mMe5ExupCOO
ft3KI/hUf0s4Rbulev4D0AK7VTd7wi6HEaDt6K3Rk7tWbxEy/Po5swfzUQU5tga/bigqxauWbgDN
M/zSHWh95phsHDvH6kyxHW60pbjrXSwN+TjQ1FgRhPZtx6hokavXvEjb/FoKJc9xA1gnbaQWyWT9
Yvs6709JT9OjlvM5cGUSOHGNyyioeiJn/JRUZOxlrnc8zSewtrhyjjXB7TALcizvguShTHo8hZiu
MOTiT4HSlpwyiNc/JxDPPHX7PErWVcUc3PYyTfxWDpU0IfqJF9V8GLu4lsMe7B29eqSJtwn+g1s5
q2fZzvMjsC8caIk+kYevFbvlBsRzGT8MM/Y23P/FFosgDH0xNGv2mAxDNnIKbWh/89fhas60bdum
FaCsPM0wcxnDV11SDeW62AuJS6JXaXh/M7M3dlR1PMUSKNDQrL1uiDfbMh3rN6LBMnJh3dNox7fB
yLqhBLVvw96Dh6Yss9sza0E2gdt/JbgHtDDOuwcsu+4lnpx4x+u5NFRIMkd0rctKw7sz/eKHTTxh
N8x2SRaU0rhW9xigcObC+oThGt3wxP1r3itjlDdVQM41W5xJKWm/AxDwcuck8kO6rdiOFBLegQqn
QKuQxT6bp0/Vg1ds5rKvmUwuyXnQJh3ccKG+klyAcq0qggR4fep9aus95Vp9d0GKyndsUHfMuCKl
iFWatjTYb+NqMMvaCOEF+jstoZeqpjlz68bYxygNrc8MLfXISO2MjHrxW2WVdR5yytWtqR1hNOTG
J62TftQ7GJDSRNhI+3QD9S7z2VZP/Z2/dNMJY2WxdcfFDwfWht3U0qvQax3reir9CzMY70VZdnlJ
4tYMx5Q66hYtaAv64JHG14L0aQ/YZsyHKCC8s6Xchjsw9/vTPFv4xctKlsfcKX+u5ar7rtTHi+JP
by291KKcVPABlJvznGHFoLK3jHeN69yllc3WfqHKb5sUXbEBnjdtYuDVoU2WgDcJkn0T9BNe22Jw
H0h2uTAMW5Gwgx7m7EmRot830ADWvqxsn7qVIcCztfWDB/wwJA7mvhjAGG6GCJaDtgTDLx1fMuUJ
y/hbkyiZhqaIOU4loliMYniZ26XbiwkI18BM5R6rMtMKz9OY/GbcA0ZtHd1msd6NZR2virJ69R3K
aGitKF9dTj5hqTN/5mUG9zN838NE7+UJpgK6Y6DUi+rUV5ZVybUS7GWY67vja6sIGbVZTsH5Ir6C
9I+Kyw+hMkMLTenh3AGca78v3OL3+uzFLHdG/26XGUhDDUfxNtYduJsxqwxbc6vQ3zrymOHUueqj
GmfSt1TSOkRrwLtzQcBX3JiS15ak/vfEpoh5K1Tn0K/qKRRGS1KgrqfXHBZnmLMh/DGlufbWqmE4
1OSsT9L11YcOTPrBGDy8boltu1caGb/Hmo6VjYYW/1H5hriADbVvXmvoJ6OQwDHang8TTBPrm8eY
g9yydYHG2LwpnU8Pce476FF8+3mOOW4icNoTn0AypAsSGIV1ZKwn44tAoYs0M9E87CT5Z+cH40Nn
1eOxnmfGX5pNhNXE5dlYuqBuQA/uC8B8RyoaM3aTAGC+k3QQeViBmAu7KWB75Zl4Hctaq8NyYaJB
UDA0fVR3h2beeNsaHKz7mf9hOys+oimd8xDiJ38boMGhSIfuPnUC86YCOz4aHvNUyZp8tPTefu/M
voi48/hkFwvSZ7e+30Chcy+G7N9ryuWw6eL6x39eCuqq/QmFeGQgfFnMimPy7CwVnuy+/FTDmIdo
QvHG9tJq25bqy2m4WIKq5OUXitIAZPb21Iyavs1tmRwSj0poFtXgvnZ4LboXV2pr9rQ6A6y0hi/p
UiusPfBrhrPpUIi7TTLdfzUsrr4G0VpuLGvxhv36qdS81/t47WoKadJ1GX9bTHYphl7u7dFHk7M+
wWFjEGjg/cj9XOiC0hEjsw/M+oB+Wl2bhgtdtlGzauW6VX6aOqaOBXTJNH7FjHa3QV1SHRpU5AE/
kNl7wkl6m0wXMP+E27PY/p4rJQnCQzTt7ophwC8al3gTYVAAkLkGU5v/Jt9CG7STi7a8lQ4N4KPf
eMaZANuCvY6TZPpolp55a2PdEj4lhgbYKTa5KhLQQARPk6XkvMy6YC/YauX0GjNFiZ/6MVcyJBvy
CIfRhK6Jeuo2YTVqPJHMuf8y4eaiyHIHwW2Sa323zNMVsiMEsXTqJ7p18l2+Lpx6eJqKRXvDIz96
b7Vr59WuwJcwstdVxbkkCYcXk7g/F2IwuPjRvRyPmFOY/QWZ5kWa/D/LqMXtzyohsX6l+s7x91Pj
yxM9Ixj3W7zHxms2NRq+2qIGE2kSB5/DscwxtfO1vCwNy+7GkIsTea3M33VHOD+Vo4arRhuDdSDP
Y7bIsQV9HGaclN4mU03KHKKjBiNJ9C1a01qEPicspAePK+pMoMEPDc6nSQjydBjDdaa3C8qBQI52
XnQ3houpLwRoJOciJEjIx2kCwWQuK/+e4TZrhDOTUZLpOKA3s8+AfWxj8H2j72Uq9va4FrsH8EJw
ZCJ/4GRk9FEjiGIqvjO7rmdYmbtll22LyRQ9yp1hUzTzpy/ex7UAcaNKaR/ua0kugZcxsP+1a3os
6CActk7qur9BUwjG92PDQY5SxCLZ6l5QfuJYt2fspmb3lTqgK29mQbaCFFPafjtLYty0bgUGe/yy
x4CoJhVC3lps364d9zobJf2cA0oozqinLTCTuM1urU2jUCRHLVCnmlfNcSvu6LbTMVZT374wqA+a
9AG0J5lUm8t9YwHlpDEosbQyApCSa/pG9JTZKG/xsPcQ5h2PFY26YHDBQwOirSkODHZiQur4npog
pzgPvdpzxizk/tsGcQxqIjaqo0XjwC7QdPfGRAS7bTPU/5O7M9utG0m39KsU+p4JMjgFL/oAvbkn
SVuTNdo3hGTJnOchgnydfpR+sf7ozD6wVVV250UDB32TiYSrLGqTmxHxr7W+dbLqMduvZKOQ4cBh
SZrhnl0y3Hx7yN45nlQ9hYtUtgX+vGNrh/GYpf2RPdrlwtygs3PGxqk3nzmW7rYG0VCCZt4E1UdX
t3yaKy9pfsYLKbd+NN/69WSGacEInS0IQbbR/ooeyfa3Hp5aVmIgp+MxmRNnn3nGl7Fe1o5s63Zg
gPEGkgWZilcn9QnlwVI9xoWMkwnT6wvNEATzqxedGs++K7uuDFNHnjkxcdjc5YTkVhVziVpscn8G
hsTUI6m3uvax+JvsqCAxzYzSupxDdtwnG7Yq+4XGns+zT+QLQ3wQLg6na+6ffb+4LLKlJ++X2Gnx
qjBRr2PJZJTXGPrUztfTsDPjSj5JG35HSKkG7VSY8sNsBJpZE+DoiaZTDl3yRqxA6l6CegE4nHbp
U4MEwjip6YtTQ0Lu3p3c8jKZ44eyZXPoz81jwIQWm2/gKpJnTs7nSxxrdssrkqESYrBwSQ2YbWRl
q15NgKAP4nDJa3fn1Ja+YWgwnS+0bd2w/UkPw0D/TkxK3LWKC39Ut25Z0orh3jgLVVVZcQYVqN61
TkY21jRuGI51BE3ZX4DWuI0iOD0y902S9YPG1T0SuSi64FNVoOb2Uu2HFYiKYHqCEUejUWJdjybz
XIoTmz1M3jisFsG4zclfl6z395XW1Z05QctqCKKGKprFAbnPDJkEX4zazA9VhokOx+0CXWJg69j2
eJMlVUjkGekX3cbgXbmHcXbTBow8k244xGaT3ZaFR4rWovBMzCTIip3BdPCsTrMnxyHZNrTxkTEg
E62oKYpz4G5M+ChOf0QrVS8irRmiQRNmQpk+GU2SX9Cp8QXbavJJF+KzrnHiD71r7AKFLXxWZg+T
i1KUALN5u4izWbrkWABcL2b0qbOU3pltro69My0HKkjG98CP3ujPZiIFb32LkdoJqcB+zBGQz1Tv
yitciQzhwEefoAoZq+DYbOm8P6P4Wu8dE9VCuCiMgSWWN95MKYNg3BVeW1un0u3MPWxaeGVBT6Ql
9Ugr6OeIhYren/rkGAWTjviFc9Rz1AP3ggjHi9JRD65rtQzLscov80Q0xvTltZMiOA/O/CI1h2a7
8jgAZM67LUoM5nZdXUuL3KSUSb3ntnq7qMdYMmltgavKXvzSpFusBnuTiBGHjgsSBy6xonaI1Ewy
vQFpZ1OhtWTImA1bf14uKT8lbDj7D4bjaxZ8bIR4cJAiTFt+rnPhH+io27czLLY0NUJA1V+yiQxX
2tGplH/LK0HrefBVjlhVPLECsXlLE+SpuvtsRFTCZH8MLGNndfF+NAem3sb5XHo3IuCu90IWZ3Nt
i6s5iW5LMb1m2V3tZde5weaoDRwYB9WFCSHAsQdC+JlxI2JQLuUwY6Cxy1e/o2KuiS+J1EfPzVQ/
5UO5m1MCIK1Cbm9Nn2RAFH2dsnGfTiRGO1egR86fOikZa0n/3MLenoilpsqnCA0//8JBeCub5Js5
ZJD6fMY2ThDsqMqBD5Ab+zRS53Nhu2y27ICQissOnRqbTLvZHnfKfG5R/MY4M452fSaftdM8Z501
hKmdgwYCG0RriKNPujO5xinYewqXTO8L8C2DcC9dDiUlIQnoOOm15xYPMpZnSeakW6MBvsFAimPI
xFlreg2yhnlvmYDzMbIrl24G5kDdQz0k5zT5bSPq2m02f3lLqnzoq6+9ax0gbZPDiAmQ1YR9r6NB
hIXIHmO/PdgxtA5juA3MmpBQde2n6rgiE5mWHO10uMrqxrvoTToLN1hM2PlM9LZSrLiNq/TcoS9p
A1OMhiCN4a9jhFHV9UMihwMs/ei2K1S5q2djv/TO+TDm79kkrvK6veCIY9FCXGXbzPDW2iue+oIE
eCFNfDGZfiU3x66BcTbwt9r9Yuc4h6YkSUMKsbGVwIkM6fD1OV4TZEGvE/vO0MTtYl99CsbYPpuU
xWzcGrA7WlQGbNvJd6ttK5yTNw7WVe+wbgmeALrX3GhUc2gNrpukW9XNQ7mnzC5fEHRaq66JdvNF
C8iq2kxZgHPJtDqjN/W6w2RzrYqcEw8GkSDnwgqFrtWwxCyT+6lw80ds+DUohao8UigDpo3kzcJx
zuPt6SztqWudEEsV19gJaiSthOIfv4qYoSbjGfrldO10JLlsjtI3I1Eou68Uyl5O+8zotidKLuSp
yNo+THJ1mzrRYUEK5yyRE2bNR+fACEeej32VH1SvLwa7o6PNfWRpu6BpzN+Ijr1SWpgOJlbLO+b1
wEOgnPJ2sJV9006lG/Lxw4XMoxPopV07pkcOJ0iTTIbglx8AbKiNbl4ZTqM1ZIMVmrUMnUUa29Tt
zgZfnYyhYwoUX5qLfVYPxSMrEX41vbXL+qEpFA7fkZZfr2afvZmjSL45snWBmHmDGHdYZdx35djp
JeWG2Ql1MriMkUPPk7Sl6mJiT7iNJtd582z2cWlbfssDlkucJ+UWvAU7d7+n3JHdcajmPIJaFgVb
Fh15pZDMTnBG/+ph/n+QXfhlRe5/wXCCFdi/Sifc1N2AqFT8mEX4/n/5M4xgeH9YEsmCmlmS70gt
a/D9T9KRYVt/MKq2HRm4Nmw9k5zAX6QjR/xhwbuxfZcgvYlWRUTgrzSCbf5BEIg4guu5jvjOR/ob
nO01w0OGMa6rs7f//t/4CRZXR8Mu6QY78KyPhcuqrgo2o3jJ4z7HRw+B+Hbqo3YvwaChAqZI/5w6
6HGr8vTSxGN698Nn9S8yRt9bzn+6AIe4ECGclfbNZXyHEv1AWlIUtVNhaXmQvSzjAZO7sRlWG2fj
VPps6kp2b/VMd5gz9OmVWxp0VmqjC3YciyliqQ32cjgOm8dy9j5HadOjl2hb3Ys4YztkNIU77buK
4bb2+sOvL33Frf/82TnScmyLW2sBFrKsNdX0w6W33lz7uLdBU3i0K0JwSS0PpFDjcMqdhf88t2JE
18E9wO8ULSI9q21t5fg1BYS531zMz5kSbqQDYAFsP4gF4QoO0x8uZuYgHENQDWuc59TATqPsN848
5uZe83p9zeTg7n3LySRLZQldo+pp7Tl2QTkwNm7KNDmv3Xqa98JwyWgXhpkVu0LFbXBw0j7tL4Sp
gIn8+qp/DrZx0R5OE+H50sIkCnrvwydo5PhnW4G6jMxgYGmrRt7GXl14khlkDlYur4BUYHpLA7XN
8cn+thb95zDYegW2CPhaAvLDbsUA6eePbVqy3LOGjFZf0IQYuCZigiH2X0hXdjGxiLYcgpFyI2cy
bkqHZZDp2lhDf2Tn6UWfsCKrfjcQUPZ2tlWg6BlZmw6Pv/6cPmTWvl8md5gwk3C5Rp/S658eNc47
dDJHyxjyTcr1purleGd21EEy6qeokAAKS1AnRmLr2YJB/apZGMMeNLEB3D4mA/1dv3SWvfWqVg6b
FKyg+E1I0f6nrwMdX7iUaZCk/p3Pcr3ZP3wdeMwZazGKCoMa4NB10dpYP7IEU9qGo5xHxrqZaZNn
7IlXbC4lKUyJbcAxGI8daZaESBWrTHKejMbXPlHtnlFOri4Imr5mbWag++u8+1S7QytDaGkT5v3W
QObrDGCauxkvK8MRLyun6w52lXvA3+1FD3rs1YMfuTQ+mSMwqq03lvRC/+YG/Uw34Qb5jPUDHmLB
Qc0X3/kRP/zy/lJgBRz9IpziDNgUX9aYHnB4uljKGeatoJW24BCqHEZRszCfyK3Yp24AiLCdaq+K
wlZkjG1+fVm+/fG1QHmCZ9sQKxy014CXxM83pQ0GPE90UYJRqAv/zKpVe6aGWWcIx3VbvWaiRP30
I9pamH4NSMIj9pEMKMRmHuRNUJl0aVmTVmd+U2jYEsa+B1/+OJqjukfJeQ4q1z4ropRhnAsqGetP
2eD77zp9CgYiF6tvQDIxv04tB3YDufpqBZ2zUTYRI4m0mPf1VL1Bz4De6xcPBXXVVzM45VXamzNA
RTVYUvgNYdTisDP9sLac4a7xbbXvivnb1HrtZmyqL9pkYLIVZd1cKKPro13ZgKEXRJu2nBPKCzC2
XAkTCNRTrOghj0vylncGZ7ip5Xp5VH25603NLI1kkHsZ0MGyn5c5DoU/juez1p8WQiAH3BzOcWl0
c2d58V0PGorwgTCPK7v20tEFs0oZVfkeMDedjNqTL3AqmdfEdnIZlSkz2i7yvvAuP+/tzoGM6wVH
utrjo1uJ6hy/L9gzXL7gPQewI8wU46nEyyPcJ4qodZj7xt2StYBDswHJ2YLxjdWx3JMA67akdUfo
u0p9Yj71EDAdvBaNjxiaYkSaDazk3ZokZzjGHNZ/7kptfOkmBz2bszSmSTMbFvPcVZ5yz4GRj++a
0etbCRbJ1f1O2n2OsUQXN4Yc9K6VUXnXJMOXVAR6z8zy3daC4iYqWNH2NVFhWNGmt9zi0sxezc5C
x9bLMLkh/PDsWz/0/huZe/cG15X31OlIvjcd83j8MGqdyCTGlUMb2qHpIc/dCadc0XdLdcR5AD/W
5KTs9sFZY4lqoqCZI5PjYMNZTN9mr0v6BChAnN4qCrbP4qWLCJOVZX1QWd1dTVMmEeq8DmtnMB28
SdVnjPe9rTE3dOZOXvKIW/IQV4t9kcWR2gWBcrASJAYMj7LggIH342zgfHlc5oadvYEDEJgYQZEc
CZ+bVnUv0nK7V6FQpEmeoQ7IVFR37hBk20EUzHBQbekSX+o6eQmqeF4DjNg7hvR7v9/wZPg+/nRG
SyZvcObSGykMsw4nvBk3MmC4EFoW/i3q6/HyepSYZXyT8Pnsc+35HQgrnR7GjFP4WKYA6Vz7TlJZ
tKOGqn3lxZoflSPaL7iDC048SoWS6NLGmrNpy4fepohfXshpGrhWFgtoKj4yfCKdhFyNwPuKX1c8
4ECmyLzD6Y0iz1c2IAfPQHnMTzhilsu4o99ndMkZiiS9xGTG0TRxgmPleuaFjTUnpADUObRqfG3M
ZXyw6EbJmfIKfa5Sr9tPss9gFjgF1kB1U6rp88A4YK9N2cFWxOAX+uySd4z91Od6AToQTBHTTJVb
t1LhnSP5YZwBQatIMM3VoUNZPfZQCO81wLYeeH3uHNlV3fBf6WNmVhn4MDQNHLQ068a0kt8Xvo98
b3jZ8zAXERPWHp4gLuyaCmZrOTLc4h8athLl9Yg6Vp331COiwn8e8nk6zgbddHxIZLQ63eEuLSLm
jNQEr5xafWtDc7vWhje/Biu0CaHqtQQOErStQpOxjeTC7syCGXSLnVJk0zedYqHcLXZWn8AdBOTk
jeTYy8U7isXm9qEJSUQureAGss49lP3yRlXi+OwYQ/2ptBCR8c5LqJUdfrJl/RA0n+PXMlPLmV/i
zMhNjitbvwK0orN5WKcExKKczpkPsQUDmgog+2gJg1qCZUpVu+vboXoUubSvcxf4sIsX6WTXvXe0
zATPKZoT3q3pthp0du72jT70Te7vCZPmMMo8c9cweSBO1xE6qRqUFdWtI85sftTRNNy0RZ9f9/TE
bgiVedhmSSPkJZybbsIW4UdFcYh7CwqwU6inNK8GIBRkJw4eSA3sfqR5lv2cp+211Bxl6DomiVC6
cfyO7ZDm2sbkvZ+X6ZXXc5BQ3hDsDPZQ/DvY66V4x6U4XZayoni99LqbMYPEl0wSb7GHGBW382MD
93zr1gPlkr32numUoXkz4vuMWTLqN2MUccrvzcw2GF27Fger6TbuRH7pMtb5ZCnRnWU15RH4ngqv
5gQ/pWe+ds3HloPZCZ3TO6Ec0tNMGpeKAZpYDwXeHtwbJGMt+j2+4hZ7TwNCrlEq5Dl75xlI7cQ/
fPRXD61TdXiR0+zYz+youxY8Zt7D+dOdFPeNtgxs1KPzZpAmOkn4r5SODeN0nY5iP6eIDUYzPtC1
aB3cyfTum9oV+0HjokIGEF9o3Nz30m/4WIbFenebgMd/FtUNSnV3YBNKjm9ssLtH1niVuhgmC/ja
Z16jmmXTkskKq6LRF3a6zNdDN+MKHlpnW3lM1HgDgASkT/hh0s3TtATBuWHHKFXKn+tTEznUJ2C+
8zcyzS/SglMXZCCsY5mqCEjasDv1RDMQPfAd2w7x3nh4qIxJFXtnfbfIqcxC2Wp571q2R7JrKryD
0sLal9Kp7/hmFxdk24c+7DpEPckOfE1lQZ4yUIbn2jUeB3c2r9I698kqlhgk0EmopsCUHc6RZtCH
o4UUgzXJezOqu8c2Nu1nQ2ne8mTx1bvFwfSGigU0jB7f6s7RQx2HfJtfxOTclWSGQuY2B+0PwV2U
6+7LiGkcW7Rwvqmlzt/joEmI9UU5GXCsupIQPZDYHn07b+QkQhyX+szzoAWlTfI2eEtylucu8daI
uTkGcYoWSRVcDus9I9tmzHhPWavytEmPmef7EHD4itiz2d7Vad1zsnDYXWgigAf8/MC5pzVnbE9p
fCtEVw98sfL0DX1LXAhBt/mmqQz3a2Omy11kE9DYDWgwj2rCQ5A0bPC3xlISz2uC2X1eVObiHivz
u8l226e2TmeIM6V8Ayxnyq20cfrwRidapytzvnHrZqX3lo2Nf7GQRLlzfndURx2HfLGKbRDwrd+P
RENOtPnUn0YjN61tYM5vY+0yiNTl3Ik9STP/s4hV6m9Mi6g5qoSWD44VwQRMsSmt0Sh+pO122Sp2
lpoQmMoy+ejWVbW3ijFgxfRdl2+7coI199V0paP2HGyDlg3rzB90sPNoFEsx0Nk8oR5ZT0J+LOdR
K2BPRl4x3/B05PEpoB5U7bMWFRIGHLnEvUg9XjgxHtHj2A/BA96r8k3YQ3OcOOx9i9s1aDUqUDl6
XOIbXGT5Rk7jCD0+W+aR904wRmHie/RujFV1mfgjSMLECt7QjOlNyGy8BaQT2s+svMmp8S26wdIM
jS/TqTMdRiTqeWv2A+sGfljvQBoL7NNgN8kpCyx8XegETpgP7G8wTqj6c9nGvsZGW0UPXif7cW+C
TmgwcBY0sEyLhRHCN7xW7ONgKt4GZcuHogU5p1XHXzzWmJD4O2vjJWLZKkK2mKuRUvoxgRcnejHR
MPRmtg149QRu6xBvmnxQKeGRA/Yq/3OVd3kfasMehgMtF7DgUrblkLNwV70E2QAbrrhnR+h98VID
iH/pU0rP8LbPrwwYRIxiDbdyN5UWGOEIFtSfNJtt9iR4yZAyqB+A+tVKno8mFcmJkgHjaqrdpCDC
iqE4nFWq1DkdIPLBwqniHpacmsULgzAEDUQj5sUvlT0mJ77KlXG+NiBjt5zmcTkgu9Zix8CihJ+a
dF0BBnVBQEPZkQmc48h8lH0urc0Iuk/wGsUguBGVv7plTNgKoWWuQSKwHR7djexb0gvySv4jtgsI
2Ybmju5kM7pq77eSzXGFf74Lo3ogQ6rNwr/F4pxezcAwdl6QcbeKwlx94TlhXVe01aUxavk56bSh
tzRe2vDQKu9Tvejz2Eu8m9aMxHkjMuNFJFaJBOPQ7LD53uceqsYDY5nQjzTFub5zo46locQGzPjf
CUATwJWQtdeimWggVyM6xovm5X1VUwr5LWAWyaBeG/WRWPHAKy/pHKq/oR7jheqEag65N4yo7ji/
QPrJcXb3XLrt7bWDjTE0enpft6Rty3736/P1Oob9aQTou7bPocJn6uEyu3Q+IJJaTP39FOEi9Nsm
MMIl4fRD/gFfPpjoQ0AkVW6KhTorltjMe5myxcaQT3fdzBKNVwf77BBjPosWw9lZ5IIwWFuLO+yU
K0hULumAqVTowsPdr0rCyvFqSk6mlT/K4+9sPEzZgmh2W5AfKhzjwKslmDmpjQitZoKFcdMOQxut
+wUoDClR6ux33PiPMzSfcDguPcoaJX4AvEQfZgwVwWeTMzRWyiz+Cr+/BOZBI8c7tRPxLZei8G+R
qYuTkQ0/CzopKW9BJCQlZF0W3pxdW0WKomanjr769R36pyEtF0cVLaUCDM6IP3+8OLOVamhadn19
2WYPwHI4+HXmEmQ8gSCZTyqW8J/w3qe7Ycnc+uAXLdY9srKczX59LT9TrtbxoimEL9dOV4up9yor
/DggixuBA2easLjPMzzxiSaKAFQnURcqU/LM/c3DCcvo52eTH2dLfmVBmYFlmx9ui1MFvUpT7BTR
7LzgOG4eiQpCph+84OXXv9i//EkBjgjPojaUY+nPvxgKMC3c8YxnPQ1AUsAqO2/LRIWQPJyz7z/q
b8lM/5/Br8Q6lPv39Ku7//U/6388pl8hX73/4/0fhw7u1VtavfQ/Ck7f/47/IzhZf1gkon3TpL2X
nkaf2/WX4ORZkLHWhxA1iiZFIg7/qThZ9h9MLiFT0fkq6AriT/4SnCzxB5ZL6aEQMdkVqxb1NwQn
8eFtgbMVwhatxq6z9mrw/vz5YYkCo5PG0udbFHWqs1RZsbH2iMrXYRMQUiJGzmDByW37MZuDCg+S
6uXNRPzswcRwD3eNiBwqdrSHeNhmBxG52XNWsiJj+OFcsPbXh5Yh4nuoyx6GS3u8m4e6nHejL2DR
9uL0w+34v5Cw1t/IRr8QphuwubU+zn7TgEkN8Y8c9wbj5XiW5Y3TELrOMhvyz9z3bMp7/74PBmdr
znVxaXe9cztSi3VYCnxAvT1MIT1RNxmHmPMiqzE9JNZD7sUuOXOoHQOn4+OvL/rDXHi9ZvZrFg8C
S5hjf9T9ZLfuFma8H7NdYl5XC+8hVT6qhVlaWrY1glX/u5buj+/i7z/U5aEE9+vYnvVR7uEmBTbp
MmbPUyYeYOo+NopIkTUKnH6+gwmk80gVmx4teD4Q0rEKfiNSfNfkfpAbv18C0oSw1ocwkN+fzh/n
9G2jCF1zCU3VAUa3E3D5jlU9a8tep3aJf2n2stsm2lsOFnyzXT7DjA1m4tyofMlFklo2Ia78a4OT
l/0z3ulf35i1QfnH1/Z6hR6MOddj4UKS9T98Pxa/MojuUE0Z2I/pdDmuDG5DbyYYv1hQAEuw6c2u
vT4NF5MUaumdCtBRNH1lBgVSkbvF5mbE5aHgP5dRbm2/2tqYDzllGs5To6kp6fH1BHfd6PxmJ/Bh
gfvz0jEGrwqID0vvw6W3YEgqfCnZtjdqLFq6KyneI1we5PQoTsbS/LkY/NuO44+yGD8QnQdRQ6Kz
AsSWH7ZfZCmcYAxoJnAEHAwlC3ZITXaoJ+w3BZiYSzHar+OQcbzj/LGTJPs2FHdy3rZGYyN7zzsw
myp+c1n//DFwVYhBONoQiPn3z2+4MYAmb45cFVGUCa9nIsK6Gboj79h6OxtA4b4/Mn9rTfy3tMcf
YY//cT0Bbhq7939cAnD+x36s3l4GoBMfOZL/BU0Y3Nl/v0T+jyquC/YsLJGk0VdjA//zP1dDQTGU
xF4t2QgFP7kvLOsPBEvfWzeFjBDYl/3nWmg4dKNzB9nSIA7zunLZ0fy1GhqWxH+BY8G0WF/XP/pb
Pefez3snvugMBAM2alwjtg4r+PCdqRNzQJuGZ5sJhPiuoIqtIIQ4piPwAbswb0p8PneA7TMXUWMZ
zuiDdI1QtMH8FhueP4YgIsqXdra/c49z/dwtibqekUe/DKkjarK7iXrqMh/LFYZMdeWAZ5EXxThg
bGbcyDzaKjsDwhUVhpvAyAKNYlCBX6CNwg2YJMwFtuV8DO4yV4/dhlUUbAgzshmey2ptOURKxsGT
mdLGuTZkOvcU7pk0HOVJ9C3OzRjmUVwyrmVgouCP9UUKmSNr6x2MRn6CnzbZPS415cOjBrK/rQvO
nhsdjSOdIzgHsy1ICEkhry3qNpRNa7JIVdbwSAQg1ucN0LZyxxKbrqyAGhzVxtdKxZcG+fODb1ZT
rbfU/TQQWgixZinSoJ1V33545P7FNuDnfc36xl4PPxLaKF6Wtdrs5289GRyQ+J53llKufp3TD/xE
X1bQ/GZ5+Pi4gAHGJiMDjCeMJSk8+/mnBEXFbFZY12pig0RfpdOWx64e++Q4xQDcbn79O3nOz6K+
ZBfAs8lTyQ8EVxp8PwD/sF7Sg5vTPja+MpPCe0ptcPFcBX75kgKyqI9LatTJeVAzNtz5vQc4W3hJ
0CIWLZ0iOpw2F3WsaXtZhkQRe17Vo4Sb1vbvFAZRKfscx+zxDk1hxTc6H+uR/thBmgc5AHe+sGdr
WBGDPcNspHyePZCHZNdphqbLGturPrc7TcM0ILGEmqcybi4DixD7jU3E4wndO7WZh2Hq2y4O4u6C
yR5B1SDGtR0X5eI4Uakl7yNlN/QrdQ61W4u/2B1Tq4Zu2xEUEC6/oWuORWer+dxnHtes1lSYWG5W
j29mmeDz4dnKQ7eTGZP02ZlQZAiJH8elm5tjm7qGBPFUuO8DgtW5cgGybBWjoGWT5UY6AU9re70Q
lBItovI0EhqZMypNEsu97vwZ/lG3CN0ziVnKV1S1xUF4IGe/QW8wpq1DTsw/BGbp3mgQdsE5g2pw
SDZZB7agSZ6/DtR5VHtv8lIZLsLPzS22s6jFlV1jryLXJF5QdrAPjnk5W6FndKmz6RMjgjZDGEh8
WhaWuZA8gL+aHuvxqrch2py8oeSkbMIJP+8pJKd0sWDAdYGjU1Jwiqj7lNgB/I6585nC1JLrPHca
cI5sirP2tNBRX55lnTHed4WbxhsjDhyxp1XZflomQdgq6kZjDgXUtmGXlL1fh7lTJutvhdGTKElL
fH2g8gL50w30XUNCA0JG3KAREaTH3UlDiNQHbTmQzzA+Rj0DxVbBF+mgXJ7bVe7D6y/KapvYtjbO
wJVnyTZemrSBROYluE0JRadhplqz2rGiMzdnMm09Qopp3xWp//eEXjcMBIzxEr6Ni9eeN3FXnnXC
GN0wl0R3trz6luNguv4JGw9y6YKkRzeYe4XhoyK4nnYZspCdwSZsNWXSNKy4T7Zc9IMyoO6XpoJZ
ogf1riGLPpFa8cXWd7qsCV3PIWUaQ3pkHriUIyk/13H6HWCG7saT+SxDVSyIV6qaM8E+W05EbrAY
XQ+As756fMZPhWHELk1VFMGT9bMoQCMXORmHBfCSsXHbccALm8bcjUIARtuaaU0CpROVAvWFbLFv
bBD7oH7mdAzTuKqoCRtVx2B2TnMOFj5FX97Sfit4wQDQqStlbdvB7R7wymrworbo7q0k1+/uiFK+
UTZ1aS6iVHwIXB/7/sx6+M5dzP1txHi8R2I2kmYn5wkQRDvTz1wXiZ0hTjRr+0W5UDxB0ppOldhL
GfdOopavEiPepTHP2roYF6Kn2na9a2VSP0r3TNPR+Gtjkja7ojD4bq3eE7oBqgWXkZ0/JMvYXfoY
qr6NJS897Icl5vtyaqlXqJJUbmNCsNxWtLy7gCaeTzMdwQhtKUkCkrNM9bfoaP51bOYixsihOp+C
Vd8AgomX/2sFZPLJTvIZ9Ku/kGPr0IwDCjHsgdrrKeL5W6C9H3t7mSDxmXXwKZIVYx2qr+n1UNOa
4ocJbLbbKjLbB7ClJn6E3InevcUlDMh8SHibOijMOXSKSZ4GwSls/Fpp6r5Co4UWQRh4xJBQgyeU
p0R49a3ZawphklaD4guK0hwBdlGJXR9IZeRiuaCHbqArD0ptvVk4Sk7n7Wi59aYwBFWNWJFcseH1
gIjklIF/kRP8ZDTrdM2tmBvUaZKiGA1kJdLrhXRZgxHaiMFxpYAIGqyvX6B9lvJozAVto15su3so
Z/ND1xqRt7GkUa00hi7laNz3RD+gEFEUF2dCdocKcvZVME+jv/X6KqWiiIgw2OQ8RqUEZe8154BU
KJyLEiJ5WxWllMWNiTQfVT9Y713UyjfwS3yqwxwn1zac1WfwtPS1OMgf38DA2wup86Idz1VeBngQ
+tZBFpR9yVdIji4tCXUyfqtwuzpQn3FU0UJBrh87ptbcq0jodkexNcqSXPORmwlIKZMQ3WpiViAA
xWaKPNhVUxDw9k/npbpPmhilNwucz8EyDNeLl/hPddeZX6soilpcFX3DrsdeJAKrkFW6LXpL4RDp
zMmlWcikSFzyufehDw3hCc6jAWQmiN1060yYX8jdZxE+E8Lx7S51HPs18UooRK6YFVu4GVmwNUya
4Hj9ViGpCvZYDjkN88Ita/cxNof0buB5R1CY3fy2y8XaUleY0bUegkJtg4GyPsaDmAS3SV6oz008
wTEejYXoHNi0Jdk6Jfwhl1B9uaH/w4mJv1T5jcr6kUVnxlMI6zYZbqyFvSRBbav4WkKxQ39jm/St
ncbqOZ/i6E3mJqAiL4vlM0oYN9+qCCluMXdi2RR+7b0VoErYRepmxomBR03sChwz90tXeC9DPMaf
S8Kw4C77AQ+WmeNv2LsmfWKUcC4JGCDDgF6XMual1Q2o53NZRd4z2vXi7kG2EaFZNkXe6uIiV2od
A6VpXLM9AJ/6rbQgXrOIrb1kfMu+1I1vfwX8OiybhPV22viItPGWSFGbI1RhRjk1lDZ3rOm4Vm56
GWTPE4cA+nfSPDtSOALzw6EUqT1bYTR5qFvSqHs/GvOCYIac6BiMch+KSyTJTkQQYsaVXrpYJ9em
6uXgD4UxXARL3zRPc2xHDtIZutgnnVTBFMZKYVgy7EhcKaMHMYNbbuCJrByhQe4SqYxAUhJDGKwp
bLzOtV6rlWBKY6iIZ8IMAdtLNmYeQqg7HvI2EzNeqBXC33AZZrw85QSFivPWbUpogLqXWKw2VaxQ
qcZq4riwKXOyGq8pGEPnOJOT12FdR5F7KhqLBif2fIJybHaNU1TeYKRRzRwabCNEaBfkWqpNUYBI
gqzLrhU+qVekwriZl5G4GdgxWhDRvvolefvf7J3Jjt1ImqVfpZF7BmicuagN7+jzLHfXhnCXyzkP
RjOOT18fFVHZkodKQnSjFwU0EgggkFLw8l4OZuc/5zsWbfLGvqqd3AcAkLreG8xKzgcnX5bRS4+7
Ojgxg8EE+AWjvTB78AJ1CNYcIiVSVWxBICGoylm48GzYyhSM9fyD8nuZPYCTSNcGJRnk/adllkvz
kPWUqJKkAxh93+eVa5MLgrji7VmKWN0xCVUueyyVmDQYeK1G6nXS3Hm32cLmI9lkKQOxNBpzn7co
3EBedRPkmRQOVuw16mFGCGAGrVKPcnZsE4u/E2biqAsjbdL6vJbdMF4oX/q6iVqD3CXZ6omN70ns
dNK86iWcdcg6rj3etO0QW3eWagPvgmoWbKyzPQ+fQsif3H5F7HhYWyqWN8G4VBsBt9d+HNNpflei
U1BEi24I2ORJqzzWiT0+EXnv450LS+FMejO9WQqgL8sTkL5f6jpQxj3jhB6Xc24u3i6LK5Jpnqut
5BxXAnzDke0FKU6yq4eK6mC6Z4LRekoXC2B3p3pHHGXqlAvm0sVtT0I3Da1TMcrU3Mg065qdb/Pl
c33F3hp89xWbVmcmEEQNZ9NfSV3a6U7TQEKla8eSfJtVhrO2DlVJRltjm7w3gh19BA0IkElTq+7W
dKtsOc7KraydA/RziWZR6usJWX20mrN8qGgiagAqcCLGkLFNwA/IBhsKsL3FUF3ejgJQn8XQ8m1h
35s8GabMnhCHkxuiHJiIE6x9kP1shW9rwY77ZpmomBgHHB7YzArxeHKJ9zOn3vQ7Zqu8vcmQq68d
l0QaCWPKjkG3kHQtusBlM2HOJTvvwO1IWWALeJiIHH5yeQsCz1gkDomSDgk4iZkab6gvY2ro4Nay
Dqmyy4DW0JYvDAyfeyVyvwi2Zpgk92bnVc8wEDqPCG+owVPkQGH2El8jt1CaLK+Ln9OW2U5pKfFL
xegIg4nT4MRy8+CLjBkXxl4GFD9vl4IRaVfAxytD2+SlhHocc4sIsLzfNrn/L+Sz9mt9p7uvXzX6
2f8A0exbmua/l83uvnbdy/86/9r8IJ19+0t/jZKESUCJxzGaBikd1omIGn+NktZ5kWmZBJBwmAcm
Xtl/y2fhH0hazJEwuTuWQJv9t3jm/RGi0zKPRbtA6w+df9TS/qMWQkkLgh6ErW/e9vXzrTrsd9oE
gcW6ihdYdWUoXuYKQSrCiaJfhZM2J78WQn4Ud74diumxzeiCBshV3vnxUEqIXEo5nXSuQ6KO0W4E
+Sv4jXz+84MQokCUpGXS/HA+VkuKY7Vs8WYjLGFl444syfybg/zkSxM02ayJAGESJPlwkKlnZymr
8YQvV7+RuDWPjcUznpaH+Dej94+n47KlJRbFxFB4JuXNH6IHXm2OKeZHKE8BGwMjYQG+aYvmL/X7
vx0C/PwwjCctYa5y6ocT0h7UZD8hBBlr+75Pu5iMTK1/My5b/yPfjY18vi9mfMhtjC05l4+TjTwE
7DKPwGkAJB36Udv44pSnIWvyqU5mu5Wn/+yCWw+I+swwhaVs4FkfdD5LhV0HJOfoeXEFTYPOBaPt
gt2vD/Kzs+LWJrjC/IRxxSr+fXcD8eoH3FXZxyEDnmy5gIHN0cEhbMCQCvBRbf9vDud9zKKUVbcM
iyGOBpsmDDpg2XVbUfuz9M6e54i8+fXhEOL/9qMh+luMuvkKCZeJH09v8ZTXN1NNf8xYf8ZEm71S
cpEQzgFRq1mfCRZrRRUU1xPaGH0QcRd6kYHE/WAmQbJsZ8cdkBxpsnluWbl7W58Qj3GsC9Cj0VI2
HrZYidUJL6M69k1hDi9Fidx3002WxWGVkuI3v9jHu5eQJEEeVoAePhtu4PWUv/vFdAhpP5Mr1kRR
7hKO3UXFTP8423H2m6n2368Nnwcdj/cQcw9TyA+3VewFyFSzYsWmafCE/IkFbR6+zg0bsUEvQIt+
/Wv97Mw4jGkJDxoiFoQfz6yUs1BIZ0fMRHRUj8N8CIJpPMJHK+5/faS/PzA4s5B5Cxc93syPbXog
v3Mv6eXRWxa2R5QEbMs6G36j0//kIOsTnJcfbwzeBx9+qL6osTXFzdGefOPg+ITXsrES+1+fyU++
M5fYKfFiG8EK482P35llZ4bo/QrPdNNCMAKVlycJRCPpyt/MzX96JA7gMvUyeR6tp/vddedCdraN
qTkC8MvOc6GNfdPULfnQ1L769Tn97ItbjUT8jwudB+6PR5KzaaH+kaa1DHTuqmDSA0v8N6/zn50O
FXBYH2AxBcL9cDoZlCpT+SRg6qCORpdocKoFrxB88L+ZoPz0dFia4FK2iH9/PJ2R2hIZz+XRQAY8
NKOdAU6BOfLr72z9nX98O61nYtmkzC1u9zVH/v2v45lLw+o9PzZ++OK25XzR+n1Lr6bl3dbWML8J
5gqf/w8OSbsJCwjbZVvIgPT7Q6ZAZC3qiI7FIlOibWm9N0dRHb1uro/zrFu2oUb1u7QuS62/nSlr
Udvj3cjglWz8h9vK93udOAz1aKFKgt3gjeYXRelpShiObkySzYMV5XrWVhT2rX5eM4avoZGiPM9k
UrodK1mTutmaAelYLFDUvaY79SaveyLTytAl4BEEr5fPT9OSo+L9UIol2KUFhRmboguzbiNbN/Bv
VGo5l27hd/11DrUswwxeF+rWy2o6mrU0IbGUCyVKURhbFbYlUIfpiwsQ0ry1MoepRsZFgwQnrfgK
2T1/ZxAq1WlMzQkF2LHR3BsTm6w9cxCz2uJvPpoLYIjInlLzwrR6k4wl2nyy8cn0nNrWsob8gr5K
doqB8U6QEs5O0IKCy0bk8bNHmo3ckhisk3oq4nd298o5TIWen8re8fU2L1GL+Dh58tWA3beNVU8l
fUXIpNgniRiKbQb2/jyAlAGizsc0sWnqqf823ZDyGLYSlmMr6XrZJCmdKhG3VyAorpl5iMt8mMlv
LwFUydLx53yT+16GKyJwx3QX+4vzNNCQxR9RQ/WeqploEI+zEgiHju+knIE5Jlnc7ucZmNbGqFeu
I0MtIyLfA1wSAX4hmGRNF6rUwJvqsJ7fSPKReYwrRVAHrSU2CDeW8kzPYq29GykhwoFfa++YzJji
t+Db8joisEB4YIEreNs7Xv9MlEy/xtxgFPlRQuFFcumG+3z2m9u0pSQn0uOEdnOUkzFnjFZGauIj
Rn6Q3f2cyA2yUXGDbN7YF0zl8RClQjSHLpgIhC4YRg9dK+89oynjIxON+YBTtTX3cg1gRu2g+kMa
T/5ANnicbzEjoK/aurZPdVAUn4DuLp/LpBIXQCCTR1b9U7FzKHiGYS4rXNuU81b3CdkQO3IX6T9V
c9D0RLsSnW0oumEn0/qdUe2RHUDCZYFWr3Oc+APISvy4W5sY4Euf5u4b+SvmgmGczJRotZRPgaYr
uMWBQak4gkBVvietWlFKZUmGOddV+rJMSSNOhtaNs4fWUHzbDCNm0pNaF4jOZZffuWNlM4BgL4lf
WtuM9+DRgPVJzLGmYyxdEykk84gR+hZuZgkY+qRNYB9v+1hMkCydzoD3nyXGljim8cn2qRXHm05Q
cdNMxK0jnNgzuUvAh5/TIcy4kcx+hrGLjrJLCTuQqSwzU9wssTDMbRp43aMnZNMcvWnt0pznMvhU
0gYGHS+dF2cfOkuf7ryhCD/NvTlBzZKZVaxIZIdpnJkUmkliWT1QsCQBHIUC2ST3e4esbJpWX+js
yO7KbHHVjkC87V62vl+VWx+C7Xs5M1iJFkXLEkJUi0HcRq5ttiG/BR0yVQA9e6DSTUaZW8df8H/B
KpvTPIMipDFM7FtP0f1VWkQKkZHTQW8xSU5fgI/pad9mPlpwN1tztunihAmeRJAcaetsmftvmWY1
LnzlATgezWC238NpZA4UdaDk0wsGhfrPN/D/F13+hef6u1fp2qr7ly/p8qX6+h//uu872X+tvtaZ
0jh7vzctffubfyovnvfHioyxAo8FFwkDwXL4T+HFtf5w2AXg3LSQ21ghsaupQdCk//EvoDFINZ7n
2/h1MWKvH+S/oDHuH4IgKwtRF7vTKsn8Awvvjy9h/us2oRJinoI5EC/i9TDfv/thLNqgT4twZ7Wd
2o+O06+RIsCh4+ge0Fn732xFflxD/Xk89BDOzBOEyz4u2C1P0dZYucGOchie7gYslW1gMOz/zRbk
gz/1rwMFOPPNVZ3yzXXZ+N0q10Kfb6BRBDt2HXN1RIBXsKmB1F3qhLq0i7xhGbfx/ITWFVF4sTgt
i9CGegprtvnNh/lxicpncdaFPV8b9kbE/4/JEseBGguyJN6l5lIcAymSey8P6rNqXhitfXcF/sS6
tP5g/3v9+O1YGL+/mYFBDRFR+PG8meX0sp+DcNczfsNlKs1r7WaafHtYPQrdpVTBLdm1YQ3qy6+P
/I2v8vHQXLGYyjE0rTu/Hw/NWK1whUfnItmz8bz06dDQwusuPHiqGNMGc8VHCA8eeTyoq5Tv+VAG
cX6vANBVW7P14rO8baqH33ysdfn6t48VmGx4bFuYzGl//FgCCutg8GTcuY1s90EB/rq2sVMEswVQ
NoYwPtlTuGdisZLq+umgadU4QwbyUA1iGnd//Xn+dscho2FeBBFlr9avj8mRmsTyiN4I+m5hcY1v
SHrjJqMeI6SJaRxPGmbz5W+O+be7bj0m93roMOTxsbf9+BVQxTADODQ45kRHV1kmKzwGVO+vz+xv
lx52cMBPPOrMVWj+VpX93S1XhY0KGAsDFU5pcbvsxUDAq4XhBm0+NaovjIPpTBnIubXHpqjU7za2
pCI+/NQ8VFhh4IHHsmf7tvhwnrmRSIAcQu3bCdEUrEaBpBnZED2sDRpY/zJg+vs8LZb7mShvRjLB
FN050UI4H7Fqm5eaBOrXMiGKHpVp5dY7Eq/9sgeVIMJtDDuJqCdiBAWwmZFaV7XllVdjLln5JoUz
37OCw7UxByuwfpwdqBVOYr2T3pn0lYHBxow8MBXJQ47djV0JvG+mIQFFGu6DOczEuiKGuB24ejYp
HcQsKyi2viROETlwCVtwKeS68Z9Uemf0BbZnz11KAr/a09d5kWV8xTPgHInyST8H8Y/x0FgqpYrJ
aCTigpJY1a+kU7afoAln5/488fswq4Ub/FqB5ddMyWEhhjhXWlp2rzWz427bmAXZXqVgk2xBdADc
IA4snHemY858N3SDq48Um5eKfhWxvFcz3Xwwf6v0izSTydjbKUrsTgUliceAUCVQFLvCA89diYdv
ZItHcYc/q6iO0wUCiaZ/yV16YwJyhZ9g343s/wpYlgiMuBbIDU9m/jwuaxtj4xAHjSRsKlwGYgit
iGSbEZx5mWJYOrZQ1+kn4WFIZ69NkZaZ2R3I8yTMPQwu4dztc3x03WYxTOVsVUqF9cGLMdAeW8wi
+6qy+vlC+6NzYdH3C0EtZdYNCsDHGtLBhD2W/mrYjxfGu6iHOib6ZkuG1TFMgBhCqKLtJ4bi/941
YWreKh6L3ikOvwanXyfL9FPnF539bNkxCGN3wRwAUt5szJ1ddpV7q5jBYvRKh9R8XcIuNMoNSdb6
bqa3VJy5vhLhReNbYeav6JiJ7RhXxvjY8+1Nh4Taq+FA/7IKGC+zLPTJbmYyrM+WMbEVvn6fhxAr
WCzUKEBKDw5PyQqzEqUkXHXa0UMdBbmv1b5xRwZ9PV6kL/5ARvu0KCmK3S4DW/ItIpBjUmYW4mye
1MC+GecrPUvxMoNIwfsPtbvB1gJJ2i09HXWqFPGZImofUv1OmHPTOXl2L1hfX1TzzPa/Z+BE3bS7
qpWUSXl7OOFefogJ+dPB4pWaCr3GA/mQsVUqaTMs5WXjYo7ETYzGxKOUFCaSsoQXIktHb5mVlC8Z
Sv98CGXR5ftlwpl8BdWkMbeWyK0z+BIBd6ip5685/3gpYpvyFZYIwnricvX0+ZzWtTjTtbHQU9Kv
YAgg7gvYCuAUw2eaGGEWB4M/Jq8Txge1cemYc4+LAAp1GIKxeA59gZuDVdBkHKjOTPMdVhmasWan
VXQtJs1kQgQZzenQ6GRkrT+Z4/lY5AP8mgSf1dZkaIG5wk8m69hRBbbHjZp3gIQA723zXrce1Jka
bjtNT+GA8zMf2o3uXdq/y5hvdlMXhXVgp9JgoIC6R4KkHKGQmW6T4PjKzOBpSbLssrTIb2/aNjMp
2EjZz24zb4kbXHpSvJUATE/GjDIwXl+OOG+WtPuc5riY6QsI5HJwbW28G82Q4ObEsDVeyiRnY6iM
LhkvkSAI9Y7k1c/LgvXBk0to3TwuMo5T5vMJPrfNoik2CqI5q4Ic/qyiTpeZRnFXe4nxomBsX9HO
MUwbYxEDbIOmsegxpDpHU0PkZJ9ADbMvixFzeZBBk23uSmeAc8OjMC7P5iXQ7PaZA87ntHbq6jQc
x+Z+oTLAPbcWu0Ws1MYQb/E3UgqIg7QEjRC3bbnH3MtvE9RD2J8PxFSnA7b9DBJOYbPuoUWgfMTq
YlGDO6MtYAkc/UNJxJ32Jic0oHjAvNi3qWW/UX8X0GrG7EjtRYaHk62yPTyx+JYdVlXHrnc8hoU+
y2q7hu03LZ1xXBwMcaB0cW6dtimWSsg9mCZk5C+pAx/VcDt/Q9NT126s3jKgmnst1sfQaez03G4N
/TUxRd3eLvgR/Y2RFP5N54XQO2qNj+LcU9K7wIAROFHpxCm8A/5xF7Rlbx0wk5k6Cq06fzfQJfUm
Vom8Cn0UtLMsDrvgwswcfzH2liehQ1G6Wur2bMLwQ3FyNg1nY4GuFFW6xbGghtn+UtHp7VKA0eNz
y3j6IRxA1KE+NWj94zC2mY1hVAFKyb2aUyzinH5ZuoMy2BCNdd6w3qC+BcnQpKsEoenK99vWPJtj
6WaP2ii75lw6lVFeQhOiPC8pSStux7AcliDiale1dVXC2122Dn2B2twbmaiKo4PDPAy38MGBTkaG
nVq0slZO56sNKB5L8m0muR9sXal78cSbArgzoBjfO8PCt6YSSrPU02k3Zmn/hN8Q541TDDZkgHay
gkNRwNuvPCy/u2qUev4y41mpr6CP4YLXrQHuwfFlM+ar4mNS4of5o79qc+x3QBl0+ti1vPc2crTr
6iTzMww84ADGu66jwO4BXn89Ub5DcfU1dkx17Q8JbnPKmezsFKq8e2GAWpi3LBVwx9I8nCV3VOIm
71VPgvq8a7xQb/GD6WS/DG2Zn9KAmagvsTWSOvfLKVVPXasoC5lCpx6vPemo69gvq/S5F1n8iBha
5sdSTkQnY6PGNZ1Kzy62dsot/9gkhet+BhOTZNQSiYWlYebdajHxPTOoowzcLERScy/VwdXcEfjD
Wd0mPL7aMPGjWWqLcHk3l0/IdT5sEJp9dIRlMkOvkQmeOHpKeytikoNAmC8mlrJmCGW/mf02/OJk
+fAwFQRVd4oO9GvufOvVN/P0TOIzTjfl5M1vVjssN2ELSBLrld3d5eTgFvaEi7zMY8+n5wL2QvnV
GZrkVoceZlNNOL+ljHRFypgDL6TIWlLjdbZS1nx94ZesQjhz8TyiTxY7L6t0d6dclN/co1Flow1H
NWeiswANZJ2ujG1qlUBDACTDgKLDqbrJzIFijNwlH5Smif8IaWIy6F8JIFTSHII7V5JckxHg6U6e
uDPv9h1+NQb1eRXC6u4yngWYg7HCbdwwTumYS8wWjoQPq3w78KijWTvlMYMYDNplUwdxVh4LHKH1
NkGJQJWyKrI9PODTTyVUMqqOpmy8p6Whgw9CLuGd0jHRwLyqmrdxCJanvPcwrLm88pqIq1Z43C8J
H4jGKvPBg273QmEaFvFWW+IJ1EBab/x0SamSHVp9kRDp95Cgq9HvbkKATO1hwDhFBY6cPP3I9aCC
t8Lp3PbZNKXVn7B2DMWM1j4kLFTzCdAoZcZO7p54UxyuADoifvMxIxTavLA0oukSexZ/ZrBTmoEc
KjvvBsq0YXT1SN1A7sm9W7Ry4cg9QKeN8Tj2peV2lF6yzg55R9aJ+dW12qDcJ5iZ+KopmsNj62NG
TPth/GyAMAPcPvb9AwTCsboMWa6+GpnV9XtZ2UWxTwHNmgAv5wKkZTzZ21DZU7Cxwe3TaMf6tdlh
pA7SnY+PGEvYrPurnCkOFWtx1fNU9UZP8scr8i6t4Uyg89su/mq6eYKXYVLh+cwXGEamnKArdTjw
cbrUMeM4t8jpMnOqgsdvVdlPA5Nuf7t0jv056ZTxzMvG0WB2ab8B9sY2ZFO02fCZYPQAn9RFSCdv
mTFFEYyuSbglE28T26lTaHil3+m971ETu60b9FK81Pb0lkijQvdvclocw8CwQIg5ZU75S66cqMGB
SDNNXPJWpjtIiN0MTiPZtqb0v5hcJyAcWu7yQyY1/HIrLCdeUMniU53A2+zNzZrw3Il9umjrDpNj
ZDcLVUE5VJd2q1rl3/jZUrTHOdRghkdf6EebzIi/b0ZG4IxzMh9kccXV1IzZsOySvhFfacB0UINr
s28QoPMwP1q6Y8rkeitVUeO5fkbts51jzH18merUf3etnDMQskWYzUHqXPdua1okVWkbxZbYeudr
TnzaYwvO0xNa9+Z3oUweNcrOJg4Lnzc7AEeyHnXoT+M20AZF1PkMhGGzgIQ8XxoRFHs8epU4Jd/V
s4sfxejRAZzCA6VCjnSdXh3J064xlU3/BY8Hgn2ObNkz6WWoN86YzjzwTNpvJuDDeB9oS3CiwfWN
FB3EmQ5wKo1sb4GqMXYZG2MzSiigeEQKSYOdMblsYktE8jW9nA3ONm5U8mLngj1mv1iFf9D06zwP
eUFnaz0Oy2s95QMMJE8WIShlyDVkli2q6MxlSe3DrEHhbu2u7tXRInpWvlWul9RfzJK5yonndqZ7
TKWTGsc096x4R+fsmOzhlKbOFc8nCENYrhNvyySCcPU3PeMf6dr/8wDn32k2fxOso0YjctQ/eARX
OfqvfG34B6IJiJUQygiJnNWR8qdQLb7ZALmzcXUIy2E8/W+h2hD+Hz6bOaxHjumZprta9/4rX2th
EoR4DkgBJLqLNyz8J1o1cumH6TiAg5AtkoNW7gl2jSvZ4ntVlxVQYvKSbCO3W6Zh20FfKF5RS3yw
hqUYTWADFN9QKYT/78qY2SGGUehCWL4e2zyja1Uas9g2Iskpf+BLMC8wBNNuHiZjwoCY9CStN5VV
9ueEB4rw1NQKFlkwDUo/+BP+SbqSuuQx68WkMJ3MOr4Ix6R8MUfGdJt6YPkeVcYQvNigGHBhh/11
PAXOiw8+YldAX3yCr0P+ZWTMDXCoeHZozoY5GFevUElJB01kkEgJ5JcE6LKneMJlzPPK3Lo4Zx+N
2i0/Z6qsdw6k0OuuzHhtCqF3jjkhJDsz6Eq7y9Nr9mtxxuo5JPswe4bBm9grKP8hgRjx+nPuramV
V11FLHBbyia56aG8QrDJYFx5y3Tp1xQmqIV3WpT3Crd5OtiXZFAUNQq8gt9MqZ5DK2EhgT0visdO
XCu2Og2B/LjZN85S75hR82x1ejkdCEJRPge4SJyabr+SGr0muFKAil+ZoTPX9ct7t63TkxX5dh/C
uS4jQwbJ0fbGYDfjKn/IBpO/1zEA3rlB/N4F7XPVFcx+iX4i8uT9qcLegJREPYidhu6JQajkQIa0
ePCACxv0iqaNg/BkU9e1b4ySZZZXu3vw1IyR26w68IMZ28VW6oG5nEBnEhfQAB8ym4JdPQddyLo4
SzD8d/EZ8RNyPU08VG/dQN+GQdT7SPk0zzZDlczYRpxnkeWBd/Bzv4xY/zh454XXXik1TKfK59ea
yjX92bRhSklpZ0QEHYy70BtALCiyRtDd1/ZArzmEabrgu+7lpp9N9zQuLVTjALo7UcEdzu6Q46lL
cMILvTIwMKYiPyR0L54oe/a3oKkvarqXtx6tEueh9C7p7rLPzJSESl7OxiZVnXXQpZVcsMxv7+vc
ry4hieVvC9QvHc2qr05KnQ2HyZ6zXexQlox2bN4utWw3kpb4Lwr5cO04zA913bhbXVN6Iz3BBWhY
JEin7DqzA3WiiHdsUmORp/XK8+uq6nwpqhZXmmDTE1CGS4QXf3tuYS6VFGCvYh9WCCxTEMLcmaZY
HCncU6m6XwlRt9IYrUOeJ/JgZfODldE8jxvNIzDUpPO2DOrTvoLXtpAx3KLMfB5thyrwyk5u2UqO
M+2VpQvNwQP2ArfyKqindGeTP9yaBlzjMjQPy2JWVxqK3J6EoH3BZDm8UoCEL2tDJpvEdtUZ70/S
UG0VOm9N4rBlNdV4ouSUnUkwdXvhUxjfiWTXyFXP8Of6IhdIkoiGnxJGhtNZkoRlshnRLoL9xE9/
mpgGoddQzu0JqsE9KRxgs2FK0pAwwfSkYarz1p531Sz5ydMsLj8Hk4XBIuev6a7uuHYo5mkW9voR
HQWEON0rit2JyhaAGuvOSqgxBztPi3yXn8SdJ7ceLX+Po9fbp3IUzlkxAdsUqrBPGxHvTJ+Gw6F4
zUTrX8uZvAU7yWyj2pnqKUx36tNUgSg8+CnguH3i+GFhRvy0R2OsEzZ0ujCAAitWEdCZ2elORDuS
6cwf61hsk7C+DPuRPDgbBHHUw9S8oConG9wf1D3mDk2/w1Cyxy9NO+V0pbj1FbpDRN6KUMGuGHxx
vqAhNZFlK2ByCWWm6c2kEnhtImHgbo+i2SLL7O2mv5jWSHdjttDE2xMCRVfGQidNzOV3JOckDoIU
R5HNnwi1nUphwULuinMzG3Zh7L86a3bESfetTxGdZqhAWPBolullYlXxZmjKO82EHtoBaK5SbiG5
Rfy/ByXMfTXG/HtzLFE4An9mO3pnxjznAvdZwt+cEnMvugHciXURWN2+ZtsZlNXOprGQqt0zqsbX
fcrZQAFwPDU03/KhF9B7qTyZc0psVH0ZdFbkd/mmRYqiJnBfx8sV6R4qhftNCMyrnwGJGtAqhUbb
xUfWwm9Qp2Aa8BvZhEwKI76184mHg3UseBERqzkfS6R8Z77W8AgnbTr3POBCpHsx0OjopQ7N2FaW
olgVE+nJ3ptvbDBNUdy39s6q0hs5klkegvpK2vY5qc67oiqAvXeHzshhnFemdXTN0rks2Zu9GZaz
LKc4pMSN6HjZpgbGZbaj3oO0EopCCsFeyfdTIvwjD0EmQOAIPMjGAw9TxgRZtXdDSod10SL8Jb67
c3X4btVo+gNb4c1Si/PaSb60Ho8UrxlJezOG3AyEyE7CaXyNp1xfxKkJdbLv7JNC0pCEfYTOJd/u
NrXdnE5BWG+mVPc7CBLsZXLnlMdiGnmjpDgSEXdrEh4TTXpM2vCq8Vcesu7T7doKBnIhaXdN7Esa
LNc7WQ9v8dJcCHICflD0r0tto1+GV5W9WMd4DDtupubONWOCe0jkLF5eNH7XqOoGRgUl1pjQszc8
Q6mqlyiqxqWYsNjAi5wpghtvqA47DV2qraaah0mJsQhkXbKdBvq2Z3WaxOrGTOxzSX/EYgwl9U5U
BeAVrh7HqsE2Pg/jUcuivpD17L+MiAynJYL6gSpCBV4knLK9vaYQR6Sw55RxfuvxEGc3k/Q7vwpZ
Cg0EtImIWedeVVU7V2bFU9qbxjOq+QVvEmZXPcmrKGZA/DXjIxE0sE607Gtsytm4llknGGCczzGD
O+que7FzR7McI9oZ6sOYBs9iSly6z+K7sWT0A6u72wJnYec2D9Admk6tNNemuvbQsyNAAiCpeDFl
7fIYh9W4AYRBl9qCP8sFsbIonoF2B4jSPh/GJT8t1yncaDyLDMnKRElKA7VPsSNtcmXfUM9rXVa5
fV71mRNVljAORr7wpLCMd9UyMaLi9RbB8rZ3Q0jHreD6bc80or3RUzKZhsV7bvLKMBbD22KPIxmW
wQ4dwuZYDAO1nyxTo3CYPRZ1mn5Qac4PKoPnRfU1Gc2ZSlMt7OdAVO9unFvICnlwnNv2DKFqHSbL
Ry/P3E1CPTDkF39galV1e68tcK4ODqG0fZB27UUbT+Upxbdi6y+U7VgsoTAxvcSBoEpPquWkINe1
9QfMeoO4TVVwxS7eJvAmxXzeYRC8Vr7f7Qtknh0rYsgiseEdiqBo3hKLJO4GePj8IExNm5+HYenF
VXUXMSMiep0lFTv62pjPm2nSNw3fWBRmjiQiMZmfLKArkRuMTDYWazmZjYF/70f0OmDtYbUGUZzi
GCvX2Oq+8Vv2q9XI9lQOswk8m4YECQYdDiwyJApN3dg36OflZ8dIOCCb0Ks4L7oL7SLvyHGKLxNv
Wq51Wy72sarl2uBaevWFIjL92ZxG+LyseU+otaQ9rpyGE2KIXGhA6wBzG8G5AWMHmgIztQvfKOxD
Bd1mz8LbP538FWunB0a1YhEHRXMcRXWJ86RmyYKnLNepjUszewbWNEiz6yUF+EGA+nUae4EUR/3l
daK12W7dtAuGT2IKjPxA0y/DD8PwxtOl69R0MIe8uezmfj7rhTCgAIhpNtFsFOguBei5WcTb5C5q
tTCn04XQgjh11QS3OO+qkZrEcq62Tj91D4QHuWHohBMvSKjIfna8DBujnFzIwqkxwgIYNJlNP0m6
N9soPCoQCoMffxZWWu5Ap+T2qUlbgXfRYC+vz3hW4/DjMZ4ZWzorCEB2GbyOaA4cXRKD1MTOaQkx
Y33oKEU295bPtJpppSfDx3oikX9bph0/STqBj72daC5pj0zlnYIiWrTunpvd8+RuSpThny591lpP
+E6Fc2y9gPbHzmVku+3TWn1m9h5Aea1oBN8WA4bnE/qeF+t6cBg7RdUyK9hszsz+DIuol/e75T+5
O4/l2Lkzy75KvQAU8GbYifSg9+QEcS2893j6WqCkX7wQwew/Z91RoRpIccGTBzj223ttPCk5A9bD
dupyif1dFd3koZCFsj1Akmvb+6JNMFZz0GSZNgo96i5IkCnIrzXITmhZZsv2W4o0FVy426jBrZ9Y
SX5UfEHLDmOpmCW+nZhy7NAG/TFqo7xx4GsDIJ+wayWCG0gjAzJExeNerEyJRSQ2IPjFHZJ3UGop
+h5TqF9jm21vXaHWDuaQ6jd+YmKtbcYAhrVONKhRmbZLHEaPGoAShwm8/KaX2/ghIOIjhu3GZ3kw
NWEknmnUYdBV4pqEksc0Fq6VpN3KVOsOrlIZ+wKChxJW2TXLRj6FtpI54pcvYWzmG70pik2W8PVE
VrOlPl3cNUFQg8PPrKuoa5OXLDO/QVE096rePqW9UtiJQN5JQwztDaER/r0r6vcUFbi5zpNHVJrZ
JnEx+bjF0Uo8Lvaa7gYc1hpMk7RVYsGRInJvQkF5qGSyWVQiNKQqfup0NNdDgJB2tIop1E+9HTLl
tUysI6cE10aAL66EPNvJUc11n77ps+Gp66wrhKvPbjOQtoFugJqXFj7xql/rgsp8BmVBEIpvcXZD
1vZBS+sfoZjtE324GMdE27dh9apz72z2lp3U1JZ8w0baTqxMXhxCeP0Ab4QnGel4UYlbv5Wu4Y5L
4DXSIxfVv0SLAm6OJu1KFqp7jM+Y3sXkxlO7O9T5l1IBwJAcDOQKeXtJid5xDfmm7sm2ysT6tyVz
MVJQmXf74UJRfHahLZv5rAfOJU8Jr+3tmMUvg2W+cTrv9pQYDnqhDLahc0JiGOpivpsWwTTYJ8Xv
kBAtPGs3sclSpigbME9bJt/W7kT9La5Hx2/iflVY7RrkhboVXDi8HDe82PxeD/SHNhzwob4OFhiA
tgteB2JMbLcLDsPovsZm+EMFNuVIYvrG/ccBf/bKY5KkdOqNG+gVT1zji5vmHV1ufBNcxNy41EmL
0INu24rdhATKwBigrvbqKyNXqQe38vitVvkcgzSk3QDXO3wghwYE+KqARdnoo7LOKpos8yTA9lzi
Ktlq4OC6Ms2YfA3cMLUvrhQmdBtVgNPH4oVpCLiYyU0Ge4jJBOk9MhnlrjPCxzTSbquw3RWaVt4G
AGpsw6SXTf1gWMEB3dHeJOlr5L+PctWAhRXfo6De1wFWMyPdQTm5F9m6i713FUb9U1907mPcQDwM
3LUhj1fUgB8VsV3ntXn0W/GQ5cIuGMu9QUxIiXxkMskjB4ghflbpjpKX09ZUi93haELR9qvoMZZF
m3AuNPXeATH9vWzmQEy7mPjYYC21anBhidKxzqUdBdyDUgmPbgbbGWrdr16t1A2UKmUnqjV+hnRD
OegO+0GFaY0BzjpP6Rk/eCFRSmDg2/FQ3pijYF63enHNPcqBK5sX4qR/umwMR5ZoLrUj9ypQ1OZC
7FoiSZPstfQHxbFybHb4btalz4wRtqm0Dn2cBjClrBvYFfmqDdFb5GKlbzhHPREcrNj4PFXMWD0l
RrdObrGly1wX5E5QsvyWNSVVCCLXIG/uKW1vTIjioV5dmoH7oEXadqTQe9d4ZKulAo6HIUcJKBXc
c1g7CkMUyWr1OObqUZqKjRAE1KgW9lzwiPC65Q2Kzvt65LtFLs7a5q0LoXDGwlS34JOSHdcet67S
HLnc4hTODeV+hLbRu1yqhy3xUEm6K0RjK3eJu6oz7fuo+i/UJY9GlG+4b2KgBIZE6Ti9UkLFLkXr
QOQEKKCqBoZkHI2JiZBQk0vzQ4iY0DPjvdqLAgXeqzIrLiguk1ZGzHo0kU+QB64jy7LJs/2ZBsVK
xF4Gaowqto9dxAUAUXr52iq85ypT+GKrXcWSjV6JTB71hvkaOQm1cy1cG2gJN4mhCJdUtu+Ix9jG
FFSH+i7OjUMJv1+UR7IBkjuZDlet8tDInNZS9ugSW1KZeAujaVbiSESukaHQa12NiJB27LYcwTP2
EMU3Qrs33uA9lFgK1mTC61vJI2yIkJncrkRSRTL5V5oghkBqhoXNBlSGRqDUyQYjoo0/MJHn+vYB
mfylJ9F0VA1A9HVcHkOJmIlgsBQmCQgc9PdG8bMtUuA/3Ru8sMu4c7dUpNd6PFJpj1/x3lCYAsdT
5joXMym2BqG7MT2I+VrtDGlxSWFjYzQJyZbqUz+6iBik4BlLxXVLILraVA5inKsgFIxLjeyZleZy
iVFGejppQTb6oL0OpUraTnmVAqddIfwGkoCCwC5r6cBG4inPSLwmnx1Cyyv3aYdeT3Zugw4xQrp9
IJHmQrTIQS90rnplgSNh38ig0TNEC6hvTB5DnlR/GY4N4SppcG+KyauJlo4sBXFbdYTES4EIbFbR
jrWWSltJ9ogEKZJvMWnQK60l9qZvGpOw4JCrVUl9VXs2lGTbd9tY5YobbTzB5m1eHvNEpVv81Le5
3vve8ArWgYX+pdNxng7qa1QB2JV8jFtx4a7ZkuZ2W1m3ZMk/pm5jdS8Wxyi2sgHJjCMU9RhuFwi2
JMhcHVGZUfAy92biCbF4n1R+EsNKMfN+aATbCErQIRhHiGoDsEXZT85hzWw7QXLvKuRLyjYA7ZI5
aogWZBeDNXkktIDigObqmrFRO116SHIkn3ZA/KMPqEQzfpNw0bJ0MsNWHLk692dmuF27jaJa+x2k
tUFgQtvdFSIGHm4lIaCtenZPBI+gmOEuM1Ybbjhz+Ngb3Svz106hkGbjBhEyTlJmykqXdNFVoOfU
FqxWfmTnbKk2ZDbUCPLgDy+9kQ8cHD1XiLcGYT6c6n3mCdpoBo9yPzFPKrdS8hWaFUqYXp+O7j4q
Cl6j1YcpXwSOkLLYofg2qkNoZbq04rUr/aZBDMuFfmoKu37Ikjc5VOvbDqjINaHVHtpRiT3vGeW0
/0u07f9jbA4LyfkymmPX/CrT6tfw0R4y/Yt/cTlIB4bGiW5ZEolOJX7iL3uIIP8DvzsuRmy6+DNU
cfpX//aHWP/gxIRPGK0/LnJk139V3VTrHyr0BJl/BeaClNG/VXObjPX/Uc9r/AHDQKxOAU8XTc45
Mz+BTPUJuJTH1FT6lqMLbvQkFE14ZWQkmjUKU3SNeIALZXQb1nSdWGroDtkmG9sPnfaJseFdPj5v
CQxmgxIlPWEqdMbH2l/tJmloyngIQividqoN3pBiBxdkGrW/wdpOOzjZfzMHzb+GVgshrME1viu1
zntFUIxOwRtqjcTySuWWueVedapR3An5MJ6wPc+KlFOXYfNA8qXK0KwlY1akbPVKgUJKl0EyC7eA
x9mLFEfme+5kfA47ppufsHS/C9tnfWPqVF9lyMC4h6ea7se+EUiHh+sE7yHDDpiM/t4QM/9ekESc
kkQbbz19gDDrNi8BJPp1xhy/4qJaYaqCs6vCLuRaJQp2HQvRP00B/38X0UVe2fKAvvs/m//ZZ6n3
Pw7/7+OolqZ/989hzYD9B1B+/o9KM8wZma/1X7V0aDsmbmuV86VGSjHj89+DWiadQbNEoMO4EyZC
D//oX6V0/icJ8wyeMAumzPTv/s6onnwQ//lcBDwwfKPo5Wf+CNHzE9hzreh4WmVH49FKY1sW/vnG
FyEuSw+nLz5+gy3+2LSQO9HpuGzTm+opD7wDgvzNh77+ZB6YHvNZ25Eg/PF4ox6MKKpExyJ3qhBg
3Qarr5/8p3/lP70ym1hMtHByw7W0U3DwjNmFtWgmwzHbDT27XMEO2l9f/6GlnzCDmKQK53eCn0UH
tSy+E0MtTvyCpa6fwV+yRh7lAN2Gg9Bv1ctsIgRSGMzxb4Fs/uqgOZqf6m0rACakg9gZ549GjsDk
r+HzySudBsNn73S+uAhh4A4itziORKQqyMmjhQi9TYQtWoI9NnsElP10DWorvbeHRnpjlNAeuQu3
tPyit7Rrj/KkEJuOWdSXiAgJVz3qOiljfZfvv27jn5P6f3779N9/MDVl6JtbIpFEB5PaC+b1VY4d
Y4x+W2pylLR29/VfWfgy5vgrKW4J1szoYSl9Q8Gx6sMTo2bhy5g7v7xUwGpRMeIN8YmIkJXeE4l4
+XWjF8aNORvwXp/1tS7S6KRRNpT7jDHDzPHD8K/FkvpVduInGEtfyWzke3UG6zMe4ZMqv/S+cigb
kQMWbAb25Gzgp3gM84ifibJbfMxEbetJzWMSoUGJLNszq003iLBbu3WJmrNJ861gjNcgoddlEK19
zSPdmVO5SmXeRXRncl5G0bLvRYvrpHhDxOFWxtAyEshVcvuotDHq8Kd+eM4pJ/m95rj5ZTqAvJYn
Mqh/NYjpNRLTFUaIbUZdPmr6K64oaIlG+uARr8I2LqINKoANzp8dE886kPVDRR5wFXVE17213E/p
5c+M+8mWQr9akvxp/CS8DmET3giDc516R/wY+/7y9ut3ufSdzObAtAvhBY4h8vn0vijf1PBCyoQT
s9OkEvt0mM/mvTBsy6SJGUOIALlfTwglpfKHONUeq3DfD4ehrjaeekNumM19wTZPtQ0OzTUaeod0
45VGUqcZCw9K6e3NujlGVnrE054QdxgiAWpPfGjTZumTFcaczaIphoYmL/meKR1uoFACpwY3/CYF
g52VLyO2gQhL34n+nn77J39s2vV/nFcYlv0oCTXRyab7PEANJxhJr2DuAqQdLeEwxL+gMTK0tGvc
fQAIiLzk4sdRgnrteh4ZMkgkGvHZw825AgO68vjgS0lzcu7kTIqYUZzvDYBjpGLYYCoh0ZuoUo/W
5BZRXzW+Lb8RLqSKXOr898QlACJqS7o5OVJXUUQWBQHbcj/atW7annjfSU9ZdjldX+jugxn9ykjK
m5xiX/fHwgQ4ty27gokGBIOkI3NPEcKSDNwTT574hp/29HwGl+KxT9gKOy2lYp9cxwZPr9hvfC6c
I2nTI4+TStb9FIUWxweuVtGVocDC+Gdz5lnp43NvIGaSNJYX6SIMbnEh2Y2kb1IZve95v39yDX9Y
Zgj1VApQgoMT1MPeU1nNhB9fP3lhAZsIjh+fbAVh4+Z4QR3Jv0A0vAEWHSg/k2IvoSL++k8sTB7z
A0/eeSE3PSwytcCK/dR233A8ff3opZc3TSkf+iWCZhFV8Dkc1ARFi3T9xIK71Cuz+Q5HV8qNPs/V
mUYIJ6FixHmtPJi1v1fL+68bv9Qvs3lPj9OqlYDvUMu7yfSrsPihhyfOmkv9MpurMhSkIzF9ouOX
61TZ19r66yarC/OSPpuXCqsgELXtRSeXfDsJQbC7NfeU8ToVuS0LzYMRvJYVyOfyMQgPuFPtMFMf
IMGsjRySsVChPottIUAdVEb7FpqSVWnc6SVQMNGzuMq2HYudgPaiiCTi5glZaW6qoL9tjStZgzWU
fKtU5B/DgbCCvAbk5W0scZt7z6oXntjTLXTeHEIhtAaRweQCO0aJObnY4qo988mzuUYnLYCs22Q6
pNzhLlTIKf/6vSx8r/O4tdx34wTKxOgkFAC6LtqKrb/x9dveBceMOu7rv7LUMbO5AmTpKMhuxFTp
77hrLtUTA2Gp9dPf+zCKkQGEjDg2AFEgr0bvYgyfx+H34DUwG6UTPbTU9tlMoaoZnIvQHZ3Y+9FI
Djwo+7xOmU8VCA3IKWSlLv0Nhb8iP9HghdlhjrTsIDMZBtkLjl7lWx1i1pD614J3Yk5e6o7ZBAE7
pkSIRXckNTCrFu2jdaI/FtqNpv+Pl+lBOQcIYI1O5t5XOPVVl114d4qZsvCpaNNh48OnIooqULih
ZLNvYSKPHnrxxlfx07Bmy93Pr9/o0i+YjdKAnMTG6Ke/Ue5r9dFAQhLU+onXutDx2mwlD7K4bAbq
zFwe4arb4JH+utFLz52NTX9sMfgkPLf5FsM9PbU9Wnrs9N9/6G/qytjTLG10OpGiLhmV6/OaOxuO
ZDt5PSkMo1OroAek+0o/sfItvbzZcBTkPNea6cGed92KtxJnMOVv0Y7/Outrs/U6boagazv6gqIq
aUx+dndeX8zGogz/XwinV4e7RBn3kPPOeu6cK+Qlo+Xhp6a9/o5qVLM577GzIQhHtiqLgsdGwSUm
7Hbcnffc2bCLCjaJZcVzE++2V96K7td5z52NOMS+gUviLTO/8a2PLn14COc9eDbkkPyBSiHP2zH7
NSEmmMjPe+5szMWeP7oxajNH1e/l8b4+dYCdOvKTM6U6G3N+0A2pQQY8GKVbPapvG2zDfechSTYP
fXqKVLowY0yX1B9nDK/23SDM+Cs+EppBOGa9d94U974n/TgXtVXREl8iOiOhDcOBSLjz+ns2/hIf
40NAIgfRRXuQx6F13kBRZithI2A8KlSeO3BoaOzaO28XOYeyKaNUCAqx6k6XHFN16555aJjHNZPP
KzVjYfVO0q012K7CiXEy/d5Pvrs5tt3008wsMvphtL515W+1iXdDU9mKWxGb+qB6xTaob856lXN4
f4SXxm1LY+SczFVS8yCl379+8DSmP/sNszGZFF1u1DljUswRUojiTh5YBrQTRcyFMTNHSEeJS2QX
aminl3VbilXbf/u62UsPng1GApaVPCUrymnRVRh7tzmzwbOlsE71IsW5yObUMFejfB2c2+DZWMT0
r0tsZJj78hslOTTNiVLoQkfMmeOl0iQhUrRpLSQPFaMQZNqvu3jhy3gPef4wK8HrqlDh0cWWSmAq
B9tGvkmhEn39dGlaVT/58OTZqghKrfNIXh0dKXyrBiSmVgzIYjsAXpIkY2Npjxn+uCKqbE8AfWwE
+LHvYmk3qFtFyLHgi3tSqU61ZnoNn7VmtpYGTZAJSklrqpai/mQqnazj0rGp1ZXFyKhDCszGXU8K
0Ne/f+m9zdbYNgv4C0k8OG7s36CPvS5PTPpLr236gx9eW9+Wmp/H/BKj2YUSVn732g/rE61eerjy
58PRE4TkDvG11YpkF3GEO+Qeje2JtyAvXMK818s+tD02cKFgy+wdGfsErocVWvJtquM/yd7cCgUy
yVWeLBzloXF0SQbeSwg6ro5OBUgCDkKT5W0mBVcIztcI6FZYFo718Pe4+H9tk99b/aF1KIMqPekY
wr6IDSk8oCA60a1LH8NsckBoUsRsVph1YEtkh/SUhmThdc3lESqWyQqwB6uGdOwz3Kb6sMKUcup1
Ley73of2hw4pQnyp+jSndVW8CsIYBagtYoeLYPwh4t31ofLbCp9FfHlh+z01HlR5p2Gh0FJ9nRY/
4051WnU75M/qOGUfR2s9iXa5rGN70WwrVg559aQJd18PuGkkfzLC32U2HxpbimFlVV0yODkcuyi4
rTrgzyBPVEk57y1KszmEck9TVIo4OBkk1TD+PdTnzfFzvCMhcLlPJPPgkOA6cDA582g9J4TCZ4u8
IefWDqaZLSBqHPTyvK2+NJsoAozFUh/S20PmgIJK2xNvcWGkSPKfExDoSxw/jcQENAn/zA6z6JkX
adJs6S8A7UlqkQ2OTtETM9zz19/dUotnY9sCqVjpsTY48NflG6/cnPVYcbYHF6j5DpKpDk4HRuHq
7MfOzsBWGNUTRqt32ocxaL/n8Sla7sJUNM93yDXMCrDFuGIt96Hw2pt46pX4vIPDPHWqAXmj+UTq
OVAiqRmW520y5yzldmBrTELA4AA44AK3OLO18xXarT1eH49VLrS78FQIzcJ3No/V6UQhyEuVDyL1
bzTDeIuF9FSR7j1M6ZO5U5yNulKH/vE+6oBj2lL7arE0a/BFM3erjwcBPJBXebcipEGh1IDMYVGp
rY1v/qrc1CbYBQTIvQABMMscy7zlw7Xx5QbyQwSrHiPgAOOiCocV+PgVyLEDrLFNGv7oSuGgScPe
dPdac1d3R93c59bBDU3wDI2+icHtWaVqDwWAJ32T1NUKcMEqgUUGcd4W/MdSfDlvtM3mhlozCLFs
u8FRCQjQbfdfasFF7dj7fPhZz85mB8wyQTF4IjgEdDW6ce/5nh292+ZfXOFWDH7G8S8huS+6Z619
gxlw1lIF+ebPaZSUzNpNC07aprBJ0706/C3c+b+3SITk/fncKOjEFOAjNw7f2mw/nLeamNbsrGCA
OvVcDHpO9FvLjk174rD3+Zbgv4JtWPGkIZ7eKnHCqEXJH7/T9R9ud15xn8PMn72hJKOnmwrNztwn
+ByBeuIq+PN9Fym9fz5XV+GjyICAKG0TvCy6/EdZqeGdlr62yanN+OfzCdT9P/+IFdcKO3AuAaV2
57UrN19/PZQ+XwgQg/753MIQq7ZUp3cJcFgUcfJYtuqdKi4ttXo2UImLbxI9otUZAo7s0OWHr1v9
fmPx3wMVvP6fzXZjUjuEGodx5l5InkIE+NHrwIAND6L/CLBlN6owEFptG2fhTSBNpIgryRK2Ae7p
sCr2+Jf3mjocUwqXihdtQJOtxcy4xa6MsZJTSg507VeT78vgQZSAyEmENFIAIsN+TbbziS279L52
ffI75ppGtZVazImc6pNKX49et2lyFXOaZnfFz9CVbNyd8HgVysOJ7YvkFQDJGHtADmSsgoTSGuPQ
s9uvyqs275CkpWtTbbaCDjiRhb3UN7I4IubxUKmpawLS1/jbLvT0otdUUo+ZsKdUZ4mo1p+KTLBI
9GLkwr0qtVtNTq6z6LtYPxmNvKn6bOV7mOsEfauk5SbFQz6oP/LggpBpFC36ts5ufP85DremikG0
Hdc9pBdTO6SAJ4FZtqDMK7KLMvJtCUHG5fio5Mm67L/FcWO34mtM/HoF2tUv8azIpS0MKobCyjZN
AZTK46jdGJmM7dnYgQ1cAeOAlrMZxUcXhD5RuJtI1K5088lULiJ4rMNgra3B2hjdTnAJlQ/FGzPU
7V4XNqUsrbLkt6iD2ArfwB3cVEpjK0V13pz7Lh/8cLAZVdfL4JtzT0P6SQiN5dS38vlpHEX/n588
RWUzNjr22nn+kJkX5s/sovSIe7eDcZtLey86uKcyShcmBWM2ugLN81EUcpJ042PbuKvK3+m4174e
uzOK2l+r0lzb0UpwJyzYyI4o4AorvxlsM4bfsXKRxw9xdrAa3N23NTQiy/hRefdZ3kHAuBeibaJ1
0GInJzOcxoKIevWSQ9PejIt7sSHBUOLqAf+4meeQdO5KL3vyy20cYyiu9G0iS7aMopr4gSSPADYd
O+R1AFTSAnFat1blox8+BcZt6u1qYyfkp3SHC3PgXOZRq0bvDoLIBwGmwYUR0d6e6Ehe/Cdzhz5b
ht24DEqsZcwdlh0MN2X78PVzF97+XA49+hhSiulixawuwvLYh3uhP6HV/fyKHlvKn98w8vBCGxKW
yjaCbh39nLD4aS2RhRRuW2bsQS+OnRmcWNsWNhRzObOrRNkAv6B3IvdGqx7K6FIFuFO3J37M0uNn
+wlTgt/SZqxBbgAjQAg2+fBWTWkuYJO/fhMLO4u5tLlqWmIrph2LmDpqmqwsstSrI5+uHp34DQsf
pznbVsgpcM+Y9JvpqKY027jbfN3ypefOthUAyyEH5zwXg3MPqas+MQsuPXc2CXaK3EBN4MZTjw5E
pnjaiUPg0ruczXhpnpdSWnqDw4Xq2ihT5NOJXak3DfdoJ17mwrc/l9qWQtOq5lRu7QoSwKC/kEgH
JFasqPNg5B8mwfGpjcVCN811rJlOKgeZexyV6xQGu7lDaHberDNPCG2GAiQtnHPHHEjQc8JT1caF
b92Y3syHdZNAAgVADlXBoK4upW44ZJjIioZoQDE+ioK6/vrDfPfpfTJrzoWoehbUoPGZ3QzlIhXw
qSgXllHYo3gzZrU9xNkutwBH3BBhwuK6h0W7EqtrrQXwWIwQDwHJDVu3lHCPF+tOCHZlYNl9Pj7k
xWOq1rsxCHE4/4qSSwEwthCUW0j6pm5uv27/e0Hms/ZPr/xDP/V6nwJqYWSl9Qtpuquib0GRcMZO
WmzP3/F8s80BC0mRochvc/c61m8N83uZkzPJUhcmqI7HaC1HYAK4VyMrb92G29rDxOvfStFTQmqA
cWoGXlhKjNn0QvYTyMqagqMK3bBetzslPOsSFtfhn91g+hIJI9Mi5ZXfsYYDaGhOjNOFsaPPpnUX
oLroF9MHYv5Isxuhe/36zeFZpW2fvLp55O1Yi34zgnx0SoolcgmHvLzD8Z9I12XKPdngvWGQXMX5
2y0Ap0ZbG+qRiBzJe1NgSDVyaBdcdhijuFPlwPaG33BGSaB8ibvCxjWATO1VgjAax+R47kKIhyQ3
wplubbnWNq2hrnQPb7iHsaQffrnCRVw6fnghJndSDhXAydPLidqmkWf5qy73ubqVhFc9ug/GG6Gq
gm1cP1Qi6nNRGC5NybszSpMvvZSeIzXifHcs9dehu/bgo2vmW11elCR5ts9pXAS261ubMa82yfjb
qO/UulzV/iUZMyugHbKoonjX7EIB5qNaK1+pLv1aRAr3YAwPQX4jdw8FALOmWTfejZjej+lF4R5E
4SpK915ykRfXQ3Efqo6uHEdogf7orQ3fCQugZd11JBOOUj5GqpMrPyugg7p0DAZ3B/1ibVY/47rb
iKpxbRbV84Dpydef/Q7mrHBL09Xm59dvfum9z0ZB6yldkYls1DCWhPVVIJw5BmaLrJrocEt6ntvJ
mFEux1NT8XtN+bMPdbbKFphBoEz1PBiSJmXRldCAdXJvvURY+dpjLK2V6CV8fnW32nghGK+C9sON
xtVoHizzWQ9+aX1yl5fxrSbsIZbsfeNeCsutxuk08zDYnSeMItjwzznAFWviOSRUGC6sJc1wRO/E
UJ3uxz75/XNtaTEGShjijHEIY6HWvvaLXds/KkTGieue+f2sz2KuMQ0KJWrKqmb/XlA/X3M+Oe+5
s022qaepauSTUiC6CAkNbtdfP3fh3tmca0rJ+Un/KbBpcaeWYbqxjG8+QC6WFNA160a6670fivGj
GI45aJCxatZddkzSYVuCCurxy1YNyFmKk1A7pfF7OVxxpQFifYIK4mpaq+mVUF0pOg6iTQ0rCTTp
JpB/y2Dv0+QXmI1Dk6ZXxAusYukIHdZ2zXHrBe1qzB+r8jp2N3VzaXjXmnKlQcXUtDPf1GxJsHRw
3YnLmb4o7iLpgoT2Mx88zRgfFvOwBYyrenzBkrzRfzTBiU3CwoSjzSYcRdMVAYD9dMIuV77+Alfv
zG9rNuUMZpwLjeBSLPkheNJVb5QnRK8LO4W56DUF/S2CgUHxYWarlJOyrz+0MCC//nRn9Ia/7hze
P+kPHQ0ORhGJf+MoKBTEABqO2mGmmrIyqrreesovkwKmm/bgTcmnSIjy6moRVHERXtW5zNIsvBlp
8MsSxPPm7rloFh6nlWByGJxEr38qz76i/vz6py68e3V25+91bqRqUjeiXAfus5ZPbeWWnjubVTxT
DnKl5LkN21l/7f86r7mzfVwgUK4KI/Qxsv5cisczRcn/lQKaKYleCKB16V94ONvmZO1jWlw+WRvU
qX8+fEmtGDa539DgmvhzwxhXlv5oJgpRhBcRcFOv/Z0OHCwAWhWCTfYoF5nAAHGO9nep+YPsa2y9
A35f+ToLcaHEL/nQ3nfYKOvYXbPKuAmOPmlHvtyUwryvEL21L6N8NWY3IMbjeN9Iu5GsdKW+7qoX
xRMP572I2ZwRyoCtC1KdHPVNyeFvnzcVzWW61dCH5BbRXUJ07RECWJ0YPwvHxblIlySAEG6oQh1f
ve60ISJ9jfsRP6SsQ8hg7Z85mmZbDK9ThgYzHtOSnK5bo95WxsNZ/T1X7WbVqIm5MY2nft+QFXFm
lWuu2hUy1xszk+dK4kXz0p3yOyz091y02ytKQ9RNi7q9fND1YpVm1EgfG4jy1f15HTKbCZRMznXR
a7gbrJNL4h52QnNiO7ewtszVuloxgCiSabuuvBbpCKD9ojStE0vLwrw4zwJRtFQ1q+nho7Zphm0l
nnjuUqNn41HOVa8uCORxtPBVt37HlFNKw9+c19ezZZwkII0UOT6SAje2axOaed5zZwcHQ2TfbGSo
Huqt2u/TfHfeY2ejsLeGWNQbmmu43zzpQvXOq9XM1bojyQMWwV3MeSSWAPkszmvvXKtrjj03QWLE
pCetIZ5q8Qkx6cK3NhfpEiA3VIoRcuO8c2/ax7M6V56Nu6Ah3Qi+8OC0F+XmFPBjqaXTV/1hlews
1Rpj9Z8t5drn65a+33t/sva+X6x8eKpbpZwBpL53Oi23wwh8Mvi8753U2JlaHWPg9Knr1Lq0DWOA
9EBogoTqZ+pRRbzJgSGtKoJMMk4Y4a2AWC2dkPJPSf4Sq96ekIh1oI3rwOt+IJbbFEAijBj0gtvY
Wl2NdqzIxwrkgRY8msFNiOOkPGjtlSJzhXKdye2uyYkeKJ/jtjiQrIZs5hWFiJ2KIwh/Hwp2pMfw
f7HG2L1oAA3PD26UHNqsOvo+dIl+yC+r+qqT06NZ72r3ru+5UHF8b1/F8k6e8H9SLyN11bw1F5dr
sshuxi5zAmEz6N1eZkVZVUO3UpPxYGXdwbLSnepJO4rn27SzHqxA18gN9vR9psTnHQcm8NTH1wwo
PQBGmFEqIt+DMAf1xDyyMPnN1VOFyFfeG5wGgvqikl90gpWgjp94+MK3OZdPWR5U7lRhdObaz0a+
H5KHrz/PpUbPJr+KTEmiikbcFcO2NaWN2ryUfFRfP3yp0bMpsErKbtBkj2UGH2O4DtQThY/PGw3Y
6883WJIQm7cSPU0qCjvxVZJsp13U141+19r+94A15gKkMojLGoAS60wvrEZFIpXHYqZ9Kn2i6NLW
Lpt+BYEeBKW8bszfgv6So3uNKnentu0tQMATDfm894y5YikkF5LICiZ6goWF7Ck5b89iWPO5Uwwk
y0Pt4Mj5E4kESnPe25Zni7/UVGTZdEyfytZ7HL5//TY+7wRzLufPyBkjlCqgKLT1LocT38/0S//7
DZtzFb5a5USbtqT5GaO1VrnTHmsUMoKO9u/ErG8s/IXZl6/VrlJ0BdYMxdW3KRgkUevXMbv9oHqI
h5ez+mYuzQ+Qlap9SIfHh+LyzBrFXJAfSa6uRpMGFNDDY8F/vPO2ynPxPER8TVe5h3fgpW4S5S7H
XPF1P3w+HZhz0XzRdGUv4kB2apjJPeh5tBRJeMqisPAFzpXz6PvkXmpoN7FPtn8v4kI7r9nTH/yw
MZDJj/e9ntkxNN4KYbw1iYMBepWc6JWlds+GY+IWFTB6vo5ivK6Gq/yUpmeaZD8ZPHP5vDBkPWFH
1FJd07VzVGoUhewIF03iRrYgEssqB5vylP97Qd1qziX1BIqOeltRFVb83Zhb6zp767lp08gS7+Jq
pxKPB0pyk5cFl7JUZZqbyF1//YKWenA2iBVSjroqYO6J7ijZnJgZ3p2dn/TfXHVfEkiSWDmTT2p6
xAAQuJSR5KNdp9you3FATHy5T1Vtk7N3IhR4Q2QxN9WHXEV1kqa7wTTxnLzyBPj8RMU8JeL1mB0j
iNV9+xSazYEkOFKBwhtXar937beouo+qvTgemqLd9oZpl9ZPwTiFlnw3enz2c2ZXd2GiDKmilaOj
/C9nZ7LcNrZt23+57YcI1EXjdgiAYE2qttRByLKFui42gK9/g9k6hzdlRygj0pkO2RAEYu+9irnm
UKj17CDZAuYrfIEFmjyUe1Q4eradszPTC0WnuJ1yl6j3f/58vthkb+cB0thg5Dkl2yzi4xAlQL22
nfqSO3thf7OvejsVMAN/7HkPkIQ8L/fZ+s/3/cV7dTsTADmuy3PNnvY5XLvC8sf5b2te5Z9/XZ6w
mf97V9EFmpu8KolujRHCtqtWP01xiOQfdvchUBcW2iYazxmUo9J6H2PoF+kODQmeoK0Lc3s1jps4
OmAOjlfZi7BebHMnlB+8sSu5kAIbHFyHGX+P3ZojX5TuYGlbjb8yXMoQRb3hDhpktWoIJAR+lbnB
3xVmXIDb187hX6zkJz3c1U4Nt/sD627AX5lrapAsJ7xW9N+V0W1V61Fq7VPVo6LUT5TYfduwgwnA
hprgAnE1MK7m+2VSvaze9eFFKCWlRzhQJZw4KXRbaRNapFZmzfy3jZdxeaycxgPz4NNyxjkdiF56
X1CYKJbanXAvg32Nxb28NqTnsv5dWwoNbX7nBMKx3BwChBo+lNGVH7kHwrGetMuyHK6ouhL+H+vU
kkD17EZdcWOhuT2mytJBjRO3UjZ6Gq1bHRpIiMNwVfkNmGnxLgDsAftbzUr6CRFvY46DG0EsluST
U2xkkfotwDuY7gxUtdOqxvMfMNN2Ai8wy1gaSr9FMV1mdt2m/GzkXdZ3G81+E/+AsODFxGuDXlqq
vhT1HjZKIm+75FmtUlcGANvHsTdLp8kegy41nrvwPkPD37bFPVDjeGYBO7SycanHD8ETGQDy4VNU
V8wJjJRUDWTj4qTDKtFOTb6sJLYlcAmQBgAaROBWrdbV2I2ksHV7KPPj/JGlRx1IBsbULiQPV5lg
WSQAXqwHqmZUjFbdZAchLDrM+V2HPp0K/BJy45j9tprkpC/YZzHNKbQToBj42aAnHSTQznsOITUS
nmhNaH7gXqF/cJCiBgG/0zi+7qf6g6FeOucxmh7H9DDmF+CfE7/tr/9vSFc7SbdpcJZ8qrMTv5b8
Oj46AeSiBlKKBznPzWJAD2QZcPMsK+jUdqWSZ4/jaUSHEtO/M09Fu2/UH/3coKphIy4/bfW1yz60
7s22gzF8ncNXZfjM+ZqlBOC+oCcUbp5Lxzz10/wYLm+hukkNdMKFG42XKT/X+UnNt4TTINpaV3FC
ZpdRY3qhOBbFsU18Id87ibwymWRppFOIliKNa1+ez9Rx1pHUbMDAel3xA/YH5wuTUkQX7VuRbsuh
PYZXvgc8bVkt1z2wpYmhl1hyNoA8N4V+RhDs9tLJGGE09G7f+6JgpLp4t43Hcq48qwNW1Q6PE9Zl
KjUJXPJAc85+r5yLiBvGyXyR3CJ7Waqt0U/rMdoPleqZEdQIY9eW40pPMPKHaj2x6wAaWDnXxmyz
VtmILGb9UkgAeoYkm0cu0mw1dA6lEQQmy+Taauc1dqCF2SphTcX5cHSSi6GfLflS2OiyPQTp9MQU
YJtJ/261d4o6HSJdvYdHE+gQu6XsOaWuuqB0Kuntkqfb5UPWJxunlUCRaD4GqaVEfxgVbj7cF/Wv
dsoupm3s0hxyC7BWTbsP7WKVZ+2qkjAJoUEyAWMzAeqohUE+OniOeHSceVWDgbGaV0iYV7YJoJTI
66PpKaeYMlStlyoP+PKuDOzHW+dp6NBAsfbsSPeceIKHA/UJilLxnhgIbxoLMHuxoccP1B3DYoaZ
NeNgovSv2iddQZfXJRvQ3wZz5xZkoRw0G3yXVnt2zIdQfR6S9qRiPRkx7+gg61C1eo203q+7t2ik
7lJ2P1p5AizMd3ak49RxCJQLtGfTciuzWIXtsEnlHHhrv23JmMaMGQS5foWftMqnBq4PR0hueLV9
9W7K1nr3ODflyhnCNagJr10SzwIcnM7bLu/3db6Oo3UvUSI2g3J6WODGjKlfDvu8+yH089A8myoD
/HdS+UIJVap3BgEPf2JygHlJb2V8J3iDmtAhfbtaxharFEl9pp0V3hh1eIjgUgFsXZtjADnDrs6p
oFD1nCYPOoslhr4sh7tQdfY0x9zSScH8vk1VvWOzdpg5k7SYCp2M/lrxa/l+VADmcvKN2pNm3S8d
YsvcywWTZ81LFTLr6cBPGbciOlZl5euNTlkt9i11eky0t7LdKRLlWmi6BcApg/EyVFo40Erirat/
GSrwIIK+elsZd3X0oSwdK+KAic4mbTZ9/lPpdym3VEU7xFJbc+yJCPejoa7C9FHMgTQO3hw+oyBS
KsVzACyD75IttFfJx8SQnSPujM6Lugen+dHa62I6S+NuUJNt399T7OEIzWfxsejKamxTX5WkIF94
i17N8r0jl4qVliKdtQPRvUprDBXSrZoyVX0sSwVXhYrgq91E1bwqqnU+n6ohXTUlu1fsdcpFySoY
QVcZxbIOrRSsbOQnxoVhwG0enRYq2Hm3EdJvEw9DRDtyxepXKHy2LmVCMiMDh76IAb+ynN0aas91
v1mqzg27/nHgkO/ugKLO0VnXvCk7xIxZWkkgawGHMdoxN0vqVZJ7svIuy5tJ3RvQS4azoj8r+UXL
B9pjd42EgIsB5kFfhep5tO21Qg8KH4yU41DEL/9g4za0kjB1uE/GJ4mzr7VxUu9r/I+XluIt34PR
D6eMzlGEljqV9m3/Ho0SC1NfibHdqkPopQjLKtkfHQKycQNq52jn3Qoku6vbxAVLc1ZbsLZNeMoL
+hBELUWWedgLu1G/ZXuG07Uf2J0q4LNJFLmx0wWSMFzVEoRa2KqWo68yGj/UD44UrbPxmIoucEoJ
h7wBNOSaObJLTPEq7ijP0vZN4k95Pmbqvqh+YxUpKZc83vXDQ1iADGpe+yX0o+6SNOzB07FOnpcE
S9yl9WzN7ylb68lrV7wAz8wEdnPDemC+xs7YweAhwQReW3i1VDAlRfrZphsGldykTHiJLK8jh1nY
AaYXx3nMwTv1p8aA8QpDPR9gJxUnpRanLEKnhTHQJCWHBk+xHr29lHC+mJNFZvSbyeVgqrr7umnc
Ogy9ZMmDeKw/+qnZTFBU+aFDp3Wr8Ip0Ejjj3hEcshXYa9Q2Zv6uQsFMANvPvQRSp1sr6iPqn1UZ
Ze5iH0bjp6psC8gTQ6ldulBdjayhrs/2PY/AJMNIpMAE7GPrQSnX6zL7WDjfCqKXhZhes6lB8BJr
RNiNFq/BQ3jq/BN6Jmq+52poT3P0XhFMyzhUQOVdeMpl07mxsZwHQ/ZLHSQ7o67xsIk659gz6KQZ
v6y2W2cWOFeJqbCw3PYzuLUW1jPvTVpDSFbeprIGwdQTCLgKlEpwwobqt32yVhLTH7sr+cybcoYJ
pasXxi4bjpk5PKTmp6lfQvM+Ky4EoH3XBW0l/CXbOxHyEqVxq3SDSYxrDmAPloH9nWmU4pgrhqen
IAxN46hXmQd38uJU6qao51W3FEEFcBbUWtA1jIMZCkujclW2517nqQ0qY1V6MBq/hIPX30zjYbTq
F806adNTPf8gZtgAq3sDBsG31/ZXBhBzKWxuAv3Wx1wHcmT4MMG9xTxB5gUBRTgPktoiLK+b8ZIU
udupd6XoPNuA01H3rkRANZgTIm1BQjAFivUSF9p6GcrDWBrgTifsnZq7FrfKuFUuusGRI4ZV12R7
VSvJBSw/SvdJ44XUIpzcASlouyBEgEvpVISrlbMQ3bS22yWWa8nbpiVazLhAwUNpO8+AsmQB20Mj
Og/npi7XddYdE6uEbRJvkJFDbzVcm4ta6DNSeHOY39HkszdanR1GDL81HvMiLQenRD+mG685G2qL
vY5CULSonz2DfiZsU6cqtuDUjSl3GyaIJocIHyMa1cgBY08gEUVQsjjtasSEZVhBgV5NWXyBXHtc
esw3NEN2+/IXSLCzmuzb6h0yi2/aKoeX8My521gdKv341FXMOAHZzqQVJtQ+Tnrktsy5VQHWxqvw
cwwTL+yfB9PZyE25xr58rzk7fo5ceYmNOIhngEu+BlgpxHZo1IK5sH+nI1Y5Tuln1uTFkVdfJ6YP
g+jX1bzurTMcl5XNVF8pEKoPw6mpLd8U96o6Bz01oEq2VzjxgYRV78BgHpoeQWSLhNUmcYRvZcY0
x556UsQIknxcuQ3ieCLHNAp9O6r8ZLEYVxXb0W4+LbzBV+KKn7WG7ljXD7i3rEz1bqiSn4UeX2Z2
GqYgywa0YAKu91AU+CJPh1IZCe6wA1fYtZNuKrcFxjK9Vp0ce28wJ4bBDhDwkpkt4MqSvQnr+649
ishkd/yROD8x5oPTjpFnBiLbSsiAkh4JP7s4nsDaoJyETZ1naSNXaaa1Ilde1mpHgceApWgeayuo
l6eSacmIg9cQD9go+rWNVXlYPQpjepTx7x7yzKXpw2AjnPUgB+VbL9Iqg4DpSMIfhbWGFYFQwB1E
6DfxsDLTR7Dw0BUdd57JJ0gkBbR1wRKcwtIflmegpezNugshbOOkCge6IwUlIsiCrTLr8d5vp4uj
cboqSu81Rvi8tJlbGPFpAaymyls5yy5O82k3+kpngLPTJm9hPHlBaz5NutuTLMx2d9Lnx0U7lyLc
Lz1AwZr1aOyd8G4hKY/jPggdsuCo8dRed+HMwPGywE+MB1hznzqu9Lj0N9Wl19ZWeYqUHZ7QK0d5
VZPnMb4boW46/eGKiLT0Njk2KWWNZkAJvTax1jfl+VGKUzcMVTer8gttLuKHGh59HZizc6el8Sac
nS30wKNeiLURqb8yIlRzjA/Cep7Hhm4VEYNTUIKB49xqa6dI3JLR2BKWom5KgebEOxkpVjfOJOQU
GPBtwxxaXWkaDjzA5WpyCZq8azOU9qEJ6pLt1qKZLB4Ha4FPQ9pvwZ6MtONoMoB79bKvplVutr7q
wCa2azdjt1N15ZxI8VHQMhaypzMKJpUbrYiYUVI9SQU0MJtvk/3p5PG+6TJ4dz/7MnmiK3OmKoJ5
g7IrY064fLBOtt4+dn0YILcjW7jYVXWu47t0ur8mpm5BMJz0mpuKY17SYLbUoylmF4Ix4dlCXrSP
zPZUhxwDyzu2iK5Vaiu1lPzFfkupKQpWEXUj9Lh5TIt8XED9rcvyrcoZW79WcuL7vn1PKdeYuk5k
Bko7+oR+QV0LhjNrrcOoftbeJ4SRKl1f0/kIrfjBHnmD58AY7I05kKo02iHONK82AdpcR2laPy6M
oHD8ljuzxGdlmSsJiq9Rn6g4ugofPVbiQWRv4tJamfnoOlKyNim96aNOgs+aAAvQ28xoT9eNZ6tF
HZzxF6N/Cc2WTfZzYePsGflMw+hUSOMmImjNNfIJJUOBnMK0yz+nugN+x7mm313LIgrnmND7h1Td
2M2JphtTMFiblb+T5t3pwn0i94HScO4o86WJC9/KP6UlMApjrYbb3NYC+OluvLSBzFubasSfk7Ex
iB7IjRVt8eMZdq6QtW1j2eS1lZcW0abIx0vpvJXKcKqoRhmGthpGYvVIPgEqX/WMt3agGBLrR7Hs
ZOtlRKITSb+r+UJZY7YfDC/zRfKrVe2DQ1Uos05z56wzYqpSwCBd3lTjvQh3gkp7uxF9GYDF7ZhF
lrJjRiQ3wkIttxVFDH3wDfkYJv2qRxYr4p8lRsppDPuXxdQm+npZPmGRugvZ5YQZt9YdMkX4DQXi
FFMlg3En6mvItsW5ENJLi7HlACo0ZZ9ucuAJRb6NGyZanGWlpMjR6rtynLws0VYVeekyeQWZNtrv
QzTaBysGd04IV5gAq6e3oh/2cniuk4RJ/HMFGxrgm9c779Bgcc1KjimtC5n7jWSTpz9uez07S0ZD
ZPwJhsztw9EfG6K/qgOvPXpjlMD1CSlXPoXwCR0bCm67NaH6JFa+L9rnugxdZyG2qoz9YDNSI1PJ
7a95pHFs4nnndC5zAW5roU03CyDkSEu6wp3RqTuZfqgnNnGnXZlx51fVRKlJYfhBuAVRwdToVOwQ
ogJcaUZewEZh7oVJZSKntvrdDeWzFV2t6dNzNFu+bLBrmI5nAKgsasEfHbw4bdxYFQdh86IU2SGa
T5Oa36fNdGmnkkl7NrFUWutKEoxVSB3gCsQWG6jLyMbeLBiNDfoXnddFlQlDpISrsW+YLz1zWYqk
3DW682zg6kJ14okpXRev92OzOE9ZKbZ6pxx7fTzO4RR0SGllKtuqtC1ybPcpQF7/eKpLROOlb03p
Kh+lLcehOrfAjW3CsWg89vPP6d7utX3f96+qQIqikoUOoVhHakhJtzKYB5Ye4oESW4seTaE4YsTq
RW5tot924YDHk8Eak42Y2w/ZqYMCxGsjM7JX6LtCkXzwtVIgircl1PcGcoPZAF2S+WqSRUxAMfwv
R95cvU4douhmPqmhAvH1UGHSMb1q1gTJ9NGIfkStsxvqbI+33Ssgc+J6EbTL7BopC8R8sUdwN8pn
M7408DnAavuLBESnD/0YYm6hinPXQqO2zPiepAR1gDeWJOrOjxhysojL90kg3TWr49wYW4DhOErI
UrZKrZ6WFH0oEiHBRpSl6OAF79fsCx2waHOQFHHQWp7x/BDNB1s6Tykf2aaLi9iVo6fU8iuTMN/p
wRTYeFWolelB3QTmsoBlbe8MPNwGKY0Iogx3CU/3TbJ81npQtzUoFYnqW0ee4bT9WpD3x86T3N5b
aXUngVF3MnVXdjP162bdYesTaaihpgeHcLVrnF1bq+RmvGH26GAYVK/M5E10DwWFi9BRd3JvUdls
qlXfGsRMS+VJOpTpbYRo+1qtW0dttVFVkIinGC2+LYRXAWnwtbwBljjeGxFjLGP5bl8nG7NhHTsq
TbBhff09sJi1Rq+q4b89TYLr76+zomG1+AvBoAC8WzOm1iewfysSJoULF4NCiJjjKalf9dhbGbsW
rTn0BAzdEt9Z6rCSjJhaqvE5hRXuQljRdIXtmj0zLeaFcUYvo62T7UVBEaYllJ609qGrrGAS7UrQ
dQ6B2kYD9SfnHCWaJyN6GeTG7efhAZTLe+0wf9CWIBLfQlqu06fRPlrhxzJwTErWujfqoNEpB+P1
Mda/rPqxsXaFM3Lmdn4rjlNcrrsh8bXhbNrS2uKP18tvsmN/NOrd0A1B5+geZq/MUDgrAoB9P8CR
OjZtGkTzWzlvY2NfqMWqKA+O+dzInV8L0PCL7ElUDVLZt2VmNRXVTUyL0fz3jne/psSr0GNTHeLw
ioLxzCwFmPVQiYNEan8AHX+uhZGzHEVA6eu+sHdSvcmsyBf9djaWd5mws516jKYYgIy2odiETbMZ
YCpPJQz6hCrVMKxDxVjLLISZhz3Ev6asfE+6ghUGdt0UHLW/7Hlyq8l+ht7NQWFlD3aquEqGmF5C
f7ak6hFDmHWUKcTWu1HsOTa2vOBB38rbVmEfyMZPk12q6mrgzY8R6BKT+294+nMyUGIMLW+29fe+
H1HKJXdOBLd55Iw2Sty0KgpIy1JuytEuPEvWvWm5AxSkuA7lvmma/RIYKK4tdzBjDqLLDra5bOJE
3YaSvJFLm6xOP8RJeacg5Or7LgjJCcZCXzfZuNFHyCO0LZQc0v1TNr9U6YeTfqTiPeIIUPA2yQ69
9l4JSu39OTJOwrwbydlKvIIjKpEUTCQp97PlI+1enPklGz4nxq3K+aSPG2r4yARle00FVYsN38wY
Uzhe29etEjGCeaGhqLQlV7hE6p1NVcaRt1K/m8Rd1h6j+qTnRyU+JspRnj8m9ern/cBr6I11th4k
6Q5T0JKtaZFTNw8ZTM7E/CNmsLOzTqNxzq8n4GMTZ/ezSULawJZvRpeH8auqPlpjXWvIG8FAh5M/
hY4/JS47EURxAkuTeNegCF/GeHwCONdqd0GagkHgztJJwJiV1XZafrqml7NzyaRzO1A9Ko9SqN0v
WnswONIinVbgBltyWm9BZzA2TPS/XAyxDYtPTEqRWxwG+UORoo2msaDEMU39Tnqekqd2clVlR6mg
xDUqE1efmm6vGkGtOV5RzTvS/9y+ft77wdJOUnLq+rOhY11Ct5dmWkT1ci+yXTnY2mu6qAHTRfu8
elMn56AN93o34cVcyrjROO9DNZwNSIOeM74b8nMfK2syrXXkJBAPwV31ftn/ZM+/WyJno0va8WqP
kw93dvxSDAjbhycpeS7oF/UPdu2ltb3T451NaL7RrV+SeDBey3QrtZ3fzXrQySelODPKT1vD7QJ7
RG4a+VGIYU+nPc6F4ubsxyJseG9PWj7eJdnJ6mK/HrsgV8NXM76L2RFkA4MfYkQaBiR+drIqraDd
ks4Upu4O9sMg5VtJI/+R+UY1ZKZHlJK+PFCVlB7q6BeA8A+nqfxldA6yFu1NdTmoNa3nrtPcxkLb
iwFrThzuJLZvsH0nzdqk+QgJJaEK8JCRkupluhY9CJ3eHvw2RrcUa546PsEFxCe4o+e8l/sPtRVr
dFMrldJHTiHDKGSvV6SHqf7F+FUD79qo+UqZPg2ierCHB8C1/nd0CtatR5geR107CISCeedJJf37
v3iP/bv+wXJulEnpVFScf1zX7taNc6ytbynjrVtbMDlJ5MqYuW5KI3PYyN8VTN5oZEsQZmptowCb
W8yk+Yj+IgD7YsDPujUEi4pGm/pC4lDSzG2avI3S6CvAwwcyfFCkwZQ1bpSr68L5bYfTQx53q5r6
a+S0XsTIe/nTzLK/3MsXn8mtpxdT/kaeXn/GxqA15WXf+6hvbXnGTJh2VvGRyMVpppVFA/xb76Z9
1QR9vN8nZdT97/8o/89eTGdMioKJIcUbUj/5m+Dn36Wh1q39TqK1dhaqzDdz2JRGEWj2ibR9FebL
X8Q//4hM/69gCtz1f995Ike9NCaSwMWUcl3jDksfRDUxNs3xUdlaqbyaJBiEmrYlY9wnhuHr6ks4
54Sh59KhtzKyD1MZUcLqJLfjuS/+Mqnx5a1dX47/eKj5mC1yHKE4Lqh6g4tlVn2D90BU14ds+EUP
etsMm7J/Qu2jm8caC3UTFwupsbBxyFY5OQSZEFTAQ1g8qsb3xnetW7sfPo6KYoKDTW3hUXOGlPq9
V+iqoPqPn7axi6HrZJSuPa3ZWf09fM+X/cqb/q8Li6qtrHbhwnog9SsYPt+73xs5oiUyRZccE8tG
1ZU10lDvW9e99fixWj1rRNJyu7PqRagPDcog37v0jTgQIp5aLgOTiGW/l/N1Mn1vp7/184nBCZTR
OM975WN5qX79+Wa1f9cTWv/HzSdRJcuYLbZjHXUWMo/RuLrRUj6ZloTGdX5OCo0QMLxzpGvPGmOQ
lv6iyA+1/koLQpIOerpLiCbqFCyWqm/pRKwzSLnN8qscsZUV0+nanU9kJxiVH3L4Pjb3jioHpvQY
RyOCqJ2ymNgPs5gK5f7PP9b1Wf/LfmPd7DeWmsaKSsV/n4uHGa8S0Y6wGDrxqtXNe1LzI8bh9L1X
9JZmOWdGYeYNr5KVnpd2bdnPf/4Zvjidbi15tFIfSkVP2O2jQ5Vec4U/X/eL3d662QJMfajx2uTZ
jFLFRgyFUQopLNkQwP9mEPvPO/lvz/9mNxhTWZMbgzWQqrG7lHdldZD1x2p863OHKmNIA3k7aoeu
Olj5W9mdOdar8qWRJIRu2YoqJqXr3K2aj2J8c6SH0HpJ1Ffw6uZMwRaiBiT07tq1lLDZiSjtVPm6
an5r9EkhYZtqzXH+lGTPRuKhZV7ZtGxSJ1AwX7Ka2O2tozoElrjI1BHln0l6ZygfzvJK9dkd47My
XRbzymK7FK1zktr9lJ6SCtlB1dBkfKup75hNe4lKDV0kCp7oHjtDu11g7FYPky57dfE8hrsGfbaz
i4a/TH1/oQm3rJud0GQorE8HPImu3hwkgwifaNXgrTlPFPpNxI+Oa0QKxI3Kq8mEdYrvThR/y34O
sux/b+/d5FSSYNBrPzXHKNyIv0mpv3jJbz0X1SrSYwn9wH74tB/rv5zpX21qt4aLcyJV9tgg1y/H
FwO8KFJQymMurlt6xORvRzluaNdTpHjKbK5keYEwTUcisry628bZlmxf9IGRzxQNedh0NSxDPUbV
8kNOurOjl6gNzDu7jD2cBQOF4vKUmNto2RSR5sZFcpipJ2faoYDNkmh/m+z+6lldF/R/nN29noty
yRRigh0OBOJ7LjTWrY3W2NHNbmMum5zoxiV/c0y5brX/sgXcemhdbc+zouCNCQ3acr8YnNiY7TfP
QlP770eRdGJoG7zn9smCB4NfpH8JVL+66Zu9UZEKJq5rrhtHheuMVDoQk4jvsRMt82ZXlMF1FPKA
abnyQXf0e9nGrbdSJ6lll0/Milg/wkfz55/PiC9etVtfpcyMOmlEpnP1JulSr/tmxnXrpGSKrgrF
9QksP5bT35w+vjjQjJu0qBjwadfDgljOaYLWQY+OBsmSkUnYvfe953Gz9PSUDUXk2rSv3gav/P29
i94EKSluzHJi87K1PxrLp4rzvcteP9P/2CaKNiHprogTUTHS5nJe/3zZr57yzZJTjaiVhKqSwmnD
xkIAXES1a3VaoOV/M+D96lvcrL5MxVvTRomLrzxNid+jeZcCqneyvzgXfRHq3joXDXIaa5LSs3/O
4jBF48rJxd6mnDmrF4Z5vhem3xoYpbkuzCnDOVctkJlvnD5a//kD+GJN3hoRqY0+DnOnMFP/HD1K
33uxb02ITL2iYSvTIjCUcEtRn5n2P9/tFzvpP57S//EWmmGE9eY1W0myTYbIifiqikv/zxf/6lHc
LEfVASlcMO14rdaKcTtr33waNyuynlODyjiPuOvW81Uvvvrz/X7x5t1aEWFh0Kj4h80g4RAF9xjX
Z2jm7po59UN9+cs3+WL16LcL1MzsqE/5JpRFr7oO+gs6qi+t+95Bc2sQpBnwQqIOTwez6ZKVqSte
hdzwzw/oqw/05mSMDFvJBpsP1Ahxg8P54S9R81fXvQmabfzEi3nmnlXDEx9SGvz5dv/Jjv8luLn1
BNJ7YTiZI6a9zEzYjCdgiiZtig4p7qzS9GuJRhSPzBV1zGrMjSdNMiNcWxPNpayuTNpZeYWa62yq
NgJgxjyaOEhrjaZnEYjlSS/na6d/H9uqi1jy6g6q1fGTU+i+PZtBtVCV1QLFHD0KZq6OhUZY/rxO
R0iZjFThbSHJguZwMDHsm5Z8r8s9Us2HDml3YtI/x022sN5p0fsKWVZEqc+k5RLnZbDk01btW7/H
388uPWkxD3k0b52ULw+/DZqp/dOiROuYyaSxuHT4+Yf6va2iTChU5lGfMLBDXfCXKMSwrp//vz3n
m1oKo8KKQmwqcO7umbV9DqcnA72RhICysh+qmecTvolUClRH285Ov+6zdjd3Jj2MndXP9OXFprCO
ZYhzOfpUHefyyaFVXq9G+9e1KpFVu9ZimEitgqsFyaT5GTKASN4hFQwinYEdvjov5yb7larvjD4w
4fBY0jgs9c1C73ka1pOOjmWJsDf0RFN4CTrvRHxUzH1hYeTqXbfKEQtb08Qc0EZX0nVGd2NBlJTT
qDd+QY02xV4bXsfcCQpbBEZMkQSF9vyzUn+mkEomsU3RZSjnPl9LDroberaN4rb1dlI/KdO7whye
sq4811K/nzOaSiOdSoaUO61yWyRlIRqTTMMDVjzPHUrp8TIjmY8KnkR6sujJMaCGRgoXtATbfWm4
7+IGDZi+yWPdnWbpvurRfL4ryrwaSDbruFpnS/Y8wf/Ok+dqmfyq3WvmupLp1ePnOCitZ/FFUTwv
oJCFIe4kJsgbnb+sJiMKWUn2NATjw6yuWAa1ecIHazXVG7PuV213B0DDLZPB1/SPvDkYs+GlZulq
Qnkpu4YxRTTp3NWYaD9NbNxBTW0SB9d1MQ5reYFszUxKEXf3U1Nf1V+a0d3PY+/ZTFIMquSh2wim
5IJu2ipKP8eg3JIUVyTjdkSFH1m5C1ZyqcFOxMtWYsBKPwHY83Lk6I6RAcqwXYVbMPjWDUqWMUKK
dW0w+qoeenrYbpWwW4/i/3N2JktyI1mW/ZWQ2CML81BSmQubzSf6PG0g7k4noIACqgAU49/0b/S2
fqyOsbK7IinBYEvHgiIMp5ubGwDVp+/de24I6TQ5c7B6JumEp6ra5pE59MzajMi3ErFC2U77Jvxm
hnQnRHKoYWu6ufdRZ0inMWhlDGjjyt6Gwt3U8m5uvRMiZh1aoH1beSXdryK6nrEy0CRd0w5BmpqQ
n1et46g/mjxYzyff4ZIiJnqWib6JF5hMTFCClYUfwbIuk8Jcaga/zbSt/OeZ+N1FXETg7/oDB6Fr
+mVf4mW8cJJbJ/+cMtyaDpIEjbI9UOvJv7fH8Swp93SUmIum+wC9BT96NWU7pnQwONYJGnRkQUlH
hMPl6NjIxWpEmM12lMt9H2MIapCN2v6q5or59VM7PdnciUijJoYE6ZCuq1QhlapWXWat2xkGCbEv
SxKtvPEJ7nEn8nU5YTGpUKYu1W70zmxkDqHJkbMxtdSofSUmgDdVetgKj03hrfLIIycRzF+Fs7G9
EPO0gwIFenBblHdlFSMc+By8eEVCjdOdWTXmdPpE08AFH8K1By/Is28DXNcYd8CHu+CzuuC1U9Uu
Z5oRF/fVfNvZCMyzZM3FQGN17uIYTmr09gn3Mc1IUz5ZVQuZyMOL4R7kGN9kQXI3ROfItypkz1qc
jRDN9bQL2/CyZ4GOumdL4gks8YqKbmNrYM0FpRXELcYmqGdlXm6leZ4Cns8emQ6JI4P3CbFx7doY
sGZ/o4O3BnWrmR7NVO9tETF7vSljsJnxAXGQY8p1n5MdeTI/DuWZWr44bGGOeOp6VPHFWxL6B61D
5IbtIYlsunPDSmHllMGwsmweOgw/X8LqRpXcxlOwitH128lhTi7TiLi2LoIYrdaDeYgd1Jto7Deq
zD/tQp5l+V3FfJ1n6bQhjgECqOjJH2uWyHq7mOwpZdplkAVXSXUZZq9xhhSeG86gnxvJh1nNiIY0
j6gdPxYoPWoidFS5XIeN/VChiZ8r7MVTzbpcJK+VxYqYT2W7l1O4Cc20bgN6z0GrXtohPA72BaLU
HFoMjAeswxBIw3rniXMzvDvtpZCXrv0Sj9OuUOzKE0PJ7oTMHc9dn23/62yaY6e9fVncojXczml9
yQlg7XPdSINpy7tAw2TGBmgS9LWG4VFaHZwouWzdy6F9b5jIZ+PaAK8PDRzDTG/n+Bi006qJHkz8
Sm9pU4hh04SPQfXNC++G4oXcsI2PlSSj6Ojr9wgfw0LyjttFN21xrTviUrK7on2sxI4naj+mvFog
xWVWztcjmWDCOivHCC0dKzAaXNiqayYuGPGCZlUWHZ7g+Kyr7fVYIR6oumLbF7epMudDjU8DLU6I
zLtBuxlSmXCYCpPkJZ1v7bJGh4uAJcvvs+WOt7GxER3Z8fDuDelFa99Y/sMo9oaeMFaqSYxHaZ1F
KT3h5LJkhKQRsZ9wKdUcffSKHWf4VHjzxCx3VT9dmAirW8Lz2zyniXOccqasHcpOi5tV2jZ+mXQV
MKQ7RdpaYqIUHinUboP+VwS9nzAtoh8ZbznhiSmGmPE8ma9M52wEa3PX4gxvvvljsa8prQxCF9HW
hEBhZ8c/QPrvNgut9ZjjfRPfFre6LVM2t/SurapNFWTUee5G8XgWir5jfDT9gOgKw7sw6za3Dm2v
UIUneDXvEokytFa70CCqQhj815WtH/ykZP7eU/3DwU2ZvC91PtDpHdArSlzvwGuam9ztD53VbASL
MU7jw+jtG71cxM5LG39FA7tyZbiJ1LDKF7yXGLE0Ko+pCHBkfyFhZLVgixgXDKTWtvH7c2SFYrop
tNxqkPNhed3XmFYL97w7aQk1BSqjPuPjio/0Wtb3pXNjAB8sZtzEytva6bzhrPq1woSalMtOZFCp
GBrMNwSm7xRGTnEc8YkJcx2gYvJmMojshwE0Y4SZpEgvZf6BlDbQw9kY3hbsU8VYbzPOknEfXRYl
ijS6+SmVFQY25gyqJCZxxDrdnUEKclZVI7CU71os9yPT6RZREMvB0r4uzTnMHyoh7MqRerIt0Ne0
Ek8Y2t66CJrs1rBwzTgBpm6XNJdJcNW2GyNuXLUc7OI4c9073FxphqrYUgfPzdaI06gLzlK9T+XR
Hbt1GOabheUsiNBzYraIfcTZjt768ZeaRdlu+pVrFKs4kk+MRN6b39+O1W2O/4wurDq1qsWNRigH
MSNpk50oKUDjvRXiU/PsCyGvFuuVLQNF5rjxqJz0cDsXzEmznZ1eLmyebXMXL/Emc/fWtBpvo+6y
mZZVepq12OfZcuPW95FzHZTtlrDjlc+QXPSXffTc4cuUx4llLaRcDhzu5JMuHp5AyXVfxGsMbKLE
9t/dpeOjbd/k2fvQnoviKcVbLbgXKu4/L7jS2XvS4qXihYt71YpT4jW1BgtujHWfkRb5CmkWX+e4
cKYI3TJBaNseI2Jb2feTvFHM1SOSBxDabuPKPSaus4vD9JZQ7m2ZnBOEEZftTmvk9657YVR+rDn9
pEjElQxRTnF5kplxQfOoutcqvevEg1MlZ5iEAAJ69+nUP1u2Ppc80ir6WMLpZiD7k+QFYt42NcFn
Hf2nXt37hhXCxsiQq7MU9acn+ABwSwsru0Pgte6wiQ42m8B8o6qUqLJpNaRXM+mdGqVb85Y6t4Or
Vi1GjCSCX+A/BABqK4Fb1i4vfP0wyH0/PRflvFH9GbiyU1AoZSsqLJ+F0fEuax5FT9+QOrziIcMD
j4+Z6AYe9jenuO0pL2yufvKAv4vcETO+tem5x1TYvaZdQrm/dRESm+Uy8C/EMO3jONlAADH2+cz+
UfmvBU6HKXn040+HSL9QqG02qNvIzx5qzNoCzAgMFAMGftOnSONzdqCS82cG23vP/3QkUIc531fO
R2rmbTxRBqAKX7f+wc/389jgZD93GGLKkLNv91QWCkN0iW6ux9QOhmHoHmKrO7cVoTFNbjgzh+lh
obxWffecA8gOkx4PVr73E0AGTIlCPIiDQedZmW2G66Dzm/uwT44w9a9GXP3RjKpVbqoQfJqD8c5J
1iMRO8XpKD5SCuH+78PrAPN/nl6dXDTAU9J4Z6aE2RzLeIZbGbBAteQ7DE0NZ4DxVMwRq5dY0y5H
7ltn0ybGNBF1Z8K+cNXjRAPNkzNGkWVdplTkeDmcML7VCzkhp+uZzPt6OHTD8bQJubL5Jnx5KFJv
jeV8HbcYIvy7mRZCRbfJwpK1yGyD4QNkxVH0yKDDwzSddUX8JfIrjLXi0vOA5EpEhY3Z5tm+ALoS
d9Vt6vh7gxMma/ur1PfO4Kbt5xzp1EjYWzsdFj8+Rr193knuR1akGBDzGLxY2H7SmgWqu80Q+Lft
69Cmu6hC33xPZo+e04u5ju5kOR6cGOUhIJxfbGc/6R/80CjEucSHgWf6fMZYiC86bz//+oW/8+b+
rDPxQ6twdIZw9N1mOo9788BidpWC6ZlC6lAPMAQZUTP1f1wh+ow/wTVQg4RrzGXni+V8Kaf4aHfL
Yx5/K5LsKkm//fWbOv3sP3tPpy39D1t3uyQN+vkQbJj0VyVF0EmiPGq1+euX/05/+7PX/6HD6Jfx
MDSSkZ62vY1Z7IcxO6tdoorGb8K6y3qHwfzRGVEam7ORPbGfiysZXTW/jN/9DuT7s3fg/utvCKBc
hdyD/Ib0URYc9u5c4QdptijJztIxwXVByqT6MpGjIHA6d+xVlcsuU18YfY7UdYKqELv2/1+v3/uh
bZljBBMlg/Hz3No748MiftFfZHf9yaX8oXEZhTX+Dfarc8z3q4aMXbpx+BIPSCPuODxjDqnPKYCI
8pDrmql/LT4aCaje2dhLd6fYUZbc3zSY1NgLtj5W6Qnfgqw5/t4M+sXL/F0Q9jt/8c9yPWxz68VH
Ia68+Euinkc9rOdMbKvqsVmi9VjihtPHrrtI58faNBvoRgmOWMd8aYtiXQEVaWk0N+m1F5/FrKas
aWsdXuD8a5qn0u5pr8G2IUxowlDG6t4pDEHlso70C6gQmeJmOzMDRG57gwqkryKKR2zylnnKWSgn
HEeTqk6dhHVqdasTZaDpNVXFW5lTLJYIdQFoSIMzNI8vTTgdLR9F/4nUsY3lRWJvMbH6C3bF5ipX
x25O1wEtQpc+xORVhwIQV8mxQBnM9M7R1+UKoBseVTU/FEZt2j4/AkyFtPUSeZTt4lg2Z5oWG1FL
Intbpm+1ys41Rp8mRz+NixFCi+vtg/EiAVetyDVgRHaxLOKqFYLdmLqdXXV0Cp6VapNNOMBH7IzZ
Pt1lgQNtKuJSY32dXgrfvazVN081BxnPG9mf3P1nOr8X7fJSjhQ/Ib7B0Nly5FxrwY6DTa+r74fy
0i0vEYoCd0qLXTK/e5Wzne3iNjKfSf7hu/lGj8DjqojGR8FZq1y1rr2e6oOlb02kN4unv41dfTDW
wpntJfLPEZJjdzUXledt4ZlwkPfXUJVWQ1hdL5jJR/xG7TDtRpXSQJIXGN6+J4xnuXyJERbkUm17
/VzSIO5P9kpAitFS0EaKzivnKl8uDdVjO2cPgfU0F+15Un9GOa7aoNpMXrOd8RX0Y3Ll596Zybx3
4dGBQLiR2J/W4OE9JlarC8DWaoLWnwp8W9DFer1L4GvUlX9dRPYv5iA/Gea4P+wpTVkM3DLpSNUx
0DW8m7J8Y8VISHLcccuvFA4/WcvdH/YXaK21C0RoPDflQ0XMcNBdJNha/3ol/8kZ70c8d7LUHFKo
pM6VfSgyAvOm+Vfnxz9ft9wftogoc4RPZ3c8n7rLfrhjB/jFC/9kuvUjEzdMPDXWEZ3yHjzEkC6Q
wYDIEXZc27/a3n4ybPiuEP7D9hlEtezKJeDC4uTQpSFDMKRddlaALBHFQ27v5zpmnRHrxI/Xf30l
fnaZf1jn68Wxo/n0a7X5mxedKkM8fSAA/vrVf/Kh/QjLjcs8r5ae65wFNknk55NrMKACoRu//vUP
+H7T/8mG/CM5t0gNStrAYwcM59NKfRStuCq1/+5kNOmJ5hWsrMb5iIaJ4628qtLnuOVIckrCw3AH
ZWnTa8Bh2XwoNSdaW70nYXU0+C0Z3u3awdkWhTyvqaZ/8Y5/dpV/ULLZ4ZzZqZ4YNeIwDHPGCqG6
GOVdmb+M+jmbDJS17GUByeUD/UhKmD6RBdLMrKwRVZfG2tlhRoqVzUjprbY+CiDwf/3efvZY/jDt
6tLCgS4X00tEd8gmMtMf/OtXDk7P359dp9Ni9od7u+Ec7PQ+d4Kpi+sqmPdNlW0TMx7dcN4rbGmW
o1edkhvA9VB+oHHU6jHBIOTQ1M7qQ1yM6yJ8dQqUlMo7Y9q0SnM0qcVaRe9Zwcpd3jUnUAltTceh
zCAT1MYhPMKCyjpwWjZIt7Q8dLHZevlLmb6Vgd7ijzvouXxU83QokRtLce0xzK+JWe2T1zT1112y
rwXoh2V69yf/ltRougTeLz6Vnz0eP6zkc5nkWQOS/9yRiiaIXE8Agwl7Y5L7T/36v31M/559quv/
/oi7f/wHf/9Qem5Flpsf/vqPS/HRqk59M/9x+rb/+8/+9Zv+cfU2YHxXP/6bf/kWXvmfP3nzZt7+
5S/4yoSZb/rPdr7Fjy7N95fnPZ7+5f/rF3/7/P4q97P+/PvvH6qvzenVMqHq3//5pePXv/9+kjH8
2x9f/p9fu3qr+LbbT/2f//tdio+33zafFdbA//xf5vSXr+o3JnKZ+vGVPt868/ffPedvnh2E+KNc
x2WaFbq//zZ+nr7iuH9zkgTufeChUYzDhAe6Vq3J//578DcvipMgCYMAUV3knBw3nepPX6KD8Tc/
gJeehDEcZdsL3N//z1v+l6v2P1fxt7qvrpWozclU437n7P/PExQ7bhh7Pj/99J8b2N+ZwH94koa4
HixrgpbC5GhMTytXSee5F7NW35TdAXnpZk2hTbCVPPGdRgdAa+u6Lzq0TjSRcASyUUlmb6x2Htzm
lOL5OJjk1E5PKtlu0opacU+4aXTtZ+Atwr7P7vLSshARlMKKtiPtJRJuWwkBo01th36Fp+1jEJQF
vLEYfcaqcHIVYhuxYw+U4SiIYilgjg5JD+Spnyf3yfJrAtRaJeVDF2WKfCDP1j4K5+xE8BqmxdrN
1tLmR9xwxmDxxcaPVmAJP3K08y986CY+V2UIymOqlfyatlFpdoNScIntgmfWEKOBemuJ2jPlFTSJ
2jlc5LqNR4X5dmZGxurQpA/CE/VH4AdLfxiCmNDGWajEgRhh5H2nxtRaWb7oY9qgVv3a+8scbqYO
MKFtsCyRkIpCArdyRCMYKgLp8xP2eGOICsbfODZPjZe0mgejYLrqUPbwp/HqbGtS9KPrhJhzFsBq
gWLgmklzVhmT8XmsXTpEflkQbBcvQr7GvqqczeC2/JxIDv63mdSYL5U70+HXJAPC2bQW/2BEor9F
Vmzheyhphx3pkUOXsVJbLJThTYaVxyanauX7PsCHAqe9uxOdhdK4dov+jikVeBI7tOx7Tdjaq4gG
gJZFaeLHYMi7YQ/O1ntUadd9lD6Y5pUdTfY5LJLi02uz4XHwpjnmzkiBKcKMd/H6+oxi+6FxGDXi
TYaJdUKXtcEAiajXHgokotFbxkV9T7XjIBsIb3IDR522be1b6RH2U8AMuxSjMJdlJ09wiiqLTgPv
hlDIIY3tXVjZzLyGKrBeGzPNV3YRRku6d3Sd16h+NX1XmRqYy16WhDi+7Nk2l3FmCVhH/XIKwJU9
+K7CzbBpDBHGHDrgZPzFN2kXNfBv/LJu7YumIiWb1bmpgvSqNW6Tbgfb5884aWbxWLcJWCE5BOV4
DKFJYCDVWKiC19n1+T3xzzhiq0puxvOlSJLhAqsZSIK0TZQNE7Sxet5x05fbRNaA+8iVcdUZHkg4
IMUQejSWSytizpXK0r60alI+njFp+Nnd4tUiWKdh72OibhmZ08rMJfMGKcNlPdRunr5KNxHVY9+E
7nhl53MI1rC0iuC5ViKhvhmRDEKw7BudvC9ZoYtbGdVDDraXFejWRiEPVWQEFbS3p2kcr7TuowEA
Ge2XDayFCGZWmlgMlIc+Hr0tAY2jfec3HvlzblEUy6ou0vZLwUXkxzhRz46dGg+QmjUu2bZHTwKT
phPhe+VXOt/Y3lKHL5kUubsqilE+jgg4RuaCLcyJzApaGovVHF/MIQonmBiBva5G6ZijQ9/i0x+Y
o1+OUTnXqEw831+XrZqsL4QyAt5KWWbMrk1zr3+bc3+5SwtB1A7rbiGg9CVaXDpN5QNeG5qqu7Xr
sBzXUsX+TTSquAQrkQ434eS6kuuesygFrsf5OTUcuEUajuO3zF0Mwo+Bp1nIoh6hNnNJwVuNCjxi
YLlwrVVR3QWFELeibN0JUQKhvEyM4rqFTZENDp7/YElhBTvBTdnN3QeRxf2zX+b6Q2BX7GlrTuN7
iXjShloxtifEdCHy6aVxPWrFbOqq4uCVIeDeJCGO8VTZ804yIyOgdKOA4ZnUogXQV08MzCV7MO37
WfBhMcIcm12WOnAY/LqZv3APdP5e9D5lSdn41WXuJjMkwzCnO1NnblRvkl6qLyZGlVaScEg/+Jur
czroRR/HgHOydIqhnslK7jolYHYNA2HtpS5oVvN5+ikZzRw06ZbWLV1Ml0U3Se3wWpbM6WECTx5a
l8TizJ3lQjybZvBeaAQyeahDR7/4YREG23GuNeOOUHbNbWPn+iJYIHGsHaeCPSiVW/vrZV7yZCN5
nB+dJunnrTPkFNRgWceXOiuiOwumUrfJPcjKl3T1yyuhq/Sb6kQA4CLOlnuwDt24bxxuvEPoDbCo
0jhHDxA4fXWfZlHdb8TUT+2qZc+hhI6cKVr7zqDHVe0Nau81oFdWUXF6q6XsTkPUwoh55wcZ0pW0
TriVgsCFj56DHhm2ZeqR0z1UDGDySs4vTcdCDUOmCOQmMcrj5vItOzuLvTRHG1F1GvuyNwVQLfM+
epi8HNCuS/dCwO/1DDDJyfUOyuqQxywT6xls5X5EG1TMhj8tBU1PQ2JZ+UVSw6t3BVHikEza8EDD
RzOA1fZAL3AZ0Sz5QxfqzdRKiCaBHUcbA0ng3lUl1w+rUHIrkf6RwVuI4l2yM9frcSlYzqqUkMrO
ddJ0PReO9zDoBcULSNMOSH5hvxZN0CHd0WImqYpP452KBm74GJnpRdZj9e7EEVzMsXNpuc5ek5xu
Yw8/X+fnz0vZJF+lW471qQQow3XlZbyJgC6mgbFMdEPl5vGxgBaBGEj6TXBhtw2XsHd6yC6RHVaU
DQjCuO+nCsmPm8BrroRjBXcxz8wIpsWhP0cuVwttd2q6ChdZzZS1hS70WWZdqHbajAVEcGPp45LF
I4BW38nCdTxC+BmSQn3pJ3x767jsBKt7otovbkYywbpguxZbdyr66zRKG7OfNOz99WQorlbgyuqE
eZWs7DXZE91tiwKl4Tyjem9VWk7VbPqhtsXW1x7/PBULeKsaNDDU7oZZ4g4dQE6Tj7blxZjEsT50
qF4BR4Z80PAnlrS+WoQ1vwytVw37YBiWb14bedwMnYinbdCMaXXRgf3H2mXUchG2HiDlSVhPGIaz
+2zO0OfEZoSkWKsS8KUr58/KjtJ+s3BjvqSTlaCSWixyFdO+Iyth9jmg8T/FYZi65c1rSeVglG/5
DKpSD3vdEp+Ocd1s68feibg+M8KSKzlwal8LOGliPcox6AGHtsW5NzWACRvRpGd2MDR0S9vB3NSU
s1/HrNIOZ7euugO81Lwmw1R8zRiKodoZogqZw+CJ12bMEINUaCYe+ryePzlq6etiFKlZx4ud3LdR
UhJ5OvZvlK8A/mJnbD/YldsbpcOpXQ/KgfFbtLp4FIFwvrntvIA/ahacqxWjddFY7utgW9Vtbzk1
/FAl/RkAKscYvzOKuqzLkvdGDtnTHMngLeoheiDy7Op3zShNkhYxJ5BdQuqrNE/zck11Gb+QO2Mu
p6g/jQPzQhYA5kYQxzUhYzS9bRfWaLLoGBLiXMH9y4qp2ZwMddXariL9HjbNiIy41BHMqrbX95kF
BbvKp6k8zQLj69b3YR2N7gmX4i9LcjfXEqt5xHjj6LDkQxuMy/GJNY3clGyS7cy6HIFHthYvomDy
ukERCyCBcujT3eKWA9mrTShkuY2qlp5TF7fBuGtnbT6127WvaI6xnYc0c4vtmDeIG3zXWE/pVI0f
oQrt+4IVQ6/hQIEHFxT5D0jNWgOXqejVLjGwdJYlBSaSSZVkZCN0ZFSkZgrnbRCYIVqhMRFEtpDA
oQ46gIO5cseZtrJw2rKGRF+a5GCKFvzsgmqPU39EPb1uizJkrVe+RvA3++DoqY+t+7RLzbh2LF+f
8S3pYyMK7O0MdWdrEwPRViciUuZtM9PM/iUk4Lo6tMmCcqyxTjhzPxzCp9CBnoa2YNCoGAYqdlrc
FeTEMq7Z3IeqUJ/TNITJNh2pdyFltT4l65yws1ihV7wZ7pJqpb2JzUebwX6drJET4JBrhg2lVXVI
4tLIxGtt80O3jKe8Z66zhhYuAlQ0lgd2uW/HK8tK5HNq3B6s6ZKYeGtIyn3Mq6yJd9Fi4arlbMlA
hBOYTxoHA+FPWD6pz1tykIzqrsFzwuPSH1KV9ME2deU4k+IWQF11M5ucy5ajntrEk88BUqfBDPlN
OmjOAHlhJPWnkTSJIW04WHZuRXqIZaSrD7EN0JKGvKGXE5Y1XTG/Z63ZdVA0GoS92cSlyTMr38jA
qfSeSOHWYaRi4l2BLwHVGWo7Th3ZnIAg863GXUmwyu2VRWwjiclJV11CpRvcXZGRuYIs1QJaWQUs
ZRvTz5DfJDHsApGbT70ZDY7sINmQGrnSaDLCO+kV0t14Fni6FXm9IoMKpdimpjQ0ejWiCi721VKi
MpiUcvRm8KoQnDTDiXqd1ZhUtsUws6HbSyCpxZeUUVbAzgJQyptIIaKY6e6tsFQlc287Bm0vT11i
9EA63EgEZ5DVsyC4SpbKizd1Nlq3U0Vpu4coU6jVHDIYuuxnml1rJ4v51coxSb4WrcUcoYlO52HH
hqdzAgmFEih22M1nZeo04iB9Mzw0suytvQ41ATIq6Vz3zM3tJHuwmfraWy1KOnXhLCUFbB6gupnR
0UJUDO2csIBujptNNNGsXSfZSY7W4TtQ+0Zya+3acBAMqoe4oOz0JPev7+W5s+mkIy34Yg54wyFI
6Q60/TA4mKRlH6PI6GR6lnsdSmPEsKU+yCYqcpJs8iwC4D016iodJUPaJc50delW6IMO7P9g14nd
DvNtkrizOWqb6J51l9IGPyEm+aqZpjrfxY7gMruB1ZlryuxRr9wQtsLX1Isg/RNBXCPWzvylXttW
JmGC5h47pSOrpUCvMFb5QQ9h7mx5gyXywTZrve0CSQhZXh/gcSi7LtWbjAPit8IeF2cfnbZ3sras
xDuDXUftYxYVxF96zuryyoqEWYCINQgNzUwH8JgEs9/D6Z8nsSUc3RU79B9wXgeXu/+mG1xbbEqJ
wG8H2S5yIBRiW9r7dppGdLxrikF4CQ1odhx1UKvHSUXjl1nP9nAljeqrc4c1Qt4kSrfiPo0aqVGO
p8P4MgQZ9yNW3QWx+7Bw2LxIPBn4q3ksOyQv+J+fZg3b7WzkriZDxtWo8r0EveJ9rwcBa6+O+4Lt
uG/qGZukNbQc0+mcbLmhGhJKCn7/dTXnS39RmsYxa6g9i9rKyc/iNWd4jSSxQmZ9cAtCbrauPNGz
E7nkzQYsq9Ntw5BwifdSK+s5jqqKgSmpp/GGnp+agDueypCYFhzAYa+bDTuqmK29mTMPyzWYcqDC
XsUpM/aXgm6UHmpn7SKTRRjlC9vejqPHxXAXOA9bBuWa/IFmCvVRlPBN0PBaPXda0LbhbeP5OTKm
qHYa1vZFV/uo9BoHOrToQZI7onY3DiZ+dm6PjxIK8eRdWPHUz6jyDIo4jbhjXg2u194WoSzeiJ8N
TvMALfv13LeUvm23EOihenoOwL9kdxWHdXRtT1lVreZB9q+xcciHmroh3rs8UeF2apdWbWresdqq
Gs8T8i/u9bH25zvh2Cnq86WY/M2MeoUrs8T6PrRVMtECcIyNwyip521BQ5DQuTJiKCWUQ5wCsAh5
TXvAkLaBuPlI602helUFeN25K6qXeJqQTFtjYq5QUlTzzuKg+yzI2H5MhnoGrR1y167TXkWvDPLK
d6xNwLGbIlacs6w5YIsYxHDmQC9Fdu7yObNa0kNkO684y055LzNI8HKGOF4lyau0jHPSfoZUKw7F
FltJEWLhaCPVfeXht9pNErUIkZBpOfPTybpa4ePJpse+r+Ch67BF6kYFP1GKlsPYw/bGY9UXlzxM
NQy8eZjMeCV1L3q5F6rtKKSUzckZVkxNhO4mxMmA/NDSIee2fdo7U3sw3CXjFd2tIruv0onS4hre
oPKuOstJBqytfeWXelcmlTY7O+wDerVWwBjjzi5JS14FNJTCbZAW5fjRx4vrMFXzA5W1m7y1LQr3
VDQcI+t+sut7R1VBs429KUQYETL+3mQx/SK9U3OLjJXMn76Bc9TlBImDhQ1TWp35kA9iN7TC6tkB
EhkeZOSlcjM0KkQEy3q9bP2SA1y+8nq64mDVnCBu94WJFudtkHMy3BJLVcVo5NLA52KHWXRblxg9
P7vBT6lQW9lzqjwfRRSoPY0BmyNM1WQBOw8H5JzlotREyn3kST6Ml7ZuOdm1XmQPJE4px8bHSNWe
ubjjMQUjNwcUODfvadHO6atxw7K/L9PK0LwUdsopAa1jSGMMLkdnCvKO6iTwnymo8w6W6xIX68V1
4/yrCyMqD1Ys3vjVIp1QfCeVEicGqEkEEBnhD6B3uTXULRtSepIYtoWGhO4gVPMX2ZwVXjY/4Bmb
QNnEnjLYngB12+2pwVtELt1Ly18OHP2bcNO4Vg9uNGurIyDSsDkDcmlyQjcmWNvjlMtPe06bT62E
82gAIxc4uxq73nqN/1/cnVly3cqZ57fSG8ANJDIBZL6egYezRFLioBcEJVKY5xk76gX0Cmpj/YPu
dZmkVGLr0R0VLod9LeFgSuT3H9kexrUXVSyuU1Idwi6FGjOiWKwTlcZFsUO+4p/7VdeI06wyULpj
pQPyXol0Qc8iC41WUsYCeiys2CcL5nBWMauab1pLx5iZ2nrsTuXSZw2iWkUPr6hTza6oLgRiGGNS
h7FMEEpZGdAk4CG7vkdzFz1ZSUYWSIcT7AarlikhAyrceTMI07I1KS/2STGV0cfB4W/aBqPVXQAT
rTKAeqTMaSw7qqBid3I/Fk7p4COBkyQPNpRE5qTRmD2Vuphu28WM1i7ONLTtYEWr9H5s8RA0fhB/
F6CgnIIfYXTNG5fgRBBMLACwF2G76Ujn+FbLjlhQ0DL0NjroBETvPDb3ZSFRf+tscK6TsZsGVEaz
+MaYFiL/zdLrtJiiEcFlRE1x59WfdUklBzE2LvqQrnNaZgdn5Vao0Uo0PhkdHo0ktEcbnmam8UnS
HLBdqsX/Uk6jS1Bx6DTPg997BPPbQ3o1+3aHJHghzCcc7IVgVJ7/66DwdbufgdivFQMK8hU8fc+U
xZhr4BCuztA1401nZmqAWNRIXR2s1v1Ic0tFeuwyBay6CW/ylt1DEh9Vje7pRCli6sQzqxzvctfG
ozdUarkwflyv+asLG0yron1vswwJU+MYAf3tcj5/6R6uErgjTRr9aMVmJGbVrgjHDLMO6xLC6gCQ
aDfXLBTnVuDy+Y6bPGBGB4jmUxbPhUVdl04fFLvheVeXeFg2ozWPnwKol+jEZBYFc0EeT3rniBrq
V1n+eEGdhkc4cKKSZ+ao2OXqlvo8T5PR2heBjY9h0J6D47CyphMnVkRzZ7gUvruFjQY/6QroGrdy
wVfImWKfnOAIW1CW2T5rSpaqtSzbq9XeAiUR+4bVLzpt+rBki9wBIJWpyRgw7ZQc75q10d4stUUs
bJgNiLeS2O6oFNAtvWosS2jXrZCdPlxYka4IDXSQpxtGTgh8gA+GXurBRhqudReYhUojGV3Jxq55
ipIlIRobpOkpZXEHDhl1R1lWOTCOA2Mo+7SpqvqbmerpM2kFpUKPItrLqs/RQvpeaV1lS4iYKfFL
+iLCtoP16pFPfWqUoKO+CKWYt0REM8zXBhLkki2hvqomMlZ3U5nxJ4OuJb03BPelJ8jLPXvXZ3V0
b+oJG1w+SHSAgRqrI61Bhrc2qmWgHG8mZ7kbkj4/YfZzbpjc/NMgZIu8bxV5TztkD+i9mglebuMM
iVhg9Auit2Qtm+ShXcrue1IPeKFscu+ffNJK0muva0lidewVAAaGgQjSuuyvu2ox1plHX8FlZ1yq
iYhBTu69PLOvRuav7kBkcxOft/y+81rTULAZ+2C5VdBOFVZFdJDgPUX1XVXl0m/t0WGX0Vo2ziTp
i+h6yNvy0ZMuwZOzXbe3tSnDaWOTW/XtByX9R7T8h+q5uOma5+fu4rH6T6DdUaz8z7T79jF/bP7r
/zy3r/h1/sjf/Lrw/oIehyKnJJWwN7lGI/3Nr+u/lNGeZzxHSSLuhUQ68g+/DocOTyzBWW3bV8pz
+Ov+4dfFX3DxRtu2EEbZto2U7A/o9dcqKF/a0nFcpjQBY29s9bZ2ukxbEWCO2w206B57QUsdvRwH
drrLfPTiovxD7L8k8l9LPv51JA7E1XCMeBtP0aGg10FBmV2hSSiLMETAtSDmPcp9+6tnbCd9R2Py
Oonu7wN6Snqeb/uO69tvtD0MaWOk6NuLojQ+YPxjUU6gSr/PGh1m1q6MJ3tvFYHmG+v29yf7q8vq
udL4CqqJy7v+8xeShWAUcRl5MbqamP6+lldzPijRYjCkeS7M3rm0vzqa9lAdSOVQb2VQcLw8Ggh3
V/Be7yoQJWQGQYOFNhzXbcIIvzl8/P25/eq6ssxxao7nucpeBU8vzi0WczSWGSpdP8kPinVk16U+
PB1x8UHpgxBXifyYOvy/3x/3tfrzx/1U3Ezlup4nPP7z6+MOnptWbMd2g0cm94JtxE1xNiSe/BY0
WbtFOhH++ROkfM92QDmgXDz3zXV1Cg233OSkixeoTWOm4eO0poQ09ZcWxC0V53xOGYrDsX8n9I1o
Zc7m36IXzk5JxcdGsjALX8u3alRfArlOqXM0dBbKL3C9BfOrcsDqe5aTp9F3gouotAJz7AeOWx+J
LvJOoqC3PxF9gaF19Fu6WWrXm69ny6HdsBBaPotuGT67iexsxMvNsKx7VvIxsqIvz2Xb0klHC0rx
dWzIo6Pby1EfMaY202FyWpF/VlkqV1382CK5aSc6rFxdu4DWUzAQDN8X8wd8mMN1BK6Pn0YnxVXP
YwHP1GRusM9IeD21nBIVYppkBETgiAb8y9TizgzolN/tltTvnS0qBapoUFCU5ZkOYzRvR1MDWXfk
QApF1HvmJp3FtpyTZDjMlSI7MJI5DvAJLBPSqMfcTh/GmD91WYMVq8EKcohFnOIiVy258KZycWM1
dbGrKGdQu2hcnG1WF9Q3S0lk/B5tBKBtNMfANBVYC2+yLrJbbaFFPrIyf/kylC5WeF+xrFM9WMmH
cmiT8igKrAzUuSnTL6GHCmjTKB6wnWGE+DxWQhUH07YezJ/lFdlRojMom9YBXkKlEuLJQidEoU9L
WKMNlfuMAAULVqdN8iRLgaeyDtpk2TtKeKeemwzBcVKqQd3ScECIRj+R836Sm5beioXZYH5Iyhgo
fpwHV9wbGTG/Mgq0fn7pQtrNFDRYYoanmNoiuk3ZAiAD5HtBy+FE62R1xX7Ets7mmvEGJKQH0Ag2
6UCQ672VhvR2MbVG0eVQOhZmH1pu65Qhf+pU/SF1oJkxo5UqOYq6nK1rFgOQb0U5eTQhqaK3DTuN
TqfXthvH0WlujxAFUTSUEKBS0ytHeAc8E3nlNsVA5wB8rnUf5VyPYmNPVrfy6LmnqenWs3DnByeM
s/lc+40D1VdLKOsuGYb6qS6BBuCc4fxDZiWvGySdMIAc3qVQQRx+s3urFDdKT4E80uwFoaeqmojW
nctMPN4vtlPS+mNgTKmdaFTwwPvVgMX0NkH/s99RlZR3pf+9z3AnITBKU2rLxDLyOhpNnSfUcjqg
4xqHT7lfsyO3QwkgI+MQODL1FFUAgxk/kZnjJnRI5cGITWOJNL3DBR4fPY73jKv1da/4UpMu0UaC
Ft8BUbYG6rzIfDyOsD0BSLug1NjuS2Cl2UqY9abcqEu7Ik5gk5VTBKW0MCSTVFN60TkQT8nbl8zi
JvLE8jnH74ZFdxKPhraiB8kq8q12DGNmzW/q9iWlvGRwRvbXptXmKcXg9Tg6gYtpOWt6mj50DcuU
9XOATjf3rCuvjgLqjHxXfgt94hxpxCrUTdFHVb0BIud6su0fSZhZ1x3NIImipk3T79KJXCzISsMG
wuetNWEWVawKEVP+pY6JRZKkQ0IIFCcD6fZUXo8Lf6Pvq6d5kiFeFS9ZkMqWZLqYSNFxkxa5+4BX
q8Qz06eg87mbBBZqADjWynYZDryOfyM9KAqK3YgC4jYNS6JZRsBD3De1g3YhKvAjgh0s2GosFSyg
grIKAKKclBtncgcQdg5keToalI6IwUT8yXILMNhAAetum3hw7yudrqEckQ9Q1gQWqvq2Nv51B5WD
/kHXAc+7UvmXdkhasycSJ86PVFKST+Ix2nd7+tZBKnJ4r5LMtrnOL7RZMNuOVtRTbSTC+YLmJZTh
tuOH15Dd6bIhmCU60UD40QekivG4z1sTrfWOAaJIAPFinj9WTQ++LkVfNadT3jvLZlGTP56uIjyP
MvJxLTrkbQt25VBBJjXWOvE5NakGsktBuc1orOVI2SrLWd0RftzkOCLx7dZeY/M/n5kk87GVIUWe
Y0N7d+1N2T6OKMoim8TSKHhIyY7CZ1MNofkcVn4Ynkf2nJLcEy0mO/h+6fZnXZKha3SqKYueYA+H
hv48Pa8mczyHJ6JGzYV5BZPqx7TqKnXGmuvHvIhlxWAd9pSOpqnVVt/MXKXnK2xj7QP2gyNaRsu2
i7NZVbm64LyW5b7tNfxaFwbhzOdE0Yx4nSZB73wYfKDJvY5bQGZ2Ks1w5rUk6Z1G9pJkRxT9xn27
DUdZh1/BQBHUsxAoJNltP6NjH8ZBlsgWWpIlKuRhN6W2F3lMAkBJKMbgfA77uP0eVVF0PY4xMRh+
EyNmKi3rqa37Fr9mjkZyFvDeh2SK1sSZ2VvfPLKEss2A23VG2sWhqD1zQZeMDpuzUsPDwAzmzM7t
krrjFrZxarFOl/SDA1D53+ihREkzhfT9km5g4a3M3e6hHTN1G3tFQOvP2Ohv7VyUrD9xW38lUyEm
vcm0NeV4oQjz49DW2HjHqQhuvWwOSPMsQyovj8YkmO6lJydQIvpmziTo13q/xyWDjIKu/TAv2XLK
1z+ukOd4gZ52XtL056aHxLgYk0KIGzlF+rYNVyGwrny97NsIiGhbLOPgAEQm4EmjG9NOMbi20ieL
coy/C2M6bahTIFjldPDVkNObLeCF+9rt8ru4CRfvnsW7T/kilz2gYBVo2nYm4z+FQrv39UKtmtt5
1mU4CtxtUeeJSzSI0MV16s3Hrh2jYF9gzb09/GEpj7qwHLvN5E2If8lj1c2uCKyYzCQ+TMtWWh2m
pdQWbnWsWOVx0/H6jJslm9fLCg0yUEJaO7Qxl0P4Rbn+fAG1DgQ+DGx+IFQi64tTec4FVCGgG5HP
RDZ0aCyLjQy85QkMoT0n5iV3LuqijwnFVZFPBoDbTRSz5aFu7kYgV4skn1Z6XydNH+7Bt+Ygo3OI
m3PoeuQO8Otw2qetTqf0dLI0CycbjDo4itK5DY+sbuWxIRBr96xuUP98it1I9+cQWkN0ZoNiIXAA
WK8kjVIQvZskYiuxDVXIiwHdx2gExoN8YQfXqu4Va1WwQWqamK1MFSnLs+0XLZrKLKDTGIXIqfKN
L7cdjZZffbHM/jb0nZkNqZkvlnkghqAJ+BSx08lTc4TMeI52eZeyDCdTjMBhM/USZULVBb33hPhH
0LmVlqpxtr4vw+B7IsuhOTge7PHOjqM4ucsNMOkahaki/c3EXpLtMx6xW8/1y6+WcYn5CZ0Z8axj
+3ghJZP8Yxna80IdWOeTGRNFzvdhyuLLbsRX2NZFfr1ErpHjdYzaptw5MHL0+hYx8xNFc+4RDOx8
WHztWcd+0kaXRZwmXzxPFneu8Btk5grmYdfHA19tPYTxF5gYsioCRWYYyVWyupy01t89ormvDOaS
9AiRVYM6ck6g2tIRoYqnOpWfw+HNH6JmYAPI+kuW1jynYbpLq4nXvVUwCI4Y6pm2ixlcaWhKdPJs
jWmxy8rWeVziZLnL6OilvH724yddJ4Pai6J2uIe2O15Edd36HLHWj31k6hujagK0uPX2cSdoGtt3
WbDgqwSk5IPf2MeLjTYUTUs4drDSwvoajW59MlQF/NtE3JDcWsz3MGpzmj32bW8+qhGWWhHFQc2p
deBbTuVlm+oW8JQRhS3XmjsFY5Z/XpCvUdPGjpHyXoYLqGQQyhBDmZN/DGx4PURmrbwvu3y8q+a6
uFNZkF6yIxNUiUkdXgRN0jzMfm8SQolEeu5KZPLw4sDtQo0uOQTIAZFzVwbbcwwYR5OokNXeyCG6
HwOR0ytoGv80tmJw1NYJvDuR9O1VOy7Lpy5M+UiSPb563MJpGDczEW1nbl64EaA1EVGbiBDVT8iq
Qa4rpHvFWRJh4dx5dYB6ro1Nb8D0NUkjAR/yq6wCUSZ2jy9j7iBi2vbS6QyipgyDl2Lr9Kkbe8YA
w4b60jYzkami9BjiCpl150iCCxTiQTLNf7u//gj3+3+z4/ynoYM4Vl4AGavp55Ur56r/r/9dxI8v
wcEff+JvdFCJv7DcgKUAUUkFgvDf6KCU/BOjsdGAAKwIxL/RQfcvG1jAZdPAn7N9e3XB/4MOWuov
X9ne+t/bwmNVJLT2D+BBsYI5L2EI0BZju9oFigS30+vPewn2BJEV84iIry7fdOHcTyKZWLslKrTx
3kxZ5V4bhGDWiTX0ybOZZ/QghSnWbhawCVT5Si+WOdi+289swxFYzw8vLuYvYMW32Nf6A7W3/ouX
xAPBfP0DndAvq4DamIkZptxLKyBOw82zYtiKqa/8w++P9tonyJbd9zzHk1JL4RklfyoaWiYGRzCN
Tcx+Z6faJbutprS6+vOjSFvjjAEplcJ9c9GjaE5l5KypmPhXtmmetCdZ4Q/vJHS8xvH+PhcpQPEc
YGmj/TfolkbewEeURJ6KdLgj5Nr2pUFOcFx4bniWRhbjR1Q98/Gd3zm917fsnwNLqnvhpgCw9XqR
XwCIdU3M+6gQONKplh0QPIwnTWulR2KmDOj3V/I16PzPoZSrFUClcPkUvz7UUkyVCymHwFwk0ILd
0pGWVT+upSo2Bv138MKfTkwjw8C/hlsNNljIN4gzml72ZMQhbtI5vAMFoS1Stc8zw/U7p7X+7H+/
lZyWFppDKF8YH9RXrj/kxRWk3jdtVM0WLBDC2jlJnO8LNap97RXj1rXHgpCpYH7Hff/Ts6+FsW2X
YGAXWJ0H8/VBAzXECfuZGBFd4+f7BWz5u+gTPku/v2e/PI7HgXzB9lbYb3FegqGMh0+ECTQq710m
6k0YV8nX3x9F/PRocDoCOmb9P0ww4s1h3CSZnQ4FBLL/DqIWlI9M0QHTR5h+QntxkYXlLksUUsIA
BUBDX7k4TgnNZLNyMRsifERTXiJL/vj73/WrsxdaORgebKmV/+YZGmLEl5Gxok2yuMWJcJFupJjv
33mAfvGkGqgCn0VdCMmj+vpeMqfSA624xvnYjPQUAsupDQ4EZplMzumf1Zz9eF6No6ALYEL4nKxE
18vnVeFDtsiAi9bwL0wNSn8Rg6bG1z0NEfG8s0b/6sY6oKpYV6HVOMPXB3NLX/hY1ChzV3lxjM+w
u4KNUasiWDpIc+v6vUfp59fR4S0ErOdDCYruvDli4E5JMwpeR3aN9WUS6ftW6FNTjkxfkraT5WB1
97HBro8gYwmqZSfTGTktHEYGvM/wzK+di+QWM0rzx2+TA4ewshfcbgVl+PpqeOt3k98cbfoQdTM/
CYEn2+aT3z+1Pz9PHEVxFSAuXIjENzdYBHGkORIygRa7/9lUkSO9GwD5xwOagMS8c1Ji/aq/XgA5
HjQQt5fVgAv/+qzkGNg18XBoqe2mZbIfPFRU5RKl31VTks3nyjC8T9yQsBwqPUO9r6W27uwoURrY
bSzfoWt+fmkdyFqxbrhsKT21PpIv1uOOKEWdN5w+0ycIDWWW/XQ8zTJ03jnx9w705ntWJn3kjhEH
KsDkj8nYjfbEdb+3OqzP69ury8dZKXKZPHC8N8+M0428X0yYmwJDpNgRaE33PCF73u2ITSc+7px4
nE/QH6AeCABV31sufvU0SXhTBxhkXZze3N1SYHQDgeI76lsL2tXIHOF/7XZAg9bx7x9caTtvT3b9
CnDPBLSZ4Whv7p3dSqtIJNg48vGW1B8xoNtRDdJ4FsciRAgSa/PJUROpQgHcybB1plmEfJ1gYp9E
IPTnOAep1xs5FkMHiIzCAul9aQ26/Mr+vi6+NdQd+pemqdbAPSiTNVOwGsMKQdFSBw9dNffi1Mpa
IKDKTmm/adG4pVcW8DNKK8Sd9nU0UTt6UYzYhHMwI4xLB7upXOVsYAhSi1old+ko97apCq8mxLV0
JFoaO8pAb7lxesR6wwT5sRubSZJ6jnV1W2FKfQqt0HQ4Ua3QO5OlWQh1ZGSN+AkwGYfWVLLbdHkB
B+KQFAHYH5cB+Zk2laJUv+imPuU9d7+wIZL5edpkDS2+nk9TpsQ07M8I24cx8zZT5kc9MsuckQIs
PYydMbhoWmDe7CqyhrkxBAZihE8ekqoQJPaN5CsPBjNHPhhFprGYLGQDTaNnvdMWcXgnfhl0jzhu
u49VnsVXPqgg+EGbl8MuaWwb6VesqhlBuFhuUpPW4cFepU9kFBXpl6HL86dmdQJsZIqfgHxz+Ozt
MAbUJC9+8BDnCdF7bV8G2Pd522LE/5WnT0RGdyepiE3s4XuU0JFqNEN06uG9eRgsz27OMH5osfZ0
zxKDFPvA5t4e1ZoREGbWQyszxG70ayYZWVuDcWFkukitaWphYamNH1jqIyaowj+t8yYk265gm4V1
fEq8NcQpOyxztqpyiw6iRwoZPtZwd/MGUykJ2SW2OIT+OImrs2ioZiRAORBsgIuVPKcpUMdhHTcE
fsoSxgc/1ljziqe5wLstK0E+svZKFIxRP11HKAlADcWsPyS6Nle58Sf3aEntBRfGqLDc7hqk7lmJ
+6OKpwv0V5aL92GxGgK+E5DnlgNnRcYT54/NHYF1ZjVpddWVVWaDtZ2l15yDOVHizH5I+J8KCSlD
dGrSkM0ggY8OlRJruwKZzkNxO01tj8wh7OybVE9esweFssSBSdTzAQlVaRWaCjKvteKThE9VTEwx
bPBxbjWrKh+xdH6YEm1/9C07+UogWBddlFNM020xZDGiaivTRFG32cgZrYKCkIblZMvSX2fbNlyK
CinyGpAQz2307M4Z1EsatZPZZwUz1gYOj4DaxEnI3nVdBZBamoH6PNYHL9ilQFru1jgdZuaInLcF
QWIxIZnDm8JfKaD3N4Rcc+n6WqC/c+SkJmLD8ik99nTn4Ddq9XKeWLgAEbIZN9oNCtH9Dm1Y+4FZ
rjT7yq9hzJKyITO39gUPREum8LmXF8TSE/KpUO5WuGjoOJXIGFNcnpQ24PxzoPFjjUwR08WjMIt7
l83gW/spGrKTOERHtEM/RlCvsK3qIRrH0TykS720dypIMiS8TpCSiIeH5GFABukcvFAV5oyWUlee
6sanuVL4WN/wvrQM0E2Wyy9D0GXiiMQGvjXYAGprB6uXfIu0yYYDZgj72GHqKPYVZR8Jp5PiH+Mq
TYS5NkldH7EL8L1tBLDibXxe6JnsxX6GH0ha5OiVF9eXrSgVWfx98r3s4BW2I/EHxOrXNc6/iGjb
+9TYIHljjnsb32zBKiFXh82eEA56E6C2pnRrdWXeHcooda/Dvsg8ok9l6m69pUpA30fyebbDTOza
WZGh07yBI0gdQRZlV1Pt7kRFVfFXRI04atPGbvb9kOFOGscp/mAtPmqWkPeMeofRM6FOj9n0s4nF
1Nk3FXcRO2rfdc9+ErjNQx5VLsSCGBoRzTyLDW9Yz16+/zgNoXNioSn8MoYJGsUpcImx9lH0pad4
HWjQ00M2kXoRk1VYbRvP+BZJ7DIfPXfHIDKG6oAFx07rv/eGf4T8/adheivk8jvF39fyf90+N0/P
L1G99c/8DepZjvOX52HINuyHSYU1ih3M35o/yyE6h9kE8hogiTWNP/QvzZ9P3A4RM8ZZsQryc9j0
/kvzp/7SKPXY6RrmQh8q+k9AvR+Y2L/3d0DlLmgPiJnjgTcyFaxbohfb1TAnEsMF2MEoa7knqcJw
CBBvvAf8iuqUemb5pZrnEElMw8RURTVyZkPxzdG6zX0sRXKK0MiraaItSYZJstYhXsfOPnhVpx6V
Lp2zXts4OHU8akzZi1MvZD/Oes2Ntz4kfUpgaTqX+Z2hmu7cmpCblMTX1ti45HEjjHXX1yXC+6Sc
DxERH1+pGLAeVT6zklZi3CuSYLaut0jKoIf5BOnfiOvOiT+/uKm/gBad11vDVTKoNXtgqYD68KLK
N/tg9EVZnRbyu4t44bO0CUJps3oaD24PJqDCjCgE9PzRcegWNSFyXv/NnQ2ZxhnATYlbPpxurDjh
w4oLYri1vTRHcjNgmk4sPjt8wzOEljZa6q5pIMBE32MDSNV7vWi/PA/yMgkIsh0wZe/NFlcObei7
Y/m9XjnlPAieI+bPQ1Yl/Saj2wTioXxqqonOTZTSh3CIvGuTTzPisBZyiHoDfMSh+BpkwXAauJ3a
YCk8H5LROdFh1JylxaA+yiJKTkJRxu+0mb2e5n/cA8Si2jia14Yt9ZvZupF2JlsTfi9yjPgUwahz
HYYde6vBOV+5nt3v7/kP2OfVu8FI6aGG5Z5yVwHYXr8by5jFs3H8515miJzcz1G2iL1bJd1xVxYZ
/bMjcjayrH6k/E7JlB/9/ges2P2L4Ws9YQPKbMO0oD1U6IJf/wDA3gmxavmMs4zgHwJrcsj/Nqmf
yqBwvi9ZUGMXI3faszo33teDPZMgw9Z0u8Tu/DiKOhr2eZPr82xyPriFD+3X49LhWztk+yWd/Win
7A6X9ZJb8dmgHa/Y4+G3bsvY2g+enbo4UruIQJVGXqM5t/pjIrLCu6Iowmsr0PRt9VhQzn5/2j8w
klfXfaUZtIu40wjUlvab01ZyLMMo6r7JoRnqTUlI3uls+eN9M9XYxRemjqNSxvb3yJ6cYaOCSa1r
QdDSoJp5CJgios5JDeCSpaRdXfak7ukN7vr+jmin7jLycPEfTa6+8nTr3k4ouy75r8injmq1YRkq
T4oqai6EW8afJq2vUBP574AkPz3KgBU8wT4voQNUIN4uu8gZSVtyv1Y1qjY3yJZ9ljLkipD0vgo3
+eb3l1T+6ngrPsICBocAlPr6SaoTdNH0MHztOzOBo4bufl5bwtmj5MlJnxvnUabGPx6s5Yz8qWqG
n2mvHTZ5DWYF1iNY+eEcK6xFcL9hE92KIg13jVJ03zAJUNSkaxrUfN2R+5piHMOR217FyMA+Ob7j
4GLswvGTmKpd53vdmQhsnxnPlwROFR2uFUsOGL1Nc2pk3H9fuZ0PrjdA9iYNmVW/vxivIQ3eKnBA
xJhQYwa+Tek3wAkmHjVN+fJtJMpol4YNZh2uGLbbJjpDLYcnkLX594dcUYrXTzSHRJUNi4M4G1zo
9eUntYeUpmr6hjpOn5h0dc9mfrhzMSW9t2j9tGbwzrBIcpvhmHl53pwdn+rccpr2Gy7Ee68pa/z5
XZs9UBFFvIpBnuCFIw48jAWE52g/+xIT63Ax09AyvfNTfgTZvj7rHw+cDdnCDwLze33WODh9HTnm
K+pl+yGdF9jvnhywj07SEMY0DRVayGia/c9JMNoSIV2IqrNox3sn8dJtkY31h0n2xGIKu194Sqfi
2dWBqzfEbwzECIHOHA91xXjoN01x5gSxrDYZ+A2KkiDwOGTuv4uh/nwrpXB4aw0ghvF5dl+fFFFy
usZF/JiRT0b9Dk7fJ7sFdmt41T8Mc0cfD/pgdjnIIsS+4u15nhrNlEK4lN5heEu2dSPIF10zAy6X
cur2ApWJ3rmFKB7HOMSVgIQLQZ21MA9Gi3ODCqa9TMNZ3S+THG7rMnA+sBYPpIPBQwR1fJUisyZ2
YdYD2omSKK8NPjqMXU1QFqS09/MDQR2O2leWRc7/4p9aWKvO8An05wBsOKXFkDBJIWXBYxYKlVwB
lHWEZ+UDruPfvws/knxfPxYAETC0MGNYP3g2Xl9BOZAh1YbOY0OCAsHnDeVyIlJjixCUJj8StOeG
/G0z5WdoU6cTP5qsLbrv7DQBAkl2LkhlDSQUbAnUuvPRgV8DYrQIHLso2lbVGgA2hV5/ZqaQgiSr
a8urH2fwR1PM/6f6BZ+b8T8PO7ePRU+SystJB/7kX6MOX7O/HOnDs7BVgaxb+YV/0kM97y8GGd9n
0lHK5QX670lnjQjl2+O7gHDCZZe17qz/JWBw+AtdPpQQ3xCbKBz+LD503a/9+8Fb9+8MVTD1iAMw
rbC7eP3gsUn1ccrrBlXg5N3pQM3b2rLVwZoJSuywGW6iWEowqNQhSblPzpoidR59RiQa5suSGaet
LwiIXz6Eit4hGcrlA/OZf0CjX+6XZOm+vri6v5g6Xn+1//7BiD3E6v9acek3vGTIVqdyo5Q6njlY
dtm0LPuhxFxaOi3KtixKdr8/3o+A8LdXCD8ZYa5cdf6Ne/FyGkxaF0d9Zrc3A1Umt6o2VMotcFW5
Ne77Sd8RGFaedkWWHGOU7XdpTwp+odhMJp2vMX0OF2kXEumVgVszcPbnw4g6tumyemvPGgmoSfwj
NSv/kDChnKBsmN8B8V9/3H/MaDxJK7vFVsclH/D1GSyCikfW/e6GzTKSPaIGNnMSIqiSbbafM//G
Bk4EG+lvfn/p3tJQ63C47uhsTB5inRXe3CsLu0mOxqC7KQPKb/DZxAcnrOKzvO/6U7KC8Pj6Vn+C
CHYkddmyCJFDo6Z1Y7Z//ks4/goNACmALr+5iRmbQJzLdX/jFm57nGSlPNfRMpzHAP/HM8P+x16T
wdG1dnPik65wpFpKnxTczXu/5Bc3A7mFDbeMwoP8oze7zgrXkrCLCsh9bdZCVzpvzdiPn2ueoIM/
Z9OnZm0mjKe11JP8wkveJrq+Ypdt+FBTiW0P+mokGe9ula9dZG0/4LvJsks7NPLwzmX7+WWTKxCD
cQoOCL7mzQ2UuS+yrEudG41H5MKP6uobtXbhFst0exHJEcHu1HiHPpiLm4RojFNvKHjE5qUQRzj5
piNZessR/zg+FEw3H6zYst+5oK/3HuvDLRndua8K9cUqP3r9cFt9WCu0t/IGebeks3gmWMqJJRF6
xBH8+eWANecV8lkr0eq/eZGISI5QSirnZqgVwkidxwUYdRmB13RQLA7AhZV/YveOp0uEtn3tuOPk
HyEURR5rqqapN5GInXavjOinIz/Ef3aGX17cDbKWT7//tT+v7OsvZGCEd/Zd7y0607oNjFck5A35
Qxg8EUkcRWqoDnY308800GyHin8+iddaZcJNxTv35YcS49W6iV/WtVfWF2qdgXV9EV6gaD1CWSw/
vrmRYiDWdcYFdzrkIWAYVcX2TYdtgDQvskbXtAWVTps6k0bt/CTDgJTYVJjmJvu/7J3HduNImrbv
ZfboA0TAbgGSImVSyhSVboOTFt57XP08UPX8vwhxxKNeT/emqrOrghEI85nXTPmmLTUHA9sSH9GR
WtiT1FPrl6MCDbfGxrihM2NhQJdMfUiJyYYmYmOR+SuqTb1DIzqwg21Dg+eO4WW3qF+DFqsDsNeu
QxWNoGlO6FZCGRjmTQuxY/aaIs8yT5BCH3vUmEs4LUaFo0zaJbClaGpaAjoRdqzZwsuxk+ZoGTDk
PCBP8x8ADShrBIOJDG6pTzZ6c3qbYNQQD3PhGiUKnojRgYXdtgOKZEFvw7u1+xlVhlRkGUliKq0R
FdJFqG+qahJSmp9hswuAad2odF1QY/ZrOlMZDOjkjn5IUnud1chkE/lRZtCqLI+xWSNb7XTAllGH
kNpuqoXwr/q2jsfF6CZWDqWB/eygtnWxq0QW3pdNbrdohwzI/pBvpNqFd3RVOeKgkms7VDAkIO7l
UlldfEGuN0Mcd9ajmdEPonmEIjUStLteKfXvhQHcWEWEyEXgyngUQoZAFlP9wqZ8dZ/RLVfBTQH4
ABxqr88EFYYwC7HVeVSyKrkSczl6uUKnow/yAltuMVyY9KvLifEI+kCjOpQVX2EIKQ3OU4u26KOi
RAPm1WmCc2Ng7SAlXSLjnpkaQD5QH6QRFK7XZFzu2FgxBpQY6yLEjRjg+o5O5zOmJthlwnkfqfr5
c/KMETgSFxE2PldXXhzvvBy7RcPXecSgZOEbAyACd/cnV1Px/o9GtEurgKWETr2GD1V6CBExU/1H
yErFQR2cYBOUir/veRBo1/vjhVrbuZ0KBcbShErARyFqlaNnZaJa2Hcrj3oqin3SINPWI0z5iBMc
OHCTFy1qO+rxYz5vq7TS93hylBd2znO16/T61AwdGQNDOLoOOW/19NIK6JuadvEj2mlcfTAuVYnP
E81yqKK+7W+MMdO5ynx9Uf6UqYNJL5swQO3Ekk8zxU+kZMoUM9e3n5XXQR2lIrovYJ55CFGyXj24
UqLTAtXFeTSizvRGxz8AvgeKV5lwkPLEuin6CK89SSFJxXGU6HwaPqB7Z+7e/iGvA3PiOcQh6B7Z
JEOgtE4fGG6/ykQ6OjlSsFN++UETfTUKR7+vQtn+pqjnTKA+WlRZQCeMP0TBNQf7E2TyBu8GRfvq
NE7yOWwh3sXSCD7HSlShvGopvoaqfKk+ScEEN1Fo0eEmVUMOHoIly1ymOsKYUVnCtH17Sq/PMHtc
4g+tGjpJo7P8+YszRT8Twf+m8x+VEERaCV2K2rRJWzTE2hUr5Etn+Nx4rBv7nLqf/QpIRA3fVLPZ
xLpX1HvIK/4mSpJPMCjv69buLmycM99LLjQfkI7A7cDUrXa00IZGhI2tPOa2nj4Wso3uhR8g2uyb
iNkAgMcinYaKrYpFtgxfXTmSF8hO/Gq4me+QTl4sLvz+KhVGundi5NmRCm8SxKMDY2GjN/bBQvpu
m5bVfDPR3f4qZw7K+78R223B8+mcynUtMSN0gBEdBYR52AREpv+9j+ffaCv+RNp6+/ZYr58PVgy0
NL0OsjZ6nqf7IZaI6Q+NoTzKgZ5ODiIAxX1Y9Yb89vZAZw41Iy1tT5gTDGavDvXQNW02GU5wLOhm
fkcYG+VlkByIp6O9Cg4FORJ8pGECYcknUIGmINaa3wccZuHPakpbXgDfn7mD+UEECUugQBKprw63
nrdQe8s8OKZmbe0tJKke2mk2PLDVMb5NTbttKzW97XRMPG3Ht+9JS8p3mSguT5zUJZDQRaYEZ5X1
TTeEcWw3aRgeQQsNhzK1hq0RYXz69trrfMTTi14aEDRIKqgQmea6s5M3EASTaoyOgIbCTUgAtok6
XFjeHuXMUaeTDd4NkLHk0lxtpawuaKyLKD62DWTwXGke4Tod2gJ5Ka2b/rw9mFiO8umcyD15Qql6
0ZSnYX+6cafcFIqN5vWRFxvdWTUPboexo6iJrnitXdVha3zQUVSzNjRNs/gjWntK7NWlhgE8ytPq
FpXh6QmJX+eht5Xip8hL/WACNLeqKzRyG0mwnCuRZ7RWvX/7ty+P++qnG9pSjqOaDYnguf/44g42
tV5xZsR4jo3aXMcIUoOraZ6Qe7vBLf6X0MA9vj3g60NOicSgdE4bHYDs+hkzYAjMYSPj42BT265G
Jdj5aYd+rt9faoScG4qaI7wclY1AWn/6WVIgwYDGtOQ4lJODq5ttbgatNiBLo+T6/lkhQwMig+uL
xskqhqppVxgG/Ngj8W+8mVF0u0LPVTmEcCcvLOBzo279yRiDiiBsCIsOxOm00GaLE6m3xTHRq+6j
bdbiKwqOFuRyVfvWaZP8LftOuYvzsNAgP6HGg8WDjiwFwEbwpl2kPPUFy458HdDhoQ6KX0kyI0wc
KHGGcagV12IDYRwtkn4e2ltEx2o8s0tdznBwo+YhT1Cj4RzpcYk1RVt/QzXR/FnXPkIDg0RXzANl
OgfXMZRpHL5VbbhHoMM6xOGUpbeB2Y+3aoPavzsjg0FmN9Wm3FjpLIGgxIgLYr8kTDAmo5hu1AA1
LY/H0/5YDyOu7j2yEbiXoAWJ46NZVt+UTC8tuj1h+F0tR9mgYVHU6bayRIEo24g3rjYEgMviqtuh
Sg60ty8cs3GVrkQONZum4gO4zwYkm1mjlD4HPTTeDFslrB4wpr+VFR6cLlZw44dEq55axUeSHUjy
dIPorvr97X303AZcfVyLPUvtFWKNABp0+nEFzsHQ0+vymAVZCAGdvTp4RUxvxh3hyPg0wuYYL8HJ
Nnuk5Ozkp2/WqN9UaY0Gf18P3Biysr7MxOxIfeetuhNQclELRVjjgEWXPOS4FHxOg97wVD3HLLAO
i9IzO4nReTV0Kfoysv8Ixdn51QwjpVyRDdhqj7qV/KkguEc4qqYC6FzYauPWGtCdi8ZWuZQGiTM3
0wL2BqxHeodw+nK6X9xMGATFrS7z+qgnwvll5C3PcN10UIO1vgSnW2SLeuMcdkHqTmpZqlemMmCU
JSnyO56OtsEOjUWnRQMxqzVEYgr/l4L2sL0p6krggiTVb+2IZrlnV3p+x5SQAddLYnjINhG+8Ymy
YK/bNNAQNEAF/QOMe9IgTHrMw9tf/fVUQbKQ/1hgsGyA56tAuOyKGIsIpzyCZlB2mpMj6631v1oU
RbahPVk3VpJdSqBfX46UxuVSsbIpddIQOV1eQae9hXlXHDHbzDZViR+4yHRrq9bD9Pj29F4/+WR1
SxURzI7NeKs9XffYwgETq46BloRbU2u6rTOO76QpEL4wylKuhB5rE9KtCi4UkI3WgGx+HDEJ2jSq
fR92SrUN/D7GJmH6lFckGUafjNu3Z3cmdaUvhWYeH26pc6/vY2CxZZRZVnNsCDt+qNas3lmFGt5N
ls4uxW/8AZX6dIs8ZAouLbE/UCt1/qAIYO2hpPsXHvSzP4cjg/rb0kt79aK3SIQVQOzb41hq45Ue
ZUdRQxLwjW7ARiZkj6t46dgFhPbasOTViGLCx8xP1GtRRvmFwPbMpzdoJIFShA1FfWG1s81Yr3Na
/81xAM7nZYB3MI8Bx//2JzhzVxhEkuBo2MhAlNa5VoVdQTdE/XCMANjdqQEG2W1SEDQ7KPdv48LE
75knr9qqhd5cZ/xWnI+kE2KqpHY4BgJX5CEC7YQQvq10IDQqYGWZG2Ih86tLG2DmhqnIAeREFZqb
BdlyA1pyQgfY5282Amh9sq9R2v3lRy1S6a2CmsM81fFFRNqSCbx8IChCsNVYTLkAKmxzFdl2Gkw9
BNHHo0OH7Ur0aOi4SSOrQxXOO+zv8qtc4hTOF0HsoI+fslyUV4VQDRftownmTIzrMDrW16Of97si
bLTrIfCLTTKo44WE4rnNtP6tC+aVcpmKdYK5CsCcSTOjtjTGY6Ba02fAktiap12auujnOtu6iZVN
YiP4EKeJp7FXPoF3UA6NXRbXlRU49yJ02m+xgZrU2/tlffcta7icDY6skKa91oIs+y5sDDOfjhUS
5W5ZRf1NJ/oUoeop/A+GYj8uMMLnOHT1uQJlkCbwpunYRZXjoS5VeYP0s6tOhvWFGHT9iiyzou8h
hcWJQ5x1lUOqrYrWMGJPx+Vl9HorbI6QE7ALiKv+Lsdc6Q5Bl2rz9lIuB3j9iW1kx6kIgWwGl3n6
jGhO1UWm1TNohdd6IEYsLfUR6CC+Dhu1Ci+VmF9db8ySXW+RtQOXBka1St3B0aVt07XqEdmqaScJ
TkYP6l94i98CjAiwMFfq0kyYR4N6SK89oVjSPZUyc+7gb9UXtviZNefTUuGnrMSyL0iIl0FKVzoK
Z0tXj5QrE6/H0uBTQc0BNH8GkwFjuy0udf8Wzzixsn2pnfqcI60WHYQFnxpAAP9ZnyuMb2QiSns+
Gr6i3MwOAB107atNMQbtVSMMc4u6cQFvGVFByDnqsaH1tqGWhOnh0N5hi6PdGLWufuxKpQW4V863
RPrFpgL+e+FqPnPUaIzRhQBvYVBvWb39c0IfJLGK+ViH2C/GBaxToitnh95MeeGonbkZCQGInSVb
AyTJamcUOAtktZ5qR90CK0aXYjqkYOF2Brh1tBN6lRyjGLejn7QX4rf1K0egTotlwfbR5kZ2YjVJ
oCQqtWdnPpr9pF63tZge/Fj58fZJez09qOncW6huLHSB5xLSi3h4GtOMFDdVj3mZZBu0hLIvuapn
rqMXyU425XhdV1n/IQva/kKEI5fff7rfILGSqy/RokSoYXWJTX1Q+VkkxbGcdWw5bEX/hAOouVgX
dqJE1xEPx808z+qPvAmInDFPGYdNi1pB5/k4bG3pYapojNq9hA42huWTwLRmP9L6xy0C0S0MSGPn
g7QKkJhzPs1/R2FkvVcq9vyIeFT3OBTKN8PAXcOuQS7s2AYB7nu2Jf8iF1rcOGBJ5us2soJxh2hg
9L1D1vuAmwVSfJgSyM/tZIQjVgjleJ860NJcCWSlurDXV2BtNriNYzJAR0HBgTbRWn0E0fylE2cm
T3GjVgDhhdptIO+MtxBY02AbOmkFbI+uRYY1rp59zKw8Vr0Cnp7myaiZOm+cs8JwYTGiw+S3St4u
hMEfStbFS9NW2JDpUqyCcJ/JN3HeA9ijHY/4n9Li87GdxiCGfJFV/acZrkcA07M1rifHhzaoQSzE
34A2y55Oit1/wNky/vb2Fl3BtpcFoD0GQxhLPMpvjrG8Fi/2aKFkQzHItnqy8C+6Kcus20NfwqMu
DswceUzk5RAZCLvqA2lNvMdrrh3cqjOLyUMVSqncAkmN0KsnKAmunNN+H4wJbLq+WmTeDA79Bonl
6c6ubFrNeNEVJezPIfyp05dqt3aNHms/UzvxMAyo75MBHdxNZs74nWqqpl9I1l8dC46ioMULFoOH
j/N/Olv6F2WPAWnx1PdVvQt4XaTLlwuv/cjRr9glxTYz7GavBqHeArD/Hy7V//4QLCOcHEz4G6DL
mPgiNQCu7fQXoD2D/pUd9U8Onrv7pMiqbWG1yb5VW2MzB0Z3UHAkuipswWOcIoWFCVf8MbSy6ert
L/8sEXH6S1CNeW5QAcFY4Fenv6RXx0jmeTE+TdnQfrO0wQYxhyAsEsKJDdkyKHE5c0dRCiRUZxKj
wEqC+xxwbb9LUYP8mMne8tRkSv/5SP+H1PyvpTD4vwM1t3WEpv6p0tTyT/xbaEr+ixiRbBVgAMmi
swAh/wFqSvNfxBVExUsSzWFezvj/UNLsf6nAJ+nSiiWmB9nw/3CamMMTiyxEGcBJ1N3fx0g72dWL
TAfW7ijbUU2n4U48e7qXIkNJs1CxdZeXRuyGQDO3CRK/F7bsaeTKv3ZppppkAUAIkM5/Luq/uKvC
JimQNgBnZidp9ZVMcdxbeExch1kXIvAJXuVCqHwaCj0PCKKHKg/8JRMFr1WsOM5WlVmIbbpj1QDH
Ga3y0EZYzCS5eQnFeRqQ/HuopaNKKcQi71gNNU0Io+YKLwkazPl34NQlxd0yPL7YUA//nO6TOHSJ
qP7/oX8eRte47dkm7CQYiacfSjNhuaKrhQ5l4pQPueVzu4tBqR8Fd7kX4nj7x28zkEp6J+RuxPZ6
l2pN/rXBFmG3ELkvXMhnVpi9q/JfFlgXa1OBRqL36XT8HsIBaEEC7rxXNG3zI+jA3L89+bNj0bem
5gcMBYLY6dyRscyyPB4Mt6ErcF9SOT2WVkIzy0qVS0pSK3WifxYaNANWCQQYxNGrdxU/dsrUQ2ki
SRzLa612/COyXPYWxERxZ/R9gUiBUaE42460DDX0Yyp1cZ2hoYoRToz7j7roWBQi7m/iNp12OlLF
F3AkZ/YceSebbYH/0D5cvUUIsvezliCLUWVKvvVlULmlKC611c+NYrIKC3eAnvQ61FbzqLNCO4Hg
XZljgD+nfkws5DgvhHKnwfbzgrODuM3I3c2l2nL6dSNKxkOWBKZrCqzMzbkLDjHlhF+QQOsDgjno
ewDTcbYkJOLx7Y21ynCfxyZ+pFpmcUFTv1t23ouLSejlELeEDK66VOaREDetvYOZmLXrLR9SVBxo
NKR7YXidaUP7Dpy6QabN0ho8zofiT280l6pOZ1adXWdpJhVqSsXPWIcXPymAzWIWCYbGNnH/R4wX
0CFo7OzCfXLmRiaChEkHjJNMYy00AwpkyLHo4N7XlGw/IGAuMAVYXF4z00BNmvP86+21PjcvKsWw
4pgccovLn7+YF2IUKoLwAXKkuCd7rGNAvG1cwhCdGwVUkw33G9YQzfXTUQaBV8QcOBBlE5NG54yh
GA6M9u79cyEOBXKiLw/buso+Z/Clx6wy3Kgp+we8/qKtXc3VBdm3M9ceZR7S3cVLxaLaejoXRcw0
T5ccZUEcXmlIs+IDrBSbQVGs908IhjIRNm8zaef60sMxsoTVmhluZk0+ZrmABHJ80y+c9NMg/vm0
OdRSKRdwXikorSakUjTIlnAZFXWz454ckNYllUI9mT6ReMT0IUIEzX7oQ+fChXlmKR3QkhZviAXk
fH2V2UadVkqJGR0uGcCfjCbbdXNveqLOlQuP1fIYrR5qrmSICTZ1OsrHq0laNIHbkafc7TGlSDuz
3zgYO4dqgGlcLq4rpMgvLOuZPU9VDB7JMwpDri9QwynsFqyZ7spJAjNrsmZD0/8S6vrcEiKOBziP
LiF9i9X5FWZWzWJY+LN5L/eFr4e7rs3qD0PXyc3bx+vcPjHIESEv8QQ/i6y+vCoCPRt6c0CQZ1TN
4IAyhzjg2ThcLZTb21hmiieUJD3W9I93aqmrF4Y/N1NqBw7qbTYbdV3yK4pWz81WLGR7k2dP0dM7
kw7eXaqhG/X2TM9tlkVGlRoTkFd9ncTngzrDye75dPVwT5fg0xQh8QQG4K/px/Dtu+TCgK/3CnQs
ikEUrxdq7Lps0uXckHZf6O7gZ3KHTZ+4iaLK2L49rXOjkCXTH6IcvzTITm+uESXxzsdyAmWdEgpz
04pdkfrWhYLw6+8EZR+sB3gTyr5gNE5HMcAuzhhK6i68W/MxxtjiV4cC/G80rucLCcwi+bs61RCZ
lxL4Il1JQ2eZ8YvXSyQhegg2GQyxoQUmILLLbiMjOctNBAnh3hl6LHZDe+gXF+9eNluDv4RLWwGE
3yho6Xyfff4trgkpOMfwstcVz3DG9m+kAsjfjQNYIC/W8NVzwcFm35IBpS5XNdOWzpFTR7Q4HYD4
ou0H6aJLX/12QtSdvChUe+C4HNlFjF4YR39qAaAkeZdAjY30LKVTFRlAF7T2r+RRvDdQp/lS2IOJ
byDtmZHfK8zhxtBy/RjmBiF9iyHgQgvwxbdQmbtsK7DIvEW1JmCKZhVc+zCNkw3b2krdwWnAbCSB
Dla7k8aIjHtK0ev63TtKW+ir0LoJFIWx7IUX65+OsRWFAbTlvjHEXdaV3/Ge8Q9vD3JmQ8Ep4daB
zA15cv1KJDiINlRmpYuX0XQTS5Hv7dLBuSTDc/T9Qy0wRLQXgAKSf5/OJ64iFXmmSKdEm6VXtKrN
CqCJEWyyfsLG6O3BzoS5z8wEQnkO/cIZOB0tT0VIn5oEKkcM6tfQGYCTEpxaH+oRjSuUBNO+8bAj
9j2tVrFcjyli/ca0KLqiJhh/rAznUhn/ObI+fSaXlRRgTXgiKdUuN+OLD9qVC6yKENctW5Fet6XZ
NB46bsZeiZ0cPHSe2ndYLLAsEg7ooh4VjB+aHrqAW5Rzi/heZFgAdWROHobCnf+xGm11unBdvr6f
+ZUQYUE8oNdDqeb0V1LMK+AREbH4VSZ+NpU2ItavGH9J+sWfgZ7rhyCMuz9vf65z25Dgn2yE0i5e
GauvZYVppIbFxNIg4HWbxVhlYiSv7ec2US5gBs7Nj5biIoQOJpFWzun8Eg0tXlhaBtKIJLKqPZuu
Y40f66j4MxnxB2soLkFHzk0OZgfVJjorNBdXG59+rJHFwVIu6YZq35SG+JzyP3rodoJRfP9CUm4C
bEkwQfF2tZA53moEYQ1hulZ2B23AV9sYZHmrVPP7hDOX0BYSKFsZlYKlUbgWzrR57WaQfpxn7Bb3
VqayO1IytxZPq/9gUuxFFJo5P7QmTz/ZMGdTTJeIUHZS5a7gXaXhoNnxriA5fZ8i9L+n9Sy9gJDH
cjWeDhYCiTRynwtpsEpkK0Z9xlGmNX++PaXl37K6CwQP6wKLpbgj14kO/jVarzVcT2GlZfcJnsMY
UzSYs/4HwyyCJFTNaR6u6+aOCkEPbzaKgpQ1Dnko5K0JGXb//lGISghK0Kug07GK/7nIqICpkiPV
Nv3HEWG3TVA54sLBfZ2/k6yBXwNQTwpKTfD0wxiDWhhtSguZTJ5HUc/++lr3oEXWLdibSxIuZ84s
txCIKwrVvB5r/Fo84yw2SgbjgZFftcKyd7AkB8DW4v2VLUqpJO8qmQbsm7UI1Kgrthmji+fiOmLf
NvNo72ys+C6ku2dWD1oPHFIKTjRy1wVFo9GCIp7JZexUtfa2gqTpmI36Y9XamRfIQVwolj7fNKsd
TgUNJDE7j/mtkfij01gTq0Wdqcz9CLWvROAto7fXCgXpj3Opzb8xW9QetSlB7rUPun4/8Puu3t6a
56YNRohSAnQ3GBmrrTlLmKoIThpuFZXzvopFubViRXxu2zCGL94OF47CufF4NgEiLl176EenmzTj
jKC1xKyDGse4GjTZzhnC8AkNXQDFyK9+fHt+Z/YpHREV49l/hJ6WP38RU9Q9kE7luU6M4sDO7hxt
o/WBifuM+fU/GInq2QIDAiawRsZEMTbWVjoSKquh8AZQ+J4T9/lN2vXDu0sXyASiebUoHgBAX+/V
wCkUDfsmar2q/tDI3PoMuG6+g498qUuzfP7VJuXhgktMb4kwe33ZG4gHxdCmTLcWffLAq/BoY0+1
SfWaJk1omSAh1NpEY5v47O3lPPMAUOKixgUGmQ26DrzrdhwSmisGmsOj/cQaIIGVhvOF7XFmOy5y
JJJfTuDBX51uD0oajq2A+3BtawSApsxfrYroN9DCP40/vP+Cpn7BZUkBAaT3muxRyZnETHBnmgHQ
faN1VA9tEZyUYnVAp8jMLmyTc0u4sN9oW9Dyop13Ojlc85QlpTPcpK7GT2lgpVdDF1460edGAV7F
kYZ+gezH6gYh2EpLkbPv0zl8Snyz2w7xxdzg7CDwBp81ILksVxEOMolFU/nkoUUaTndm2Rkfahjp
27f33LnLgqr/wpBSqa2uX5q8kJWmVDYUFbJZsLumfj1WerwBPa38B9ubWoiB4YVFR3ctJAEiwSQ2
I6CfSx9h22B0buNOMS6Ui19XzbiQSFOoTyz4oXWTFX3uhLiWHYB6TrQPaiPY2o1V7Ho5z4ehKoyN
pZS3tTqwCdHOuPC2nFtOojfCA94t7g9xuv8CxIyDTu05wjjXfk7LJvgRdY64z6HrXkjKXg+18Agl
1SuuelALq6RFjTtAuY1BuNjbk4fgdP8YFl16hVrXJUeL11ciQ9F+x/EdoSvmdjqroRIh/ISZirXS
V/BJJXZdXVUZPyJltFq3X4rldu4uLcPd29vzzMjkLQTEC7aHNV2d57qaZxNvTumCBPKvEpLgx6Qw
7CdyUJxTQhQZETLD7Q5INF2ct8d+vcAkhARgtGnootMjOp21g17MlJFduG0kIm9JzPZtEgeHqUA4
++2hXp91BxutRWmFGBYBytVZ9/F8hOBESQu1HushyYf24Lf9+98XkgtaTnRKUfgEvnM6IYqsJQY6
TEifAsczJkPx+C2XQAdn5rJo+8olKOCsP1dhXoQfWDVOXMyE4yJV2r1ZZbMr2+x9zN0lJXPY+twi
9N1J29dNFJwuM6mVtnR9DFa2sgXh7yBGjfy+Pl+ohy0P4mlAwFCgPGnXYFT1qmw0wRjNBurkrsia
6Bh0nf1pCtvuRzA06kfu6HDbQ7p790PGoDQlecxo1HA5n34rP7CcNKjBNkfYv34fpxkzjF4Jfr57
3xFmAEkBSQXhaW3BpU2KHlkCHWOdNHrXzJO+oSl0CT18Zkcs+hx0geiuqfDuT+dSFlDb4pZRagjO
Wz4bEIYsnTdvz+XMceWCWlKzpbP6SresYXnCpBXSpW0ybylbop3k2LMHG2m4cPWeKdtxG5IIWoQ0
SKk6q7t3oGs2TRTKoK4W+ICjaJ5vYXp1jQsNVTuMvADfokE3t42m1JthENlvUlUHo8RRr69SJYSc
UxvDp7jJxQYLR/3ddeLltl6EQ5YiPcoDpyteA2/UR+JlVw5dttcLS+WXRJdurdeRJKNwHij40C5l
MU9HCWof2GHCGQxwk/6CbEp+nTRzjYUToooeD2R04ROf2Ujo8VEpXQblWVgdislunaCs+MRlYKp3
QypRXMKg6kJD5dwoBENLQYGs7RX2WIBs7ebIlLi/ZPKJn/G187tLJ+9MMXq5iFG7o7dNDWutgTKy
ZSajXboYRanfZbFtHkzsHR6busWv1oqC/Av0WXTysT65wzo+/T0nYZdsBoy57wwrzC7ccmeOD5WG
BSlG7YkS72rLTLVtJCi18DFJLj/pmRVdFWbVPurtLC486meG4vGhdrdcBw5h9Om+AZodqLUA2xFn
bXifxQ32EFPa7IbZry8chHNDUYYCigJKkJRqNZQsrPyfFhx67tVP28wbhKJ8HNVx24gvPOJnjgOw
WLpjIPJVOBLLn794+LoBE2OAMFQ3NL/eV/MYfwgVy9lEvYnb8RRdatCe2af0TCm0cuctaeHqizk6
GQhWOcjWVb4B5SyK9qY6XeL4rFeQNcMDiXbpony06NCfzmpojQoNAEaZOhpBVQsZTbWD6Binynsx
hPiMPssoUu7nUyFhcjqUOdH2a1B7REc7KTwlUePt2CCQ+fY7seKIsbkZhlIw0p/0FmDQrC7vHIGG
PukZxk4C18iMq6SLXRmlG4RuMTuy0EYASZyUmDbG2s7R/adZxW4pqDeZKC68JK9Xl9/CE09V3uBc
rSsoIp36GSbHAidIC08GuuCZb+2rwpHtOy/PBSPH+lJFAZWBYMD6Q0IKW8xWFkRVGV87ZtjcNOKi
LMF6Uy6j0Gug0frcYV9bO8g0rZBSlDqsZXP8rhlT8wWu89e3P+GZQdiSMESwuOBwr1dtqrqwRGpd
d1EBzzdhIhpPRzjkvQu27A+2B/RhqqQMttqO5dDm48CCweCutqgQTjdG7iSXRtHX9wYlQQ0QgiSz
4vKlv3s6jmj6bKCpLd1FxORXAaLxe5+hkT2bhZWhtWiVf9GzG58SZKB+yEGrfsioiOmLDXihQYiJ
wbbj8pzXblVY0wMXnlHt1SG1rtN+VK0jrg8lCtx5adVXkZ8ph2AuymCP1X370Gm9NXpRQz/oQAyc
3+Z5jL6kOfby14Q6/LxFG1rZ530htY0yT7LDpzlKG4pjKjKLI6Zz3aYWQ3WLL1xVupUZtt9k7RPn
ZSkCZvty6Mva4w2x9ykmqz+azkGGoe8zPMFHYUbGDkGzJIAQa+P4sceHSDW9gqA0uB+dLvmQTvA4
e11DyrM1CuMeMyC92aVJHosd/hdz6Wp4ntcHFT6G745Fln0p2i58tKeoRPjTnKO7rK7kUbVb7Uc5
CB3d7sVDw8W+PsOLidDF39rG2N4RECTfB7utxl2AwbW2q51Rc+6q2OfeCyNRxIc4CRFfq4nsgivf
jvVyJ+3RUaDCIWvoYnmeZ5t2NHN7U8ZG2F8J4FbBU1gNY+vVZplZICf79CYbaeRv8jbKCu5uqPiI
2Co1ighmNfwo1VL7LCfYy14S+k7lznnuHHVjNJtD2BTzr1CaQO4aZ+yEx/VWfzRQvXvQ+7rEaskf
MRSysijBFKgufG+qDXTj2qS0Ks+I6kHFrS2t7oQi9c8CX/UCjQcz+azy1+zztkdkX0lEDVbcRrxi
buO+3vSOz/WPIlCTosI5JwQGMzBsNy8G9LNhOFV4R1XC/OnHufjc+5jL73Ep4v/RW8U4ESMb1W+o
KqF/B7JqRk5KKhKCbqKOW5HF/hermnp/b2ll+MnqO/sBP2V5iKfOOUShXl+ruNx7Etgcjl9Sfp8U
3/xMCb8xXSCoSeYqsh1qz59lTAsoqobKk3GvFC6wtGy8aqhs/FZHK4k2JcxNNjtEHkSwslr5yduW
fE1U3ym9uKvSzrOBfIzoTIbDp9pAM3JTlUScbmNVVXZN9SyYXFNbymNkv4nqTkFvfUbRINbcmX/+
V79w5K5m3x5vc5zpGrdqnXifqqjEuWw9PJf8uNYwQ7er8TdKENbPoQXZs41HFCd3sozDLyPFhnzj
D2bxYAK0sTepWtQSAZnR9nOc2EodR5S47MIt7Yr5trajbLwHR2H+COvISDeDkxvVrk3Mtt1iOAXC
Qa9y27yNhR0P9wZSe/JoYEgXeqY9BRyGKm0DL9fjTG5S0xlqVzETK/8ITqL5Fi4tqiuoE5EAj2P0
/rdYNmp2F83h0Hu9UidfaxjjCHiOlTF7mNBMX9JmqorUzZMitr9XszKjLhGNxW1uZhCGSpCHOd26
pv9Wh3OIixiKvNwPbd5rXmKUYeM2Y19/7dSx/xRghjG6DmtxyGUM/WpqGju6Lg1URDctHn2mm6EV
N7iqTvgMXicdCb4gewwbuw4iG8+fugVEMWM9cmuEKga6cdTlt0UFbdPt25iPN6f69ywz1Ufu/+Z7
2WZ0S2xZGXvwfeUCXyrLb2U/IX0tFbNytqhHq4vTYo0oaOAM7X08xYbhjWqTw0LMyCtwlEjHz2GU
BA89GmktQi5i7jByS/2Uurc9ta4y1Mbf1Cl2gW6lP7RIDx5gERvCjTIVyyF/TFmTQI1zx51ID1Kv
9EOM2KrZLtCPwafM37ZBJO/brMIVrU1h0nrOJHI8VTCPgQcJ2DdAbrOBjbod27ITB+qiaRB7s5MP
x6n2+4+B1iWQTsLa1j9Xej/Zbmy02ncfOtz3uuMquO40Y5Q/TDMnojr0vqTVWaIEdjdxfgdvyGvx
TdH6Puf+j4TlgfhMjG0zGckD9TT2ZiXrJtolhmKy2Jqd+VjGpfhzWGGM7L6ddPaVaMhu0KV1nGSL
Gd70oXbmft4YPeGoV2hqNW4RgdQ/KJFfHqPZUhNc7dB1vzbDrv8DhGtG4zuSA1rP+CEWX/BGq8JD
1db6U5ZtyrI2rztVZn+noC7xJwyhbCYJQrR4xPvQNZZGk9hyNBoMRMjnsUHRFPJZx1ftyOulllyj
8+mMXpUL+2C0CAttcrVSvw8zt8AmVib7pxKC3Gd+Y/qn1H2BbY0xinHXUOyeuWV0kL1R0U8/FKcI
n1KjQONhkHaqbwMOFLXwNI1qb8bIjQ2MxLG5BXpsIRFI19zq8FbcAMn3r6WC5TbSEfZ/s3dmOXIj
2ZreSqPemeA8AH37gaS7x6yIkCIV0oshQgNn0mjGeTm3l9BLqI31R8+8fSVltoR6LyCBQmZFBJ10
o9k5//kHPruLoUJ08HxfvhbkxoynEC5Om/puT++xNWNxWQzhnB/Jv9SAs24+Ac1iuUU+jUGsUjyj
Rz71c1U8YAE3b0RJRmqMh3D1cPzso7ehifcLX6S/GLHJ/MlLrYwt4+Cy5T3IpbC6JK9G6SYUBZjl
ZlGw7RYflnFdLQSkxnLrx/oC263oYRMTqU5EuvV3Y70oUnECN0/cfBMHEx48CZmd9u9Z6Bs+sbg6
d58sZJxkW4HiT3crnsHOrV6qTrzZhDUvWzyMIvjq1p5hHMdFhuYbC1psedBITNyPhDAO9YllHQxv
zNEt2DssVumt7eclMWIbFpmPhavZ+wrfH9djXgjXf9Z2RSqdOxpjf7JVDaeq0JtX3hq1vVqPxGl5
9smoRG5f0vJ042W+BbU8krY8e0dR6mxODIwxXpQc5vHNWo7Oo9yEELuBfe6GF129TNZBBIKlSkfs
tR/GYnK+/rwg/ksbgXXInqoGaY//+YssigBRzXa+omNY5+6Q242XVG5WvQn8Obv/+aX27uhbNJRq
dR+u7E0LxH8mD99Xq4ZjwRtxNmJCYZlyLvl+6iuHte6S8nNUvhivikzbl1qu2wEbk/bw8+v/7a1C
WgDg24mQP3II5srMq7zRtDHFFh37wXOeeuEsaVir/hfDnL+0Gdwq03haep+TloL2+1vNq7azSTdx
404wADYsdz31clj+RYiCB4ofyO6Dew6e+pHDQmBrK4KZk8vWXXUgqU1BCnMHSFMkjvz82f3Ndwef
c8cLoDExbfgBDdnMsN6GDfpuXbkmcLYDOdYrijUOc9+5YyMrjuUm89uxDOTV7Inw08+v/3cP9DzM
gfKAjPnH6/elEbSUcFDKQ0wz1lXIw+wxRv35Vf5uhSB7AbVAOgQF6Yf+Xo44rnrR7MaG6uQBaxDs
4LEmibEmif7lFbK7MIJGEmKOvPLHFlEN6KEVbqvQMKPysDEVuPW1F375+Q399bHtV9lzEnfyJbyg
79chzrxUMCBOsV3Aq7ancEnJwR5+8dj+iotYuyQEMjz/IIH9Ma6rwOk3DDIuYxA/+4b+OziQZzEl
MKClkSotw7tFLyOVxrTc+ZiSHrq1qozYg2xyGeppAmjOCsarUfuLYciPExiHTwbKDimCYRx00B/2
nGbttdtRQMfu5psv+MgZR5MDmNwDSvQQjdoQ+2P+KyLI3z12C3rQThUCqf3RIVVE69hxpO47ndUm
xDpTxC+584v97G+vguaOkRyzfix7vv9yF+JMBnZONx7bJjzqZn5vmsuvBhZ/hRjQpgLMoKFGdcTt
fH8RDrQizHzOB/j7+FIO1vjcdpoMBZxSHroGV73ziv23BP4fu4jjJxL4ofjn/5E/SOD5jT8l8MFv
nCfwjEEeqZnNneH5pwTe/g3Wp4VF6a403afO/y2BJ3p1Z+pAKkEF7yKZ+n8SeOc3jmIGIuzmIIhA
9s6/ksr6h2Xot0f7Pn8+b2S7EpJjiQ/+LYBd1utiDv6Sx1kFu5EsCeXd29LrDdaNnakrhUh0hCxI
Fjup06aTm0FKWCuJ4krR7KrStdVznytXJS2WIzZGytNoq2sEyuUH5xxSnp8DywOKdWBkcumqg3UO
NR/OAefqHHaen4PPISaKD4EnxT2gR0VcxDkk3fDWfgITs5rPw56iXjWVFSS60io7lXvOOkBEv6bF
OX69ais5pf45lr1e5uKBDJDhXmR1zqblU6efTA8vUjKoK4+Ix34mlbocpLq2Cfv2rsqVSi+umVV4
p771pPWki3KWlxxjHJn1ircKt99m2aXqhkikk6uy7Lg0ZkbbYPaR+aZ1V0OdGi/o8T4VLX4wW0az
kfiBaqMyZjaIhJJNhU3/TdkxIaU3CM3CT7To11nGfgkLNGZ/UPog/c3MZdoGtE8Hr1PSJyK8tfa2
cCk9GY/rWGXb26DsMv1uqkCdt8ui8/ADf7XNYlnG6xZHA3N8mAKdk2PWMy7FAWecTV/Pj7ZBPnef
NBoKSXO5TIunQbSK0UXu9rj5pV2N9ENmD8ZU6VbR/E9I36NEj11mIVNQUXDEDASfRd/qql0+2zvy
WnpMeK6Lsa4+QjLqynHnHPfh/bzm5JNjy7OOsRmpdnqb1bwvB7ekqIzpn6z2set7p7olV01Xp6Ce
5jlx6lIZKejaliMoGmm1yDESPkEwRFqgQkLYebkNIahHIqpZBgnJ8lFB+JA9Xup2JCt+HAR22mXb
FVOqSs8myZcZe3DEVQAMFR2d6VzZpH53t1jq04otRdG+i9pGW/FiVcN9Nk38puWw5uKtCtxUG3Wg
TwNmuPe51ouVaiAqO/b5Uzd8Q+WbwqtaeRGNoI/AyMXyjNf9TBeL8Ghft76YiqNvEuN6CYwkbBqT
0Sohu+h+hlM2rfZp8QYoTG5Z4CW51CGN3uypxf7ImLKv0rBodRh32O/2RM/ZBIavIYTTLLZEJtWD
FangMbLkXFwskwnnu/+jNZmUqawnMunN5mSfOxmaa7qa6tzhZPXe7YionuoR3G9vhrw1IFwkLs4d
kwlvuM0S59xWYZka5s8MVGi61nMDNpybMex4TYn577lXK4bICIpk+KOVO7d13rnFy/smE0n3R+t3
bgP7LKcj7Kc2Spy9TxynipYRpqC6I4+gvzN6a3YTmPLhA1pjGs363HS6nTau83MrOp/b0qLaW1Rs
v2lXvb1ztc9NrGnkK3HjGfYekKv3RjcAr3s77t1vdG6Ex3NTjPwof8gWpzpxVZpmfW6gx3Mz7Z4b
a390p/xo7v12cG69sZ3x8Uia95Ycy2b56p0b9ULsjetmRiU57qURXYXnth7R3vTg770+0ZE5/mk5
Lz44gsalD38toAEykysXP58dMgi6MHsqdxxBw1CvDmHT0HLNhbaWY3+GHVRV1F8oQwEjqh2XWM4Q
RbejFf4ZuOgtEV66Zzhj3pENcQY5YP8BeExn8GNYlx77LJ2H9qE7AyT1GSyhfzavmH8BofCGNF8D
gyBitYMs0xlvIb9e5N37Kurnt/4Zk1mtaPpCaQ5SUzjaquKs3AGcfHXv5BnV8c8ID8OMcUuXHfjx
ybytDvZogonjxqfDU37GiRieqocNxbSgSRlAktQZVeIkA2Gq2PPwht5xJ4dErCDJ7B2PcuvIwiF6
WNgn3HF9UJ7MjAPjBeGW2ALZY/hmNXiTe+K7BaYRuP5l+Fz5Ohq6REbm4i0ptr18BQqJtjzsSj5O
utCfo/eyzBaJURabVxzYxtLG1hCCY5aQjzCb7OeoqWM3V+QXr4bvP2DoXAzO0fVrVI+V6W0EierS
fK8M2FFX/loWXezbw+5uHIVNkESta322TYWhBUN+3V5JZgVoktBJybRuVV8f3AFuEApEx/rcanNT
oBYRaSmAL8OIzr8qxHB0llrhwWG04lpWW0sKExFNRdpWlXPb221ekTgr3W46GL0voLEUyhmf5sgd
34oNXhfTkbq/5xXgXiFJA1lGypgum0Jw24Q3dO83m7UB7puTR4pl+0jnamfReO2PW2W3dJW9V31t
8yIIL1kbcg8x8HDYkks97R9yVbjSgLO3xHAGfv17UOlVx7hkjtk7I/cMUtmKwe1fsTUrebp21zUY
hgqvNN3DsKkqBLAPMVJI4RGV5lHmQ2YfsPFcmkSX0jBTXbJN4+ttgavVM/x+NAdCgYlT/K7JZtbr
fcXDw6O8I2siNsRgicSborw64MJcv/Bz6+/BNESPxP5g6G/Xy/puNqfgbtZ1aIJK9/2zZ802WOKy
BM7VNuO+FW9qjr4autyytKrG9g61TfE2Wt3h3o6EDOM2i7b30SDcj3zU6UNpqO0WpBjf8EAV8qH2
c/XOmSThRZlDa3BsXI7HeCwQXu9LrKviliaQT53jKB4vBNw7TAB1VMSaJpVSxul2d0oC1XElx3Ut
P8zNst0IfLWHxGqb7IITdZiTzZ+qIwEeWXPKfQQYLbeC9rGq1KOBf+SYFI7Z3ZDwpoCTQq/7XYez
uiOU2cbyA7DyMSyl/jxr7T1WFeMhTMKllR3WEHJF7AsIo8mQG+JUQ5LFUa6d29OGqXdwSaPlkfpO
0hB+2IvXtEfTqbsnXL7llaEwxUhtPcvPw5Z7DETzRT1ToTHpaqPc+cQGu3AUu1DIYVJVwwqMLNSb
PJBtnoAc90vCOqnx646EIRNW03wxoDRpkplO52Z1pE3BGUrzk9/ndK5TMasoVl5kZDHwmVnGTe+3
7xj3O+31gnFtAEUlpObBZ2wgKsZXvj5FGMkZNFKT/8G0KiZoKxl87U3OC0qQc6RKNnsMffO4GfBp
PmxmZbUptLAsTHXA/CxmgDl9GBkHPZeO1fNnm3xl09t8EF6TAkYDqY7NmE4oHgaSxzbjs8JyzYxL
dx/sQZ7w61gR1DKkDe6HbuwPa/i0X38+6EWgmySPuB9M9KCtYP4hSS+OODH6EZfQDLyaPc7prYsu
m0mPr8BF0dwz10gHe3GIIy2XSkGtbYzbEXtE62RQDRYnP9oEzrXMyXWa5aN5sWCNodNON+Ghq5UI
8T435sdZuDo7rWi/yX0PGd/he8/8w6kJNxm9Lx23ZL6dF+yNJWPY9vduN2WKYuG6RXRiKkwfgfHT
Zj7unLPgndJuVKQ4wegb0dWTkTTDIB+MwYoabm9W76O+Rv99KqIw08d1MxQ7coHdohfF/iyL5baf
bVl38dziRp+uFa/8QCxasXnHKuyjB7VF4ZtMtayRIsdLVfhadhRU0iJkFBjUjE3KSGbfNoRTdnbT
VSTTMei5iHq3mVIXU9jxmE1y/T3M6kJet4SC5Ycmn1vsnUnSWOOSaftL0Q4ry2Ot8dcpQlGfbMQe
flq11lgymFTZn3DOv1vwf4TAP///Fvz08vrP/919mxa8//wfDbjl/gYciKMcm0zAEMoGJ/mjAQ9/
o4cGIkE6gl4R6BDu0Z8edPjMkctJ970bRdC305r/V1Sw8xsiStQGuyuNDdkZnuX/+p/feSnqH/79
W3OzHYT5tv3GRQdd/96C06kQ4/cDEuTWYdBrOAK56ssHt+t0Kguqj0Xbzi9UOd9fKYQIRzeFhQPa
ftAgrHu+b/QHyYypWSHVWxIVXt9CnJg2JiS5UIdvnv39H5/+23v6Ht3680qgFKiaeFBAFd9fKSwo
8Bd2cjvvRWqXLimPy/qrzPe/uZ3ddA6iDsF8u6fO9xfJvFD1KogoOoL+AqVY9kavajiGyP1/xfFD
1Pbdt8Qd7XErUFD3iQC0ux+xSOFIahRvt+tBnBGP3dCL2wjOU8Wksg5lSo2Cc2i2af9A4oVDIrgb
CpgAxeZM8Sj8pk22aRnslOwl3cdhNvR1wjwZekNUDd32NhoL0zmI1QF6LbvWthHX6wpnUcdWp8F0
sk9U8lF24BylOjO6oHsfeWRlJmznrUV/RH7fwc56/yvhqdCENGTciZzYyftabIWB5SU0s/JhbXou
bBWG9dk1loIW07EpL4x5Zpxd4S0cXokyIDgMIz0135l4Bj6N0Oyzg8MeSlloNRN5IAzYPwVYFdR7
TAqtK+apdYQDZ7B+WLQ5PefaJd0tKgUHoqonUOuwxUogHgKnuZpyr5+PIjD1l7aaG3GozWV9nYRY
3i9z03xlHurd9l01F5A88vFxWcKtPFaZnU3cuJsbSaQL7zlsOlcmW9sZr3rsgyfhNtWTGDyl4oLc
VXgAI8cOZDFMBJ7DsqxtM7XyZnhuQkZ2DNV50m1YyY8MnNpHW2V1FtvDXN40hhVWyewGsO8HuoNn
5dXVa6uL4pW3ZnzJV8LrcZfumFaLziYiBPaBfgksvdXJZvHNmEZW0GZktGvQCtZq5g/38wc8tSzv
1FBz6GQLnPADBYdzZzuaA0llxEdMtjPwIfqper/Y4Yr9Q7W82eScd1gEDNXbdlR2n+AI6P5uTYth
xNa49q9FFA3vF1HPv/eVIULC09biE2W3fqtxE6mP9jrMt6qaIeUsi1+bcbVly00YLX6GRLRuyHiT
i/nFnOfy0wRhoaTvRqQQm5PK6J/tfkzJAyNCTnnhVJ1EW1pXfdG1TMyHwrip7VqYSVW00koWilw8
uggxeRhMHBITHNIdkY5qtYPY6rJ2ouLZmu1h2RhRto01fazmIH8Fj8mCx1AV2TPZpaQFwTilSVDY
7+bJagCW495rzhb/3e5IJu8rwI5pUEKR5GPJT7rXDjh9EYzPmO50I5aMM4VjN7RzAjmtJk5YLH3O
+uuCMjZLo7ozNnOf8Q0+tRxx581j64T5jQB2sKECeW4XOyE8BexAqpVQnwKoqEZ+5OC64VU15VXN
W1ZzxfoA8Vd+JkzWRJGumIDH7WjMbpoDkz2pctqeKrb9KFWmn38mv3cGi9d58KFxev/BVoxBkq4O
EMfxYSoaCxWpBxM6n30Ns5gJ1lBZlTzUC3ETtDNAxqncHLhskdt4HzQSsE+h9pv7VY6kQKydZN1E
OjPgPJVmQOUYOY0NbCPyPQV2mZ4pybsBUwNTf1pYQI9OaT/T+PNtVcM43wEurF/CiTDMeOyB1BJU
05j5RJUID/Qs7ZhSSlPmQPUZjbQnz/d3xZb5UQlEmLE3OjOBRgbk4cvIF+1L0ax4TGvfEayojKSK
I10K8KsjnBYeYy4J2hFyVS7dp7PeYi08cJuuMb/h95onxyj5Acssl2bf05YmzbLc+bpZLJUlWhzi
eDtf9+lSCMMhJSrK9aHA6PfB3ry6PthMkB4zbqA6go5uSSjxJPNVbZPgCwgQHLXvzgJ6XFeSqu0V
HpGJKxOx06S9ckmIc3bm2AeOuAaInz9YAMJLYjUFnwmT7hmODhYubGZ1V917wjLcC5uA7kNUSDME
kVgyCGmeaq5gKZkdpH9LybSg5MSblU4Gwzf250CAIhOssY7hHolqBS08RTKootgiIPBeTQ12p2JT
xSeX1YodtT1SHdd5WDdpWY3OhLU5go84H6P8Qy3RB14tRJJ9QZXoQTjxyunerZtySrMSAWsSYt75
dvRdymOoBf162FUI7kXVRtESO0sXFbSB65AnFR7enwR+njkObqPTpE4t2Xw1dfhF1GZ2FBdzSxoA
DFP3feu25CPpIJjSnDTyL6MgqAGigGs2EAL9Cydcc1wuA7sxmecNzoWx2f1l5bYhdBDLz28mleOL
4gj3eh29+p1Jcser0XvqoxUuME9dQ2c6ndWQ3XpNqO8Gx5QOpmg00YcuLHoHhXFegAyoungyAmm+
zl2xPLrWrJqE092oTji0FvcNjWGXuKutPslqtt5n+bRiHjUbokzE1JclsaaTqrC8DPpXQnfrQz2G
TpuOtuheW/hxD3jHOzQAyrrnWAjutERVmhiLfbSNAH8h/v4KNpITQzP7QDMXVTiDPM3+vs4zxSHT
l14ref9a/U7oJn+MGm9Zj4oR0ucKUM9PLFn7pKkqe+PYDdi/YteS6sooMPhLMh93iGQFwHcSZQ/h
kgxWri4HFt9rz9MYoL9iyhhPTrBdBHbhY4SeKUCgSHtvFqstaO1hUcN0s3gjcRvs38JnDF6KvtcB
fMppvpWuT7tjuPYAwjaUzSVnrz41yK9beFfl9p61ab10tEIGcL7FAVKOazWcHGtiOZltU8s4lOXw
YVsrorLXtWAHKNREV9RG7vImcAe3ucHkZ+NMsVc4wbKP+g8ei686BltXP6zIo7/mpiPvRg4K1hFv
X5ZEU1Z8tIf9/ShdhxBZy8xUkBBW0r5nhlx89Euds7EzKb5wZeYdC6cROjWUA3a84FpWM3eYOB3Q
9flPCPncITHbYIQZAVbD+EItozwGSB6aGG8g7mummoxiQG11sypntzczYGGzE2G6wzNFMjRUh2nY
otwinNycHlq4XtUDU+p6utZW30Np7TPPfbCDfoaxaGu+O0BMDcfQy+oV4wmvf8XcPa4NApzAQJXF
KY0hPbjXlBe47Jp2WF3jOjj7lwoeMhTfoLOcw0AM0X2Z2XZ3GlHKGtfLCooVL3NgEHzeZ9sc40Wq
3smCupNmFDpK7FVwv4e5aXNwgVBdyNZeKtjc2E/FOB5B0VTj3ujCXlteW2O2/XSFIHOF4VpfxnOO
kCBxqzF33jglbxwHiWE/2NoesiNeQ0Qf6SUo7fvB9qmJdL9ydpmbHTITMYOJcGcGW2mZQYm5A7up
13RdNIXduFh+fQcEs7wQY9Tbsce5SIKV4QR5SlTo9FnZLrN+gOAlhG/kwNXKXaaFHPL7ZybhNiR6
MyILGdICDEZ36fTnXavHHMLvIMhXmWE1uHuRQhdnWuk5UZE5ycTQvq9xj2cPhoBpXs51jW6vmYM6
hKzqyf5hWxatb4fJKbHg1cKJIDaa00U9NfkuRDbw5U/rCdISLkS+8xoAOAUHG6TSPYg6sjVJch5O
ym+KobaPY4Sr6WWzThUvRu5zAhGe1145UbkY6lCN5tAcC8R1FluOPbkXws8GIVOdRe2YBJCtmpQY
pdF/sXLK/1gImhDOZTNr/VctA8BfjCpCjoMpqyL3tg9dg88lavlsCbx8D6sJBP27mLtFvpBfFfX3
WBX2wb20XcBWU2acwdR1fvXl37SAYb38/B//wG3gm8Y4fRle/scXCPzDevfSfPmPf9y+jJjj//M/
2++pAeff+gOaMBjzAy7QiwM/wAUJd/rNH9iEYQW/QQ2BLgA/AEUiAMV/gxMB6AQxusgI4Q1YZzre
n+gEYMeefoMeFjiB/9+2/xVw4vtGHkkgITd0qiRekAlDvNoPkIHtD1E3jcXHIpzpZ4JFxAjizeSb
h/I3aMH3jfyfF9nhFGeHW/7CuHGbBmXgkqHCqPKLdh2iWBeGcWXK+VdeTn97O/gO7qq2KNyBm++o
Dpm30aau0QcLkQsSErgJj8NKbZj+/Ib+ehmoFORigRmAD3EWfn8Z2NZLiVrj2eknYNKWYeG7bs2n
X1lB7MjQfyNH+3PjMoAsEabCIFs/EsTwMkXUsG/DUCegcQvnfQYQH4vRttIoNwZa7EBS163N7c/v
7+8uDN0UyikcFRgq+xf6jeSxYgGOyjWfHWQcqWM1A16dmqpqq3qYAFUDyrH65d1K8vu/ZPPxxy2f
SVlYDQDC7Bjft1fuis6wlbU993Y2lE9MOgjOnH1m1UemBYZ5MTita6fIRIL62HmUCtSGEkrFz+//
rwsWXprH7A1fBZg9P3I3aa9lvUn7eSxz94Al6LteGhnoR/MrP/6/XgiVMJ7DkDdZSySWf3+7eF3n
K7TbZ2Oo+iOmMP0Bb07qoAX2yc9vCXLbj6sJTSRuiCEEIXC7v+R0tr5hzOSo3aH2ylAsuEU+pEAy
vCdhJ5u3qIgqK1Y5J0tiI9y5CqKMAaHpNyg0YI1vGIf6k53HepjzJW07Ub5Cf4YLMCrfeSGshaM6
swYFENaCPab+Bi3gQN9D3Oq0UibEtipCLzEQPdNt9a0ZxCFZzTJWW8NcdRba+oQBkLscaKmpylxR
Qrpgpg3IY7jZRNZR7wTGyfAdR18Lx9puQ28bb4ptW5dj41VhcZz7Ub5Az3fcW21Eon0IIyN/79B2
B/Rii9ld2GUW9aRElVhLVJYzkbjgj/3RVXMIj8ePKkApjJPf+lNLhjHg8iAPcuUsTpp5q6KEqXH3
2fKC0gPWKuvpUkCPerdOM+2cL5n/wsJtjOBCQpe+lELmZrIZfofYgHm1H3vbbl+ToRCJ51Gsy2Gi
N5hIfas253prmRwTr1xMH3OjzT9jLOaFsVCFjSrJY6IqXiwVmtnr6PvicS+Didod4WYny6JCyiML
cj8P9mQaZd5fgaVAP3jrhmXumCkVrWM8dKOvfThKYmnhPsQiwIuluhcewVtzyWS5rqM6iB0xYJ1/
WJFa4L9LjgDoEHW3Zyj1QcquKB3ab1eGDYJEr9GPJbwTXBJqqPTCf0t2Rjcspwj4dk0GB9VJcd1Y
qurNo+WWE11PDDNLAjbFjpF1AC/NGjAhe9fUGTyRIQG6EZZ5zAIM1LPEsBhYK4jaVVc7burbWdC/
FzCVqOsLItokxTU52a64nCQc6TwegeGHd0x2t4qG12zUV0CqsY9L2/TJTgSmVVLcTE7Wjuu9R7i7
D7zlSEeVJ79cPVyzvMY02vYJ0gYFa+oJmH8YNvXSkanrcClargLLgsuoR8aQjENvNvCskb5dT5Pw
zRMBIurrjJvyRrGrwtso9zN52VlN+N5RE0bbA8yBL2Xd2dlXuVCU3+kV06lY9UIGb8BBjTdDWBfi
hBrQyH9fwxxY0Apb0z4Famm2e9F50wPHgoeeEhbEFlt9W35YOsRPJ1hAoTfHg4v7dk6MytK9x8hE
jqd8I7f9ZgAo8i9geakpnj1ML2FOZVZ5bbV5/+xXNvT0ZtMtDjybbxk0n1GLUmJeAvma5dVCiAUz
bOgdZP7wo+5iLggyMPXLnmdBZ30cSB02ntaZovrdznAWFMejVR/DFfeH53IFK3u3+o2Zf46aofc/
aTqNCfpEs1qWBl5Cjf2+76zIAHXmdY9uS7PHQZjpHGZct1OEnMZJJnMgkRI1siKZtNoKhcqvUHmA
CsrpWg8mFmlwI3sNCag3IAsb32WeuUkLceB+pVFsD6FvjEzu56l+0Iglaacwpo3iyYNpCIdvcs1D
UcITQSEv7Zu5lghMpKXqB8CM5X5UJaD3oijeUWoxkUxdDzCPY7qwvo49D/QIrTAPk1ZPLpMAGfgk
Z9FE6N3IJL9t2Fl0sqLWKk6yALhAJLY0FfNDXzxkDlIzvfSrmQD08LoURidMHpHPMaSRwAVx607T
O+xkvKcOHgPkmKxxszTqNjUfp9IvfNAK4flo5caiTYSn8tusC4oPep0dmnKmwfcWrCEnwYGvKpJK
C8RfRQtXDiTfa97MDmHE4FOF9zuu6tnHEKQDpzfw5w+mXXZk2ZrTu8WbGcUEuV1+yd1tthJMlfVH
3zDNW9kDnqTWAAsC3QNGgoeZtOAPHV+fSntMj2WSOxoHucDqoo9e1BZV2pLxe40GFaZf1s76vZ51
/mENveY1t2cJxq7a/nWA2bEkPgE9l3KB8gfRwZ7v2sXagDEM18QacWnCKS2drXj1gsZ7ALOonyxj
dF7Kxlj8ZArXlojNoS/eWlWtP+aL5T6NpjF/Yocqy0MHL4Oh/jBbxM0B0lSJhCR0nFcTvZ+x5cHX
JWNigSYrnHacjxjWVJpqZ1egM0XHOYzmI8aQSE5BsFURS2pFM8FpC4l0OIPjHLlpHImbjdHQqebl
aGIZoPHhTWwgpTSjjWNPWzLNj52sYkqz6fl6oxZd70H87K9jUQ032pjmtzXfwAzeWeDT1VajXTNX
scQd/p92j3SMUGEoFlhWsNH2ASHDoQKa3Dglyfsrw+WTg3y8StwJSiSoRJV9WssAveEALQMe6mqw
F9oQSUqS9LzurtYiALvdZvmqZo+BQW5NfC+DWpsXn2mdlXY+ZcbRWVuP1KQeBAyiRFbJNGPIIU78
tILihKgAOg4o/k1eeeRUNIVuy2NviOqZV6a1TrNoYZrYgGdwtUj2q5IAwvKjo4tlO57ron/P0/+x
57b8bJ7evnw3Teen/5ym/wZh3WeSbNtYl2F6Qgv8Z8fq/GYDeltQ2kOMH3E2o/H5r0g36zcLlxmG
6bR4FiaK/NafHSsNq7vrrPZcHI9Ze+T9Sx3rTpr/ri2CAQf2yV8zPT4pbfX3RTMg11Tn0Usuu7Bk
smViQu13vk2+gFMYT6q3jRvYG1SXCzw3wQZsUoGuUU+eKE528rLJHQ8xbR+UawJy5Xyw8bEqL1Te
uP2VtanSSMrcR8DK7K0a0gE82bkXTe9NV4QBRGyLDBwhLDlDUbbXulwWOEjZ2mPl1SNDvRaTXaNK
98chLfIONeQYSf6a05aleVnjVT5dOZkHLsV/Gd6BKVsPObS/gS3H/AK0JrMbgz3ESkS/5OWJGIX+
fVU6I7g6jhbDNfNvMsI3mFreS71uq3m3EV4iL8JoMjSOnLKRkC+dsUtK25q+hsoM+kNUFpN52ZWF
di5GwYNJg85huN54tV9dUoHkmJPk9ZQGkXJPMpim8RBuwbDLeFtioQBeW4bTNQMG1LRkUMdUKf7N
AlONQ3sS3pfWao1rtLu+HRsMenxg0LJnEzE374lBm4uKWVvyqvP7MgI9nqLuwqv6xTxAD+xxxSia
F7MkPDuh5/VPmTCiMfaytXmMtpkYZvbWnL2V7PEnp7TKLxx4WZcanSxuGcU0D7TCo2RvwjEC8wIv
VzfLlhk9aZqr+MKcqzeSWvvGE5TAnAMVsp9OotlUrBu7DrxT3vWFl5iRUDQYVmUdWxEJ/EEGd3h1
S5cJqOzK4K1plUtGmJQtjFRkS+tzgNpTc9iCJhAX00rQZ+w04f9l7zyWK0eybPsrbT1HGbQD0wvg
CmoGRYgJLBgMOrRwwKG+vtdlpdULUS/Dqsedo8zIIHEF4H78nL3XHmPPHWAvuNJVbFkOqvaN72WM
7NAoP69bW3/phAF5FusCiioc9tQ0xsLQrzEzDkN09GnZgYiY9o1hzad0KUh/dhrP1XFeNsat7anN
oOdNQsbO4s66nEuZ2/S/szw7lZ2bI7Mj/kLuCgN2187KDMNmxNoSTu6jvTc4yzd0e2Wgs7ttC4sX
Z8rz4SRhRX2fyIzeIgT244ufrs0n5fh6SAxOUnU8m1lKSxn4xWU3bO1LLdqCZjVTh3szDwoRGauX
f9d+5984uPWrpITW0EV27VIzrlOg0FYpWb8ao8jWaFoFysO8qqmiHWcWTyJ1qdkrEhsy1P7B2F6i
k7Y+VmRx3LSuQ2gT6ruFwTG1O0VeqsuHTg1sNmit2+7g6PTSn7zhxZnbkm4x45ZPZiFnPw5Gf92Y
JXMsi+ZROW8mzdJmF5iZ0MzL3Rw8ETIiAKZ+obPDTFzYax5OJa+OQhmh+FqlKprKcRTRlA6S7pKv
5ZsyS4NM0smmGNQcY3kh5tBfpam3mQfphFt2mvMyLaOhb1O+EkAhK5NWbI6HVk3qYWtbfe58D3aw
Tyk5cwbgPiMHt9ywGpdh/loVIBZ2yi3ndq/GLqiiUrlzovp2YXwxpcaF5c7NWyrzdAKu1NivqXCK
8iGnGH4TIp/fst4ckB+VBpUC4DII3boJrE9B6YpPnibIJVKlFTwrBjgeVRqIGpeo3Tu/VaiCqeqK
txyjdb5PNzv8uvpjg0SaEYPe4WIKr31Aht+dwe0Q2XU2n4vPLVlFhuPVF3Vvblui5UIGscHXcsJv
wmJTIznnvI8+88tmwMnukOSszxSwwSe1UlfG23RWOTcu4O5hS/1IgHOZHXASYZYfqnBZ6mNTd776
MNIHXD9XU1r2FwHZ4SdWjZSpQCsoK7y2ZSbSbq34KFD1VMRCa1PsjSoN3soBGTlj/NFbdx0OnWur
zI3pEJR5+GLZc9DspZ+tiKLVrG4taCH5ToVFs08zMrN3vD6COlzElWBcuNgu35CtsLsY412AntKJ
hLcNyOO9cR2jUi9rE5v0J5Yj55Vujhmj+I9AMNL2XIbK23xK5yByllR9aAzQOOiNAW8kRW+0ZEdU
lXvfFQ0RzVMOGDDKxq0/Yx2GRsQ5/eUuQitJvZTOdl1HBXCMxyIQtCrQ25eM1uDB31ReOr9/7+2V
hoiRcyvV/SubAaCl3PIkXL+2QD3uSVUOkc1Cs+0h/a06YZ6+MiHrBF2YdlVwwkiqT3minZzjGimc
hfhkB0bPKilcYwQjQbjPSXJ/zpjF243Hra0LJyp79K3x0PRwKVIDOLsuZru8nN11+ihQqOoom8wq
2JeWldFDMbvimz/nsrV2iJNldzUh9LSel7IuoHgxMD8H+WBYv++gEplnvarbx1U+jR+3Yl3mQ81R
aJY70lONBfzqnHZ0ArDvyLJnWXYIV/4CEQlbUmV19r0c5/VtCcoak0bGpCrdTVtff2Gebh8tBoH6
prHoP3xaeFnOY2UZW8ldQf80brxFr0krA+d73+F5FrPnH3J/Ke79TWwu9b6nh5hn7YqU9ZFD1dnd
pR8HgdsW9U+w5FeKNbeLsZ1lDYfcIKU0t7blLa0cXrpbzJw7bQd4yE5TZoVYcguII1aTZh9bWmkv
Q4bgBe/bF8G55g7/Bj1hbHfqIc1oW14ZHUqKiMNy86lHSra1EfkapC3FVjro+a2wt/UzumHvtZZ1
2xzm3vWvJJISc1c3Yc70jYHhX2lr/1d0/zco5b+rus8hsV//67X9r+uv6i2vfyzA33/yr6GR/Q+X
oQyGUippiyrM4Zf+VYIH/6BP54ImRexK14mIsP9XgpsU2qAX0bMyGiJxjZ/6Vwnu+MgLUIe6iF7f
ubq/KFj/VtH6jgD9cTJxzqiiEwtGE6UsqtbfLKWsVVW/RromEf5xSSVCsUgjmOPOHoVZw/TpfEN9
9mGA5F90Xpf2h3NyyArRS/YMFAAa0eAPXpceBke6z7rOa1/n2kFSdr2c71WYkQWN8PdbOG8WRXrF
+camKGvuJnsKXuQwVS8wFrKPQSZ4IKb3h0Pn81oB+Ds/NGmlADuRPrG8he+PFS+ZR2x4f9zc90ev
JIxvoeHBEznpreDo3VuawHPcFdAMqCHuscOqU3d+vDG+TWuSKSZDMR+KVd6u76tB+74y2O+rhGxD
6yg8t/7i/XMZYctiTcnOywsHW/veqTbWnI2q6ws59ecC8bwoBe/rk489FZpNWdosXGXme9PVjNKz
jy0/KM14QRO5oe98X/oGWdqRGPGcPds6z7urvHMK1krKcydLsPliOvffV1W3kvNHnRduebmWGc4F
k1XouXpfjZHtl4hM/rlKS6+bT2TLs3rDLGAld95X9fp9hXfeV/uuZyIeoeViF/BarPmA4c67g/++
Uzjvu4b/voNYncNuUrzvLGttBk08YYqgNJE632t0Rlfkv7IjcSSQN+H7PuVUDhJTw3I4E73vZM7m
9/ReRrPdbgy3WB+Fu6R1nDKgdL+xZdDOc7KpDXYh2YUSl2BG1eDV9lbGdOc4oQi7z4ZDoQfIq5vb
FOtOjLrgM/csfrE5ZvqWL32uk7Y0SQcr0SwC2zP1iDPExSWQkFjXfIawhCxGbB0sKjHYuH0Gswyf
G0wYNMisND3NuH+MnTSgLOz0rANcuDbf2bl14dLRo8FlIV4acKP4wghe5yrkpqPPjrQlp45aY+Vq
gbsjG1Nx6bp4j/doU0MszfP2tVuw40QrNDNrNyMPYBfOc58SoXOXL8SaLx9INRNfh24xKCR9SSNn
Kgm62M/a9BqENU7pIRiY0q+FFXISgKgQPuf96PRRYNNdjFzJ7+i7afhU4BbGR1xJieZuKL8XPaS7
uK3n/EUuufuwzgEal3lSCwKJAfu4GpA27NBUO4chF3I78ul0byDqGt4ZavwnvMj1M38TDQIFdZZg
HB8fyix3rmqqKfpdcIHsyAYwN+6GvkJEvbiuxERShLiocKKuuw1F3cLHWnG6m7POfrN6u0XLycMd
KShwiG7KrfcxyM3jR8lYcou8YfQKAsLPzFHO8NWNsaiW43wxDt8YBJm31YDIKl57l94e+YT+DdwN
Oe9VX5rmiYTRxo20ocYoVSL9WtM+MxJVoHHd9bTCLnGpw9c0liGtdivUQL4L+KdpZOMLvfBFs342
52F8cRaBls+xaO5v7jipHQ7nXkFNymjOTwyNn3CxdagiYYQGJynVeFUahvlCD3FChKqF6GPTbOt7
LorBsVLksFPZWswHzCX/aKeBx01njf0l2hD/pV37s1am5+cQlGbr84Ba8Iaoie6hD8usp3gTzRP9
3fEDhyzncmn7ipO6zUmXvvCoqekz/SkHiY5CVa5Nf9Gh/Rv2NWawz1UxiuLEGTpdImmk9b1mxsV0
TNZYnJw+gNHY9WZ/LUK/a2FpVcYNo7qyjWVY64cah/Qc222uHnTTKRKvvbG+5H23CiFptgURlwox
P4WWUURB0asaFHJdftYqaJ57AykeFnYmbDHQOAJGJlnho/asIr+idq+BYKJZGhHOtVh5nNZE12U6
tnwxnIqziosUV8QkuKtvparBSgtNPUhlX1TfYTl5C77uNL2pzZ61FNDaFOWkt905skNZp1teNS1Q
Gqq0k7Lsmy2WgrlJSWeX3tOKcIfpodXhMte+HdthJ0TiNOmZgYYvEThN0SMqo4n8ZtMR+uwUBipK
eMLwEqU0wz5qMaA8Mq/EnUljAsMnmiP7ekA7PEVV0K72rqAUeBrL1PnAncLpxkwz5zVM21klttlk
nyQu+8d6MXEIpviln6t8LU+lGFJU0uXCkbIo+/Slnnu729mDU3+eK3zfB8slg3ynvY7basGg/qz4
mkhH3ATnzZGxtMtXXQbfRjo/B+iUQ3GeyAYilvCrmbcartdGnAHwWhedYmrMvzOtZPzcMaQoFE23
Bu7JRbsaYXYArmDfQa9FTpq6qP53bu+lt0BH65azcZadSTQ1oITSMM/mvtIJSRZmScdGZ8oZn0DT
0Q6CWhEvntJbNLKKDtEcAASN08ChG+GPrUJ8HlCEN8PG60HcnYEWIxpB7Iax9WfOlZX/SYC1uKiQ
X79Z9M05BFpVWhyBvPGXHRdVaxJY49zvSXDGCAZxcVsOQVON1mEMhDtca456KXK0znmyOKF9H7Bj
PM6+w+AY9QnvDL9djcAX9g2Pv5uiULeQLTiXFrk1DT280M4ODQPVx7qeeBiWtfb4qJqqcuK5yxCr
asNMvxh2DcqugUj5NS0ByZ19h5WMYfPYLzAAxBzZ+YzYlM/cvk/d3nprUMt9YOIivqsOL0ZcD2n5
RjQmtr+CA/G0Q9SwXHaWVm+ic/S3wNwC1IbwDO6mBecCu5O1pbttK9TGxz5OAwr3YbsC+1V+C9yN
2RPRr15iIZ8so7SoVbgP5bxqtOdWcTPSyaB9ZQXcPlMaVN9cYThzotEYzYm9uILtCSrI1wHpcxbP
zhh+42xUXmGUcZ7Z+0Rxyf2fzjtZb+N1JruxO1StF9aXcBZcfVBls9wj7NxeQ0vBwujgWsV5U/m3
jt1RMSEEHJpIqqEvOH4P7veOTiZxT0623OLYHJbYY/ULuLU7WcPgaADiZtY6rzvtF+bDqPHDXuiM
w/6hhRV/mWMf92JvrdRtpRQuv5x7yGGtkdZN0fCMorz0WXHhMVI3+tYGYW4KAGCsGSbiCJ7c+Nmm
73Cp2mJ6yjvBER9QVnFgxsOsqOGOoRidRHenSgqImGWPbiL/PV8O2tafDVbKnlVTzpc2lYWg1mpC
9m8M5S0GHzbNgyT/4WM9YwzY6VAbVwURYRva57X9qkLe1IUi+vy0wHT5KphEfZDNktrxNLpYowdz
CB56b6WzkbX2oOhnGJnPc6Xok2GGd/coTT3vku96fkJaGb6Fa4NpOcxRQybOspb64Lp6gjLKUOiL
V2jUt9sI0hHrxGhfCCuYP0sc4XQ3za557FltHrxx3PI4aFx88cw41wTHMCRVw0yAD9CIW33DP5lk
pn53Olk86hJu8LF0RuPjglznIwbk8NIfmCJFI4fwbseOThvQlP5s0g7Y5guJkYW3omV9aZGqSz0p
A+N7wQTOZ4eqmjAuyWRJmVlWWQanM1fMD8uVTmozZJIAN4vZMR0d/aGWGd6KxvC3KzzScomnLR3M
OEO/UO5CjblkV/lpWsN26oG8ZvTt9mDiOwDOYFXulK1tLPRzQ9wLEgOK/rDPl3FXEtmG3bUP2Dn+
b5L1lwrznDj4/x9lnYYKCebrLxrM88/8dZy2HM7ToNgZaSGltJEZ/Os4bWMdReh2HpwwERLQ8/51
nPbFP3BSug63Mz/F7cr/+us47TMIO8erhPwMmkkPleh/cJw+a9p+OEy7lu/a/INpE60n6RFMzn7U
vK2MVs2Uznwi2uyWQhW/fdEvhz7A2RyuWM5ohg1/ULidhWU/XxOph2fTCYBOGGC5/vma2icSl17m
kCiK1K8TFsO9NVv3TRBMdxRa/xm7z+Mt+oHrkJhNP5Y881/z20YT11jp9EPSkGMEuxlLPeaHKjZ5
Mv+gzfxlOvjPS6GZxcvJ1YT4xTWa6qozNQb+RFqGSesvzAiTJeIz3JmtWyY/3Gh3//zAfvTB0lH5
7WNEpoukNXBJp/n1YxxqhabHaoekdVR5kzlKH/Kycr70RVk/jAZzB5xIZ+WCr9W1S/P9D9f/d1/j
WffFzJUUB97vz1/jZJqpv6BpT6Qf1JfA82HTlkpdjRv287nHMPX37/ffXo9cEzpMZ13qr+83TOfO
hi+pEirm/gPnmf7aX5zp0qQQuwyrP0XL/fvLhRZdLTLfnF+t032tw9ljgpYwKxP0nTmNjl1rRwO3
2pF9sDr+528PPebZrM0w2/HPr+cH3euwdnlDA0kBvFj8/Sh96w7gfohYR/a3sw1F4e+v9+u9SnYJ
Cem+T9OOuwh7zc/Xq7xAb8y7VNIUmwu4JEM0RDRkXHEe+vz3l3qPVPvxif/1Wr+07EIbg1Lj9CrR
1J6n0tfUStVwPo/S5DWk1DdS2neL1S730Pr1TTcv7lVKNoH9v3jT3LAEI5gobAlh+PlNz+Q7V3XF
C1nDuolXzmLsjVl+Oel+fvn7N31WAvzynm24l5w6bcdjmf3lPQeehUloy/rEy8IVyhXlk7dZywMg
bVpNwzh/k/xgnWSyT/d/f+lfVwbCMjy2nAD4HpGcv2UadRbYpBUOS1I/54lx49qR/mQc6PVsD//h
hVjp2Nx4L+imWUHOWvUf7lnpjtrAmJklJSmju5bnKKKNRJyfoPxO6lCKE7J7JzFo2Xzqxkof/v76
v33GluW5LAccRM6dYPuXnWTKfVQXrcJoXk35pZP55nHDwn4VZBKytbReZxIiyaZoxB/Wvt8+YTrm
8ILZo0264DCnfn7juqJF18O8SyYECkcuoljsg+JiRTbHXIyzAJHl0wHkmB87Mu3/sFb8fnmbwoDU
KrY0NtFf42boqYRWAVQrQZy+7W3pcHpMe1qS3ehbiY3BL8IZ7oGBGkdw0ZQX7R8epN8/eZoCZwMH
aBieprN95MdvfqgaBItjf0ZJdH00BMVr7rZOhJ2wOVgKg1kfNuF+tkz1h3v731+YrE9BRqrJCO3n
C3e5lhbT9i7xC6veh2EbAleqQAGZTnMjC+0+IWn+EEA++8Pefn5HPz3PRPVxQQYZVGQm+/vPFzbX
lMyCNWgJdg6w/S1rt0f6MURmbVfx0nD/08rW//nHjN6bZ1ggNxJ+8Ot65RNyN6m1TZp+kVdzFnp4
iu3p1JFSEy2DbX2YA45STejlf7jDf/+cqT+x5rLX2lh0vPMt+MOj7cyzWAa6EIlTe2ucMsD/LM3y
uVtd5xho1zlt1nANyNL7A0fk122XAQjcWr5XUM4kI/76SM92b1QkDSD3gb8RFXNgJYh4nEsUvPeW
DI3T368g7z6Wn79WNlsbdwIbguv/Fl1/9nyEfTEYMcKe7Ss6FLyxdkZCFOoF8xgwFr9Kaa4jpJyK
7EpuYX4tDMN54ciukj4/B8+4q3vCBzI8Gq6ajrkdzn/4Ln679XjGXdtkG8EwRffwl7KyXGlfFym6
Mb/LssiYQCu4DIiO2KyLo7FkMOKGP6KKWcnPv/enz4YEWHLA3msuqsxfSSsCovYoK8uPU7E0dWR6
k9q+WA6dzje3ZIZ/I8K2Wa7qBU/2pUSR5iRFWmz+YfIypzp022wXh4WAlOoBB8+miCaQ0I5i+AM2
k7lUm+ZN6MCnZVys6zByFZOEyCFQ17kolyYbjvSWGu/LZK9tc0TLyXRlhcPCsKFg/GwmRBql20WQ
OXV11Cj35mi1u2HcG0VV1TcOoQhfh36r/Y8pjUSJ9XjCIZ+2zoroWObIkQqaLS/m4q/2hZHJ6Xlb
BxuxlcFYatdwq+eRaUMrRXSuywjQLPdBDTXWTRanQlSWAti8652sIkKjpTjcN6G1mo86mN3vZdcu
x8Zr1k8rUi0VBati4KGhnTxxYjGB5NRjELdIMoJIpaHR3G3oXvXJyMC8QrKq/YnlnSF6zyIg98ZY
D19Dd3I68gnVWWNAWYH9t4Bn0WzToA8boqZPunbNe9ULBIFq89Iv60zqz4VUBoSDaVHiZgkWQ8Yz
Z6EarmfqdYcSihwOhwXbLNZXx2jjFh6vvTMn/i68Urs84KPOnWjIAZE0KGjIbcAI/BxoNRBdVID9
iYyRNsWpQJD4dQma6Ua3wp/3szGm0+00LYy8cg3lZp/nNbr+FUcAvTY/ME7VmHtX1taPu4zf10dk
yoibhhiXN0L+xuZgK2SiJ3ozo4543zlQljnb5DENcvskUrU1V8IyszXWmdn1F5k0jcSsy9A4KIwY
cm9tBp1mCHe1G3nj6ruxIoj9RlQhf+ArhNioJS2rSMJgQh+WzbZoInrCgb2ffSJ+LnIXe2uUGeuw
Z9N30qSgqJMHp66ZK1hrBpDBRNh+uTA7ymAfFnI8+bR/p0jj1GayRlmrT6HV+jmwlC79HobGfOMP
pjlGRViqOQkwosC3IfLi0enUmu7yrqMQr2cIRwQoMfKIU39qP0LYt/PEVSPwt4zVrNm7g1M+Og3i
uwhqTopzfziDGnH+th9sXRgVIngmQ/cmQsmEeKGlvjSJfa0PNZqx4BY0UDCdQC8ON/OcOvKyp9x6
WHwH+AswwFYkJrO/4KEbG3XVbUvvJGEmWq6g5jWISXJCKGqB4ED/zVxNHdRqzQezARVy0J6b3rnk
c5EVKkxiiqqumHic+qGnEK47WlgAnUXNU1WMbDD4mZ6sIUyf2c8KuSPjPUh3TpiGd3pJaav5I6kx
u5pGNW3QDqjnrpBr++LLgT2KCpWJoJjDNd83ZtFPdxmuZPPezqq6T2hyVPeuTe/rwICm26NiaOqE
jJR25OMwdQjdBG/O3XkQ1EfdkDvd9SzE8tB2NlDTsDbxeSk4CIm9ls23pczhloyLntLYC9r01OQY
AEgec02oRLkl+OPSpgE3VQg2cRv12ojSFP4AmIQawQ44QaZwnDgINmlYzF+L0Ta3BOKvTUKI2xLv
iOf/rOfE1jVuJJKMCn5EMeR3WaaAUeSYPWJWEw5P6IYFnIGq8UIEEYWlPkojh+kwdoTXQiXpxmwX
9IJMTI0WB1+Nyrrsoqznbjy17cxjjt0b0PJKHNsA67Sa5723dpYZV3Xo3Wi44+tTCS93ogSRfK8M
44T/wfV6DzFlZaLOJ7U2+F6boDyAA3FETnKf9IydrxYTzSNJdNiwuu1hLA06/n4DXXYrB6M50wS0
ve8JEAt2pARYNKSxC9DBFeiqT3ZRFLfN2jVVjC1MOrfadPWzMJUwj9LU8z30w+wxDVb/U93UnLCm
ZjjT57ltjqVV2RoJamrQZcdkiOeXwjCPZ+G4qGoFmLzdujSbH0/gmJhcTXlHsi8QhTrCf9k8lTL1
1iQHRnTnq3NkUtufudJBTWxl0vVB/bC0wcoCuvrWg2ga+W0Ip66jMw51AEfE2n0vV+rJE/SYdj2V
POdyD6dzLQ+glqbh5JJxu2eiLtjTh1yzHQW5/F4jEFNRG5i5PPSjJZ7C5WyUtGcLpQTIppTecZ1O
W8TQRmtGKuuBMMvmwtdps+3MNh0fugWZ9W7IDDwbTIEwECHYGlgGFrkd1tSu6qhphfFJweJ+a2pn
KRKrgIB21CCLo4Hmv3fWBWBrq1eFdJIGEgke3FIsS9LeiusNVeKws+fU+G4xSr2vO6IAT3g2u8Rz
BPrnwuqgsuBxtFoYBqZ94W6OOyEcZmQdO04aYDYtzliveXC8BXqKw06km5bZ57xYUBnoeKOpRZQO
Qw4cokHOVU7RwfOx2i9zVg1XZjaEL16GgnufLaSi7dKp6vdrp4jAI64PnRvi1e1FWhOKkbYzyyWm
S79BvTCEf9vjsdrOYB8Up1gfg4z/uaKOHlPCYqM6Gy4Qzr9KENQOgJRW3ODRHR5HDFJfNZz3i8HL
GhOZTutKQpy85sWbqq6mLHPlNbvgwNwOafFL6/aDTeOdRPEIJx06uDGsMLytZT0u+F2Q1VzlY+8N
CXCL4dolS/lRiqX/XK0g1XfZNgTqYRXngJEOenGPENWSr4aWgX/APGZlT0QVlrdITKs5Cl17G3aG
d0Z4TEZVfltbdz0pn8FwkkLjrQ9TK8NHgCCYe6riDOBCiM36sYFnjRXk1m9pWvRYgSyNQh20V8nw
dFrOdS4eSr4l5DA7pPDe5Sq0rk5IqodqP2MiujBHa/k8d6t97GAbWdBTFoqFii+cuKy1aQyoQ5Cm
5QKmw3ZZXJI5S63v6WjOa8S0C00qzbXwDj25lx03MVk0oSoTR+xgZKZgPk+eGw7SPLhoG3Dz0aZM
ed+5Fd/WEFiKewjjhHVNQulAjKPusCPhuTwT6ygmdORWViMPlm9kIl6gMXaXhoXFkEV2sr+24LZg
1C8Lq1flq8Y9Ip9xG3gcIW40G85Htre17NaLXlbh8wxqM0wDdI/Sda7J+gS1jF0Y2f1oOPxGM4u8
pftIdFf+3Lg57jmpWig1SFgZYTP8Wp4MU7eJO+XBI7PbXsVhn67zRUb9/TpTiNIQ8jP7sTEm+bhi
fW0p8Kv649a1IGxNGsGHkPhkZx8OKJGvm9QvoPGEs0TOVAFcobqVPf6sLSuu9Dh43e3kqf6iSIOp
23fiPMgOjM5BbBXMoGjDeq2Pm1FDf21Leka7anIYFK04o5oLhUCcTD/R0Vkw5n7Ahb7kldpn6WjU
N2oyYZUHxpBt0ewPkyaXs4ce2A9gqY+rLMAIL73r1qeqCzZQgvVcWRENuPlzJb307JBpVHBJyTvm
x4IwsWkHiIBwddza49dwxdLAzB8jNHCfqrpEB2gOh1KqmsomSOWRia8j4m0gkjM7Z6gcjdlp2dbn
oURUj50TCYa2vnWjZEwIp9uPttxTjLl1s+HDBfIio7OU7tEsznFF/mYYuDRGvIRIanKAQDzP1RIt
Qtd7AVMQCuJ5To3XmRtWwCUHDuluvLwMig+/EJ8cqw+EeBSzYxlMybKmgaad2hX3RT+yJtq91Rzt
gY3x2C0ZFBuOnlyzWe3gdcRMvHJ7rss3I3P1QK3bs/IJdx7zGK0HUqe6ONvtCAnr8+MoSSXdkbdg
oigDWoumsbbNdKdE4XwBfVZ8nTAVjwcI2Pm4q3TYXOdVGqpk6QTujHZyqo8FHZYmHgkbMpI80KKk
UzXbJ9U5I2WnS6lLOWm58N6Ej9t5VLVAEhz0fbg3QDc3SKdIzaKKW7CAWsxni1MAoPBgIswKER+U
3ni7ookoIrcb8+7ouoNBFTLPVNlezhmWsUa3wlA3TC/ux7b8OLF3LTEqR4HydwE9TfwpKoMF/5De
DcAJmgsEFZOb2JR6M6FwmLgnp+zvslqLR7mYw4UYF2XsyxloHkvGMu9b12PCC2aZGpJsWG1SnBmj
G4OkbhInVNWxMQbEDmS16Wf4O8y6z24enDmd4U+H1oIMHcECcrgxxdpiP1i2zk86aU+vxUz38cI1
cHldovkbnNcgGNeji71IJ0WVNy9BX71nCi31t4K7lCfF1Zq9ohG4ucFvoqVzQQo0Mc5JhIID2Y3n
bOBxO4hwHO0EL600Dk0mQQwtgD/2ja0rI+7msT0Zq19tx0nUxjc+UxQvHgN+YPYdZ19YdVN4sRKV
+oFTrGYDB2m+Q9vLU2ah2ytujS2cTsquQ2jzAJ0uew81C0WpY8xHYxLbnFTF0n4op27k7IpfIsMe
zfeB+XyYVSxqd7ttQRFB+Obc/TQhZTz/+Eo46YTS7s6i8Hg2/MrDuMKoyERXbqf32jVTQagnO2aS
b72zxY3EpUE4blpfaZoHTuQyW3sqa5NUDBZZlj/6u3rHOSa3IabDn46IlxXqiNxlHLCIjJR0Wdc4
NY8gcSQ7K5hssGWLT/LRyJajONLpWABbyyPl5dmDV/eUDEGem09VAENzAmwWJHodpu3gpoPLv/bG
cIHiNUTwnrNAtgECrUh6S77sxy5Te1wlHfR3kKsoUpwFK6CXY5aNmMSRaCEwE/Vo+cvtWIC/6nmu
APHGWdhYL75esnnfZ7Z4wInaXOXuuNb3JsSnNMowRlPhtWu47GwrgOfqCBK0LhzaIvKWeZT/6Opt
hQenpHPtDlq4LGw2SBuKglokvkHj4tKoK3RxbqYxbeeVkc1Ju47Y7btp7OAECL2eug6V755BGx9d
PvgNtzxhlPISyarQBxZ9whchqrbuoS58bOmVDP2ETzRNHwKvKM8H1NZDc13U5CZ73dapW+0bQ/69
ygs4ttworNWx5l0x58HPUSeavC1utHIoQ7JuBFJjBQ1vPXrbqMjwKFyzTyr4pdtBtpTX9N264NFX
rd4e+ynFC90Gen0mRXK2sYakeNLaJst2xkJBFxHDs3zBhGgcFytjRfJlwZ4E/V1/d8uzhsjQG8sI
cd4zvA4/s6IhsxuSb8t2sAAm5t5y1SKs1MBDhB4T85212qL7GeBjEdR3wiRU6MQpp/4+NReSPVt2
j+G2Mc6ybc/RTn4zGiIL9wEbGWmVBaKZY6MlI1GoqWG/r6iNQUO2ochjgOJ469OhrCnNXOnsJ3JC
+9hwlvrNrQxx3QErt/eOPH8lpiIXmrZP78c+R6yMZBo61KS606TccRsMnwXtsCAJSouNkEdzsmIn
HGf7YiUd8kuwCSq0Bayt/7SQ4+lx9Lati0VvkrgDZtT3AiJL9rBkLrgMD/SjiJHxn0XIQUvHOfQX
+1tbKzfdsRQXZCZbbY3vHDWYE/EzarkavbyAzYoCCjH0bIT2nt2qPgNUEewx5+rkk0kFZkRuA4WR
iOqh43HBXscQbpuD7GB65MbvcnyLMFx6g9zlDQKGirc1zURSklUBz85RtjzOxKHIxKL0PJUOPwrA
bdbX9BLERhsBSTcufo+gDUKzkT9iCwZNasJl57QnjPzrYg/6JqOo5UFtHb+haobDgQWL/ZKDtALk
aq2bfIbAyVk9tZblf9g7k+W4sSzb/kvOIUPfmFXVwOEO7+nsuwmMpCj0PS66v3nDN3hfkT/2FhiR
WaIrSirlOM0yzTIyRELuuLg495y91z5AVExMt8Sod5iQpSdubJb+t4id9zVrTfuulhrCSLPKj/gE
esfEZbLL+oZLGuNucqriXivCGrONGfpfQ8IWpk3pjJK6QXJW80ZpDNwDeVlZJyrEadyYHSSGy6aG
oQs2mTHHEkC/PbokPdXsPZNdW+zLbXNBSGjYu5ko6ldLicjByajM3qWR/Ge5rYqTPjWCrgUJKFTz
udlmlNR0XfYFjZuQYBjDOMQBM+ZNa6I73VZVKd/XvHIe9C7rcZPhe79rrEj+WlnKoF6UFfCKFczA
VlvKOj+4ndI+WBdlFZhemFbxRjcClbE1vbJ2QZTnGyPDNflSgCq7QDMDNyZQei0A6fqLgtD2OThW
mS7NPta3I1yOr1oVKg5vBkl5ZfsQ1TU1NKiQxh8tG3EgBcSSPkPCeuc4hstANqhGaA2NdBYZRH0N
mlkfzKk5waDZKvLKaHBPrBoLnZxLxp/03HA05MBMJMq4tsZaL/bRlFYYm+VOaKh7KaIg7pXNkhc5
wCGU7wBXRzmUV6WIynhJqMRAO1GrR8+IMnoN9B47QrQy1eLomkzAMa3Iah+JwJRwQ+Jui71O6eRX
gd+GECVTYixmoES5iU0cIHu/Hnq4RDrpYAslTntWrMNBcm8aNviZSuRMItrA52AfWC3hUtr8zBL+
1e14MWWJx1pgtkeU87Dwcy05pdqEhBZ6eE10DLpJf401Ltc8IrmExKnM5BTV0S5+ZqtL8nk9BBdJ
4gTvlhSEpI3jSS1X9KHxuHWVJfo1aGgHJ1bA4+AKHaqgK1WjVDC/B1FLd6tzBIFSDKcSbqNbCCmr
NoRPcJ7SysxPV1XX4htIahgTHLErQtay1Kpd0taKJwlTyOSRVdVf51aGtyXnRsF4DGxyEa1wGLYK
sA56DpWZZZukoY/HFRr2oTmB7T6QmX1tnY5N/4aGTe2ssklH+5nTxtS9bhJGg023DelUO0VSYOwL
x2hNJ4STOzuFUlOfFngnY/CSrQvEqOLgkpcBnCmp69I1i46834IDsWKkeMHTSKk8kqAmmzMJdoXl
OIUNnVt7wmIfSUHWAqA24fCQok4rilDoe3o5DM9sGVoqmVP0NWRiuh4bvaLTQPrRA6LJznCN2OzI
NeEcUi0CcMSYJkg7527TNSaeqBs7OpJBqX3FkJDTVLIIjPWnWCsWsAmqNfra6o5vRyldTUrDfcmo
yllY3dTurYISaNGoubFmQ+Ak0/UTSZtlhrB7aRcTsChOfGW4SkvM1Si/wbIyb1GtYkNlIVNaTJVQ
vEEp6bwjvqw50dgxRNgwmFAUgDwhHIkJaCcObRKNJ8SXvuONqWI0Hht9Vxzkgk19bcO1cjZDJ2dU
NUFrJ4ioI1D6UIGqJ/q52MHpxBnqMujyajNaLBe3Z0zVrSUsILdtPIbZBp6ptQmR/ygYa4T9lNDN
1V0Ems2VqdVGsY9TOTjy3bfDMkZCcvKNQiNhiJeC75ZJKFO/BNjBXLnx9QM5JwGJagYgQFfVKzj7
dLlmuTZUPPD5DN2dRaVmvu7BVdaIdg6C5NoJ8CiAkbb7lxBKq7GI0J5Ki7TXuvshsqVpOU3NxFuW
adCybO36EbwUx+2RvoO/Cph75kvbMvJmGY89tsnSNFKxwWCUPtdjrXAc6po8P7bk/HBAcyb1Te1K
2OxksNtvZlKpt/rkmAhO6fUKfKkD8DIQrYkXjKH2jrA87VwsAdWDWWv22sQXUbtE1kjMN6xsjHlB
mn7kRSE5Ditm2dqAkql/RNvQvQ7A2QnpiqCrS01fpWsS+kamI6XP7uzTAiEQiGUZAJNIU3NV5AWR
Rq3EhAu1chbtEpO4LNcJsAZvMtLarx1ORjH7KLyvS9z6WJDSqAmuaHBP14bTxOGqhAoarUdIH+qR
6o8TS0pDzt9DuOr864j5REM0VSj33zDpOSlBBjharDvGLY6xTEdGkWuQWIG2l0ayrK7UzMq0C/CR
3XiCxl8614VaJ9ZBT8yofTYSh5yoRInpLjOlbC4R2mbagsFjCWLp5wPlH+bXTGjRRBCcadk6aE31
89xcz6ATcmgclpof9duh1cyTPKjOik1O8wit+Xcmy4w4/eCf6nx3/7Py9hC9/v3/1mfC2/lH/hTe
QjGF4shAX9bJIrJRgP5TeKsoaHJV9l6m6ipKHgXd0p8oGfuLgdxiDrOWNYWUBJWfamglhf/5N/0L
GicZB6xMexRZKePw3xDeYqL5PF1HODkjaVA6sM74q378++8UFvaY6kJpJ4xkdJk9SzLxlCQpZDDY
K7Nam6EQym31Q8UtARGY2d6Iux3DQeetf2i+8Z7UXvahBPc/VOFtHrDS6WOjFk+I3SZ0bqLPnH/o
yc1ZWh6qGZvI+IfiXARwPIBO1+vOL6LQa0iH8aFFJ8ygOhsQAlBxJOyD76NmL2dhO9UsThcxy93l
XjDh0RguJfwfsyLe+lDHZ6rk7PtZMs8JXXqAsxYqMzE7viWjKHsHboMq7ENxn9GZYRIVb5imo8cn
p852USyh0mdOGt/Us3SfiS+sJ6BA/VObpOqOCg2VP5wMFP/FLP4PIl0Erv7hCfA//AFgQ/AKlE3h
fPMbrbsbPrwERdWT7vzhMCgAvphu9OE8qD9cCO1sSLCaAm9C+OFTkBCaXhPtpL2AKiy3zYejwZjN
DcmHzyEj1vKQf7gfwtkIMaSgztYRrwd27EixKTA+fBMiRqEaVLObop2NFSTa9XumPLgtyHSyp2U7
mzCAWqX5ovjwZkyWiNfxh2Oj5HiqxUZ/7U+tvQ9mU0elaOit4g+vR0MPAw2C3UKoJguG8ahWGurR
mE0ipJRaUOtHB++IPmIjMTXiz5Z9rLV7skaTR2JJ6nRppIRW7LoPD4qeDZgMWw1riviwqcBCmINO
9Nm+0vXNcIISCNXNnv0t5uC85COaGYJ945aSzTSwwcSzI6b/MMdQYzW3w+yY6eRxuPI/bDTZh6UG
eiH2GrXHvGXawVwt1pHCqCdKtWtgkPl73ozFVxizPVRFUzbXpd9Bf2nhU56gWQZiVUPYD/F56YO6
SdE8b/w8JRkD25l51KZS5NuRVoi6EmlgavjgjPHBiTpjBsdHI5h5JcsfRjtQCxe5kUotQhbxXdOG
de0FimrdMqGxC680hlpz8baOT8pEK8KdaWLSIpHr8oJgm6jnjhXcbzlXipOR+SXQjZwcTxSfk/08
yo2MBSS3kn6VGIbZHUeFtqubR1atLkSizOGElahs5oVJGoKm7/Nd3veio4vAL15ZlYP+PsQihdmR
oCIOOmpHN2bkNaYvZFy76bKiowIRiF757QBs8htRFqrmaZZGK18OhPQ4e8AlBmsFEZIV/TBl0QpD
LTzoas5joRL2wqs9F+ZCRoLPOqya64Ip/rHOHevJV1tAEUQ3cEiVk1oSnu+Xw7c6AOqyzKZ0arGX
ZNJlU8k0aH0FDmKrB5TeZZ5XzaKQCrRD7aTA4VBaSXoBBQoFsSIHh18HZtolRcM82pgNQmiwMAc2
JeHvuTuGQJHwu4rNFPaAybFSFaUnMcG7dUZTM1aj3pQNfTHwMGZT+6eYAdnHMdwfiVehR3ztqEH4
Yvsquw+yW7wxyEvkyVoi9SCAmXNe1Fx3bYIhvAXiKy7bUNUvKpIArCtmXxGlUz1y7rbYV+xVpzc+
h28d3mACs1RmvgoZx63spn4khafemU0/8uwUObkiopIvIsrlemWDeWcU5djRqy/K9gmjGxNBX3D7
uWv08hNzgNooMBC9UelL1qqHs19dR6rKUC4O5ekeGJH8mEE2LbG1Cae4qYiOpaMfcwiKTxxZtfGU
SW06eil1W7QMVIuUP0CcyuQ1KZBAAPSpcyI9BWasCz0U10Ue2Hl0hc6H+BCH+UDIEMWKcXo0HQZV
REMjpP+mLo9ICEzbDXjInpuC72optTE2NUuSS3SAYU5LtDJKcqAkjeFWQuOOMA+taxVYZwzkyNc2
pExaZo0FTkiBOyNvQekI3StqRtJQSNpkWzpJ8VQ7oXzlp2Mk79FScO4F5Qjw0fZt9XaMOzPbxOxb
R5KNgukyZ3JVryGHJ+tgCHJgNDR/KYuzpA480iyHa3MArA/Lij7wvJ2DH9nDvlSJhmhbX97K1gBc
ycWZX56MaYJZGaa5Li8F3YVLiRuZumbHljaWMQTqMKKRspaUott8VCv/5pD8jTHCTwu3d1bLpzS9
jx/4o2xTnS+06EzZ5knDHTQT5v+kj6gQ6xWmLTheZANm/FzP/Vm0SSplm6WoxLTJNlJO3DD/rNok
Tf5iou4EFmLIlq2ovwUA5I9/LvApNPBsUbKhT8WjgcnnTIzJsrUreWA42YquW2K2QdSXA9oMenuZ
aEK+KLP6WsE3AlwoPaSy2q5wp+5krXquMojNZrepmiZYGHIo1kbCTLyWwwUwXuFW1hByUnKWyG6u
ohbDnoPt8GUmHgXo99Df7EbKnlSYD1jAKXF0EMxydDvioT9JTeVZrYYEyfpqV9pbx0BwUfep52ft
ZR2l266NnwMds2cC1IjEUDHc5y3aFrxa9HW1mvAGcxlahKpFPhOIvOtPWh7uqQhIm9KLQ56S2Ck1
l2aC/5cuOjOCatrm6A+LTiU2Sk/YxQuEHSTAvBva9AxlaJXEdghxn5GH1H2rBjSBUPxcgqZf4yQ9
mSjS6Dyk6Y62yBKu9bNpOmLJkd6zwvwb7fWCVq14rOvsUowQGhy5wcDuvBnRgYbjNgrvB6nqnhE0
oI+Y6yBhTByt+0B1QVn1bteO7GxBUEq3OYPynNfZ0AIGJCn92uZsiNorpsEy5aVrVNOjmYJcTAd9
LXNYR2lGKtEQ7kmbbhaaoN8f9Vd6p5406tRJbd1GKY6JQ+YX8KIndrx04ZTDDq2P5bZyfjQKnyhi
IKyrQSpKWvSqzEvMj1FqZlchzTZKlzVUuoFovyvdT49anV1IjrZrZlCqJZU3tYivSbWi8RZIhQeb
jfmhZL1Jg3/J4GM3WCjRx4o/bKcaFWc7VmsEZNmyczTmelNGfjnPykKgpAcvTmMnSy8Y67kUkeIy
r7UbyY6km6R2gkXuBwwIewfFpZjuQZ7v9YTXTT2h+6iIgSMhDGmDpnyTIK1RIJo9cz5E6I02+veR
Tf8i1zCxwgfRtiqCBhHHE7FiIYqatIpcJC6GGxtDtUwCfW3SF6hr/xvV7NEU5UOe5KhQCr1fDEZy
iqJKPWg6wovOsjxeUaMHTnhw48o5RvW4GUkkXxqttaNnj45lFBf0nGpPktN6rjb0S4cejR61k1el
dGiUAvksAq7HhJOLxlAFtl2k018PjUMiCANOnTtZSo9WGo4evLqaR1AdLvQc5QJukuUo4qceV9/S
r6tuJWvlPSA5nka1uOjLHuig7mcrclpftVgcod9QBltmvIo0eePEx5TZzcKP9H5LbxzzrUCZS7KA
okKvLvYSmhtUV+a4ph+SQUNDC2UNKfInPOy9EtHRRKa4SFvJ4K0u9oB+7kwn6JZtn22yCmxFH4ZL
K6D1acXDm5Mnh64VZO75BgnWDe0t4sEQFS0kaQDiHamvmMfBQ0TYY0SaLzNCjLiWsXEiKOeJGBcI
vldhegLnWIFfi8AHXYHUxmjxHCvVwFKI34L+QMfcWXJuvMT6Qg4f6Ey6KXV+EN1IRSmY8N1otK82
HDWqA75q9AxOma3qqW+QXwbhlrPFtoaj/pyaZe+Niq88AgW/McQ440x9znMw00n9Mi7K1jHccTDy
N5zVjJgpVhE7aPGWiElAkUzNB6fvyBxy8mVuFSe64EcyCHeVAvJOb6pk1yn5ioVQXvaOtB9LspNS
5ys6o1vGR/dpZrg10dfLbJDeI7NzVlEm+ys58E8BSZX6hICtG/ccDREvGvAGTJNe92gTUzQV0qZp
oeODbe/XTaFlRxUpNJgdaMwIcrKi3+ACukTYfBEXzCVIlEKn3sN9CDgFCsPeAcMkz8LJzc3kyAeR
SY+V2TLnrjr5PSZjhMwm9q8SHdMrdMVsJ+fEejOYWtoTozdagflaZMDxGmKrlnEzGB7ncW/s8hug
lU9JfV2M2ibvJXWBNYZ1pKertgNpMSXpeOun26mo2b+F0rX3o6k2RylQOYNMq0nku3DsGXLQI5mF
ZcMEM1HvPRGpdD59UuV7ZSrf5ITtc0zM5JiY4UkqB2QzKWN5WYT0+NJ28GQrOPXZi5rQeQfbBB4h
GS9IxDJfOlF+jYK2WSOtZezfGhsYLJuwkLy+BarnFxNneADPobnrgwmZQXQhRdH9hHZkFXbZLpGS
bURWZmag9egkkIfA5cncbt/p3g9L9Fp707f9rWqSVY/8MXZzYpmSLic0hXdMJY5RywTP5G0wkzuT
/qusVO40S7GNFkm+HR7LQH6vGwDelj+tCr02PMQp+aow0swDxK5A/iSxEIJi4o2t7zk5fN6m0UiS
HCqxCUMnQiotOrcV/bXeyU9DNAG8mYPFi/olkQnTwkZGkriWmF6DbO/oOLyBuql/iki3mBsqirKu
mojjGY1zstn92hvR9XuxhI44b/C7qQyhH4dperBNAYCmJ+LTKIHQaKg8VnlrlJvBKDqXrka8S4sw
fmVE33kANXL+oEVLgNwdOkt+Urgh8phXGTPFFpFBspl1SA+Rro73c9/jaXRyhAqJsXLGzlrWxskI
vNEwOF45A5By+UaT9IcsT5rbWO5Ig7ce8tJAZIwvzQtbchaCPs15m7PJSonVgvNlytz0/rPTMOGz
SmhEgdxnS72iD+UUuwH+EFDj9550x4NP/4fBOWPybjRe4phc79wytngJ5JsqaB/U0eRdZl376Bfa
vtMe9KCI0FBJR8bojJXVKt/1CkW9Vindsmx4WxLS027pEXIUJucTYCvKuVObxzuGXlsxqBzuFRdZ
AHIG5hIte7wKHVSJiC60igNirEVMt0hPjXsrmqGrJiaDlFEwweN9wyDEVxAjdrNtwi43Y6LcZg6x
n2KerlboAkt/6E8gRNdhOz+PyKFKcpqTsUIiD/wrZqQ7MkIR0moIQoAdPAyOf7JDcYOi4nkEt+aM
A+/WGsar7EW6ftcw4yGXBBVDLOHdj2mSIQRxYEDQtl+loXKhoIzL/d41kBDFZu3CRX5Xm3RdqIec
RMkIFfUokOElAePcyyCP3jCQoyM2sUigWgLUziyKBwGYOzPDdeaLjR9BVa7UdWpz6kdUIkxzh6fG
XiuQa2mHSIkXjYEFd2e6Ju73gvZ+sUB+XnF4m+7oD8j8TXqOpqEQm0r093jD1KVORgMvdvOEVm9R
GvJrYJl7ReZ91ozTt44UwagqYs8g4sLPmw0Itq0WqScWNSXfnBU0SQsU/SisSUzO9E3X+MdI1K91
cw3i54YIwiVy5GWp3RRF+tSVwUNeKGuGNl7n1FtGY4cskLYWJ/nKyJaDFNfLAhznEi+Ts4Am5g1N
pS2yevxWJPajkfKqYm9IzOqpsOp3NE57oweL4heHJkrX6I/WUqSvw4T4uQjDjdF/7XAtRGa/6/Tu
aao25Kwxzwio5sF5ZM5BSy4gTz93o3pogoOsXwfmdFUMzl6kQNNQ3dhMkGo40yYxGJXfJdBk2MiK
od7XOrXNGIgj6Q4vJrVuArfUJUSVmqnMX9VK3ZjY3crk2E4QykEiGkvHTvhcOb9mlM1vecLCpprW
DyOksnZyjhWKArRNV51E7GEcHE0Ccq3EvjQG4NM1bHxgocz3OldNTxCgiMyp1KMcjcuW4MllL/Ey
qWSCMdlwtg4pzp3s+Wb6EEXpUadQNRplb6nWfaSHdyWyWWxihEePChGmiMjTSFwWivwUBQYD7EIT
vBLEZhTayRrfOg3BOLma09CMy9wmXWJwtiJ37rGLRMgBxG6sZW8gb3otSKABBHhXlY/WAD3cdN5Y
SdEya5NrlejZBRl/uA/SNECg3L/Cb3JWdpl4aqrrR5wI2jovEcuihoClftmb04pZFyKchpa5L7AU
ZNa7GRkYr5AqRZIznyhCl0krjwHLsnOeBmqlmFeZnBNsDKZuGu40i/amlCCuc6LGNfXuOkf4Ru/w
VA2KG6hin/AODKU5nLDjFSAGY+szxsJC9tR1JwQDF2NQHzXJJuTbXya19jjHGSpse7wz6toVankn
ptfEfIkN6Z2cn0gyLhmHkiwFeisJr7BvbJpJHItKaFfggr4ORXQsZOM+U0jtNvRxlZBk2fO3C33p
wuijFdqdnYohhKSqb/iaroaAlNTyUY2td2I1Nhlg+iCSh4tAMRZh75+QtyBt7LQdL21Oa9NCbWk6
JTH/HXwvUsQWBQsYY/NrTjA3OR5oGwuNhNPUUhEeYzMtpXWkIhOswk1d18+JLT3UpekmyGI9QwZZ
bddqNNO/X9Ks30p9cGHUlKQTigsObtCnEEahPQ4T2wWJtZJk+H1J3wEMC8tvWGwXperX3Cb5GpOK
vbIUdvPI6loEGL22VXra+ZFFqnBq3xKq9FRmCcUWg2+axUhjqvtuwlcBUr/flUxjXH807vVsAlGa
dBOeh/i1LfWbQtKKdd4mL6FKLanZRbWmMr3rMAssVL/aShkdYdB/j53PYDwhBJkCHppZOJAx28dv
GYdWt54GeecjXfAmYWO4sc3XoC+u5SY3loqwL0mGgY7vE6w1Fg2wPnGccLslukzWdKyYM9yZJ6qZ
jBUNV3MRN06DDCB4kogJYfirZxvLDvt1jPkdrvEwrQlOSb0IcxCwrqxahM6A2wCawy5tsDtJY+Q/
KEpwG5K3wVmlH+bfJk50cXtU1xTINOo9bg6x7hLoI1mFhWwLetaaLvapTwWPmPEKSRMqPvU6t7Eg
ms4KOVW5wCS1corqXbOUy7Se5hhkxR3BrdIBoRHv1SR1HK1I5TBRxdrSsitpyfy39aCxO65ZRNZN
1Onhiq+UcK1hO6pkahHAhaa7GC5bH2ZawMj5wDC/yRidSOpeh0/hgconrslB4BxZpQI2HDuaQbD9
s28P2daUkHpZw1sg8WzLsTfqrI3Eeiwk+0CkGrp8dWca2Tebd602Zs+hL6PSGVHXM77rUb2r3XMW
9fd+nG8l3eToHmi7Ca2RCzYO9LR2UDuW+ZCre0pTgPnsVcsaWj7JE4tS0g+mwQ5HhsutwGjjrEYy
YSn7pHDLqyWTYF8GCvOxylAphQvbg/gcvSiYEFdDgrDF4Wy9DggNcodQ9G6IxMDfRnFqZdisyT+o
bZr6iB7m3cPfx4F/HBtNQ605kYsD7IW6Tr0nwwFREwk7g7LvrPxCZyXaTfiCLuwit6RbAAjICMtk
5cfwwevcQ+kfMJVUmIy0i9rHSzS0vJbjrEDt7Ce1a/hileswA0WwMZV+H9QiAMk4eqUiDUsBB9Et
jJw2rnaB6NzNVNwJffSOjWqF7G7nRNqG1NS9Xr3CxbobGhuQUIeU2PCEDQ6sFotOpG4j9BhOWvPs
E0ONpOiV3PqLCtlMOj4FFqrOfLzSdFKtxuRRystDmVSbOavdLAw3c6IdwqwrsrxdDb9AU0uIGaX+
wFTgUoNJVzbiMugeqiG+jkt4Czq6ZsMuH+kq6FuLkpiCsSB8hjg5WgSmFnhp0CpeGo/RQQopT/3q
Al80wTzpePSH7pSqzhWP5TI0m1s9gPc5Se86dd+kiYc+rBAlNUjY8uiaiaRz0ZEKeV+JGq17MS1J
R5hzJrSlJtUg6nO4jeR0qYVykIhtX/i8pxa96ewx7N51iK7cqeqHXRNGV76GJMiQKyjAeXXRdiqc
WTHdTCkT4B4nUDJID22unAJiEF21UKkuwdsiEKoeg2QcA5TL15LT1FRE6b1aVBgYK1oQaUn5Lki4
7VQScxWGckH4rUnqYuvLvXOEaDjSyomRqseJvamj5NJUaSgy+B0G4TWFfa+To6U67Jxdko17f7K2
CFePNIYYsmUoBetaI/7YAsy5VmWKHLUkvnxlEGYYTiEHRN26AUF3E0fpI4rv0P13N/9PGYZJh/t/
lmHMMbR//39vZzqM+Wf+aOib2hcgKQBCOEqxU8MY+0dD3zC/0MeHPUYjHQmGbNLq/0dDX5G/IOO0
gJw5/KgDhOK/G/qq/MWYEeCACRgHgEH5vY7+jND4b8iBDeKAecI8GEDahoHnHHSBgjvNk8Qa3Dyx
FOoTa7gjJWZWKgtevFPbs/wa5Nd4eFoOJcUUv/Ryb32rsIT+AkbBBOP8r6IYyvypFMhv7E78++8U
ITmtTg6x0chzFTQbCGoT56xIbMiztiAM6PTiEED7b9UcnPfdTbv84/N+DxM7m2qoAKcQLBHqy42w
fqQVUQ1SaNHRWqIFvLdbZT5YDe/xYHtMe39F8pqxQN9/5VzMABuE8sXhwtCnPn9OGN6mAd21XKaS
TlB3KF54+ybrn3+iv76IbavEjbLG7LOLhB3vnNSQyqWaRQoFZUy0B9rhm59f5TOJx1Z1i9/PnXLm
j+LAyDj7KE3XFhDcWzyfxZUhTSSZBdUtStH3QJmekOBs7S6jfHF+gQSZhU2fv0OwLDLgI+JwZHAp
85zs+7VSmE4tBa2JwcwoOGvQVs5HfE826ZQEPhDPq1IponGRXzR/mo5MIJzbUPcTbYH8FqIA5o14
ST58RNOo6u07bFgOYofMGR4irSunhU7kLbJQWiwTZHoiw5eOOZH+3gzabdvY/LY6jGiddaQ61HQA
/W2Vj9MFnVpL3TJDAPCsqo1aIPeWeEt0eFScLS8GC1ZRrQv0glkk3RM0d1/zlQUbGmUIk5RWWJQJ
8Rw8qDGARu5gGu3wi9X+w9rgRiuoOB34XCpUlTOsTmGUBA92sL6zvEmOEG+RlESO9Yur/PBMWUgW
IOBqgFvgcJ0TwNpoaDKlVfDmIclfOpyFEVkjUtfn8283AXb/+Vr8LCib1yKsW8fAdWqx4RrnTCZT
ykpDhHW7ZETKnRM5Inaz0pdBiferSgpOCCPhLT+/6F98SLKDNXZvw9Yc1TgbhzoAIVBD+hyVEoFx
gXCwNmwI2NGcy3yM0l98xL+4cbbMHFdXDHZsIlM/r/qJxdHVCrZKK0SxmtW9wqx0qH/xmZR5b/i0
QTkmCLVZmcf+xHY4//vvNuJWKeEbs3EteyPJnxGXqAbNhZImSVVg3LW78iAJ3NXLCQFuhqLdyrw8
0ikzCcewbs2xM07k29j2Hx//tzQDp/I9v2nr9/f2+FL+x/yjbwU7ZkQ27X99/kdiNf78zXN4/Kd/
oPOLyvJKvNfj9XsjUn6UXxS8F/Of/N/+yz/j6G+hGfzn35i+5O3824KoyD9li+jsiT+rH76+BH//
P83bS/3DT/1RQRjyF2zN4ELnCJF5eav/qCB07YsCiItsH0WlstBmDNs/KwjlC38WLafFBgm2a4ar
/inklFSDIBOeSUoL2wRvpGq/o+Q8W5MIfZEpzH8FGIoq62Z+q3+3WOwSbRu+M2j+YTrgq4b2rwdt
vvzuW/mLF/TZw43pivcLYewaiw3Y5g9qUR1h6kBqmNsZ1T6Uq7tOdA/CGFYFPSAiuprx9x41LkhZ
Nu9afLfGzPn8/LEGLRv9OGBq2PKwnEIUmWvH6n9F2Tz/8gCRq5SGUCipEoFznO3EcYItHP9P7VZA
Hea+l7rWG02//PmXd1ZYIfOFkacB0LJBylAynj3PMcVGqtQ5+lqyVeAH1Is2C7xEjw4cVW+HOH4T
Axrzn1/0bGectcVgF1i5FvUBZc780b9bFzjJgrZvpMbVqa5ozpith99ZWhmSOh4Kmdiln19vrg6/
27S4HrRHnStpID1t9ZxJaI0zq8fEXoL16NHyC3IHypGma0CO5M+v9ONN03Q00JoNgk9Dxnz2yXx8
bOBZBqZXhGPvRjCirlqK9F+4Ci9nFSybA6xTOXuuuqSPTXzprRtWIVPceCS6i8VYoUb9+cf54dGC
s6nyDJNNhN5HPV/psU6CNBAHus0pSmI6ucna6Tjy236keSQUqN8aSv/Nzy/6F3fLcGxIzh+acvCZ
n1eHbPkmmtJZMamCmzAJ7PXo3EteXoGr+fmlzm+XI/OG4r+KgWuYo9bZ6udNZ4q+gpsU90GMvdfW
tthisl9c5exbZPF9HKHYbGE6c4Y4e5JrIwkLuyNaIhn9a9Bb+tonXaikXzzk8hZiZfCL23b2fM0X
xDRDzh8gSpPaY/4Lffd8GZOcl8NQIk0VI+xPUg2dzrF2pBAV2yoJf4/PO1dxPGHgtlmNPFwczz5f
rmp62AdY2Vwo00BbiBXKSbsJq3SPE05ScMjhTf/Fd3p257gm6J3ZcqBS3WnWrKv7/iNquRk3xALC
X+lNXMi6c5NURvOLlfjj9whElKWv8yVilzi/caESVA0CWS5C2s82kDN9S8EQr0K/omnYa/Uv7ttf
fah5ezIpwlks5/cNLySbfkbYCg89eUwcblcAnqR/4VNRBJuWTJ4wS//sYEZGTwTGCvjEkODA84k2
XBZg7NyinZmdbaKsfushm28V7zGWIvdrtpCcrUZLx2TOI524k5/RIbTBfePKG37vpcxVuEUUGfxn
rgbss6s4sIM7YzRR7+DUwDvQzKKdpvB+/lnO9qb5KqQmz0BIzkYObZjPy67FiRLZEzpYErtp6PE/
Vyhv40ULvukXH+ivLmXgknIo1eh8yOeXUpUA4buVusOUmm4o9OGmUWB7OOoYv/z+p+Kbm1s9PM3A
DT5/KjHRAi4nJ3V9M7gthT/su0iFojX24rfXAmM7hXw83imsvfNazZcJQhFBCGoL2yINSxMA3BAV
1r/wgdjbOWFS6c4f6/MHCrXC6lva2K5Jzu5xkuRJuVBJGw4uZPqpu59/ez8+tdS588ue1/3sazvb
ivo4rzAcc9iRGfwseLq6o0zy5Pa3r0JXD6axxkbL8P/sqcUQhFeDR9Tt67Jexc30hHnF+sXy/ouP
Yps8SFTRrHSabZ+/t6hTYgBUXIQjcrrCPayfAkShx59/lL9Y2Z+ucnZ31DKAr5XVGbS+PtzYZaqR
UFIJMBe9dfO7l6IPakKzgtjLitPPzuBGLw2YqsEaGD0BdMzojGSZqEb8kNriV8DcHz+WDvaabhdd
Jw5dczrk968kJ5kjAnU5cSGB6PvEsvJDC33qhbOE/ou94cf7pMMf5t1EPAWly5wF//2lel+VGJxx
qYJ9dWXUI94bVWl+cZUfX39gf+l+Ksi6OclpZ6shj60+tXHp4Gsug+6okrr1yHzRbvcdozkEY6pE
MuzPb9iP1+QQYnJiNCj//j9157EcN7Zt21958fqogDeN10EiDTLpragOQpSBtxv+6+8A694qMkUy
Q6f1bpyKE1IpVJtw26w155g2M8XRlXG4UocyRNmn0FwLcBR5Eh4hL6NettLxtZzYRyxBoK/PBszo
BAvYuBygkJMucEwQplroKISMI4XunABkj0aq8NZ0KnTorTPZD6RFOOnWZD5s3KlvBVimpJKfVFGJ
Ly1EHRP8ZIeouirUgJh3h/RCvcNZhA4hHbOtXsVC2nSgjA6zroVfP79bv79yVOjZLC9HX5mS3dHd
amBd0DFiOcILVIFtmXtRcSiYg2filNHD/PloJmdsimRMd9yyt88GH3U1NhX7PPho7bTJU0O9b5Cn
N/RGHVhQn4/2zpugyDrlOkJibAyhR+ufGsSwrcAY89RT4QJqQTlc9FkarsaxmMBbVWVz/fmQy3/y
1TlxeRcUHBS4lNmF8c5rby+QwKI5klKTdqiDcKwzf06znK9SOfLiGgubrg+3nw/43jXy9VqqyoaF
pJmjAQF30t6uWQ6RB0iwirRHuJbn2JWIvczQy3w+2jtvCzeTShH+a2y82tEyr0Gws6RGBzhnLZHm
UiuqO2mqUz8hl/7yz8dalkOAG0vH5ngsuzIA4S6yRoOyOOC+UjrkPS6NLBfz+vOh3nlqFr0M7p5K
lA1M+LdPrYiK0LQDggVmBypMXafWvWoLGVUqhHSOkMk6o/t6Yg37/cnZVNVMCid8gMu393bQ0qaO
DyeLb8EU4lzMeUBreAC8AfLHpZWkb/70ImlnLJv25WBMesXRly6pEhIfmy1aNxCjbfclnJEubrqz
LBpkIIbpeCWpCFU+H/X3N2bxe6uEHxkmvzCOvkEBvx1nNKM2w5xt55qFrAbeAQwwO/VyLjWLt98e
8xeEAJ0tDtbz4xuqJY5FNx5aaKIWKC2hLORXtdOgztGKuXjI0GXfpiDL8eBMXVeemGx+f4coN/C+
kkX1UiU6utAsZjcUVwjRLWjR5+Uifa91KpcuWsPkAnpochcYZOOeGPa3dXwJhjaXVi8THTW4o6cK
NWuaCvSTK4zBjj/aYXZGvOKpRsR7ozCH6uTnQMin3/z2XZ1pqEwy7ayVmhsV3Qi0b05odyfe0N/e
FQpffAjLHVyCT45DiNp2bHrFYO+oNFO0XjZkMKNgLMcYVf+ToaipcFYkwoXQ3rcXRFhz0+YGuls1
H8ydaoI20WX4oHIijdvPv4B37h0bLINViI6HbRjLn78qpeRKTNtZpd0N1s5yc4I9C9wuWfmHNWVK
edw9Mh2W11/GR3f0JgwAuJK8AAZaiAHEMGGi2Vcg8CTTfH49v73oL+OYCuc8ZmV2WW+vJyRzVxih
ka+cWo0rV9hBL61sMhmRryiSPxL6IDYtNPY/f9M5ylJJMWzyaPCqvR03xayfmMWE3NZw6j2u2+Qb
wCekiZ9f3ruPi/3QcugjrP04AyVsSMm0TGDVHEBIDLcq9HkriXLYidfipfTzZrriPmoEtFmMRLPk
t+shRRffO88LkVtoT2szCu8yCBB4LjK/lLVdFVO8KQa0Zph/t5ZTqCc+gvcu9dVPcOy2dLJRWJ2p
cCDswHGu7M4sHmFRGTd/fkdfD3O00MHgHifBx7UCfzue5459r+X/4/j9u3F29fd9e62xeP9alumD
YJNl9//27VD7fsb+t+y1pjBtNrYckuScS4584rG99/ZTfDCRUy8ykuNFBjNqn3a1mgOXInly0Efl
RugqiC6NHZ9OTFMdnCkkwp/YeL17eQqtBwWZj0rF+e3lTZ1ROnLJsPocEzAZzcn8mIWddmL7+t4M
jGKIgxGlevLu1bfDmBjlqViyvwtkA9F6OembyWops+iDhs/8T98LPma01Cg72AXp8tGiQnam3oMy
oVQActWdy6iKUf81eEv+g3HYRHKI1xAi/XaC1yql00smLA0ueIJYGuoj9In4xH7u93vHyR2NgMyc
qNJHP3pEIMH0StXDnjcBnH0yo5nvIwsLMFTHE1e0vMxvpw62VCpvHx1EqojH4odsGnuJPjjdmyEP
Nkkp1duqmfLLyFTKXVrk4kR9aonYfDvgohbTTcLzONxQ4juaexOjMiZV6pD4QslJLtHxG+W3jNNQ
w9nKadrryKjkx8JqHYB1FTzYByuZOstnz4DT9vPH+dt9XgznlGMUmVIJzZCj+9wUahJV4NOxCtXS
JrbkfCtTzLiOALqeekNfJuHXdxq7O1RiesKWwbqKFOPtBxHURRG0QWytsrKQmCkn2OEO3ghdF18K
rZKTjNzZoYbxAcJSx/7DyXeeL5s+stutztJBvjtl2Lsao0j8LZlEU3hxHqL4RkVqXGSctG4MOosG
mTzATwEMD8pIqIaF1SBJW/Mw1rlTunWjmYBKmrEO7zHMWC/dkXgADtTPbPe0tYoJDHcatlfQTG5u
FjKPxhnVbriIS8p9N7jOdfIkWqiOwUMuZw5+5UgfoaokaRw8Q0fszHzNKmUPlQvMI0blomJwxP5B
6kalPQcq1PBpNZlsMq6nCNo/0MBQUjLhQuTJqcA5jSWAGJF5XK67VjHhJZNjrWnnIk4CsshnU0Td
utaAcZzlfRpghnWchoAjNzGMAo6JnZBu+WM0gE3uIfBlwYpgQ6Ddmg0mkQoftDMDOsfYQ7QhmmQE
SSrPefKojVqkY0MEPWfeWH0JWrgJmsK4KruB+I0arInwWx6wuiIg0FHWZqVPMpeuY6v2htJJ6q0+
daZzkaIPRoor+rE6C9K6ni7B8mfSPRBCVRwCwAD9HcpvDbVPrMj7PowKA1DuPBc/azWYfiaAGrFX
dwN2ejuKTWtfW1o2n8OkTBpfbQoyiEKot80aRKNufXGCGsQB0yAsECsMwh86myp78ejgKnCTGpPu
QRtGHDsexcAofpSIKMdvyqRcuj2u4Ok7oCB6+q6mBFHyla8tDbygNorgNgjgXe0Vo7KtjUjVUX3K
RyVOCLEvGvPb2EQ4XCmBxDlup6lV63CdFsImqB2mqnyDIqaDES/hwLksUrUegEDWMtczFM6vRnXU
n02Z4Z6RLTNHX9bJUcaGkHiR9ZBawP3CUpYuBQfSdDGaxuOd1jUBqDqhY/pS0fA0P+s4kJ80LRKW
m5n8bC6YYbgMM2q7etOkxXAmY1XD+qMO8vzYSD05RlYTdwl724FgFqDCpuIqTRp/URvCN1xFlIbu
gn3taq+jyNihww9J3SVQUObdnlNL8yJ51L4rfZ7jjHLwtIG0wW2wgNYTaCdGmVyKNlG+yyoJDgRI
TbMGB1Ia75ygsBvfIBxFrCPAFaAadVHqqxRziOnlWVUbm6KS1Z8hNJXEg39k9VuYgrrhCmWGlR4M
aftkJbmmn4cTiC4QkKaJ2p531naLUAL12aSlclcNetR7JUk1w96qDM5cTZRW6d4OJnna6AN5KEPJ
MWWt5qqGNlwx26/WnBjtfcxmuIPMKQ2ceBENNhsKwPWtKEp5OrfSEKhCPUQwF3p8CI7hNj3eoYuq
lAOxKQygum6Wk+2H3bfPg/OoCmxtFQatLfZJ3YX6KiSD7G5OpTl6nGOz4GEQIzPBLAdnvUlaRb9n
4o8eK8CQN8zdarqYaM3kHrV/wXQD2WPeDcyZvxpZb5+MPm/GA0WD5MnpRZwfJphnKalftTl67MED
yZNBAfzE1aLcRyjMTZcOVju4sHB7aUsRvQ5XwxiU5te+7GP5GgyTIh5BBMo3MtjmS2VWKB4BTdbn
A/NQcdkDHMhwAlVOuTOCJp1X1ILq26rt02xV5pL9qydNuPThXHb11knIFTmrIsxxJGUY4RbyciZt
UQaFP7VBUSq3s4Uz+LlTwzHA2wq9KmLHaG+UuE6SM3xpjrLXB9l4NCNZmGgGdfUL9t16stnvR1LN
xz7a8X4KZRg605TPZwBOi8ITRplKa3sItRJ6aoTXwgmmCAfiUArtKid4R/HSWuS9K6ezbq9zG7DV
c0A7vz4XeWnBCO6iXlszl1iDG1g5XlYhJfM1xIVm+NrAzvpqm0EIhBjUkXLIhGQC49Ujpvw6NDSx
cmDnQSHtcIFvmUt6dZPbogKSB/faVLxQiidjJWBqh18yZUyfq75WH82stIONrkB3WyVapjA3xKwB
xCJ0Qw+fdtbC+iaQMpHfZanWOI/4jMjiIWUOGsFYchQB9aGpN5o6A0hVk0BPDkrgaORmRE1Onq0M
3sOzagP5eIMDKPAKHHXFZYjzPHs0iwy/LzRLez6zQmRj9+QMQnkdqopVMo2IpvVS2oQ2L2LStCsn
gu7gtj2c7i2xYK39JGVdZK6IhOz2uhSOg6/PPLw1hClZrJHlgGYnEXNKd0U+zuWvhm7/xJmpz78N
kWX9rB3TbsivGuDf8kbVxjqWylQhSEGq2STgXcPMLI8LS6QjkMu5ZrYSYlfmWjjuK75RoqemFko/
NsSWfGs1zJrgUa3NOsZ93cmAW0fbnDzMf3azXfr8/U2q6FV0m1dBq/tKiSmI9CK70/O1jXMovwPK
VRItIGAk8JbMSVyeA+wf0r2oGifbhSEWn1U/2/oSi8Z5pnkkAiYBhOK0c+70bjprSv+1dejqfyPu
TYQ3cY/9/TtQ/pFPKA4i46LOQxvnTNCz2MtOa+xjZBuxWyTQvkmW66V4jaPOQLACYSVFMWDa3GFy
ksa4fmBnBLYH51XRW7vRzBT9Tk8nWblsiOCUH80uFeHtyJ3utrB6h+yy0eda2dBejPotEWXgY22t
yx4H/CyEMfRaIXlcflI/021tw5WTTnqHd0utIVNJ9jzgQupAWyuTpe0NEU/iSxUB5VqpSpKTnEY3
/pDIgNN3BUgv5OaKA4gLN6JCwF9KOsaumXpMt4odK9UlYYn48IZq4JmvhN6+JGLJXSF9zfNUGrYK
UXYD5BRGOCNcbrA2nCsz5TxV4gKfXDvmJnpxoHIbZCjAiQH3qONVKKRUfehNTbqom660znraue33
ysHldKETy0a1xUp1RdxGKvoRNxcDkD0I+ZVyBRU7sbdyqzvfyPKRxYMVDFjtdBPqfeaOxHAYa5Yn
KqKSlJS6BPrcnCABtAMAt29VOA0wMsoQMooy5dP9y779j/S15/H3phTlr/atmPZFIPuv0vZ/nQrX
4Oj6mQo3LtufbwS4y1/4W4CrG38hj0NisJS1Xpw6/whwDZhcL2IKSKnLwZXD+D8CXPUvWrcvwjr6
Pgjc+LP/EeAq6l8Ye0yORuhY+FP5jyw8vx010QZTTqc9QduHJOqlHvKqeinVCi98ikO61JxomyD8
PevMKN1QevvOrHlKufdbnYPaBoNoSz8VqZu5HP5eDUe61cD2DZVeKwKVWo5ZgaTCoPjq/r9TLPr9
PLsMY6BOoGXLVKAfDRNl0lxLGeEeCtP22sKztk8Jn1hpXNZhSsJ0GwhRwGbBXQsGyO4vON2r3uc/
xcsorw+XnGKRsyHFoFzF5R4XJjjNyd1YDY6bV035vFC2r2dC7FgDfpXMmT9E1+uuxDZ7n5uANmYl
6oGTLPTDokmrK8DQ6lcjFuyBc3re2ySI+59Nn2fXncE5pTOoSs2wBc/oH2M5lMtMOcD0UMyVBc/F
jsja2nRjo/shIaLaqsHGQzinHKTrROb8UmtJ+70zMiMiKQeiKX4HsSlDtfvKJmX4OjfTle5UwYVZ
ET1lZ1G5AYMw3FkS3gtFahIv7+185kA8wNj686nkf9skofGYqXx+PE34WfRN/J/bqvkGUvL1bPHf
f/Pv+YKeOYp9/H58G7TRCaD/n/kCp81fDttqamlL4Rr95j/zBX/C4VbmLzGjIKIzeN//e7ow/0Jb
h3KB4gb2QYoDfyTXP/qwJBU9Fv+jhPj2u2VbofWstfhGm70AJxWoHIrU4L6AsSM16C6qcu8Ml13o
nPiI3s5P/w549AUDheszHFB4AmTNq3tnq3YyePk5fkCa+PzqObw3XTA7vyp//TvIMlu9mo3kUCES
UQ4Jmexuhln39AK/Ece9kAjtfnyGYuQiczuQHuHOTFItISt6YJ64whep2b/TxL+jLz/Vq9E5EytT
rKeSLyfDtgSLkKHRLhuCVAj/A2ws64gIMcW1mLaJID4rTk3GRy2Kf0dmdXk9suZIMRsfSfiSrW/t
ckuOkG/0FF3C6dDJ/dVQWwcrxTov1atgTNwTt/tttfHfYY8aBalew0uxa05g49q57C6yy/aRTO7i
obwiG+zzQd42i/8d46igBxdabSm9ESzba2AVHQ9B5HZqLkEXYIV3vCjVTz2/D94e9ahoGk9siGsC
un2qO9t5cgBK9K5G+cYI4ytCi2CwzlsqYYeuuOPU5eV5s/78Ij96gAto/fUDJG9vjGZlaH3yGbe9
fNUO1tZowl2MvNCAlFMJ7qh+qG2glNRQPh91ua533tfjdHnbwQcpW3Prw2J0WdY8TR63JHdu0ch7
+hiQraG68aCf6Mh8eJFHc05vyNBCW9v2qy/VbfxTgoIwrjKw6o/NOQp8NLWfX9eHAx3NNWnQgIsj
W8Z3aOCW2l1OnK42OS+vD0gzj7imGn6zkmj38skJDq3LB/fzaPYxiIGdyNor/XZjgp54UL4U52V0
Ht3Gtb2Jrgpf3Q8dWKt51Xv998DcR252UZz3YjcewLh/Dzg/R+sArPtZemF0K/GQXBnSt/5MciWX
uZKcM/inF+VNRvyWl67rrWGcS2tnJUD9XpTXSeK353alPGZo28ZHokbd77Zbq14CIk/sWlia+sph
YxA/tTf9jbDPlTVUrzObrJ6t8JM1EWS+dAgmf9zQXl9pwWbaNvty3cob3Zv8Yge9IhDfo/PmQuzi
fN/umgvnZtnqZEjRxrv8Bt3bZX1VW9BPgHg+U+o9C5GubOtdeCh3ibxS1vM6qX9k13D/EPr1z7rO
hHEh7WEPjdtmW2yt5NDtTsn6P3wVjuZkZcgdSB2T6qOSAuOEiVGPd1Yb1K7ZJ1dWaXtKoLHzoWnL
r2P5VM9MWd619z4u9e0XLWkDsqRRVv1u+Xxl1bUUx2sAkQQqGJQYTCyBrc3XWFHcgGmlb6urPFZJ
JYb8cPILt5aZ+L2f4niGNkcmT7UPfFs/yOTkyDnuaNLKByfZi5k4JTujMp89ZoN8CHIizUsj3AO2
X0lCeISW032riI8SRGOPPUBSnYhs4akxEYYjh89tF/Zk2MX1TRJ7TeiAZKLYtx9svAy5Hq/ruPFY
EzuP8JpLSaKEP0hL9mernOVDJ1xjyOFd9dC7CGDLwkdrinnZpnuCs3xiZKINBkhtRSTcEzHMlwIg
cNISXpeF+tWoGOcTnB+QkDWUMIum++xNgH0si+ShvvCkJIfoGd2WkdiFijAAO+Y72SImeUqAq8ix
cVGU6qUDjqqtnkP7q9KeEMQdOWf/WbOOlR0JLbZMr6vADwhzrb9QsX62JdkbYXdZFXdwXrdmdTPZ
55gJIMDQkSjlE4vYB3P6i/b11R6EvGK5x6Yb+EpQP0eaglOXKF6NLUBgeXFoHUpexbbRTs3pH6yZ
x740vbHH2JTzxe++5dIMWFHELrysmm5Z3kQ9cJj4Jqonpvdwh7vixHV+tIE91h7N2gjBKJQC39TL
qwK+UFHZbgbkJapsz0mqA1Xk3rguypsTi8pHV3q0eula3gvg0Mm+gNPuQHxq7qUWNhEPNaFnkUrn
fZNdGQortakeYK46/ucjf7ADeplhXj3SSSooqxF8sO9t51BzqiUN9CAciZ3AdKj4/bIN+nyoD+/q
0RJWysi/EfqpfjnJV9Ca9rZxpycmn7W4t82CnVHsVi3wnCg7tfVZJsR3pqhjQ94402LFy6n4fdAe
iGaFGHljO5OXL7FKinKImQ3JvbsM2NoiKIIKaZ2apLG8fDD40SyNUdjEvcGWb+wP6eDsgqza2CwO
CbYL0LJO4Gql/KBnTFFp2p4VUXrIiRCg9qjUzUUxjwei//ysDp4qrTwD0yaidKs5scthfCW1CNU2
ttik2r7mKF4eppmpaEujR+LpKRupJecU5SNp4RNHEpWdgS0xy1JNZtKKeLJBsKrJKStoPLFwIyOp
3eFGoz9SPevZVcUmMdr2/bZx/MLehfJutHZzs7MgzeKF3jErSmDK2dDRMZuCAyQnTb0Y8kOgfzH0
m069A3BR6b9a/SEvbpV+m2rb3vrVtztL+L3wZWMjK9s83dGyV8blhxbwy8at0pOKu4tCPzR8Usql
apOouZsQmE7sBQhz9ay3Jw4iPXRtq5B2iaZdpk13l6jNmVYmXNZ8oYTpwalqv3O0nTnV65CcWi3u
N2nn+H3oRX19AXnKJ93t1mzaLUGtsjwD13rUzPu+JF1mmnZZyBrK595WOpln8GideBvZ4w8lJHfW
nm6dLKpdodm/pEK5mYR9DyJeKRtfy8w7RyvOycn93jrRwYpHIPX0P0TkTwKgLuzscAkDwceuONKa
dJLvg2RvHHY5OS6zKim+zRTPyc2NrmN72k7zxJyj3+cZPPMaVlrCzZAE1LrEls/kKL1LaotoR9fI
fkYxgEwiOET9VZCeGe6abpM5XgYs2m204Tyi9p8YzVYuDZjhBRxLBI/wCbft6GAMK0hNtPeDpvqh
VK1zdb6aahkQyaKOB7MZTlvD3KP8PNiVfa1Eza5oxzU0Q8+p4zVx3HPIchOpu16Ut9lYXCZw+xNF
Z3si+zTTBtfaBmO93JpLzpR3bfqoodCilsWZwOpstkrJDcjS73RAVjACN85c+RZF+6wS52ZGmlqS
xK5ujRdTTJ9BHW+76rzWKeTLfDRl2gwrKzfP+2mnyjEoYx1gl34OQf12CK1newZOh0M7lQkFzbIN
SN0zwP/mdEVyLPtG47qXhzMV9CMpef4gkxlAvULLlZ0UlL5BEl9Aw8iMrvKJzEvDONhtfUi6lA7w
k1QFfL/jNTnK0MCgVCZ95uqIPHRHbEIC72YBpE7+wszq4uQhmuZKMeNT6+RHE83RRkyZHDI21a7z
68mfxbiz6x7gD7KCyPaM5bj5K0+CFS2JbWfO+/DU6flFEf/e7Hp0fAYQOOsWuU++TSZ0AMEubPnA
835TJvIFekneZ+wWMEq66oI+JpzfW+zQXsiGTzZva7J5bWuROtRehSVRrmTsogBHinbdLyGUwS4B
tBwqBLITX53hME0X8VlxJ4onWWa38yMe1LUTGJtB0VkjU75LaRsgsOrZoo2dWHfq5A7OddhfVcVN
Sk/RsUkvuMuHefX5mvaiKHznFhzb6OYIH3bfh6mvRYWrFocg22fqXSE/scIQh5O49titbUNy+5Au
z3QlQKw77Fllk1RrsCGjLxcAGRO3oLhNeLuHLeGMndtFDpv4OkpPWbmdD86P8lERgAphNOtG2vj5
pPkRi7AltZ4cDtui+dLqN7Jz0WCpteLFhnXdqMqZDZU/LdozNWg3OfD9Ji54jlexet5Hh4GXTD1k
cr2vybkBhbPK0lXX6W6TfdFaXrdncj5XdRZshQzfrrY8oHnYYAiyIRDVDBZQYbkSPYk4BoHlNO8L
aS1osplgxpcZoy7vCK2KHXqYGpBz7XuW/1qOAASarOI2WosR+3to0ZpK3VbPXbtZgp7pHrbfpOGr
Eg6rQT2rwKqq0nRNdo+nQo9Xm+u0pfLqq8mlTg8MsxvlM95CiaCGIj4rH8eq3ZSqvbHx0McA1+vB
WU0Jigj+8w089pGw1TA36Yk+FS2Jrdadzuqtj88kmoHnO9WaMJaGynuv1fLvX23LJGtJlxMK5+Yz
O1G2ZTHL20w1r6a23IbYl0TqG+1tlzyAJHXr8amOro28X4UDR2mzAypv46kAZtiFGzsDLukhYFk1
kLQ5ZO0Ha7o16tEb62gVNiBtKfLT3XctrVtNTrBN0ubSSYszWsQeUx8CMtXHq4A9maB4e/I02PyC
aieKM1Bu4RrQ7E6vl8RmwwXPuieoY4dIyEty1lWjWM91uYbgvVaK0DN1EKxsRz7//F4sB+/dp+N9
c9AolS0CtDjZUyDoEdXmOYv3QYZ9Cxpml9njRR0712qn/6ik+K6Tt5Eln6s8uDTMLrSmJvesvlYa
H5bvJpmkS8I7yHpADRHpj2oufDNs0a+pnqSjv6BDjpiKQ3QfciZ5MkVzNoTjwZbKHT07AkO/dQ4i
ItZSNFveOEm05uV1xNuIVPBSyurLajD9sBq8qAbEAohbmb7q5RLx1bj9WK6xHpxXVucD/N3FbbDF
vb8GD7qt4QgTErglycZLHuohWZvLibm8hfvp9o2x4nemFa9nOQV6bXsjEeFBcGryeDFCvHebj2pe
9HloGmhJtI/B89kOGTyVuO4oYCL3P0zt5SjxrzN7W4UGWaTOfR5okOBHN1Paq3pytqfLii/Ujvd+
lKNDxDz1gU4JQPLtxBFMXtpBnmi+lwrlzImg3bl71jLSgKzhju23r823rY/H9GCAtOWBuE7dXjcu
itrVjDh4NU2PU3Y/t2TpmJQVhvw572afsv5eddwVnkffsNubuSyTvVYnrursBsNv04vP39+PDvPH
qmerQlneDpnp14FObSz6olHRquANKLDHvT4xD0UbPuBEPpTjARWAN7foY/7DwY/OJynqidhueto0
FIQnRfXqwj6UlfMthxgc1aqLLfKgTUjmeIxOkh0aHquEhu3E+B9U+OWjbUuGWk1Sm9Dyk9y6bKrg
oGE4C7r0Kkio8ZdUK5fa1WBczWXy8PmYH1QwjmXZTYoHQBknA4GMg15U82z7ajnXL5WTjK3JEMnQ
kP+zp0tn/+0sLsdyi9jd0fzErO9N5mYy6DeV8UONnINh3+UkrZeG5elRcyUZ08GK5oPBOejzS33/
ZA/D8+3gPTnyjpaphm8SlzXk5nbuLibT8BIuU6REltcna+/Lt/f7Nwk06+1Qak9i+dxyTkQiqwwa
udD5vcw1LndW6qRt80vU5OMpyIdBTnkFQA08iZ6RnMJdflCJxdL49icoAKa1Gop+P2W1zMnISoiH
UVJq5dzPmnvctspWzewVJOsNMZYn7vGH4x5NjIQGKs2gT7ZPdCkb+y/Lt1sHD0K12ODMB4VbbyJD
Gqv0qi5P3u+PHu3RHOjE+EFRw+PwW5yL1AFF8WBPFAYS6m+SYbmmssvIjaf9gJd8X9g65PgvQ9B+
7bQEdDIltAZYYXCqufX+VwVh5O3dz2ot7oyOs3WVqd+CPlyj6z3EsrFNsYmUuXxopAn1nnHqvPP+
xIG8+O14tZbTRe4rxx/U5JlwMS83G7TIL/OVrUVrNTa8siT04ORU+X6pG+PZ2xGxuIWGZPOGG3w5
MRGGKs5HQr0J7fUiVVwNE8Xi6kttbWUp/I/mKhAxb8ckA90YEaxK7NgJtp2NQ0K3rOMLXqZFOAoH
mWalwqr7+XzxQXnuN1tHZ6hZ1qS65IeU/pYJo+Q7HZE8L6VAovPcQCfJm6Bcwwj+HvOP1GB3Zc4/
n0rBPhSMLQP9oxj7/wPGqMp8lR/rO266b8WPb6+FHS9/4W9ZB0GKtoNBzMHX4KDk0Pighp+i/X//
l/hF0AzgLAH4AOIi9/wfWYek/IUHVscGBFlD0wx+9Y+uQ1L/WrBdCwbNNEEtGKb6RxxG6+2XTs0A
LBfeHxu4BngSgLxv382yj4Kpdaxb1AaGcGOEtoTgBiwA1dA8qPhP1uQ4ZxeRaZfXxUwzYlCM8Vkm
JWnVJ/TErAgFA441cdEQfPukjsFwO6myemeUWkV2tJjY0WfJwzwpd5jQ5ntlACQ+RkTbB1k3H/QW
MW40SSM99D6cNmbN7ws8Mr7W6dbK6tvsTKP8sc/boJddqs5Q4BOp6WSvUo1gXUdt/yW160l3kyiq
6F4QcvTVyJWx80J9Vk1axxqpDk1pH6gMLfHcgcj30N0cTge12VruWFWzTSS4BlICB00Khx0GoTeh
h97BoYDvgNCvnFyj1avrHMBY5Ldy1z0Icwmbq7HCX+e4I7b8KOI8D3Qc4mWgXOnVRKahrgxeORmV
b46kiACIbxES1zLumILDXFspe9FRpwy0+EJHUH5IdMXL5Wq8GrCRaITsYuefcC8TT1D/qrWvRiQN
1+FACo6wYfFPZ1qBjDk/zCV1sr69t3IyB4noIxfXcmW5uZWj4IcUOP2+boYvSKdzv6vIY2zIY8TF
QRaLRvCAmpjPKgrkM9HiwS1tQpP02xHjx1rvOwL+BuAmQRQ+Jwl5MrROvhtq0qwiwxq/yXn7wzQF
MP/cUZ5GQzzF9TKfS/u8CQHrQOG/GZQp2XJQLX8UlIvMovmlz8o9Rt1bMvd2U6+ssZ5vBBRmqgf8
qlaF7nWxRgKWHvOfnoOy2ZAQQChUHqjrRtJvzCq/a3KS8hJ1+GZoC0U/DnZ1T35O1XXe0KTsOHOs
kAetS4gBK+M7kQCecEHahCapjbK6DoZG/lWSpFSrkqubVpKuJIwUqmtmWrHQf7eE8RJVRjkO88fD
oAcT+ZFkqEREYfVf+iwzux/Axm/Z+lILe6qNFkZz2wvcKjkxN0TeCXVdVxFbJklH3x5EC8rZMAhK
cw1JQ28QB1O3LxwJqNaoIZo+I5dDfJPI0rwSfWiuba0LKZ4vkVoAVpYSyYhJDFmxF0cif4D9QHRJ
XxHKkreo/NkYxga/s5wrKyFWa5jEbtDFI67DdaPlN9pAxyRUb5N5cGsS5bxWra47ghg3xrhoSJxU
HDp8V6tMj5/kKdlA8SWnooxy6nzOXgDbWXdVd1aIKNpVXYwnilhHuyW3Jdfts9RUbVf0Q73BmrOJ
QORdEDEs72eNFJmUwCAPJJxBU1uiMWzN/J8+W1RX6VBgxLokqFnQQcZqW8gwR0nePJNasjXyAiSU
kPJ+bUkFWp68m2i9hLd5FNt+MY3qnZQb4TXe1mBVpdxK2IfTBvJqFrlO2/3I4vAxjxtfyn61E6li
mAnqNWU5UNqmLnzEoruoqh+JUVI3WU4ThczOXZpbXmfi0Ebqo63QahlrkQCn681m8AJhz66Q4LPM
rSzoHmCyXs2avkMPg1OkGCg3C916VoLQ2nSL16OpZvVpGp0byma7AOM5kXPJjoi55/9i70yS7Eay
LLuXHCdC0DeTHAC/s74njZxAzIwkWgUUCkDRbKgWUhur8+mRHuR3D1pxmCI5ipDwcIIfjerT9+49
NxPVXZtPbkxs+yYvCbFuh4deY1hbRMXUxwzJUhFEoI4uXrq+fEu5dZteBP1Gpt5brqszUC2bOs8/
EFX9huOtesXydSgh8CBytZO5G5OUOTtinSrh/t8U7njdWN69YQAFMg3tJDa54XNoPpuKz9HESFMw
Km1tngH8GTjt9I4aVR9wTXrXJcEUt/wcRSbMWlwLzxm3pVWmB8Mdpy2kzPNs4Kjpp9MhyKzg4ObF
BxMsfzvY9qeoAOVF4z9PHwe8gefQvvMdioYonv0C79uQZk8Aij7ikdsP5OptHP8TPnsRT1boNgcY
0056tKK5H3P2z1vHkc4TAw1W9TB7JauTbxelCCp3P647Yn3aFb+WSwwWsW/afcOxsmHpOZogBw86
ZIRMwJlz48IxtTm+1NUgLlzQ9K8tsbvk3tqe99bYRuNuML9xHrIKRNtxWJkdjR5qxMIq0BAXqgqv
7La1nkbMq8nsloaxFyY+UNxG10I35AP7HLlvZ0U+16CUtWHljna4w9TZpLySxFmAyEwD6ei3UV9f
4yjMd1PjY6KuppoPsyfzzSDKc9aRF1teURxWnF37OXSDjxLZoivENY0vpkQ4msShnXV9sOyyOThr
rUlyYQn0+0yfafI1mWt9M0gJunBm09xkc+3ruJ/BfhSdaxzCYSp3EMTSXcBv6SO9XijRWbfklSWZ
Px0dkgOxdv6HYZ4m/kKFvF97Wr9p/6LxouxSLYMn8BTpbg5EvxnMYdgQzTAdShLht2nY+R8ys2pf
DAyUjxkMje2canHldFX5wSgmRmtVgw/MKbLzqWzz88qOjGujVsudUYTyU7H4GY4sShF2z4WoysoV
5MJOg38/KKO5FIXZfBistnkl3W19KGYnpUU/95vGTc1dKMKUqFuz5jBnpmc9bpa378XfbxXA/7a6
/bG4/a//aUrn7zzQf18HX70o1b61/Y+V8Pd/5Y9K+FjUfhc3o0aG5EDFxMnrj1LYsIJ/QD848jLg
CVnH0vfPWtjxED/jrgNZe+yvBBzL/6lwJtLkSDfHkO8SWIF7/bf8EFDyKHT/1fLwiPEgRAR0h497
IAAwfNLiCdcoM5ole1Eg2dYLsVS2uJZuuVSJaMauO8uKBhpWnBHCJDfD7BwXAjmD/SQodg2pi4o9
ioiGqcboZM243E7zQCvsEtWk30WJqZxjOi/jzW9iXtZqJpU3C4fHcnIMzFyydVoXlYplz0BeKDID
RjA+HdjuI7j8tiZPPLUgRys0UsUM6gw6AMbykKQOMhnCR6xtLdVSHuXm0FxF7mwPejeuXk1xAva/
viXdcPSeITvW9la2s9PiMyCTNgbQbkYvhYhEee56OVbwmhAXfxuJuQ0Y02UVUWYiM83zzO4NQqj0
YHbbmQivb2lu9EQEurYmhBjnn7yPRmIbbqQv6k9G1xrBWQC+RqEL0GaLxMjPXkoEXYiLJ5tMduzs
ZRAHWTizwK04N/nfFUGWg9GhKutxC4cGieSxN4aN3jW2HbY32MDRg1dalqRcu0tlHAYlnPquLZ1G
JaHGsr/JFRGu+8LrCOmD5xZRhHcDIWnZyEJX1RUhVHPoVc9gghdGJhYRSNOg5m/ST/vxzc3Gqrkm
atTEVlH02aPRO36bVKGTvsGp6su9w5o3PUnPLBB+yAz3P4laJpLtF8GO5Z47QtXh104uefmMPX9V
N4HMop5RBn/SFvQsRvpcB4T7iaVz7/RUy3Dnhmp+FbZgVjY0aTXEJcr+e4OuYr51LY2iDmOLnW6L
9chdlFmOx195BOomRWepFBtmyLGnKZoHIswzZ0NAiH4kj9KtdqLUIcIUitTbwE5nN4bfcaQVhtXs
bPhHWKyzFmK3tsNhAGqn9UPhEEoer0HjmVS7prpRwRSSQFeMzQTmOKjqXnY7zJm5TMhHUUuck3fZ
7Jtiofwxizo6x3q+qLgyC7vfEgaEW34ga1Ix2OBjjpfZsDj3FU1UXZekslU7bdXLkxxNeZUHVDvn
EKkIUC6LsMhugr6ws00WNuTIDdK3PgPp7GAzmNb6zdQydPZm7/LBmJ3h+MSHM8LZLINZ3wu4C+HZ
NBmet9c1Kdpkd7oLGEe3ULuiLkqPOrqt7xkyUJjr1Ihw4RdYZna+TxgZRQkpxtjoK6LEzGg2a3Zi
9u89ogvmz40nAybxEOPDw5hK61OhTBLnjLrFnJxwOu2cM8JbiH7FNa15bHaUshON41iSlj1pg2NE
Week385uV5xNrZdj7lbr9IR+Kxd7AyrHXZ630iC7eu4YYnJPOBKBdGDKEfhM4QSRuAUG75p0TNsh
pj0MO7I9uqoISiahWc4gJUTTAhpRopro2sB6ZLnNHtzvjsk0HFW4tdN0ch+rGl3Xnv7fVF8Xhjnm
9BUrgeBhSkcboJZl9hy8cy9/xlfEkc2cZFXwPhIUsFlnYb1wl6fpdm59964cjl7XiVOg8RB1Wh/4
4caWpMDwxZq6Vp65k3B9brigci0BPyOEVvjJtxlILWenG+Db8TQ2RRWX0qo4A0z93KhDMbe6Bw4y
WPXOHoiqZ35lAx7brCK05Wcb/8iF6bquc2vLCcYzG7zwmOoOhOJ0s1G8rMrz7oQOWMnt2R+DfbvK
iWZYmXXfAog/B80qLz+KcUJjjT61C/dURZ51WQ20puOjQzzbj6MdPS9p2pIx13O3yokU70sCOYiv
8wOtg4SaLyzRQHkTL7yAYZkUmij7Mo78ccmvJ40g7wrfecAcC9Ge/WGUQfASun01fuyNwBt2DrdG
btI5r6oHL50j8gQN0ykOSOss78yd/VnvwHUZ7XUzt+YDDIQOoWxTIgDM6alAqSTi6VXnjpfFUTUF
7RaiQuXcmCKfeHaG7NuNciqRb9wFbxfL0rqiGRyHZUl6JMnu127JXdHGk7BWrRJtVdlMDySLQrnE
aJW65TZHIVsGnC36gpQ7fy1SxLqcBYPZju0ibUebvN3R0OchWVwkDVaAEYdkrWi6XHolrd/XMIOO
4WCEV6pmUajV5CSGJzL5xR5m9DuLCYzhza9a86kP1VK25MbTdpqTyKAR0G91YHdMnLJxcQ/tVItl
h3KXJPSpdHV+KJemz+jjsKAnpS7FeKvhuS17Yp/YHzeu0iM5lbVlp82GyqTUpIg5lX0vOPYNibQn
ELrzPFtHa/zsrddln1vzmVsWFqHPqJnIHx7ZzxJ8j/adGxbBMcpTOF12ZmbGaqE6yu0qrpEdeJdY
I/NxT75FWD1XLeA91BFZWWg7qaMWpygUhBwzfhKVIh++FhwN2ou+ArwYbNtUzjWSevrWw0u4igbb
ZsYX1mwsXbhhg0ZssZsPZV3Ojs25JPRzwCE8XHlWl4B0661McRxgvhmGfLlqSCGESZnnWFTcfuzD
8x5Dgr93Cf3iwa25Mt0F+dU8zluXXa7HR50iq9w6PtCGPm5NS44Vydd4omukBtZMi2AeG4SBwIRm
GjHVWJvrGa9uxtpkL1GQX9XCMfzP3eAt/ZW2TDneTI2a/C52jCJVH6XtSDRc+GZtaMIKJm5OxGx1
Gw5V26BJm4IAkYdqV/Q/jGGWxy5Vpv40tJWJ8sMganNIqIuWgsTSjGQhFnGhFAiewJd93ASZ861V
bpkCRSBZeet6qk4/pZHX0gfIw+CRPJfoihvHwXoN3OaVyT0Z7CQ8zqX+PHl9HcVNnmKTimTlu+cF
1UD1uOQq1y+VHsRr1wypPNQtsQaEJPMZE9FYEuPQQAqZbishNe1Silz/UNHtyy+WzHHFeWqEU3MI
qmYdngVvOm+hWWTq4yxK70GJEV0CvH/7CccYJMgmXJS7l6spi0PG4U9DDmh0x5Ji14wx9KQIBQ6n
wnis67qd7qcIOJbB94u8/hC6uVNzvM4t/lKAu+8xhKbTH+Lc/z37/IflM7H7xdmn/b//50W8Ft34
9afjz/Hf+uP44zIIcAIQ+tTTTgBJn8nqH6cfRgTk+RBHh2CG//iOM/7TD36MccLfySDgmLgE1vLP
449h+wwQOPbQtHfg1TIn/J1BwHG8+a/TD38MyZGmRxwZFGfgY6e8YRMugpF51VFVbBlxRt15Kcaw
vOv8ngXmh3tz+8ef+iPT7zjCPb2WFdgYXV3ObqASfx45UAlBhqnlFIeRTnWSqlDjQZyd/K0HOHHh
UGjKdy758+Hu+88Lj0g15ixQ/hi7/HxJtLACxBmDRcOfho2GVYXXOi/OfvuHMUch0M2B1+lAX//5
KjXw/C716DHnWdTkZwG5lYlPGAEddLsJSY/1mua9ALu/eXAhaNUI1ap7jPw6uSbyV0m5cATCjFgR
KW5FmtRwBHU8BGxQv/8DI/PIVGZSBGP15Mkx7+ksGzBarPtGXjtN5H1x26k7dIaW50CHo+id53Z8
Lj++KgQORD5YUPJGLWBtp15LXkhTt1U7x3rKL8x+eZ3zVF5wkv3Ql150KRo2iq7/Yxn7/2VOWseL
At3mijiyib46GYLnQ0oNO5e0/0o2elOAaOvrtn7nZTl9JY9QX5NgCEIbwHxbp+w93ZE8vZo1Nbkl
9XUBkPSq64PXXz+w07eDiwCG9qH7AkqnyX/y3s9LE65SUbBJz1JP0VQtt5XttzS+xvdcxX9zKcjo
fNAEu9HFOf09vZuVOU1yOvMZm3JSCwYrceEs07Mz5eNvor15RkxOWa/IQAPAywr586c2FW0n2r5Z
Y6MMURdHS/oxl3r8qLoyu8JgncvYLwnz/PXtPF25vl+VnA2mr9xU1z0Rp2QDQzgZIgKvLX+4K1KM
HWUYNZeOlAoBWmO+p6j6m5eE+bENocYEWIgU5OefCbysC03RrsyJunBLZHd6oID9TZTx95sJrARY
AOuj/ZfPuvBcYy4E+aWOjXoKTlq24cDxHtL6b24ekiwgBnQiyOI7ck9+VMIiMUcWZfZrTJOn27eV
Z1ynXRGc20XQfcvHprv99cP669rByB2pFiRSfhjjgZ+vt4C4E63smLc564G7jMZxjbq4HcZnKayb
MiT1c1DWO0zNv/kMGKIfp/aELrARnHxxPlxvoRo6F+GwBFsF4HXXBj6WIWMdn379A//ychzXKNuD
NULnFHz38a/yg7S486Ux1g6Db1IZ+qtpJaisaZA2/uZVQjyvoGPDIDjGOxyzqH+8Cpgrk5m0cHBU
FXhPgO/OG3h+1sPvXoZVCsQFbzk7NG/jz5cpu7CIqPYJOfcl6fFTFLJD2/3v/hjYGt8jq48bNDlX
Jx9wRIcLyBIvedSVBjVzmieU3e+5Df/yDhwzXUl49I4rIdTuk6ssBPRpZlY8GDc0zplEr7dgxKGs
+n25+83b9v1SpFpxmgeE+13O9sM7YMKQXMgZQq7v5YixFzGa7tkiAbtsf32h44L6004ccdT0QLOy
1nKedU82RaXDkQEe09qRNqnFmr4MwaFwRW8kdrBgwxjspVoSvwvqAWnpzPwwnMpw/u3fe8RA896T
x8EjDE5uLd+rU2ZFEMTlrOfsfEkBaO1tR8j2nd/712fo23itWT0oVLnOyXdspKXIFNFvcT23eBxg
7sXruI6HzJH2469v7V++Y9anowqHEYhFlXMKWPAxTXVKcKjv9SpvAoM5Z1uF76Wm/M1VwMdwyOBE
zlzmFMG0kIUxOTWQwjJssm1bYcZoxil/57ZBpjl5UULOMCBn+EUmmwm09Z8/ZA9T26oDCGolrNF5
W7N/kfw35d2XIBxS9ckAG+ti8OmoTzdDIVM6fZ1KgTdnfZU32Ph6koFt2p0sn4YBYFbZNIs3dioq
87KgI/kl8LSDx47ZjPoKDhW+kZu6vYgXOBjqIXN6HexSdmN6b2U3N1g0M6tS5+acrinSjNwhR+Wc
ySYG/3ix9ILOcmohhETXLNJQPM86u4yKuzKfXb2b+jDz0TnZdqfvvDklYKbkH7vbtWlG6y4ICkCE
lixHHQekHUdJV3oLKmynVPnFWPbyg5e35t5pNUFgHb9O3qQuxIlPkAqX+spkkI/D4aj5wuzkpzin
CPOKDlURWc3tSosCzkLPwOjOSN2i21nMYedL6u1FCBob4+zFzVTKaK+bScyAauhmsadWXhtshxn9
5H3bz2mOGINhAKhsz3DvKuGpgrSrtLsrwWlGiGxW1kRP9tMaV2BdccAQNe/tRq+3m2ebHp153g5A
tJ7AFOUgfYn7KeqXOkeytJUhxlzQtk6ex5ZJ+MKGRn/HKNrVNGI6q22DWPlT9rkqpzCjzzvb1QYu
bIGyuDDWszCSBlMf7PY5zhw44bcBWMynMLfr5dCuIc5ZrQLn29rr2dzUDnl0NO2CVvHU9KLUBsoo
Y4g5HfM7Wn1BmwhEadbGbytAobXgT7/LDc08wxA+/iwHEP+a5LU/47QYRT1cM+FA3NJIu74d8UD6
j4sbolvre7fBLGO4YorEVhFS49JNNOsMa9s097nxGpZMCx2EH4zirlXpCnVB/8VzttIotfpSCGCJ
ymFKnTiy7musYcxiYpe1GmyyXdDd2c0iHBSw0m4sXhflSSJHm8ZEoLr1HDk4/aHyUQdh+0lbE4JG
I7os0Nusq6MJ2VaXmfpLhPl4uCRps+6/jl2pJMaVaojWbOcujnVtirDJYUMyMjo6T6zuwF+if6tI
4/T2aRQUt6Ewu29G74Mci9piMC4y+MozApC+Ee1tZxnW4HLkcxz9dqSY8VRp0SFnjebV16/mJOxm
T0hWPWzsqINjQS4XDETiS4YJv6sqYdKaaxYmqvGN+Uzpog6SFYNrdgc3kxa+NZBCejUPuez3eSba
L6gCBr3PB77hN9E7uYuxq2suhjUzl8t6hja6m0KpQ7x6FdwJOozehADG09fD5GTZxTxiT78Pa0YR
OyVK297CZe3sreXkGRTaXNFITuGkLbGVMkvcVqXvRtuOdni4z8tU0IZ1fXaweZTcBmOJVkqSNvVv
jhzQDwuDEr0P+CPdrYsICBRngAd4GxJS3x4GJCpZMjgmgm6XKVkK/xpbIfqIoPq6DgHWdehTNiNf
0brWwRunZvrkAUnqz3JOPNGhMJhoXsheZO7tGGWT/5FAibG4BzvUICPEnbPu7XYacdsCE/V2UTNE
H5GeFVemjIxsa9dl+9W0xj4D9tstxwg9tym2VSpbucVKG9YPnQprjk5mizgRicr04uoIIaSo2vyx
nco6ShoVRLg0+fyvq7mZVDJaYbEg6GlxrFsMSiB2+xz4D1OVWwS997kWccTX+NwGBg5ZY6nFXT+q
hvnhXBvX1VJ1Dyz8Af1uJzSyvWNrVo2mYZwW50JWj7LqpJXYTIPVPptTr9+tYVjKmyW1zZznN4Cp
6wsF779wjDDcSq8kWGBoMEjtXEviwmpn8MLPGVUNR/e2y61LJxoMdW1NUXHWsl4wI7C8skyWwC6a
T0M25gSHjWv0ya/ZOBM7DCf/W8fcw4TubzXDRdDnSoMVyCcsNWMojEvkqcBKwgbp3/k6WfBCsskc
I4Yf1mLGzN5JK3Rtpig7xqjWusnTIdCJ7B0DnB9RpG2cme2wnud8LdZOGaXZJ+HYzMN5pzPcWLMv
PTivS++UZ51pMqDPUM/aTwNTR8bWgZtF5yZb+RLPE6kwCOjY8OFsLxF4k4bGzbayZfDKstaZV34b
ZLsx89wu4WOR5k4WqUdoX9C6wWdd1hqnuCHM6nwZM5RHPElUrhjTaErIZeWXTBnJfhuo6kWZeMQ7
r1v8yRmjL4tW2jJPFVZNS9PkXyU89MSYppbQk9n2l2S1JEWhjHz1tTXAtm/dYqmnhBfKp8aPnOkw
617BX11yu8O8XnnZbmAP+FyAX30orcIdEmH4fIpo2Y0baaSBFduy1BP4DkjASFY1dJqaqEG1WSCb
zaxdrip3Qa5hGeluhvhFq7H8BlAb+eAQWVhf+1Esr6Hsep2AX5lCdKfdyNruZyGdctNCUBFJqx+3
tlnbNcIFyVS5sDXnVS0JEhvtqbYTFt0I602q/Y/hQO7PWSEaY9wyHTqa15spBcXYFssdXb+lSfxe
MjdWtsGUv/UxXw01k5wEzaz7IVg1FmpBfCsawqw2y40DxsZMRJVOK16mdrjLVwDn/H1yz4LxdcTX
dsERnw7jOWJMU6+iiPup4sRpen77zNzY4pNvVhSsulOBTdexc77kgUI3akwOba1eN0dQJDuBzbhK
d0aiVjaDjQrLpk6KtWpemDS0WQyswnpkbJGxFdQ2wmBTlTkQyHKqt0ftxjbIdB9cO5DQwx29hTmk
QKoZU3cSCXmMDwGRrYRGXu7IDUq72yw1u+xmyWuJKCMLxcBUE7LAdNE15epsDdb3IgnMBhxWVdUM
o2oMkvODvQrmJy3qofLaLd0VAgWhB/MBoDTvjsgX37pIhyqqLiS1xPDYlBGTYGZAblqcE/eTSQgX
ee8G4E6ZpZrrTqAlc8/abm2H7NJ2EM2+KcaHkv3V7oJsEyk2UubTAV0g1BaG48rPlC02M9MVMQMI
/ylNN64hxkPBhtjvtZ/53uE4titjWYt0SCDFo8Qdm7HHCw3WcCYQqFqfO4N55DkCkXzgYsqiK9wG
y104opreFGMEGQMMR1HtVMqoeLOGGd5dGj9Kbii6HCQ+XWlz+ztuwZYn450PvdP3yHCG+s40mCwy
J/PWj23uZS01eAc0H2uwe6/EpIEjV06B2tMeL7PUccskW5Q/JE7m47lP2x4G6TQgFn8G0OQ8L5xt
ed1suOE7Mx2aII5MgRVLQ7RGppJGq50ELlPxLvO/0Ov3/bidl7FPFtPpbnOXwHaaL0pKFkC2RlDp
jXGNxDTweeWblL9eu9Ai1/QUcBoRYvCcmjkriGGkYolH5xge4PTAqWMGYOOLYlOfkrEzmJ1qW+BZ
Zoo3fezQD6wswzZ8fGlJH533WtdbEJUj00cknUhBW2SBYFEypbeLjVMSHbmFr6qGwvHoGbZjkOBp
MHWn7AtufeIej3G99ZzBGkHEY9uFKglvBaeKvqJuDn7DRJWrM5yJu3EO762pRCkOorruNquZHeUZ
eae/otjxM2Abks+wRNitNmM5BvwvTjB86FECvIG6oGW6hmB6N5zZpm9M+eRHvyj9g5um1FImMHAM
CFbT9klmVP3lEii+VU8ZqKbQViL2ECVN0FiTCo6ci+MQQowhuFgbdxZbOytrfztDe71FBizkU1Rg
esB/EWCxz8elCjZk91k74QWmsVO5X/k78PNwYtH+AAop24Z8AW0fEV3VAmx+xLYwHDNB3MvA0Fl2
npeN8dT5WWA+ydBOp1ipSt+sHRqMuR/Bn2MlMO6LMsqNrW9qf0cQ6njZmRq6FuPgDiV8JdtXIjHa
Wz1yZKTErnCh9LbfrYk74k/h8YOBP24HKW5HNAczPkwOGnf0PKavGWEu32omrN5GGD27ZwEKUW0i
a25eZjf0XbZcV8190qR6scjPzDyEo3GwNCvaCKkalmlen7bsLwJWm+iTsawCvgD+r5W/Yl6NqAqK
0KyenEY0AH+kvWRQdiJH2cNNTko6X6UhkYF3CQUQ/yQw0+ADMQjr0xTweW3ruvFQ40mn7jfT4HnP
WV/qR5ej4FGyFgzoitemRf87lstA2vochjsSm/TFvFK0J8EKyzzma8UskJhgmuFo2u6Qf1WwPF2k
g+H6Mnf9+KXshlwnbcSuw3tqONSYRockwxFH0gBLRkMwQ5ojuCa7aUjSRvjptlY9FfAqbOdDWzjm
B12yerPY1tB8SF4cD2XTOFAE69m8blyH6GxhSD+PAyr1L9mYttE+CPPqWXo1qSuoEupdJYkNTXx7
jZ69eTTkrV35QP6R5TuefB0LDnKPtWBI9pl7u2D+MKZu2eK8KNO4mkf/KQdkXxHTwRA0NroAmEYK
V0vvMPSs7oUIRnBTvj3O+5lSEBGCppsQ3Rm0M8qLJjDCYANE2XC3tu5NUoRE92Ytnsva5jOUh+83
4vx3rWrWW5pNFOTt4JIrpjrJSUH3s3fwSLWE4k69CSzamtfHdTXGzxlqTwc6jWk9h4vnXzULf0jS
FQNbRTH5+sOEAKzn4zCJCeCNo3agfeqx147SbmPSV8c2pj0sh02nyqzed72Eg+ITb/kGmH9l5WNK
i9XHK0HPj0PQnztNiwxjyaNAJhSgwoqnsR0hY+SquJywwiMUXMKA5ADHS1O0ROZ4r3pRtGzTEBMa
mLLR1m47I2KT7+b7dSgsWNQNSQacng24T7T9HH7qGAaS13DyD0EweZpeBI1nTCqm1SFwLyLK7rD2
wdYLK3tuVNimm8KXkrQQT+C/aH2SV4iuCo5Scv9Yu9WluijEOM+bYDXKD5R8CwVozh6awLLj40fU
gY5VuY1AVTdYwkSpFo1BokdXvQVtNpFA5ET6yOqzqnpPOMOAyzqsWQ7bOcqsLek9wD3qrCTuuhqL
+nM3sczEPdGkHK/NtX4yunC9Scts/oqEfeUrnws1nE9S6y+8l5mDpIWj5rcVyXm3N6mNjfPUKgYr
Hoc1Zz6tlVUfQjUOzT4Em1AknRWOzo5Tr2mSBuCiPWmcsuq2yhzW17krWHdGkVu3dVpM7RmZKuqT
4/qAslHqqFDFzlotRnplLCFcuod8GV2+r27EHTUBtQjHa1OGi00MyGpbm3blpPpG46AUn83S1xaM
D6sf9n0maVPFXclZ/bGijOvY+CbbN55r9CP5A0PFwC3jVKK0yuPcI33+vnZqL0o8TGhk/VRTIa/C
1J++TXNlEP7UzBXrtE2+D3H1nFeKwC8uqzVMv3qdFt8obsdPUke5/VGncqy/lTPVN/RSSujY8lvb
gocly/YhJw+8O7qzh/zRHxhW0wXoyo9DNtw31RIqDhGDlccer4bTSIpdsOccizycUdKzD9znzxhC
LrtG3TSt+43zboXbLPjS1Pb8qYzCfivCLNr7wQSWkpLTkNY+FDOiVWuy3bcsdJf84j8ln1JaNVET
58qwmg0xNMat4TdOv0XkNbJJSpeeYWn0wyfaEh5HmYAW7N7uJ+/mP8N2Ro3G8Y8DepPNSGNLUzMo
KsebaHSsB05mVsEXnVOeLlPY35I7g6aWQqt6+nVf+C+d1OAYiUYOnGkhLPbMk2l7E2mPNxO8UMHd
RhvdYkySabTpTawYv77UaXOYgyFzF2ZIaAl82PmnTdvZmQeEkGlsGUV1lbENIsNe5t8ceXMVRiIm
I2/GIkhqTpr3ve+5Q5uX5Fm7gTrnENRcImxx3rnKie0ZLyv2AiLbLYpzBo22dTIb7rNBudCgIYRM
hJ0TOcWuE6fabbothPzluhjc8HoKTM4UVdYZTyEb3jfTJ1vpnWHF3z1AyyRogYCFI0D95C+ivdS1
DIMHSKE8ojFHBmqY2OxgcP9zXPG/0qv/OA7Z/73yKsmL+uuPmqvj//2fjhMfpD46BBerCeaQP80m
ZvQPHNUo39Erogny+Bf+1FsF/+CfYEQJ8IH4CHh4Yv+dv+H5/0Cv4x3jMkIXDRGykO/5JtlXECb1
krUNdvV/qzHhIj+M0zBuhwR4oCE4ij+OIr6TbxurMWsfhQUoZ5wOCoulX98NtOXSJ5umq/WUZ2X7
jhjkhG2BOtN0rYBkTjJOPewup/KFYvYyQTxfeB7EN1l8//Hy+uGuemfCenyn/zUn/Os1Tn5YtGhX
+kf2YBU/f37M4ss0fmfCfoLY+eslTkZzDIjZzCMu0W/vnq8eb8vN7Zp8onx456ecLCR/vdDJ99u5
ql68hQtdkCiyecw3/BixeU/B9R1++4tb5p1IuFKbMLKy5bHQ9NnIdh8IMLVrvvNtGQe2Sqh9N1F4
wKRvtVWCmYZoQg9GWp0MFZoN97wSNFvkuPnhQ/rnK/ujTO+dJ+md7Anu8t+3ed3d3ETJ/lrF7wFk
37uE/fOsEG6gp9OaXy7iz3nyOMTXoIre2dp+XoR93ng7ZKZ6HPtbWMhO9Qt0ojAnRMGwbwN32hpV
mm98Qt0xSxvBO4qT47v9w4P8fimSbx1wD+RxIO36+efQo7TnGizV3vDwBmReeA76tTxMRladT9E0
EOnQme+8pCcLCfFBKLjRZbCxhlTkp3N5krBKyjxPHDogc7vVnCja9ahI6bCbc2EH76EpT3BdrFdc
ELnocTFxPVSHJz+SfO7OVrbNBcWIjVa5/tYleTJpPXoJo5y6TVV16X4o82ibDyRKeJ6Shx6ATlJF
WbfLqmF6kdJUMoHbizNZNuGmLgqICGMxrxtjTst7Gr90ADwRXQVpBleYA80hUxIuGf6zLQfIAFK7
JS6MY/HtehE+4bHrdp6N02UJmBf4lWPx3wTady283a+/jJ+rJW4B0wCahYg8mNkf9RA/P+d2EIEQ
jGZ2jsxBmyK3hto76d+9ihcgu0H4e9TFkFJ7uswxR0xR0gEi94WdkJ+kmReM6p2rnH4eEHAQI6Oy
RD561KycfOWrIpbMW4S7G4ZIfWCWa5zXnTc9/D/OzmNHbiRt1zd0CJAM2m1aZpWq5F1vCI0MvQ36
q/8f6mwqmUQSpW5ML1qDjoxgmM+8prVszbu/bCtDEZvNFRdeUNcxF8umJz6N2YQkYwzs/JAw8ucx
axDVnIz2w+uHwiwLFJZr8vzPvlwvQUtFNjpzMcM4TVpgHu2KYroWRRo43NDduF9uNsMs0sKzOiMe
AFboiwWM9Xwq/SikrmVb5nFykARsUoSU709oebUIgYwMsGISAXYeR/16QhATI9n0buvZvqb/yUtt
olmOSMOf1He51iZplx9d2bnpxiMwb7KXV5pBnGMAZANliYyNmEm7LxdS1UO1aozOP+ONU8BI7dL6
WwosNznlahR9bUy7/k4pHaWBVJP61vuwvNy4bAjFYP4C2wZSusyAskwH1GlIqOww7gOkGOnfeYMs
bOSB60T9oHfUAV650jP6fT5yRIAz0nO2W3o5Y9LJOmtyxTp3VRF53LrBt9Lq0Z8Ag/A4OVMBR61o
No7GchOB7NR4NPiLi4Ujufi8yDtMGeBTtLihIO/wJS2eqiKMXmVlzp01j+ISxQrSPbpBi1OBk1WA
w7NfeFWDo7OWoepgpVS9EzkorzwVDKWrvBEsJomYvgwegs7URsqYhWfV7nTobUgFlDG74/1TsbxR
5lE0XluicXDO6hJrFBcVUhhhXnp9rhcESXJCySRwDTTRK0xwjA2nhtvheNNNllETBnnDElHaUvQa
EohpXo9HE60kET46Iov24KjSDaXB2w0B4d0kDeHozQD4xS6cWoVM2bRGD5pO/YzaIErfOPBuhNJr
owB1B8lPUg7CWL/e6wrVgACRhtHTslE5NZQvPXAW/7v/kVYGoXbBczE78pHszIf8BURRNmw2l56h
VxYari59MdtvRGH75/4wN3cFq6USB7lzeEJut1ixwhmGytDS3lPYk2/tFhUZXa2rp3J0pr0ch/Hn
/fEWsSu7wKYnglAACHTLIWu8npZmpiW0w2KgGWQE762kQQBeoB0VZ1lFT6VPECJq9KMT+9alEVGx
8elW9iJa6yAgeRfIH3GDvFrVhPvSDvWu99BaVo5+GSkRuBKKx2lldZ/vT3XlC9pseY4YVyJ6C8s8
aFSzNO+03gsg5KbQNF1979Kq3RJ9XJuTIAZRNYpE1G4W29EHJhHHwh095AXyH6yoLT0nlxGyyQxW
XO7PapkOA9+nJMOHc+dXlXLUYsdAWm0iYAuK1wW9wHoptSrnHV2f4gu+3coz7u+Z/B7TK/nU+47z
AVti4aA3pvbBrmiRdtm4nReavFzPc1nMpClugUPmm86f4cVBCQYrNuJeVb2Adehg0CL2ckZA2obr
PIUG0g/NaMoj1cCkOnC9q9opCa2u3BsxmA8kGqE5n1LTRiwMakmMUFfcKF80EMLv9IE69eH++t0c
gLmYxwNtIkrhcAQWyzegl9Ui5z561Ocp0fqK2u9DoC/7EH3tx57O48nFX/qptfsZvzD2G7fxMiSa
lwvgOz0Ai69nLRM7u2lL08iqEVOMCknr3DX2Wt9F6Pxn9TfKfdGbnLlvbJqbLcqgVG4ERWkV5tay
UAoEGFAlBFQvimCGJm6Xtgihw1vbdVout8ToV0ej9WsR/kG5WoLisSAe6s4yRy/vou5iAzRAgERW
9l4PdXVj+60t50z/I9Li6DnLuIdj7/dtw+FLGzC3LSnXjLCNWg9IILJOtj4cB9sOjI1w629ocxVh
zivK68D7DVlDWzrRhmDyJlsOo0d/B+GCKUzbs94I/52InN7Yx2rupWN3KumUfUXlvnwL9/0Y0JLc
i7AWwLO76EkjbQF+BDJT3wjMbl4Vfh1h4Ew2UimcLVdFiWwF06sYVSwDxcMwl+OntA1wX1GahiaG
mm5lLmufAYkc9CIJbua6xfUl4NsoXoCoVD0ztdJ9kuXuUyVk8bnERfHY1sI4Y/ShPN4/yquDchFS
3DRUKp+LQVU62Aoic5NXpUhYo0xIr9Sk6f8R4EP4IRQqGMcYiRp74+Ov7G+KF7PmGzE+RdpF5Wuo
oKVaTaR6Ue+WBkojqOkcU79zfll83K+vniQdjrn7YGB87MxSnC+vVwWbnhTHjtELae2zi5qUvmNk
tc99KPMjv6OlZdbK1wZy8ztGxKgTMWrYui7eTqsTiPfU1oSSZGmVu1ozgAmofWwHx/vTu3mk/w7E
bTwv5C2r1glDIVIqyqB71fZAQpV4tOzbjS+2NgoUYeSbyEWJgBfBnFr59qA1aLQ3U110yGD3uXrQ
6AFnGwMtq7zzawjhk3LaTCkkL1o8L7mVuoqfKJpX1So2RVM9gmQqXSOYgCvNy6dRB/4kGwCth562
drEr4QsFewWNxXCPFLuK/mVpJpGHhIxZb/y8tXUgQrdtrmYKYtZiHQAP5yWUOc2LU6d0D0WcAFi1
cObYKi+sHZGXAy2OJrlq6o+Cgcx8yIH80jvChXOo0g9aXW3aL9yk+1xxsIjpnM39M8pb12ekqpoW
KGbO7aMo9j4IhfLVihv9Ioch+5iZ0n4bAdE/uJkQ0caKroQTaGzQM4YxJWapr+uhRx9yKnou3LSZ
CyjLmRqMOioXyMKMztjh6q2+wchtfBCuWe7HLi1fx3T7G3+R3jF3S+Of+jJRsfWixTZcqh4o/RTB
Q1XK/iFqZem+efVRZWeTf5KLY/O+rBPnYwrGMoE/pYLNPcDgHg5ybLYIuStPFxkKERJvqzp3fa4X
VIq2b1y0PjyEQyxq91k/uAfAutlPLiIsqzB2NL7dn9jKZrXnMhHRO3sWbdDrIREqA3EeprZXKLAT
EJySR5RZ1QdSQH8j/1mZ3V+isUmkTE6+fCeJjBwNCLVBGbpp/suSIH8nXF/pEAvJ4AbVhY0cxv3Z
LftB85U0M6h0mINg8axl3dcsYFKj/2N4+GlV9glWDq5EYZUl72otrB6nPi8/BIiw/jEa0QMzmCLt
PZIgVrEReWsLsbq/W5VsmnIjcQJqXctklyK8makTIMGuaWec/kA0cmq0pnqvIHBlPWvIzYFZMcsm
RtHJrRHiQsvyZxOA6DzpQCIBwXd5Z2IB7yRfYGpVBaZtITlWFOvIdjVpHTrHLhbNlzyP6nYfRb4e
HYLOQIhEzSf/I6CP9CtogexZDQdZfQPZUgvPTbThbQY+o0SpVOAF1lHYsiB1lH55UtIYdsuoK0b/
iH5Q4+wno8bzy+1GxKpMJ9N+1XXX/CEArYo3oW4qcp/2evKlQmiVJnrWIIYTpbL4YLadAQVQKuq0
K6WEEFPojfGzc51+3EdAVeEd5RpL0o+K+611M3vYm3ASwTCaHQ5tAyej3ysYz9VArYX/lv5QV3yI
YS77B1t07kyOMAvzJOIK2o5BEqjtsgqEDKwvY/hPa+AjvI2jtn7C1UIA4QrN+r8YUTp+MbWuHzNb
x7mMWYTebu2a45emK9tPJRpSoODkpH0SUaz8HmtAK45sjOosO9G/t9y0xPlmiEsQ3L6OuyEIULDL
8TiY4j2c8zo4dKPuv68jVUGCaGrcd40s8YZF6cv/GeLhZiP16ZfPjep3tsecus9wR0z/rdUGvB6m
FSPelxZ19oxeTyn3GfWsYV+LHmE21Cmy/8DAC3EW0kk/D72pJUe/6luwvd0YeC3/jQQsJjj3vemr
5k8nAPcK+rfM80f0h/G/spEpC4HMJLRELKPVI2Qp+EEnyCxOdYpystL36tQXLZq+SElQTwYlt3dS
gRinksVo2jS62iOGJLoEvGuGA11Sl9DnBt0t/H2Bj484BFWPRezQJeInPrSmu0u0Gduf2HWXPThK
mf4YwJ39JIScLqOdoH2Xa/DKdqZe1eKEFamPj6sK5FQ0mXYqatSK9ravoguEYLPyTQlUSx4Smdbv
S8IIoogWn7mEfRYcHbXpESvEthdcoDrQZ+vTITOOyDHpf/5flwzwwuJK8HyCYzoVI9VP4L9RmW6U
V1feaZd3DqlKMlGH0sz1RRuL0q0UX6I33AvEZWs1rZJjMgzhtzoYgO0GZo0NsyJA7vto6m6l/ivR
j2vyQBrU2zSbYPB6eLSc/LxXS91ruCafazoWhyxNw41rbn7xF5khWe88P9JD2jiLSYIkb0QhMt1D
eLKDmUJ8wMvvqC2idMg+wVVoRWr/D81KWfy5f9WvvS48z/TFBI1cXtHrCRptEcyhAoabaVzBs4zQ
2pVCnT6YpWOfB2l9vz/e7VRhi9NJpO5Dtnnju+KXfq5oYW96kw+ufRcikB3tkb0q20clmUxQsNKc
hlM4gUl+9VayDWooiC5S1rjt59J0QuVOGeJLOQaxeywaW/wviBI13ldq70CvKOy8PaJ45/T4uYbu
Vu65UoajcEurbk5ayM2WUJhmDC1jtOLsYkVWGHid5YRIK0Z5gThYQJx9bEjpNOTvIik8+gClcuqM
WuAkKtXms6HmebKxJLdhDK08alqgBQiB2QbXXz9RokoMaZRcKqC0zs6Vtfs4Ss186OrI+XH/y9/u
NMbiLCPihAwgqc71WPhsVXmhpgnOrOhohyKCR6jp7VNo9O7JdLotGvjtTiNnATLAklO5RuDmerxu
VoyL0snxnChOziCCHODGE/rL8aid0dpHhQ+R042TvLKgc4EQ8DJzBI6xGBR6LNgMU7geN3f6zEMu
d9NoTcegVbckWm6vJnsGLNOosSygd8vGSR2Elt2Y0vUKs9RPSJInD008bnXNV74aagicGsq1dLKX
8ZfmTyQLZQsoR40VnhBf+ShReT9GvdpzSrVwo4rwVxzl+i6cwaDwpVgo9In+ZssvasMx7i39QNZG
bVgvUkpfwN4xNUtE9Tj0lXhfVDl+dPj4yWzfaz48iTjU8ELva/tdhOMdxJV+luaL/Vr5hE8yuoia
FFn6FOuQnHfYT0ztWZZm8z5Wm85/tsG2f2/80f08BYRCp/ubfmU/AAQg26N155iYj1xvwmjUCS3N
xvcGVR80cCB+FR7RcIHKOAbmkLx++znAf6hbMORcyrseTpFQzJEp9b0SmDsSqXmOGR9V4/qTgUyR
spHIruxAAEdcRKi64Wi0rItXo1Yrdqj5XoMJ8D4LOus7gq31BtZofRSDp0KjespbdT0nt2aENB19
r7CgtkG5FnH7WR0szdkY6DbUAF3E8qlIlFCCvmk02UZXWUbpe5MdIY9IuKwT/TlyX0OmhNkNjPxY
OkP4JoI2s1UUWNsoczmA9JVtj8zZ9SxT6sVKJ3XfU5Um+kRE1OjfEqSeP8P6NMpPr9+VlAZJ8shh
AYwtih8BQg+9O3SKp9QNNq9V7Ma7oqrUS6e50cYJWLlA2PjUdwFWEGXcwG5waE4MbVS8IHUzXJ0R
yVcDvT819fi/keOx8aKt3Po0K8B9Ukmj4bu8FU0VopibaQpmDHr4Vler+mBNVvpGIpGwy8tOudRa
Zm3snPnjLO4sBuXUIoYj2D+Lj9d0kLl4uxVPLzMIdQHq2LCvKkjTx9aSAzi8rLfcnYjy/oei+w4A
fLgbry5to38GpgLQjE5taVlGTPLBykyrVTwKlxhAh4UPMKwLzL4/Ccy01QNqEgEcbH+sP97fTmsn
FCE54/9Xk8DOXO9djmLYtTJTvLSarMcsnpR9QDq7Mb+1URzOJv0vwlVKptejSKWcTNg4fNlkDFHE
oA+HL1/rSntjoLUd6/wN0Gh906BYTMfqXCMxkXz3UptqUuw2iCRE3S8UkCHx4GGycYuunXyOhTlH
RfSel8M1bhSnpXBcEDF4ARmikLSfoHKO8IVffzjooc+9V2BpbJVFpdkxwaHqbep7bdIAD0P2sn2v
hpkBkjFrMZfIjXLmW1eu+/pLgPsU4TViXxsMxmLgqWDrNxNzbP2m8SjLprtJm6zPaUd9hmJrfry/
I1fWlLXkvbXpEeg3ca2ZUlSfk0kv1cxhp/tafBhDR1B8lK8T2poLVAR6NFuoIdP3uAlraeXnQksr
1ythrD+nOgokrdXF59dPiBCM0YAusvcXmz8AGtAXRPLo4abDI944DcooWvDbDcz8cH8oTb+9zXgb
0JHDlg30/vLB1dOy1vo0dhEblAUmw2gMDaMez8m3hay8b6SHtPERnAkwA7Zlh4M1TJuvtZiCs58q
zkb9c+VZdskVudDm038Dw8UXIYFhOr//skxoFDpFiRp13T1Aq9f2kRKkx6i2iPh40KqNtVjbR0iA
cSjn83LTKo6Aj9kIKeD4E9Z1/Ka3BuBQTo7ezwWBFxTq7y/96nDkqFw7XOA3yXgkorLNoTd6g+KW
l9AahHNgS/Tv+nKEwXt/sJVrzjUdonr+aXBQ5h/zItDu/cntnY7PPNlAqbVhUHZEPGLnA77YyVTd
UjhdKSoTmdIZBKSs8/cyFrYU/B9yE8UnmU7NtMsaXWToTITGhOWaWisnhGeC+JEyv0zOWSA7zCNy
gSEmDh1junGg/ibbizebn0ItAhE+EsVl6htjFmbAp/c9zNIyAwNsum4YwmVF+LYuUPHZhSmCm0d/
UrrhoKRJ8thl8fDbwqv8G75wBSZkbQrn3RmiWONd0LLsrDat/TBSVu93rd9X/vH1X2yOLv6W5ufO
5PUXy/0oQNIh9D2khurfJTTN72qSFN/By6XjIY87U9/Y/7dnj1SMTvmcVJDSLq8CFO58M9QyB1DA
1FdnQ3badx+3B1S4IUg3R1niCHUAlGN8RC0CS4n7E7598qEF0iLj6VDnPHfxbCDKlbgQHB3iKlEj
4RJYmKEkAwC/jfdpfSADsCMwGy6bxUAhyN8WmQ7bq5CtPythml/axhg2pnN7vJkOrwSANYot7Lnr
7yfToEbgXzJKEqYnzAaMAwqakNQB7W1s79UJkQJBfgKOCPDxeqhwLNoQnLLtpT4gGhd+AI5iXbsR
T6xOiDCCwiFVHaKy61EA2aqTHC3bm0VXDtLVqn3dqeJiK/XroyTWjlSaYqQ2A5IWXwjHDzMayp5S
P1fF3snV8Vi6SAZM2Kj/y6wckDC85jx/y02fZwTYaJ7a3hQOXzXAQgCxe3l2krLfeNpur+AZYWWr
kFmAf1ARvF6/CBebZLIGG2BX0VwiLXdOapb0+8HNdbhOwnz1BcKcSI4AwArgZMvaih8KPQdd5Hh5
YaFzp/oJ3oiTPEIY7vaa1W9d+SvzY7cLDhUywg7w0ev55UkeEjg0XB92rL5raXW/J2+r5BsfmZuf
ql/E+kYmtrIj4UAA3gSwN7OUFkcswN4oQYfB8UKM2XZR0Rc7Ovj2YSzHcuNuXBuKD0dwQKiJ4e1i
cnZTNODHhOMhQeQ8hGYjMYLnrciNvNsYauU0UzXkIM8h0BwCXq9j4lbCQjPO8URHlbapZXIYaqXf
2PdrX+vFKH/f7xcBgdBicLw46HgcDcCXrj7S8xu7T6MTNd6QWdY/7EY2PRVxm6udoOd6Vj3h20g3
l29VoFhg5IX7frRwXglmHVLDiFHkuf+crH4xCqauy8agnLS4FBUUSKjxYWFkd34AQ9ptYfbLgS7X
sMUmmb/IdXRBERju69xGpwq8tBdvzVgSEOSsZa3q+6akMZUY7EhEPTF57YXqIX8ACBCmAp7ytf7r
/kxXYnjGB55AFQRwHf2W67VtiikJhcXa9jYuP16kBclvt5palMIiB/ffTLdk8Q43zbo/O7WO/6E7
CPkxs3T5UFIio9uMxEi2sY9XwgnuAhCe8FzAVC1jrhxfm7YehE3dyRxLxNwK7QklO/tH21ay39N2
duXOQRjsj1aZtIDvL8raKaLLBdGFEhtMwsV+y2ZodOUS8Fq1Ig9DakV7aMTK5f4oa5uMzYUrHjwe
8CGLOz0MbAP/Y9oO+POMzzUqQse4G52DM5Q/74+0ElDP5Gxeqr+MJfKFxUfmSE0UeBwPyEOHzQxg
jb1GnwPVozy1vhu5RP0xQljxoqok2+jC0e1tlK0m0sq6QpF0kMPnir9tEbQiEhBsRtfL3TB5bpOy
Q+sufzU0Hz8RdKYF3Sq0iskIrydbI0+m97WGvniOPNDf6ggo7BGlrI1bYl61xdGdgelQLOgyzOWm
64HCLJhxFYHvQTJA+yWViqgONTbzX9LUtyK8OtPqSWiNulW8X7l/dbJ7ZgeP87bzMdZ03vMiZX+m
ifamYbUfBrSHnoygbvb56Fjnf9g/M94QaB+rSt/5eqZ2oRMjJhpVEkN03xPHL58sGTr0SOgdhLOP
khkRo0J3dc8yibNTryFFdv9HrE2a9gH7B3kAJPkXqz0YzTTJiC5WW5vJ9yEu5Kx6kqFuU+Zocx/5
F3hT3R9z5YgSgiOXQMOdd3X58FD26EXm8tChkd6iFhRGO1G45Smux9eJa8/VIQf4KLQwajec1OU7
IMwRXTwz5I0DyPA5jVzjt+RyNlECNYNqY+euXK9Xg80H9cUDrqrYJJkjWYzVhqqxV4jCv7dTKi8D
8DE0YqYAc9u0dmysd/108O6v6to1QLoxN/bhquHXdT26Tu/RcEfF8RS9L54jI+nfwBTQN0LmtW9H
DjVfNPpclJn//OUcE+KJsh25XkcTqU3Mc/fDaBnHsCr9jeVcmxCVUlrIAEVvWTNGGEzYlhB1+W1c
XRJ/ipBDFcU/jAIEc86u50buDSigieHY5YnlhQiFnackKw5ThB39/Y+zQrlBLIa2IGExWpGUz6/X
jQI2tohWZnlFlZZw7TT5YcSPdccBp6ZnJNYeob/wXOpDdJClr+4UqG5vAI/RtDRa5aAqvbaz7ap+
zuIATeEpNje+7Nq9S52Qvi+ZF9oji1+IxiifFoldqhtoyKgFYlna4ajmoXocNNPZWPbVx/PlcIvD
ApcSpcQgsLyy67QffmOIXxzVLju1BXZt+6w2Ei8uw+ITRAGjfAA80xlH15+qLVjI2o6GXcRlNjeJ
iYquv0xh6Oh8WJ3lKX3cfHPxLduD3wreJma+pVm/tqNRDYLKR+mLEHixxHz50EJ20YbWqYg9qJLp
EIRgHu/vtbUrnUI/4kp8SvsmzAZG3aOgNsf14WhfQunoBwFYizJHkb+rsCvc6NesbBzBBsASikRC
uykQQ3orm9L10XPrpvbR75BjqKdMeWYFhv1gmjn4VfkPFzutb7wMVUo61MgWLVQ9cX2UdBlUNCla
fkiqH2bzVU9vzWgDRL2ynnAQAM7MvRMO73KnhlOHnEbIV4tQk8XbOTp0ZRGccVFM9pD4msP977ey
Ia/GW1yxqdpiqhXHthdYUbSvsZp/tpHWJ0Oo4o03Y3UouhmI/kOOIYS83vvlgOwieFvLy8p4tjJM
5du+UvrPheVvTGptEXnsZ3YuKHGi8+uRXCFkBbArwHs2Qug66pGyk07zOPUOAmm4m2wEV/MvX0SR
WOPMrEvkH2Y66fV4XZQpYhJNcBE1jo6Xxu/yzzFKrfgrF6L/z7EGF21b6pGYSMZCf2ySLr7c/44r
p53SBugMelMEtMvqXBMOKu+vE1zaUmpHE4HnA29QtXHaV4IOri7YyAiEzFiQxW4x9TRKq0oEBBlN
iT9U2D1ZzmQ/2bVlIb3bFO6BFWoCxCjd4MP9GS4Fhebwam6WEK8TEVCSm7/6i2igIZ/HpQcHOpS+
3YpIANw13aDMMd60sgdirFUF9cGhJJtELUaG/oOZdnQ6UeItC5w2WuNcDxggn2a9h2lXObHdnntU
15OD6ZQ1SgzajFS2e6PaohCsLZwJp4a1m/+3rB+1oMhFaboAIyjjojKqK3h5tGH4Lo2m5sFVASs5
iVSP9pg5x/vrtnbseAToNM3Arptuom8XPsqFg4Lst4oufjvpZz8zhwP+c/3GJlw7B4CEZiUGoqjb
HINDpyLfHl3yNkzccwXiY9qDdE6b/yxf6P85ndC+D4oBAiUKDedNopEBbfBn16aLCpk+53M0e5ad
LpG6TW1EbXhxtCE6uk7tH0c7+CnHcNq4ZVaeIoOqMcXHucmNzMz1foyTOFDRkAdY45attQujAJpU
1Co1NhwZ4MhdZ7lNf4yAmscb53DlgqPeQwJFdWOGgC2G1nvqoqKTiieoX7dPGXbn1a7uCnL+gj/7
II2wrTZeppWFNbhUZ0jrzM5Y1jqGMNJLN8aaHoz057Rq8s9qmn3OGqfb+IJr68pqEgCCJUIKYP7z
F+c8tc1W0fTC95DIH8KdqmRkM3A5H6re7updB7QgBzVRZFs5+doMYTOSBvA56Twsno1R1ZoWLW6a
z2kTOoekVHJ1B5cvFjt7qKeNEHjlSgAryNdDQn4WulrUjuxWQXjWot1cD6UenHGqgI7qjJ3TeEVs
1gXKXo71O7TT4GOuBHLc2EKrw1PRVue8+NaDMlG6kOOKyyChlvJZczP4PIEtx3QnCTOGNy1M3sIz
nLioL9WEqO6X+9fSyl0xK+BQvafnzhlaTB+Zo0IbEd6/xPiWd7/gUzThQ8H+6w6T3kN8KB07zqE/
JOhx4fZQl0iqyvIfCvsz3B9gh4XV3A0UDyBcNSZ4VnrKIIPH1GnjnZO2UIXsINs4QCuccMdwaAjP
FAd29jKdLXInTSbFVjy0ypXgyS1FoJ6QLwnxNBgFwv12UUJAbBWJNkJo4TD11c2CeNirOKLYJzRr
6/hsw5d8MAdFaR97RRmfsagurI2tuXYQ+DJcbTy4t1mKmfWl6taBApq6b01E+JLgP6XramPvJzV6
Sfd3wtplxiak9cxlysdYHDtMIdDQSgAohrlFYmRWBTLW2FGKC65kwY+I8zOe7g+5Ei3xIgIWR8qe
mvmyfEGMg94BUh8XY9SyE3LVxQmN6C1zub/2wou4kEDFcmcfW4Dpyz5m4kzRUDgmEUvdhNmvKki0
6FGa2hjtan1KBoxEdZxPxsbNh3Oroih9Kdoe33Ef8FZ8wawgjb9WhhHGu7EWdf/o5137HPYR5gaN
6EpzP06xPULksNrxQY/tsv6AfWds/VaIwhpMskvE/icoEFs6LSv0BhieHBpQunSDb45vb2iIK6ta
dFHcVLgXzZrsgTICUJddNY5u8NTGKjrwuo+iyr6dJCucmYbUT0Io6XPpJlDfXv9NqRVxlpFGJU2b
N/WLZ8PSFKn2wooumu2Xl6iyStywgPPdH2XlaBDXgE8Gs04va1m4qCod+WzLiS6ZbcYPKuHwuwSN
4bMd5dr3+0OtbVICNzrg1C35a3Eupiyuo3piifUgQBMe4MVeg364sWwrr+383+aYQ5chQlzcw6la
JSpVy+jStOC6Fbuu0l2PWZ1XlPDFSiSHnwItLM//MjcWER0t8s9lLphOncirhgOoB1owWywZSnwo
KifdWMOVVw7yzcwtQHUCSsP85y82hY+SdWEFaXxJgpCUiDlSpIxsXWC+keT+cMYuKyqfqfp3n1Fd
iV8PiCbfYYImnHpkp5YXTVBN5WAk6LUYY01ahsfqvsqq8jmvVd/Lmyb07q/ryl3KVNEagiRCcWTZ
OEHzISippIaXzGzi0wQs2DOmUhyiMRy/qkO8JZywMh71TCSHARnQ2F3ecKC6bEgIVXDJElke0xBT
tD6O8jPKTYOnVvk/vEzoCkPndcCX3rb1bNEj9OuXwWXsavAgTVqeRq7yE/TRLXLKyklnKF5AA4AB
2nXL4xcNMfaOSXCRVuQClLP0x0ottUuJntjl/ldbHYpyLVt1BqIsMwnUVLW00MkOux626RTL9NGv
AucBI55+g3KzctzR3KQmOOsO0pRdBNdToWGY0ybhZUIDOH/spC/qXUlCKA6YCsMwHsM49r+ZGVYB
X+/PcgWFR5cNXBlNWWK+m82pmUmlm3SnL8WE1tMZEAlEzsFxi18ybPTHZCDwPLVT5YsDTfMRIWCw
b9YJ1f4w3Vtx2457RZTG107OHOyqbe03rcW/OOIsET0HqmmEX+7/5LUPA8Reg+BF9YEK4PX1kcBN
AtXS4QdXmcE+gLjnUQVKH8h8tqQF12rUFDjQyZpb+LfsIcUADkFT151hzPozfjYGgXDRHzsdx6Os
CsNjn8nhWPlRdKjqUN1XTbQljrxyXaJ+Qtec0I8XYXldSen0dazif4cOSPenKIbuAY0M4+AjZrof
jaj/4JjZbz+uuo29sfLWke1RnwAzSsq3BP9NoYkbx0DDN+n8xkMaxHpnD/2W6sgaUoKIxeWcIXd+
S5kaxrIVgwpjj3A7wQpBKoZ/GKOmDU96JurvwGDwdciU7qvZdPwfjDjMyTXDoihOyhQm1tluJjfc
iEZXLlGKdlDQNfR0WP85VXrxSKVaKkM692BlMRl6iuxg+mO5wYQk0ojXDWbA3+7v6pWvDAyNheYL
o+d8gxfs7QDpF3pdfU3fxbX+2Fr0NqytJwyvvtaa+FHkwFXuj7ly78zEU5t3GEzwTbYre0gBdTIA
QA5E8V36GZ4/DkKCwWBTpp3KX2piGRt33crp5eiSWHBwZ0reYl0tkeG1GRSQLdz4O5WmZi8RnkJQ
Z6o3SkHzf2kR6BMKzmBumtu0ChZBlFXjUYfZJY3tyOiivdLoyC5JKy6HXYURFQZtVmN2hyLUqv8F
eK35ezerldfD4YjDWV0+Ke2z5WVV1Cl2sBUFBQ1v2GxnJ6r1LG3ThxhkNVXx+kCYTjeZDWPC9VoG
wqYcgLQaFEv6qE1BohTBFwxgY2wsu+pfJvZiqPnyeHE+ughHriHrfC+ScX6uWuW7KOP+NGpJ/w8n
kYIOZDnEj+A4Ll7HDG0IPfZbODPZoFxKPVTfTDWXgzMWzd4ZpHG+fyrWdihkSu4id4a5LsO1UgiK
aWnle0JNEMFD4FnFpFE22W+hTfoWQnPtDJIbkbHRGLntnUW5WqmyseB6WKYMds0QZfEzJrNmctDH
saTAEuuzjw3o262W9NpECcMBJ3PJz+3I60/oisHqQ1RLvAnb2OPsI/GcF5m6F4VRHV+/plTwaCvb
gLxuMFnKEFmjE8J7qopgOrX0WffSCFRPa52tCvDarMAHUyEBFwpaaXHssSVTSwDqtpcUffouU7WA
szfi9TSV1RaDY+2KIXCiLTi3W28i7d5282RSaQyWRmu/q1BMuLS+ob4Hmo9ogNb08ok0S14glvbf
e1ozW/n12qsBltKchY/nIG4RCwUGvk89hnpeEfq+etErP29PE2WT33hH+38qNK3lIehT8ZVoId3C
860ttftXt4LC/i3W16WHR9vBtT07G7O3TWYNp9KRuAKAIf/6+g1E+REYDxxHELjzT3lx3dh47EYm
DV+vaDt8dmIxHaouSh5Uqf8DRhsuJfV7BuKbLq9soY/kVgpDSdeZ3pSWQCkGkNseN8xh1yX11oZd
2UQs3gymAQd22xwJzDhvIwyIvRn9K8F+mdPnChRjTSWqCL6PZsLrVedoKpFEFA+jLqPf9xd3JdCb
rYyoihHrUKpZHJkRF6NJFACH9NK097Vs0kOHfv7x/igru4VeIX1KEBbQnZbtNuEgg6iHwLXbwbFP
fYUHu5PrwzmuE2sjsPkbmi7efsJ2tMGgD6xIT4QZ9ndm67pe16pJ55l9lGBS29Db+B+iYb37VStT
Hy+Itk3r34HSmG+mwYietdIX5ZfJQIznaHSl3T/36BUNp76pxvSL0nd2fUma0dYQdCqC7CnTwuxj
UdJ32UEImp6tTrbKfuxxX33TlZr6kQZwUx8VpMPb8zT64y83LtHZiHyJH7vej9WhBROa7/uxCTGO
TrEQmMvOGlJOUIzDhxGfrNpN3W+a3Y/De4T5XLnXRYSbdx7J9KM2STwr8PSNuoMu3eKPNNoUkHMp
y2YfZ7mOxp0VNT+UotJ9VNJatpJTyfCDlThYV5dWYuSXtOmqjj6DUUZg/lzcMtQ2bgAgqbTJjlpW
mtPOKR3jOXbHOPmKRp5QN/bGSrQNt49km1PABlwe77HuphiXPMejqqXs+z4uLwrmZ0g3mdOlw8j5
9YES481AJ0SNblVCIkJQ3+yhp5q9ar8v8Pd4aEqAV//H2XnsyI0sbfuKCNCbLVmO3S3TklpuQ4yk
OfRJb6/+e9j/RsXiX0QPzmBmoQNlMV1ERryml52ds7W167kDoVCBRUTdYPnzvy6utkfhBaXZ0I8M
PS1OVifC0FPS0G5OapyIPQTiRjpB5FvsG6Bt0WxdH+UKsANvZ+nSAQw6ER7DL8Y0Nm6CfPMh0XX9
QOV42Dlum9/I37qIyYJtWp/syqxxhJFh34t+aHwWL3iPhpb5AaJze7x/iWxdlvDPEchFE4pG3Srg
NdaoT0NT05cAsNLTEVJDihZGHZuo9tSJfdCyqdC9OJP1B+hWiLElkaVVl/u/YuuDwR0tLVcoxzdx
H2p6DlGCamEZDeELaFnh6XNtf80ltdnZqa9Z2PoqY5dSOwcxCzZ59cV5XFtai7r2pSYRnD53jih+
0g+1SsyfYz06Zdk8TKdODUT2OMdS8hS2NNDcpEvN7yl6/O9zLLBbH1NGSeCPOeLTKBsgmqAgSXry
HIemIzz8uiw8u6Oufqkykdre0LQy6mNtKuWeoDfyD9iN5CupqpBOkLGVB3yOssgdEDh5rMMg/g9s
s0Vs3lmsKoBlrvfxSE1OUkxVQvUmf0lTzTmXE27umTxqO2u5EfwWDQ7GQWqbELycqKsDmqgOgg2c
mLTNULfPuXuLMt5Zxq1KEqVmWo00ZrgN1k+zoix1p851ljHWx6eq0JDFMBYtb0dhihOh679KuPjH
0Uy/D30UI1ik/Ht/125csvwEqkiAdjfUYpSOQqZwJI4pagAXSU+zwS3icj4CFFJOSirCHdDAxjHh
2qPAT7DXF/T19dQ2s5kOWYPySAq83cUTOfN0Bx/YTiL23v+2zVUkB+bae62TrU5JNY9aYnSadDEw
/Lmg7jVdBqc2doCOW6PwsF4AXYuq6rooFIsKl5ghkC5NqE/YtACMV1swvPe/ZXOvLCA5hFQpqZPA
XM9bYePPOk4U8OWgtnwHSuxFjJr+oTepfBvOOP+PnrVsunrvmE9abszRAQSY+Xz/Z2yEEgRVbMTw
uNGpYaxCyegMOe5CMWX9dIwuEyxT/HLr5EhqivKzM3Zn2oZ7cn9bgy5YJeAHYMthY1x/ekVnKtfD
gS53FKK9LkvBg6Y04l2GiifmCaL6pHZVu1Nh2AgqqMawQbkIFlOP1RVQN1VsjiPCJmEUl18VxEmP
YVsBUpy1+DBKdf44QlT3opHIqYj/wsBY8CaYYvHAua3ayGhULdpsnEuanO9EW4qD4pT/BjaVxoV0
++ajQl0DcAc4dJh4N+2vRGmVUlWb4BLNlvrF0ia8XvHx3jn7Ny/ThXIBFEtfgM78sxylv67VSa3a
qqWrcXHKxn6u+7r80Dlqc+iyznpf5ZoFCa8ElAh+6c0PDYaGVLJoOVJOJqe/Hhq7tCDBz6G7jH3U
ye5sRtXPJpjnycVoPtijyN+e1kU6nMc3LSnatbQlrocLJ1ufIdniBtOTRyNKUEgZSpzJHH7orbEy
D0pJIdSbcRie4BuWmepm6iDIqQ0jSXbwLBvTzgPZoWfJ6VmEeq5/TJK0phwmoufbBdKyKcD9/Bgy
G9+SqrO/23LV6aew0SyciCODx8T9O2NjeCrKS4AhPSKarq7hbkZNdaDDfyFt0bCXp7DktrPZuCKN
+6dGgOoss8x6ULv829tHhui8vCyJ5TfNCgfHJIos9UAACGo0SsrsURZ6Nbp6LoazgvnyY11X3QFo
deDfH/rVLeUqRUPvCWwjCTctItKV1Q5AoQwPEMcYLsls9Q9p3erpYRKBelD7aD6PSiM9lUmn/XCm
rqdrFDenRNYCtzKbeelh1i5qeNHvLhB7qj83t+kiREXA518gh0xtyQj+OoSFBjE6StT+0g2S+dUW
SGCJcrbOcBDmL7UTaS+dng0v96fjJs2g+IYJMQUFRqQCt9oDJeCa0GjU7lJmpSwfkbfMLo0VxR8G
p5DqE2RFfc+y7iYuL/U+HYEzOjYLn3+969FzV5Ow7C/YeLeQN+LpKFMGP97/sM1RwA4hhkGwuIGK
tQ0G8kHQ9Je67oxf6P2XHygvaP9hFN5oRCHwAkuP5HrNKj2zRR1TtKgH20CseSyw5HH2OgVb30LD
3pJBySIfsYa9NZOhl1M/9Be9xZW9rKcI57RoV+NluWpXJ4N+NtZVALoUcvlVJlNWVCpMtAYu+mDZ
504twvogAlP5mISVER9KwPGOSwHEeD/HRfERn8/CPqB+ha3CVGb2Xui72ZqwN8CRoGJOQkNHYbm+
/j4PFhx+S6nmRZwgVV1NUHVBgFwuItd0ClWi8T1Of964a5YxKa/hHAfN86bJ1pZF1DcAwC4S6enH
Tm+b93kZDDu7ZvPLIMvChCGuE5CuvwwLSsNAb3UmhUG2t9Cxb0y6uPpE+1Y9K3Hk7FH5b256+uEc
NfpqJGlkTatTHo5ocLPq02XO9OToAGd7skSdfB61qHRHJbTOqlJUl7CNw7d2EJeR6SXwP2IMteTr
TzVjmkGgQOSLJFXlSc+1+Fmf6CWYjtTuXSzL33W1f5exiGes3gKKXT8ObQ2uZltK8wVos36sA2d6
amsz+jzUer7HdrxNJBgM1Tt4RiS/ZDCr23qkQ4jsHNY4QyZV37RBjR7JR+34lA9177i9jgaZ2zZG
+3sIHf293TvjhyShIriTQ9zcDbRpFrUv7gboXLRsrifYDtuyx/ZkvqiVKj5C1mhPIMHQin7rwVCQ
NeKFr6r8G+bK9TB93hZGYrFl2WBB4oYVyheeo4Tj3tt763v+HmgVHVJFzaUq0+aLkkv6Y1L31TFP
szejrpi1v0Z5xZ3+dbfgL0p+mEzzBbJx40ain59LPfkdqHN/QH9+3Mm0bkL7Mhz+WQvnZ2GVLh/9
13D1jNRjhEzEBT2s+VhgmOLHuj6eh2SuXLFoAA05ReH/sGR/DbqaSSEmxZj1fr7YxqicUR7KH8Jq
UHf23+2hUyiQcO6WgjCbcHW1pFjr6ObMOcDjevoYqVN1bK0EV2aoDjtD3W4NEnYkOqBiIiNzI4Yu
SUnUNnqvXYSURgc9AsGjd80e9e32g5ZRliNNxRmO8erGWiqWYA7R6sepuvLUKRu8QRvLz3FH9f3+
Ct3GAQArbAwYBEBHb56yia5mQRrL2mWCOu3auDofp7mxj22ex4cBNO63++PdbsPFApPEe+FMAIxV
r7dhy+7OILvjU+Jk/RkzsepnUSRo94ZlGB+TDBtuFyirvFOI2ZrRpU+AIiCrR33petgCirCFToR+
AcgZHUDq9V6m0CwvJE3e2fNbM0otZoFTMK1AsK6HErzkKhmbskuVpZUftV36Elbm/DTjXvKvM1Gy
3bkXl0N0HXPAmpE0EQ2IPDdyywbiuXEZwf4csET7B214q3qA7A0hQSvzAkVkPAqMc1bnePNR6feF
rha/76/qxvQu/VyyJNIJMt1VJArUocnKWCDAFeCm2zkWxo9poBxtO3mzTho9EU4Hm5bs8LaxO00R
XaoQWjwSpdEZUpx5mJmb4/0P2lhEqDEcCgCq1NLXuFEooEbec42SrVQWrTkDKY3S6A4QR8szvho4
mt4fcHWx0IklsKFdQo4J8ocCyPWusUABCDpMmU9lxX4yAuSqWz3ae99tjAIFmsgCggSA8fq1n9Ud
FqZNlsHXScV7LCjrw1zYeyTP1RlfvkXFOo8yjgrP86Y5Z+lVmpZAP31dEZ2bdalyRNTil9Urc+nq
E9ozbggSYmcGV8fgdVQAMTzqqCHTx11ltF3bKrAs6swfjFh8wZemeegDTFvRHU4Kxy3SaqERdzGo
cSR3tI+pTT/tv/wGWNHszYXDsIZeSpo+jQTVzEe92f5kaCRcuFxZbhUGiWfGc/1OkpzKNack/57p
dflyfxNtTTxvHdp5PKZ5by5//leMLzNav31RFz5tZhQup0H7EVhm5ZKftZ4qqeId5DBuvTePqkGp
Rz6APj0qPKutOw/12DhTVfgzZLPnsJXVc2WOzddGHu13SZn+G4PB+H5/zI2NzP6iY2/R5Lqt3iiF
yNq57oXvFJX2oSqkyo0kObvcH2VjSwE/IACr1GpA3K/qNCg1AZCrJOGjvGv/tKskSY9DNaTlhcwG
tatcDUWBq1GYmG5aOMiblE1Qx8/3f8Uyf3/d78vGBsdGaZ9MnzbWurU1tLbTYelc+Esx4Xug978n
MRmuFHfql/sjbc3qK+iQDJGLfB0lI6WccSvMC78KgvbkZKFxmrUxPd8fZfN7uONeQwWl5WXW/9ql
URNHtV7Pwm8Snp60IGu30AKLl4r0RrjT69Th7EFJAaLP4oZ9PVRjGEUicEHzLWtUvw5aBiO0kzi7
7xADXjJgtehNP0yipDxQiDTytx8NSjNUMsDnWpTrV3cSOjEgaeO29OculQ5N108+nozdcSj0/IB+
NxnP2Go7uc7GKgJCsjSZKvqi47+a3yEpQry8+sIfQlk7aUFXuM44zDuftrGKsGLogSx9fPBzq0/T
EObnrR8IP1Iy3U3jsjyXmooKnST1x/sbZs1TW5aRsSiI6Dyql+W8XsY0o3YvS5z2porq8azVQdW4
GOHkH7MBC7pTCfD8KTTrfjr06OGkTyqMPelYT1Y14NLriD2xwK0pRpsH03joceqNvOOYR2E3KxMf
34/id6UOLWR4/EJ33mybwxA/QVhReLvRNe3GJq3Idwo/rZr6ORxSy8eAVjrcn95VZeZ1dvnrQSQu
fZAbsn0VZ2o9OpXwjd5JNVdQzDQPWt4lyqkNo+FBnyKUppNeSs6FigTkzupufKSj8xygHg4FiQ17
vbgO/m6h1My1T+tD+yIZxfCgOJ26M5Vbewj9ZRLyRXyCMulqGDoNA++SvPZDSZdfHKkOPpS1bJ2l
Wmm8MtUlr8Q5z+v7uT1h3uh4ajpWXwwpT3eekBsHhx4thGl6lgrPkdWdFI9drbZRWPugQMT73jTE
N8pEFSqKYb9z025NLZgTXqsgCfhn+Sl/3bRJGc+jkpiV39HTOvYC8hx76I0t2AWsRDK+6EBBOiHz
W90E0J0DiZdy6suWQL01Y6fxNYPTc0YJn/KJUnzzMVSD4Y2+wq8jk+ks2ARIwDdg+UyQCiUVxEDq
leEnrYX3DT212yFS38wi3wd4iABCMZa8crVggVO3wlbSBA6Z1bkC2qMrpmrvrN9u0GUYugWwXzUe
qOsNmmdhTIYaxH7YV5zxKYeE4Bp17pTv+zQfghc1amf5YRjURjv1ch8DZs8NIR3pAMyp7SLIkaj+
/athLdfyOsNLW3Qh5PJAWed2QSka1YqaxBflpI3ELZn0cdLDnN7oyIY7ynkw+WVdzJYb2YnzWyP7
DVz4YXLyGETx0shq09SVa/w43dHUmh/KBDnphJlc9KWpy1QgiJTGe0yVm0PGZKICAQYdwigpxmrN
9K4XET5OqY8KzPiYmCL2xyLDnTLLnZ1wuzkUyQVoaiREbu4vyaFJnDtz6sNGSi9zE6nuWKTWJZ6z
l/ursTXSYkXP4xeg6g3fNswLIGxhm3DQctNttbr1s2DUEFbIpOP9odamXq8LD92VZ9xSiOLWvL46
ehSLQwzEUp9cU/1T6PTJoK5pzosEo2vC8jjLf1aswc8kkdPkwYR1a7tK2Mk/ILnVmVfVna7R206l
7p1R9sZzm7WGdLSy2Cq8UbXFLzkIdMXtm1H7Wth4sbpqloM2HUJt2vuazYl7rcyDLrq9+9UKJD8N
98S3BgzKwBAnbiXXldfTWNlJi7YuC57wiHVD+OYsr1IVHC4jAW458fUYA+C5m+InoFvh6f7ybI1C
yAbntniUUTK6Xh0Aua2TWVbim4ljH5II2aMinszD20fh5BObAbrcuhfgXTtTzO9i38gn44DdnHaC
d/hGO5Zlp3GDg/1YwK4La+f6W2L4KlGBl6U/pGr4cbRR5TbMLn/7Jc4o5JEAykHpr5vMk2QOQutC
RpGn+ggPKT2hE6/tZBkbG40+CBWwRbSdjHV17dSSU1D9S7kLRDVZRytMG5QXR9sWrlli3rOzDW4y
N6ZuYZMsxFZyqHV8T/MICcZ2TnzgIdOl620BiSSDledgE/xtVCJEweVE+0fOkr2X1bLDrh6ly9A8
vI3Xa+9GLa2JLHMpqCR+4dTaodbCSoL5pMzaZcS/9p0SjcNXAdTtf6gXW38q2fhzf29ujb9INhs8
zGF4r0+AGRipELWT+r3Ii+lE1mfXsIezzvZNJ01DzAOr+rkBftcdubEwO9BmOy12EqxlPdezgPgs
oAUEBW9T5wyJUA33ldSP5D4/a2PDRawD3frUKon4HKVJrD5UerNXYt7YZhqlWp4fZJLsstU2QxB9
QP3WwJZ0MLTJC2xRGW5M9RvsLTSGtwc4HpFcNEtJiXf7Or/TLNAYhhB+UQ2y6io4Y3+q7Cr8M2qT
uZfSbczo1WDq9W2Q6kFlGHXAi71L80fJTsIDOv2y2yQvUiJ/LwKj2DlEq1Lvcv8gD0CrBSVcrtT1
IeridqicUk99A8Xo3k2zZPjSCNSGcaCOZXtRUsrHd/d375rD/DoozX1jafRTHFgjXYsGOc8ep3s/
t6v5GZ33EOmxcbqgdYeJtCmGU49t8mFMTAVbzaL3wD/UR/LH+lcziT36y9akExjBpeOiBiRqVedi
98Rjo9okFkbCB8t99zA6dvnUhVFyCHg3ARdPcTm+PwkbQWy5KEmrKdmicrsKYug4pcKUitTHE31+
bgsAYJUs2b/uj7K1vHRioBAuAinmOntHogdH9ZZEZo5s6SRwpj6hSFB9rkEffEqxSd8JmltnkzPC
seS8cNRX4cxsSc8bR2IuNerN/TwWRyPssKgx8z1x/u2hyMupgxJ01k0KeTRHjDPy1Ddr1XCNavxV
6srsTY6xZ7CyuVTQXgAJ0mG9uQKSJpakDNC+H3WJeJItaXgIqK3tlFs3wtmiKEoWvbDKboSVHblu
OmvgoYWp/dx/EEETju7oxHN1jFHlr3FhDjX14ARjZT2IqIj+d3+rrLW9llOJbgc3AYJI5FbrV8Os
N5bVzKTyqbARcwQ5Ll9CCa0BX5rrdPiuKbGVfRNVga2zTVF9cGNpQn3ebR2reJnixNQPSZnUjTcb
iS6OAidN8+SUjrLnO7axIPxSB3IAMeCW/wTOWGhRzdlpGl41aRbnjxQ3do7O1iDsY9rC9DIZZrWV
+0Cn+gu62o9p35952KSuMU/lTj1k44Aub0s2Mfh1aqWrYIaCkOgXWVDfGGrrkxJM8YfGGON/ptLO
Xipy9T27gK0BF60k6gWvHctVPLNANEpR3oe+VBTVoY3R0mzHcHpnS/MPjeb38f6uek0tV0kCmTq9
UZCuywt/VXkqA+w6hqKP/DavimfNnCPdhcoXGQd63uKzMgR98c4OZBOuIB3Py9DNPeV9fZgezGlW
jZPWpXZyEEvL7Z8kybUcXEASTQezzXvNlac0DLw2EaPudaOqgCVWtCg8mk6spVS1bY06DBwfyRV5
okheUYcpArqLBM8pk/Pi5FiJVD9Uga21bj1miXbIE6umaw3+0jrVyljEb78jKYiTUBD/eF+uZ6RQ
hW5DY0VDZtKn42BjoATZRjsEbTPtDLW12HRVycU51kuB6jqfyPijgfIq/IDRmfxAqOJL2xbZT7iL
shenkvpfdhe1TIRA0IwisK+2cwCvQs9DTF0HpbMOYaG9DxWd9yZObA/zLO1JH26dURqe1Pq5vBZX
quvvm/NU7gDv4CEry80h1ozwUGLOs3Mzb0QacNJIUS0d6tvutIwOeVg5pnRR1FaG2lUpj01eN58Q
BEk/3z8uWx/091DLgv5Vs4QghjqzjYxSg12dp0tpfrYKxKj+wygwDSgKAJlAROl6FNOcx6hfGDNh
VtduSl38TBdvzwN0I6DRNAR0iPTbwmReXaBZHI0ZPg6hH1gahiCpIh2hg8cnaLXqQ27W0Tm0M/kQ
Ztx5979va9s7r6g8Hc4G2qDX39fJrQrviBPWjVPsNRz5c9FniuukfO7Q54Z3f7yNDJLSJWaRi5YI
yfRq1zvQwniHWkiW6ZP0rDeKfUop/52mEIc5NFQyiLPTHiBwc9DF7IGuEP9Z16hamq1ZYtiRPyhq
cEyHufe6OjJ8JGmsQ18Y7cWhprqTtW4cBeSdMMNEDw6OqrPs37/2p9WYVSBJDXo3tlDel6nZ8ti1
uq9S72in+5O6ORQ8KtC5hHmO+PVQGDaavZ0Rf0Uc26fODDI3l/LwvV31f/7DSLzxgJATgI01oSkR
Tm7kJYpstlFVnafEGCjQYCvyHzm2mHvY4zVwdcmzIPiQ4HH2iME3+gFjGJVtGkV+03bdk25L6cnC
7l5zbTs0PzcDan5HI5/n3NODRv+pF1r1VM15vtee/f/8kKX5xWGhtbjatmFZWVWRoUYeK5V2iJQq
PWP81Z0GtcTKtHck3oBVz1Qohe2hmsWtFHT18f7kb5zV5XYgRsGe4xGmXi8zrB4xGCN67E3aIaWW
WH9yTW2QdEoNCium9R82sEbTj8ouQH4qe9fDZcWgq0GxWMkv9b1DMXYx9MQ2+tWCj94Tpty4zdlN
9LmoIlOwXjc1xmLG5aUopUucD4MHM69+mFJZ9u/P4NZBWcCLizoruOB1EJzyyuyMDPLvWMZNfzDA
a12mFFqX27ex9uP+YJvLxTsI/Z1F7Gzd7ooG2SwKFcZhBH3L8ERbsHKBQhckKZTDMPMu2FmxrRGh
ICC4RaFLvzHSKnVrJLbAYYeJgE6+recdMIYkDN5nkjm1ByPLLXnnQt9aOAojtPAXUOgNBLUqJR5q
WRf6SZxwDHPdgSRg7o2ydYOTlpFXUHm4rWMHcIto7ZGK10LqAGKYmAefawhrJ1Tm28eWLgS+41pk
nO+v4caGWVrN6GvC+IPstMoKnYHiUiRktqWRKA9RVMTHVBssNwA2sLN4ax+f5bIzF+DC0oqC1Wwu
q/tXwED1e56cpI/9Pgpz+azmQVsdcpEFs9cNai19DQajMk9arubxRZiGVHmBaEDGqHMANEZOZPuz
bEf0UcNUKy5pl/cvWd4k5ikxAkPeSRy2ZubvX7u6EWtpSrK2ydEWAThy0Kce8bqhVV0sNd/obf//
Jga8mIpaO25N64df1iT07+hRU/+Z+y/yOBdeIWgda1JTfSi6Uj80bdvtrPyysqvH2EKSIoMEW81r
f/X4Q3q5roqanMESTvLcDsrkmpISeR1O2p5tZtIBDQz9B8sjH/rOyZ/vb7yNowwqZxFmoNa4hMHr
zdAXkdkOSRj5pio0cQjrjMapbbS5eg5HjDncSba6vTfQRhrK8wAQFIkur5L1Oz5HkAwgJm4KjqTG
j0pXNCdjGFJ3ljKFTUSJVcECEKhg9EbqzesSk5yRJdFzoUi++twxLJNUBYPpS2VgfigsuaThFyme
mtTWzsJuzSykGzQPFzAebZHrmbUmE6xevvRCkmBJ6StNOedmqp7NksplKFfzzknZmlW4FLyKgB9A
SlkNmHR5ooEQTPwo7MNvQ5OWAK6q5FgbymQ9xE3nFC5XpnPi9S7lO4O//u2rfYxbKYk2bz7ArutS
ldEpAV3tipntoqSDOCrp1SGDxxE9aIie1McwKXr6nX0YHbSWJy9dkEhW3VqzxQcpaoaXsJaAxaah
2ogPUE5rwytDJXiwtK5Nn4Mgbp+d2q7focmLH2pZ2uV8qm2jEDsnYiPQQDeFxsQNiY3ienOOdVTp
SJFGflUm4wdMRpXQ7bCgOt0/eFvDOPRMeJ/QMLqpMkF7SlEgzCJf9NL0ZHeIKgnd2hMB3bg9kY5F
MoMtiJbyOp80G2PuzMHM/dKA9XLQYKCgiy2VIOR0ysI/73+TurEFbTS4APjQPAVBtQpjPSZPZbo0
SwKtscNT0JRj74LQUj/HuT50nhmVInTZpq16ntSpTFz0OR0Y1s04ZT9z1UjmE98RZ4cpmbo/Gppv
s6ePap1drMLiLxhzCQX6zrGD5lzM4fg8QM0YPuhyFA6fW9MMU08X+Hl4XRWE0gOKthURq++yRz3s
xDPMprnaWciNKYbJh4gO0DuKLOv9ghBK3lmdlpMti3z2gqofzlqoR6XfJfx7Jw1aU7WXGwyPVMA/
MH7go66HmzPR9rj7McVxr9geOleZ4nW5XOeuMLKw8yK1zX+2mCeWTzLUcflchlIyuGZoUWACV9rY
rtTXSkd9XkOXcZjzsjrc3wdbUwIjDlw/OT1CGKtbVshKPo89eHuR2Ky/XHYnaZwa18iyN2pdvk4H
pFFgn/DIQHyvhmr1IopwdMl8hFKVE2Jo7e8gD4TXqbP439u/CvVouB5Ld5X+0PWFHi7d7RIJGF9u
C/s0pZp5aNE58cxUfLk/0tYxIj4BkKM8i6TuqlgyBGmXzk2e+VRjfmZ5bB8d1CddGdGUZ90Zeg8r
l/QwKGWy85TYuJRe3X8WB1lAcOtkJGiNUM4NZrMo2vKoTZP1bgL89fb+7aIKQ1UGoS9UQ1a3RNbo
mWjqhu2BXdtlTqXyGI34fUmdsqfsvmSHq6jEUNQjiUxAlNYpXdzKQa7ICR9kh9FDlA/Cq01eZHE3
KQQgKfKg+Bcv95dvY/s7ICDYIcARbvHOQbsYoPRQZ+KpbgBDNcFjomDYVljxDohkY6MsPEMMlMgx
bnV22lh1am7j1B9GqZ99R0Wu9yHiMi29Shthd8xJMY7ve6Cm5ucwtNVg7zrayHKWbgyXMgHmFvbQ
TnUuh4UMgUfW49+BRM0eL+ko+aKYWVa5jWXmXxDrolKL9F9ifpKmEqJNTcZrup2hxx/UFg/vc48i
wyMYL4xlyyEMdTcLoNce76/Lxmbg0UNjkogIM3hdVIotve+SlG5aSUp2ztXRdAs5nS+Foc1elpPf
B/HY75C9N5cIkCavSepLdBmubw27LAY5sPrU76xM+6E4RfYyFWLgXa5H56Rp06ec+SW8yYZ//3O3
iklkGJxiwjEv5vXQVI8mgRlk6qvWFGHjnUPFdmGqzImXIcVeHYg0WYagSFEKr+9TRcPmztagaPeV
9On+j9k6E1AAFug4ySGNyutpaIXG29kyMtQnzcp2ed+r3+NQrxbrFrkdd1Z64x6DJQNJhlrskv4s
v+avJy6v7DwqSgIQ0D8LmkODECP6coe3fxP5LtWIhb52o0MUkq9QOOwYJVOsZ0C0mhvJkziGxMWd
D9o6ZiSjFLShYS8l0esPwn0wraTWhMFmBOm5yXMr9rQxsr6N6RBp9As68fLWj4OFC44IPBXJHJnN
9YiIAkPad5LcVzPE211bx90Q6cWyNdxixgr+/mgbRQkyYbqfFJZNrrM1MUXolAGlgHvE7m1Uxbsi
QUta5Eb6FVNxXjJ63tiV10IQLJ+dYohCNwgc4ONTbUjT2SQQT9SHwz44isFMoqNZ6YM4VkJtAxcb
ikp/84KgWIw005J1QG5bv+7UBl0TgcynD528PsbOaDwgp4Itsq2mH1qnnXfGM5ju60AGS5juJBgd
qEM3Zh7g6UrqLkXiB0gHe6QdtZfY2DoIrbcuO2uxxN/1WGQfFEgpRkHzWMVnlMPwS1PazOdSmZpD
1PUIspuLLLWLioT8peDZ/iPImqo4z1Ydd94EXWN04agmIVzpqkzdqs0j8xFU+viQjaHzBxBT3SEE
O8rwGMJhCA9QXc3h0CcD0Xjn96u3v5+GyKu+JjBRmqnXW9ea0cC1KgBUsaXUHwPKbb+GgLwOqqc6
m14dGPq/PBwdWFC5ww2UWnryOU/TfHoyRYZGcgSfJt5Jem5PMDI17G+AMRTebrTKmc8Op7klVCtF
+UWJJdPVBsc59nmvvJTd+O3+JGwMt1TuuXDJsW4152NJHoasjzOYc7xHIlTL33fJDKDJMSnq6HOy
x5q5Da4cXbJiAAH2BlYm0bnipdQA+xO38achApM9yvIEeV+3sQadugty58lO/nN7z4NpRpAdWyIS
Vnrq1ysNG6CAw5b2fpnK1XG2m2zRmbZ2AulyxG63FC1THrVkOfDn1p0vM48DuU8zx2/CWotOJiyW
8L2YLOPoKJMUufmAubk3RKP1Q2mHojlGxthYB2QT+snNban/gwmLUBdamvm9HY3wQxlkUf7eqBq8
1Gol76snWCVt4w1inArazHUUAulRw+YcTAFiZ1XYjv3HZhCZ6cYzPuPemAYZ7sOdnNco3lvOP7Wc
Sd/1ysg/5kTZkDKeGny3wzCaXTMjrToAO5T+N6NsNh3E3BfvlTxs/5mmMcufnHkcfxtK3ydQI4xe
eFoKr8PjU6LMRXEPzUAAY83X5QhH7khZ1DhVrRFN3uxYU/oRpbLsiyzy9LuVqMV3ZZyT+hypWfM1
sqlrH5V4nmc3q4cBN6AuSNN/kYiJCr+jNiS5tpNFg1saeLp+HgLRYiACNzLVz8Ng0jpxpG4q/wlj
jRrhNFXGJ0ku7F/x4FTGMSYPH84qzmwpMgppWz+lEq3Spxy6VHjojDFLH7tcmuRHQOOa9qvPnFhy
EVca5t/caClqW1WmAldXZhF4sTNl73LVlIh4dV0qHzMRVJ9zQwrCHrbI6Mh/5rFyxEVSq0F7l2gF
vVmsgEdZ5Wq2JJHVPp7aAFP/qHbUmR44LDGS72rGHzoLwnzkAT+d02muGq9bvHIuIxWn/pLZffYn
CtTuOw1jMpUcOMNLJyPBfRkz/g8uKMtBHJJ2UkcXhUUL4yAw9yVeeNFQeQCIwv/ZotR0D75jMrud
yLOfxRQOkLvzcKBpUdn2J4SNlQxEWB59q4ygrKCY1dmPFkXXzFPthpx8Itg5YNwA7h0xH8krFzSP
Mrv5nAHVyWrhgLmCMf8nCJFf8xQFsAdw/HAKD+DUnOxAuXf8GkyR8p40pv0BiKgVx6hs0vrYZ+FQ
uzVed51rIvefebaD1K9XG3PzP864ceiBVzxPjSNiN55a80kSnQ3UzqLxmBdKqni8RFIvCUqz83on
ip+lpkb210BPuXOh+XePaWJnBWabRf01rNLsMTE0cZZEXv6aNDN3zmo6KeWhwTcj8xxEiJ/jtjAT
VxJqP3ps/zTBJhFFF7eeDetfpdeC7zNOeQ9FMsbjEVYN3mBCzrTs0MrEmaeoqlTIJWmpP0TUqwtX
LofmsYuTCeSuFQbPyizH3x1CaIasehx+LtIg+SIb1fwzkpJm9ow4UiYvUYPwN05IkeTGap/FXgrL
MnQlbMimQ5Bawr6USjt+1dRK++iUmda5cRGmX8d0Nl6cUO8Gb64m832Xgyw9RLE9/C50aVLdri+o
X9a2XUQwuDoN6n9T/h9H57FcN68E4SdiFXPYkjznSLKSZSVrw/JvWQQDCAaQAPn099PdeGG7pBPA
wUx3T3eLgXciG7cUatvXPFPH5vD3a3Zq03WuSJpQ7QMGrbXHO2uSqS3XRUVTGexLs/9lbY9Hecma
SJQK/q+/cvQU3koos4ejElkp2VDHyYTQyT1Hdhgehd5Y/y0V5J7MJd59hewX8+QE8byUuzb+Q1gH
PX9Ew1zK8UhlYQ8TiUJm6/DedHP/RWxuwNrwMHp8u3udaE7hMDxOO6n2RbQ365uo+6UuJlvLIyf/
hAdkm63GGToapv+6iNCrvKKYyXIhobY6axHHr7Hbmq8lTvvXYFg7e9LxpqMiW2LxGI1OXF/Qk7MI
tA/TWpein6MViRZAYEnDn3l0OXW15KZ2/Eu4dLI+BwoSKd/qZb6zne92VDppXirfB/waQvrmXCVt
8Ldxm1qc9hnDqHPX7SnQDuzL7+AYWlGmQGXEtWIC97I4oloL2cTRG/jerE+tU88qZy/z+HLgeb/X
2Gx65Ifn7G8Ebw9zkdWOvJpDhurCTJ2H2QS+rF0Zc2ay3HPG4ZEdt/YdgQUasG3Rm82zzNUfdV1N
hCcNyv1DXoR+69FaYGGw+N1HH+3xdKqx9YvzzGh8H5OG31W0TfO9Y8G2WZS3VTN+mQYJUTlHcStP
22aTpJhSt3/wWQf46bGVYAtthdCEronglU1uMEi3WdPxpdJurFGkbcOf41tgwuPoOfPpqAeiE/2E
pMHQk9otSXrTc5Emwr6ObOnQmhJZG5H2NBBR3eGtiR8KKQZefsw+xpmAtnj8xsNxJKfUMQkanMRB
voBOFRPVEP/Aa+VWUXVZ1Pi98ZeEDR+Kb0H8i6jrfKcYRt+Tp9Y4/ivwgJowezUI9Falgs9FZtkd
20esGyY7Oy75JNU6kG3Z7z8Du423USeWJA/rGXETV2T3sPvz/hKq7nhR/cRZxSgs/kor+riTOmin
qR2df2PbDs/Xfq7T6RxaYuvybFz1jqwSO9DcaWXY3wbTFl439Sr+1IqyQDqiEF2xt9v0soSB6M7t
xpLLBsyvbrDiOSbon3C5tuPi/SF8sCUeY+QnrLi9N5T51a1Pw5yYr3E7Aiy1WewBTZYLZdBdVHbH
kkNVl/u6JxfPH5apCKooHgo8P/W/aKj6KD9GV4hzu+tE8pTV2RdL3DMRslQTJz8Ut2UhkQEKwlwb
okDhoOXX2sTbQW8hFFi06sM995AV6MKr57rPPTNkD6IWmKa4e2SLvSfcKg+DqX3f+lX8U6NvtrJK
ZLqDajvxzzpwFc9/5IQDjFMf0WDgaopAiYu1m/ie83Adlocj9del2GmZnyqHdbjzQu2/XmNbZaWV
Fc3xyE3kgxXua4qcusH5llU9bt04ruY3P1T+gQin7p7n/cj606AQwOakSaUPI34DW5nYijOpfG2X
q45ttX/B4AyPnTMQqBPJUJqiTtOxK0ybbbbcu++qBYux/7S1auKr1m+bO6yqiK9YiOtDzxHN22NH
gsR+2RVL/meqhPuYkghvaQq8/aRWOWb3jPDtT+ItmH3ncEpkOUQ7Urfd+ZZLcN/sVOSj7seT27i9
zsfa5dohsU0kGOL0bnPrOPWocj2rfiwMyxbcj5sdeUSp9v+GQ7eP2KUx/XuhIDOWVJLDvzr0YD8z
b60vSzxEGc+Lts8q3tUPsQf62XUl1yCW+/APw7RMVa58KmxBnoQ0uQxdLn+n67BJSRN0B/Fs4t99
2vKEuccc3FStTDXvAOgzr2aKcuH1ZiQ/zxGbymtfxXfMco3NEwxsxzJsg9U9HZ3y/cKKibo4BzaK
SkQ6yIh63Bl8HpEsfUAERDJHUomqyx2zVwPHTzi3C6YUMh+nZeMfmy17UD28HfdMQqpwZTJjLpuG
M4Q/62m8WlID/o1+tDZs5tPEIqeUBJX2i89Zqfa1+yT/1lZYJQvvl5Rj/eJEa/aeLC6XfN1T09eW
mKeLEaKazzMpmVgTxb43g1CPjiLFxsYOB35woFDiQb1vmbuNIHfdekXuqxiuetsEz3Je+4D5w2uC
fJx9NI3ZOnvD2Z2cEEF3hEajhNXA/NA1Q/UQpt+RyiKEKUaLFGF1yYTVE9a5+8KcBVSNxoPMwQba
sl625k4cdf+t/nDMV0MonCcpXUyKFoTqL963QKSIZgzU8jZGPp6jjvCvBulY+DscYIkes2b9lTXj
5BadTrePxfXqW0GWzF50c9BPV8zJXluwUsFN4jDsdLSHMryfw2qAG0yFd2N2xzMXiexuyfvUrM/Y
pES8ajfqCfraY/ejG9v2xsSV6Yohway00NNo3yZEezoX3hIbgoADawuxzpvOsYGpRhLHTSdO3koj
XmQDk03JUfWGAipp/iu6cMOtKGuSNueWcdw7z0EI8oPhIOlzH9s0RqnNl09T06glx/rH/8vaeUQL
kg2YVSfTKE+mHThkIUEtJsfwY3qskTSqHOeB6r9g9fTrMcrZlpbmY+Bz+p4EZmnlXG57pwHOU9vN
eQVpifpmmppfS3tkDywscP8f8T6b80KbFObtlNV/9RRUf6A9PVlE6eRuRVyFI78WG+F7BY/0OYcR
HbZw4yeJYeCcD87c3dejCwG7D5H9Q6AQzvCZxx50EapxMeVO5/VfGHnz27fDmHM29CPvzuGtX7j2
yY4d0jX9LtJy13lH9/JH9htvz1/2DXSZPYD7Cj7GnH2nb/4yotmvfuzFAiHQc0RDOc4d08Q2mbwV
IUW4shEv2BgP05aeGUMuQExVoO9QNERh0Q1j/5fwqPlvWGfcGn2IwVs+ieVoSt064Xu4MpsVoU3M
OwMthYyChU4ypTzfdrUMm2L3mk2UtHnj9+cjsRTRR79/RDaexpz4HmbLyD+CDxZF6XycZtO27KKs
n9lf2tR7UzXmM1olUo5WMjrliFOcBzr2iPF1nfrqsk3SM/m6asvX3EdTcyJofmF5AZ2l5la0+2/Z
YEKX62R2nYILvr2pCEOh2szd/p9j6uaH8u3S/hw8pEDKkfGrYFG8O49mz1hGUGMW/MAAvRnLdJH1
Ja1m3ZX0nSMCFm/fxovcsGfI7bwHNX12pQZkJ/7K5CxDn8da2r5wq/gbMJY11zjJLPM/QnPTLjf7
0TADgv31p+9L++NwQqvzGGlQV1Kjq3s7Bc1XHOuwLaPF6Z82322G8vtQ/1BkqdC4T7E7FewV+EQ6
tAlA26JRzxm6x1/pHq9zsRhj3QJJiMP153TrZ1cd7KRlzqGinCHXXg1tNnk5rdX8Uqd7aoukxYEi
d+bZ+dNzafxX2Vh9dEF94LrcZyu1P1IRE3FM1+WF1kspf6OTFW0/Lm97n0QNsTp2Ts7c+/uv1lXN
H2Qy00/8l+THHB9ecrGbN+kiwwy+zpd4H7kx5LCqQhwyofxL5MC5ZMJhOO5E+GddZ30fNPzevCER
5NOOneyZug9T4SPQBlw13NVR4U7WPPb821PfOJlziaW3/66kzJ6qTbdZWTkIr3gSppmbOQTAz/+/
IpQLZA3XW1sdonD6NUAOlh6RXxozNC8dve8lk2n2YY44pI5nQxtR77Cpz8exyv7h+TN1Oc3gPJ+y
uQr7M74IaVsEqaCg7pWRb3SN3q3BP33NwzHySGNPvGU5K3dK/9iq3T9C4+ubyPv2qCO6df+kXHNW
Uh3xCzO5DlRJFIN17gEBfOo9Sh/W5JiOAvPY5j/6oyzM99QZbljK0AkoxYriADxgqq7FeIAjLZN7
mEubmRbI3m25PeJjTjIG2kBeWiZzezWTMeawFB853kks/XKHbmXfi0anjeJimoCgBqfm22+nde7z
xR96rrNgN+kPZzTuyyrm9YGVb5qhI5TilqaZcW0XfT2gklg2Aqk3H8CuOZyAvhClX5+LEf/9k4z8
+qdLbsjV4PvqyRzL4hBmQexMXnmpVaWpRDLmR7qZAYOING0KIXaejpWVCuCyzd9PaSj6/47Nyz5c
R88tuXuZByE7Hdmab+nu1/mYApIX6zoGz4G7qY9WZ5aQ0zk1BvB5Gd1r5sbV0LGauSlIt3O9QgAs
13mUYrtahyPzRrxN4t51sn4q6OiEc2YxEbaDPcjoqRWxN5S9v+KlGwBw7XnoxRietIlVn3G/EdNX
b8nBXZ+ly2vX2urJ2KCqSkgG/9/Cu7nvMp99wsTr05+20ZbXKNvvbWQ/+aiQZMm8axnK8qUC1M7D
Oav/aOwc60KqaeSGqUU6nUam9n9+YFJRYiOuuFb0Fhx5NAashSqExfdVILlTJwCa5ex9b9jd6GPa
Hpy+lQI9oM4ex3heKdCOewBsJHOgSwe0dTgdkXI4DDDeXu7Kw79Rq4pDXnAVv+PlwjZb2m/ypxN6
4o54EBuD6Fn1luzrEhZu3Nhn0/o1n1e9xzfOrJzkBvlx6kEsrbXF5LZO4htyzO3XiDcbsQ/o577G
cAeWqUMXO2uJHIV+Rffr5xiZdc533fm3dGb7epHfq3551oDxFHYY7cNMG/sxZPGKTw1k/EtGXJxg
IF9ahR/kmn6QW9c/b2QrcFVYbFLRQabMYt2htscsU61g0la+dwrlIWNWqhL3F4SgM18Pmtk6zyo/
vu+jKrjBaDjz83Sr1w9bR/I/Ojj/K5A7XIAgR5hwujHAyGeskk7QsR3efKmGxv3BDuk4I6yulC1T
U49/mmDdUyi0rF4wccji5aSPen7dwNp8mve6G0/0AkCLyXo0GEZLMX317uQucECV/LvNNeWzB7NN
S5MqhyfvsPJx6TzxhUKHGduf1u358Bb7sIfC/OZ8BE8xIXT/CVDOLrcL6lCsMavpQ+IXcVfXqvYv
R7fVf3Y6xrSY2x0eMEsYxvKj89Vbbbbh99F57vs2eOOvGa+gd0cuc3wx6Acf2NdP/jRNXY3YIu5d
W04gcEN5OJ69oEtDVUiT6f87UIH/XjAxeu8HK22B1RGDK52q/yl3cP4SJ6mYM7fykKxp0GGc53rd
cxxW2Od1foWoJOT+d/MMa+Ys32WfzUXkWmsv2QzCQtui9CvEtf+zTTL1a42E+uFNTdJdaem6ouzw
BgkLw2Vicy0ClxQUn5zEfDdh/Vw5017Dw/ntm8mEQ9m0hggHpebo3+AkO3AqlM/70aw4boq+GUOg
7c4dT3A+5maMjU1QPST61at9MVHU6iC5DFhIpznnEskz7w6rgX11bylElLemUhXM6+htX0gJqSru
LsiPhFxSzpnP65vt45g/72NimRc0U851MFoT5buCR8zHrLNpTuuxfUxsDQw5ay8pWFxLL5v3sAJD
Po1NSLCJpsLkEgF2A2WycrCC2u//LQAM4NmeixhzXoLhHKIt9IpQE7pe7mJmHZc1EUrj5PSMxMeI
q0oeARTupQI9rZGS9P3j2k1EVgsjY8Wdq7KsqNtpvjE+9m68xHZrS0mA+V0/ySwuCGtyXys7x18L
9MWvod7oMXTH+VxR+s7ghJEKKU+Lk5HX1w9vvsasPLdN0rxsa7AFLwS5hE8TUrJxOKcjpPcbnPXy
b518hxq/pCvJqJeFuy66kAcw3nV+tjLPTHK+9Rr0HFcY8G3ytG+q+lipHdd0hlae2xENRdHHWn2G
TdXim1716Yx/awz0TNRdxuistvVlWowAZaVmi8uW6PUu05pdcFLgty8xme+JjQHxZ7R34+PeeMmA
08EcGJr/Vt6Z0fMfu826zWliQavJU7XsX62Mgx9KJPtzNHrdm+SURjgdT+Zxt8H8R7VT/DpAtIOg
NTHj5hC060uP3FrdJuTmzExEvWGsnHya5016LZDQtkXMEhTSZrofQVdn76pXabB1gDDRHgVA++6u
tIuaKfFlDFgwL/UJVmBI6HLanc7dRRjcncTsVcxcXtDcjOT/8dcDMWq5k1rPLWfq60vrdMFjCnJK
u4EU55/BBOht7Rbnfea1ePmAh/8OL7R4rCcyrX8mOgihVxiRgwLFQXujwbTGUizjNw5IlbnHWLZX
bGH5Zjq1FS8HVsPGN6xGDOHZFSwIffYe28p5CPmtcZ2rNjqZjIYSRy4meooDMjSNh1sVN9V9ZEPX
Ftsus1+Dmex05WPVu182icvrN7jgjle+YYg7Rb6026kPhvptcNDJAl/MQDrEKIq4cLF9bUuxi0P/
cOO6rU42OJKsHIY41XmzjIkpFVKMlLZED09sbOwtxPw+IcVODB9El83mF0CEWoo26930U7h9BCuY
itm9WVbviPKE21MUyxjQnum06jseJtr0C8QQYQjLyuAwxeMky0nKaQc/ZXXjFHiDywDY1C5uXNmO
wONMXKz1HknD2ZBucse9+XuVAv4P0ber4xgG0j3FsrWvW7LqrDRBotlgjqGy8hDxxfHA1zf5hY5h
3Eq9peMPLm35vs0muMrafvrbcYOJqw1lbndOzS7bczxN2YPcFtmVPCxACK2fTIIxI+6yk/LYFs2b
NaJBbADYx/P39ehd16ZRyV3LoPC36kPC66Yt+K202FXZ9t4w5BZ3FlVkPbsquM4d3lc0hHQ2OXCY
ji9eMvr6cY+a9XgH9LDL3QEEHp9C2hiRV72p/7HFV+8XD+pO/pBEHjESrCKRrwoPUv/sTVhhlICC
4XSNtLitz1syC3Uf7mNl89ocyXBtgNNnJtGQpHCeC5pg0Ohmv5FBuHjvlC0mmmxkC6HJGzOvcd43
3MH31u2b6NHJMD4JcifbrT6xPNo/01VV8bVrpZoflP8tEOvSaPdL6arjUzVAgX/W7+XNi+agaR55
F+JONK53Cih57amp2fcrNk1kOlV3kN55SuuV2ZTzA5XqGUzcGqyDNf9TVeENblSx/pF9N90v5Iak
9m/bO+vCE0zxyTvGRz6vpVnsPd6rK6VNue2MV28fBHeJtXFzw7Qru4L1iBYg3RiBc2jFjR//VXE0
ZhegfFkXfbrAj4iozrYT3ET2KvbMQQs4Hf7fYA8X+9RX8bKelOm6jIzkjRZ1mWByC+mpxr+YcZ/M
HQazjndx2gZSzyFNRZ2pc9OXDZzZJRe6wrZBw4We+8Mzn2PdgoN01W4NzUvmfW388O0WCG7qzgEg
pn5JBDXosh8DwyOfj/egXLbPipENBTpcbHiCwsNeRN/6ztBcreNGwB52PeutR6ri/MnFkpoC5mnw
Hp1qSoNCpGPmPIY0cCNmDce63WeVSaEoef7NT0+ts7kDq07Cdw9DkOS02CWEaVG7b27aPTX6jmfA
0wVT5ohPp+aBKEPFlny+bUvk/vXguecybYDmrwPT9+M1sC7uAujvuUQ0+wgLdYvL4mqO9CjKKG7M
cvFX5EQ5myu7/9wDDy257IwLuOMCpRfTruxwNyQLd0HPHLuUZh4QqFu8a2Te4wTd5wgl3B+ut7WA
Tk0w74U/hplmNMIg9SYDePs8xh2OGW36ok8MrlVwrqcKJ8CaerHdDtnEOYLiPmypaX3Ur/Z7eYK7
qsEWx652dUpFpHTHy1yrNjuhCYhtUSm9ffjdsYVFxmL0kXPgdHxV90mrz0t3xEwRGXn1J3/YBl3M
Idm15UJC4X6qcJjzS6HDaX/rUum7kJXhGj9Hy+glNxncKkMivoZF4Ay8cJLv9Ms82YoNF2KqVbGx
ZGqLhWzno2z6bSP8Vu9a25tvX++9tEfYtCe2anzeVnywTyOc2aj7zAzREz+cC1Lx5l4XbRavPPSa
YW8Br//JJLXcY4JU71eQfOItrL6vI5LFU/fWFdY15zEzdBaRod+EsXNo80Rcy/GmrTX3YiecIy5R
gByw3zoJxr0ARp2CGzKMwl8h4y3qu1ZjcJcDVnYDY0O1Hq9qdyeZE7yYVtALA8yvytaqOrubG44v
EBELX8zWyvoHQAYqgKXRGowZfis+9VYgRER3tkBl1723vQLDi/p82Aq3UTYl4qkcyf5B5x2l2t4P
a+LcRcgr0mvghHjMndFtvB8R2MfLulURYKlAEAaHujhUsDkbgObCLiQhKUF5WPR7gDX+4ssRhM6T
lTjrpI5l3jZMkzfjEeEJTCqg9wQyy4gh+xlvPZ0NIKlyrpYPEXrqKJU5mqqQ8TEuROWpsCnbAf3O
71FKOt8AeqrNk6Af+qtZNYv7kHXsUJ7lJlP3zsXvjgq+ARnAacKT0PWwGhBEJ1oITH36ysT6wmE8
iGGfF1Z7RNsD8noof537oEJ+/jP6duR467QQAjJ4g609jW3F3BuivI5+jXHjbuW6YTD82eoqnSAL
qKM9/Tn4DeCsy0GfXIawSzgDWd4fvtc2pYPwNTjpyGT6aqjDZT1n6APFr3W2M+0EW3HD2To4iY/9
tqsrQxrzs8SP+sdMxPVc+o0+YBXReZSB8KLhNglaNV5zy0mUhrYBImn0AlE4N8FGen3QyHfwriou
mimtBLEw0folDx03GAT0a3g91jOmTBurIJ/j6C0PBvLrnd12+3/cxIUI0HoPzkDFjk/MEPDAM8Ft
6U50W5hMpT+2ToWXEC2xxQQZ0gt1QXAeBqwDn/GuQbKekEX4r10Xe9wMFEFzckyTogKh5OGDP0Lb
GB43/wn9hVJuITvg73+qN317YeO0k8UMj52U/pDE23kKoelZK7POOqk8OdqO+G/X3bbxrsZWfMOu
GIjmFs1rs53jVk0fekYbBUa1NiCLmTtgn4G1Z0VFrIljX/yDBf1+O+Y3pgm5PcxRJm7ZKp7ri5j3
LTgrQGJQgq2Dt12ywxuQ2QxBRYBd15E8bnSKuieeAQWXyQ2TPGIrTebWCcxdA2efXRpDMSm8Bcqw
iKT1d8K1Zqa51Vma9Tx003jRiK3qIiCoStz6kGayrFY2hq9SDLJQ4e5Dt5dELa9jofzdO0pdR2ot
4Bi4sbnmmwBeO1ydYo+S+s4SN4SR+mBSkL2sE/caCSdKIrFGvLHGO05x4+ngsmfD/Lsd5vp+Y2sZ
LUzD6/YwBJbngznqVYgpvt953UORVenK9F036s3Y3v+DCUL3FEb9+FFXnkR5sR3h8fitvEnvvGAD
dEW7tGBiA+g9EueXqiM3OMh+NF00ijzQab8AgThE09VLnB2XwzrDP6/hwT73ttLDmRzEKLrwMOr0
5Itk6884RyCS0mrfx4vvxJ29xCgKlmJp6iQ6sxC0VM/byrBczmH4fSEM2n3jh3nzraZh9f6QOZtF
F6Uczy+VMIc4j2m8ZOe9Jczkaa225iVsQx7dRs3V7y7NFhAMGwYf0D3ouFpsw37pHcDwZGsTfcw1
KyT5xIAHV0zTwiNPYXpdwNxEUYl5+jLE/sqygRu6BxHskNXEOnnEGmBG3JBGW3uGXbc8Sb6o3NwN
VIPeSK3ugFlgHYOMS3d4EcpmL+0ej1+ohsP+LtzdBvGyZPPB31Qvi0QJMLbIbUZ22iZe2S8dTUpc
Id0i29BuINfPa/JNWtBprz9jM+3/eWhxJGaTKTNr6qjpE4KubW4JReTCr+J4CX8Eu16Wd4NeMjlX
5HKFl1lQX258B4j3Uh9LsJbTEmxoZnwjWUGtGGxaICV7vTaJ/oU1L0fUceLxQ7LL9p9Bef3TyXBy
LoYakxmeSNKkr1qLXUAppo2UkfGo3PBbnRWQWoomdrhU47Y9HXqTzNPziCmMhqHPSj/d4Y5qp9fA
daIhK2AcGW8Rc5h9uULItJrS2Sb3kRUj0DIlphlfUeZdcZaMg//UllrIqT2BjJ5rjt7fbrBznQe+
PXxQzM1O14j++BBoJMZ8ISJEngOhPVHGVoe/mS+QDACi7fJ1Vdpwg68bdxJBtLDaObshCn/k0V/E
aQWEbe861TavwnR9V04q89xTl6yzek+maoj50gJYlICUXH3lejo0OAtJ9z9dGYQ7iPGjA0mV2f5b
tHPgpjA1q75CKURkQhJFpKmnhjSeMvG76MGlHzafPTnEYb4G0HOFcRc2iPvBEQqF1xw3ZxG2eMtm
eO7hzheM46vxcbo+z2YmQZea1AUn/uzhTRjhBngdj/O8TFIb9lGb490TbTVccPjF+wzZXqhPFQcV
2Bel/Uvb125yN8VVjVah1l59skKDobuZE9/szjoCFolk6uFw5u8OFVPMqCAKDsFIzeI54GrtViiS
IGCG66EnEqbchrS2Jdo3IZCZjMBY21hr0nPHFHTQU4nzug+SSYqP67frpATrriNrZDD70L+l3QQ0
EVpLFxEEFZqgz5pvuTzWPpmvGsj1P8fSAJ8lYMcbfVzd0Wg0Ynretibbrq2w3r94EXF1msG/f7bH
gsiIq1KwWTEm8Tc9KdcTa9kxKyVWhCV8YvQ8IaeJT6w0VP/wIkSb822i83jEvmwvWSXd5IbyuXUl
7Xbgc0WMExNxdLhoiJjnxbmmbUwvEV/8l8vnNdHf6qS59AiV+z/LjFN+TssBJ503yeBfQQvUN2zG
O+s1S6VZ962DOcYilpb53geCnJ5UDJqe+0MKyLe0qWd/UDdbU0TZmJ7S792xXMMoeFcRxq3ywmAk
2ParO9HfoFzuLKLMaGExPQFpO3PCh+7OQ2AqeQJBOU4s7Fc3w7zPd0Lz9Z+PeHV/QZ5tT1kaZB/+
4MN6i4Xb0QWfdjk8CBXdr2bOnC7XEJuihAjygnOXWcgNUPgeRZgFCF+nZn5KTOiaktQcy0rnOoxp
rhHOGYTLi/FPoO4dpJ/X+OjHweibHx2ZJjPrcp6uIfLBtd6TIVDObRPQCJTZBA1chG6HXZ0vfOf4
iWYD5E1PVRaXpnejux4NmHjaFd5GLTnWclkLVCnNXa+tNzwEh5kh+ZZdZJfAaZpvJ/3Fe3LZw8Sc
z2l8+3PKVM3ysDvqf1bp1vywYMDqgZZk//Y0SCv64cFV7gXqlXYkjPXkP4JMKX1ymKRHqmvavqnF
dGEeVH40Px/gv7RTXQ02TBNunTdvmpztdu892LmD5ZLoHvir386kCUThi6P6IyiRdVmg47gJ0u8p
xbC7gWhJlAuNbZN3ptUOH9OYPbYMaMDXEKPuFYLm7HeA+rs96zXk3GRZb5EyBsH+d92ynTuwm6Ce
a5Q0HKpK11/OOGfbE9JxiNcQWnV+DEW6oyIFLDKPR7BuHwhquxlJK8q9fNqOWF5CjRjqVOvMWXB1
3pelUDbZHo+19Tca2Ur91jRCNfsnyvm9jw7NYh/5bDVlgdzMc8oeiP4bAwojJQ+NZjlGHaP9dRAc
4j5qACMkE/4ahtNVYzYuqBpF3E8/2cMQHCTK3gavd/9M2Zy8Bij11+85b/ot677NfvlVi3jcP2Sb
3Rp3rPtHewTfiFXapNPFR3aLxjfgtipGH7L359GALN3O8zRlt96YwC+Eeut+ReyZxveOXv32QgdU
+Se/g0ghqSjbHHAup5qZbOO6+R9pZ7bjNrKt6Rc6BMjgEOStJEqicnQ6bad9Q9iuMmcGp+D09Odj
NdAoy4lMVDf2xb4oVEWKDEas9a9/mG9zFzwqnLQ3/gy4asd9nzYNR3WvzJog2JZWP7asHuwf/7eH
HE5itfOyRkO/qOmEHxcAJHXA66uOd1QaFdmtzVqOO2ixHe6YRNKB3c+bmwF910jV0qzkHncUY1tC
3RoPe9ktCihMCW3vE5471lW6nRTVhec3e5MDdyth0Q0e1MLsG2AfDuUl5hMM9ksGhrkv2spX1C9N
W++xQeYv9IPG7H6tc26LdONH6yXsAuGKvQUs/jUrpnLaoQG1RahlKp27vlO8R6fHvPkOXwso1E0g
mv65BKNdjwsZJdtuDADlUGbk5X71+ro8OlBVFqiYdDc5Th5worivuQRHz32xGoCmPZWuVZ0Ko2+6
m2kssmera6p+P/b5Yhz0DEuXiawNZ9kBv35YSeAwjoSdV3ZYN0nSXCarzdMbx29GKlV7hKPJo6H+
rLNpua8xTcDiqy0V7qpzrnKazr7uKb2D5YIeJC9fUDzLM46h+qm1U+hDc9s03ydXlr+YRfrPpNMA
iWsRQ78nAPVOmG7xUKJ8fpxqNXThzKQChqdexFNJIczMm3H3kzNyCTHTxAKJ2mjqhn1cCujPpu7H
41T3dnALTGnJg/bT/htfQ8tVCgTAaNyaSHVQVKFfK38cEUssHXS4JXH9X8kciCTMs76Y9xDj+uYc
pK39qzKgt4ZeCamCRpLMPaxz27zxmEcX8w+NBODL3HNHbDNtrz86a1uYD9bCOb9njCG6yM50vJ4K
KOtfYUkhghBL5T9bJB93Dw0kvQHISloTOIsfqwftLxzSvT9iYzfOvvs9zYpcnoA6mJappM8utlwC
RA042JdnLvUB6qlMzFC6sqtCOK2Q53o0mDcrleUC0w6DwUtlBdYHNfTqHNcKQpNoY37Ukk0xhYwy
nYsvK05Zu1P917EyhHmUac75Tt/OIcsfSZNUZKXXfre4UD7Nqdd3+xR7HDs03dT2z1VGgR+ihnIa
qpzaxRsqTpRE99LALMu9qfo5l77+sixGqy+GNKeoGJLRefKH1V8cBsvZ+pfZTMh6nFowCpjwEvva
wc53b1YOrgME87xGldu0wXHVLv0X2O2cVkfLmK0MCcOkH1PDqP/C8YN+eDHN7pvKylwdoWrBV87H
EWhf1Y1yqc9r8wvRaX36jA5n+kSHgqZu9pfgsKzcm7AmbBN1Tcc9vFCq/yDqcJoPhtIcZARkQ88y
bR/6c0WLeZ/DufyEqQDjNqdN258Srtqw84uguZG2IkXbjzVgTr8W2Q3QB/sHx9u53/upcL8RHJ5/
XjI/k7uegUm66xZoHmivs3XcOWWawcPahoe3Ptkzc2jFPXWlHCyY4oiuoXJMtiFAUPoF968BJ41n
Z60S5hbwJH5Kjdo5kuO0oqM2V687SgFRfB+bs92ebMq0eJvrB9l+ZJARtkZK9YWDvfqZ8SGml6FG
tgaYKER5MCabA1Ybyum4mClpb6uKkQZM/hZuCYxCCPS1oCEIy943+rAJkvke56TJ+7HyJPFZoWI0
bxrpVKikci3GY5oF2g69yV6Kcylnp+V5uZwR5VoOKH7GdM4OtDX41+9mCsmezBNmIYD0jfqG9xai
L16FnR2YjW6Eo8YMfpgNzKsdzPEyu1/NvmxDw/PhdlGROA4P16k5m+t2jPWxQyzTn30D0J1R7gpr
thssMOYe7mt/IFFEBTBuFii+GeU3wr2EGLEQR28BtSUd7gs5NXdSDn1ykOmQyFvPXqwf9ox3MZPV
cXJOAEvzcuqzYGq+F73sxT4b4chfNrZYcyAWAwwEiM8fD56RoPKitPD9c29NeX63tpb6SXO8PHGe
FdkJJU12Z/Sebk7TnGTuDSTx4Bl7quxnPegFkzNYzg604Loj/kvVWUpLiYX3rpIjVzOsqjqjK4F2
ukdsgByJ8W0CyKRoE484phHn12Y2VzNEPHclVHscnEeEVVZ2jMWQ32LDvA5hT6lb3Pd0GMda2/hu
BUbbcVoSgfiLEB8nv0A8HF8CJ87uHTqN+QAdcfg78Uz50tjIru79YOrUee3M4YMsZ7v4aoJArJ/W
ZJyqsz8sycAeRUVyqGU7BpQIheyjPJHcLRx+1qfZwvV2XzolpxzFPscuN6DGV5SuqceN1qqdkzFp
xzigVaifALCzX8oYjZ8NND76Os00Eeqgrr4bVU2FKC2yC87MjLwsdNOyoHzK5zQkWXUbefl2BkGJ
ava2A1GoD60JTRdtu104YWFJwwW1X+WPek4Z3lkjSiGql7ZYD3ONyjQsZQafcMSGzT57BgySU65X
8VVqGFUHC2J2eTI9Gf/wJv7UTscaxyPmcQ+oRqBa6RlazOaGA5dnqOpliFyw72PhLXML44G9VCGI
q7svaT4agjHP5kDY2e40n1qwz5ZDofK/oyG2P0CvED841Udv41IVyRGwsU0/WqmpG7j93NHDh7SY
FBMcWKZxmFfzMnH9uFlxtkQiqLO9heYSmnutDgbw+ItqU0ef7IVWi5lWoqq7VBCigrYvVvrRTN2m
P4ztMt4WY1HDN4UcSetkMwm8Q3ihTGix2crwv7IbkiWdIdPz2bCAt3cgrNZZNKVnwvOaUfcg2ujz
A4ZA9Y2b163zQOZE2h09Y4Nh+jHIHvmD6m/wjHk+u5U5GfXaYqVACiQtNx/teGbooddxgOaLpT2q
mEkt/SWXKqjCwIShVqC3g4uPWbl/4owzx7ORQmCFHBH0nI6A5c8Q1BfqZ7cVyV3S6Xq4n4J11egg
5Qp7wUQOwehiQPPSa6T2JzD9WD7xR9Xgt0h34v0Um/anWDHY3TdWRrsr0zSIIePVHMZBCmVwMTWy
8xH6wG0sDFcea0QPN0XBpv8gTZyTzvTpEPTpsSDRea1lxC9lMWvw0FpNv1yICGtE29XNJ4Mxr32B
Lk+h6dWFfYTqXrKR8qy408qaYKfCkX9GPQX7i32qyieKz+AnlMcC3bBMdLtH0iXoWDEITZ+9Nk2+
wzOSy7HBytOlkyCbD8WWI8Wxrf5pO3HKs/nuwNx/iqnpph182vwOjKjLLiQ9VCN+XEX/axYpKDdg
ELz/FtNANlBb87YzCvf1aLq6WS+KTzk5lE6WPWZJlaPQkHzKn7mda7QAMAOSuxS2tH+BWJ7ZB10g
R4UsyRj3EC9De1OVdh7vQfD8Ly2mU8UJ7SCVjK6KvIlkZxXpxRKZIl2TYAgEOoyYcM8k+hxsNmbu
ve9Kp2++TKrgKxMix9QSuzRiENzaHIYQtNsvHyDq4rbvzQvqlEU0yQPRcYpbdyznkCGAE4dVPgFx
N4btfyJXXcFIaZcpvuMjg2KxNXMfzcSx9LlcfSqXWPocEZ6LUMlD7Osfeqvn6g/sRnm3epbIDiQw
AIevNcm7qfDWl6xz4cv1gPLBvrJjpm5BYdLTiHxcHivW4amgVMj4gBs6kULIOtub0Afc0CZ5Ywor
G11gWFsOCIVKwPV2uoNptfcS4RQn6DiFfxSZXzmn2WBYiidX3Z1MP4Ne2/aLnZ0dL86c45il9sYf
c/OHYZhiBcet8JqHteqy+gPfr/Ki2DKmOUJIAVxcOvohlShp96pJRwijPERqceyrhNlY+g6HoNm/
BE1X3ycLgvYoWHAdgf5SrPQQ2eLDfonzXytK1y5ivEn7BCQVZOZjZbh+s8NirXDYbflaHqohddWh
Y4z6o68Y5YeyN1S3byUYEiXWmnzo0QXM39vBZkaWUbEVYQw5xDs1I9OuczN2ksqReIRfNlckGg9J
PtPB9ERen0btjNPjYKnCQ9xXLp/lhI8/S3iVj2DB7m58NSfmyRzgve70mjCewPKBg71O0CuCQ7Xc
PFUBFWY3F57FHxrnzD0A50royqbh/RWkMun2iZjTbO93S2uFFZbW0RxwfO5hW2Jz6q7C67i/5q7/
1I/J6jGnIl1JUTRRWneJXj71Rex/SBjxWJQOUPoPpjOQ6W1BTILvrFJkzzX2zag6Srefdm4s2++M
QhjbB3Vg08M6KVRDHk4GZkFdWJwhk1tFKGy5AtV42smYgiEqDrHPSeTR6gD/owUqDaBVDf2UEqww
e8BA6HWHVk6Zsc+LnrstxvnRieYVQvnZnSv/L2YOiLGAg/IktOd2tsNVVcsnvmLGiYgxl51vLco6
2TVetBgqjM5zC/9Q3apgWoZL0rrjZz7wLaFv1ElYBUr9ZQ/28gu6boaCrDUWOGE+xbOnYXxyafjo
n5ocvN0M1MDEG1FdcDLmfu32cxLHa9jZNv0T2/1RwZH6xRA9OMAB3LRIINPdy7qMa84f51ELT7Qb
SEvGpH1gSNVSHs5wXiIq98mnLu86f6filVPPDrB42CO9qVVIiIcL/6XlNDrMKbbwO4ra5csYuMNH
u7X6r3Mll3OJTVF2acGpbyROaZuIdUJ8UxKkAo9X4v8PphXnty0cuBeRdn5NaamsBho2BzdbXrZz
iKdVDKJJ3Io8+5PhF4fFTpEGBRPOG6kP2eHUQPTD0sFofRgJflI/EhTWfsXuNn3KlsL4aumawU4l
uU1u8cYq7RCgcnT3EN/9W5nPCElI3HEgQpmE+tmFhCBRxWI6b0NQRnuQ7sHVYdjd9c7c/DCJP55C
PTsYEWCogGZc+irxTjP5HQGIIJSjp2HxAho87p4dzVLwuYeLl6GbibWHzVDsPruwmXNGNGJ+ltXa
fvGcgtgp21Lp94FTbw5L8OcfrQHjawfJOJlPuNKb39kSOIfSppj0RXKaHzCYcDbHvNV1yBHpiiLs
A933j+S8dJCq7dX66bVrTTfCHK4+KImb9iFZZfMxw/3HDttGJ48ZFlJ/cZlL72DochE00pYNs7Yu
yx81k7oZCnor6WvWyYFlZxeMtLpRQSdabYr5tUGzCjfWL9yzFDRn+xTePeCRwIN553X4U+yFlTLR
cOYkwKMiw85oYECjT0WixphrfvJeSGKf0LfYlfuQyIReyMoD+2WMpRAnreT8Ic/KpLzxIK788uSY
vfRGw7dc8W39A5Gu+oDjXSX3WCOln6VS+XhusxW9hkxkcDYCW0z36MPI+RqDWcOnFJm9XHwP1inF
4wgaogoyTHfFMHtfl2mGJjDrYIhPBWPpGwvRXnZsSE8xKY36DTZGEOmcVmNdbnU7TDoSSPCCg1fQ
tKI4nAJ5w5S0r/gIW/4KQyuAaHSaecEMFE+Jg2sNeXNfJzEWF+xe81PBaVGfoGyR9WTYxdI/FZ7O
H4t+WX9aqB2i2UJVuc3JCaQfRtUmpMYv7oo4yQewDmIvEHunoQqIaq91TKgoBp5zTpYWycnFm4Gh
vOuo5DA71JcnEPnU+jb38/SsnNHoj4gavbt1SKru5GEJ8TXTdBbAq031BKGznnaTy4NjG+BUsOfG
xG1jir31SZXaXXYACQvs3c7Ahy2xPNgs2lhoeej2l+ScgFGGwpyZ8OdZZTkULmP71yB8moQBasGw
GyZvduh21vhDpSvbONoICH6aZWl7kTMJ+2+9Nm4FtOKZj/FaVFDula9ftghpyCII/ykVnDpwLytE
S6LecQ15qPGugsrMMElflmZ01yNi8/rRBwDn1sCB9PuEgB7Q3Hf774FXpUakgdc+tugT8h2S6Ox+
gEWcMwNqnEcLKJxdttjMAsSisvgO/WGGzrPogofeKsv5hC6TEF6xTWRg0LQfDWsAmDJrEaShO5Qt
n4/RDfohmJI5CZepJEqsx/ldnTmeqLiCyiLQl+1YEh00+0XJfpJ4iWQ13JE0YTrGSTT49qkRjgt/
5x+EqNqUoWAbXFP7BX33javmkR1XwWKicEqZxODhoqEGWsysfhRdGjzkXG+4w3CRfPOQd3WXLI0T
ERqzBH8AkJjsUOIxkh2Q3sonEa8WlHe7SSviKjr5OKQtp3yvKfKMqkUdiyUOvD2ACwZyO+YJiX1Y
i7gBXxONPJrMpeA41ant7jWzF/BH01RPFGkUcpMyLaRuPcfUaXXt5aG0OEN348IYbXLzbCuhO/Dm
dfRykDGVpftshge8G2PClG7sxiz7TY5CKfmDnkZKHEFc8cBz5i5xXZPEMPT0ywcHP64vsWp7zBdS
Gx7+mnGCHHHtGrqLSQfzlEyyQIbvNhkUIQRV407l0NHvgB0AwhLVO59jv4gfh2SN70wmNfGNo7xV
7vHcMKYwCCar2q2L5S03TeLgnzYPZvWL9MHmq5Hq+PMCeXSNChy5fjH8yAg0q6FA7EAVR1zB2xRs
zIqD6hZ7aA5d2xnTH/gZpfKEqRxhictSLh7tD7YIkSGb9iFOWwsE3qPxCt2OUR+vIa3RMblebJ+l
AYkePb63wmbs2o4ZhPKtg1NX7b4gbNA9MxZjVAE7Jo8Pzip9yGswncneKEpdP6F50I9LrscPdqV6
jmkI7T1s/HT+0jlbf4J+ZLzgxQBtzC8qOd1wxsXmR3YjQgpvsesRyprrWmESA5YgBIW/tqMx3Yz3
zWG6if0ZrqRruLhlMryr9p6fWGayK4hY+rtlwr5R1lAa7wDtx6/a8mGA06d0T+nQQNnHDedGwZJy
w3hhBIdvU4IeLbaT7K+k1dZ8gDKO9cvmmSF2K5SP+OiCuwwYBtjBFzcW6Wes2tXHYs74cDKnHs6L
p0yTMUzq3CDQScQuZ9Ng/U+9k4duYeMqsWRmcFJBbt8ylR1q0riBuR9qXcLJAah2n4fAH/tdo+2O
DwH6TwyckHBjOpSP/f0aZ22wSzCrcve9VW8q7oS6JjQSK3/x+rxdjy2DFv3Inzo/dVxOGPMbbQCC
6rn2EK7IDeBTcnd5PC6XCWflrP1nLJ+Y/pSl3/zsg1F2OyvxfK6KUqPcgMQBZ8TpBpiAyRaOsM/t
uMpOnTnD9MEUh+gO0CC7vxdrkD0D9XvuPRuxxDNUeDoOrdblTgP8Z3SeaNjWgJZum4RmMeEIw786
tiH2x/gW5HLFCg89Iyb/PFs0V8BHAK9YO8j80I3TkB97LG1TGqx0vBdiNDcTAT+9W1fb8D8msbM8
V9vHCDyR0+U2KvCeTRgg2Bu4TXGTdH5p47AT9C8jQ8/5VKGxv6+4EIhTq4mFTRg7Ka4GPX0bsIb+
G8cE59YxKgdrI+nH/j5xIFFfULKZODg3ao5wJ3IvXUfk4g5hC6yIlcqK/Uqf736zAES/WDA0KZvg
HAFoIt+UHz1R2k04dqOH0w0X8r5HZBRhRDG2J/5ZWuz6aUZ8UwqvMQ82yqLq6Dt6+VbKCWR7HdMg
OQg64OoboKwfIvHdIB27o26mvTPsM4RCfRntERzJ8FuXukS6wXemZ6JEhG+l2/2AOzR6iXKyn3Fi
Mz/OvSh/GuyTr301q7vUSZZNNhJzgrrxUv9EqG9uCmULuCzAxO7vtDIIs2P+4s27hfvrJmCnLzel
U5WPRpEX7n6FF5zvXAnV4AVnjAS1GznEqNOwZwa3X+kUuWcYNh+GuZme5jxfhyfFuA7dVNANnysw
SaihGNG/wLCY/BP0MbuFBVRzUhIKKd1d29J4nidTGf03BuNmvRdT1ja34Brqoqiv1lMHLUaEqZkY
SBqgcGHSU83pB+oQ8c1KYqrPeoU2Amd7gAO3mnk7YKdD8sOuZa6kgJXtJj+ta7CgKKtLiufGMwP2
XFo7lMkcgPOxooXjFFC91TxAcy3uEdN0+e3UlC5UILOCdFUkdg1bOHeS0AVLbighx20O2uLC+AEX
NKTrrpX5dQRLxrP38LLi7zhwJfljo90uPxKFIeqwE8EEKdMX7T0Bzm27szKTvxqhjRAX4UP/hqXt
l6fSqsr0AkCqqNuIJxphZfWL+TL4jfEX3XjN052U/LB4lQP1csk7b4dtpM4+tlC/jnYyLzosxUzH
v4qxhwBrx+oIqy5/tHA6wipKqWa9z9rWJnYWqQ0BcLBvk+r+f2AGesaQDVPk+WN6wZ6zkXejyOJg
t8pltg7/I2K7cyDFVtEajyRlWVXd1FjuOHUZTrgCz0dY6KbiP7VCSlB5s5ybbqllWGpurEXz4hBO
FNM77p6vGIl6FDjYa+LuSo+y/fN/WeMy/FwY9DQ6wjDa3FuusuGFwN8V9JnvmUNvRptXRqKYhICx
elhR8r8rI9F8cwtF0aMjjU3CIcb0KMw84d8vmMPsQYjkNyNe6ScC6kBm2nDPFNU4QsDcfsd98zWj
SGkTHc9YSBLLdGUJarClgctMHfVyHY4aP0xssrPx9Lbp5isemJ7EHM4X9pbqYF/ZURoJMO5CGxLp
uPvIC0y+2DDMt9miEYEf0ES1JYLstxe1Xn3KGOBb8JkJD7rONKmRQE4xoGM0jaP1CI3BPznCMvYO
A5kjVRfORfBrwqr31kMzFe2OcNNg30zqvVDe17YWtl3/9w/ZPEn/tbVwW+pk5/GQx6rCfQ+ale9b
2Q1y0fGdiNZXXyd0DQKhNmP3PxxevdkrpdPpyGN+fLJ92733sI17x7P61VWkI3latg2x7ep1jvBT
tAVDNBKks4JOOe5ZTZ0bvv3+Xt00/1rlyhnbHhIPFtasowZRdERCRRL6TIe+4MRVX/IOIiU13/jO
9/DKqyLyxyTE1DIlucJXP40A+QCg0dGRxA8xdJtluNfFFGPehuzv7d/3ylOECwqrxoOuhFv9lQG6
xmwJPkiuI4LqBPrZwfOPUCUZnv/XdQS7wbRJv7Gwor0+bNKa4xwSC7sv7+17tQqoouucvLMn/vTV
ZRXKSNuRaCT/cJzFrBFeuMvOi7FbPPqqFZ/iYDbmy5rlIgIHjMU70ezb+//9ECWPikhJzi6Jgfz1
XhdEnUj8iPqIEkF/Tl3aDCMvi3CuvQRL5c3rv/AU7m+xEO8Y3/4T1HG1tiQ0IfDwHCdvVW7v9t9f
NFMXhGDZGg2j4VlRAdEX6yXHCGiAm1qoaJTwDqNOU4+dmQp4LW2K5V60Rp1wLMygpa+K0RQzo8e3
xS3lUu2RRMTuuUZOC4mgwgeUSasfJJdKukzhG+jduxJJfhUSBwVDtsLzBKZguTrPslvt5p3j88/t
ics1F4MDY8Yhu+YqfdAKSpVlmVii1C+8Z4yi4DGsqfnh7c355/e2rbLtF05owpGuvreuMAqHmcbC
qAqbgdSYBsSFqYimZu1Pby/16g8KvMAPHCwUsWX6/Z2ZSFVXP5EsRV52WDggsxt18J2v+rUfRMgF
CXK253gA7b+vgoFU0HWBQ8ggZKL90rtYH6w0dWgW3ksbfOUDANk0wVbpeiRTud+Xgttco1v05yih
QVK7sprwh9LTZmmEgaFIb7FZTb9PgYZ2K0pjSd85WLb//tVH4LO85Ugkq8wFrg4w0NS80k47R8Al
BhBixbxWTdD0QBxu2tbMD56t3gshf+X5+iCALkllHDMkN//+o5u4yXI5dEuUGxmRHt5UhrLTU2hj
e/PfXyVLbTkJDgkeBEn+vlTi5ZjIF+zN3JlfHDFr1F3Mej3bqd5Z6dUn+a+VrjbN0BpYyOhqiQaK
0Ce4W959HagFaYwYoxaXE2ayvnd8+3t4ddGAaaJNkI5JxfH7z0MPRwPtI+joIW/84ItJflYNzYtf
C+uusrT4vjB5/fH2oq+9Poc7z+GhOr557ReObC1hqFNMUYLG5dJWaKwMB8UDEHX3zkN9bSnfEw5c
vMASOBL+/vvwnqZFnZo5mhxMwSenRXyUjX/reQreuYleeZKQJ0yXsQd3ARlUv6/ULo6qR8uborwf
h0dcRO3jQnjIJ0a77a0fJ9AXM/Pn2w/y1TWJCkJzxh0IM/P3NbMFRNHaxqMjtOCKqW9f3pRYzB+y
GeMkPAJM7H8W2OTO+e2F/7zobcviPiCP1vS2gI/fF4YLVxf4IrVcem6KfJphe0kGxl+q0upvG5OS
5J33+Oe5zYKO6XLPEvThXYdmdXx4Uyr6Fi97o6dnxEuuKrL+nXf4+iqUtBTPgrP7ardYfY274zy0
UaVm6CMBtP0PQe6Jd37Mn5uSH0MWrc/VKv58bRbQqTPGQxd1E35msHf69eSBJ06HFPfiX2+/qlcW
87bbm1QuLH1d/+pVMd1aZJulQ4ThjnEzED94TOe4ul/M5r3ApW2L/34X2FhwUg151haqcJ3MFUyu
y0Ah7qOm6dvhL/ya6aKEXsp7DAphTY8MH8cLIp/4kQSjkk7X4qp/++e+8goxQeLz424nDO66LcEB
co0LINXIjVN9aw4augt6o89vr/LaQ6VaCejmyA9yr289P1sV8VJKR2kl0mO8Vt9R7lahdGAbv73S
K1/a9m0T9i1pXsX172G4MKXWLLvIy1fzpGc/ycGwMYNm5jzqE5arw3+PnKYnJMjXpAXi6ru+ExpF
mIKNNUFkdsb8yG2Aq5C3BjcCYe7x7V/3TwF5tWW4wLl3+KQ3/up2wv2rhkbpl8KDwRTJQftZXbbA
uo6JOfKcHaoK59K7nfobaez0nTACEXIOms8Cm+93zrNX3icbRggiSGzqtusbCWbzLFqx8Rbg9D7j
XcuY0s9647xU0Ovf/s2vvNHAxnCY44xUJK7B33+ylFXp6SzTUQa768aYGvdT3OoKwV8PUIQNJBkx
h/+6pAOBnKPTgaBCkNDVGQBTp67LLO8jIiZwcnC9kNlrfzCxPd/XE4r1t5f78xtkOUIYCVcxGSPK
q0pmnYC70sHvotRKdYThhToZ/NZ3VvnznbEKZe8WWGaC1V09xxJesRNPcRdlQ7DeY7fjn8okgFy9
Wb28/YOul+JNmdIDq+Pm8UjNuroXjNbBuV8bDNC7sb30yu5hqkp1TNzsvxYs/yzFx277eA4Gf0Q2
MoCBRdaVZkSSSH2maHlBODhtqqzkned3/ZauV9r26b8+PQsDh6IYFAEVaTMdJx17B8fAvuPtR3d9
J2yrIKExadMtuq7r/mTMF4ubQluRRTWC46rrfbbtQEbU7DIcBysPcYUM7shM6cMZj8N3PrZXfiRJ
XTbftkWdQiv2+48siEomuwjLSAHp4lIbvj5nm9jg7R95/UnzIymHJIQXhI4+QM7vq2Dm5TkZJ0tU
Fy7a9AodaoaNJzkyGaxu4mD+Y7LPtt7/qVEEexIZzu/r6dWgGooNM2IwaI77ai3yl66T+NG9/bte
2fc8OeogH5aM+cdNMML2WYzaE6hXyHBFNZ2veCwNALlobPA3eGe5V14WzFMeIHBYgBzs6jJwVQtv
HP0BbbOLCKnN81teroze/lH29nT+fefw9DjoaTuEKQnCuz44xODlNLOw8Pji++BzpuoUgMNR/XPb
GHDAfNLdMjCVJD3WTr+QftEKwXW74pIJf3UUeyPJLAxPfC2zYxKY3Zm9bfX7zg9gOLdrupCCwLGK
LJ153gfV1YNxwFDHe1zh6gDdlIbtHL2pyIKvGDMvuKE0YoR/jZ5AMBQj6OQyx2ah9zjI1OmelB4T
7jiMz+Wd+/e1F+yT1GaZzDwkgMXvG2lOBL4zuJZGqenn0YrecJcbpQJMQGz29mN/5RsBNuWxE+X+
CpSU5xhZ4Ce/YpuVjl8kCTYRcrTpoB3d/D0v4ztpy9sdc/WSbUYHNh/Kho9cNwx+N+l6NVmOmD58
hdak+kXQpP8pIalij/mteMDbg+TnirySt3/oP8XfH0u7tCp0LMCg17dtVSZ537bQrcB2E/emqZ3s
BT5E8DQavrtlrfp42qU6eVi10b6ISrdHeP3ecxsr8WXCCeFhBDIM3/6rXnnT/+C/MNR5KH/A9dVs
WUlWOMSgItA+J93QX/D9UJ9g0OXvPIDXl2K0xfTV23C93zdV4KxYGRgeb3ow8YxUHWwdN6vvlAHB
5P/hV20ovQAE4ny/upirUbTkqnNbYmSCdgmT7OFQGmn6hOJ8eHx7rVc2sL31Tx4Qt0PQ9NXPahdK
kLz31wh+wFp8TqjtPs2QCe50iSnQTyEW453L69UVUTJuyJPN/12tmBpVllhFvUbW1Eg09lhKwnoj
6UUn4LBl8l4y9TWcwMHIPWm7TAmo2v7o3/rRaGRbDEtUpIk4zALV49jApIKeUcEUTX6age39x8r7
nzXZkxzEVDyMH682SwqPs0pcDuBaqifIIeg5oQCf1FRm/59LbdfPvwqeQTG/TkZ/iVbh51lYEz7w
oSrgBu2M0hTLO1vz1YfpEi0rPZtMw+uaAKtgz0+hgURBP1k3Ewb/J+2U5a+NPH9O1qb5jC9u884e
fe3TE6i4HGbYjJWur7aNlNdMGrTSRXR0P2MweBqaLsMOCQ3325/DawcssL3PYo7vyeuvPO87dN51
MCPTFwwpEtWekSlayCULnL8mqh9isUgphYD7Dkrz3srbZ/Pv94j5aW4sNT8SZuK+rSTsp2DBVHSu
g7MzW/qvMe3hFHSeqt9Z2npt7W2Gy8dGtK1/fa20bjMygC94q2PXKW7yIR5hNC7ZeMAmOPf3RI2k
86GmLZr2HhTjaEHXmmPBHwcXfLR8a2ciAEj3fu0kWFyjjsZdbZljf9e5bU9Y0SomdNETvj/h2y/s
tb0BCkTxw1zC+aMSr9IqthbszqK29MvjFBjygHVASfVo+u/s/dcOLgoKU1DHcW5d90vmiMWzM61r
NHbtckxU2p+Jy1EHM1nW2zRVy+ntn/bat4ZVIGNAinwXqPf3HQEd2E4SzF+jMYgDcXS0re/gtsTJ
42gr4UdVvLlKWEU/PL298D/zouu7HsYI8gOueirlq5W9hHvOxOAiUsYsGrwlMud7F5ACEw2y9buT
Aw/CP5LUVWTh1BUp7gYt8hd4lrP7MmGbUD+gOikE1vIZcqZYOZN/aJYMq3gfe4Hi2KP9Ns+qHfNP
FU5om1dO3GgEHGmXXODgr5/ydjThKC2uB4UU9przbUiQY+/RJA0/12Fd8YvwoQgdUM+0z8uUSxjN
fjvDytc43t3gmmOTG/T2g3llB4DW4hEWcJtQZV8d63Ne9x6a3ZlSXm82Zo1VGjd5kU7foNvm5bHX
OmuP/31NSwKRgfMD+V/XXQ2ZEv/L2XnsyI2k7fqKCNCbLZOZlSwjlZOqpQ0hlVr0Pmiv/n/Yi3NU
TCIJzcyiGzNARUYwzGdeE/VCogJfwq336qqY2HbcDEcAr4ECWbWn6PG/jEkHWjccjZLuKgBpQqrD
Y8OYk24FfAQFQLPgbjgZ0ji+9LKzs+GWN2q13wBc8FTKGuV3+hofdzoChVofIELvhzneDW4gsLE5
GAh37wFnNo6UTm3aIEUyTeKC1Qd0UIiFeJaPvo7aQ4TChKxIaPvkuJWi1Zoi8x/N833STsmP6yu6
cU3pOhLLxM/8g6bwxxnOQ9KaskFvT0VmHHsIM56cI5Y9Wn/sVUPdaV9u7VP2qGLoCnI31OM+jqbn
I5q1EKn8Wswd2kYCIVA9ltTRs8SMXomJgPnOPbzxhNDCMNiiJK8UeVZbxi6jUGhRPYNIQlXzQaQL
PdiMUhPIY/7DlKQHq7C08VDYIth5s5fdsd49tEuX8F8x8AReDY0aWiG3pKc+d0p95vLPjrkAoNfY
euLjKKufTWyrvKJJpNmt+rrZWe2tb2s6JNcYFWjU7la7lxJwTnCucCuI4snGSsjH8ODnjAvLzfVN
pGyNZKEhvtR+HOKv5f//I0ZIFVS1irDmuxImqZ+jxKCoCvFAKjxUeuiIuM6cVw+a1cENxvOl+F63
dXEGpGV/lfNCA4UIs/Enp6A2b2NwK8JHWpk60vXfuXGcea5wDdFVoijKYx9/JhgVYTn5OPt6BHdT
7QRK4C0s5J1RlsO6+u7wZWDXU1ekyr2OWiRVwUEQWUhf4dXPboI+76o7YNfhbYc/EETlfmg0eDVK
cmdhxInaU1jM36jjlriTjinUFgD0xY1sxYD+LQjFv1oZZDdKyqqGycmsWuKAohhqfuj1QDEhxcTq
K8gn6B6J4yTWT1NqEbVFElpW78gPs+lstzWmy6ZupQNCprmFSnAlJj5SnFYI8Asu6/t+mpKfox5V
T3ochr/VysyFFwxKCHs3wIDtgFkpRjUo5Te3Gqp0oZdL5lTgkDOot5rc5sW36yt5ASckXTGp3itL
Jkgvcp0EZgjGIpYQGqTRXay+ExVUw78dYj9v8Kuj9lHWW52cN+7N4a7uRhRDCz5MdKCQNv22AInn
Ow/Qxkanos9Roj5HULruJtgKApdZrei+VoJ6d0ND+UKWrz/iPTi+XJ/8xl1JTki/yyYfZerLxfbH
mZKdphjKysBbU+JuQcpN1EjpJBYew6GAN/pMmyH6+4SGMgo1SGA0DLm+LMM5VmOk/zXUIHLTPBM2
OPFpUPGg+WfSFWuv27act9VBsUEFGQjoLZn+OoSI2onm4qxofq7B4dZgLdw0JhYAKK/nb8C3h1Mu
V0/Xl3XjPWA/UTw2dXoZyhosROpo9aKIdLraFvhThI5UrMXtfHhsaofoue4pU4VzegcFOtwDPG9c
QBjSA3YEusOV7Ky+6ZDPcO7xWwSVikI3VCfks5BU//trjoccZCCdUogka6TcEOOdkk6F6aedMeBN
aWGzHSl7fvcbR8FeEEELZJMW/roqngjDCXQCMn9E/t5z0PLCak1IR62kc3j9m130LbkHyAENpKoc
R2H1lnX94yyAw4e5i0Wz3/QW7HIzN+51W8THWDLmszVZE5XiXPyjd73mRZKdeDO+JzurunEeF8QJ
X47CLb9k9RtMOAhoSiWWb0A7essSQyBqrgSn0h6MN3zCw73G8NasARXrS11PBRxrL7/oj1nbbWZW
kH3MJdotMLQ3oMvMBRRNx6g8ekn49k3Y46TDiAprGA+YM87WzoW3OWubKJ8QkR+zPi7pJE9jlMkW
0pyOfkph5R5wy0GvCkiBV2pWspfybxwRR6ZorXLnL/jtFQYS4ntmJkFn+XCeEhuBECdFqVYvPGFj
bWJV+mJ7bcfPAB8QjrLlFlt76v2TkTRuT8nXQ3/evonRoPl6fRNu/TDqnjo+UioqMfIqeFBKJOgH
WTI4u7b+bBHiukbXhzvz37gSWen/P8rqhjAQSMIMPcbuIkXqlWfvO7706ts46D96BIBv20FoO2Hq
f42e1TXMQ0PHms4uRBpntbORpidkt3llqybvJLeypK45lcVYYYeCI7ArsHGBp5MhGvC5QM8CrlKF
wNCDmqApfJ/Kov+GWOt0xuUm6L/FmaTj96AWCPBMKKUgEgJSC4lF6LrhoRmG9DkwB9yMUrU3D9RH
F7a8lI1f6eFIOCCGYWvgzme0lheDWLmJUoEGm4b1L4xDZPyxjGkSJfBwJjGCZzsYwSWV2lJXDIHi
h147oO2AyK6h77VwNw+kRqkPPioEB1lXPx5IC3EsdKRbk1JYOTmnJCF4u2lqS47OSornq9s2uiO5
yhRbZ8XsJgQYVNCvELKiwLy5vh03rt+ltcNuhEICGHt1Tpy4UxbXF9Of6TQcEzPEHi1RMfdycnnn
Dth4MhmKyvgCNV86hh+nnRopNCNb5dUK4+hXCscJ3eIKf8KwmR4gvo3nDh2CW1r6xl4ozV9e78wF
1UD5jEuB5utq5Bzpz2SaTb+dEX8rDLU/6GO81yvbWkp6oGSJRFnYfq32P/KLUxrbluEP84hZYqjk
3GyJ9oZQ7Ze//2jcbFAabOBSRJAf54NbBh4xWs7L7OD3nKZx+QPIrfYQC+AU14faukioFWMovQSr
NAI/DiUVKAxWFfsjHy3tNjSk+tXMc/U+Jum+V0fk1i2z2YmtthbSIbuiPsPh4Ar8OGaYILqW4Ebq
W1rYWUeJICw/xEZfHdFXSXaSg+3ByAtAYxO0qqvDqDdOnWPfY/gxbubcDOWiX64kZySe9J0DcDkU
aatMwAghj/BYW23DKY6NVO+5lB01m+/qZkKuOjDml2qO9mq5yxJ93PFLhqxhSkFBl1BjNRR6DymX
qmr4Bjx72NE88jmih6frm8O8PNLKco2B0V2AZxfFO6ePgkjtEs0fQqN2bka6FuqT0ZVDdIfxc5Fh
y+d0d8u++lVgU4F6Mc8qYmFt+oqFofzq6OAKD02e1MhWKYlK2xy5NgvZV7zU8FpohdJ4SSDsr6Nl
wj1XIrX4PcNteOkr8PmnoDR1KpRjELybGVxGVzKi8AtMsTK/t1FDs92ko/boQrKQlIPdB+Z71qWG
dhMjEvhuGWgtoJItGf/i1Ku9Nxj3fcZX1f4pUNctD6Sw/QQvXa0wPqyt9iZyqs56hWtGiSud57p/
bscsKe5SHBqe5sIY0lPQV/MvHBSb/ByUiPd70wAkCDnNWn0dYMeDQapB+R5AdhXKiZoczi96Vgya
GyIT8J6lQdQfyykRKIUQMD+klWRiopfXQr7FhxFNQEXOZbezFjn1zNQ6c+cZ30iWabzzhFtLwkiF
Y3UgYiHLuCakmk8UjEMjMldO+FOuI15DDKoV/aGvtAEcRZpgaBmZToYep2oNjzxZyttsV06zEzH9
FxKvNjPAGdJIhc2sWOt0shf9gFqkTGMij15s3JiR+UgQJEPPemwe7MkSR/ydkb5IaF2Vku54kR4l
SA5pGj0mCfEgqsqv17e+sizD+kdRKIeZRS5BA3Z1B895iaxkVqq+nk1dimyILRX3cYEeB7vNCd+s
GQzLeSxiFFlahM+TQ+7Is3QLN0dkt3mVj8lJj3M8Knd+2HIjr38YTWUCfUDelCpXP4z2FzjTqUSu
KirLHlWyoEqO2TTUzsPkyN2PWXLSye3b1C4PyDnK+AHQyMJrRcdH7Kuai1E+S2g9aZ6GU26FLIQQ
P2jPT5+rWOl/Xf+1G/eUCq7HXlDVRB/rbMjA3BNL1EajWZ7LLymOpeNh0hBy3FkV53JRKMCDLAb6
y2jm6hnrO4hYdiRrvjwUzresDzFwAMT5WSNURdsGu5ociecBAaKxzRA9qrFSUHaAAZdPKa8LqH/E
RygfghXkN/6Rh0lwv5EJqrmT+ZcXPqmNWmyuIjeCYnyItO3knDNgkTupwNYS8xDQ1QEcr4B//jhs
XKHi1IqZ4tfcq1jw5sktiYO6c0g33jZV14ADYLCl0cdeLXCQweSHk6L7dAGwiUc1xXnvnCp80kFI
J6e/3jUkGoSSFKThnq2vKKL6fiwQxfbLKjf8CUOQp1kk4U7de2PhSB4tarz0XgE7rKZUD3aRoKCr
+YSV4W0gI3EDmav+dH0uy19ZHVeQG6D1VIdSLxnBx89TzMIKtKEe/CIOAue3M6hm6sEr0FG/bDmA
DwU9650xN3aiDpcBojHBwWU/vJjN0bZK6F9KrbXfB3lBpyA34lrI7HgV2oH3U4mT3/WJastMVjPF
qMCg+AH/hILdckb/2P+thm11PGq936dYmjzkag1WDml+eifAmZpHlgcnK6xGxSIgG9LjRvHLOIZG
G1WLSDzcnKGKcA6J8zxRvBBFxfDzCLv4yxDP9LkWoMaDldUFvgVpVCmvUUjI4wLGXzyXUy7cHxrm
Kum3iqfqhyQipTynXBgtQC41tk5DliIUmxNdh8+Z3eemG5X75MyttWdPgcuk/CPz5T+ughU5mqXX
QvhJok0vAYYuGIUgLAicRainkfo11ihKPTxfX/2Nbba05kDr05+Dd7uc3z8WPypqBNx08OsKJKrH
LET9HF0g6wDl1X7ishI7F+5yq6w/NjVKepEkuAtJ9ON4lMA6AmiA5NiqGk9DobTvCHdFB1QTEB5t
xPwO0KY+oP5U7OyzjWNLbskdZJA6sNKrbWZUalsFDT3QTm+RQUNk7MYIjfHm+noqGwvKCJyi5XZA
M2wVYdeznQx1ZcJRizskS4QRyO3ZTBTVN6vBDNmwZTq7mBVJkpchQzTfGS174qXDhDR1cVQOxK8m
xCDgxEXXI26mNiq4n1IavqjYUes7v3dj23Fb0ldbuEuXhCLsRfAubhKaeMg90B42q8cpyxDf74WW
dm7cBJlfjiJzvOvrtDUuVzR4AiDPqroGlVSJhnAMIv++VFrVOetE/KQ3JZ7Afap85plsEWRt4q/X
B934Nv/Vxqn8LfTIdX+/70cU1Rf+oGbPFQqJMu5Odm8fx678GuAx5V8fbmPH4fNHc5b3VaYrvTrS
TZHKeo91pd+2HdIfVu9gw6BX2R48Yys0pwe7RJuQDBwuio+HajZq2oGYWPoGWOjZG0It/lFQYVqk
fYsJW+So0X0F/d4eqEYav8joras3vV4bGJ+r+vTj+rw3vq1FSKPxmQjeAB9+/DljUEjoycqtH2Ox
iZ13FltPFfv4RnRqeZciM6YelSwq/77QskSKHAtt+bYX/Z45TeWYlgSMwh4h8CDAPTFLw/bcExYc
r09xI25Eepn6B7kthZZ16jE5E7lqXLV+OUfKwQhNxa0b2TnISSxOo1YFN0ogi1PMWTpFmOm9Xh9+
o1SosKnoJnGXUqNYAzqSGWx7rFbCRzpjDjzV6pAkKrApeIwRq4albiGEBVKJ3X7U4kynypoo4Zsc
ofy7c6NvRHgWMSQRLHxB0Aire3Uky0bqEebOmHaTZ4LRMV1dGrvGa/uy2euxbxxhbnAYDJwroGjr
Z5J8F+iWaOF2DSWIPRF1Z9KsznXw0PGQyC920t6t2VlckBQz+NpEyh/3coQzW6U5ifARaoa0XTca
XkJjMYXf8ORo1c/Xv+vG60hTlvSMh4qttR6Nhn6FimIjYJN14tBJCqL8hlL6XaJIJ2tEIXhULOOp
Rg1q5z42VCby8WGm3LKEzUxz6dGuPiPwliQoMwhEMPxSjmpPqI7RQ5fPLmUMmRYY1JFPc2YPL04S
YaRY6vb0hvi3NHhg+AKq7LYdmMdwnm0bJehKxjLKDgYE9AbRYvIw12PsTngoKB5qUFVzbIcM8bo2
BCxzY6fluKiozyiChlqg/M4dvGfQdAwny7WCynpRqlbK3Bkts09Bpxi/U0uRopMx0jXwNWomr2UY
oATcN0UH0KPtXpwBAYqTA1EDGUBhSBofb8KcsrcGp0f1z0wB82JG5hmwElHXiYLhdxkhcOdD2hPW
Ad8Xo/AatCaDg2LGOMW5Ro7o8iGsI9PY2WaXH56jDJaTcplCTrZGuJjJBNEPKTYf7exKf1mEGJzf
2Gt10Q366KBJoryBa5Jw3wYuIZu6B33b/gHERZQtZOUC4leHEZZulsR7bOoieZ5bsDWoFLf1Q0g0
d0PPKPkEuKP9PMEo/ef6rr8808RLS8uD+INLbd2Ti1t6bXOqzWgu8ybIFjqjMkZy7oCIymkaCIuu
j3d5pgk4CAJZatId1GY+nukstaIatx94BnpbHGMUzI9GI/8r+m44XB/p8iX8ONJy6P6IrkdVLWJc
K2RfYIR+FKPTYcDUI4LPm3hSIyyAjHGqb64Pehl2MCin2FaI5ylFrSJQkUzw0SOmpwYUUYdYs2/7
MW12ghtaxJc3BlH0fzVr+rcXF3+RT4OgfrJ0zZNi+Kr1yN1+d+oy1X5UFqSKO1mP1OEGthlm6iJu
0BcP0LlGJj5DY/Got6pT+4QqKSUpwGuJW5mTmD3MeFUsf8t8NlxNEVXtZhiDLQJ6VZXcJU5GUTw0
06pDfwdsrcdF09V+W+lZ/0hsMavo/9v9r0oPYMZGcS3Qno6CWUL+X8Ees05Hq/fqqOVuVVpFoPyd
BXgMh7jZ9bBoJq17lCKLKBRQdzS+AgmSvphxgjZmmIVdeGf0NqZymMyHvwPTSi1Pr1Cr9eoupvOo
m1HrzgPKg4cZ8+vkhrp/9YmOdpwdl+rSjGxLbH7W6ZVEyI6I4r0kSDzpRqA82YDfHxt+/J06ODiX
hlEo41aJSVjrzTOlCPS4k6S+h9BsUHhG8/2rIhQ7PUR4kI1MT6ifBqHMyT/tjD2dS2VcUGkPiAV4
HvOm+m4nnd38FFlJURTJLye6M1AOnD7NspR8FdMUBV5dt0N5QvLUuenVQhPvmOLELwiH5umNaaIO
fbYx7iof5ZIj815QE2iYr1SF2DKaLUguMasvaPmj5dUOXZIdq7Hqysekhpp2kEfDjn+oLeXR29Zu
eFokFkY7KHmjompoFL1zRvg/iH0OL+ohM3YbsMgrgfh82ijTLRaxtn0oIih4nzMBLAtcdIGJhI3n
R/DNrBLzVggVHy+K45T3Ncq9/0hG0/aUxJV0fM3mSnU8G/aL9jmIE706wnrI04OFfrP9dQgBEN7P
NSjCryYa3OWPME0lxVWtRpy1Bv01yv2yNbp6gkrovSSCcHDHsSO6mmlZ63fNHOvJOczLhnyqBUnu
IgosKThhT2aM5/ZctycEE3n1MruhByAnhla99W1sDW+tIbWqm9Wq+iOstai9K+MC74+wjRA0Grl/
5fOEW+iIm8gSzjlCKz8bhsk1CfnSkk9YUsgIOpoI9I45IF+PD1E0nqASHyNAayp6chQNPumg8ebs
Vi7xPj7MlaF+x1ovQFUXAz3QspmYnrDRwlvPDjGlcpBt1vhXc3wo83SqkdYsou6QArD4GQSNSW0o
zZPqrrCd8ZfTWjFv1FDx2SlUjViiR5Yh+ZaAquBmeLTGuIwS4xwzfCFMlwwCOz6eZjU7tL0tFAy1
be1nY4CDONL5ocOPfyiaS3kk2twL1UaOvWKU4vys5J2SA1cLkOuPKyf5WmJefGfi50ZT3A6yJ9kQ
pnG0E7Dqt/B6+um2cpS4PVmzFfjcwenwmUwifsBrRC5vssEUzQHbbg6WFU00F8doysN7WRGDds4y
eXjJUF56h/yOq66eIUB6mA2zi7xh6EPMcyopQfXRbLr0ELSIhN7gNzA/TI1d37FqLDodbFpZNS2o
3J1suVCOc+Jg8ggYxey+jrJorF/QPTosaNsOuy/ehQCz6kbl7Z2MYjHNAxICjYsn61eBu4fyPqpy
/3WMRfGoZKryxYAmE97EURb7w9jmijeVWJuBW6yb5oY/ofm9Tebllo1BywahoL3gdaMfQ61y6WAu
+bVzUX6108qIkyy2/UDEYU00F9knPVf1HzoCci+pPmnfK8PIHppKax7iOLRPbaiag2s1RvQ97Isx
OOIIikY9NgPKTk66EWMgGYTAAKR/9bLVL5mxao+dBFU9COoD2746jY4z3hVyM93JfWH8/cuPACAH
j+o3GGl1+T1/vPwixNBOVKxFQl741OCjMbq8Ytk5YC9HbhGbzutUBt3Xv377wY8qJKQGtcSLtjwe
Q0jkppPlO4hSeCSp/X1A3+50fZTL7JclpHgH7p06l7JuHXSAk4UTKJYvZZqTuSSFAXbSyaB9KvCZ
/9rUUXGnG1V/j6fg8Dw3c/1+/QdsRHAIXJkUPFS4Idq6BI+GX6KKhtXFPEZ4rQYOsQqByI64Y52v
D7W1cTQwiITGS367Bh3IUFLlsVOZK8UxN8Cwm5SMRwGZeeeTAgVqLxG7jKqWArxJ8RABgovoTU3a
FtsCzfIVNfqhh2Z9O2eO+ZwFs7wzs4040eGo0soFnUJ1akkJ/tiitMjVlOsE7F0YkRxlg/LJ6Ifp
+fr6XYbAyEXQv8CrE1oVyjAfRwkmU617ZbR9o5XkuyQJJXxGI4tFFNWZjkB5GFR2z/VBL/cHdPEF
I78QIxZqxsdBzRnj87SnoKfimoQgI6YONJANQOm9cvxfhqJnyw6hh7c+C5h21IE8NJS5Jtzq0YLU
3Eg3pps8CaKdY3f5wSg5AVWiJ8rZvgDeYuoVRwR2tl9HAOwXQPoDUW+9U4O43PCMQisAeRrAelRZ
Pq7dnAGuSQbd8rnJA/kIaDPMXC00LOygJAzXEbNErfvvF9EBgU+1lGo0r8jHMeWk5TRg4YagqbrE
VJwC5cBDLB1MUQ87ufbl7QVs2URfFHkgZCPXLcm2bSOBi47hd4tlgYscTBidBwzagb4OwJm9cdRs
/MWJ7HDXBQXo0fEbm51z/l9BZVVw+Q8hw3vJPqXd9nHOuWWViHnZpj/UdigdsHIyPtGnNfQDvQnn
FUJC8htKoIE7I8jxyl1IG82hbYbCxOkDqKJLO8GqTmjASuWNGfSD4vVVmKSn3u4wecDQubG90DGr
5nHIhdqRUExh8RJKUDgepnlGngV+4WK+RUUVtwNUcYYD8ATb7+dmogWUpNo7YJZO3bm9L/cxdQ7U
trhyHBgsa9hdXfbzhA6W5Yu6SM4Rbp53s1x0Owt8+ZlRHoFeR10F0uLF+jpO3FeOxEVaov/83E1N
+g1bzrJyNVUoGnaaVnRb5HgiuGpTlzf4xNVv13f1f3JeHz+xBj6Fy5wOOAWFNeRCbuOkCVD187XB
KlQP3IlZvAxp1XR3dkGJ9AC02skPGSnSa4+daYttlIw9NMz9WHyL0JQdPCFhSXWG0IZfmIx+a31X
J4OlHSdpwKRIwU9yjxZ9+Xn4JjSeqUMufeD1+chmS6rYNDpFC2U+xomS4ySGgcb1xdm4opfdjOgT
dS+O/fIr/nh9Bhw/nSZ2DL9YHJdFSpPArWJ2+Fxn6p5u0XKWVh9CQ6OPW5Oy8UIr+DhYgv+KCGWI
ERI58aFzxumffh6sBLOVaHrUCVLrQxdZ8n2siV1Zi4311JghjRmZaglL+nFwTe5DLTXB2dcWZbtw
MtODmIy9x2GDvAy2E8k0+LIIPoBu/zgMmiit1dSd7aNWKx7g4zG9CcP0p1aV0KQjL5kkCmuyUGuy
dA4F7JeUrCAtJG2A6C+HCub25vwDEhfANiqvIaekTJTSRWBB5PjozAX2IdT0s6OdJs1tJYB2HzBN
jR9qeukAkdOu+Wb2RBx4S0V213sWr798hIznvNuKQG0Lb1ztk5OT5ZP+qVJ5QL8HJ25tLlC6xTTC
+eu7ZpHCXwqaANApia1v2T4P+B8T27e7NjtiXq2dNWA4f/9+If5ID4SHheqpugpySkcOzHAku4jh
5R9GYaU4DRT4KtXT3uu1tZtgNCEqJv+n77EqXvZqxiuKqyXxYSt71MANLyJY36nubZ3OP0dZTYiC
XlLresqyqfEMaqfKT+EY9K8JhkI7Q20EiEShyGosMGwij9UXCoY4q9Iwsv1OVgaslycMJrm7cbmk
NnTv1DTrocpbOxHiRpQDg4njuEDcbXVNYgpmgf2YQvFSjzChMbJ5OMkDXpE0FMZjg5PS4/Xrbuuz
0daxsBFjf13AAnO5GXt9GCw/ZS0/zbhrHwCf2TuhzdZaLi04blZCN/bxxzvAyUAMxT2CbFQgnW8l
Bt8Olp3UVfA8u63aQfIxkOr3dMU3NgsUO32h2hGUXjwYNiW+rCGS8LMRq4+4kkIfkze84pzI3om2
Nz4btzeNOJJc6GfrbILbHZxeITuoTUUFOWdqqO+SJo2f6PJkD1Aq8x1w3kanFZAcEsDg9nk5aPp+
XNIRc4cQH8LAp/obPqCvZf0CKKm9UZ9yXkfwj16RCi7EOXW8VM3Npzopg3En8r+MZQD/IMmN0ocJ
aGL9fhHMlijCleFtaVJax/M9Ge7mZBrRKUGj4GtEQOXgWRWl0cFRi5AgXSmqeOeS21j7Rf0GHymi
N9QuVythRTlUakDYvlDkeXIdWconUKDS9LuYA67UyIzKndt7492mZKOi+wWgANmv1X7WDQREo9GR
8NCZY38Ev/FY4pV36OOpOcdRPbqFE81uT0Zx89fnFV77gsqE/qJdfPYhzI3KmSleGpawHgcTHzWn
cLKd8/rf5bYKTBBqQzCJbHWJElePdgKRNJydWsLxYJQVnNZRpOoV3D7ddABj4ALnlv+VJSt9TOBF
Y2rlTPFnGbPRH6oyG/NrHqVJ4JoEhxFZkzGPn8o4L3MXiDnSspVSm8rBkXqBM0soxcpJCMUK8GtK
ZPyDutCh0Im5/HzsIbPet3Ar0SvpMmWA4JThDxaZk42Z+hQP6X2f0Wdwe3DrxrkKQ+UVJoMznBXQ
1fQ2wl57boc2eEOnJ34WTZGpXoo1d3uklRKJmwke7NOM/hUGS8PiAC7I3UGqT7WO7Wy6OAz3sT6+
mCn8/UOKBN+IbXqnfMZxwsSuzMiz576IctPDNbV47YnWcHi0KyINEUg4VhkxsNJDM+YNcMxaWK2X
906VHwQ2dKYrQgW3OYP+0DPPTA+6H8mVzo26saaXU47Fk1FGODbhxYB5uF1ko/pYJEgOARnXMExN
Unu6LUhGf+eGUH93IQDvamKNj0PY5d8RpUwdd6Sc3R5kGtc/4Rprr00e5z9paQbfuiZs3u0M74Xb
pEvmL3CrMMWzmWqD9EZn30OlhciVWFJ2wi6MnC+gPoQtJqJSGdS2xNa/5JJlRjtv78bNvUTfALBo
PC808I+X29TZraZ0nQTfPH6bRtWkO9Ao9lHXi3jnAdwaCh1pRDKIw4mSVhFFjcExP4NARS6K8Qn5
lfKxwGXrNsbfdeeR2HhrF0ijSvEHcsDFW0uDLwkwkbN9QcfknGLy+WlKMMy6fkNsXIf2woYwFpQf
mexq7UyMpTCut2wfxxLpHz5gfRfFjhzDVNFsUqbSLnvv+pBbEwOHAvIHVJVM8LL6XEkbJjT4SNAn
ZDckq+8fMhXu6vVRtr4UsR/rRnlwqWp9HMWOBqWOwYv7Q6vMXtrno6d3wztwsnRn+23OhxsWzvrC
ydWWZ++PHFA3pcw0I+ZjYUd9xn8Sg9Mq2OuHb8/n/42ir+YjQQQtsgIgGsXO7JCifnFD4yg+CDiw
5+tLtzUh3ivK/ovYDTIHHyeEv72dYuZHHUvBpb6l3PWrlazk51+Pwvu72OEt5LSL+gn+x3YmNZHj
h22fH7WunE5KWRZ/f4rgEMo8SmDqCClXy5Yg/5BjcufgChDbChnaEDhnXKUHsbNoG9+HjIki0yJZ
ushRfFw0Ic9BnrcNPYuq617TIQEooGqop9FFr8OdIGZrMJ2dBr4KTNcFH0ENesovgsQGMkbgwbIH
hdv2o4ur2J4n3Ebw4gAFxh+NFoVFpvtxXqFZELmo9GIyyh/SAX9P+uNBaieaO5VSJQAE9PbPIsIN
TyHvfrq+STauJxSS+XSkOIRO67si0lCwymfq7phX5640STiCDlGlw7Ktpld0TcKdz7g1XdCI0HBp
CfHf1d6fM2qtCeAMH0GI9B3cL4a3fRvMHu2+7JOUgcGEkSF/avsGfbzrk936qtAkaJAiNEXFfz02
6mRxt2RXwHvnW2H2BqGO0VgPwD90ded+3Djk0Ls0vE7ICNDUWg3WcoEEs1VaoPJC89hoTv7JztVs
Z5TLKaFKQdeEBsZSI10vZ691mCu2beA7wB3OIBtat2uj8vNo7fp/bHDWUDRGf8yApeNQGF/NCICp
Qpc6CvyiptDjkaVPkbeUjWLKGJr9hZSiGQ4Yx5qD14q8HQ9ljuu5q1d6gS2urhMfHq2xNfdgtpd7
avlhFInhYsBZW4uAyCgMmW0RL/HJHIYn6p7pTwRG9RMOxEqFzF4r9IM6hU3sZiW2qMfr22pz+AVI
RWeCy3Z9hka7xHBDVgI/7jojP2CYPfXIG4H+dKWwLe/6QdbewEVm8VEMKJv9dYShy4R5FEbQ7Oa6
Wl0gZYMpJl4bAcLgsH50yXG8Qq76YxE42nMepnutuo1clweFvNpGPYZ8d51uNU1d01ktA1/W8E/v
dQGjFLUD82bq8DrtFCEfDSXBBaSyh0f8i7GX1Ifq+fqib218Ei4QJBRMrYv+E04Lfds6jeRH46Ad
JmeEPJuJ4qgWlrFzxi5P8vKAUjLlzlio7KsFttLWDMuhlHx1xKJCT8inLTXX/oddRI8anTQenkWq
/OM7YM2iq4rCXlY1mU6ykmHjKIrkOKZISXVYp3hZOmhebCHieH0pl7/8Mbvk/cYlYhHTBDG1LnJF
HcS8YNYDH91f81Cbmv4QdnVxsGWp+CzRgdh7XTfUsnWY38tZZczLbi/ObzpGX8LxZ+AhS96Wp+p3
FMLC+tnoZzM/FXlXvFlCaF/avtCzg4WjvXUoAjsu8acum9891L0nrWyp7lxfjK1bDjwkoOpF1wIk
93La/4g2jdSeM7mpgGRkRpqf+iFNX2QzURFrRZ3vbZhkpTpBHy++y5IT6i7S+MWTFltq4w2dlcyH
WqqUdGcLXlZ2gKASjnDqjKXOtPpRbbqooTSW5Sex/Dx1+X2JDPlN7LTG7RQq2ZHw4Bce27MXZnX2
z/UVuawWsg78hxwGwYgLP0CzUCPNzKkWhor50BWpl0bNASBS9ikrI2BvqG2er4+4cbZBB+F7y7Np
0w3RPn6CMOxTSatrx3eCCAC4I/fHKFPkX5Uy/T26gcouQSXPGarGvCAfh+qqCb4XnVM/tnL1oElN
50H5Ejufb3NCME2WTiO6W+vAI401glRKMD4wPcxMSfzIMKAavsyDRrLx96tnQHPnz9ApJCz/OCU0
qFQ9GEmhQxNQIdjTwkMSx8DnOdjLAZdtt7o5AGNzYfHu0cBct03kEta6LXWOnxtGF59FD4XMDUas
MVxMp8byIJsxSHS1t8MXGcvHvcO6cXMxPmEWOQH/WAN8qH3YhFjcI7ItzZ4NMeA4a6L2SqvPDpDW
9vS9N14CgOBM2KJhC51ldUfDP1WVaUnmu9YYHkiGdFT1472e59asKLZA0iIg54FbvTdTL9EHIDHx
w8kx41sjVMqXPNa4huXKCrojYkN/j3XnFrZp5iJJsIGsGLCUbNWQLM4atH9VuW3uq3wOHqjEZXvU
zq2zgL4sijAUXjA0Wa3hJOWdM7BH/bGSB+Rd0TtuqEkeZMSNd6qzG0PRHUS1m/b+ogu6GkqeQcBo
k6n5kQWK/jgPdD4omRnS7ypq0/x4/dxtvRyUZqFZLRcX6hqr4dJamYcZ5SIfZGf9e8g1xMDAHcup
m2TkyDfTXJbjs9YMM2r7YYNATO/AnvbSVG2owrawWY+jXMnZzvu+sWttgDGUoNhLVGtWdxwCKHWa
h1D4M11q3mY5fBuNQnq+PvuNQZwlrSN9Q5zqolMmR4Gm4Nds+kqlhgeFSqEvTaD7/4+z8+iR2+jW
8C8iwBy2ZIfpntEo25I2hNLHnFnF8Ovvw9lcDZtoQl4YFmQD1SSrTp3whvur3B6NpaEFGgccO/fz
OvXswkYT5gJcFG5Vv1ds4U14diU24Jc5/Z5MkbkTTG8jHAsuGqo0Uiy0L1ZnMUPp0uk09Pbg8YXv
e9ssTmPi1R8roEH+PMXyC1yjMvBSq9tp+m8+6nLh08MDmr0O450W9kaqSgeQ+zidQY3VDJMMO9Ah
3DKJNP5eFQH1doshJ/cGg/CbqJN5NhP+BlhuKMdzNYbaQysH56+vduR+lmaUjiAxOeBqLwodoU16
RM4F8jI8L9WInsp2/uHpsvr794dqKY2iZdczcV9dg6YjZKYPIDJRzdafdeEBi+47dGdbRTvNamLt
dClv0yQmjRBp0M1jYozi7utrt3VkGtswr4AQIH6e2kl7HFGaCKQSjlclNacA4Z6/dS03wQ0trGyb
24hreD3xA5jh6XNXM1NtPfuQVNiDsKHq46IA//n+0bs94KAWgS8sEzaPOmXVhQXsI1h/DB9GO4nf
y25oL26tDXu2Wrcxe1mGKxbFNV7imhU8GT0al3D7HirXVOpA0bTqACURD15Vz/ZGAJuL0fcCQruc
8LVGMhLJJqGxCB8m1c7PnajxY7Kb8CHWmj2k98vc81WuhGwlY31yEprl1g19TcPszC3sNr4qkwsu
M0aewzmqIkMGqZ3M/udU1MN4qFBet321zdEiElZffi9nLy2PkWOVKPiPY/NvaVXF76Gk6XQSs5gq
Og159SNmXbhizdCEgWkJJw/SuQHvPBqu4rw1Ir6Z7kcRfrV+Pqemg9BRIvKgKisUdgsddbTDLLIo
PHCZTv8aTdj8HqYsBU8IsEugIAWgg8g+oW28MFoDYr2DXWI2sdlK4fQyqIeweWspMy2uYo5ivCpn
o/h3LgdEsua2lP+b06h9AFdkaYe49DSc2geRQ/hQ5+zDOLvQYP5ywy4vfDHRYTJLp3FdM8FALMoQ
B6RrOHbRgVFPeSl1AA73V7nZQoBsOYGcQSouwKKrMKPGChIF/ahcOjBhn021Ng75rInnOOROv7/U
zQl8WepFLYKVbuDKbowMhGWBznDaLjkastUf57LYAxFsrsI9QD9paQusc/o5F8JG34Nm2pB7Z1Qk
lWMJf23nWW5uN+RakC9ZdD4hWtx0vevZa1PpWuGF4aJ+DJ0+DzRFT76EnkivZjsme94GG9+JLje6
uQvwjQt9dfEwCuvsGY/iK8beSNZ2qnMOweL5cSz3qqJbQCcPh9U8UwqmmIv2/euroNImvQGWqVzm
OGw+U1ka/WFppj1pfTpLn+aGlIckF/kA1XEeOCqx3V+xDIw+pHo6ftDLUf04WkYf40g3KsKvKj11
jxzc8gej53Zv9LXxyYlK6Kws8ZbPsXo32mynYw+V7eIUZfpebUXyDXKluiMbZGx9ApZg2sEYFHjO
6obUokzJG9uDWOUqCUP4OBo87mSDEmNq4co9ZHJ0Z78LEyRaJ1yvlIeIoT0e4Vrvfi8Sz4jfG2Wk
SBTfpfUFJyAYUzFSUcZDVmbt5DN/7J3joBI8HyWKPVlgxVYbv9fCMbMQiynsFBlZvbfOSpIoXQDr
IPtejqacgk5a4BVRxiyJcCgMGkfLEU1zig0rrGh1q2AtwBnN/6ML3MB9C0N9zyF66yuQaur8Q12E
0vTrXaNYqWbhXkAfNzVjgm0zXY2wgVB6P4psfYUFVo16EGLnN1FEdvpglaIML42plD+FZcRvai0f
Td9GwP6vMV+cBABmy9WKFqe3Lok0icgH7fnwkqcyg3Y4676l58UTSDp5vP9cN5n6shRUGDpV9Axv
pt4IqYvQCJlOTMloBoON7kOR5e5xUmf51NHYOislVjrNaNu/769805xj5UWAjuBCA/emPyxjxCoV
d/AujQdE0a+nzHpICtoCaDc2geIiyajbOfC6wpqPoPCrncxza+OAlqBwRxSKkLPaOIM2q1ynnXex
yjC+DrE9B6gBFKf7T7n1fkEwqDRtkR6AIfd6e6KXOUsrVLyL6bRI3OFHI8+5FedfFy7fg6IM39vB
6QJAeX/dMeD9MnFariOmHOSGr1dWKsBbOG2HF2uYjXPdGup5BOUEurgu/7ZjQP7OWeZkMEuj97K8
6j+av50pUfhb9mvottlTqavlY9kI59TWcq+y3PhqbFUQIYuY8W2bblpadGiuRFcUxbt/GiNaGJ+F
3JHv2/hq0KqWuoTxMrXC6t3ZFWyO0USAzpBu9r9Il8O5lDBsj3U7eN9mrTCIa1YZn4usDnd2zNYT
LkSdF7juMil6/TKdTHHdninYta6EdYZ/bwwH1YRxdbi/M5dneJ1ZA3SmF0CBzkyKXvXrdbx+zkrG
BtF1ht13BGf+MBfy6CX9+ICnyZ6v9sYbXahq0ERpdbCbV290MqbE1OMoucZG3Rzz3PFOtZhsTHXs
9LPR6M1Fd4v2Sw9HaGdz3lSYCw8JhgrHjzDH0O/1c45Z5SFC2SbX3AbjN2rSOvd5nn2CMWs85nP7
P/jx4U7D5SVCr14uYE4EuDCpYDC1juBTYQMzdPL8CjWhDo/0lhUkhNwq6nxncMV47LuqSE99klbG
QzhqnbwWINqArck4+jfHz3f0J1TifsLk1y1fmklZH2n74xyie8Ly867qet+QbFO/M5XorCmjbfit
11ouYcxS346xoeXXVtp9fe3iNuz9yukxTU9Qv/zlFhNcAsVLLrIWre7XlZc8g62Nvtj47n4JI3X4
XxKp2HRFDVgvP+49/Sd4i/xriVlBdLQRA4qfLQs/3j6zzA8MaOdnhw0LWX9W7SlAa7n5dH+/bn5H
zj31LYjVm/5u45WaGHI0C+iRM/cqZq3X/EL3Bsvviqi2z8OEeVswwgk2do7kxlVFUc3C+KbSo3hh
h/wR39BrSZAyL+Jr6oi8P+cyi8AxdpFpfaiyrn3Dhh9+KOCl35IWC/0JbVfmWvcf/7ZPyj5+2VNL
Pk5wWt1XiWbkYjCS5DqlWZ+9zy2ubfCMTOwhkhCWfIGi6hwouCf/gKE+vhvxK1IPcHy7ONAaR36c
pZEqOxXJ7Vibn4W6Ibh7pP+gyKzClT0OYdT1hMqq7Dp5ZKGuDmRTw2wZGUJqvldoiXXWNFn3QTc1
Vu5bnW2Wvpub2k5VufWdgBQjKGUwyblBqpgCwATtgOiqw8I7LGPOY1pP4XOeg7EKCxt/VqUsD8kI
4TBjaPzz/idaHnV96AEsMvdD7/G2gAknWQ2tV0TX0mwb31Um6ykkqd45BxuZKALjGJmAUmNTrufq
k0sFCNGKVSIqTWBPaKKwymlo5r3Qub3UMjxltAtae5W8UIZ2TuhlXBGZ7h17MZrvjVQbDmhYNDt5
6PZSNNt5LDi46/q5jgRZTBpF17QYepytVPNQlPPsCyn2psKbW5ZyFsctLDAXsNHrG6Ed8rissD+8
5GVmP6I7Ux6V0LA+GUrZPY9JhUKYWuaBikLoqR81mF5GmP9zf69sHmcQ/wuFcmEErqvdBmexJNZI
ZIQ2OV8ZcybkwE1bv+3UPEXJBMvY4jxmZgymOyO8vcFPo5oPVWQMXytTUzxft0tjz5B6K8iygxdj
CpyWbuCpalbMDlEkunK3yR9IsY9A2fNI/eyEffeIpCaMWn3ACO7+23jpT66ODqJRVCLk43iRm8br
T4LnpGSCqCRXpi5o0DcYp/yowKV/r8ZJ/VrqovkgJycvP+iprFAuaVSh+rD9UvR18pai1Ot75wMK
OOnnGRnd3C+cWfmON6Asg3IW2iej9qbYT8qmkb5qDIoZoGKjiYNrxxNdBaVuT7IydTjfHhdrM9Qd
bDyROh/xRMitqwH3D6upuMW3Np7j7hvjizJ/LDA9/IXlr6Tyz536iCPcC1QdmZsABaAY2PqUpx/S
qWl+KWlSDUEFDwCAPHonaCMVcWocs7IKOyLjVH3vXK3SfATsG3TZUqN4R2moVF8616oeAYh2xsdo
HrNjYXZz99h0Y/qziXPrdxLFw6+dD3Ibyl59j9URqaPJnTKD3TlY2XddJs5xap0mKM1sfvjrlSDd
A1mHxcmAcx1jxEThNJAHXScT0Jsl8e0qB+kcymS03t1favnRq022zDUWr0zGQ866TCm7BgFmpU+u
svKqx35GGcGu2upwf5WNSIb6J7UQcy8ErNcXogMIFsuBMb3SEhf/mmGWPJdemJxK3HN20sxbbVKA
kiSZIFsAE/CnVYCmO4uerxWl10Hxmu/doM7fJpiF/6hov3wUdT+8Hdq6+K41MqkfEjUe8FkaDFEf
B9MNv91/7o3Qwb3Lm6WsR1pjPTmKLRDGsiE/AfvWPrv9jAYR1iwnJr7O0apS/Ytn5fbOJ90oYlyX
dgxRA4TqjaBH6+VK2VRafG3Q2jpCRoDcgQDycyTaPsDDJPr8Hx5yGcTRptzgiiHMJeaIp7ymSUKP
aVEr/xhppcMf8yT8yvR/nH2TLpSxEyG39q6LfCUzEEAjN4gbYiHSTsxsrzHlbuIbpTtjRx27H+4/
3y3GjB1FvbLg0i3MZ9b38IQvee/oU3xt4xCKMgBB+Uk1c0S7+9BE9qyO8ncKHMyfTRmOl07WOVJr
He6sx6EYmqDv1VQ7NbNsdj701qlauIkQGdjsN3PCSIcq0YqY7F/XsudBcYbzELreUzZne7O0jVe9
CO5RLJKHLN2p13dRHku7rOomvuqxVL85rW6c+hkW5P03vXFcPARm4TEQLPAMWx1dTKwbb/bM6Nro
XDijMR8SEQaTmk5BmEG5EihY/H1kAs7BNUvLjxb7OtQOY4nqZo+VaWnl+cG0I/VsawzkbYRcdqL6
xrkEW4vwPJ4LrLhuLiAmlipqPiTXeuqUR5m64nlOUmUKcrL+/lQqlS52TshGh4GicBEoXtA/DJVf
f7YaRK8WaZwQ1cjbNw2Z98fOcadHZEXVa5zE4tGyO1dhwpcq4nj/Y27szuXQMM9ajs7NfF7qs+0U
qk0bsTaKs+kkX2WjVO/0pvl9f6GtvYmrBNwU0OtAAVZ7c8pAGcnleFZoDb8FLvRdBW6wU0ZtLULS
D1oZcQ+6iKs3GeKKaMw0Iq5ah8/OiIJofIwNs92jgW4dAS6DBQADCu1mkyiWViZxz8OIXn5saEOf
mV07J7PPkxYio1oHSQu3emefbH0ralWQYswdb3HYdokSC059RBLFDN+19VAEroYvjF1NeybOL9Fy
lXEs/HdaedCwCKyrmh3GhtFFdp1fIfGO4UkXXZO+RSZf/K81LZQfoY+g0Db2kXkw6Dc6PjOM/l2N
2gTg2Tn+mqYSNUknCevvHVChn2oUiY9l3qO5WJRW3fiDVzt7yfjt57eYyyzZBHLFwDL01weJI2R2
UzHl19pwsSISoXZEa7jeaRxsrbLMzdSlQ3Y7t3E9QbLrRHTIhjI5pOiiHKcmq//6YLKNDbo2fGqI
3DdBQcRj3PcNkoyznZ/Y8Pm5bbX6krWwLf72aDKsgU6yDIEZ2twUdK2b6t0wpFdHAUtf5119bKti
T0Dq9szAnaIDxHHRaLavp4HF1Isi6tP0qvbov/p638x9gD6G8zbsmcz6ej1q7VECOdmDYrzUYK83
MxMp0oJlTgRJcj0LtimmUJZMiiv4IGNJRDrdDaQu2vFQYwsS+6k2m95AkRVV3Zl+rG37ijqq3+tc
F59L5EHlYUgFlEpuU5thk+yKn03Ra5hINRGahjGYgOjJq5IY8Csw8d+0Ice3FvqpdgApwnxrenHy
odFs9FIa3WtBUlSFMR7mXsux/et71z6iVWoAKY8jfTrzvcopSPIZ5XYrlG4Og7kzWxjaWtEHbrtI
s+RdYSZBVavmP7NRQZeWnkXISauJAtDMWxcxIYu/vr9XbmMQr9Iib6d3hpLher4ALB48paFzPZZ9
es6x+T7qVZ0FlZN5O8F8a8MsXHv4v2B1bgRy6nCKB8UYk+uIwKkPYtX+YWYtOF9Hth/hpODQNnZ/
jcXlEmQeS4ylC4cS9CqESNFrRpORJoMc0R66CcKLWnlYwo26cgDO2eycvdvGH3AVCjqb4g5M801H
p2t7lI7K9Kq5lZUfkiw2f6atHWoLGTBDKZYb6ORMXjkcQbw4P/WoQab8/je9zT8Wsw3SHQzTtoS3
0jhTulCSf9RpGQYynKJP9KLzx24aiie7V5uLqbcCWRl+/87aW/uJcpMxB6/9FlHeAsSa9IG1yzz3
ggX/uGgom6ji5nsN3624vTid2dQhdOLXrzpTGkqcgv0UIiJ8HN2yfqi8ot+J27f5I/LaJFOontAR
Qtnp9R2UT8bMubWzq64UQZUXxTmk/+6rDdIuwC52cnFt4/3hObQUrTzSrRRGlOaZYlVgaCJd6CgD
TJH9kIJ+++TGZRcel2gwHqyog3fsSro5fttkypMsQBW1SZIHpYJ14YM9IBsWhBDVH1M12hNLeYHV
reIvneVlggUElItz9U7GiIiHrhl3WYQzwHkG/gIShokAtkw98uBPGuqC6rERtXgbhaPZB+C8ZHVM
RJ1/UrFg/B9WwMX8aKtJdbF0tV9krVsTk+IkdY42FLv0oMrEhYCYq3V1yel/KVd8cnIZuO7iBxUi
xDIei9DuMrCZqex2tvHG3gJohCKIs5Se6FO+/uo2nYxkEnwGDTWQT2Zher6BjvSOBqOzqDitXyTj
Vcw6YTqAmFy9yNlIau5xgEae247TNUEvXvMrm/kY0DylbB8BdKK5LZLG0t5bdWUqgZExvvA7a6Gy
6cDyCtS8piEMUkctP4bRbCLqASN99Eeh9rR0O1MgbCjdytexPShOngCcGKRRmbdBNE7uG+oRIIyT
XatzINQs+Zn1pmAUOds/CjEbH6xqGgxfAyKX+GoXJ+kx00fXPkRCsbpDl0PpOmqisfXDIBnv0mVx
xn+q1ijMQA5T9FBV1tD7RaKp35o6CX8XdWg/a/aEi4MDKPZTMuTGDyj0SCT2pVd7j2GJeLNf0/gM
T1M2y6/tHBeKTxBHaSGPlHQ4FgJC7ZMT0R30q2FQ2oOHlfJnMiwlO80YjV2mLFd/uWHpDL5itv2P
opET5xfsZoQWCqroPp2NRHuTms34j9bivH5yIcBb5AWTsVfubnTHqGKAaPEUNNlvbtnJjnEiQgv8
0nYj0sz0Sg+p2UZBpBbj26VP+Ox1acXErC/fFEovDj0zlMBxhL4TzV4q6/WOA+20FFTguG4B+JFu
FNkwuRdESwzz6EUyrg9N2jXt8+yNDSdLj5PoMfO8IT0XPdkBCvdKljx06dhaft97g3cGphVOJ8MY
0KAvHKRVMnSQLd+iNe8+MTaZxG9Va5M+QCiJtnfBdvmsCqvLcYCdYyTjoxZ+z6hItfpQC1fWp6rP
hh9F7mAPgO65Vr1x3dl7Y8+TbR7a2G7fpZaSfnFrDF4hY5hZwf82dvzyvpimQOmcIfUV1AS+JtWs
ZqfCUXvg4lNCYTLHZjF8gFTOgZkQRi+vchLVdegSga0wAWY85N6kvVWNGbs4x2Of7QSTjcSH4mKB
9nDMSQyWK+aPoa1sEM+Zx8q76CouuY1eNJ7fU2MdBo09oGRdc4jJdHdW3dp0LItABdxyBkzr8VxY
LYDdVnEvMfIEfmqD3hiyojoktWCaJao8cIsuDPqOdFTV6+ER1a32bHTTHsR2Ix/heqYc4bfA9L3B
kaCxnjL64IdALTsMTTY/K/rYH5lFWc+9UEdU7QvnZFl7jeCNy1RftC0Qg1QXFdJVFHfADXhGvWx2
1StPYZeqQdp45mmRajzfz7k22pVcVMwM6YTwqW9aFWPJqNXEB+DiZmP/HmEdbH9TFwy23xkzM2C7
yOb3aSKR3HcalUkmhDCRfBKDMn8zdMQTGsQZYTv5URKq5V8jzMD9k8UsDEkq6ZtmzYjlyrBIibhK
mx+zpJivxjgUO6ts7fNlckZ8gyRyg/PiPxTFBMkeb8NUYbgFcPbTlHntcnsI7zqKzMGR2YqTvUxQ
28i6F2YDs3YL9OsNgg5k/uD0TaxcojDvxqPRRotoYuFZYFf4TyYI/b5GF9qS04/RSsbfxKL+A/uG
4WqZTRqmvbHRe0dbC63mgWwz0w+hU8t/J4BmDPOcVDm5Y8v8PqUm/bCzdTZ//VLNkm4DqV7PaWgn
D5oewU+vZyIVOFJm2laad4AEtMJ8mgxsLCB/Rqe60tTHMYz01qcutgL4YObzgFdK0ClSeesZo3Ka
XaF+jKZueACLonwxzG48x7myp+mzkRYjmMeNRu0MDHVd/QtvdjovBnJMHMkv6VzE56E2i9/pOGaf
kkLRdl7SxlGGILMoMdE9uW03xlkDp6RnPehT+c8chkkTVFK07yIu/T3mweZiNMQdfLBRZFi3p3vE
+zGus5XLNIr0QAsKlxZ0mh+QYrNO9z/+RqIJV53QuCC0bqUcK/TfEInhuRgkj4E2o99cTZaxU5Vu
fa0F48yO5nH4bq9vIJ6QdCouqRFyoCd1M+dHkxbROSIROsSVvoex23qB3HZ0waGkbfRToaK02IOE
l7GwxcEiszoq+Kj7qGn8fROVyL6IgDGN0bDiXjU2zTB0xjxaHi2Z+ieYqSrSyy6mX7lMduLb5lMB
1KV9t/DEbqAB/cCYVWTKxaxl8kYo3niha9l9K7TY8e9vi72lVh8MsxktHqOU44Uoy8lRXVprcIk/
R2Hy18r2dNa5Fmz+YVoKtuH13nDAAA7QfMNLiiVP7IvJaAPMXoaH0SGI3H+sjRuCtghKCEtBzfxs
iYR/ZEJK2+spmBL45pmIjp05p89xIdODY83fGhH/Njtt2LmYN97kn0u6qxxgKGcrG63Zu2h2Aj0M
d7vxY4V2qiQ57fYgBFvPR7sAzMoL2nmdcjULxEbF7+NSu3b5rOBQ85g1nflY2h3qs0M0cAnOzk5f
besJF3uMpetCX20NaOUv574ToYvHqppd7VjQe61m/RRZQ7WzLTfiCF6Yi7AWwy10blfbcsK/Vet6
UspKKv1hRpbxMBg9xnlmkgSU6vbx/n7ZWm8RZV0wbBgHrGfAsINDIUvUHTIh01PSD/OvobO+mn2v
XxNbejv1+MabpDqj08MYlHR1zTdPtKRU8nbBmsQxmsQWrhUFxjtnpCX3/EY2l+JbvdyftzzasUrg
LcI2uBJ8hyejtKZnuj72O+HCNbr/EjcAXhY6aAh2ocTBSH09D7DsHNczO1zURz3tNE6FEtRjaR5G
cBlnRXMmCpEZYi0EtefWqPt/iiErA12rlccoouN9/+dsPTljXxvcAnvpZhJlNKxfeTrkKlRPjxME
uAdyOuUY0andQaVsHEf0Z9g5y7XH9ae/DjeyleHgSLh9eKFNT3VXRQ9aoqindo7yY9tZ70alSnfA
J8sRWBXYoAK4hxjX0z99afn8EeLUrsgRtp+US9qV0dGbyuw9s4h2R6948yX+scrqyWq1qGz8H5SL
tNOEehxbSz/1msRHFxrw0v0vtlVJgs+H+8rXWty8V1eECPPZ7LF/u0DzcL5jim5dBqQoDjKEIUAq
6hnvGhzbHvtw9P7Rmsx0gmQ2gJI14V+z3KkuIFws0wrKjJta2mgp3lOD1Kye1Pza205+9SJvz1Ri
8/UicbfI10DdX1esipo6UVrU0bUzrPHq5oBoXCvunz2v+A/DOt4plADSpIUvvXq3A4jCtGkA0bpj
DART98qHXBYf73/BzYOwqL7RfqAxv74iECLwWjcEGh3iwuFPzoQbiJ3hNJgigyvzpAtEFu9YcW29
w5fADXyH62mtEwI4SRsdBHKv5hR19Ab1CnNY3mYWQhq+/3ibSy2iEsQ3/rUuRirCZ45+GfrRMPCC
acow2+jU4hIi37aTry+fY328AXUg0g2B5BbYzQStrdSGWg2B1vwshKsiuSKyEyKq6aEQQ/qVAsz6
3Efjf2hJA060ST5BsixsjtfBbBgR0EEsmige1965QnLr4CRi2hlAbIUvCizaJaTTy+zs9Soo9GuD
5XLUAR6jBdIq6iXT9WznDtC2NiSF46JEgNsWrL/XyzhCY9zqIVmmtNYc+UhUNaBoezlpvo1FVfsQ
OrPxmwEZg9R21sb60HaTbM9FPltL32qUtc8koPcOjucAp132RuxX+Vz8Usu57Y60N/W9UdDWNltE
lKlr6KSQwr7+0bo+xyOGbMqllOp0nd02/+mVunG0nVH7DwfWAbrPFA9Rwhs0ITpZ7aDWOQ2NqnAP
C4zKT2xVnOu+lKcsm0q/qKp0h2u29VFenP3QbqNL7652GMhGL25V4GZKOEi0HzUsMDGCOGaW8t52
J+gKULL+w9FdyPA25SlNunVnytPh0eh4ll8dLTI/ZlWbBChxtz8nZ/56P0hsnFzvpenNKlSl651d
pLNWdykwN6VEKYlxgtk+GkmkPeN952EvaUXFR7s36/kMtHSv8Nk4VtSmBHg6kXR61hHKSfG3wgE2
uloj4Ftfa1Uwmyjgqjuvc3MdemB0whacybpzYVahHTedBUu+zerBl9bgnAZs23/8/btcHCDB7qnk
V+t3GRcoScympImJUtKVYTOiVhNgUOa94RXZ+T7wImiCWH7slftbD0hrkXzWA+d205rRGXbZXUib
tRWF/MBAq4Fu0u5dylsZD/Uw+uUI0DicwVUYDPFFcaYGymocL5Ksc9J07gGywqKxW08zbcyhrJ1j
kXpF6ENNGUa6t/HAsGQ2hBMYbWnUO8ns1pMvRFowDKA1b5rZlTtGVlrBvi9MdXru6D7ACBj3svPN
J6fAo1hYwKA8/+sgZ+UIJNaQVS6wI7SHkc70FVu06hDZUDyMXNHBgxbRM+ib0fdiIS9q7zUHMbjN
Trdl85css3dsE4AY3tDsBksokkPrXnIFJZNDEQNhgBduJc2htCfHfkCCSCDiqDY4TusUKscakZb2
ZAA1cP1MsYd05ydtXAAeaHqgK0steqNIYgGtbCcrCy/ZlOSnFpTOk5GO2mkBD/6Hrw0mbVG7AMB/
owtczFWIuFjCPnfU+Gj1TXpUxmaPgLRRXyOdiJ4y6QTChusbbZzK0OgafCnsDARV3NTRg1S1DAhQ
Gx7qOf15P2xsvT+Qb7w6nW79DUPPo5iu8mpx5rWh+Kst0hB1KXGQkVn+93fZYtW4wIwWcvG6c0B/
okGbKlIQMUvCc2d0qeKbdls/yW62DDLRWDP8zIrnf+4/4sYdSppNVCQ1QWlpjbOsEFPvMcilVMKH
4dwKpb26zhQ9hqmL9QUSBNexM/YSE2MDR+BBKCEwEPIpt1Y3d1xDb8dIlPy+VkrzmNSILwVJjBYL
84+Scgwip7gKPL0NPzXi9qdoXay6nAaQHFTMkItezUzlAAnFmR56qBqZL2BBV0HTtpM4unE+vJ9m
TwF70mYgRbVEjKmPFUf6nfbiyGS9mIvk1CN/9AX3zSwK4Pu2X9Ue5sm7zpMSlzlAUA9p3bpOIAlh
0U5KuXW9E7LQnUXMEgTSKm45SlwnTV3TclbiClH50cmemqn2To2T0nku4q66xF7mMf+pk/P9j74V
moHQu/DzCc83Cqu5BYm81BpEvHU9OYrG6M9FEu6hCLYOq2fQCwFbtSy1bL0/OgtVwXxdHbj6lCbN
Hyy1VcGpYvoc1hYWJ5WR7fQVX9DVq1qHS/b/F1ztqrbGNRHiAaqnTmXTX++KYBHofhuNAAT5k+eb
E8ZIOYA3Xw/R+XISJiX3X+3mQ9MCJErRb6R4ff3QOIujowIvjZBRN29HxWtPyRzpgdIYlh951d6k
9DZEwd9hmEA+6iIZ+DJp/OMlK02XyhjNGPxLJAbS0kT5B1bC0Q7zvSLoNlS8WkpfPVqVAjDy0kW2
2XXKH3MxD4GHmlLA7M547phT846LPamgpcP++pvyUIt0MyO7xcJi9U0bMmymm3zTMdV5n6EHHhIQ
ytFNwlz6ud1V77OI7p+ndBhQ5fZf+x4vjGEQpRpHFPL4uvDLOsudR13EV8Mo4rfxOJdPrmjq+ZIC
bg13dvDWx+ScIH+AvuytFFYnu0FXcLK/ZlGUPxth1+OmEo7v8qpPd+7rraWoClHsfSFfrFuNoxlN
ZtrmgFttrz70qYvJEFIFxy5D/fr+kdhaiv4XVmUujLMbepvalrUa9TBjkylRHidNyX91huwPzmSM
n+4vdXv66IHRayAFW4Tv1n2jXBTKxLUDxJraU+m4LSxjiE5ZOGQHmiTz8f5yGykf6y32a4sJGrnf
8nv+OH1tl05JNKCZi1Si+0m2ZeiPcwgaWSm0oxRiAoFmGyccGaYDRlfZU42NVTBmmrHTBrm9TWi1
wDygEwLAHHeU1z/EzodY1pIfEg59+s6rLC8wbGpTZAucwBwny08aBex3Ka0dQ4+Nbv3rpZfL5o93
gMhRbkkxZddmVtUOpE5X99ZRtbLszeyi0efX7ZxIn9YzBOJCa42rwFSgvoo8VE8dF3PP22uMvcCx
cRtgRYPmBeKHHOEbSYNRMMSS1OdXvcQ2oiw7+9wrc3JK5Ui5V+T1oyG79NBL6fLR2vicVoP6H7b+
or6IQx417k0N35kadhXskWvWW04Qlq36VROiD2zczXa+w9bWp9ezuGPTlr2BlEg1amghQaTK6vlf
pBRKNXBRozkoXe18LOkk7ASQzfdLAkOyiuw0Hq+r68CITbQqLCW+hqnIT3qs0eFKpsLwhRbah8oI
zaPVErcqXYvfWg09WyyI2p3+wdZTk8ksmF7yV2rs15sPnXq37CLYclqTut/UtrffyikrT8hqdI8m
GdyewNjmgrxfDDrBB91QORwtTcPcI25qLlvLKtT8w6SkxaMzKPH7HG3onVRt69Kl0EFuAYUHIugq
wlSxyIwao9trIVCqcIYBl8FyxKiuFOlEaSvDQ5uaxof7gW3zKUF3LPjPlzb/69caR2T+qURzqPXk
+HWs494vlTh9HqyQYW2U7HWpt255RjUv3BioTetbVm/aQu1LN746jY373oBUjFbIr5MdWmjyFzPG
gXEWTFTLfplPv+4/7NZORsUJSXmYJcTzdU/PkhVteg8by5A5Fe6CkYbIpaahNnRWens+FdhmXfVW
d04YBQxvaJcZH0o5x85Oub5EylWuo9GPhV2HKBjiz6tvbTfWGOejiK4582w/R2DhYz0o6k6SsbkK
VSYwboNDs0ZvubxhN3eZFU1JY/yiM/e5QZLw3513unEhUafjnMWYnz7iet8a9D0asVjkqKUyWz5t
ItqIyZz0b4Ra4+M80SG4qm7sfOHk5hnYV0RT/VKCLvVzAebXV+Jwbv3JYzP62IaKKJhtPMdxg2is
/iBKuXhLVlmm7F3qy125/gxLq44gumX8lZNne0mhUYrbZuMFyhDPT+kYd+45EYmpPqTkOBWpp95/
iQpVWgfHHdVHLczq71Evwie7yt3iQC5Q/bX9wGJ/ThaF4Pv/cXYeTXIi3Rr+RUTgzRYo07S61fKa
2RAjzafEe//r74PuRk0RRfRstJFCWUDmyWNeA7Dspo05wsPICkMCVCaJ8TzVnXaOwNL/q2al/GEq
liMhvL2tQuZCQxGdhJXX/ToMsFUsaUDkOVDhpQeGGiI+1MOhfbm/WXb4cWjzk0CBUqJavJmHofcj
RXTBRJBnSWa7kOSif6LQ1L+0i1qzE/IQNUOoSeIftbeU6UmatfyKZlEzeAvs1/ZZm8vUOqn5WpNA
75z+iiwThEBlq5J9tYzMbhAVGubvoPytH82QdPJFmTjxvmknNcIHS55/Ku0QQ1GXmY7dXUcUxZxT
2Zf4vRnQUG13wXxiPI8TEg3XubPnxZ31snwE3ecIdxyU9FMxV6r5JEdJX9GG7UVzUcFK/G3xn6S/
ugh+OtDaRlintiJFOsGXqcWngze5s3XJf1W8GIHN3UQyS13Scpk7GLryrAWgt83nsW2L6/1Vdu4k
5oYETKIVzbFtnBqcuEQAgLlLlZTyY1ON9aNZxG2QLWn+DPvwi1OGyvf7a+4UEZRFhBJwIYwTtxPu
bqhaNS/Z+ugsVN6U6/lDzQzYh0ESHwSAncsP6ACkY2bpSAZvQxeXfpLVC6ChuS5/Vo498E3T+RNm
H877UDhFf5Ak7qwHb4eewXoBMvReQ+kfCfQc2gJQSQ5EINRmCJQrZOBcZxINKyFpzeRBt5STL/ff
596iDCXWlImC82Y2iEtvVs/9ED50saScllH9YUVL65pzhTRjtRxZQux8PvgbvEuYowTWbZe+tuIW
ghLzib4pR/JtsUZv/rWhe2WsJQdfcCduAeakc8s9+Ts3fP1Gha5VQq5X/EdZoxAhY4oHZlA7uEh3
XiGSneBgURdZwdzbBFiHhF2ZjFcbmSHKuVbpTnwyRycCAu00S3mqmlKY/v3vtvMifyOEqDVp14KN
eP1oGMYaLWqC0kM96jWah4t0TquE8SDF7sFb3FmKuQpQiJULwYBl83xZOycRomUAVuqhPFuUr09D
pUW5V2eHgUvd+WRrmkvxsoqL3fS/oYCakrpoWWChu1ychlCBjmkusjG4hjE0phtTRv5seiv+O87z
Pnd1ZZhSaFqZ/r80TeonIm61+FoDc/lUpSoaz5OI7LM+28pXuDy26UVOpToQr3o4QtLYtT+UQZX/
1WxhYphSJuMnGzetI3fyveciyVLp7NPSuWm16lNPh2CS0qCKnQax+7nyQ6xEDiLy3iq/eyt0PbBe
3R4vnZvImAQ1uKEv2bUakbhxtPmoF7a3CqhGWGEkqKQf673wZ6ASiohtbcgCkIDduxhelteW3ZG5
4tEqm3DY1ywzqm0WxAZQAm0yo7Nq1vJ/2NxrOFp5B6Q42/sEeD5MdsglQZXLkjdq9IuYv5VnHXDq
QZxYf/DrfBKsAEECMdz/F7d6/dpAjUxtuyRpoIQibjyqieYUmrn9cVDMXPjaaFhnlH+vmpVGB0X6
7REmy6dt+rtzid3K5gg75IWmPOlpsBR6gbFTLLuaPsxBJPXzQfGy95SgFhlgWSvQdosLixCfK6i6
s0CLILldojZp+3NjTbbwsgIC/U/VGtAr0HMtDLpphoB7PzDurs+cGdIzmSTktddvOW7SkUk0b7mr
jOJRX0bxTP9Udu3WiK55NCXP0NjkM4yy9mDl3ZeMqBWYfoqGG153p1pdDE6clRdZWTw84u0fBoxP
4dpqdbRvb08HqkAcPwxmWPImDyrGKutblPyDGDI2HvNz9A5mXn+5/zJvMzwYA0CQiFvw+2+8QxKt
GJnzFhCmkdQrUO+bjNxHh6At3SGsia111IVPJo2Xo6HRTkt1JSugB4J6Hcnldh81sij6VkvzoESC
4ktYNtNTliWmfMpRC/sZdcbwoWsLy0dhv39MNUmkXlpkZeaaNq5i/+HT0raDVQ2G5pZML0BUJ2hq
ZPQ2q891lFsPkRGpPqzj6PPb3zhgiRUluuaBW9knUMZq15tRHoBMz9AWduQPM5R118mq9nPj9MXZ
AgV5MHTe6XwgsIPy0zoIQEZwGx/aoaZ3m4s8KIayOs+mQGNCMaaXkU6z31vqv3PdO5e06RBlzNri
RM/jaBa8t6H50uw0+iZr3bI5t9IYoldgpUFDg/zS17bmJeB6D8L97pOCSgBKChLlduIs6bZQ5NBI
g8lpsg8YnQ6OK6uTk7iZUkUrynyc35WdiE62GeelW1Tm+GXBwfAInHybNa6A1tXGHsC1fRMtQnWE
ro7NXYCnSrq4lWaNP6oU2ifSmZM4FUr6Xw4z0zOCsgIU+oYG1PRoCffkBSuFGPccm8v1cWwZ+nvp
GJq126fxkHqNOjTGwfHZ+7Z/rrz+/R8JA+1vfI3aJAvsUlqe9bE2A8yLm4PO9+4qVLu0KJjTgX5+
vcpEg1TkdcinbR2jCCABhuicxqJ3/PtndPfTATpB5Anw342obySPVBsOV1yoq/XZ0P5FieoHRl+q
VzhIN99fbCcEEw2Ig/Rg19JQff1UfSdPwkq1JEhHVU0+MydJv6k4ZqjvU9MKLxghlA+y3E/X+8vu
PCPUPkZaxAV4wduWT6fPOlNqA833tgcBPSxUB16Y0AKL1bR9VIt+OOj+3PZ+ES9FGBIFW7QDbwTf
gXUOVdzQazaLke66O9ajWr+zpU4CFWuXw8dFVgftXBdxFv1qUaTqzvkoOv3z2x8csOwqXEh7/+bj
oqikpiwdBzaA6CcoraVfqc0ATK4U7yKrPxKF2pmb8dwA6dGjhu9+wxUaCIiMRlCesbUek6worPwh
nvV3jb10l8YysQ6JUiSXZrX18MppPKxwH1NJKH+R1g0Hn31vt633LuiqFby1vXURae91ncZOUEYp
Hc2s16X8bLTO/LVu7Ngfer19cCpFvF16ELwzfCnwCyvQatv7EKi4hWnO1EqIMPf1pcj8xj4rOXD/
eHg3dM6LlljFwbW3EzBIUjGkWXsDtwNpgEIgGAaHUZkcIt9Sddazs5RHXLCdtJBVUAFcJRRW1bzX
Bzhy1NyhUELw1JBiD3JGc16UOfTnHM/a+3t3bymIeusuWrHJ25Z+AaCltBZEnJxlhP9Udw2uT2nn
hKg5DzhI3l9tL0RAUYJgQ4N/RbS/frBagmXcRlIS5PKEU1sMuqUDQHB1lvjHAq7q7VGX+oz2GGAk
ugPbHEUkS6nHjZoEapvXD4y5bb8YtfaBEjE9JaHRHuS+ey+TJtzajqZiv0HEFYiI9KrEesPYRkE0
hsupQ1XHL5EXOt1/k7tLrchMJvY7lJNMmWYpRiY9kHKSkmop1FM6tcq3Dh+mg7d4u+chlKlrbx2V
T6LcZje2rXCcpJrSAFV68ksqz5PaQYe8/0A7aRbL6NjLcIPs9IyA4JtsfJVlEBj2sJlNL2s5c6oc
YUPr1+wX5MPqi4WkqSspk+6betMc3Jy3F8r6Gywcv6jsUd3bZJRT0iElNJNRGkbPhiGKX6dBmt8l
fG9vrJzJcInnpYvrF9o6c3LEhV7//9f1PuujNYg6LTv2pj0ud8JEYdAmH1HbJnFNs3lM7bY5CeZ7
Xg/yxx2qZf7QWWl8cDJ3PzIHkxYa3u3sx9cns1PaHpn1nLefR91pQTb90ha69uZd+7sxzrR0BZrA
9ni9CnDSIq5ThKymSAq9kn/ljY1i+aJtpIPAtvcqFSQumYeSud6Au1ceveR0FUuFXXkdLas7d8ZU
uZa8OPCmJvkMinI8G11rHHG0dgRSeEzqbJWqDMbPtiJra71TJNoYQT0U1oep1JOf+WCA/l0nEcOF
1iTmHFkkxU9M3qr66nRWfOIi6H1zauPP7RKBNUHc8c0tHX4WYxcAR6TWNzgPoQ1DIWkGeaEw6xnk
VhJ+XJCFbH2paQAN3z/QezsKVgHwcXQYIBhudtQkqszCLjoJQsSzNRd9LPtzbXft2yUAeSoOK4DY
lWS13VOxxeB9icuEqr9vhnOCpOMXG3HgAb0Oe3osu5zaHnJyJlAk1MKDCkJVdo4sykPozQLZvJXS
t/QhqzonT4JlWer0o5p3E5plmliEr6zKg9/yqRqQciqUGG2xMRnV2ddAsmmuqiD+5sa2XkX4IiRF
6UoxyEB/Mlq7vWbL0n7vJrWCktFXA3qOc2ieq3ye4qssD1roLrMeaQcB8PZaQZlt5VxQDrF3t71N
A9XbvCzSJGhkNQ/ydJr8zjaya7doR/tjN+CDHeeYoKRDC2wTbNXQUep2GJIgAkz1vhx0DaUyVKpO
M/psp7iOpyfbGJFzguD2P7uLQOQp2Ca9fZeiYYQkHRw95kybiJR0cS8MAwFZcIbd87QMkmfluXUQ
9/bOAjkqXnRM4ckbN81UJImjorOBLeRpPTwYViNd0QyzjxoEe1+PNRDC5OOhx7F5o8tgDyVyc0xX
G8X0Izk2vbaDselkwjpgZd9mcjQgQMah8wUM/UZxi6A9QkwZyXKWqntSEIjHsp2W5TQog79o9uzf
/067uwWsJFMz+lx0cTavsE8ntBdXJ6Zs0eQfqAHNw6mzikF/zBSrUPyGZnjtZqgLZq5TpKX1EveF
/V5OOyhM93/L3mtGk3dtc5IQ3VQe9GyFZM9IukeQhHxbb8IgShzrnOBQd/DYu0tRwzPj5ZzcqCbq
oEgggwLrLcEKDr6Sya3yNKLz5WHewtz3/oPtfVTqSlqnfNBbkEiENYpsSSklVWcU3gSk6VEkYA+c
ONR/AsI8gvfuflTwITCNqHeQpN7cEWqFojotN5xvwlHNXDQOs0et0/Xqis7xknpjSfcAdSrxeS6i
pD5VYSOu6VRpR/2ZnfeMuPLa/EfPTCf/ep2YtLyVUUOvi5bJMnm5suAoA9wquQ7FWB9cGbtrEVyp
DxjFwnB4vZaa9XxqvGgC4M3q1XSS5uRY8OlSBRLK/Q+6E3cY9dJvYhVG6Nv3K8ZGj6ARs33QCrzk
eVudQzk84qPs3YHkOhiL0o3hKvz9mf9o1mnzBG0XAkVgotaquwhSTj/xlVL+BthkP2tKUWLVMYZq
8diXQ8VliPfg9A9a64lzQq29+tI5s9yfdOT7r2XTCdkfq2RMFVdTZmxRFR3Vai+h8m5czE3SFcBj
Wyd9rjLn7UcbCAzFMLU3uijbzA3PcSbMqBcHkqlhyVvbipvlIr2mZmYcHO2dw8ZShE6uHTCo21oj
H2JtUMc4C0r0xZ8Uqe9sr4GO9FfcS9NZ08NZOTjeexsPigukIVJiMN/rbvnjM0XdglpHTvaNS8X8
1Le6fakl0SGa2DsH5cRO9o2LB6BT8l8wmduHq+ZyGaD1MQWyRfwiFU7ysDSpWV54+foTlDkrYK5Z
Y0cJz/DgG+5teooY8hhQRuT+64v/4zHRkgK6kbN2jI7HaQaMeeqMuDt4wr2XuSpjcaUTLrlvX69S
aoMSdus0zanz2nSBNRlotEvJL3PRk4O+wt5WAUcKtp2a6ZZ0haZmgsx9l+HTZianWI2qx0kSHyt1
KP3CsscDbaC95YBRrKk7pAB2zOtHGxEfqkbgdEFR5rrfctt8FT30Zkkf0kuuGUcDrL1XScuYHAzN
KAbrm7TFiFOr0fU8CxZ06f1UHUOfLVn4hSa9fWSETwDtIFqHcPxvMDDUK2ipgNIK5HAIH5VqqE+J
yI8GyrsPhNgDQxNAUjcqh8Cr+163aXN1s7C8id7sc1k5urugz/vlfoS/7b7yQFBxIHDTc79pFaZD
CTqqytLAbrrlLBEXmYFF9nugs/mlbdv0IatD+c1dUBZFzoJ8mTh5g9AtQPDVtUgJJDWpsiGUgbus
+vf+k+3tQkgp9CXJtBh7rU/+5zHOsUxXocwGGiheKOiNWzr1fBbzUPuSUhy8x6PVNntQr4uWawEV
7KGMjXdVlv+T1Gn60nH0vKqd09P9h9vbIYDZyNVp86C1vlnOUWd4FYVIg3mAZ9ADOfCkCPapKDkB
95fafTJAyUD1UIi9SSHx4V0QNGYz6pLknGNNza5qKzovTmL51ETTcL6/3l74Zd/DZgdlfEu709TF
sQqbxouTKtmZVL4KwlVV+f4qey+Q3AlxC67p2xlXpWPl6/QlInD24JwMaLinmU7lVfRq8x++FRMG
KlTGLSSJm29l0zLORpNwKBI1PpdhHGm+NC3TCfHnIT9YbO9rWUjqMtihS3bTbC3FYjVCIxZKkQxJ
UYlGL7YQcpYX5nVW2R4hUPbiB6gbkKmQBgHQrb/nj1MG6gTmScE1Njt58aXJu9ZFQDc+x1Urf0Ff
ZjmpsXQEW91ZlCSRG4ZKmK+3zbLYh3mTrn1yXkAblBmqyW7WmZ03m53wTCnHzLhv2u/3t8zuqsTI
VRmKi3ur0iRZKhxTa0mCtsDqMKaCvmSMiM5ZE1mPyPQU52Uplbfv01Wwk9mkoay9+k2FUw3OMlRJ
w6Jzmz73xRJ9TJQ49XN10g/AYjtHgrqfZhj8ImqL7adUrUh3hhBfwsmKFPscmln9XqQgJx9Kk9Lm
oLTY2ajEkxX7AStyVdF4vXEm3DwyLQqpx9PM+ruO6vAy9HV7MeJRal1mrePBpbP3+RhCUKKt8to3
sGNe4lIMAxaP0OIkL47xElH1SFy1SB3OBfB4T5exwr6/Z9azvWnIr+XAOtb9nRBtPp9a2/1gYtMe
1IVSvVjK9EwZa55jC19OK6rjyyyK6TJh1vX5/sJ7H5M1KQ+QvrvtSylF06cAT2jEIeyVePj1IP2b
j7CYBtMM/8O3XEHrtP2J2zftqVklZUAdPg40s4w6D438qvUqrYpohpVQql7sgov+4F7auSe4ALnX
UWwHrbDN+vCczdeMFzrcOmsxnSJ7svHgOviAe6ugI0aBRcZHDN98wMSsoUV19Lzr3Kj8dF7bjdVQ
HETtHegZ542RnwXxh8Jq+zCJyMYK6WyAfApJhDdQ93136kp6aTiGiZeiWlG4bVEXlavABPKF0I3I
X2KAJrKldQcdhv2fs4JTV9L0aoX2+nBCTihzEIykFxpYDzGUuVfgn/FOWQrzGy7h1fcCnXK8o6T8
mjF38/u07p7EhGrk/W28/0vorK5qbjuUsciZMk6uQkGdpUbjzZMevzMSKWZLm5kTtKHonhul0c9z
aczvUW6Wn6IGT3lcdLq381wBacgO24H5M5pHm7eCNbC5FCW93iaNfmZozlC1Ja2L6Kp6GROp/g9b
j6yLyE/Yv8UJi6wFgmKYpJRKsnw0rDp9HwFVODi7O4FCI/NXcHVYxfK2DWzEN8xZoJseAD4bT61m
/5zbqDuTKlcH98tOLITxT5DgGK287fWo/ZkqDKE9WYUMGb8pq3/0qEymh9xus2cZ9kLltlFegHmp
Mb3o7cmULvd30t7qNH6Rd0WrCcD6JlERi121Ge2KQKL3ygAYuE1St+VZaabomta6eWnwHTipBLKD
77j3hmlDMtMnEHO3rr/sj+fuhVDmOctpdcvpfEosyfYjK0wvdKrKgziyM38GPAA8Aio+IXG7Q1Fy
IQq3owjSpe0CWe4abETy3MtbMX220PB3C+zSLlaEV6TLkPXtLEEK8PUS4MYhMG9H/dhGjJh384nn
IT3BUFnOS7fAs+na2OfLHrzYnRudiMnPhHpAm3eLBsHzvESDsQkfisRBjUkyhne2Fc1eIzeznzK3
PUWjLD7f30c7jMGVAYmmM+gByspts7Il8y5Fxo0g4xoynRZhMRU2FzPPT0td4vAygBZDvVpLSwXe
8Gh+TIwugoJvmOHgTValfFMUgW2BbY+/5DHKal9NsWLwmjqX3qVVKDJ41ioCtQ3uV9ZlWCbxIVam
TsdNqKsewzJdZBdZDpGcu6Ytv+tNqcwXaqk0cxnCd/8wLqqjM8Ou5isWtbHOR0cx1Z8zJ7avhWHO
sZ8ronwpoAf2fo80ZPaT9jjFHVoOy2npel1cp7oUyjdV7ebP+M+2R0iJneOIYizUFMa7vMzt1DVF
MhGCYxwFRhbWlxynhvPQo4OXSVXyv6RiIDOHRQQZJ5av9z/gzq6BjkADB8U6Ms/t2DAKlbopRoZc
ahWVAb6SsDenqP9A1wN9jEE0CKKmR9j5nYNJ/g6PHlsR0M7b3LrOsMzpHdiReS+qk7Nksp8il/2t
VrUMlZ6sukyiGLzWAn82TGX/1/1n3sli6BaspoXAmFbwxOsQVFpDkkILJUFDiPyhja34LGdLc6AE
srcKnRZAfOQxODVsAnyV45HlzOk6YhtK4eLjO/hlVkwH7cX9ZRhHrO0IGKfblKxduB4i0IvGuBS5
m88i/6eIyiNni50CBW0jAjYB7XeG+fqdiVWnhp2P3WPkGE+VjR9R3Gqq2yKY4JfjcjTP3n0skln0
YyDtsEler6eNOEU5BUl00UlVkNhd9mnKhqNZy/4qDnNQh7uYP16vgrC/0Quuevp9qPz7YpYNT6RZ
rL49rcDvGFgn9x1Z+Ba9YSXQ2EEiIV406p1wB6Wk3iqtFtryKAFyf/v+ZiW6RdCqZMApr58qKhU1
yWswc1mB/VlTgciOmkOhwb2YBcsGFjBpGaiUzSpm1/dVDQIp0IUmPXOcLD9B3O3dYqctypaT5RNR
Ck9RpreLbP+2poJ3o6LEcdNCWiQHrlgKbFRZGGDOpYwt3SL1H2ANfr//JneSFSbkKyoYTgajzM0u
HCNbm5o8jwNhVsNfpVHUPFncfp4ASh98tL0DtirtQwVmqHTjbJ44g2bHHZ7O+H8yh2icoFOzzDOL
5WsXdd/uP9fuYnwz+sHrtt/mChDubUlLdcy+e9E9OUYcuXkv2+cKd+7TxLs4mJXtnLP1sRAXoIVP
k3uzV+JFV7NRK5GoyZP5TCIxPyxwSf37T7XztViFfJbcDbrdNrWMu2ycZmXCjFuNl/dTixuOyTTw
Xd+ORyjOnc1vgrEhs+SE3SZbpox3EAYoUcCgxdGDRE6zxDeXvrmWtuQYeAuayaVhk3516sU8CPl7
zwl0FNIGMyXq0s39VWglvjH4DAXTmDWpH4658ilMxqTy5Uidz/df6l7NCZ4AZApTTpqa2zMgZSIs
zNosggwNw5Mya6GfylPmJlYnnQdLDa+x4nymUMQD2SgcSMlK5Nt9enAUd7bs6saG/wPXD6PC9e//
qBvQmq/DJhnyIFNL8VCghONNYNXPRu6QpA3JUY6y84VXEuEa4FaM0faxVbmU9Dq2imDUJrlBWiSO
vsuTpLa+pYQzmUtsvm/TKPZnCIn/3n/nO8cFkB/QEbAqjNe210Vtj1zmoZ4HbQ7Ejw8cGi9Ctroj
DaWd5A9wGnkfwH+MS7YcdjVfOkOCpRlk4yBQJh6gxnIfn4oWkF+NpLfXNm1+/Q8PR8cRzA9CpzeF
r0gq9NAapQj0UG4fc73JH5oxqQ/K671HoyaBBUsbDrzP+nn/2C7gUPUqleYiYDJk/GyHRb2GipX+
5VSlBptGIOWE9nB6hFnf+3LrSJnGiAH4eKuLC0wF+GIYFXTF0/6UNlaM6KY6HsDFdgIAkx5oBkyE
kHDY9sdCGt9Qj7IykLWqlF1gPNpfTdKWA7aU4tDUbOck0JDm5NGbVjBe2QTvuiNDG6SQkxCaTn+1
rbF9YtoyfG8dJSp8SwM66eGz2yvgL+epNC73N8weAJgfABGK0SUFw7ZG0UMlZdfYTHGWCXLK0uup
7IITa/5pIyfBiK82quU6EDYi10pF/q+Ga/3XJWqnH3Wn2gm95U4orgTXOjy4tXe+BDc2R0gB5LUD
ucI/Hg1Bk58m0FKVhT2fLS3Tr1Q+8sFr2AmApCBMwH9HpRtCmASE36QHlpHL1ZVvLOXwDnPEHmu0
1XodyvVBENp97URaghDQj1tHcsnIBOxikB+9E3bPbWIaL+T+tX3GbXW2z/EkSwv+gVMq+y2Sz2ag
ZWbzCbVVVNytXkrkhyVPtSsYfOQs72+JvddOtbO2A6GlYbD9+nRLVTSWysSOKBMj/ynFM9x2CYmP
cDT0t8O8eePrBbDaCN40fyXVzibyDfQJtPiXEerOO7vph7NG8+HL2x+K2RY0FFqQq3XV64eaYAyF
sWpkQTqnpT/LcUx1hcBcrs7WQT3yu8TdTGKYlK9gU4rw2xQal01jjuI6D7osTP4ei2b50I3ZErpj
6qQPyujoF5MOjOnqSY72jl0ap7GjffPm4+MQWBix2RTIt1iVRCkkJym1PKg1ZdQ9mIV96oN1W0Ft
s9ocyYTebhuHZj0ZxFrurWS/12+4TPvBliPQ5dYaNst0zr7OpvkPQq/amy85VmJCST4KEfamOT5w
qxch4vOBioOWa8jh8lCX2RH+5vaSYxV0mFC1xCH3JjDSJh+1wY4ZTKC/+4V9Il9J4tKfGng7y5Uj
sz8NMhrzB1/tNhIBB8PVicAHru+mZ5RyZyd1MiFKuJjZJ5SAVRjNZftsznotLoMWK+r5/tG4vVZZ
kWKWnjy8gBu4slU2FGiGHgdjLHDaHrvclypLOYiwe6+TXQHLYsVB3KRdWkmwaxnXB22diWtTlspp
znv7OcZb7Uwp0H1a5TzffhQZ2yOU+7vw449NphLFFCrKQjUbJ4XqpiFHb3H6yKNROH9qULb9NTIt
fVD6JjsjQijcCs54cfBJ914wUQ4g0jrNISl8fTIqWx95Jwxz6KTnlzBywkeSl6M2yG3fj6EhvEg6
VSYI5W3YBt8xK1g/JEElSXN/mWPduUpc3p+FipbfWe0GWYb/HmUfAeDGvccktXl5+04CYUinVWUn
EXdePyiyfaLL1QjuQDiIB02TFH9ELPeg97d3QjiaYDbpXxnkR69X6XnJfYdBTaDaYvHmfOpf0kZF
D12IH0kG2OX+Q+3FNYK5SQ8L4PANQq5AxQVnHugDskJwkxpNw5Umsh86ZMcONsreGcHFUVkRcms5
ttkoQ65qbD8LaHeUVX7vGEDM0SKFYWKZ0aqy3InrUsz91/tPuEPSpisCeXflKHPtb2vefpaqUS4p
uIVRT6FnA7TxpimU3wkgr7+MvG06D868cjFEOjsutaIenuplsd/juSUx3imE/fP+b9o7M+vHXRm4
ZMXbijRHAdFu5iEK2jHWfqTCLl704T8Yuq7XNF0oIJZAqLe1oGRLMDUaRgO20YWBNSLD4qjD/GQ2
8pFk/u+B2OusgA+LBB4BkHHVDZ6TWhjJKYfAnqRxhpkrag7v6nzMZ3fR6haMRiqwSRMWsl7nhCv0
M26CufjRiDKCPaK23waz6t/LXZc3fmfWg3axLbY8LbpuMd0lKnXFRcJRYwYzgYo9251jnHDMqdqL
1MvVqWptPaOdUMffO80ZZ09rB+YAyrSA3nKUuLS8Bbyu5k6K1A4H0X/nc66SXfRLUaK6FUpFdJpc
TwJBMZXOZ6XPzKcMYfaDsnTnpLIIexifD2LhNgIKLVO7tNPiAHJR5+MXzkxAXepHYxjlgztzJwYB
zgUTsn7K26pJjdJqrlfMiz7KCpryy/h+7NToyVoW9Z9CnoaDyLC73jrrZJ/uCHkNVoFkvsUdLWWI
JMax+R0dzuw60L18j4KvfXBv7n0udDmoC6mlblkSUuUMqGNE6NQ1cs98TplOMNS7g1X2vhfPgxYx
nbbbJnctFqUtYV4G05wlj0pvVn4pqYoHNaw6KOrXyLk5fKtkOAnAKh3ODfX6zijRY8SFBIBD1Bjz
zxStSa9nfn+d+qz3KslO3lk4Rb10yaFp1c5DoppIPbVO5Wnnq69XVjqF4aKGOJlDG8g4o+uZPsd5
0vyVJVL39/2gubNLACnRR4DxxSvdqgyZjTYjrbzSCeQ5PmPjUHZerzMzLtJWatym0NWDAm5no2DM
S1XF3AWC3TaAppq2FFNc5cESSaVnDoV2WT1nTvefa+8dQiegPbF2nm8cikzJgJO4xHnQtDodbhHF
AUa9pgco7UiqY28pcihg3OQX9Mo3GwXdq97BaDQP0OFa/sFRUIQeAznzewxH79/7j7Vz3SMIA+jG
YFrKhb9ZayA464mBYWqpjtmTMo1z44V5q36KQzUu3ElVStRSy+wgFu8vSxMNqziFGc/6Tf/o3vUr
O7mawdE29lT0bk9YqdwhyoxTNOmS4TWolgWzPDpHdnt775YpDKhPcORkqZvnnTkl/08jGqfe9GP8
BT8XGs6n+SSrH++/2r2l1qYrffWVjbjNpKTUUKc0t7gKusJAcQaBedeq9OyUjxpwh/uL7QUX7htQ
uGBvblUnRiyS59zEj0MeDfNbm00K+rZaaz2YWWM8JEulXRXYQ09JkehHpOC9B6XFDD2Ll6pbqvb6
Y+ogZ2e9I6swbGgvZa0vJ7mO63Mc2+LgrO9Flz+X2uybrB8zUU0KU2M7T85FYrfnkdvj16LFeA7V
Ufj2USsIaFwFfzf/VnLF62fTpLau4gIXgl4Zf8X6EL7L2vgIrMU9w3+zuRvWi47tQmuIXtwmQiOE
EjNmADQVVpGhf84pb5bShS0vwcvtVfmcLXFruWGopp2HmI7RexEK/pTLEEuwXimK3LOUXpovZm2b
lTcLQ/6Ay432zWpzYbkwa5IGP4F8MnxZz1rzZV7S5lcKRSlxbbtxPovUKIqrYyI3cdHsWhGnNirK
1pUQ6A4yRcHV3cnTUPaiYhp/mXJh48BS2vJ3xSwc1RegJD8Mwxh+TAdzaU9jrhaVb6oTAu5OIoZ3
0uS03bl2Eu27XUjT4OtpL2qvyLQl9zPGNI7fGvXQu5joShJGo8vyPKlaZT5UYw/WfZSA3HsONNef
Rkth+TGk00bMCM1UuahV00J/nBf6tAOSc94cl2nmdaFkTe5sdIzkF2CLeCLOedE+QzjCabjO7Kwi
uyinHzmCgyhc01sCmVKI6eskpvQLUcpa3reOxVzKBeufGf8iNjkhBdEq0V9tUsfjQ17pziUf4Iw8
SOrYihPZvJJ4Wirb2SmUs9Q8ybnQcZHQhaoR12JN8kotiZ8X8AKZj9dT+z+ix2Q+qtkUqychSQ24
qDEphi/JTJHjL7aeFy9LWbefqqQ2n5DXE7m7mOPUvMxmFVVu1pjLd9tInZ+jucxnZ8LDyu1jhH6u
kmI21qWQ6xyFw3EYnvu0UNOnsR2H0YV/KmyfunIkvc+NVPhLPsAdTZ1RX64y3njCFTK33gmZfivz
lbnXG68aTZwNK3pT7TWVByV3RVbVut90TvxYzGPbY/ydOt/RIBttr5sK40vtGG3hWoB17CdVGsfA
qJQxQ1kYzq8nc9FM1yEq5xrZBzvXY+xN2lxxOwfmFESfauz8DHxU/aCkkYn3FpdF7dqD6P6tdWT+
3DCTzBq7OibOXouLvPxYdYvxtZfCCACYkRRe1heIKpopM2p3BuUmXgaKydbNbbOWvhZTo5qegF4d
SFW7fNISRO5fCmx2F5ecLRnYlM48PExx3XwZ5tboXL3qtG9VrS7KGaFVs/yFJaWaeypmGkcNpJ27
krqQ/h+TPPKObWVcpZOA8QcRw+hz7QUgbvjZqR37Z05t/qlulX+bqZoPrpObkL4SMJCA4oIk2blR
Sm9Te7T+j7Pz6m0badvwLyLAXk4pSrJkO47T4xMiyWbZexvy178X8wEfIpIw4d09W2A9IjnzzFPu
UsEgwE5njA7NjLUrIyk+jpLx8/WLa9UyosOPWjMlKdqYrLW4kAVtfdkYrOxqNmr63RZO9hxorQnm
yInbbyX6nOcuaQpO3ii+gNeNy+PrP2D1qIycqKNoP5KuMkpcRHgRi2ZKhwrd6MopnkUoRhwa/YGy
rU5O/2UptDOAdnOlLFEScZ/ngSNDBPQH+JpZHkzQE0rjpEr+nk3V/KuXFwrZHKNDFGzWHIUonAA7
2jnz3mqo/pndun4pHZOytz/QrI3LDTlrBi27ikGEthtgfqonrefY1pOInYNtx8aPWT522tmUW5ck
BS/Gp0DuZnDx7V2st6U2OjkFVAJT/8GJtOHcMyAWZ1MTpK2VE4mL3ufKsZAVsXcKt7YJzte0xZg2
A0JZdPzyCvAdLSJOYYN1ZNbqteyqrHvJpbZ9uxouIBpwAejyAl1bwWlyM5LbcKKPqipw/hOVEGW3
4txgRrLzTv8gT282ygxd5KrkjeJbu6prVFMyCyRZGWjHaTx4c8P0fqyd5uek5/ZvM9S5r+TMTlQ3
q+v8MTHr0H4c9VKTvDaU7PTkizT6Lvu5zMh2oLB9fYetvvn887Bbg4nAbHS1w7DsHHXsSrNr6Nf5
AU917pFmGjQvLZ0ffWBpR9sW6cH38z0C1SrVZGUqBdDlM4QUmc7b3VYoUTgEVZdRhvjiKGl5dkzL
sj8biTU9qJEx7vVXVjtsXpCKb6bvUjUsIyHSw5VfhSyY42p8LUZZcKzKD1BS0p0m1Z9As/zosGgp
TBhE0hKc3/pf5ReuNyMIXYtJpDr5vasOAYhtoQ5G4OlaW3Mv+pVduGQsM6uyyiskbce4flGTuHiW
MXH6pBqRPnrTCCP+ru8Qy3bzyGjCO82prM9Z05gDRhBl8gJcIP2eqj7YpVHweMdeLZTpOFTa9CsX
EmKfZe8DbkBwVUmxzqtr9Qt7vmvduJlE/1yHdOqOVgOplCkbDHuXtMekqQZK73sVBIZwKQes6IDD
aOy4XIV96wYF7i/vCFvJxxoZKN9VRnv4+vrGXAVYvha8QXrWKODBj1RvX2Geh6YIc2TtI571aE5+
+9mIpOStuLp5FbpgjDNh4KwCgWzFuF/JaXaV01YlzkXSY51Ve6qWawgYyzCfIn5RhKynQ1Ecp2YK
pvQ6WX50TlN/OJLvyJ6I4o7vr/iHMFX1pzBqI1zmjOklrC3taWBu7b3+Vle5zvxDGAOS+UEihAV1
+1bNwZfpZDH3jxJ9PGJGRLCXGmbTsia8xJbYkwTHneOwFWNYjqOg4z+6otZx0pxpBp7QAwny34GR
9ZdYCmzLpb60Tr5e6C/ww+JHH1HuPcLd1qFHz2dGdoM/IAO+fWC2VskhK/Or2Y3DfS2nPXgzH2u0
3tmT/91cCpFjWqqstlK3iaWScm+GLiFGbdPglAKYKogFiGSydxKdjc9oywxYUWWlKUe///apqCIC
bUSv5zo2TnEe9aS8lollHhVGDYeyCot72fLznUU3no+GEuow4CaZIC2TkVqrTDLzKbsitd2+aDhS
nqO6azs3UidrD1mnbFwP9MuQCqIdvmF6SeOMCqJn09SUjW7dG8rFrOvMLZoUccJolF3g+vGxTjr7
34FRoVdGYO4SU27uYkg0ZymfjAtdsHZWq5xcv5L31Iw2MmvGvXSDEGqSwRouLrBZOUgRgvskMizg
Uwg8ZgRLROpOWDsUnzADar5N4IdPIkEjCrWNdLx7/TRvvqN5TMqRnSdOixhZ2cBdakrt66Qm5r3c
Ge8xqECZc8hgSuFwspPLbC3HXIdmMGPLtbRhaVb5xMQpu5a2In22iwbhASNDebTs0+Nkja3YWXCN
sqENCb0Fs0kwSuuhZdOXuZNmLZhV3yzfgSMKjllbhuguGUn8HW+i4ZRWbWkdtNwZP/lt3F/gOhU7
OdLWxqflDkWfKmrtD6oKKa0zHZBNZjbRfQb7Cd3evnJbKYt24vPmK8Y5izqNXAzw2O3BzlJ5quxk
yK52arZHK4icM3op6Z1TBtZ9O9XW99d30Naj0dvXAcaBSOEZb9dTQ1EOg9nBhw3C5oWVjOmA8rL+
2ej7Wt/5nFsPx/bh0DFxQm91cWA6zKYDLKwStJZw106UZDorlVqdC4RJDp0lwv/wcFTZOGLS0mTX
zg//VxaWKnli+RNOCSUn5Tz5+YfeEeIYYYn65e2v8e+V5if/ayVQJUowkQ5dW4bMHrCwhL4XfTf8
Y/capltfjHoCa6SZEGksz7za4ALjKJSEY1MWbgGO7zFtWlylYL99/g9PNWNG6YbCb1smCyO8V8x4
QUfFct5eI4vD7hU28W3Ahk3aKXXnnbZImWfItsbU4I/e2eIVJrTKZLpE8bULg+4w2Np4H5b2tJOK
bL29WViT1NzYKPyGxoz0FjgsOtWT9jmewuQoWmM6lVOz1+LZeiAKHMoNKqt5Nni7J/rUoZ9UMahr
ghRVItrJV8A7ewi2jdyKjUDyyjXAtHs5BMGA24xFhdsYhE10UeUmdHV7bC5Gb4bH0KY9G1V9cyYh
3AtVW6+SDB0KBzjANZ88M1NQBVxqyHLFEXwNebyjC5UcUpEUp9c34uar5IYDJcLAdkVdaEyByVRo
plfSa9jOY4umZm/tgRs3bxuyKRhf1MTMBxfXKfraoWisueTwne4YN/FEo1QOP47aFJ9ILtPYRR+p
PWrJRKdu6BoMi61ih5uyRg1z582sFOgLXHyrjNXv0POk+EnxEm/V4Birvinopcf6qY+RIgBUYmew
giWI9m6RO3V3LooMReMkwbGVajvLXKAE3YWce6/ptbXZiDn8Mnoma7B23Qdx7qsMAXLg0veDWTHE
MC3pfRYVPwdfyD8cxNpeekYOOzfH1gYgNFA8UKet6b2qb5uS5pTpVci9+Wi1Q/QVqZI9aaqtrJpb
HvAOfDWMPBbfHzMKNU/KLLtakRX8yjoRfHOkdnQVAckdCJFwHZHsubtvHSMeadbkmQGhyyDb6ljo
2C1yTkZmyI+ZMmal6ztWq7tAstSfrx+krQ84K8DhDGLT714ipM26sSc5YzF+DJRaLRrKM3oRPvlx
HepnNIHCd6KSB4/udLNTas8BfBHgZ6wy9SUkdzo+s3L1X3dkWKYBopzEQwZK+odKkf5JROr8ixVX
SA3c9fXOKHNjz9yst/iadeirvTOPwNtU6VM3V9vxpzOpsff6K91cBi40PBJSmlUOTviH3hhqCfz9
QnqUKvjKDHF3Mpmt0IQAw8ykBPqhr7TS+Zoyc0tszPpQ7fs7hIZoJWHXbnpmlJqKJ5lmpLhG3pmq
G9Ztnbu47ESpl+E39uZxNIJVyLcC8KX85KAsbmrZSmqCHzljVWQvmpHgImx35gHUafH22xprEywQ
iMm4gixHB7Kv11rcIjTZdVnxpS1sulZ5ATswHc3/kBnMHxFBy3lQsQLw9gz3tS6lEWejM/GxtBLj
KYxL37NEb+2UbVvtoLkpSKihKcHJX6QG2IDkktmgqmY0egf3ZFS7f7OkLH7WclU+iFjxT0raVJD4
8VA7QqHsL6qWd4qLl522s3834g87CrdekGeoUDjO7bEcm7q0JYUkWTXD4GtXj8rBGIr6mqbBeHz9
qLy+FECp26UKbI77yQEmFY5+dCi6rvIQrcreSRqF8+tLbYRyeAMoGdKHcWb8ze1SjYYZcDMn5GGi
gFmy4CeIMI4ujmiTc4Uy+t0Y7mEn1pEA5BJwQfYrBRw3+O2aQo2qNs5rWunCx4HND4xP1I3ynibw
Oo6yDJuRBtCcly9LNi0MLGNy6CX2vT0eoyDSHptByj1fys2HqGn2hAS21lORNoQSzKalI3v7WGpS
Fdqk0PaJwlJxm1LxH9UhTN6pWm+CX8I45/VPt/UaYXwC1GAoO/eAb9fLTeG0TQVPtfF762MnKcm7
VlaqnVXWexGTKIwnGElqZDTLMirSqeVNRBGuA6n/LzRz/VPSheJRk5Mdobj1nctKFKAze5vqZlkH
JDrzrDEEPgelpPw1ObgmHaxWNs62LxgKoFt6MQxmr5GNYeTOMdh6l6w5Uz+oePCluH2X4DhgG2uA
6gpslS6NEMpDJMo9JOnWDvlrFXXxxXQ/DLNRzdmRRiu/D9QxOZXhOJ5MpfsuAXw+v75BtpbDX3E2
LyAjXCEg447EHJY8Usdj2R7yQbJiFwOL4D4yu+bc8P/s6JdtfUHmomS8CnCz1QTbbDTFH2AlXmul
Eq4ZWkBs0FBA6k/4HyWw2zQl+/g7xu7OXhz7Y/l3mzXRcwIXxf6Zi/5VfQeev6Ogyq5DPLZgQywy
KLfFDVw59MxHPpVVohBFZZAomt9dE9FJD6D2MbLCDPIr+Zz5A4nVpHZtkcUZQlV+v7O/18wCSLkM
UzmxpJSzBcHtJrPVxBgYNkDwAwvyIUiK5DTUvf8JDaP+Ac/o6Q6IFybWKZYiVWbLLprN2iHoG/sx
Laxw52D/2dPLNwagh19EUUw0XvwcQwYNFbU9bFsI/bnbmZlfH+JE069DNti124VGHnmYH2bjSRqK
svBsgQKoGylaah+ANemZa/u1aR8A8+I8HShtGL2P47qxDm0f40dmZRPYqyi06fCLtlblnUeYT+Xy
CbiTyUEICcBG5wPwd6Zc2WEROWZ2daj9jjpNpFOHwhCcULt+VH3UfZwUobixHHI0WOs9LduN82Vg
sIk+/wyQXVUkmPA6+KWr+dXua+lpkPv2pBipca6L0TnQE9qTe9xIbjnMGuqLFCZ00pcRksMl5UGA
wUsVO/JlxKfvUBnaV104RXUwxmnCJqksQCBA1u7fVZWRfYEHJd761kHocspmkR4UMFb3apGb+MQz
zbzgJPutqvXsPfR3cx67Gnd1WWdP2lSDApOndMZjGZfXg9oqYWE+NVOEoeTOGvHL4QoPZmIVIsyL
I8EFKcCNPTE76h8ZPYhTpmJxSvN0j3z9J3rc7DQEs2cALReUBRXRWNRkwnYmO5Zj5+LoyA4+aKoJ
SaUZEj251w3hfEFu2kbkKe0i16zt6n3flbLp4lofh16CrNcTvTxZuvOdkcnh5CfBx5zN+0420UWd
9Ga6J3tQ9+qP1f7kRyNKgNgynV1Et+Zw/dfxoFEtRFpI9qWvwq8xBnNn3QqSUwPV/9A2erWTtW4s
R15sQjgF/L7m9GAK2PizYeoFtUbxwbea5sCEGP/vMZB+2lX96a0bATIq4ASaarNw53Ij2FYg9zr+
r5dCyzUGWonfPWi9+k1Kff19hmjlHUjQdudKXWVDOHLgO4vnK51bnZ7l7SsVWVn11EbOBbDReLH1
yj7oI+qCw4C44evPt0pJWIo2HSw7hokAjRbBre8KEfiNYMuZ6Ph5NupywZ0OBuSf19dZfzaoCtCE
ZjIIL3SpCNcbnCZ6VdalGlLbi/VUulgd8B5/iqJTW1bKzjZZBW30qfhsCCoxU6adutiVrTrYVaY2
9sXogvrZSYr2rgJQcRcYZXFVhNO7klUU72yB1vmoZXvt83X8QKaDYgctOvraK3BLpaeOPLWKdck0
2X9C2iH9ztiyY1UjN14QNuRSdqwq8F5/y+uNw7LIcXFZkCCtkvWublGNh2NxCS1pOifgiw/Iizon
tMTjnY2z8UEhaJKE0Txi9LHcOEEWoDqo9RLHXv4MQFu9DJFsnbDjzr2+FOmX159sY7nZ/AO5HuDi
nPxFGoFaYVbMuuiX2KyHzIXu1Xwf7CR6J4oMIf5hfDMeCnQEzDk+ImP9eaJ7ewbHBgIdnQDnYg+5
/VGqStmN0Xz8Buyc6Y5S//v6821smFlwci79CWvsm9vlOvz+qFUV5+LPFd0A1/bdmHTKkyZZlVs7
SneZZK07vb7oKpOenxGhAiY9M1t7mSpCQwGeMtXOpc10JzgHOJ2VrpPNsI8JlFFyQcRRejHSXPlR
ZHW751S8jj0sDzxjVnWbw9Dim6LF2g2mSSiveejTaGvJnc9D7nSttlbhryPPyj3OYZx31l/3kx1r
Wue3tnOp6kr/WqEhei2i4M19R4PNwsDHANQCt3/ZTs2CRgSOBHnWinLa8FKjHrsy2cumN873zSqL
N2bXuh7Q50dUbXSaY+WU4IZ9TXbpOuxd6xuvDZwwe5I7ga+zDNhBwbbXAxR1rXaqPKUb1YvW2f5O
wNpchU8D1Ful/73kfomwdAaJjJ75bDZdFJGAlQ+mN/sW8nGYVlnMcSBWcCHcbgElUJSsqhF71OL8
y9T66TmrlehQWeawk7VSgfK3bnM48vQZk4H2HXFxCRlQs2pQRYRlcjPY1pNVVMG3Hv2KJ2WSw9jt
tASJoSiPdOEORYbIGrgQNf2S9waUer/vTJCQYQiuVx+iOwQ9cFzQaUo+hVIa/5uoARwQjjRw35lJ
ljxGJuphXhh38i+5CM3OhaqhfrBaC5BoTlsPZ8m41x9DO0tHN9PpP7sJKS0mzhL+Hhao2+jgtFGv
nlKlrdRPJOWZ7Bpo8PRH5MctEs00k2OvqHAJPGD8yqxrtArzvTkluUzNI1npURp0bjanU+x/dDuR
S9gLAfdNUgv9vT121EZNMDmTGw7VNL4jyTXujaZGMbIXtvyjEE78bxhq1jMU38D3Bgm9edfE+eS3
Xqf5hzRFcu6cE/2f0EjyC28wLfCXcicl2qHH9eVrLOXFS9N3mXMYDCOzvbQv/QEHTCv8lNgwa7wW
+t1R8+2hu/M7YT5WvSTaa9FFdepJja99i1s4GLTqtRmzEybSceg0EbgmOozSKVGi6iETQxMdhkRK
XiIEq6K7HNkv4VqNUjsnfLHD/GA7UgV+NELsAf6LQG6sU43qCX8zpfJ80arlQU+zSr9MDaJO6DnF
Xwt04SscGEMoLlI0dZVrNK1tumYS9pIHo8zqDnHBP64tGeUTosVS4lU+ZGHPJG2T+UimRAei5QJ+
N9ZgoJgVjdq9lVmifpTUbGyem0CTf+fFpGiHpEJ1we2raqreq36SnGOzwF0joGcluWBd6l8l37k/
DFPix4eqyeGM6LYonidLDJZrxE5V30mqWv2LEkEaXmqW5FOokGlcI7Jj570Zl6r81PcmrRkKk+aB
WIuEAki4EjSWlVo/MEcJE0hSfRZ/8OGVFjtaFeuQMk/5ZxIiEXmtiOHbYKJ0RJQvXOzG9z7w2y/c
Kv1bAxe8Q0BXeCuROq+ROmU4SQzBcUvDGSh5FyMg9WJFhrOTxa6eZV6F2EUmx4gHcP9t4Mr6RPIt
yUyuPaEXpEzdXUHzpHevpwGrVQiPtBaYtQMEYuq5SHXMqFJk6HjRdWyD4V7RGv9omHm9U1Jv3V02
FzFVIqnpitczcm8JfF3QhemGyIMPNTG572Kv9oc9k6GtpegY0KqZRd4YkN++NkwNUR6NUtTgJwn/
JGo1YCVRcqZubHZY7htLkZRC/6a3tTHZkNWmGIy4ki5+3GqHuKqzU1mZwYPW9s4e1mj+2ourBZ4S
bgHcxnidLq+W1jDxkQMEjieG3h3NUU6ORmGkP6QsSB8GfBDrnRx/Y2Nw+ZOjITg/z6QWSWkKVVgt
+ty/TFYjvAyHCq8iMO11LDeXmadCs4L/WryrBV2dYhdLhkbu6aVV5xycGvd2G3EQ1xxU/ZfR18md
OWaal5lBcd9X408OZ+oFk5nfDaXaHdq66HeOxUZKTt8ahTqqDUAIy8SRmRIWNlNgXxqzxLogcEKQ
/ZV8bC27eNFH0ziTwe5hazb2E4uCCZ9tc9fMWJ8QPqUAsS8dXWbPRzvk1E8BsIBOsnYC5Xo70cSe
ByEkMbN4+fxZ/kqMx8lGVtAo1YsSBGnnhoHwoy+1DHV6yMMm+lEM/p4mxPrp2E5M5ZkVMG6lt3e7
ZJDDxRVNr1wiMdhejW7m0VfBu8d5tRegAbQvjwuLUEzx7/yQK/xIiZzzaFfMlGK9t6sjjtHmSZUD
3zy0IaIN7ihK698kx4z9lKRtbLuynln2SSv8Mj6g5m99VhnnBR7Nv8j3xBDAKQUrJLhnC6twE01t
Ki/ssDHHibZQnyLo9QJf5YIMD3lgPTlJzWC8d2oMh89pPrYvKZDt30qcZF8MZwzUs0N33rnIAW4C
DxohSz9kDKO5UB2h/mO2tdGccNAYvlmIA453JapA1tGnE/g9x/wngrecNtOp1dL0NClDzzSwLgzr
MrPGy5PixKPtmT1iIPdS15CqBIjt6J6hp5FzkKWhQ6gCFxj/GBYCqLBCdviSQRoucMnIqthVIQ8Y
XmRLrerWulN/bBoIz6QaNnAGxP0s5VD4Hc0FZOE1C/Xvvg5d0qrCdyXHHFVXT4NE+S6ywiwAwTcp
RJVEi38aUR35B7KA5FfANEw/5ZHjfJNKGw6LE+TpfaM4fn2uyXSKQ6qbTXjq4Nv/TDLFT0+dIdoP
SlJ2Mb4HUSHcHFJa6hZapz0M0zRM91rphMGjk0h2f/DBc30zhsgkjw0t5KczJ5nuQ3kcUs9GzqU9
9HKNd7ne+cU/LX602PkVSAR6SuQnEjxtrXywnTTpDwjMjLobi0D7PaVZ9pK0rXaPt0oxHNU0EI1r
WXFQ3cVJI99huim3budkYECGXPpHNZE+tJXaeBkHR7pLejX92dVN9a3OcWeA+/AB7Zyi8yP9LvU1
5+OYaGN8bALy0+McDWEum1mcu+EU97/56NVjrHWT8h6Rf9M82mrfpc+4X2Fi2sN+rL1KlcZPfSRg
G2Vp35+leIy0o+5nLboMZeQ8IfMkVfDPh4gZijm1x8xW4/CSd5pfHEh5ypc0hRTt6lFttKfGmeTk
zjJ9/XchSqfyqBolUG0hmY+XdhMMVpEY/qmSgzI/qK3eRV7edAFbQJZEPbqDIpoPPjT+2fu70KoH
OaBwcNu8MSxvkH0tcbEbhHQuJqm9M/t0cu4YTSDcKDCAfaqkUOc0mMOHqfCdx6bQ5Y9jyGzzrgza
NHKz3kw/M4NLR76mHtTHqrXt4NxYWvMCrQViVwmdsf8RqNOgeJlTKVQeyWhU5zCCGJBFTZ24U1sV
4SFU7HLw7LLP7kSklLVHEFY/tEpoTO8cSTTf68J0flr4EUj3uMHL7X0YBpQXUhAV90NohvYxaOMB
uI/QUsWFDNE+1YmWwmWERi6dRwlFLfjFvvMZ0zUxfEROilepxuxwzidB/qkghWg/IgYaNc+TmjfB
oUupba98FRVI/dR+9VEqM856PpWfyqKuJu/1bHB17ZFzzmgiRnXAb1bZoJ2h1A3DjIF/FR0EdEfE
WDv9mEY13PypMY998Wb+zLwk0QSk8SzTtSSXWQWzQTAMwOyzYTi1ETYZZVOHHv2J+mJNVuT1ejzu
lOqrrGNeFHThLNjJYG+ZJOZl8UeUGlKgaPwvnZrozxR3expkqxvvzyqzPS9QDdp7ixuvV7QIa+MA
yoSosgPDUOUABb/60OnFnuDXnNXepId/lqLBOmt+ofC0uM8pd+iDI6N85VrpI3foSsxO6gToIiIL
vtviCwS2qUhPiRYF3/7DpvkzsmIuTvdjsXYR0cZrOiBUmGdZh6ZsLfrrujimVouogogS6cBFIL+8
vurGywW7yISScQn9liVwK8tC9DaGWQWjjOyHFJNst7Kk+AUB1L2G/tZSzEj4gNgR8TEXnTeov20u
5pc7TXpy6EeUthUty70OS4q3NixpA6OCiv4BOed65KTZfqOLFJMLNVeeIjLf+xrhhZ2ke5X8kRwB
55kPnYPU57rmA5Ocz8Jt6K1B1ArkuD/aBrOYqMp116GU36kl1i+QBrM8Sx8wSacbu6glBjnEab6F
oR/E7IhWkrV7hFenQwDTeecFbjzbXCvz8kht12rKVu9LMGLxt8uCKrurkjw51mnbnqtCLg+Ik+zO
bVc9v7l5TuCigqbYBK58m9aCrjDMNhqSq95G6ehVaDtKOFVr6XMmxVP9W1UScqNQUwfGskk4vs8F
rk99OCqKO44x0jcGm+uus2aX5tePyDrKEcIha3E2Z2HkZVDw9TDrQx0rYSm1G4ysFP+58bvuw39Z
BYQ8H5jB21LPx9Fq2iGJTdOzU0tPQmf7HRlL/8/rq6y3EAdjxm3NUmGMnhZBxmghunF7IPLQhD6u
iX7goukdfmo7Ue/A/reWwh+RQEpLH9muxVJ+gl9BAnXi6rdq/DiK1Hj2s2kQbpuIIdo5GutvNNuk
0uNhwgwAdQkwgQWrOcGA0qlqJvJh0MLopCn1HjVl45G4f2bVM24idIcXTZHRTKaCLn6Mo670kjR5
5gkpUy9okA47u2G9Es6kMyKS8StKC8umft9VRlfmKMbpRjE9+NX4T2qNGLZH2puNsucdB8N3vr8Z
Xy2n83o8TA0SpQlS7ZCI+5wOLVw2yVXDcg8Wsxooz0vxMDTjQCSv8CgtmC4ZOWhu1wJ9xqCrre8O
jNNTisrm16Iwzc88cn8powDyrQQMbadaXxNR5h8AYJFeHQNtLHxvg0zfW0ZRlNxAY2tV4pzlkem4
WiU75dEq/dx3NeZ01nON2+Jvuy2VxGsdpg1Ye/pIFKSJjaZNG5qWGyiS8WZeNz+O2Qp4HQLA2gQD
sStHawwalXoQK9dyMvUzDXnpXGDwuRPRtvJT2iMqQ1lE2NjQt+8BZaeRtI4PgfMu3N5MSd+ZuZm4
wwAExA19pgBFM+1BMrY+P4BRkCfzvHTFLm5xC0BuHdl8fNKNIzILRPKhMs8a9fi5ZSr3Gc3r6ZAM
4VkJ92yb1hcaKR0OI7TIgBmvgrilDXj+leQ5lWQUn/FMk9wAKUvXz7QkcXHPkXe6mlvvGDQz3C7g
J/T/5rfxV2sI30LZl1r4DcIw/C99GEgHHHN8N2mH7LEr42nue5Q7Cfk6bPCU/78oCd3topDzCZFx
RIqFVPnZQB/8fqhmJnm1q4y+EXGBPACPnAMvHOLFHgIDXHU2zN5rL1SaIfR2n2Q/2btE5r+yTMhn
L41ZrHPW0Zw/619vUQs7eNI+D8SATP2A0W12anojP6CdpStuITLzHIfDN0lp9uYGG7sVnSJwNtyS
QGRXBVUFkrIax+BaJWr/M0D5amK9WmGur4LXddEMc6rnMresX9qYy/U9EqbxHjB44yWrMFPojc/m
sytxC6XXKqjTeYAHuDmC2wyDky4Ve7zHjVWgoszAIgKQssor26kQZLr0+mMUCu6dQYTGwYpLe293
bq5DGxHdIGf2ClhsGRAZojXRtoMtHSnY6abBUwojcOcMbGwZAI+YEtHjN+eZzO2WUezEVIdMki5q
l+UHZrQOtt7KRM+oUt/ZZaweQjTl3wcgx96e8VAdmn8YN0Axlpe2aoRyHyFufI0CH6k6Q/KPKLPb
XhdM4U502XiVtGQ57IiP4Oy6hJ0EWj+oBG8scxEueF8PlvIDcly8s8pGDKOLwU9kqT/k7NtXOUVV
1EmdH1wLGz/Jo1IF6m8jMR3UfkRa2ycIK6W4FAG1zk5ttRHI/o+NxZwLiNQSe5bmfV3YKiiNdqBb
5oRJ7UXjVHoil8LLm1Ni8mCb4IKuLPihRYgZlCZKwbEhI19G2J1SP+RgFIPohL+R+h8eiwthHqoB
+1r105M+QerctwLUDIMOZ5U0NO9GOKiMlaN82DPo3HqJDF0op8AgQ3qfN9FfwXOoDaeWoia6JhWX
u4U+kzdUvuHZkbQ36Nnaj3NRClbPImNd9mhsVWntVJ2ohXM/eKS9OJ4lbfj39S+1hlXjAA+QmYwF
UA3Do8UDFU5tDCZZ25XqqDzGWlI/oxiF9Xo9aEcRt5XHrBcX0lgyj340GChzjm8GwvAbZmEE9NyQ
3yE6377UMLK6WPbJzAc5qy6pVilnbUBNvQqacWe3bL1UTvesxadwAax2phQ5cpwjppqkYXtni3g8
i8SOdlilm28VHjLoMWZZqLcsnoiGIhNQGARXuVRULyxU61RM2eRa0OAPndyl3oCg2KFAhMatxy57
rnz9zeSl+a3CBgFsj2zbCgoZjWOfBnIZQaUtilNEAwTAZTG4gF7Snbe6dSqo44md8OEBXi/Oe4gL
dtk1NX7uIsAurBsttxaifhmbXYTD5lKwvIHMUVutspfK0kLdgGN+hXQfH1VU0TxNRPCgI+3NsFXU
VQBZcjhoHsBNWfRPZnExzUmVDI59V38EOGN9QZgEsQTHDM2d4nR+Q4ukbIZTsBwzdHQ0FjesxOm2
9BxJFylt+5Msy507zRRstY6ls5yX9s/Xz/3Ga2Q9lvuDQVsde1nq4kCV0czpyikLER9W2weNcuw9
cC1/Z3dsXHmIx8xLzcDxFUG318sBzsJMeWRMHnsGuZ6HQoKTI5yQZPwHPYnPCNxaH19/xo2sBX4K
NwJ4GIiry/6XbBRaiXgsmbtaTMdaLSPim5w+aX0jo3EbNwymOvkpT7Ph7VkLjUzEWyGszJ2axXkQ
WSZxSgwkENpBeEYQhh7eiOlRZLv+wFuhhj2KDeIszkj1sAg1jTmi5JXiKs6EV69cKzLFsVQVcYpz
04S9r6nVqTML66pKAK+8QlSdeV85Wvf1zW97Tg1pOdJQXV9XpWREQapK2Bv4Xf0YSklzoPfGrDfx
fycqbr4yzjWeELDMXl94I6SzsAkxZtY9X21lnOm1sTSpmsJMdR6hiuuPbRlHx9dX2TgwNL+J6Gg8
cXXY8yb/6+LPg7TijqJ7qzKY+aTI3XBSg3HW0tgVOd18oL+WWsQCvEJ7SzB+vLaiND1HmVLPkru9
ztHG6ZidiXUqsllf+A+n8K8HAuEals1cTCfDkP2Atht8VqHvnEtyjose51EMg9DImduaXf759Ze5
Ee1u1l6cD1Ub+1qmtL3qSZYfkeWyGD/RPCV6KG7Eu93ZImsu/czXpz1Dc2ZO7ZeItaKKm7GREJUC
+BmEgAiC9BK3if2V5hUugEOHnJXbAPnx5NEPeHIn1R6MoJgeUQ3M9kAgW3tpliygNY8GMUIpt3sp
1ie+PpZ8V65+tPotpqqPJliG0tW1ofv09ncNxR2Ou2YAGvoTP/76zjQCheYAa0BXqHzJmbGdwhhh
ZUiOkZcq4s1IId40SiXzvUKoX80vHRSMQKeOdMMjp7yGut4cYkuXvDAwjZ3e49YOpiIla6TAtlb2
2mpY+UOo4aar1aArgIv64fMgFWimhx2Ql8EKGGHUkekLD6RR8vY9TPYxN10JC+ucBzzCKAzkBK9y
NJlAdarf8ojUjaGW3XNsxenOFt7YMwiyYOfCHUoMWl4pyqDZYwry+NrXffse1Sj93yoYqu9lL3V7
EXVzrZlZSkPZXEPMbINpUGcipNNahnjIfdO4KEDRLp0BvfL13bm1FFwPEnKDAcDqpsx9mdmDQlgN
2z58N0nDdDKDrP8US5V6fn2pjbBKjkvkhsdCx3yZziX5YMqFz5wmFUb8XgAMvgPw8R++E2kpb06F
ObXxnXyGzpUtzzOnKvw+Nm11aAHsPPZdo+08kLpxABjwcd1SzkCJWR5tCQm52Efl4X+cndeO3EYW
hp+IAHO4JTvOaBRGwVrdEJJlM+diqqffj7pSs4km5DWwMGBb1VWscMIfnkZXOgrg5dppj3iim95p
AmKTBEZbpH0A1wyclV469o+wNBH4TVtD/SYkxsykJtUMXtPSsk9dMfGfxGK0MUdRhg4d3zzi74U1
W9A5RwJhpyhcRK16tMPwr5/TIfBiT0kOuA2x4aOqMP7Bz3pMT6oVYkCQCBfkzuOvuLFhaKwssT8k
qKXtdnt3gubqvamAyICManOE0TUfPQQn38Xd+P7xSFuri2EkcECUNEikln/+28WpuFnYtciZo7+i
o2wMHvPsTnZ2xqOhwqOtKAKjjya8+LDAezzyxvMITJiPSl9/4UCu5tg7og0LvcJTbEiLY8p6+E2W
jedURMIvSnXYmenGyQDhSrvd5EW6x5zQ654xbQID3dtmdKyqUH4FWe/thONbX+4XX3wp4G/AIvQ4
lmAYk6dQws9LB318VUaEyRDe3Yv8t4ai+Y1/EQhS8vz1p6NOaEWRSkGhtatDk0TtCY5I7meQ9Xe+
1RL3rRI3uooLCh6eFY/5sra/75IZ0r2qh7izmKkynm1hNF91BRGrwKvC5FRMafEBmmkd/YdzsGAJ
0AMjgLvrbTej5sgodRk3BhgIX2r6XxFOb/vQaV4f78bNxeTVAZZEBHFXR6AvCyDWspInR4lSlOYi
M0Bt1AxmrdoLsrc2/rIFqWVTsbh75MT4q/0xJ2j/zEVgw5X9noe5GlheNL9xGgooj6f2yxRp/fXQ
9icwgk/NdlmdNLzEbLCdKAA5Y2x9pemg/9WAnP2ggmr9y6qL+NOUN5jzJE4bDyixh/q/FdiJjy7E
GjVQe0eZA+IdPDqdoSmvaBH0s+92+OWNGKCKU586w/fB6tyatmczQXOarKY4tHplPZuyNPeM9DY6
LNQOmAh6RvzfujzJWzGYKMakT2XvDjS6leJnTd77o3LSdghMabrUf1p9Okg6RJ+N0e3kzqO0dZcg
A7SUnRbm6Po8dJY7OW3jwOyXVvWXYYMsq7Jo2sHSbJ06UE/0tvlyiwL07amDJCQGa0F2KO1cAlRM
uvOUFJ89b2ougIXbwMMu+fJ4s2ydA4quC06cDtZdoi3JPLvQBHwxOMoPKEfaS52l8UXPRb9TMNk6
Bu7CJyYEo/i0zg9kRIGCgAt0jFSVb65iat+NLs8idM1k9Wbsyj2tsa2nzgOO8wtwCENwtZyxh1+H
bS2O3XFbv+NIzIGX4DVVK67pq/UovhidMh/znL37eFHvP6RBMQuiJZD/DVBUZ0BUqSpuauGN+REH
5hHQtDsdXaxlg6nHz7IprHhn99xPl0HJ46FDouR2B9CTDRFMmuLZqYSivOiK+WO0MzPIZaRjdJRb
77qwsg461pc7daENtAQjczIXsWp6FuvT4c6W0SYjliJmVWdfabjmlj8mUsJCxFbgCCUZvnPaZogP
CE8ZuXcs70vYddXbBk8n3e8IYfWgG/J47+q9F+ih7wUdYWFCGBuQLPTPdZ2kkHzGSp0vYDlKcEzI
qIcHSxvKfzAYqyzYBUr6rptF+aOIJAGRKXTjfxmgUenTOSzynUfu/jLhN6FvA9mXrJKK2u0x16qp
UvKeYFotenExBuRN7RZO4uM9eH+wKSuA3kKeYEuc0SlTWt8V4ZYXFtbToGRuHNR5ouh+b3rFnqvM
1uYjhQORRzFiUd26nVOvFYnbK1zRWZwoz0Vuqb6n5tORZFI9F6oxn/qoMp9N5H12QpXNeZJMgU9G
uPTOPAfaCczHHqgVmBToAAPI6bbhGVM0NJceL+nWJBc9bSiPoPvu6i2N0aUFTEpivSgurjEEkCQo
Q08xD26ulLjBzaH7pQm7+jmVSLbubJv7+5PWC+EKqn4LHmcdP0dpZKcmX/CpMeYumPMk++BETuzL
akzPpp7FO2+es3WL0VWluo04yqLMc/tNgTzNSVMtHtWDkb4kuhgrOMB1KSBatMi/Y8tYtHxcmBWB
rFzIqTkdy+9O5nXu0XH7qbpC0ZjbV8TdYIxIw4U9G4/J+HYwpHD/GpJREUdqZmnxIh294lbsQdkc
yO8s5dLa2RSecR5OMr8LZ807xCb2d6ep8TrjWAxgXJFyDcvOp1TRG5AKhuZltIdU4BUV2qh+6Vr4
XGQDVIPKlfZfdKPdyFfjplzoMpX5EtZ9rAbgYocaUr+oXnMnQVV0nBSjOqK/VCTHVsKP8J28pWYW
8S7iaGHmwwJCMtAZG2j8KUw6qSDdAKLHcqufjQndJnv4YYG61Q+jNTl0ONsh55An7uwEZSexktUt
0cJz65RyPEi1E7AypiGz/Vpag37Iu9B2T3qfxJqf12oxcX5js35SUtzgTz1i+M2FOM74XJS12r8U
0D3qQzMN6nuVDn/i96E9xAcpRs14fXwENjYhaQHqnUsZgD2x7JnfEoOpxiNFr3lTMyzN/IJeSzA3
o/k25Xf/tCNn+PR4vI09iAmCtZQ4PR05hhU4qtAqKZQmSZ/yqteVwPTeFCha5n6oRsbPoVS712Jw
652XdOtKWaRJF0E3OtXrjd8jYMHzDKZgTiPjQO0K60Vi4HMzCrETKWwOtXizcGmi67Q+1IKOfJPY
OZgCTxYnbuk2QFQmfO4wSH+8khtfDvEYkhCEGZaXYXmVfvtyFgx9WSQDzVuULAy/b+30lUzLPovJ
FT+sRt1D8S9/4G0WgtoI5WAKmZRy7iJL4cgBYFQD07lwSstXwqjBtlLhvti5lrdmBvecQvhC4rwT
xVLt3qZXgnm4VNM2GOk5H3qtET5lx4EMZt5TS9v6ZvTf4LJQ5Ca2WN2LU2gilu5iFWSosj7jGdUc
qmzoXnsauMfHH21zKBS/SB3xxaA0dPvRIl7TQS3j9MlW++E5QgP9SauN7jjPtvkfdiJZAEmOARlW
WztGlDNQyjydWMWyNI9Kl5l+E8XtMTahLPz5rJZKF/1XeykxrGYlbHsy4hq16LmY0BpUxim9oJUW
hiSZqLk/HmzjBoFzi8QeNaBfqlu3S5iY2oyqxuLsZ7hZYEjP7X1gy72PDEV9Fqhkv6WOsQf+uE9Z
6RnCRDIAz5K1ru+tOq+QVVWJh4rJTH7QlmqOmak1rt9aE/7hdC9C+jE2VCtorp79OVJ6bzf4vSfl
gsniP0clma4F+pS3U3fUlneH9/MJlplDSapslLeKNyK1WsdN/gaxGbd4jSAst4j7g84PsPGpPxeq
WhBfJIjS7HyKjYMKKn4xiVoKvDSxb3/PpBX6YCcVKuFThdofCpN+m1a6b8VtdrRFuMfH2GiQLbYQ
0MrZZNRe1NUCeLxM4PAImWI91X0xe9Ol6aXrp3XsHDKryS62U9UnM5LRMZMypdjch0/SxRD18Sbc
uAtxrqf4CVh/IcKtfog2WGpSuDybaZ73Fye0kg9eYYanx6NszpcyMs0j2uaoKa4OVku7E+VnDFJS
d8FbuIV3wrjaxOEdGZhucMur49Xw98mDgtZCPyXqAPKYFNjPj3/Jxr0FAIuyGh0Qfsp6vuj1VZWD
VsPTNE/RATlDLhMrkwEu4nvVrs1JA1lheemCLD3f211VdEmYFNDsnsywMQZfrTrXgumqtz+JEet3
MCjTz1XSWxcrnt+MKOOT6pX6tYu7PZn/jatmaRMybe5qgOvr/a3bBCeyZtZWp8CtjfPhme5W/97u
k/5MMt5+oeow7d3cG8MiYAC3jOcITue6PBYJQYWOiupVKycMCSvpxlpgoGJ6aqErlQFMduSDutpF
vvHxZ94YGf4c3cKlNsaftUJp1E7U2YPIvKtpCeek12V59UZnOismFN0UrR/MZco9Xa6NswRkdrFd
WZghd9VAA70RJy4ZNMHH4QRGJj/aAzWOx1Pb2MG4fdGSoTpB7XHNsgKg7tInRDk6Bbp6UJo0OrSm
ceqgUP/53YBLH2Vo7iKKY+twIpIyBqrIhViDuvAno9XfiyjVd0bZQNQgCcxsFjAiA60zdCxYLYGp
ChqvmJWNwSga5TXV3I6IaYwSxZd9bZsvKsj5hRFVNwjPxl0VvWko7KR/Htbw6bihPMQi2LSrfYO2
bOiEqoieQpLFU4Vqwecxcyw/duSetODGvBfWMahkHoAlEFiS+t/iXqLeHMwbKG+7xFy19EI5885p
2o9OL2QTpJrXiGNdy/BjsmhDBGXaDe880Ro/H2+o7R9CtMiDBLvkrq/pNkM89NzQT2g0hJhJVUmA
662R+BTKQhiMnXbq4noO9ESfD0Uy6b4emvY/j3/F/bZmNVDq+MXYRO1oOVy/r0ZTWTXG18q1V2v0
nfk9CEW5NqLDVrFzgjYnzEbjhuAFZsvpt2PVVWHGQ2Qp12wxKguMqEkNP6kMXGFz0BMXZAV0ca5i
VUl9Jxys+FRYUfuEBjK8xsfT3ngkADsyXwqjEP/QRL39LQznZcKyInpnXQxsu6rtjyk6b2+LqB7+
ThUjwcFJmq9z3s7XvkLm+og5qGn4pYzR6Hr8a+6Dw9sfs14YTSV5ljBG9FItX2PLQdFr1GbnTZPW
Y5DPmovgEBQyz43e1+iC/flVQCgEsJUTiH4i4ka3i9F0tdEPKN89oeiNAoNJhP8LGf0D8wZCvzyr
vbfzUIUntPwWgTvFe2ItlHLnFri/yBeoOdEQtEJn8Vq7/RmpyWaM7D56yixHXArLnpVA5knX74xz
H3byZ5PGL7hFWivrb18Jx4uVUYNNYk6QuZwUXKZV9Sdp2bGPKJry4fHn3Tpji58IpWXP5FVe1Sxi
lNKk6U3cbkWtHLqpns6tHHofqRFvh3exNdTCywM8w/TI72+XsHSHqHRH7pTUUhI/oql3iFyJQF+J
OMdO9L45FphMkIKLf8svMcbfrg4ntcqiLLPoSaRxBxkYUKTVqRPYMmuv3bY51EIPcMlIaaKsbqky
A0AwxTZ6t7kaf0BMxvxc2OPwFrMv7+vjj7W1CRc8tLPgdWzK8bcr2IUK7ut2CnvLHMajWYfKycny
Yicyd7eGWdgxQEkJJqiJ3A5jFJFVheMcXr2kn5KTk5iqeJkhpUfvhaX1fyVtlmtB4Ui6z0PdiO8J
zJ30jKJemQVx5VVWwAMxJ2D4vPRTMU9deooGasV+I2b159TydPp1OFUd4kBtkuH7InLz3BJZyMMg
ZyqXXWxH/yZm2tY+bxEuNLGRTGlQtbkzHESnwHGUjpXEgU6x5d8Soj2pgWVN77EnmkKfClE+vWvC
iu2soocpgtHTS3LGtHWcS+SqjRkMcWyXPKm5cUJzo2iQtuvt9jCIafKO5PzZgBcDWKIXVZfu51TL
puINNr4CoWoUMY+zmWKz2OGRdcmdsgAf4tRxepGZbXyzc8wA/LDso/CYTUMhz04+Kt1RExWKnbVa
5+4bwv35EkVodfqL9stbQ6nARM+j0n9p3bwIr7HRtj9Jb734qKh19qI3okFlaSwQzoEOKfqjAEOO
7lOYoA7ZImlQ+Z3aRR9JmNCfiCM8Z/1Ox+rNL0ttRjyqa6mbJYpZfaf2n6Q7D8XGOQANtDRNVc2i
ArqKXcKEdrCO/s01Ncf8mXcdN988AvIhqTbHO+f7vrtBLrwYw/BUI7vhLT/mt/Mdtm1lRGWbPHl2
lBzpJ0w+euHyUEhVHFEYOJRFjpagE+8NfJ9FgJyhArHU0iwIlKt3oNer3mgdN34y1Sz7kuK88Neo
jSk67LorrrgK8xaLOrJ35rvxCuPGZlGkWfTYoercztc14rBvMpMqb1x171wW5YLq/LvRdOVz6pl/
09ZUzu00UIiv+mbn4t7omVLOo7wMMQhYAbogt6N7ltTMQvTJEzKipYe+1lCf8WWiLtULOIhdaw7V
E+qQeucjSFJ8A2fUv+8Nj2QSudbMn7TWOCdxP14e34cbW45KxdJocnm/7gDUThEVMmlVUFMVLpo8
neSPaT8dJppiO7t767vjasilSxbAs7LacAnya7pM2xglosSGUir7IPeKf1Qjqvy097wjPeO9zvzW
9LiCTQ1GygJvWj2YcToX+ehCVIS5r5+4QLRriCjZm1TR9gS/t4ZCTpQkkux80Uy4/cKZAH5GgMW2
1mi3WvR+DkOrDVhil/P58UfbiHDIh+kkL/Kli/XL7VDh6LmAU0wesXQODb/KvejN2FeDoO2einMC
NUzdOT0bQ9KOXPqRiy8lBePbISNcWnDccyNcxur4iMeA9Yn+U3TyYkTRMmtSdg7MxmZZmrw0LyBk
3Ze2qtQYqWAgkZ14Ok90P30s27z6Bi7bDiTXpG+N8/wfbibAyazsQpaCZrq6mXLg4I49eeSOSdMH
7aDb75S5JHmeujxAd1kEU13/sXkjX1GzqVWjYYVSvL0a1EbC0B1sYrrJqhBKjChJOkHIgXD+wydc
ohFiVHJSYHC3n1CLugqlN6lcDUypfRoacWCklXtYdOTOVZIrx8e7dCMGoigOpWdBElMHXo0XZmGR
OmJSrm3W1t8ct+wDN7P2Nsryp9y2nRYmMpV3umlUxdbHTkkGmTqZq1zzrtTP49yXQSVLN+iq1vrz
Y0eHEH6OzaYkpV+d8HmavT73GMrUo+plVCB8FIb3NU0b94i3556q09aR+224NaE0BcNs0x8md4+9
xI9jSzvPRikOVpzrR9Bpe+X6rZUEjMbjaFH8d9Y6Y8KIu9kJJ+86m3L0EaarntAtNYN+UMQOVndr
qIV9DNl50cFfF6fmGhqHhvDltZuzZS5VfTHriVXsYZM/3oW/GlmrDcIOWQBo9Hfv6zBdy9nKnBhP
uFIvLzZS4z2ggnS8ujTvXyY1JK4bs9bLjthYpz9bs29Hf6T0DFCpnzmRpjG78iJKAzXvnOTZ/qgm
nhSf0O01xdHER0YNkKYPm0NRSdV6j2mafnbLzPorNUU1BhbYnOc4L+2PTiWtv1BDJXa3bZkbbynK
OeGJZ776WedGgajm4IqXkFwo+uESeM4+vA+cvZIJYFkw6VqcHBww7Ko/KqHr+bUJRN5H5l+4Pzo5
CPUIizX6lmBWMvu5Narm1W1LdQzCRB2+Zno69meEcKwv1ON4pMhQUMk3YsTrTEWLMn9wuhnsweyk
/xaUzukcPf4YGzEnZQj+WvJXHpJlX/wWc0rbTu2kRtE51jP7OR+z8DBrKK0vDSKSD5JmBZDIPzkU
352zu7HjKLrCHIJgj9TM+proNAIoFSde/DCs6jTybxzyuKPeM1vT6+NJbhXCFhgBIS5Kmoy3vG2/
zVLUigBnZihXBfO+y0xuC0VMyWbia3agks+Kz+M1Bm1sm+/M0viO9k3z4fGPuJ8vZi7g02lPmDRl
1oW/AifE3iqBJBai9gIbGG8Qto78ZIhM7jzV9/f8It6zNPkQV4YstboWi8IsncimVT3SGLoQ3SqX
PGv6fx9PaGsUF3EmlyE2qiyWBMNTl4TvmDpqb6p5NK+o2Op7mC/t/tZFbgllHsAn9gKQXQU6YmrQ
IgJnBVrP7T9oQFy+Z8Mk7QAZuXwIgFhTQkcZQ7wjmxWfcReQ5zmBFptIzf4OeTX5Ox1bD7CyGn+a
sRG4jGznz48X4xd64/ZSo8xKywkVPoLbu/om5Zpcd8sxfkLAunuqqNXMvtrHxb+D4kYX0gqEBnWo
gW/mMhrIewv5qZDZeKxTxTlYg6OeBqe33w2xLa+Pf9rGxqNbgzQH7Rp6HNZqN8S9TCZ8YRBSd7vh
jMNge7FC7G1KW8sPfz4UrAEgvzr5MkJlt+fMVVzaYDmyKkLp1YOa93gulE14zI1sV0ZuY/sBR4eJ
wTMClnPd4C8JC0DEEY9GkL6/D5RQC7+izJidQ6Mfv9voL9ZBT/Ia+Y0V9u+AvwyDD9pHfLcpa4g3
IkL6YjK7wQQSRrXnMElP/1ED8cJ92YUs4yPDKqdTHKmC0p5SNZnfDEb3CffG5C+3LcbYN2jzXmZ9
SvNDGoXaUnqppm+eBRj3oFp9/75esNgHw5aIqneKhipqUUzolGmRVVuQp1Tju6AHQ/k3r6zWH3hD
/p3GKnZ9gbC+TUNiTptAxzskpBpdJR+bWHp7+J2NHbJAKsmwqUbTElr++W/Xo0LHK+tidFUKNxkC
fZLlUQe2/WEyqj3ozrLZVsdkacLjikDHAWuQ1WbsvdwyQo/0T5bpN6034rNULBG4hdEedLdT33uw
IQ640at+Uop5Z3/e5zDwASk40O5DjIcG5u1ENRAHbp9TGG6NTD0UrScO0JCbIPI8jIXhhQBrbPak
ebambBDhL+6tCB+uD0U0OkWmIA/+NKmpe2zpv1yF3S1Yun4MX8swnAGlhEV4juuKukLTt0CEH5/L
rTt0IS0tcTL9BmqgtxNHKmecvVAPUb0WGfvOy4srbaDQ+3fGuUH726PQ1PsDjY+rADWZXDB34lGU
tNGVY1ua+vsxS90vuiytf82xGpFTdAaK93JU9pALW8tFMwLoPrWhjbpMY4LictrwWtjSbUBOgCdD
pDohBqwpXtm+SBLdgbsjp/ZS21GsftaSznR3lmzjegFLzU4FLgOuWl2FDGWikhllLeGJ4c3BqNv5
e7MU9R9TMkiQ2I4wBham6jojE1nmdOi1K9e5TtTxYCle/DpFKIIG1Vy1+gl97frT472w8Zyy+R3I
SZBp7qsiUU6MmXUivBoZrp+HVqntc1cMs3cEp+N9dGnuf3484sb1AlyV/b+gb6BFrTZfp4VAz7so
vLZciA1B9VEY1AumPCt2ame/6rGr64VYHkUxZEyXZtPqAbKyJsySWSjXcbKVFzP2cscnGZVqkNTT
9IMNJzEOAIsEArkui/mapVryY6R2Ux6Usm6/o9FvND5sO++f0EY/2jcVW3uxstF6jz/INPqd1qRa
IDV1QviyUNTu1A5KaT3Nek3VzOmooP+jdei5BHo0TsQAYR15uBlM7Ws/JniZ6vMUAnvL9PqzlXQU
VUmS4gIzFVLJ4zA0AxCEsBc/aLcglaRPivlp0CTNpbb2yvcKndKrRz2LhEUopvdKVKI+Y16maQdz
MO3qhet7Eh/oVIGydvu0kIdQy8F9D2YjP5iE3Ergll4GDbcolfaSZCU69m7ZaPFB0VsTezVcFc8e
dNT8A6E/gB69mtGKaF1vsgI8AhwRJL2u9rhf1/27RhVtQfXUoXka5+rnHi7Jxx5Zp9ZXYmV4SfKm
jhCd4UoO5AS6sSo896NhkFAB3B6ctwZYsC+u1lUuwBlEpw9J5TTmKaZrCs5dppM8lFJOjV+0A80u
zC2jNhCsy+DLCEcmvynD2D24se1yHxVh3h+wo0n7A2wINUeQRXoQTKYqh3eiR4rqO1ld/g+mBL5M
SKqmXx5v9vsnBs9PKO4uTDfkU9c5+9AKy6X3Z11VislHoejJ1xx15pNaDChKTtZ0wp5gL+7aSHAW
p1F2PXkcnOL1GxMLkhnLau3rjLoYKklmY6JzZVazRU8SgL9vG230T94aeJ1RnXT5JHrczvkzhKWs
21mC+/N++2OWq/W3cAIZIj6O4sDuz4roUGJHeKzsRj9O6q6j3sZqg3GGrk1dixbzmmjp2AUHa9TN
q8bNGQDvV596q4oL3Culd5IclBdhoC72+BtvTBBcKUEMl8zSMFmu2N8mCDNPJH0xGNeBa/Mc2mpz
QNoAbsa4pzS/MRKJOVAB/scs1/KvibBRKU+xkOnBbh8aYaWvQo3V56a34q+PJ3X3LvxS1QOoYy0w
Nt6H1aRGJakHPfKuta68Spb1SRu7T16XoCEojWjvUdgaTqexxoPADO/avlppVsCSUixO8ag5yliY
AcGEFnhpaARmIffsN+9WcumsLZkJcSeIyLXIK04hsRWqEoxe6BSfw0GE4KsULE7rUip78hN3Mcwy
GAU7JBF4je4KrRgERlaOrODVypIkvJTgiKwgL/Xi2Oh21wdybvDbG3DniLgl4/xd18tyRyxua4GJ
936xIC0e3tX3lDrtCGxNnatL2/olmk0nPw+gTRti+7x8rrlCdyKLX9o+N68v0yacMdDYJ+O8S8lM
bu8CYI93jTPX7i6N1uXyYNBDgxgMTWEAVIVnSKklFhw4ry+NgyaG8GdXjvpVOD3k5djNos91Eo/g
G+ou66DW52Kv5nUX2vEzKcDQ1gUhS61/dXwVV/L8KBjBNsAYP+moNv/jDMYfK5AvoyB9CFUM6CdR
9+158nTYavhs4PdaNtO3uphtMFYzPf4IhaTPj8/u1owWmhiQPsoPd4epMrwxlPQzrqidTEdi4v45
qRP98HiUrSOE0IkH32aRGVofIaK7oiBZYVenYxZkeOGcqa/WfuhRU3081NYBIqkHFwJthZd0FcfZ
Y4fjIgD2a6eVauQ71mB8rXm3P/R9Ef6Vg0qIsTuKWkLXcALBZ9M2mXcygK0DBFAP5bGFxs+kbz+g
hqkVRlmze53BBy52oJQNIIN1Q0oht1TUK2ake/Pe+JCU0ji1pATmovh9O+aMqDmhuW5fSWncQ1kW
zcVA9P/6eHV/QS5XB5UMiziFy4kLcd1WM1vNVVIVs7cIglXdHSrZje2R+CL9WCAoII4piax70Lqm
E1hH2Uh44rmVt+9RMAVCIxOragIcUBTrW4sx0vs+xAjFByIeRYGqSTG/9ZDFid+GTlx9FZUllGfZ
I4wVzJ4T/RxMsyDGVkp5Qm7X6wLVwh7MDBVMtnr8KzC76jQjv9ZjFX4RpZP+dPss+4gLtuEeUPaZ
3Ytu4hMUjG0zfFOdGYzJZI7j36Mwqz10+8amXwSQgX4sgg7UDG6/iDoOrpONGJc5btueNTXqTuVg
KKdKZOXp8We5C2aoh9Ca45VH1ZCHcTVUmc9xayuYcM/E2gFgEM/vzDg9QAqRZ0svSJmQETs+HvS+
cLmMSsWSXif9+DsUBiXcrLaQTbwi0aOcyMtL0gH6Nx8rTdOeEkLJKCjp6b1MQ2O9k11WvCgUNN4J
O0uv9uDBIRGmbn/zkOONd/K5jeNgsero1UDj59etrgEeLkumNbUAXbGrv0PFkh/maGr+y7qTTsBR
0UmI18FzanSOSBrXuyoVGnUpAkFVEOax2b5xIDT011Tpqr+bNENQ/PHab9xyhCLLA0FCsJCnb/dW
q+dt3aZDeAWYTKvHE95BTl4YzHZaHse0Up/ElHtHoUXTK0a9f4yC5ctTfiC4ZIObd/sNX945Q1nf
I7i0+mstvCRQ0ry45G1fo2al5W9ar+iPXT/qpzq39J0uxdbsAeTRj/EIySBE3s5+1uw015qECNB1
2y+LnMM7y6hUlt5BrU/rykOj5Z1PAjkGk6PuoqM37ncsIXnOFlEYfsFy8n+L4pnv7IZlHl7Nhb2L
XF5Xvk/dPNUOopf6+0nqSkmG2Db/pHKM2XiZ87/Gis1nEB2jhmiyNKaLoJH5LQxNgpTSTKL3E+zo
emebbF1BHpzzhdf/SxTo9ofObYbB9UDoWiZt823SUwewQDqTh49GNO488htHDqwb5Ha6jksOuzpy
TjRNShuRBuigWumUCutfe1L7/z3e+RtrT/4EQACYLsWa9dqXsZarilLxAGXSvqC8pX2OZyFOamgq
aiCaP6Z/QeylH7YgOlDcvYv+M0O09djG3nXMyvDcISSeHp2ib4udzPBe7oKBwJgaOuAtWhO/bDp/
21RSR4ojTAlcSk3gmpFrs+1Sg+iNb3hqKdVHL5yHH51uIo7LQyC+63li4uDimdSenTKpn1KnToY/
30A3P0q/3UD4ejo4XTYuZpntfEIrPvygYxh8bNRQ7gRu95WIZQFAK/CSgYYiuLgdqzFKp61q1b1O
ZtifxxjcUwI513cqr74U3DYBRAvD58gkOJNOFKn6Ms92NvHGieFiM6nyL1URHrbbH1GnjcyUuiPC
57l9MW0FPlpbhU+o9u65+W0NtbDN6FCiQ3wX5pe9bGerYGdVpoj+7cTQH7EqF18cu/r0+MxsnEw2
Llj9hUDOjb0KDzSLSloCdu7aWZ15LMKoepVd7OxoyWycTMZYAJFgl+/Lw9KlcWm1RL1IUckvaizS
y4hf0/uEpY6CzOvtH4+ntfEMLBSkhefPU0hJ+vZbibQQTqSW7rXqgCn7ztgk3/LJSaevsVYAuTIr
L/4u27x/nXIousGAhureAdnatQspFkcfhADQ5Vv9CESbna4pR+eK8uf4jd5ceG4xJ+58dzDK1A9J
AWIfMl8paUi07TMYAfk0u1id7JyfOzwGicZSWuI9XrpU6+t3liHaV71qXb2Y8mfUu4avWWN2TDVU
jos6Fx/mXiqBhZTQznP8671dJQWwJTizi74JCoGrQ+NgueOMUWNfXad25NGcOvPU4JHq+vqgG8Mb
RC7r1jcQg7hUnhF+ioUTfko9R76duyzcO8IbwTBeNQsimUtkITfebouQFCvO89C66kXbYXTE9/FH
iA8HG1mUk1a39dEtWvn98WbcOGNIJDooCQIMvidIc6EDkm8K+1r09rdGNuUzXIR4pzKzcWWgKA3m
GU40lkPrHihpZQ7Bm6mJBIv7Qp0adMPnfv6BX53dHB/PaHMwQBp0XwB4Y7SyWsc0Why2Z+rRaVFd
S6RbnhaD2IPXjeafR+tUoMFp0tJe+j2rT9aqhR3m9mRdqeKAzihqcZpVK9s5IZv7lKAVNjnPIiKF
q6h5UgtjDOfUukpzarKjq5YFyj9Fnr6GjZaKoJFa+qZPqjQLcISM3/Y10Ca/nEYckUu1QJH5z1cY
uvfiN0r3/K6l7TlV1+Vzxk7Vq/h5oLBU+SO8u+ygDq7Z7zxtWzsU9grwCgBv96VFapXmJN3Oviq0
9wJBLynABzjfSYm2dg2kWwC3EIt5Slef0sRlaCgrRqGND1nPsMYgM5v5BPqm/w/LB0Gd92zBRSF1
ebtBkTKsrbpkKPgAmZ9743T10sk7hFGr7Qy1tXZsTW7QX6DpddQZJ60iawiiV9VRiqeB8UA6TnuW
bRuPCXorS/GP/gAOjeuSgUepxIUPzpFLCu+nwEo7DEIpxOhLe0bqWAOa+pMYyUbjqJA5Zt1VmR0M
c6So9Xhr3j/m/JIF3LfIyBJtr9a2i+iYu4lmXR1AVC9Dlg0gK4UdDZhEO8UbfRb6Xv6wNeQCf1pO
wlJfWu0cG8RqEhEiXnWYahd4S4siDJSrU4QF2NNk9HvV3PutSnkAWDof9Zctw+rppog+FIabOFcI
BMMhLdroRD3JOpYtiMLHy7k5FAUJhOOW4vG6u2xMqgFC0rKvuWIXsKZVPNuQLD01XaruUESXZbp9
jJkVPR+iaYcYdi0kQQRGoxlDtatRt85RDafhNIvhu5ZM5jFLHUqisRsindVg0DCn+6C7hQ53Nz75
38Lvt23Q3LenUk0NJQb+41wnnInAQETtRxyztGd1CPECbrTxLI226v0M56XEN8p4fItszR5WYWvB
ueuohgFZuU8TB6hyqWVGzlXttOKkQ64ITGPOL5pOv/7xt92ogy3gQr4ub8v/OTvT3bqxLEu/SiL+
M4vz0KhKoEneSbPlQbb+EJJscyYPeXg4vU4/Sr9Yf3RGVYUGWJ2FRCQQUEi8l+SZ9l7rW5tHdfss
fz25tSiM8Xy7J0TXAFQBgJlPVZEtHFp87VOFguGgOXXwse9n9zTPDXH3CpvmxVrp03nvW91B5WNx
66ly/vn7j2Z75uunwesNQAacIODhl+PYLny+OprPU1KmwfjA9kvYHyanMrTI0iyv29urC8HMA1pm
XuDqGVBKL9qyhBthzdjPGQGeImycDlxXXqIGdD8IoTVSXDil7ZQ37Phlvutq/nw49nObh6NXdj/R
svntj6Vxh3TfGShYLwa9KcyLLqC7+8nJORGEimB3/8xsxxS50KK367esCmQTudKGG6c5wUKcjmul
xQOin26KR2tR1kHzrNo4Dr4xWFEgEteO4Hur5KdHzFaN4mAGxhbRyU6LSzlOPYhS7OlzPMKMZzmy
W/VQuVlR7lHko+HKasB0UarBF4kaX9VDzP6WnoQEr7tcZ4U5UrjXAlmFsi+6M7XkUxLmeBLmEIw/
ADtwSOaNn7d0UHrZAZ8py8WoI9PKJXtP5NE+SqN5fOyddnSj3MxUFuud4jf7PMluQOd16qzMOyM5
pkmnmztS7NBtyzSY5JdSWbXpxh7Fce9hnXoj3Te29JKdsBB272Y/X4iGQEO7VnfIM3xxMRe50ZxP
hbO0+77iSPA4tfWsR8jb3TFqZtNud3mjAES1YD/7D3oltArO6Lrc953T2DFOj+rjAIVeeyS3u71K
29LSY1z1jTOd5CoNMYTKTXX7slrIqok625ovNm8UaopxcB49ZTrJjeFKqt0Q7ro7x+3GMgYvjHjM
GDJUWDirTT2ElAb1F+6IPhJ4lZhfsPVnPwxLBey4zHm+qDvMmgdX8PrcYsCtH2hxeF1Itb7MQvAw
xtclMTV5jVlrNsLeIKX7gj6PdeWM7jpBi7KL7wp8qfiSpVW1HKg3Txdwo9r6ZmVJyHZ56phFWIzl
IsPBceczQnLGZD+t7fgFFIwZxIupTbdG4jjnul5qX4KF/8EsXhbW4NyrI7VkybeWY50T6n1SjvE0
LCtEhMBovCBUuZetETaT9qGml5tGti2sm54ix3jugt8DaLjwHUOrVtYSCasjeitjfvnsTc3wMEhf
mXFQF3QudPQ66rxM+to6lFpuqWM+quYHVisxxQ1h4Y91oMouLAOnt0LBcXS/Dm7+kIMNua89cmxD
V69AaKXaFHzOZaYb9L1KQ4XpqOYPmtDYCxaFyGUYODTnQtW5ubG3EXYGezCHZL5oHMPjOUnosWaj
Z3DGy+vmNJBRvhxLqxYJH9LOLwsSX78Pk290sWGI+bNKFzeLSejxb1z4cc0Yu/1seR9mI6ntyMoT
5ezprmNX6G2RDZzOlKHfWRKw3qmq3LQ973FEJFrUu4O3xBa2aYR9mYPSqhGbHrG3Pc7Xk8yCBCTG
5LDzU5al3Xq2qL1z6m3D53qgz/fgL2VFoKdUSXZp9IXhfpmLpTyyWUVOn7eZRKnbVfM0nM9laiXX
npnn/WXhCK+NIEwG53TKh2KXasFyKQJ9fhyLlRoYxgFCBwqjsz+IrBz0mxVMU8BUCBuGmbSynwxa
IGWEXzWYzyxf2uOBRqS8mCkEuGFFklYatnBfoEgi5R5u8mJGSZmMHYmIKyaRMLGMEeVZXzR3E1mN
GB5stU7Yy6nN3SghqysNrntyHBNRjjtFRSnlpasXB/xb3t6KtjHQHS/csc5Zu4+yK9vpi5GppNql
TC/XqxoKD7uLpt+7wu+uAeoONnhLqRt4u9sBVytlqSWEbr16oT8M3o0HGM3G7wOZ7MIQUDY+4OAb
vq69xviwUr+/7F3e7X3GeoBYtC/9SHfx6UTQwLslci3St+IGrOFyR/xVuexTCznbebsaOTkw6Zy3
d5kmB+Ng41D/mKml8fY8Wz+4YrFfVETa2XgtkjadIzSB03QpFg8pGlQYb4itvF9LUBEQAMMqX2Qd
2p2eVZHXVmO3r0rTTfeiYTvNEmeoameZAPHZkBjt3qlJN4vydET9NZam86TseTDCRpkVAHhOcSGF
PF7ehdiw0Fuq9nZG+fJoaCr/4Xm9dVPVsGOwMzbF91z203e99NwiFmMqvXDCWaDHk1rsj1TKC5Sp
xqpjkuH9u2NBlnUcqHb5Fhhd8nF0Z3nezs3yc/bdma5xtajPI+du5olmHoaQ9MPubjLXitDcSlv7
fVUbzWfPkuKbSIz8I7XkjMCbshI7yJcGgRj56N87JTVjAm6bvIwb0D0/XZ++wFmiZ2N7MlTTZvE0
Zvp162tld4LvnF+typ/cqERRnoTDSM5cBFAq+wx4W3gcSniro0L3anEakH8WMX1vd7kYWte5y5AE
JYRDKE8PgXjPPyefjg0kLYKjfMyElz0AZDt0egfKcOU66YVdNaIMcbVkcNqXoY+TUTKfOaW3Ugoe
BskjQx74oabfQpdzSOc10poif1pFsto7DhVkCdmDLe/HtDXE3Tz79Rd6i5OGFakFytM4GTMtyUqa
d1KLyE4+SRMt84YV3E/jIp5sUmzsHVNRrX9bxrlz9kmfGGQ1ZItu74ZONFemV/ffLOh7LPKTOVwq
rTe/Uk8Y1sixpJpDa+T8ErYmf+8g2iV3407OyF7CoVqFf+bhlbbwhsmxD8u+ysFCgH0Dau62zYdp
TWeH0nddqSiRenJiK+l9dTnslREltuST3wCyjfylk/0NW0iT9aXKBa7doAjaeNG09anxRt0JW0XI
StwjUeDs6LmLdTYPpl/EePUXYzdr1awfzNHpj9IYPCfW2mLMLirTW2/7se3sAxmSvOPInuYvfYWe
MlKD6ako84Oy4ol0HLjLHmkuUiSHsDz2C+KKILd1OTrQQznzp8n6eUgzvmWArva2bvPJiGx3gp04
L1atZXhyk9X93gyy6+9+v+19XQpFa7LVx8B8bnzWF4fXcWQ02FlpnGqvtk+lVqgpHvQSMaO1cAQK
Uz1JzyVI6ItCeUb3zgHsjaMHmCgAWewyUai9PMTjFtcrVjTjFFTBtklL8xvcwHUo3OI9Nskbl0K8
SK0XQjrdsJdnPSbkutIG5mLA1VOcso+KvCSRx2UQ/zLxhy8EEJ+ijm1QXX55gm0tPW2zqXNOjbSc
XQJbfZ9Odfrh90/ujRrABlSjcGtSpXrV2W2HWumqnZwTGmJtDTHCiC8zc9JHK5n6vQs6+On3F3zr
DiJs5fiGURxD9YvT6mj3bT1VAYJM9pU7YxzMi6nxIHlV5Xtc0Tfeyg3ojp+D6AJSrF7UU+cRoyCx
gzZTT2t0uxWm9C4RS9Ich0STB2h8PjlHw9SwNgojey+J4/Wt3doT2xtJZQB2w4tvWpcyb9K2RRA6
pPbe0/Pk3KzQ1trBqMfA9JZ3arocf984exKCTDUQEgqiuRfDsGabv46+aYIYzLQHAeAwIbuBTxG6
a29VUd8rvYyGZhzHyK19fQ1LKeVFl1g6uqyGFMDdkmK7JcWEcGg+d+E/mJIMpLCgx1GEdqqPXdzr
rKksFVZLFFGnBw+L1a/w2TZEVVx5ZUqgrW0Od3Y6avPd1HRmGQm7cb6OemkzUWl5ibB5FS7g5oRN
mw5VvCCBvcZRs/aDYN80ApXhMCBybVeawZCc8VeS9VzY20zPzt7o40zQmSmB4E7+dYLuZLmVnefn
O22shX+Yuyq76YW+2Pe9Yc0WQVYmnHQ2lEYaCQp+EGEyFrg0rkSg1aGOQS05uGk/cThKDHkbBLLd
+NJbWtZVURtqPiK1MAF85M1Mm6WrNTfS9SFRsZ1bADX9QteMA2XkuYxHLXXcfR7MRhOzCWoUoBa3
a4/d7LHlTk2zEFejawDywM3QFZ89OHNa6MNYzc/xLXdi5wlbAB0iJpxoLgv7x2ebI/z1OqOxjwp3
sFQkVLGuUWpBkA9dib6Bms+i38y1P1aXyLmdj6sTFG2UBbhWd2OWGvXOCNKWuG/A74jKaQ7YRzG2
68M8r8aXBLIPS3EtRHqhGZ5sQvpbrD123dZwVfI67w/o+LobFWzSLYgkdcA+yZy3/xAS484kCgeP
J8XuLFwSbfXpAqZC2w1jnw+RBzKKWoVyChk1IpAfNMuvWRlYx4a9NnTcg6hsF+tTI9xKpWEduNMQ
DqWquqs6ybv+Z7H2zZ2r5y7HB8de/PPc8NMLMKLERnKWKlWEcic56/qSmNeg0XwIlHrVyot6MqVz
XDSXgwtW7fpL0FSdi43DdBgHiADuxkm5Z0LMZnCQi1Fgrq7T5WyonL4NRe4k42GqC2ONB9evvqoc
1x8gwtHOwmourY/KEcE3jjnFxznozPOURqQWqcypqwvho5IN+7bRgiMOeXVZ2Qt2y6lcveIILl8m
kSxpFOyHqmDjUCNGbmMyN5UIGao6vKXO9K/KDKYRouQGlpjs0kZE7li3D7ZNWh5DsAqe7LTOJsbN
Kuwdmy2dfmSaYk+BS2CskYkRxoGa2I63Sm/s8kKvQDTgY1ySO7uu1xoKv59/ZY/oVZFbOeungLL4
z3Ht9HXXpdX8qVxnoQ4advMBLLm1/c1izst92Y/ubboOm2ND9wYKQY3TXImx6loan471nSPAql0u
U6A+Tg1k13DE4qzvKj/vSmw8i+cdEl/llHtqoin2LVqNH1rligWHC0LBcLRqqyZUwFluQd51TZRR
YzRDixiD+hSIpj/ksg6CaIDI3Ub6EqR6xBa+bs7nHKEa3C0952GpAePxGiirDTPNSnZ5KZIg1DW3
K/ec6CxOd6RJ81A1Z29NmaK7YSTzuTJHVUQ0HuYaR7Cgpe21w/RpzHufFmdgyk9F33pmjKzAdSPD
4fRF56kiuZnQqK+pTG3z4HTpHCfFKMCP0cXJoiGV+qnsrXnc1X2vqahcUDedZjMljcAYk+KGM7d7
X5sq699ZIl53VYD64a2nUo2Ui1XieeG0MnCZA2axTutWQqEVLGNzTIP36rPbn3lekeYyCLZY9Ki9
v0LBGF7DoaQr7BPKWFWEkyPlddAUTc94npofdNWb60U2zqHMgIuGgVsId/OQmqATreLb7zccr3cB
iGeBmeog/9iavvzO/krAtEcN5ETEUXsRJJxPNdNUZ9T9vA+U+Ao4ioEKfbsuD7+/8lsbACRzvxQn
b3TmhqqTpieldZK96X+Y1Wxwxljqva385moyEu2dntmb33TLgEamBUX05dbKzqAbTqKzTttWL2yD
oY39zsr3VdLeJ0HtfuWIVFOr7Mf977/o6z0d6HQ2dJvQHKvNyw24VoyYEi3XPLlVuoLAclQ8m6VP
VUtf3rnU6y0Ol6J8BQAN3wZxhc/fYEobZVE4qXVC7rDGVS3Ty4HJ7Bo4d7EvLVqeo+u50e+/3xvD
ZouaZLdKXR/J/nbj/9JvGN1Ftmot9NNgd90pUMmTs+jvxRe88bZgQ+H2EcNI+tLLPq4YszYHsK+f
ZmNwu8hXU/1IzO5wCes96HbSz513HK1vPDbeFqw7/IOG6KWmNXcVAPTUWk9LyQyqO1kORqnJ90rz
63cUK697ZFtwM0qNgH0wxd4Xj43oRXNsHWWcyAZZd2vvmo8bWuyAp80+6yEyRJzveuADilM++NR3
ZqQ37i2YKBf6BdQH9BUvLp9nZeVVtGtOIxS4XT8i4S3dImFbuhaRmuz/wYBAl7Jtw38BN17qc+qS
Tlg96OtpNHs9EmvZgoHMx5PjjNU7IrDXcDzEA7ycm/SGG8y0/vzl7B13ahzl6qc6aRnZuubJhw1f
34XGlPVPQUVWDmAsqxFhUQRaEXHkmwecor1xpYauxOro6SMxyXPQ/MuHSz4ap0rAgVuL/eVtsLtB
uoq9F2jS3LntLWt5NMa5KOPJF/aTMCicvDNS35gemOnRRQE+I+HkZWewq3D5uV6JKQO1xWnU5Rwv
q0UgoyPU2RZ+GClsq7+fHV4PIyqbm4lsO+c5kPKeP4A2aGbDWVfr5CTtsDOmhp7SRJshAAr4r1+K
K6EsptpCkvHLGR4dpZsnFSuK0TgJ3bVJVQdoMe6yKxWggHdu5utpjykP6xundSYmfGnPvxhcdYLg
NN88rSN6emqH7uU62M47U8PrR4aKDQ0qHjSEVojZnl+lIJSzq7pUB2uk55e9wx43N2v3wlmwE4+6
LqLFqoyH3z+zt74ahj80hIR2wZp9cVE4koln57p+IiCwPpd2V57aQL0HjXvrqzE60ShSYdmEXc+/
mo+NxrRJjTxhIvKvTWQONNkGeVOWqf2p6wI9CZcMpeo7+4C3Lsskh0CHN8Qj0uP5ZQemnnzNlX4y
LKF/0PICYE3l5PuRJpgdGSX2BHYHxdi9c9031DSYUrihDAbgZLw0zy/Mi2TaIz6mE+Vrb7PA9HRm
q95f7yDqo6nppt5JYskWdC/yGSyYMdR1XDbSey/O5fWY5JNgzqE/v2XRv1xvtAH/iVF37ECXtdwn
FLRPpi6dndHJ9zREb1wKUAlVum1n8Hppa7xhyOutPWN34irJ/eGqNAaIJY1m7v7Vl/bXkuKiwCI8
kKXl+e3FbiZbSZDJyaQv0MVa4tAPc9raeGdEvh4cmG63CNlN1MJk8+K1NeesymuCXU7OXLQXaP2b
eBlN/Z257I3dKpsBjJCY2lCwvvw21DIbzRG2fnJnFgLcNNhr9vNSFObeLzoxRs6giseFChqtZNmU
7w3OX3LKF6cUonW26qDJPPDqHcGcYavUXQx2dZQhQwkuGfdK2XDmp/NYCU60y6SHSNLNWwAWtMnx
idpPMOKCr4ErrCe9nKevCbHoRPPQa71SHSX7aM42nPhE9/K+tCZzfDANRT2pp30f6goZ7ckCcHBt
cSB6KDPf+SbMPOtigtY1GXnSU/e9U6znliwHDXYdHo9YLFRs3hmsb2yJEO1uC9YGMn4Vf+MUfitL
xH4ni2ADam0zcHItpe/LUTvCZ6aOv395Xw4TLGH+1iDQeeib/Gv7+V/20LK2zMZ3MeepMetpnNGp
t7VKRFqdidM7lzL5W399sr/8tUiDERCiUmfSeX4tgGK1T1FyZh4q6PhJCnpXlebN5tVaIqSPgn4e
ziEuEFagpXn2DfXkpM7wjkHTG2h5m1ExtX37tbCTxbvqkABHPVrkhzkhDP5771TBhT4NUp9Dv8tc
l0LR5AAwHB2jjAFXONm1zGaHLnkvVBvNW6ZWlFZukmIv9/Rv6xKspBdCDR32c6VDRjVF18+xJt1K
RtrmtgrJF8NSra99lx7VrM93jmZmqGRrly801L6fxlkxieZmmia5d+ZhXK7spKZwIUG7Bkd7CnLr
pjPTguU0HUsYJ2xKxYmSXp4eWuoh7hFdzkJan0+Z9/Pvn8DLFYgHwDpg0Ishnfa1PRKkSqUxDtQp
94UP8AG62sFKElWdj3TbxyNVRvNr0GZz+p4T+NUaxKU3JfpmbWeHhDjs+bMnLMW0Nc0dT5bfp2Xk
Z4IUpWxq03u9Lb0xykgM0c7cAaL0yRg04wujE6J5Xa2o4//lu8BGjaGl08pByroNwb+88p4qUMFT
bT9JmYxxC0IhLIzCfQpsFAyuqEVkezJ9Z/L+9QVfvPy0c1DGoZFD2/1SOUtQAIU+0arThC5u5Eju
BtdGTR0OyNsE1KywZ6q/2ZK0+mU9pxgnurQb3FgrhESjY6TFe1jAl0Pfgye0rSf0s9gE8f/P70PW
5EUOrXI52U0bXKdKK06+Plnx2snynVnt5dLFpbjb2wvACcB8peetcI1y2J1WWj6qONpDXZ0J5HaH
3z/Yt64CLwZZO3wu8N8v6gF1GayJZo76aa1UHWdridu4r97zl7zxKlvUrX5l8XDzXon0HSBPk18y
RecEoG9kcR0uoC93XqeM2Cy3aHrsNW3enQda514ZTTO9M2m/Hsd8AmpmVAvhY9Dhff7k2kmi07EX
/aSmKjmisMuPHQbcfe4l3qm0+iVq3XR9Z2Pw6kS7PUTqLIxgaKccH1/sc6wRwF01AVckxhI9jpl4
xNJqeJqzvWpm/TSKsrPpUVDeNcxFguKz9e4cfV02QPmjF5N5qeahi4ST8s5ne2XH//XZICtgamBt
ebWMVWkAqyMb1lNlVOZ5W0zu1jzyu0dvJaUGEctYz9DhaNTEcmtSoAEK1uakj72dRUis0yZCBQoS
ahFTk4d4mWrz2A/sLiJtICozdIF89ZE1cC6Jkmxy7yxLunPYC9AzsTI7eeNyqJ4jHdHGNzKFpYCr
3Y00TKjkP0yM/uu5zoo+TLbtS9gPXd2EeqpPP4mxyKl9Dl6Rh85AeyCs0NXf2FDsv+lqEO8FV73c
4G23Cp8AxBge02sYqO2KJA8GuZ56x0iudKfxLuoiJUXDXsvge4MK7ycZxqrfe23vfvr9CH1jFqTs
TA0GHACl11d7ZRxkpmT8rCfEunm78xbT+VmmsClCu6y9eRNXJdddoYoqkkyOTbxtGu6qYSa7wbAH
quO//0DbWfn5rGyZECqozW4bIM5mz0eShpHADoZBP4m6bfN9B81hBIdFHpthAY4Oh6ykF2Sg8Krj
xbZy1Lq8RO+cet+YiOHPs+Fm8qIu/3JpmG2tSZOln06i7QskDPqy07Uy+cjGT7wzRb4xc0D8ZP9F
MZ/N8Utbpy2ThM39Op9WejLX3VDSWq47EU2p0M8aZv64Lovqnzf5357m/5X+aG/+eT/lP/6df39q
xdLnjLQX//qP6/FHP6j+x98uH4T8GxPC94chb5t/3/7If/3S8z/xj8v8CelM+3N4+V89+yWu9Ocn
iR+Gh2f/smuGfFg+qB/9cvtDqmr4dQE+8/Zf/v/+8G8/fv2VT4v48R9/PLWqGba/lvLh//jzR6fv
//EHz/Tf/vrX//zR1UPNb/3v9Uf/+JAX//f/tC9+58eDHPhl/e8+e3rCJu0NKoJ17o+/TT+2n9j2
36Ep/IKKU+7BIsu+qWn7IeNHxt83bDt+1q1GTO2JgU69e/uR5f+d8xtnFpZcqvGoLf74z8/27Gn9
99P7W6Pqm5ZejuQPPxsjHvEP6CWYNJA6UcrEpPp8jKyZTuQEMeO7LdnnqHWJ9k1Tdv3Orsx4/mr+
uoyNlR3LM+2gTcnz/DJNMBq0fhxjhyHCOy0IV3dugzgYhuB0t1j298mcxHHsQUBtgWI3BB6J41wa
5YM7V8Olu45pEQ9N7h6JUkCTVw1jiGrtPVXT8+nz18f8hZlksPq/srWff8ycupg0S4qJ1LDkYW4z
JOz1GqTnaph/pFmVXOb+SBgRFcl35qoXC/Cfl0Z3D2piKwJYLyarpjCmfPGBy68Uzm+nSg53Qz3p
O4TQ/X5VXkeE/ZA84GtGKZnpw11LytWdrQp5Wbv9zqAK+86R7o1XY9vPbWVkJhS2089vRpGxIuuq
MXZLbyonnDUwfZVX109/GS1/vpHvvIEs6VQ6t/dve+efX6ZDm4c/YZh3cOn6E+yILnIcdFD/g6sw
XijN0YN9NTe2Lq5O2+/mXY4CIKoyoe19PXn8/UXeeMuRLmBuo7bCMuy+OAclXUkLHyHgrsoTC1+9
vlDEadpbU7ppbK3JQH6MXe1+f9HnqxwvDjMITUDwLBQWGMbbY/zLice0ZNKACaMAXk33omzzm9VH
DVIETXpvtk2Chres99QCRBTQD/ry+6u/ekm2q291ahov+E1fEgZp3mez7AKTiNPqxglaDwn8qG5/
f5F/hmD+91LOl0RShklvSw5mW4wc8PmXTIUxMRplsetabYknJ5suCzfFiLJaFfu6NC2+JcFS7hAr
ocuG+3FYzdpmjoHMWSn5IzDn4R5pUllGnZ42c2iPm5FdGc4RE/V0ngFSO1MEZO3LvBxNmF3mzks2
rGbpL8UHKJmg6JJVud+SbtPUaKUuD34tnU2lPBKJ5rhNFlJ5Ht1wTHX1WfVLvusHyzyX1C5ARUNp
KeAXfSvLdj3QFCIyxa6Kn7A8tU+F0y77UU1jvPCYl6hkUt4VnTue2eSMXVZ94UbWslh7Bx5OaHXV
jyWV4ge6nktU5smZKnxr2ZH82u5gZiVX9UydKbTmwjvX0f2dWZ1bGSibrfU7VHo81fz2WZZMxWdQ
G2jmUw0JeUSCFRxv7hT4FCGMb8otJtbZ5m4E9h1x5KFQImbbuyjqHImTu4nmvXTca8kCNVMApt6n
UorYX5thH1TLeEfq0BLnRR3E2lrZVxC1ZB9XclwfUgN8st1LOUVjbSOTE3a+7vA4tbcLbcuv0qr8
XdXlIgTn4jhx7s5HnyjGsG4rdCKL6E6mLKyjNzQF202tPPSto3V4D8g4c3PgCPTldq7V2wdHzOlR
MImHrNLGqddIsi0K14jXyR9PylbiwCrt3YpFv894ODe+Z+1pLQVx65IjUhBsA5NucIlea8djCw0n
NqcphA79cVHabaqG5dTpOrIcbwk71QIQkc2FcowHeyzAsOmEX7iJsI+9NpoRmll1MWAtiDLyrXdl
5RyHpZxJl9KSnda18t5Tw9FyEyMSijdI/FKXX2Tsu2ma5ncVMjxZ6ucqNx9VbaA5sp2bvJS3hVvQ
5E1zcQraNLhxe78+tZptnpq2Os/akqNq4exQEo9Hzg/3fnFsi/ZpsKoLSfxck8JzT5cBmXzz1cF5
hWqcO4ZiXdsZtTPGkC8JGcmSJSIxDEtjaYxVmPaO2uX9gtRtlvMOeGLorCJsB9T8ZGd9bB07OGp9
oR8DFaRxaa9q72YavIjhA+llSWjj9IrLzLrW/eIqXycToaNd7woCSEJRwh0K8SpIimwGjj0CpGnI
W7FqzPVWarN5yhAt3iBPeER9JA908kkOyAhkwVo7n6220kKE61U8Nt4ur+vlchRLFRYpHVAHTt1R
ttb50k3Hzp6/SV1vj37efG0IicI94FwXa/NBayz/c9C2441Z6cG3UXUAsPTqumuG4KapqdrmU9dA
IOvXndmP351OCxeLo4XpiBs3nQ9NmX9P1JoAt+/RTybA5EbNAdC7pp9b075onbk6T0puWmDcj/gs
Qs9cHioSuBBq+Y+rL46GNADzs1sJkEDm5vCRdGQq5O3a70Z/YmiBi3tKneVQWd552gkdCkn71UDs
eafl83eNsuWunTKEG5VGiZKKm5y1Jy2zEtRtQVaFVmEt1wubvlBMixXxVmEh0nm1BiS7+9mVjwkx
kCGav8MUZPealV23bX/nU0G/dD3qqVotGaDbJAhHwXSoAAblXBAy4VQkJAaHEm5DKFwNP9XyARvf
yehWZ99qZhWNy6/hVN3Meuujb7Mc5gNBBTFgApfeQfbD2dQVj0WxnClPWWdOqlY7rJeHsQM/tdoO
LwqPuBXqrs9S3AZy+aYC7woQYoMrJMhjnf7XzrYa+5FWnORzBMYp17PPjSy+LhPk59+vVc7rnRxV
G/b5bDbYARiszM/XqkpWetnlntgFOBWWfaUoGe+h89nJ3qk87QdZ9yngrqlfXHUKXJSaO1HWMCfG
1uySPc6X7JaqAe8C7EYDtSyn18dJquAhoWDq7A2pgz8b0cSpqZU/UzTAFGU0TdOPsuowJ3VSLfdL
HmSPGm6cFLXjMrCp4hyKnB3h5GVQDPUDWE5N7ebGdZ6ahS13LqqaHkqN4DBePb/GbKqVD8qGIR+u
rT9w4WIVVDT1opUsuZ7U9mM+14+8cub1oOn9DcZywYyN7tXZEy6X37StahEnEaxMdIOOLM2oTVmf
5ZhWnWhZMwFBxp9xBW2i26vUnv1bXQxrcSBLaBSnGZvUA5kVlJg85a4PtN7hwipCQNcPmW4laqd3
CI7JquZ8FQc2oPJw8aZ+iEiahZEq68bz9mhegOPVXif2waiZWjz1DZOZnQz1tW8XFEeqtnY+O9Qk
gHITQnLj24nFiuKMkpup+WiP08oMLrQyw+Lk0rbpQ0EpvsYFrTtT3A2TT6Mq0Mdby20pJuQVwuxw
Mj2cPpy7kPLWepbQdS37+jI3C5QfAMCtLBxMax7O0M5Mwa63JneOaj0vir3A4tmEOKzKu9mjCRHn
agzQbg5gPHHKFohqk7Q2i72voLSfQ5QO6n3vDMnRc1PHiEw8WZC8cXZhayq6YDlWSqEXDcwKHwxO
cmK8XS9JvxP1NGYxTo4OXOS4tAGMfSf/YcuK6b0eqwbz6kxbzq8qKmcpTmLvgA5bn3co0kXNsj3a
SzgUae0e+We8V+Rjued5PXfdTpksFVcEuNXlhef0fjJTMINdeVZhSGz+H3tnth05kmXXX+kPEHLB
MOMVgA90OmcySMYLVjDIAAyjYTQAb/1t+jFtzypVZWa31Ko3aS1VvhUjwunuBrNr956zj4Q2ssAu
ZFm0yLeHZZ0TI7PkVTFb8/YtDGZDY8ns0lf4ghI3UQ6gaCdJpj0VHikIyVKhMo+nAlleDFvTsXdj
vUwvxEexJbcEgz3puSvLJOc0wLjramvEAl77D52Vm1WSlVltR4SNjGOs3BInxAZUYKf6zcr4ADNz
iS3b69nQaRwJCCpBplhdZf/ktXKEviSMB09sC9NIP0NQit/658Rl7Ue3VssPa+3ce5Z838WzId2J
FBR/aRMzK+a71e4uXK+t1nUspj7s2JQc/z3r0BBGcxH2wA61T3uRjVOacTFuW8GX4Y3XctILX1c5
6J+DdNncDFD4HI12rvNd7YpesF5n91Fmfo/v0mgpoORsBuGeLdz3EldlxathBFUau8B1JHfKbT4H
mS5+GMM8pMjULY4wRyxy5RkajG8iDfggViVQzoIjnKHQ1zl2QSNrrRMmmrG888VkxUtmWBgfKK3P
jI2VzXmm0zbu9JhvUR2EwxgZdpbe9CFxzHulR2ciKXYIvmu76VjqiDZhnvrlfNdmpe4jX4alexjG
OixjSGmIlXvSqd820y+qa+FtiEmLfIINN20ega9kvxRWVE7mckVhEvxwnX55WfvW8vYClt7AOU12
6v7ikflWr4U57+e2VuVhJQGTDWwiHMciahBXNoCOz2r1Suxj/dpdL1tr3OrVTF+3EM3jCbsq4bOC
L4zEORfL5WlxinBDfJyRyFvKhY1oZR3qYyP60E3crdfjjhyo9W7R1jDE+VqmDzT00yoezdkpqE54
ZqJm9pGErz0w/L1RGlg0Gr68T/ZXx4qU4tqYjKIzg2gIpfNku3OW71bfHu43RuHyDlWW6A6wN9Lb
2V2QXNlVibZ6sArTjMyG+jMiY6gpd4rOxnPoSue50rYBLgzunUxyHBTM3v1O33nd2n+EOpNAgzKv
q/Bvj9sDt4ziLc1yVUXt7Np3jpNafSI2kX14LJGrGvwv1mJEBEEcak3bxAmHHrfqZbPCmYBXmrlB
33/zSUK4JA45S8PcX5b9dWdqhnRmleuPvFX4QvLecNzEV9aQhF5DpJtnLOFj04KljhWgfI4jMJBn
XanuIQiN/KdyDPU0M06nex80w48LJPGqLgOnZDtthiBeGncekZSvPcEG+WbF/lhgPYa/rV5wK435
bhZVRWay5tcga0RjbLeLyXUPAtzwT6tbnC8w962OcF3P92PQGl+ha0wVNz4k2QnDPX0I2oyTs1G2
+92sM1RpnT1lrzU7fxnlZje3u74PjDVqgnRrz7Xove/blKnHScO5ApncZtwT1qBzIs/BboC5NyTV
0F8FRxPoQ5cwGUHliH+AfUwTiTkfnCUrX5D9DzrJ5aKyK5/m2B1d0+KBhNyOc8BtGWw0jTlgByon
BjszDlgnyihftqvSmasfRB4An9GweCIrCziYkKdgcPBl/jIysaC08spq3LGHtBXPiC1qCCDG7CXl
pALsI1swVvGmaB9FdFawLqy5frakkaGGHrb2UbOPsbAudxnUCs9WqvXj6E32khTYS+/1CNEo2ThY
Qdn5xkhdhO6CA09W1Uc+h1LGgGSIq+iHHlbE4AV3NvpVO+79VnBRRVclIxlq/OBE2VYPFjRQsOjL
MjrY/NuWO0yWAsgol3z9ULM1tLy3rXwdIdyv8eKPnOiGMaMeMXBUdgcIYF3+7NWVQ7Vf5O84pJgE
gYGdr2sfqPK1NoPutqRZ8dhDZwTeYeGl4MrjTHlcTU6V7uv54qsBTQsEOgvT4InjwunjMsgGO8ap
Y4Z7ic9m4XWnIWIUh2NMWKrAEqRhcDRTNQSvXIzkkKTBsm0vQ4qO4+qShnLykbC/z9YF3mVzIC3Y
lbp03dGtHJ9gwSx9PAGS9l6DYHICfF9bs+ldUMxrNGympgWx+P2wH4WVvrkj6qrrGmTPQzUxmtn5
FBBTRMwiGnarG2eWNEXcwZ7DztjJdu3ebX+W4X4t1jW8UTDI8U8ZcI4iTHDicsn1rZthcjc3gVu9
SLZ9vEB7m//jsNX0dvYgL7qnnkQD7gVS518+8YIWJedFjtfm+QbBgXoOV7DRT9kuHJzqK0dOskVW
2WXepXopSPgkIPDOGcsBug7E1/9KWfq7sPzPrSamNYg6yWiFZ4eU4M/lO4qz5cIiGXeD4zbPlpOF
dSRdSRqi36pqj29YPCsXAVjhrCoGFdLvplqRkmU1M48LdJfgqgvn5apXMCciF/ucxjJnChuX0CI+
Cxksye93jr9PPv7U1f/HOOWvM5j/5TzlTzOYO/XVPI3919fIqOb/gckLfcU/XL8uk50/zV4ev6ZG
/mXw8vtf+fvoxf0NZiZycDbhS5SmQ0P2b6MX1/3tMmGns23iUIH8h07k76MXDJu/BRdwAsvA4ggH
rviP2Qvr+DcUTgDo0bCiq/Bs+18Zvvze1P/nWuOSCMWKyRDGUXouvv1X0ZQVQDAphrRPGh9bzq2v
QanHwdIMRjIvdJn39krMKXbAGuG8M4dI5lKkNPpa9A5bFpe3rdsRGFdsB2NuqXLTjQ0MITZMl3ju
xqI6+cJQl2gwFHIop7SQEbfXyk8GRBsc+X1u3Te9bzQJob0NzkOxIgYWtd9/ZhQ2dlx3k/04lmDG
E6dXLqNbVriXkOA3HJ1MY4qcbfU2TADIaSP6Hw5avs//v7xpCjJYZK//3y3v//7vv3r588e/fbb/
9jRVf5wu/v4X/7bImQdC07tMNgBTm0hirf+5yIX3G2uLNQ4b+3dh8D9WuPWbwCLN6A+eKyVvSFf/
79NFw/F+w8QcujgIzMuK5J/7F8aLSDR4efXPNX7JeGEfheZ5eZRQAl3e8R/nE44cmJbNJIpJj9t/
giqCLqFVDRC3HH+c3rEceog4wG35tDnNrexi+2La5YbrDuoW36Pn4DidujrpFfCtmEeTsp0KN99u
HaeYggfd2WEW0nscs/SxdJx+Pje06Xg0TBX2x632CmpjJ8tOTBmRmUaiYbXTs3L0/ORtppXW0do0
NlpQw9qmJBu7dfhRoTzWVlTVViYCsEBG9tBMw7YkIN9W7zs1Fe7EmAmulR1KJHYuJRqH8YLM1F4U
BsjGSeed7utyfNG+wvzZoZ5asEqSF3aHw7fqD2VDzfxkWoZbPlpyU/XHYAz+g5s1nvngTp4TnLwW
tEZiL9CpEkss9UyBoTA2V3M/B8/T6rcu7bc54BIdzrqpPuoMXQnwsFBvTmKB2a6vKM7n8GZux94C
L7T5/npzkZIXuGtr3+YEX6pNZ7ci6JiBINVcYbS4Y2hsJ710o/qyachxFRjndpA/KrrJF25PrTvy
3zYRcrlw12awjiU1Z/mArb/ov+euL4db6RmBEdme0sZVrewi+BVMwzgdyerehq+19AUV2sLVxOGy
QqCbYSWIM0VF18sbG7uDe7bIfMEEzE31WGR8Jb+ILfOYCDSbMPZpK1q+tu5SXuC8FSrM7hrNENrD
wVCQWZ0wGqPmjwJ+WckHIat0uvz5vhruqmlu7ds5bMLtzZjCkSbDsshpIXCg8sTwHcznkL5tKIS6
b/R42vbe7+i8VWF32Ab5jNPBuS61XX7LVDleZZqmErz7N2f11Kdoy3SJqSnfTPoG0DqRIl0W7kPO
ACh2vAUtaas1d+MuM/qozjI6WwiPq/sia3371c649b5j46/0tWv1Y8SRJLWZDNKEvRVMCkNj4k9z
4y6XHbl+rpaWpnnhFO2+mLftITVGtedLJQfOyM2FbpCBZCexLx3fAaxdHi+gc6AoycJ7h0Ygiiuu
hX2I2z7U0rwtF1Ai99ogjDSNs8Az+sT0pAThJBR+6rNcpTQPEsfw9gGjOB3TnbuUrnVbAmnZ7ipL
ldarT238XlartWPMJae4HVfoXm1YzXuesPSdP2odCjXZ6hKS0TGcy/jvJqyYlJ1MAXEuNs1+Hh8N
/Fzkaeaw1QBcoSrlwR3L1jHe5LwO88eKH1l/Bs4AWt70CF45GqrS8qZbVWv96iGbtfsLwSg9ebST
i11urtPFMWyjK7lDz9WOx80Y6kfHdiitx7Vj/pL33d+aQqin0KuaO3P2nQX96AyoZlqN9p0U0C5P
itJWiIcnto5bhQf/RKcFAtEW8qGSy07/kFS+Mjj6zeb6+5Bbzs5pa8zwoT+24Y5LlxtbENS6uEem
eS5XGqyRKIfSvgaLWl8sGy229yxtGTGaKgusnQXw7m2uJ3qcK0Hw10TUzvftWhtVwu3ImyJXObSY
sd81b5NVb19p63i0TeQWz5PUn60VzLus1d5jnQdvW4rTOx1cx76SvGkRlTmNf7oV5YEkE28HIIfJ
1dKxf/KLGAGsHbO98jspDmDk9I7eP79ZbQzD+xIunhvJ2pA/s1QbXGPm7G7k30xKD4QihK710W2C
6qAoyw5dOq3nxqrq56yo9QOGA9s6gbL+xaibeVQqG+ChMGnfGd+1L4WvgzU2ubz8wvBCUxIbnh0Z
K75bWBi+3tXBCAXM3rYgcqnFf5mj7b/5dG1Iop8cCAbr4jGTramKJq9nACvpBkHrWbbDloougkjE
4MpqrfI8zrWfJ7OVdnc5NMcdSJ8AcgoAPC5ogB++pn5+GXtvJqdAz82bQ9PxmR3A6iPhGGm/A7MH
zAN12mdQzeEtRJQsgR2PDKCxVia6Q/odnu0mzhXm9t08Vf0cBZYu7vyu8B/4mJcrj97X9wFWXB6J
Npj2+Au5SzeZSe+TEMpZxgve9phoSqGOcHv7V81hnyUgFbzu4M+O81gZNKZH4edvjenPN9kcGAcz
Fc6zlw/9+wUqsicvy9vrxZePyrGHHXQ48zj7BvT2XEa5rZ5xXHS32iFCC/+4UR77YhWxrWo9EzDk
rtfwGei/qvHIbAqcgpn23RGYmXmytem+9EJ+YNJpTmLJzmUeuiJCuD9+E0o5rHoQi74z3ZVrUD0r
cqSSVczcYfstT5a2HeNZpoC2LHDZ09g/TNXUXofbpRSwlVW/y3TwT2ghjUc9rCX6oLa9M8laQqhr
ZO+hnPtDV/vzrjNd41e1WXQyQ/SHVaSM1nlg5IQFTa0tnS5KfS8eljnbG2Yhz9U2/cpkcRf68qrp
uvSdAeQ91fnwhBnZ2BXE/rx2hmyA+6lbRmA3vegIwkH3DoWLfsUvOIl11Pf5NTNuMxadk39jPgMe
KxuSpYHXFGYz5cIwnICFmowHZjYWLgl0TJce9Qatn/R5CVt3z8n3adkpwdOe366RqqdDWBbtNVLW
fdPA66R1XrmKWMIecEinzBkm43jXDA4ohTwMjmyo4Zn+nHGo68z9RhlkwG5nPJ59LjhxIDJUTfdY
VibzCFVd0OfSaOCLFOn4WpDGbJ/6sV2eXbwrNcPLdFIqIVosHDF4Uqwda9pe9SOYN+2/V6GYP/Kg
9lQyrLBhZTE18CI9MzGU+KWySa57Nrn6q+TIvw0m77VqjeK97nO257bbYnkJsgHFl3XXtprlMR1D
gSFRArvD3MH+MtHmbXyzu6kWo2QWLdXeR+MZLetSnmu1Bm88GWBDC8N2D/zyk0Vnocr2LaXmt6Wa
yRKu1GXXnmB1e/Ek5DTu/X5dfy6QX+oonGU7Xtqb3SHrVffTpcmza5lxk2mrq++QIupL49abE4T+
dAYIow73BZLiXbEiakuVurOKgpErImuubHmbJUZXweHrMT+c01Hy+2RQ2Fu9nd1Ud9m+Vk1zXlN3
iULmcAeYai2sEcK+9obQ8y4tDfKuqZwrsKAD+2nk6UzvFzrguwERy9lOgz7G2qecCPOF/gyLsnli
7ty8B6Vbvq00t96WNB8fF/phgrbi1u1ncw1eg34Yj9iym/0ytZ9b7ZvHrmCWmhVmcKNEU9+0BM3t
/WCrPsG52AeIquYRpYwXdeHUs1Ha9V0PpDRxPRp0wFDl46wdmr4QJvagbeoXBhrbyUWT8pr76qWS
IAe3LjAPbbHNX5aLNnWp/C/oq+WB3IohxsNkRAop+UXU/UiZMHCYSqeOMW66MHO74N4izvaq2PyM
UQKOpihYMs5aM70p2+FLVphnY9Y/cyzH6R57vk37NAxenQxMhF8dmGxJ25hEPbZV/kG71zvCPOSB
GyxRvgxuUx0cpoa3rZ6c77ptquehqB2kywNjsMhYDP8wLory1G/W/M7RPVMMUZRtlJIEVMYNtE4C
XMywoTaDhRW7hfWL3u10BX3WYCC5mP5O+xAY41L63OzdcuTwR3w07SylvSuFoAkWY99QMxjktvZ2
3Re7BuLixTKC4+0UBER+xekSTExHUuulJqg3ZHGqMWmDbEpJR7acN6KK3V+ut1YfVjfpGzThVIub
039f6bglG/EKbYwuA9PTODTqBzrq+iSaASLVliJ0XzfHBJyZqqQz+m5+qCs/B5vobRkl3XBfWdq5
RXR/CXwrw11d1ePjxZ50O5qXhIGBiBQmpu1MPlQqdTRZ6CaiilbOybM2k2a32bMS7d5v/GQZi6m8
6QpriidVD7FYtF/GaGVoLuaY+hPHqqqEpLzt7EBwMG+AwcsqaVar5y2tSP0is7O5CbJi9S1+4vJ5
2ZBCJQbcWnW9uIV/zLvAfuwMcz12bekUJ0buONJH1xletEI5HukCTsiK68LFqy5yJmqA9ZbXaVhv
eqtp6c8a5FxQaJv5cc0be0cJ496TEG8cuszxfrqWNu2oKtvpPmAbvnIg8J2Xess+8BoEw1VmZpa/
K5FN7LTjrijFVo9Nq5StFUtw/qAUi6rfrt3WlV1kD3Leh/5UvhsIu64Jjeifs2XgUWypG6Mc98ov
JxjrHayxglQ2235lrC8/5kLIXTsW8xvK6+ZuctifhNd3RGh7NVvVmBt3EzOHOz3OJiAGq62+pTa2
BfJLaIYzH8lvHSJsdjmaq13h5mSbjPiMbqVd+rcg+/UPQUm5WzvP+TkjqW9jNEWIdKoi7e8qNsUr
JLnOOXC85rkJwubdDzLKaYUnqI0WNapHBVV23zVVdb2aIyzWMht2TQHH3RxJWo84ftJPR43MZupU
PwV2rx+2ZgpltK6D7g5tXgAKdoGmlp78CaA2+1bObRGviFJuRjoRIBXqtEjWzh4ehdNsALp6ZAew
VYtzJ4PghJ1XH5SxOpE2iSXvvGBbE1xHr8xz06seS98THK3iy6N3RhyjPV13LUtxgjr20828C0R5
yG+9eikfBZsiBw8zWeiPS/mQQwNggS0DAHIVPsjUTPfWEg478PxXLh7Cc+XV2akJ3VKgRRtNBjNV
9wQEJ/0+Yhm5sZg9n7Se5DmvJee4kZfrLa55UNIXmWKTsoFIu1hiWbv2dzdN62v8q+pc2Jlg2tQ+
Dei/IE8KKK+hXUhvz/59scMUqzxgJpInkU0VI2fp9lS0ffXN2QZtx9nGAe03VZv4NXdC9u9aPISZ
Nbw2nT94sdeumgJ+ykp0Jmm28Te0Fz5kmdcqDloFMRfCPZdruicU1ajrowUGCsQ/YTVoHFwnTKAB
zT+6vnXepmXQL0pstRs7C56JXdaJ4JtoNgd2N8kWVyMSlfB63TpZfGytH4ZHpoqgZcO6tK8cp+yW
PU3dejhQKn+iJvQJvRz0/dw4LuyqLviFmGx+HyRjX8a3wJDuWuHSTwoo9E0ApRcNGJqxwe2X5Rky
Ng/uYknIDp3OXgkg846AxIcnGh/poZOLZ8TayogcsmHF+bHZA4PWS+9CM61daTBitMMafdzqMWhZ
++ZkuE7LRLsL9bmZGrPYERoVIidhfrkHhRSQ4N65n+DFu0Na4mbaVTnVOGEsWxlrPzWS0qjML29b
aYK0wNKX0K+BtQvyKfZcTxnosMYx/CsPEVCyBNZ6prEzKmbyXf3cclwS5OLCw7uouJxoNlX3svSO
JGhtbOh6waOL/FrWP6dRuKchp6k8+d4TmOo56Sdt/DSHOkcMYdMK2OzlKS+kc6ZAxTwIbjpeasu8
NQpZPIhqaw6Wtu0o6BsfSKyzPCHILG95p1zEkH28e2z1Q6IIoo97aGNEygu7vCUZCrlCv6kd5yrG
yCAIs93mrutNN3atj3aAXSVuCyn3Lq6ZR69NSS8fGsIe85WsMaQqTXXvATUc4iVtXfNGIPdo41LU
q00xsNj+adryzXzsq3Cm79aNZLnT7ciCpARPD/54AR0bUUAY9lOvhja7hw4+cW9jZelaMnDKHe+L
nO2p+Zgy6Er70u27kSF80CsZ9V63td8kyLDgSPZqXsCySsslfRvdKYDAOneAwA9WPedTmACnzrND
Vfilew+9eQNk6hflGBez5iLD/DNMr3MwURtZPZJXzUfXP7uLCn7pYizC70tAGBJz+JHNadcOaFLO
M5qTe24OTvFShtobI2ct5HDltEER7POpTYOblHtt+uCmJFTtK24N+mrTbJX7bSx5VZnV7mfDXZlo
dnhAUSs4mSNpNzU2WYHel6GnwnUHHh6+n9ilvs/PZ8gd9kNeF6o6FmJGPsZrj3sPH57YZdM8XhPS
glVR1xwzjx0alm0vS6tODyZPk3szD8G4XYOTWp2jW6Z2fqQ/BMG8ah0xHexloyMZbRM5T49GgOU/
GQzTCBKG/E52oFO4zldZONTjPTnR9YrvsMzXQ4Gb0diXudnUx3GwDOO+kCqsDxv1i81EfbDaY4gQ
Kj1X5sLsm8Hxar7QS/fYdptisim3QP1diDyucR8i5CBmdNxo1P63wWcebxLbDZh5Xc+G3hqqY+dH
mAt1glwcbjG+b8yYQTq0Zx96HWK3fF6DvWdxt4oNTZBklAGqux+WWp/TyaPFnFr0/joeT24n1XFz
YGBqBKQRVGkEBQOx0aSfWfFYhtQdde19yGHMdnNvpi+0MRjTmz1kZ7qHaBwsce2tW3+Vop9LYEfK
x3JGsptb/U9vtCREq+ktg7JCEIPV3dB/9Z/dOujv5oryAk2eP2vG9qa+W8bms0uXlyWoR14reOtX
YqOKLTxJNZwspKDR7EHfd/EQ7Ki6YIfnTQhdr7SirbSKOB/paOVV/trjn0fFBDm76KAr6PFCWnQ2
st3zLD/gFjCOPkYfGn6UYOhoo7LUh8H2EVgHWKWVu+l9WptrJMJx2tEYF/fu0KUxpG273slZ5emV
O8zo8aFzljRV2MBX8Ae7gOT0H0ihgr27sMuW5SAQQ/r5bJs3W78Vx7zyr415yI6F3dY7x8jXfWdV
j0Pg/pAeQvuoZot/yIJUHBABl1eedoarfFXW81h66tcaENk8cCnrIzbC6r7aAs6uzmX/wvp9I6ap
e3dMMcbmYFVX1PjIWhQv9107Jvcmlzz3mmfqOpPd8itoiMFq3IEH28NxcADT7n3kxXyewRh+q+Yx
e52V4SXcNvyfRGb6H2YtaVnywb75A3UHhl35tK4Z+MJFzLeonNZdz4gopl/W7Gp7ptU0z2EcGFm/
R1zr7E2VvwKDWIvDRUnEJtZpKicrzB6NyVPHwUP3VzbelezWO5uGYlTO/otocpUI0iJ3bocWzZnQ
IodL+guyaHEl8jr4aN2giJGoAj6oP1dle/SYHZVsm/s6eQBswbeIJNdU6xBH0+vZ79W9Xy8/KOkN
cJgzLQ8evIjsjOxeBmuQeIJ2bOL70wM12AdawyYCHMnpsxT3FeObiCJF7wUBjG8bvNhmVzkCiZVU
3VM5ovPCkbFUj1uL1viivDaWydwB7VSE1mUG8HbcH21qimStpIgbu3wq8hpNehei0E55ZCEkDurH
XJqP22g/ruP6gm3k6DWCacfYvhlkW1wX6B0ladfHrmRdFbZ+b8Sy3chpPZFFtO2YOaNuz5VzSMns
uJ6Xvr2pCVQ5CZd2j6auveosg3uPwn4spCsOOJazW6lB1XaB+OoACT4NQJQuLeCgj7wOrbBv9z9l
z/iKYNLy5Hd4woKlPbYVcxJrDKu92VFvFU544NroYBPI1mT2AKzgP3pjD53fJ6WxlJCojPBqju2p
8AhT6IALRX4xHMewPa0VAlkXnRfdxdqGHpkKws1Ga7bvmLOXTkLuoks4WO80J25uTZ4Inhd9IItJ
XoOb8G5tj2WrNrkcQ7tek22uXhXheqy3VLyYFaId+jN1wnipOfk5kuO1xvlLLstLn3lvWc/KLOW4
JJXdsH374rW2Nifmy7rc2Irlkni80g2TeAHIYfdeRSV+Qv3qkhKFejw4Xn2gFqh3s2zcs9NMxmeY
LkYkrFbGKLvaeMvbF8wF5XGZGHehnKb2w9tinRAeBfRYuux1KytqvwU4qvTBl25oaGNJ9M77zPxw
RwLEkmRzHcSqYNjGxbFwH2y8LIdRXjZyO1OXg2DNPrmIUmtYmG/QmVY5+6BiHbeZOiHIFxFqtfNU
pt030SsR+xmN6yJFj8yp0xx9IaE6276x7MzM9Y5TNh24zUiuxePoJAwIV+w5Wp6n2ptONAfZw/MJ
rVs1PED0ca/5DpsvYHspDYaGS4qJpMuZpuGsi6p8zluKjcioloa3VpC3e2kO/zJGyul2mNoXazVl
MjllQNOE0VFSI9CLN9OeeL+CYM+bXl1M9r7jfl/oIQMZBPFMUg4ZI7vF98mHISCVwnCynjyGh0kt
lo/cMsItwZORFrsUGxVejtIwUYw35BEdtG8B8C/68TWlk3rdrhyWEpbIA9Pt5oKw9inRaaXFptTo
83Jp/KCBQRGN+4crj7ix7LF62dJi3dtbw6Lt5CcukyyhKfUgmvBhNOBjXipF72KH35KCMJqE5Hca
2aUTkmWd4yrtiUCmBumsxFTBT1kABIL/4qW7QXpdRrUE6jjqsG7ZsaXICerXjIaw5+YoaguPqpa0
kZnZKw0gZ0AgP9EVuiAjxtYDW7D2Su/XzWIPKipr3qt1Xfeokc1j4wRM8kJRfU1bQ8zxUtF5N9dr
OQjjjv3aO6wrRzPFqpEgpTafsdqiZ171/C8RKl3PtXwobTDhHJzzAhvDn+f1XZ1pw25WD20jVqGF
ynedBAPe9b+CQf3ZOhiIwDZRBQgsEg6otv+Aakk1wa3osWH9Ys7oTrUnreWaRHth/k0ehbDpP/c4
/9nVewEA4HD2hePawnSR+lx+/geHZBqsulB1I3c201R/1+JnKyKmKyjpWmrHJORD3SjTwvxZZJ47
H/6g2fhPDK5/MYT8/vrwWW0LLIKLZ9u7fBB/eH3dBWHaeqEklMpwKiARLdcyVyJccHLfbvaBQZzO
G/qJYr4xp0rcm5ui0+B0gNsYqBv5OQuVGd6IcRrc+F/X1jy3XAvrv6rB/qQb+z9Tlx2+2osnfvjr
P/V/oaWfL+MP3+J/EJY9t9mf3Py///G/6W3Eb/jxPfRkxIqga/k90PRvojLD/A2JmYmTmf9hyQXC
8U9HvxC/QZNx+bHrXPiEFj/6u+bG+w0cmg1ijsulMEGiev+K5AZ0NOvpn4obHwAUuQvI2xhamVhl
/wrHVOa2uj7WUlk63qHRlXH2CwToN9PUsqX2fkguMIlP6y3XvVCc82Gh16XxC92if8P3k1s0JG3Y
WfdZvaTfClQ933NdqhcYA5ACLGuyifVyyTKP8sy0mp2HMO0Hfq6Ocaw2UPOYVp51XOPJJCIDbZ7u
1GjAzRtCQpGJV/EvdYXjtPd25fTT0ep6U+0gjdvvQtOE/dkAzBCvYirS/NAPc5gfsgIVyI0XlPIq
3PCfJJpwq+6loVQMM4BiwntBO1KibxdGsKf9qpmLVW257HjYPUKZmlYhwPS1WkN0nIx6rph9zeqA
OaYlAZDqrngcHNWTGZshF0lpZnhnM8vqm0wVJeE4QMidpORu50UL7ZoPg1SAbh/QJyRgrGzLO8yO
9kGDVZT3s+AsyeKVVJ1qF46LXW97Lft5vetpKecR7n9k2WO3zVw1p5zOzNoRFXdepWoYGnX+9FwJ
t0SJY9FG3W/dahINYLX1TDBqWhsZRYunXtxhcW+JRpDki3Eb8Lpos/8He2eSXDeSZuutpNUcYXA4
2unFbdiLDDYSOYGJooi+cUeP5dTsDWr0lhAbex+keJUkpRRLwzLLaUZK0EXrfv5zvmPF/RXJNPEU
xGk0hKY9Vs92V8WnDLRZO2XaHnc4evyCTzVmw30zCAcbdRk/2REJahZcTpvvAug+KfpWIfz9TIgL
w3lFSRV4gsA5sDEf5q1WNdvrIaXaOmQGtiTHQeQs5oGlhzrrFrbBrCjwxaxbRNr3nDmKn9fBHpD9
vOMu0HMRaZoADIj5bhaATGP+p57awW/XnOHaWtd2KE8YpBMI04vZZtWmVW1wi1LOGpLSISYEWTmj
GGC/d7dxo6JPOPqZi+MRsT+DPzylDqJqDjyRjM2qqM+vseHzw9ocFTEciY7X3J5ecYGZ3/xoMeGs
T3OGTkk4OG0xoZuP3q0r+xFhbvasdhN1Hh2KUsflEyvylljsYs3LtmWF2YQW8LNi17mNe7HQYfZ1
Sf3MYxiS1lcWTQ4S7WapHwvSNqdxkgT5LiK8wCS7dLoWTb2oPk2O1T1myKxLCAzB+2oNKarOvATZ
Iwyk5HLOqzJlRjoy5MKbwiDbStbp4NC4M5GZocdDlJGkljg43Ph4yGPWnsQ/sux0TNPEpCtd046e
5JUBGdWhfDmYsnHeZrIbmamxHiliRrFrWg2sU29gSKeKYSZ2ITvT2PD54aoqZIoHGRhMJ3CKdyGV
BGxH8SvpR+wdpY1b1e+2GTw6i7hU6UVHPjPNchfE2FVDP7UCY7uIjH9qZ1jutQT4Z4bu0nSPevGB
bnvEpsUe94w+BNOQOOv62XMO/mhqC0XeFG0YRV2CW6rrjFu2lAqBFp/A18L0ArXH9hXrs2Ux+dJW
QiKLwgour5beSM5tiiCrbbYU2dcpsfNbqjhJI7O55Ox1TVn+Gc8tWkkL+/GwZNZAPlWbxee+T9TD
qjtjAcLIUx9VvFFYgcZRc8J8h4COnGL31goyRQ9V7a/rS6dyLTaqlXFqD5HzdUxJbGxEPLhnNfo7
o9yiaLBEtkkV75qi0u2Rt2AH2tTeMPS8UAmur+HcgU38lBwKp3DRI2pJMOX3v///s4/7/zbrOCiq
X33hr7GN/4Nlz1//5x9f/3Gp//qv6kvafH3lsV3/gu/ffA8jLR9UvvvcQx5FP/9tJP9msZVYbAMG
Ydg3V/vr3zZb8QfLWslqgM0+cwxz/U//32Vr/gGnnC/zulCgqNwGDeX8zkf/G4zlxTcfIh50DMCi
LEmwlWOceb3GLGxrmitFECW1CWB1zbFZLe0UYoU8MotUn1M+StoLNiJRc6/oo2Ov9BlhyCWRJ0Ni
DAVsKK+8ZaKmLh0qZwTfwXl5mNVgbGPmaje2G5M0fHHGf7IyXv33L1cqkg3GCpEBGMouwBXOG1oj
TbVzob37wcEsCFFBiMskhdKF9tlmV9TsYKsjKnply0gkYamj+EPhu+qZuiUJ+ULaJ7K1pjuix9kH
2ha9Nffri9MpH5cUv+Mw3g+4K264Uyi2K1kWwXBI3bMVhsS3Iy2MLzpyxq8mouKfYzVNe6eXw2Nm
D+m5EUceBT6D7WLjqbKzubb2xdDnfBUXbVQhGSL2DH68tM8o2SgBae2cycJggMwOrf6+Sv+XO5jX
YBl/rVhbySeAgVx4jq6/QsZe7CA6sv+Ft56ntfrRDC6SXqUh1XQ2BUAdSqlAT/33e+Fvz71k//Wv
cV43ffXXf+Fifv0m4I/8vfoXf6xPLRZu24XpZq/hkO+rf+8PxxKBx8If3Jf3DXH194tA8p/WBT9F
fVxAGM//DJRI8w/ADewh+KPsAMBx/c5b4A0KyBKAc7Brr1X2lsVg9M1LIJvsZTJn2INsQ8qHIhsT
KBhpAHeiH65BHRTbWS/TpVdRyQ2zon1no7vehS/eQRx+3W84qJJ0v1FE+Wafbc8SyaWwWeEpV1zU
1dIzuiCGzaLpPZzTD4ey6bpxWYyu2gGP7/piefFAlEZkM0ZGspdVVtzgIXHDmrca2+UieOdX/XBS
IbfxqyRvKpO0xFuAn8SLo/UUsI5y8Md0yIUGHcQ0QsILdqC9cMgbd/BLsZ/jJPjaMnKXxy/uwJ+8
J8WqELw6s/xK3vASOQag87dt5cuf26Zgsk2dl5slGrL6CKd50oaYlXoH2k6KdiVUo/d6bpYTZlbF
vRMzJWVclzd3bLG6bG8ob3nC+txaSIa6Kd97kf/w72M4RroD5QiBxTPfZDwAlxXENKAdVN7SnjeU
05wYpSrf6Zy0frzqMNjBsmLJIYYHeOr1VVd91gRKkKfNjSqNNq4/YTQiz1BzMrRl3ntTnH4oe4O0
q12V43IwBwIBGwxXAObKSCdXKebKK6UqyooVewFjR3Ellre+zMzrrK29Mez5q/lQ1oUHBChuL0pc
2hKTL2Osg85nS0K2kJDBFQvtL7++zOvX7uVVpmXHB6fFdxCEpm1bLD9eXmW+6+XMQ8aEj5ny3s1N
f89oBOfDXI67tkvGy18fD13hhwNCYScdZ3JACYDw9QHZU/SjXy+4hBLzYDuQlZAptgP9elaUP/iR
vqYbjC0yjdm1fT+aePL9aFv53aFyK9zEnESiwO/c7LwM356FFQfn2kiDJrmlNxfZYyvGpnBec+BO
et3wJtuV0fx1gZx+OtkY0al4+r3WDZJQ9BNBv+WhWPNQ7CFenwiSwxU2wgDRmuX9WoqR75HR31NW
3z7F61E8E0gyy0UbHsWbo2C78dvMohtWFRQ5y7EDagFY9p3z97Oj8BVA7QTGjuL05iMwE6eKhmo9
ylDEx8IBM10H7HF/fe/85Ch841giCmpRVibz6zOmgqo0GGrxKKbqMwSv8UEobT+9c5BVFHt9M1Dv
wmEEuhjvevPbi/HFe34SbluLwfmiMfaB1E1Gh0lcugTNV1cUsIIaM/7YxgDdj2LbXsNDlPw5u1gM
TPrUSASEuh1ZWxdOmtoZLq7cqy++bbgZd2ZzHE5LV6vjzu5in2y07tAOphY9JgVk61yVA52Wp+QH
fHkWUxVXX9g9iRLQaU7Dpwd7DXmKNsr6o1ZmFXXTOmG/6SWV/QFeHGb9pWjMchv1SXYU5zoIDqpK
+xrxIvAUcy9nyLc6zqbHDop9ttXUojJ7wPEZ82A1Y/yBUm15NM16Kj4aDszasKs9oz0rEgwWf/ZS
LeZtVCexdRh6KqB3YyAoH5oMI95rTZsEYQnqeI+8tJA5xhedDPgmzZFSPM8q1RZjfcMwYVj70VTj
+PFhthf90Wzo89z21Ad3+zJqnA+V0rkJBZJQ+Um0NMNCfQga9rYr2mg+txsS89vRmmqMdKnttVtw
XcmN7y49bisnCTAyUxDE5MWeozHE6emrg9X1eD+jWtv9xpSKXs9atOBBR0EPZdgOgm2LaE29j5ei
lsdQDzk/eevAp849gz/TxuYDgZcaxS+lbBtaGPi3vWAEVqIErWfQKUq4BTOd21fdNPHJS/lmX4B7
0OT5OaWrVNL57aokGZSg4ki+n+Ym/6pHOcD7xrgYgKQMxK0eNDdBQZxCdIy+PvCX6STMI+GWO/2N
PQ0jp5npN4yWj7mVzub5BJyTWqKpIusfzFO1n+2yio6tlpfwieXP9LL4mmnEJXYEpfcit/J06+Dk
hYEieuMT6JB63hmNwu7ZIHfd+3IoH6M0gcrDmjRNz2c1rTaujOL0C1hf6h7AVOFvSz+FF65Rnqxt
a5bqaZAKo0dgpQPzapJY21gRpQsBDbTHNSP0jBPvVFTMq4XKbMgZbLQGH9mG+DD956whSt2xbHSA
b1TpJB9hKvgYTLouMDcTDdf9PvEmUZw2IsdL4mVjdjIaff6oGFeNYb3EDOyhpaBfTh5I4jCuMayG
UdXykU5rL/48eyqwjyCN2KRmZsN6hEUytWFr1gQzdDkZNpnRsrso1QQ6tpFxpU+ySM3DJZ0QDk+K
SfsTI04rstj+aaZoZgYZaOsNgRfthzmBTAZPw8KM7eTMx62lMboLgrE2eLa5X7zLfmite9dQTXNJ
V2Ac3YquddITY26iYyhLgrQXqqIKy3aomDDn5GvgySTEp2MwdPfZSGYzzIdpqLfR5Ilh3wZt9TAH
6XglmfoCLAGn7nc7MogOnSd55GR7gA2uu2sGbB+hqud8OSR5AyWCnt6uOFA7QSdpGgugONocPHnk
V/3SbYLZb47TuM2rM7JkE0sg3pl4PPykpfK+jyXi9IJzeMfk3j9VQO6sDfEqQn0LUcEL0GRJvdU2
iYjNNFIBfGn5vQ+jylL2k5mxywYpMqfJ3s2mhMF6XVOkFuVgaGTnneP3h+otG5PvcD8F2Y6ZaouF
I/ObU1co94Z/UnQeZS0u3KquwAFhhW6hoxRKHYHEGnhsM03GfEAcu05hMx4bvmZS6pqFfZ43XkVb
UYTXkVrkJo+haBFkZNjbBCdWUtT6nKQzq6EskVrSLNRE10BM+MVDKWPk7l5cGBQ/qePSx68a2n7R
Qmq0g3455EWwNFvpNKO6HKJucbHjNnaMS3KEAe9ik4eySLrgs6bX/NQsBSqrTXOFCAeYInfkW4J6
1/C2OixpxeyuqBKp6Br22x6Hf1nSCAzhrvMW8WGZ0hRFz3AgWzLidwlcWA59Bb0tTng2S3nmgoU7
rdS4+umcoLkqSlKee1pV0e/jchyhqXhWAV0oE3EKJCXrkCAmy3jmWWg/zbZwP1M1QWZ0XJR0cHIm
2B4GxFDk3aQhTuv5MEo3Iz0fOVKvwXYQhFtghmZA2ys2bM95COxcWCGoRJ/6V29gHIqruQOTH5fG
5TwYdR6aI4GlcOGYX+yKWou9susU7tOS+H3YpiV5SKaqo7XrpIw/gRD0qhM7thIROgb+Vvp3XeMD
xLkg2JZ0gV/jD1mptCIFbcpLPr3Juwm24tREz2WP/B8aSlnmGbspcGsyn9PqAB8ufm79IbGPMXmV
dzMruABKTUvXZTJVM0NcOLveBi+d72+iSGtGXFF7ZvBQq00KhuoSMX5kxRgN1m1BBsYPeZX490un
mivHKKrbOm9tQWIjsYhhmFYDJo94yLB1Ineed0yWpX/lNVkxkViebHhR46yNw3pCGJ559XiSAL8d
4Cdp5vyOo8Yv5UAWENu9ScttGRkw0nirgxCFzrLITVlB9XM7F68Z/Z0QD+F/438QvWkcSVb9fKZ6
bl+5iQyPcuXOWh8rYPpc1aFS5QVx6yrduvjNV4IYMbRpU2gYEfupMb34EhW+mq4Nxk+FDgWCmHdS
87/1+OdFjBM8o/Wdp8wq3HgutpM39bBK2tpBGajJAPCWnVv53Cew7baTiv2q3LV5inFh+21h929g
yX/QrfVijfvjXPlztfz1n9VbeYk/811ess0/UDaw0UKPDmhUWRXR7/KSFfxBCseBbsK+6BvT4b+F
ZubOkNXFKkKj/2CnYwvzT6mZwbNH1yg7c1gOkl4A/3ckptfrfp98vUupJIK3QOqhf+nN7oJ5nxV3
BhnsPo6yaZfh1DxKFbund1SX11v99TgEhnifB55pw1vx3uyVWDDOqoyIbqQZ89cNDrv+i70s9Ud8
JOP3u/Ffqqs//iYPf8i6O+MFsrJiXu9lcovVlqpHcuW0sKEFkKwnBVW8UxL0erP9/Rehy7G39xw0
WsE04OXuPmmJCeAZ4BexyLnC0lphQKeG7EPu86JbCUF/P2X/8nf9cA5XVZEbZgWAgOJb5w8vjwiN
uvWVRpXJbN7umyJNJ+x7mQ0wi06Qoxf38eV3meIlxv29g705icqcF+ixYKdJc8zToWC1cJvHEhMZ
K1W1//XBfrhigbXKpkhA9Lys++nXvyzpTLPq2T1tZKOMK7zG+LJH5/dERq4YR5ErOsUH9IOcuf7k
F5tPwgR4qNdecr+Zs9OcRRAKkIeNgWlO+Ps/CAUGo5znoxG/bXEU7ND6eRohxXUN1ZX8mJAHenzn
ofrZaWPDbvKygO6DrfP1DyrK3sE/B21QNzY21x4XgGAx+o5Mt47JXmzav583BhWQl5DDEWnfXB3L
YPsAcQEze5z4zVa3EzvolSmedAf2vLgJvKUb0AkHR32OtZHNZ3lPjP0wYYeFdMkOWN/AlWCfUrWB
qvbR1EfsyQl9nM+V8IeN6KJesHPz4zjsps51Dq6bTz3p7hrzeQSewMDIJ+LnkcAUvlG51FgQQGt+
xuetZtAslNmz/CvbP4PMpF86TaEGbKu+BsOJuaZ/Rx9df/E/lb3vZ4Qb1eQCI5LThvv6xPM2iAnF
2mzE5pylijO7JuGTuriiDST/0yVvj/u/F3vyocRSHCMN3mks/smVlx4FI7aJMLTeYK//AV07uL5A
PKEfFH6DNbIHNuVovHMX/+QdgM+OLQcPp2Tg8eaFE5NxHeDZ5QwA+jm0Bss5xTgwbFkLuV9+/cD8
8DZdVSeHiQo/i6Ime70HXzybGC671HHYx9g4wJ88+pY77PSS6aarZXpNVS9x1F8f8ifnED4oX2e0
WSYtzptzaDRTWuNHhR5E4nfT29OwTzGsv/OZeHsUC4QT2i/mLWdllplvjkIER6dSROszalBtSK6z
ZRsMZMLf/t7PgW/HJWJMwwcJ3ZP586szqAFy4IPKStbkbnIiFkdsPLudrn//KN8XDBSqcOut1/HF
daqxFycwCrEYBZPc9H2TbaWPRee3j2JhuOPCcBRcnm9ebOUo8DhZxPdnusFOawrSNvjOjctfH2U9
9S+fYiZ4VNiscXXHZyX2dhKUBWmv4hQdMmiX5iolm7M1emt+EuWTte6squS99lnnmzf01TH5BPkm
i61vh3VZvL06f9UEz3lka7oZS41KBvob71xCjWu/8xuRVsd+H7gf7WGIIkR7VaKBfNvJIXdDKYJL
aG+EWVjFUcLnq98NqGr+Vrmxb+AFUz2BGrRbf9cSNRtC3ZfzIx7k0QsF+ZUyzGudPy9qLGyCBCs8
yq9tne1duWTgCmRHnYNrVnFx4gAUYofdkGnbCLn4GN4zC5MRCcEmrBYP+sos5XjtBJP9ELdcoH0/
J5b6RucsN1MgxyOS1vBciDKiG1V4xKmmZ2D1dRbNuBClsghUAQ+tNTVuHo0RoCYo4sCilJuEAAXW
myYqkk8FobxlJ4ImA9vjq6beFkpoWAmkyTFdJwKIxmyNMYwNLUV+Qh56pBCm4jv2UKA352E9+I0J
ZGtyFL6khAK8NNLmub/Y0O0abIq3gdkTSKWqxo7ZqdVsBEnT068ApBdwV7+cmAGuOTINmKA+0kjA
Bn2KJt653lKlDRwa4TSHBA2gJiY/jQgnZVuGdumOaegO8whkph0rv91aEGSMbdQQJULEHybvKCbg
VIUBfPAvkpug2Br+4D6ieibjHeSR6LNXDwhFncGjvZHIGVAUXOOJKiUK2PqyVDdgTW3jsXHN5Ybu
HzJiXav88qh2xXgdQ2qLjxuaWMvVDl9SyWEEyrhVfjU5wD5T8alzWzoA5gZUSRNYzb2KGcUNm7aj
VnObjYT397aVN0moKq8lk2qVI7EA6C+E4jLUsCS0VK/kCVbKARmsNwZSeGRUH7y87OwdtIoo2WcU
aDqHfmnkvDfcAvqRgnVh7I02RsEr2yWaNwZSo3WwE4XGFZiG92AgIfebih6MAYtmzH0e5FL+SWY/
dVGpXNU92alhzadtGUnj2CfQhJvNLEhwGIHZFftc5csl511kH3HzCPOLLqKiWzHSbXvUo0xkWP6N
iuRQNHufsLNFuA6HJrsujTmVx9XccGKroFDDcTlHub3JSrpg9o45wpFStPCgf7Rp4z27pVnmnDPS
vF8YNEzGBbbEzKPeAYntBBNcR1q97zHh2Ik7NCsTjhY/cor9ogJyeMly5PDEN0/KbAivsFzU7hYp
c1po1BJpczUzIK52ETOaFJ7ubDlITQmqSS6IoEOYtbXYJIqAwlbREHcrrNhWW4eYaHWK585HTg8g
bOwcmdr+BlIMa+DabtLynGGN1Z4naZpTrwDKaoztQyvLESBby4bWmOiJwWG5Vg0VE5I4ptiKiB4Y
9pMAHEG2jdnqtWHcLfXDPMTWcUnSob/klZO0e2vQIgGQnDROp/B2Ro6+bz3Zd91XnfZsZATIbbpy
vN3kBrGfHyW6ggxzl/m5YJQzTukHGL4rPIuY3VITahJZHAe7BUwNjS2DpRPRnS6E8KcVeFd8jjit
/sZrdD/tmsYKbgi9g9iOYcCtU9dO3VGcS9BwXDtbcfbJotrXYzGA9bJdDaWitA0dwnvrSI8YUsC7
cDQr1SDR3kJhiWGOoc/UwjoyusDR274o3P5pXPC+hnJQfXvarXFkiFKpxDkLfig6t2PWqRRCpLAo
GvzTZHWXUpFeHzLTPiKNbqY7c2izC2Oq+WQ7khjFLutiB2HYb70KNdlHdLJGGVwWdozuqTrBvz5j
1UKmF5zJdTc5/vin6UKB5v8dqengOhFD3t6yYeEzA1FT6DaNeUUOfYlOmmqE8MetFl9mblF+YEeO
Acqh2vKav4Og8NhPJjMhnbb5ac2sjF3F3ALN8KU7+uGY+Yk4XlpyfHvs2v41Z8oqN9IYy0/UQUPJ
EbVbfO2U8lYCt4VEXixRkIa8dCCGyNqPHg3fm/ttw05CAub2iOQ3g9E8GlZP0KhjbnIDv67r91M6
KPO4EwIyYcQU+dwYo8o6dC11zOxG/Gh9WEqSch5vlbvO68xmiyZt3UzMFqptI3B8bah/ZivRllDt
dsu8uJ8bPp0NpliLAGRiWPVDWYNkw2wt1HGgSPNvrJadEI6znrc19sHlzoBUIvdWlxCaSt1uPOXh
cNQmM6vm3M4Y4Gx0b665RAvuWpiYK964bnyZh5MuW35k58S3dLs5Tlhi2FChOcEE+wovZNDAEwan
PtZwpgtuICNzPi0JzMHTrjS9nsBQR4NKKTxV7HrdV1VIYU4SPdj8sR7mufKaY9GKMQ7hkS9ULLi9
zSQVtJ4TZsq04muUTifZyRL9L/Q0rLnQiYrcPG9zg+leOrjSDxkCDdRBKXqPT/yiqgEjNEyadrWl
DAhVKCrmfknSaDmesyCAx5nXMjv1efGku8kirr6rsd06D45FSsEkaurk5Jk132R4TmpO73rTVhFW
dSpRduTkneiiKQkpw72mLd48C1pP4dPH29v64DKxvzxGCbBzMvNUIhyIdTolM+FEEfbkxZweLa1A
ACXFYFkbg3eLOAoCldzqPI6gTBruCOGppSmE7rbMIJ6DObsIMSOmvFLHZO42y9zRP6XIFwICSrXT
nmRYeKuNhzsPrb9P4wjsnEuvRcfaSd6kZOXIiDED5AEv2PsT8aIXlU/zAEGjtJzeOs5G0+fsGuAM
tyoZV4i85B1K1RZrtcrN+YaxSa5ZwyABDyf0q/G6TycWZZC5nSUkgj2SnUT/u9CpQ6oOUZlykmnh
u3XogUukTLW9+nnmNevjvU7iW3jAmnuSN0V06ktPu3uefYyW5PBo/+BLF2DscKnAUAhFmOQBsdhb
MbvZbWKKtUBatg4UlCIvqa2Z+/X8Fsq4K8uFZ4SaEGh1mVMYy55vwwKuPjWcg607dSZjI8IFnswD
TvgR8iImeznf9e1gfGiV8t2tFWj32eeimRtHMffFS+9G5o5uuwi3T4RoMD3DKXDuIwPWzM2UTNOK
s2P9GRqJD2NriB0NYYel30fJlO1L6phNdZY39KMRICB+GwJ0nuYTOVZUVtgVwUEQV3W/AeRRrfQp
4aPiFwmJV1ycJA10kVQbTOJYvtopNT9lvWeskXIHjEoAqK3cG1XPrCGKankNpVnq45i4JBZyDUJ5
i7eVTb1XFuRl2mFxnE3XYiDc1EbPk+7UiXNTuFn9aHt0sUESIut7IAQ7mWHNGBBes2O43g7z58QU
okLX2bvx0HoXTpXxDRT5VOxkn+YJMWpLnRC5TTAAy1rcuF3d0De+5NXnoYPsEhrdBJOKD7E2mHYo
7KIr44RNptY5AeTWp90FNUY+9Urj26+w8VWMk0ohN4RBm0+kIqdl4xYLOV5qJAKKr2B+wAJ1F4cE
upnwKWL7n3u7yvPbq15yk2+toZ/N0K8SkW0L6ruYJnNPWhvHbe27pjfjIGS1Rj89extC+20DHqyz
B5ohaFiZr369eZNvFQM2UqSs2By6q4ubysTXOynTYXEq4GnSxsyi58Tm4aAduosi8CmQtdw9VdZG
cGDoay9bj16vlKTKMl8uoptYy+O2zfczxbHzNqkKkPY+1Rygud2mqy8LTGvVn/bQMtIheeEsez82
Mus4HjLrvquNatgtE2/DK7bacUo0uEqJTJAIvXdNP/Fu6EaVx05Xud4WtGt8Z1vZdJctkL0/rCl1
80AEKXYPRhQZwQYhCQprqcd+uP/1OfrxFDmW7+Jv9QJkFVger08RWLyGsmynolZBiFsDFtgRbHEr
3zj4424LsK83vz7gW8EIvrrl+xKxHx4QpZxv1IFhzjwTFBbegMIsviyGZlKK/Jds6qUT72gEPzkW
pisMXp4N3d2z34hTuSuHrrBhEzkaNzgeQH8PlC0+Xty82v36Z/2g4VgOtn5+HE5N5FbrjYYTVBHQ
65KoU+Q3nwKqA85nP9XvnLsfD+ISOPg2J1qnPt76318oKwTXYMgOMN/LpM+ey8xKLnXZjMe/+1N4
WMitmuszQyb4zRWCFcLWhk3OJoHGdwQdKg0FpJXDr48ifrw469+PpAJ2n6Cr9+YwuKbzwGk1LTVc
pHrXIiBPLBGFW0P9044R+r3ZqssoFYt1m+NwGq4ztnLLji07qRlrBgt0xpdJuceklWfvOBExsCbc
BFOw/fW/9WfnHUOajwbISA0L+OvzLoPGsNlMc9697k9J3vAYv7/3zjTlpwexyCyjo6Kkv1UBBah/
q2tm1MyWbQjr2gZ+xtw0/vyOMv3DiZfo0dylDNkYuJFoff1r8soblO5iRSEZJB8DfE++SZVvhIsN
Mft3H0EEOvryPLQ6oqnM018fLFko5WPZAs5C0l64FNhmit6/01b9XuT7B6mO95ftodSZ2GhNBO/X
R7Js7aWMpHqQRnG/sWdgOXzNsg8pQE7QSGmw6frA/N3Hfn1pYuJFZV9HOG/tyfEKO2h9hgdp2URb
Oy3rvWVzN3+7//49O/8PztuLR/GH2fnZ1+6v//tmdP7tj3wfnVv+HwzfmYwTfPCJBayV6X+PzpmP
E54R6BFMYGzf5mn7O5rhUJ7Aw8ykj9kvXuh1ZPF3RouKkPV9R2W7bzOtRYL9rbn5t0f2n0out6Mt
yZlS184zzQRYvJlo5xPWC49EKD4kp3ougy64BwScLtsasEchjfhrXg1UofXx5N9HS5Gj8M79dG6q
Vtl7ERT2nasX4BMGK3gPPi/9x7tZNrQJL82chJoP3wSEAo7VTtSWIFBLyLDaRgzF4Be7VLVmvuNS
YTb1OJt0P1hqV3q5R5LIiXhUWKxB4cXDZTG1yV3ag0Y21pw1Xgm6WKYvk11jfikdVAIISAysN3Et
kDiMcUTQ8OXE5iQBYMneDjY4SC7bHDfOFJlpGJVF9olO328rJl5um3ZmMr2TMsHCJAdDfi7Sib0E
erfNzhqV2Tyyxtw4iYScMSeNy+UQRNVzuyTGCdhMTLWDmv70ikVfRZRexVuTvtBpX0qr+Fzm4LI/
zqJngSp7wAmdVQJS5CORQ/q057t5Bia8m/qG0DJ93eU+1b64n4HmkUhu7CEAURktnygUbZJtHgBI
nfKWQj0225j5cmkScHWli2ssGQwt4P513pMejZQSqi6x9aZqUufco7KSDSPGRrxsaHfPiROndzh0
HKr0aCgADNJ6hhdmiNEFTNTROBdJ4C0nUATjW8RETYseKYaPQ1rUDapdAiO49wGErc5AOCxF18Z3
nUmUFiWqppWAQghTraZQTUGlW48dTZuS1nF7ceC5VkVCgmTOhQk/dsFLOc5V14esUcVT3wfyRNK+
xhZZgBHG+Jb3F6SpE+sAVKiBJMZEDADSGEEEaZahP6GnuW9CDXmMUwLmFTakVQ4MW1sP5kqlu0Yf
DXUvPsGeRbWcPOZyyMHDtqfC29uJpi9NwF2KXadptf1ZT1ylgo0I7HYzeCoej3rXmx+lAcOeoUPN
PePXEwq8WTAAtslj7HrbTtJtxyguCrs+4lZitcLm2kL1ONOmESX0orXqysZM9TEDUV2REnLyJ0Qh
owuT1HNvadZxk13uZ2BolML0u6NDg7i7L4JP3UBB3caOC3cIZ9iWay9wUbJGgX6sdlPdGx9tgvvu
0YBpGepkPs7gFsDxbAn7pvmHCYBLuqkJ8atthUP4kKixDBi5W0hkLmrkXbTAswspbSDsHOuGrWHG
rPoO/3LGPmu2SPl1cyua0NB6TMKktLyEekCb7WfJ0oSMdjZ2Z21WQPLKUYGNjQs56gGwkfwIFppy
LOpTqHpoGh215/DyCK4AYPTKQw7TqDypS6+yj+O47vWx9K0y27dE533UicnpQBZ2MNDpyO3No9Gj
7C9s24VrLozEakMb1qsfAlhcqHJNvXjcagWR4rC2S3rMBojeU3hCX8rJJJLoxptrnmRzoYp4mzbp
cOVrvxYnKUQU54jZiD1e42HLxUNaSSqgPaOoqUopxISAqZf2k+ZGsDdQ7+AFlBo7dGjNTLBC5tpz
Rv7SZYsEb63lAn1gS+xEV/EID29DlcGa0+8wmp71rGXFoYQUmlzQJpk+d+6E4AdAeQh49RSs2GWa
y/YwUApzt6bd/F2QN9mXvKUpbj+ClrG2AKFk/GgzqHjQ2Juf8DPIJ52UZrFLUNbHs7QfliAcsObe
VZ1lb+uG98hOuwIlhIxP/pHKEpCNToIfYQOyDaYyrbjqrBdmyv4Z8ftjVUZYtZHpKVdNpymvd0wb
kJcdB60ba6rV5dQ+WW58Zc3lDvfKinxr1fIYDMJgXDyS6w0nd+wRTaG0E1CvUnmzUCzYhr0pegQl
0zMU1OFB5werMKOTrhbwtjhs+xG6Ufsox5xKD035jLehQwY4L8zRGrh3ZzBBo/jb93E7Y8PYeQnb
9X2/AALX0GsgEjONeSYVQA4+zSJ41hl+/vk4ggMld87ILChMEetgI7T5YG58gBc7PxgkL5mGXgFq
Zid0Midxx+5Iw0X6lPIBEAdkY/EIKYTBIAI/yFptoUGeJAuOXsab5CuOQad3X1rmmswfwWvcGCKK
bsCo+e1R6fv3hocqbZcwVA9FErsnS6THR6ev49OeRbhkOtMzynKs4f+xdx450iNdlt1Ko+ZMUItB
T9xJ1yLcQ8eECPVRSyNpJJdTW+mN9WHW3+j6a1BA1ayBniVSRzjd+Oy+e89d99VYPbVAls9SiOIP
qQ/P3apxOe3YrHWcn/wnvrF01n9GZVRp2iC/wsuE3YCO73LmTSbzlH1jk0fjB8e3Y7NmsNM3qzM1
+aSkmnufXbt7dRtNVLQcsAPBFtDKIJtD+ZolClDj0CSvAoGAHlQkpEms4mTK9/O0AA8mNZ6qTdvQ
cEPmLh3p7SObpvv4TrlNax3dkG1uPVZLYbJfDFkVBrGVq+gYJcr3ivUWbeZ1ETuB6YXxZyZ62GNV
nS6AdurDxcalstNcD/VomCuOo/kPP8/QHkOF2jQYH4NrnkLYto0/lbHsfLdsx2vcxhNLo0wbKT4E
WURksqVemIRBqAIZo95jMQfHcbKOJZjdf7tc/P+5+F8WNsB/klhe8bbpk/Lzf2w+xT9Di5Z/7h/D
8V9YVzx7afbS0HU8lQvRP6BF1l9cyfAZ80b7W/ZZRuD/QzCwmI5xoUAwIITFP/R/p2PvL2ymzNMg
vPA1/V2S91+pCcOkyo3s343HXNJQqeHekIPG8MCo/M83tjxDbIS6tnaIXq55gJuZoJZn/HYK6OaB
MB5VU7TM2KVnc4Jn+nsZpZtmiHeKB/RS556vrxoiLHHYBZ6Thr4km7LyXMJCWu05xzlktRjlWdDq
k7mxSWfsauTMFSsokwOuVRlcUgxn5nNL5/wk6SbI9ZjKGtehz0R49rES6WOszFs5imFpdAqvSUXh
ZufZG7UVjB5hRPSVodrFsXB1B5O+I7z+sOOTnLG+7e4teRe/nsIbJrzXsBz8lPGva5xNEYdyY8PW
fvWSsFxrTnmatNiGyTCDOppt/Q0ffrytMXSwPjcTf6aDhvAgPn/Y18/FkFpX2enGPjfUYuXYxR+I
/V4QNlI8wMib/2Ap+yB3lAOs0XJfVFm61xPqXgr+o9fU681j6crsxhtP2xcELNZEO4bnxCnovO3D
UTtYYaRiq7As624SEqCoybrViUSTsD/Y9Wo/MKQcwi0pnFsfLJN6I/YEg7QRZnhy9bHW+K+aM4Dn
2Thj+i2rQEapvYmK0P3TxJoVxDEG+MDqHHCXXl1E7xUl8AAQR108RBSuvua0VLmY3tFkqyYvLkab
JfEKzYsLQoR+KthqNg8MHOU5aZ0/XpdDDwr5FQ6B3slpP2E23kLJsCcIQB2i/taOGFuMdVq6NIGI
IaFUrpSU2fSpNviSReGbzjQ0fgkR0ScgGvVaF4YAETXkuvbU0BF+GVrnVtoKeIlZY11i5zlGNCW1
K6peRrjx7FZOVYLaUaUGc2Wbj8VhxH9/HTw+jThL6iDqkvkatvWFeCrSJ1it8cIWFZZWU0yHOXJe
HBJO2SHRTepBNJOpuoYCiQdiE5X6B2BGOnpVdd2Nc/KaLHThuQLNCxV+VavWtpktY0ED76HQzdep
xewFgJBI1EKwuVF/MK2KvryE0jyZmXpKMweq08AgOr0BWD9HkHsjNzmyMaFvwbWDKI6CHvsCyzEk
ulKhQAO+a1qvateBrdla9AlYzRlY6NUYnG1eDOzAaRYvxJOzxPJUPd+Oqt6y8xsvBLbXnb3vjPtQ
PTZWu60Hisf178yYgxHUI/zwN5R7ce+z/hoOtFuYzZbjqN+0dH+oXFXzFhD7FJ4jo6QyCGhTDcyn
TvWgK4sh8GZ3lzCE7HIuoXPb8Kkq3tGFs7Xno9pgUjjm9bjGlkuGMrO0dT/SbiRtg6a4WBwG05of
GNS46KXsSZQicoLGyetHvjYnLX2YIh2S/0eSuWzHiPSyFkDpXZP32MP8osWn3E9deoUsRf2yQ733
fMT8x6Xkj8mpQm4u3gsjGZ9lS45JK0DbwrM0K8eEEt0GYew8O2D715koKDTzxEeIvnGK02lYurP/
VDkQ4rQWhBfZ7vVq81Y38kcJPfamfBv3utkfx5Eo55hfyoZCwyTZMh5SKGZoX1OZjdGZTbvhy0T0
vNPLED9qRnNGRjvSwjkhJsil0lGZmomI1RectkDZqyTai3JmUZvSduYD0I9x1MQTnMw85eIKHYy8
vOIBsqVJLc58ejeCSeSPUcYCW1G/iKByxMVuditmkKIDEc4QZG5pm3jSnF65kxMVPyiEd1VRwzuw
e0pzIl25pDF9fUEI0p1NkuoNZ2SLzMeS0+5k/feI1edcZmrtBT0H+aMQ0HqrclgjB4aBUs7eHRQW
EIdMmz+zlk2naSSbiD7tNUtcvE61oJihohQFEsvZ1tXHOKTD3ErcN4q0epYU6biXHjm2fFBPbZIm
BwqyvIMbEYliZVOfKGd1V1ClgrR216IunrRcPuAH8pkZsYsQ7Ts1YZlewxJClhI/O5TB+5XavTZo
hWb2if9nbcXRo8PdD0yd+usm9i6yw0MpKqos4Jx2S4ueYY/HaGjqQMmab9iCZzfrv4sxgYwlTDD4
VXZrNe27UVo6LKKel4+W7IpRA5Tl6EFNub3XErAPcYWt5pnaIpcRMggjpCCF8DIu5dKlPM4uOArJ
TcYhN4Nirr9D6l42eVceRtVLfwaZu1viUj9eWx0kbYEbB+EAeWhdF0O/Zu+9xEMuU5FcmwUEmLYE
mElQBpmDk6+p/RoPVGkSr3uZ53dh4ZECrwMN760lo7Q8dMKpXum0POUtb7XOTIOuH3eW8k5B1ZZb
LJt5fX513GybKu82CK2+kWdEMKoHYHSXbVP6PCXAXNlRW862V8tbS/OgWY37ObL5OpDjNJ3hIaJQ
Gpn4mBBtJhpRfjkOggxumrM+q/tetHtZmgy6+dlrzOewid/IyR7gdB0yHuIKYFrUpcfS9nBaaGCV
iSbDmqAkpKYIBhCwc56d/pXYx0FXjCeFouKV09L265W/8/DIBSveaAOOX1ljNhgm848dWoGRWttQ
/zR7EOepoq1gEdL6Yz2iMr5N4k/h5LuhiM52xzEDomRlqOmlyrUd1yN7pbvJQ4r1U+/jB4zU5hrb
8mI7X/B84OIc0W3IjJ5j4yhhi1Pg8w0QfB/VVqCL2k/rmn5DbeZXLjce9xfXpW21Q9wbLSMAUXH2
wmHbFAomOlXscxKkCryBVON+n+arWLzGY3Q0ptdJxlvQgptxhIVPZR/+F1kfVKLiKww596HxduDO
b5huCKh6ZdCH3g9fWp+szDbMBZBJJ5z2rKVV8rbKD56kfex5G35hax4NmNDxvqIHwJ3dbdnS+QWr
SrWfLKX9bAFaGCmgOY6NSE0avoDtJVRJoJbdXcfZujhIS6XZY0JcO4gyIQY4reEKWqnaWk+z8+Kl
Ir9fvGfi183tC6XMb7o2bbgK7szM2lj1TG09aU3MLz6FUqC19pGDSxucPl7OuIXCnRt8vKqND7H3
MatzVJknFpOniYKolapFt97pnytpKH4h3+ei9ws7r3ZoG84RTD5ijONNh6744aPcZxRwUeXqj31x
Xiwlo0j9ITMPNuUQtJZll7bheldK52YPBW0ivUwxB1jn2mlItyMsiFi/R/VSSqqLe8OgMXTDg8Jl
bB41iN9yT+keqQQV16kUW220fPSDFUrW42jolk9NIdYTt6DZDc6Yb2J/x1NjvmHuKZ9QVMrAsIR3
9BQeP3tQVbQyxXqajORNq55oVbh0tfFIpNu3Bn3TK90tdpujresnhzC8FPQYYhD0zVYcCNmv7AjV
rtXvbjLsKGf5wCfz0PXYLbyTLhWfao+tjiek53efm+JUSBczqzlsZrX7WQ70TYGblhN0AJ3nFeu2
e25KfU+5MExAzL2Ejb2Vylvbi9E4XMqAiDiSg9040yu+V5iTZr5Zeru2wj3ktLm4TbIb+jgOVCfR
gsmyeNRrl8h+ESie/h21X2W8lOzMWH0hmxoB4uhLaRTvmI4+9HwMD2AmETl0jgCsY5GOQ6Usg8Sz
9yTu+NyADaScCwP93Wv4MLw5kgxl3Ak/Ows5YsgvdBasmE7WDg4joxBBaMiNyAh8F+fCCC9mdAmT
jxJ7hWte8wwNq1T2pMzelwx4keP005ERa/XDiHC6Uk3QhfEKi06QqVVgVe6qnksFl1+7qQrXp1kM
i4GTfzbUdKY4Od2ED8RSnhw57xcPc20nW+6tO3w8fqR7PDwS01mtb8tSCbdJxVsjZcueWza1V064
hXyOdyq8O81HWrjTunRLADvm3XALNKGGUIrM3E3oGNScTQgilrZPVXdYO86JC94mpGUhycjYunn2
0gydn0zOLhm9izUhQir5l4er1NQ+hWM+TPi0teibPiqMjXGjgeo59NqrUemfVjbzzODNarN4U8wO
b23KPVJlwoFgYrKvysb4iEMtfHcjtp9Z6dJhsZL6tAX6xl5PX1zdbfvY0gnyEleQP/hz0XQWY01T
Y1IzQ2C92WMU44WJ3rHSTeYrA0PI4jA/Gmb2BcfjTXI+r6IoxDOjLI8kFH4RJQ/6ZHwVNHH6Y9I8
aqOzqWgJPHhSvOpNfJeW2b6mavaTLu/SMDspCqQg0PuUn96sqQPMWyeXsFd/RKMc2qQw1nZp0zDn
+MjLP40p1xOPkDe6Z5ZhF3gWgcgzZe2BPVqpaoUh3QzgppwiXqUPqcd1T6f27MxSKr1Qo+3tJpys
TKd5C8oan23voeylRXvhpqtshtIz9pBSrce808XGw/aDV9zJPmjEjUnMz7jpTF2c7IXg3tXK/KFE
Hf6yYVACNFz3PMyKtyN+gZde0+nNWIlQ2psun5UTmdZc+gY6NAF0h70q9WCz+YcqkHpg3UHvW5Ya
/RX319IJObvuAiAgBgCfoWe1HWktawKtDyXOgkSvtVPFnCubbZkpfUW9VEUO2g+7LLJecGaD5l1s
8O1WwezPsjhKtjxpxSoqF2N5kjJ3zIzgD7Ucln0KRy7uvzC5eIkhuXwr3b5rSVxjBoLmQm0cwX+9
nQmq5VEMzmGm3WAFK1/z+WVptHwNTlSBGiz4Y5PB4rXnHEX+zHSuomau2LuZxIxgkAvluM5nQfgo
xPcYgxM1J9xIuUmBa8awQdsM7aKo9jubChzz4jR1rhPEsBPstzjkViKaot3UOu2RumEPOCZvAvqE
lJKRDAzUGhsqT3SGQFoih1fOJewAPCQQC/gE+Yu7nul3NbRxee6jmR8eeER9Q0LKJzeQQqG+FrKi
ZW9a4Ijzk2XiE/fZtSncID0vXk2eluwL9vJsx5VwemnKKjY2tsl3CbTWMnZGEIhZxYhjRClNGjhO
yCZojWFJ0b5dXsuYe50qrWc4qVabGbt0zlSo05bWaPVZGYwy0vzE5Re1D0uvzE+pHNWRaVebYSGn
M/5e3JKsoi45tgpJK6Njj48psUjtlwtc7PwmJd62QYrSPLBDsMe3IpnlicKFeadqdtEzg40Sk66b
7PSZzMS9Mfs2XHMSaEd2lR4nE4tM9kB0l4Rbi+4OHPhmjlDRcJpwntWle05ZXmPt6HT4bcMIghch
3nYZCbyIPozUtPks7DkVZ1vAcAJKpeCkpP7LomzFWLgVndeB4hmxam2gWtJbZxlxuDaacbC2RRQy
6010ZWggQVTnWlNNX8MM0JS7LXLjt6y9/gu3nH6btFH8Vh0TSu7RtNi1dbyFqyAOtTpU77UGa4Di
Ckuf91KdVH3deyEbFbRoKHIQkLDZ6nNzjzGEH4Y0jG5pGLJyc5vZpkhypHfGTkadXATNnlYTJ28Q
PcRxGPPp1sP2CVgPOxMI8Q4ZC68Z94cs0n47O/T2ZHu9x7qz3DutfdVZpxPuppJx5u5WSu3QUovc
BnZhea+dpHyjwTe+XLvTTK5zfEQdezCBIbSY0ulA92G9fPqSCAV7We+B+5O1HpU03QstKlZN7FSL
4TdzzM0Iv+uV5XD3R21ZSaxkqGJ1JHLzWELVvpZJq2walPYj3j/uC9opUUlWCydjhii0uthT28ZJ
N7YqzTdWHumPGcflG6H++pDSYPUYsohiPJQUla/6AbXNYhi/FFCR3wSYDF7VSZjSuhWO0Sf1gPEW
R+8cpEJo35mTwzTuBq14SbPJQmaMFHYWdVxRuKa1v1pUXnmOIAR1dfqH6kiNB1XOQ7XVO8Erht8z
jYBucqFuApG05HxhaI/q/p42hSZXhojMd6MSIQWdNhDSE5hw+5UFHNNM5NA0XhuDhvSjcX2bTexJ
PF6QAog5jdjIS/h0z2iuclpRholVzGvZC1cmQ7J5NeyM4wpg67ZWjdBhK9/nG4oAxQ4ZDucj8YqH
liIZLmtGtTfmj7i9S8hY65ASiRPK5+Q446PDiujQ8C08GPZsUM3SVRZ2iYrxWdGSXy2bGXFGLZwO
et5GD7S9mY+SKgsmollQMpKIp5G9Ce9AwxCbqLfGM4tbk2trfZ8zc7poFj1TZWe4Rwtv/Y7fd3cz
OGEYO6gZkuOTkaEQ6EgMu9xr9JWJtXMdxfihbRZlXG9qdTxmpDeDxm2BaRt0rzRGsVT2lup6sEIU
1e7Sy/is5rxOrXTL1yr3ITu+NZP12GKXkNVWGb3jCJC9NPOtyOloYbRxBI1S3rTrIbdAE2LsmMNA
Def+JGmHg/qbauuavSAPZ4kN20Fw1qh4PpuVDA9mO1lcfjLjxy465TWNjLigEkraL1nO6WRowaA/
hE2XvNkiPVI+036NmDDPxTQafySDAwWatKTAE9Kzt7yapt/cNPJ3dvDmIZwU3x3jNmjLMMPtQTKK
tT+xb3oc8XfRDFVn5bjl+Szi/cCW7Y2irfSHfAPgg2w2gDoA0+ZQVpKAeqH8GR6c9k5NVX0xhGpE
xEeEQki8cXqfeNE+jrMeuyxhO+Jo3nCd9Gi+SacLkd3Vzv5KWzM7ENQAqjVr296S6k4dTfun1nLn
FDMhwRjTs+Gz7UzkCdk1V6PMi53bWOo2mRWHO5czb0tKmihBuY0j+lAfHrEXLv1ssU5OYozfprbQ
tpJt/JokIC2J1TXiFUhOj6AZyaRoFUaJt1dDYyM4TBsVGwgvcpK23vKVHJNuE8/NGdszu/+yIXA0
RLS8eikmi8gOzFwDPBSh8c5kO1/kPAZjaexqXYl/OsdKV2ZFcAjsehD2fberQptiAhwePu3EJ8dD
sY8sj0ya4DLbiWEnJt5BGoHHDEHUgRKyyqvw2dbNdIu7NAVIjhGDdlY7sKtpfnBE9T4m7W86jH5a
CO4qDfZtsywPPVI8qe6xIkcWHYaueFFyhT10Y3wSz0FYilNlY5PCJf69JTwS7muXdlkk9eeFRXNp
6Zu79lTuHROlaDdoWsHUd4x0rtKsEXjbq11bj4OMQFZQgVJxroZfulseWUb40urgeVbKe0O50q4a
Rxa5PMZejWeHDT9+PoMt8vCTYt6nNEHf1SWZyqkbbmFkw1sv+b0MeeEEvTu8jtD4+B5bF0Sb9IXx
kyCANQwBx/sW7y4xeRhb/Gumu2ukPnuhTQQ5azMMcKBMEqS7yhis/cJZIADU81Uu2+F9grTFaN0i
VpB1eMitNzrTt6JvDxHSbjAtlxvDnm5a5nWbIUqP/WREu24eDUDS2TyzLaUXYSxAX2U5YDph6lej
tZGJ4S5pELEJ3RCosErfRqhz5TfpHQvBQ91wvSbTo1NyMKEbEsHU7jn8uU51ikCPhjFQtCZgG/Mx
wRZCZauZmPru1cyQzhuY+aHU2aWZlnwAyMXjwRy27hQMSiokcCIg416M3Q7zdL9O46S9SckTk+Xj
hZVCx1lnpxvYEvmpoBvp0QvVs+cJbU/P+xOhm5MejT/j6Byaujm6s3MC6PLi/S31ye6RCV5dFVWR
32pMtT94WABfxe0FJ73ykWJmu2INBok10hPCudsHsIryo1uUKcMHP4zsq/lm69lX93cOg29azHbR
X5L1IFWyiL1OdKFf/hkMP+oUvWCwD5nsaVNTDRI/2Y0VIeYASqJjWlAGl+QfYzxBkWKH5ysQSn8t
LerlxhQ/0OzcpqZfG+1U3lLRWJ8Vack7ZNx8ZtPEYztman70OnpDVqScABO3/TqnUSKQM82TdlVu
oAsguLFl2eJ07k7SMQ46It56UOVFhKJ/wZEWXzGtbCiDSO704iK5dURX+nokyz3QdxF77mfTsFZc
yHH6mVgDqo6g1U2tTASxBcyoftCfS+JIo5ww8XSEQLmV1ARvqt546jlK/DEa20NfFt3XmFLtZHc4
C62+vBuY2GDHn3BN3hWhfekG3aUciS4iIJ/owaAjS/cel6LALqLcu5P6nsbkI60Ve71kPveqj3oi
YVQOR6kUHYM4AEGzhtQoaHb06jpHWudg9/KRquFa/TYGknc5Pw3NIT+AF+51S47QSK553Pr0mtLD
QRPiltvStLNjNd4Mev4yIT4OsW4894V36BHySkrUV33xtyzIF2GMdfEyTql4BVIYZA1bFyB5+NXk
pG80yM1Hp23e0yg+EgRhWcCGe1433dhvHMBXAe/lZK2q8s0Rzqsoqkeus/kzP06xEpZs1rW7hy66
ykwU4zGq/T6NToZFq1t9xM0VP8hexRIzWdc0+QHmhpsLLJ55hVq4cUjkjVwI35NBH7/adrSuQyK7
nySSvR2I1Bj9caRreV0kjReuFb6CsP2UJZlowV++AZLsGIPd0XuJuIIoRzbkytWY3PK9iizrU100
t5z/Sxq86BppAa+opH6Y21pBlkhv/LpQchqLywmgvwnnllZJVdtaukR1DsVwBexC6Wodq2cNrMrs
tw4LKZMs6LcTM2KgxxS/DKMRe8R0WHfUCXCA5VoUHSOD5SVi8K86kXhiDko66rZ1BrN1DIr03ejl
JM+haUyImyLFr8bfr63zqpv+G26Q/+caK2zjP/N5fPyvfy2+/gM5bPkn/s3hYRh/cTdxLdfkKg3Q
eckl/MP+rP+lqiqmVP60CbJ3wUD/w+Ch4JnmmTH46/wNluYsnnVR9V38P/9F0fBGO9ReqCwVQYQs
LLL/isUDqvQ/WTysv+HW4FPYpeIdIfTzHxJY5BmUXmGhARcy7KDSF3SyHTxItKtcFwlgSJaCFie4
1tpw/1ptfKWCu/BQZxMtQvVNpCN/RiOdum3qllFzAKil8vh0Q+L+WnjvEkiJRVTEFwC5UCEIz1W0
NHuhK3I/izzWPmlqax+6N4JeLSylY0pMSWmTjJzU2xxmRrT3lJK1VBjCRj1HiWK0vgkWoA9oUH4z
67KcNrPS0/DrRoAbZyC+WTGtWz3VKEwtuxF+dlR7agswlgCxX2tSjMWqiMBG3MJFEkTHVFDuAnWB
cAQ95Uq84WOnzLZ4Di3cmU30Uc06vlHd9s5JN8RPs6INx9hSUeJbFzdvnYxvMLDrw+SVLv9jon9s
IZJskrB6N+tli9yXP7mTsxudNHmU/HJX3WR2fq84zaezjKMEfuZ96BX5Lmlku7UA1p5Vtb8qCbm/
XO8nuJJ4TTQvFkEWj+auHGR/xK+HQ1c13qeOBs6whgRaFsJ50As1RL5mtWvnPW3sTb8rRzjMkNJf
OVeHI8mv4YAdvPzDCqk7sPwztjSQQhf1iJQ2glmvovMYJoHTvVFQDICgA+2eVqFsmjXXMK6eK0tW
ZnftaMLRy3Xa1c2S5XNTI3sebWwDm8wRfFCrFjRFe1MQoLx3yZZZHL1MLODXskx1ZOS2d7zRQ0Ir
WtNZ6x0NAssbPRqu6ZDgrk+jo4kTCh5JVjQ5AnP1UFK4GmGz7OtwSeWixVQ9s5PlIdKtiB1YM7fL
Rref9RpRnVnpKbNtrmGpOqxUl8MXiC21X07LTb7gJhxiHy7ZYndcv8FdcAibqKBcGV3vnlB3xDVd
8fqzSJXBH0Nd3mbGb+wDg9sYj3Hc6mgHVj+8D8AGzJ1Rd0l4mOGipmeBbJ0c+MAz58SN54vXpQpm
1aD76mDVKpw5abQfwH/7x8ouLWcTQR3jBR8hUOxCdry73C1vOk6JVRvX3e9sddY+A1vzQikV9WH1
pD2AWWLzMpX0u7KRW3ulVhwLV1lgli35cKsy8DvnMmFXFmG85krP7uxbcJNPAHvGzLHsQ7aadFKw
LoMzw7bJp3YRCjPb27shhcsPdly73SrR9GH5Hswnc4juBhaEpp/zrZl2v4aouYwhPVKLhtmZVman
ehPu3FTHWmSkLBR21SB8p7D8ihomylVPMwWtnJOZ2/4IwLo55g7ZMj9xciyzYWfJ9HvIs8xbq71z
UaoKLbmVg6VXq76XJXHhIcbgY5kfU2qhJ1eT800ef58Noj5xQGkOO3LBZ8pii1VwHTV0d2HGs15N
PD+gagGZyaxXv4apNGw2a0Ob0Kk1GeMPZwF12e3sQHB2OxpFKQfFSo05akzQnQddsmaawVIfEo94
Bc+EmKlULuP2a6DNN1mF+HCaACQI2GePlYK1sskoVT5vjNDbKdjk0qBtMfwOCxAoArh46oh43vjy
joEFRvsMub7f1lHCWB3l8/uEZpBsOxtEmDPA0eUm/gNUlA030s2aQIq6p0MPsXKQ8zMaxlWpsMAl
Ri1422vzZupzdEZnOlYc+hsdmumRkIQBoiA2D2aTKN8uOHwOzqjCjGXZUBs0s5+aDUqtCQKgERYc
gP43izKP+ulk+mi68lUog7VJCmc65E1VbRqoC0cNHtI0V/zcmdVR52z9yFFJzgzXZL5l2XD3kear
5G61KgkHHOwEsUL+HZMfqjEC424O2Qn6zwz0tRe7vFR/Aa7Gd87b8OS5c72mF33Z2U34IVoKQrb4
6yAIA4FYdbU9fwDfqDaK6swfJheznG1LmJ7SvMz35NKym9ua9LmOxZW13p+xKfCHQeh1DzawgVOB
S/kgx77bVKGl37PZ7d8am5mJk9alpXmIDu5Qh88G5nS8cbXRIFeahNkmIa8Jr5g2qKVGQ1upW59A
FLx3Yyq9wNMT+cDeJr0RsNiablhsHLbbu5FK4B2KuXKqlSxb1fADuO3Y/BIRSAX/J459GofumCS5
c3GkeCppG7R8o/GEGZAi+ePG492yyAwgdQ3bNg1P5Pl9XNP8LiqqqGv9s9Z6LNDiQSl6tk+8L4um
VB91BDScL7dibI6Ra6wdh7TO7E3yiA9xxkpUV2uqpXdp2zcbtlnQbnLsRmrCXk0Hf9vzsW1ac7oT
+uwJsdh+a3ITi1Vnb2qzCPj9my+eKflX0X61niQt2AQ8ovMYuuqGt/4i3eThwR4LWqJMBQe/1veH
eZ71rUW/tx8PTnWmS3rnVAXQDQ+2VG5N30gz8uay9GyT+KkVk7kqFf1q1exR6ko+9QzxWEX+xkdE
8bwNjf5PNVS3rMYvL/AbdMaHoFc8SuODqGp6+TCjpKPrj3P8GjXSH3r1mrTawdG5I3S2uzHgR5/T
HNd806b32GlOXgpm2J3TQG0jDem0emFS32G6X1sC4jWshJT65+yYNt60H/8GXOC1nrZ6NT+naNRY
mgD8U6zyYEuXn2XceJWh+kAIefO27bttCKSpcbDp5IZvDOiCcFRixxnnkqne4yz0njKvsbBqJRNO
qCZ6oZ86UdaGKaYZpgv731U5ABn16yXlwx0v6eL9nAwKmmge47RohZ1/6sZ8rdkbBDYkLt+wW8Nn
r4WBtp/5GtIvGX/D5cr38GqwRJ01Cg5XUJBqDCtGnhN+mbJN4mkah3WmHrH9F6+udCefTWVIsTL+
idXcOEVib/kG1RttKow9qH0E1LQvriRX4iUSV/cH3avm97bUQTO1k5f7gGscXEGecqP7pXC4uEjK
uanNKeytq7rj5zBNbrHsgRUGyTnV9Gad0rbGHhAoKM5DfXBeB1QmL8C4nLLWH0T0oOpdd52Fbu+4
JxvXvoXvvyy3uZLLJTW0QvpIsZMtfgMzdyqcgNr84KWTeanjZsTcYWRQAyiqHKIM81nPh64Xmsce
0p58EeZm0MkES2rUqWc9No1VXqStL82hfwETkt/khA2Mq/41w7oLfo1nd2ba3w56PSFwW+15svp7
AsG+sVweDEbwhXp+ZQQcT2bfQAc1ItZCI9afDWyox0iwHew64kjIei+s11sf8/hJV2fWRmYMK7oy
VZ99aHRlalFxL5QXKVTJYnbCOVghxSaoHdhQfyNb+cwdLT7EzhAFsZOwliRIbafy02Ln7lsCQ4RU
524/Vg3Kqs6LcyVHWT7xsQ7vRN7BfEcekURKWHHCZbtKWK+1ItoLVyBjL3vCaopdPpKp4RU2ORO2
sxo9x6w4XfFBYA5e0Y2FtzWe4xNgDNbOg1Wnu3wcjIe2yedHac3ZgYCi4U+6e861iepTtlr7weBd
YiXT9FSMcfmqhXW4lbbDVifVan+oE2+DpGJRokp1u+V1P7I3bljF67dikbKcAg9Gp7lrW6rFDaJD
HWjwpb4BLXinyv3f7J1JjuVMdqW3ItScWWyN5ECT9/h67/vwCeFNOHvSSGNj5HZqVOvQxupjZKaU
UkEQNCygJgkkfkR4+Gtods895zuL+cb66ZAmDXc/0TZvkEnNbVInwQPO5kczq6s3TIDfxE5wXuXp
Nuzy+Zepxj3svexYJpX7CdW8OXuIXA/9YHW7muK8T9n7/mfjeMNtl7ruc4j/kUqO2M+5qcTeIzXB
5TYRTf84mEt5ofozQ2gew+HHm4157xnVeCA5qA5G73Om2co4CLv132c7G27LFm9QIkx4dk3WIgm7
5RNF3sxVhLgezZFFazbYBxPqLLYMtqB2YBu/XLrn31XRprtmDqwd/Nb8dpRmuFUUIVH0N5u/sqqy
96YouwgZ+HV0tHXQzsjOHGGVINnqVE7wfZWiOw2Q/rcScj7ZoiXeNv6ynAk5NQfAP9mhJWKDpXWw
fZ5IYRdfIAaOB4ml6D4ciK90ODhZGlVE0xtzuStQwtl5DNmZtq/ieSnS1e4MZpYv6kMqC3WeTbY+
sELu0xm5sUl7K9I57pAJOMwFURCUDnu7MUOZMv1ilw+5fMs607rvu+YJk3570U5ynYD82xRiAO/F
rHl0+oAeYcPxdrLDlWw4SfgBmJ/vWzD8oq8ivasoKL/IxbIfLUCAVy5Hx7ZwHTsSWYLHPJ7pgwnP
SGETrobUeci5Iu0Tw8QObukyEjWIBV12BCnYEWR4GuP5aRzz1N0Vg4WKPtSEIyyXgW/moPnOa2Q7
rrbZXQOD7IExneky9kN1I3CeYolmJ5w7EmRtkCaXtsGeVQPnOWetUhtGGFZt2Et53hmSJwh9ExnU
v4vhTRlpt/ZhdFgq95O11nB5yAAGBS0FkanrIG8wbzBkcT5SSII5r9kga4XHdkbDC1gNRpndq31e
SO+hXu8/2YSp0LXlF5ZBvqEtNoAixEwUmyBsMJKQdmXRhZLYmnunUy85S/oNMBbm0H6SzN6yOc4o
3BxEmD22nnZ/QzZ8w2tjPy9pB1ewpaqmsGb9yfvlnY3+z6CcvSmG/jc+zqe4wcvuLyX0worebWMc
JRXYi6hOLgUCuwqhoIvycE6INWKXBA4UojE6poJIkkLyoUPYOVNz43GNToINsY2rZAyCQ+wBhbPN
B9vGPZ+bRnYzpAFV3GNkmU14IjR67cz4bXWLrWoqCl6pOrynjBkj2TDGu6XNPtBJWJU0QKHEXLgX
bBBH9jDLJm+Xk5mU72O1LvnaXqlbjNWsdTJ7u1ipD32mLi8YyuW8tRZMOOVXatfJMfX6YXVIiqON
WPAOmgnBtzQaXP7LgbafC+t5+WhgQ/kc19O5d/RuMGTxiAPlqhQ+TmmsRfvE9aun1i+eiMSrFzWE
0+3AOQDKcIRElHkfgTRuyCV+1fTkfpC76a7KuWjYcOfs9ZpEii0wEm9jGIWKHHsJzr7EFI1f5TU1
u+zgB7b4yC3hvenJNQ9kc65KFnhbHjJs0u0FFZpMCe5xlupHhvB32Enk4N3+Tbj6m49IzNfCaW6l
so2DjifzKqsbHJxOsgOzlO89gDI/eHamJ4GoswmJxeGRGP01VNSxvYvZnmWFJjPofI1VSSowqFQW
2bS6kZEZq+cVW8xzO+3uciX7EyObiDh4jQhkFSkGSSuFayVYEFFRMBrODYyqst+LiqSC2ZhG5Lkt
YEJwahsZWu0zLExKPDS7hrKelnvbdcsz1apMwObPovEZg/VP9o3J9yGSuaEe5bx85zFhjGDGwaBq
s7uujWoNRIPs1Q3d7p1B6hzvgzo0ZttFwTzqi72E5iEhoWXhEphm/5XrEZdyt1I3ssEE0RPKuCLC
0mybupxpBepj/73OGIBDmf7ombN8jVVFahT1VZ9rufPj0L9q+OWIgM47cFIvZRq3mwFP6kZWC8Vs
Q+hz6Dokl1WtP8re0jeqbcojRVRV1FbLG2zMZe/Mg3+VLXnFj7bd37S4GluzMtz7cgBqmGM+iKyk
r66bVAmat5V/rvvMfsxq0AfKNnskhXWucxasVjBel6glXXDAg+IyV/OM95kzdm7g37eSHHPTmdj0
beipc7y0pxa6ycnqQ+AKmf2DAoWJ3ssfFfr3psS+x7KNUhzqwbA8F50FmDH+sQkBX+rREUey3f3R
tnKTiz8biCrs7oQNFHSYbZNESuZxBqrqPHF/ugmD3sYiT5vc2ltDmGtCaIzwZzIxsdPGL+p4W6Xr
4Z4tXsNyjgYgKLLEjatSRTSscDuKpzCG5jb70ag0xiSP3TsWgq1hgNVhx+DjRpNA0QTWhS413jnx
DCyGk3kJMKydEnty9hW5s7muTjIN8ouVaHnoGmJ2cexzd+T5sAatgjyaaaHfBQWeqVyjLBFVtA5O
q3RUYMbbsbtXu8pTz02iX+YEZRF50X5PSgrFG3FrU9wYVYs3vdA5pdbPljrZVgZk0LRv9UJwrxDu
b5NTlna0tNjBQqVOxyCMNpSz3nZias82K5OrGNvPToJOuyvKHOU1GQ9Ux01kAXDVjv2MguimHxqS
snNmZu/jiz2nZJzGVqXNoRBknq5sEuOPbVp73h436rDcxQlKPLGd2KwxENsJoQXb8uZbBSL5Cqon
r6yIHUxERd6qGN0sHNOX1scdVOCVSrDE5Xn9pjHyMkGb2iG/JKrgbVpUw5YJEfe1tCb5lI183jZt
LbFADLRJtfTGScB1eaiZCYPUMjULY0eRto1Lgyz+GEzrrqmSPPKUWTKlTHP+KOlNs34bPXLdvS+m
yTjnXWMbHHrOmlfix/f2fT+aDNx56wxLZIXxIK+dqbNtnDdtyNgY9lZ6kbPnjDvP6oom4qFpLWcy
b7AdJnplujP2Jq7/SyoqfVUJc3A2ixHbt33uzz8jdLYS8csknaHVakLOkJbvUP7Do68yVnx18lQt
Q74fZ8E1rbqOB/+5tGJ6F0oEuGQqu4c68c6ta33GLLFYRFv9bqwKlnja/x57a3nhgzA9o9/icDA1
K3FBEvXVUjMbuxypozJCvVd6selPLipvgydPXtNBZCYAIrKlXq/lQdtHRjnmLzpuu/4eQkXN5wHj
7zFk+WyzGh/rhwwBKd8lFBNUj3U3yYuJIERcC9lSdUn1SsVCMm2qSQ7Xk1xYS6TWEQN4u1UpAbrS
XowdR2fzosfxtWyqp6rF8N0FhfswwE18kNZcb+10vtIEObC0ifoXKRjuFr33yNaRsYCHZMpDya4O
7SDru6pP5akIDR+5E8n8ZVGxf3Jk4O3bPOvebDihP05cE+qys3zeOFIQb2riNzyjM/4wPKXOmFgk
JVMPN2mc/4TdYMzblCcGnFyvUdZ1oIlJQXWZiHziI+YRskhv/qgEPJBjlZGM3HEVb72jM7hpcuBD
j8MiyxQGWpaBWp0ynK6ds0lk2zkXbedethOeBYQT3GTHAGGz+GFEFg0ibu3SSlRvRsrGwowHAq7U
UTV7HOVVjvusGeqnAuSuRlOjh9L0CJoVFSb5CMTfsrTHBFK64lqU+NN0FbTTB6ugGNc0782+X8J0
i41q2S3D8qrT5g5p+pzMJga21PE3ACu6o7Wg1FZmHpxqVkqM7Lirlmk2z+woMnAUmBNh/tbTAau1
t3cSZGyPpx0WuGLZDklwHY7kcth3bCbGlV9J192WWHC27airgw0/fE9FmjiajTZuOw8ug0SU3I55
gMebp7vlbYU1tqcY8pfaSFXZlxpnzDvuLADU2Gnoy3KznbU403vaBulZI5FiUU9RZT32Eld9teBd
GcIAh5NOzkPqVMN+kjg9eX8yGswHm9MeQEVhRCUfGUrFXQf6RmrawK5r/Nb4Ih/Ihr8v2NUfWQxc
VZZ1muZUDntPp9PPwgb7wGpZ8o0oYVPYoChGW8TbUkGCYYk921vOT3k7gqmGLhAAV5UoVXviFg56
vDsT9LKRfF4XFXpU6hnIuJrr7S8snL9Vg8Zcdr24kg4JOj5N2HFq7jC5tJtrEq/95yiD235i4MoH
jFXc0EOSA1qfoZ2yoae/7z5tnBsRYu3p+vkQjNlNW6hjJ0V4sUQ8dJxHeXsbBmNy7bIdoBsRnmtX
YBqGTi8tePCKtU9PatjgiH4y/PiGbQeHIsP0PWnQbmMiAj7g67gWbbaH83kGkXnocAOvzbr1r5ZC
NMRn/8OT6NSuy5YpDfPkwaKb8IgKkN6Xft7swtG1D0LbqLcp/+gQr9Fsh8WnXDCqhuNHLXGWYaE+
Yrp0pg1qQNwn9xWewy+et9UrUeSJb2Mb74U537qG8qLE74MKeEw+R51ToCI5pgVXR3beI1g48iZm
XJEEnyzn6OSaNPdS2PSNzb8nkTxXnsn6i+/dlYcT8EhUeonmYKGFsApvBLaEu0TyHm6y9a5QeiBk
MLHTJ6bZNXW4SAHvE06LRxJaTe8YN4MFAtuyZHXRRjvtUpfnM1/owHgsg6Z9hDj0kFVcYuOGIE/A
bnOTWoUVGRL/cVISK7aIo5/grb7WuWMS+g0ItGBFuq4MmyEQhE5J49FnQqXKzhqSG399UTur83cM
cHlkVs4cZdzmsD+8dVhQjhQdc33Lmxe4SBQ4wn1nSp4+JkhB28Dg5h7NKeRYwSPkUjt1dU1QUERu
Ir5q32NJQxX7EwkRGyTxeC08okQLuYSTk8R7fkHkaJH/kcpuarNAO67nndCT8e4DnoWpoYszdu2K
XMJS1VFbpOnT6HKKXYABjx1FbFyTEtBXsbhUqP3xe4d/ztv1Je6QSxuX4G5Hy+XcdYh9TlOiMY46
FwJ2jB6h5LaLcVOcRVzZ2TOLjxRCUMggfCzmqekjJsK0/aQpR1xgn9Je2MKuk39tAvr/SI7/YQvs
Ff/z73aI/wtV955Vnx+fw7/8b9wZDBD9fPr+57/+mX81a6xd3y7ADWrUAnslrf7NrOFBsfNd+j5C
PJEu66R/M2tYEOnoA1zbvODV+bAy/82sYdt/gW5qmcA4aJ9a/R//HbNG4KzcRy5BSVOv/1RP+D6e
D2gPPNohNQbW+t//gS4Ke51v4DjRZNhAjjvOzRD39WMiax6G11Qz5cYhJQFtXeexEvvWcpoLCYPu
SddNSHIHS+/K+tizrWy2BLin5hRqXBGZJPJQ9xLAemZaD7MfvLJFv/jK1gcFT+LQBqQZ/RjlKAha
3MMGkfk6TUYS3ihCQ+h9Maez2JTqifrFYD8M+gWflg+IzEyN+yBPGkD2sMHHjXTn+ssxyYTjXraO
nQBd5aZE8nP++Ue+IeOjdINk2E1OE1zsBo+ZHfNMrOOGNGLCiCQSHNmlaTHpufLNtfrPwUsv5KIR
QEk4jgOoCtKv+K8HiYfYjccLP/QOfAStv/W93wU3rUMPiZOlw8WfE240MOi4fi0pSOsfR5sEzyqA
CsUGXj7lqw2iLvqj6s+dWQhIUpb30ZJGWVdGzVab7mON74/jt5gOEOIpe+Hg29VVXe5TOrAzP7dw
33qDzx51rvfdxD6eOmMEUzvL9noZv6qgn+6lPUu8aJAxzSrnWc6DIsKBOuxMbG6bQsXPA+cdKDwJ
1gGTvdgYDfmSMlV3S9jLE3qGPgF9VrcWS+6NVmNzMcj9QE9gXWE5fXLKjX6IWuI4TyPU/WYjx7r/
6gAw76ENWG9LNbqXWaTOOzIYTMG8q44pr98pQJLlDcyIs1EYCuNB9rWMepcnVBi7dmT63tWAYge0
q1qgLMUdR36atRtzmuYjzhuZUgggadItQsZ5j0j305QRiA36BtU29737KkiNI6UP5OwIyHL5kcUl
mBUnSu+5h6QceA2FTQWxp0r/qwl08xZQ8nosgrnaLpJEi4sJ6SkffXiDC0d7IcCqJVAHz1Rxd5cw
xhbM2c89jN/6JiA+TarcBQ/PxSusVnC3sR9Sy72akHAuAle4iqpEYdgrZ886xF3ZfMzTNB5mzzC5
2C9ci+2FR7fTBib58pzzdgo7d1uGMbZDmr9PdkqaKV8CjJMKzgkXU05el7STQyjqC0rhJ/eig1/P
jKC5moyXsLRqMr2hPsRE4D6aWrXPhpu6j3xwFj4pfhEpr9D3uJ29vVaUaaR+r76SheS7mRPe7orF
2HpdBqvM9Q9e7YEeNwO1NdEyqaYd06uptbClxpXDNL5YO8oru72XmMZOo9n0G9NUaQVMMfV/Wlw+
hzCs3Yufz/dkoBL8NHV2X3v6MK434yElTV01R2V41Y3uxFn2VXeFx/fYT2396C+2ZDuR3oAwfszD
+oMhAjdCi7InenrVcSLwgo0sK0LjemkSSN3u5+LRijHkbgeWby5R1pzi0TJoZYMBZ90EnfXmExzA
jmvle6c2h6PdgV7xq4+C3dberhvrRpcl9Bhj+XI6Y/ycxvJ23ZU2TXPAJ1NFAQawIE5u02V5rkJ1
iHEb04X7MdnJ2zz6zzGCsEJu2wc9Iqbf4DYWaid8kz1T9wNKN7k0pvdmleOXb0NZpDAo3mEEYOxt
bwO2bu+ZB1isWUqfzZ5Of8dCPoSpf8OtGXeLNl5p7N0vNGkDiE8jJbILhpKTSI03Y5ywbbkGFS1Z
y+6SbRTjjHQUtC6Z3rF2PjvSN/Z1bZ6NoZZ0+lhXIvAOpBqh/ztyD+wy37Wzw+PC97mYS/eRQJsC
GjjzaIQWmD3p1vN+pNuWe8NPHh03Zj0i5ktQ8vpBAKOXuA5vkh7sx1wDC/QXfFSzjwvVtbRAkgg1
o1mwC6pv1ynk3mmzbssz4xosKvKVEZbnWTT2uXLtmzBhGSQNjGMj1TVH2GdXpEUgGCzlFxrJb6Id
Bw9gNL6YlEm/PWfILmR+wdr5XvoFv+G8tMlTMNZHYTKdpq7ekSO8dho0z3TiTOk7/3cco9IQ5L2n
quGpKkPoKqj3yD7222DwfRrAJdLKoY46xW/gc4ufbGdnhjBAoDz/UIfIPFX0Yp/2IY06MCDyjNMz
F/jUff6C/dJWa0dBc/Az6tWTpUcdcxfJiJlRVTTWFFov/oVdPV1d6fJsVr7cdDliMT5a0ih1rx7T
Fsv5TIRqUNa4i/OgBF+gyofQ4E1zOv7s1m4w6aq87w8QO9uvoAv1JutwlzPAdd+LAt1PqKQ/hLbR
Hhqf8hVqjqY0v0x+24dACwQf8GXpaUNx+3Da2z6SJNER5IN4TW5vWxYFnwO2zEfZ8r9RZ9blAINi
GBk+ZoTz1hf3Q0rZhjGEjHxr9ciAZkBjgVkT3lIxqeR23MG1WkPDBTaZDDlyATdThC4dWR5SMm+2
d5MH7cHGq3Uw6nbZspgvQHtx44fZrz9asrw0aPeOiXWiQyNPVCvrjcBgps8QoHwjGjM16qdKcAye
qdgo2p1diR6YhdDsK+50nuE+KJYdOprcYrSv9nntDLsszo4J9aPZ0Hx4Q7prWUjhKsBizrJZFr9g
9kIyGc1ky7rlVedDf+KFuTOVt/WBJ1COgnXFa3fTnxAPyX23iELoOTy3OQG2UmONdDPrYpbzpxzn
K4HqBm3RvJc5O4BUijvLyiZYFZysfZysFJ2W35HKgiYuqp/ABGLkN8BLhVXriLfQhC6yhDoa5klH
bVl+5AI7wBCLgJV/yUBOla8mJkRVzBP0Fb6bwjF4qjTl3puMz7nR+a1oVHcAyfbW4JDZDCpMtrZH
UsQgL7GZG/GctfM1Hpv+GLYOQo4PsaQ0EJ1js5Jge/iUurhwN1MxL1HszeMJRdhBM6LgfmuSHIsK
N5muCyNJLxY0MjJ2wCnxXvBfVf3LWflV4OEE2ay4yWgfmfr4qsHcdON2FFhTlpG/TGwCLsR0+seR
mnM/bVtQvoFxNY/9D9arfdvyTzH5SBrVNJ64hon3XFn+LszdHo5SB/miScO91RHcYeVi9UHkCv1a
AF3cl1OR7LqkRTWae0AX4s1j47Ezkzl/qiq+8F0DPClIYSlgmOQQpGDsc2jjDFQu7V9b4SOS0CMx
frT4NHoc11xumFU52OQ6G7JZw7M2ElAPcfrzphr9UvECNKtFmCpdw9/lf6zD9qQLfMSEpY323mq5
TVOn9Mdu7Lpy6S5Nv9qQHdK9eJKzuS1Rn5EvcCs7RaOD/aTx0uztZHhL5mwednTFYXOu0sCoroM/
9ucR+3ZygkJk3pt/DNJsNFW3r8wlK++MZHasd4W2fWopU8YS02VYCF/SXOXm1ulxuN5Y0jRxY2t3
9n/LOplwaeOkiOU5LP2pPyDATN9Nn/gQW4Rd5iG7ESLtr+bq/NZW4mBRJoNmULUDJXVtCbRLqqBY
qIUwRtdBlbGYK6Gxzq/1n1FW9sEwEYHzHOu4/Bl3WUcv2bNcp2ApBr0tDJ5naNwkkY/xOjUvpnLP
3TpJg8lkqFZ/BmzyzwzbYFXEJcP8wwxe/hnIpz/DOeCI9IkSNxWxIch2is3GQDwQe8F5yEoLH5IT
dEebdh5WJFVY8RvjS+fYb2pC9As/4iOA+tQiQlOeA8GoFcV0ZS0yR98bq9i+8cQ8MpnYRjeeHPSZ
J4yN3meYV4nJ6WcFcJMWkQ87BxMRsfxlVhRJD+6CZU7QkG3f5SOxlhNb/dUNpFfhsE9r9V7PBi1t
DQFgg1IgCUduHjJpv02JMliDdULwPKqxc0QOlmbU9ImAhjwSE9LGQ5F2rHgx7wXqoc5wOr1aPvkn
hrw5M/ekWY3+wHfMJJkihgk8MbVYPYFYjjZgBzbmhqgeu9Y41E1T11wB+kRc+1aFH0hbdlru8Bj0
0AkNjNObkidH900TxMTpkxoTsPNSe1eFE5Pi7+IweaHt0/roAx6/IDvi7jnIyrmKOBqq6Rh38YPZ
W4Tal9nP9DU2HnXMdLNY34EzBurARsAcCbhZK6oAZuQwX5Yxb26MnkMQlJQhpnPDxpJ1QmDkB1A+
wfhiqJ6usDynKOzObCfMx3U1Mx47ecaVoJdInShu604OlCFr9zcoKuIhM4vqhE3T2/brmdOprGKa
pf60G3WBGyOH+pKjrSlnHe9sezgFi2Pe+a1Z3OGmZkUwhbyvnYyxpfWm3f4Kp9i6o0TT/RWn6TNz
E59Pa4D6DbgrpluRL992sMLqbRpFfmtlQGsouTFKrlhdP0YBiicO5VmbH/RCunNkBiYrK+n3eCu4
i78y8fVG1LXaV2fJktaEtTOjN2lQIgmU4j02hd7eitaK4aPEXR+eR1gfZSTFCCye1Hpf2OI6a8Ju
38YWhuHAvVnscdiVvAF1Mlyz05zo4czviZtv2RvK/Fz5IOqYZa3yltD3z9zmKmLHWIT7GWl6OznC
2rWtyyputKn3Q80YPgwXvuYfjea/JVf9P5cZWqtS/nMh6nH4/pf/1fzTd/NPj0P578So9c/9TYzy
/hKuoSGCQD6lFewF/lWMcv7iugT7qJch709lLDLV39GwNjqVACRrWQ7OfU/w1/0tOMQfCh3KiwPL
tKj1EaBe/y6U3f1VYlL/4f//Y6/8v2/ywFiA1GXBPhYBmhZM8//QpZOkWI79rvwFzsJ88jgGd4C6
yzM9TH0EXYem32xs/6s6dn8V4P5B/1p/LMUPNk0S6zLaFwIZ7h/1L6BRrjOX40vTNWz4BpJ0+tDM
XkwGKJPsGjC1rV92cqv4PaZ+iyPRf7Jl3n/CJpjpicdqd/JwH5ZHQ6CTHeTQe/aLFis+xhZKf2Om
zc6+wCW8d3KXvyK32tzbqaHXyV4OAyMtmQlxjQ1qfCMv5RJomufOu4aN6RAUDIr5Nkl4GcCVCQ9j
Hsiv9UlZBF/kn8PiGuivH9DTBT58W3X8WyAHGlJ6QOJHzyh/+gyH+y8fbn5BM2Fmr9O7z6ttyx2J
J901O2ZwH3YMbzH4ARZ/XHlSWGZrmpyULxERgv9eHsnAHsKvsDHiKSK6JOt7ikzNT67L+a8mhbV5
0Ckrh4cAvOG1OwVT8sJ/0kBCdBAuBhjrDJrtNHBf2bhW7j3iwtEvcOTtdDvNaiFXm45MLyHVCkKh
VI++aSC4JENyqNJOP8iSIAy2FgWu3faB4KTpYB7JfAqeI+HC6MwNxMsOgzakBZyqMq6zXBcsSW3t
SCY6pLQII5a4baZuqkAHdNI66sRIw22wlrWRuyV0t4OWv+46vNWNulVqcJHSsqBPn1K/+rTZ/04b
+viCKcqANm2mahHvcq1Q5hxMjBHL3dCQAmJgoHwAcxxtjEvP8VwYms0Z6Zu5QQ+x4NnYsireUleM
v3qfFd4GGt8cADOMyV/VvQWx0TSGDqCOTY/9pte5pI6IxbV5Mcn+7gUH1HPWjYJDIgDMOQpet0NT
s4bZGEOPK7uhKpmwXKiqFoRXtpzCBKAJRiJ+durnvwf2Kr8r+s/8TYgTJ9mmykt/K3Me3SjBE7f1
k5qlBVYWstm4/o+ycRIMC1VTwpW03WRAG6qSbmvH1XS1LmhXP6WXFuilQuNiZ4L6NiuNgbB14g7z
TuqRjleT/E4UW9JImJk8c8S2z660ucUTvbZdhhIPncmspgk/Xz3Vh8plMtrq2YkPftzyeVmodmw5
4KSZ7MoirtzIHRLvIQST+l2FYfYwgYdbnQJVd5Nhg3kBbMHFZ+Hsvlr3ZD2w2qJ7oFp1opyooELD
z9qkOowAPPd5aiqmLlzubDz7hB9c6eUqBDFM+fZS00tROg3OoYDUMILSws9DtXQmHIgYpcWGVQxD
Y0GhMHC1YlIk9aZRsedydDHArlvDj7g6uqegy+R9XuABJlvQLdetxvSsPeW9N0m4vDoY8oINu/Ph
zrOC7DEvAPgulbEk0dxN4c+4NGGz4dUlXG4l5coXQGF7c2MvwEWN/+7Gop33iRoUvsRi7MMHQlHz
C36W8gPPLyaaOO4tBN8GlWcTjCXjIyEfuMtuZc/bIOQ2tMOKUhjcP61cbAKtXMLcWAOtiNs4Oint
3LShx7lXQNsbAlJpkaB6I9iWsUeR7a6lTVX+uHxZHgvozd3vzCGxvkn8pb8OxWz1+IeoOYgcr6qB
5+Y1pC/mL8o7KetlrYbZryPhjyEV+1/q1tl+mefMgkLssUffk+8KzOukk573XfnsUs4k4xjKI08S
gIPRuMRA7UzsP8Rg7C5kabY1deJmyT7A0EBtr9eu+u44KLotASu3DIdA77eFcFKxo2bCD2CM9avl
Jfeswic2MtdgNQ1UM13sjUkF4lMMsM8OQlQZrdjQQYqJ7KsMah5FwCcI1izpwi37ugHhVkeqm+AA
2M1oqWNKZSur6MFB+ty4eFVrctfScXr7pnADStj0PMIwZ5dZBRhkMZKIgv51el73gjYtDGOhX8zH
mN7HptuGaSPc83pEUeFRsPn1j20+NGK3BFXIMy4lKWR2kBhhXV3PKiRuAStBKfGUVJZLWsfBZ8xN
MB1q/yDJhFMzPJe0vTzF0H/tX5QyVJqAGVnMyOrbLn5FnVA/s9fGLxPBYmszGKP5uwEDbp/Y3k/t
xi9NaH5zPiEpxqnLWeel5htPu/hnUVOKK9CsfvIiDk7oVFhxEsMAManQe2pioYRZIJbEA1Jg4eZR
2jmszZOpbh5E1nKJTZL+bEBm+hiqHsmOFGL76c6I71tKGfiFR3IYyS5epAWHDzAUeCzq1X1YbJR1
47+TtB1yuU23sz02NzyxDDoQi9WUMRupOnW+lU87DiGbRN3INZdlleNcaiul/bTUNKlsMr/2P1od
A+HyfOny3dfEOxBTmuVLoZLN4D2Gga93UZnfTpB2T0ON5XfrcNARmSwL/yEBZz3saO/uy60NZ5jl
Q1hSSu64mKNpV0geQ3yGoHr4TG9mgdTNOSE1W4/WGDsOXZBi6V5iOsJFUhczT5s01/feFAQvNGL3
PRlkRpOICvGRllHTn7uDbhx43Z2CDxqVeTKpXVmr8dfk+DyymnwGIlcqF1JdiZJC6Q4eYagIXjHu
w0oJuQuNwuqjMMPasRkbH8R2EjTk/ueJJmOHeu1vFlnUkeekcT4SBONxU7l1aG8hski9McthyIF3
5ICwZLbwx6Ez+Dcuec0iMqEdIDkFBUqlNti5g1hn9wowvTEvIZ0h8XboMu4gPJBpOq7DTIrrauxK
TiGZD/HGNnh8ccVZBPc1Y/3ZncCwdcpH13gtIEX5wAMJNEQLrSyYxrQLNoXwZtMegyRlr4kbgye6
oL673+KUIE3rlAK3EV47kG/0r+ZyPyPm3Ot58QmOk5cuT2pqRncXuC4By3nxhmXbO0mGNa/2xTmD
TXv0MG6O0WjHaL5ZDATCTAKeuN0kmBRT4oRXbPgAlha9YVmbeI5H0I5Gyid1pK3LO2Llp0UI8H3+
OsEQ5uFrZxUIjMpS3wN0CGuv4d8hd9NjPNMnXdKYiNDs3uXWGNyPbFjwOZkUhoXa4/mRtLS2msLw
bogY1O9hlU7Xbi94dudlgYmt8PW7Z3mpvYcBO8HhAfRESnH0b00tTKIxeDh/S7g2d9OCI3WvZWG8
8psLn0R0Mj4ZqJE05M4+Rh9LgX9DkQ3cj8ZvKHqKqXyAUyD5drqxlaNU9BVPu7QiU1TnxnuQB93X
3OWwwdJmCDs8kV3yprkt3MUxYK1JzcXr/+HuTJLkRtIlfZW+AFIAgxlgEOlNO3wKD495YJAbSAQj
iHmecZt3lr5Yf8jMqiKZJSzJZfVb1ZMk6RNgMPtV9VN+rf6iGtahuUvDSk/fiVV9oyt+SRgxxIw4
68WyQVpMGCmnbGoYNDDuO2BERZ7uFfZAfyh18plJBiHzDHYGQtSokfDgjgyLHwakmVCGAUD6ZV3g
4jDJxTzQPd+FDBAdOhzY4tM53tHRS0qtGNUmS1lioN0xEsFmUuPznWKC/Rvy9CTAWBuBhYUY+bGk
VBBDN7aqFRPmcnLOI7TFe3qJSftQwjMw7Vu8lbHJhPcWTLXxTYnQOC0DG0amNpb7UnDB365VTnde
1+kLVCvSKjpJpeVHFN9kXApG217UHmoLE5WQXgUCdPRoSDuIrpEovI8iD+0vOWvNgFnRcIy9WQBc
wnCOvRbI5Swxc6d5bRG/tNMzc5H10aM7BvN5CYdv48WLHnw8PnyIDuUiZnhp5TVmxZldaN3RO4+y
4zT3FvMRkEkUz5L46tT6x/Eyxj4ugJoSa6vvyd8btE2zk+EajL2yuWmdNKF93ImB0C9kVDYuKMQb
d6S0K6+6QfpMAClQCAnpXZQQAuU+CVuHxHBuGR+FG4Q5yIewz89wVFuUMV5vgZaSJeOW+y9yHjTw
LizLbBMn0P/5AoXIAZkcEIyFUYc/20RAGVp1jh1omOAfa4AwTVLfZgxlgTTZYRdsMPWmDnXLKeko
qgG8dyvI4pecm+CJKSTCB4cbSASVO2squmjHfgu1O8GFafm6NS1Rb3oh7rrBF9a1W+5v80sReexb
q5VaywognxpBw5EfGEF5OwBjwcVUlryfNImTt1SavAkxBN69VaYBFdZQ6R+zmnLc7dhk7kG2JN7Y
C40Gl0VlguFpqWDBli+Wxjm6qmjowkBO9fysMjn3dLWxnEP2yNR4Q3Ihk86yinfYoB3Fj0Vv4221
u4i1lbjVZrQjDBfcie5TOdZO69fTukyRoOBpGEnDxI7Yrx1JnjcL+vwWnnA7Mw+Nlz7XMyxJdiE7
7qh02HVuYPEljxVVMOypFMcsB7LjPkHYihnE2ZRdJyPNLxyuRHmwLdzSm8kFoeuHbF3W8u8BeoFr
RNNLy1Gk2Pz9wdFV/LUp2/Jb97/XedNXcu1NHEbd75OOf/1//23jJWgtvxovIQv+r8fXMf5htPT7
3/lztCRByHiam0NTxrrOlv4xWgJXY1HE7eCA0sIWUvyrdQgrk8n/WZ7p2lAO7LWT9s/RkrB+49/h
P9rakmxTaVb+aZT0q9HS75Wb/zI5ucJWXA9SuZ7JvIoxz0+zJanhd+iFMy+VEi1ucv4M53YKsJpv
QWVHNb4b7jcQaFaSdsReVSgnvAlMix0ID1htU4yojFbU/d+/nv7brhT5y+5W/zV/K5PX7yeQ61/4
4yqxTPc3qI70Za9XiO0ya/vDDGeZ4jfb5gKB7IohjebWf80f5W8OOCPLW21qWqjvm6k8nLUuZa6m
bbOr+pvXyI/QIuaenlwRSdY6BHQFb/LHQaBXt4QRxATRhoza5VQDuPHw/O4g2+Z7YdvNNYiAEpe+
wonk5OzEdRY9f3dT/TkT/X4Gaq0v8t2Fur4Jm9iyvV6rwlT2T2+CeELcGWyFjhk8kNHmLO4bzP7l
jrSNS+w1zsx7GquGNwFne97PHfG4fNCkoJquiJ/yVGWbX78lOnB/ek8w8CFGCa0BC6Jnqp/6bD0V
TpZH5yXQBw5zhOw1BqYKexQGrKjOidz14S2A/rVUJKPTKyW2aK3cUg+ZToqmupi9aSTdbgl33KfG
yqucx0LJV4TT8BuDDQ55IqEJEa5S6FYH12mMyJeYvl8y/IjnBgXzK/vdZqZFpIJl1kEf06TtdXw/
iVJkRwvPV31lBymmB6OzPYozDH3OmDZIjsrfbEdHxWa9kNSdzEcQPzGHt2i7cEKddrPWhnMq0pJz
QplzRD7GVq2vaRQhOOmNFi6xCQpbSO5pdHL4kdOAKaFY+pqi0oXJDYfyqj6lVEW9A/xgX9O6ETt8
0cxtvGN0jXaMi8mut15fkRKhqNICoz55Rc30oUNL5HFT5xSApuN7VsP8KQe3/hzaZU++AOZaAMcu
Jx8X5WpkCNik/TkPcipvkGKCrddiXMLCtsRfOv5Rd0MylCkGSR5aJ5HYeT8q7AfvYOFdtDcyN6sL
ATOddk0pZiJ/NeAD7FaUeyS4w8qdHjNqYADGQNeD/uAyz5wkdsGce5rDP2OrN6wjpH0Xq2viY+ro
qTontoXgjr6Ek49mKHlBinapb5EOqUnyOGFT45mN4gbH5/wRxHYnaeiazE8FD1daF4LRkGvTGljB
xihzsoYgisdmGdb2qKE5S0ngItaFEzHjFNZz0QZRt28CI4HmhfGtkbm8no0sybYrnP1JRmnEnMoj
iO0r3J0rdMg1rjHb5NJnAy4g5IE5qfdFNo473FMJ3z8xl0shOzPYKN5DdjkE+aT8kh8ahygeSblJ
ulw0fsMpC71/HAmBLjBofPLjHINdW/RMYNzxEcQqN4NnBniRnIHTthgYum9Hpy24rpekeGQ1w5FE
I2NJVHRyxRppE6BCKS+SnXxcOPSLczxTvEiTWMroOmycOYD92Lr9pa6KkbbRMcGa3hk0vpLhmtLr
Ps8bC/T70j1UDokNwItYDcj06PlbL5vlvKROneHs74CjYigpywtHdYO7XXrMHnsTss/AybBXOJCM
uTkD5grV3SQGiO0cjmmjsKoZIyw+SfVJ4xxjVBg9V3m2d5Pxg0Wc5yeE4F2vqu41MoaHpBd+4poX
Sntv5MhQuSEcXI2l+Nqxl3WaU4/R8yp1abzlnF/wl/UTmKpvrgMmVrTUCk0O+FgKXTdmWYDKHolm
KO6pGCpM6OXvZjVd1ZyXQ76gWcWnhaR40bhXxKn8mnV3Sy7tzu2Gc+LSkBxYjzixONjhqEBj4X1g
IJUpYR7YXiXIU4qN8IjGtHY9ml5LE1myLSGCTjhQz+60nMqKgzquYeYvcnDCrTWWFuKKJBZu1peC
navWKjqq8lT2LT8c57eQyPs4bGUHfmmKkrOH5Ny4idzahW1lGzqUHjlskrRQ+R5b9YqjYW5M6mC1
1fAtmz1FsdKrfFpA/bRuLq0BjrRqojusnvfwz/oNmJYtEae7UjPEKeIZbn8+gwGYpi/Qiz/iRFd3
VgmMJJoVhMv0qjazGzcPYK6MXXrICN/7U1tBUihSLNhS3hTiRY3ZbRRjsChnGP+W+b6E32phYXOS
BePyUp9qMoR0VYskuYzcvr3qMy6+dMzjZ8urnoJKXXstfsAFrG6flD0dtxUNG97SAatz4NBU0bRr
u3y8UHYZMIjiuUGx7R1W0aegse9UW5yYFr8OU3cKzaT6FgQFaY8gXj4HRCB9R8ZiR8DM3swjVMqW
CdeBEbKHb8e+zzEOb2yHHd4wk0Q3mAMH+tGYxH7OAdKFsSofbAbnWMGJi4y72YpLkDPUg5l29Q21
KV3jSveyWu3dKTFy0B/o6jVMpsruMbgT+ySDwbiRzjXPQxtaPo0JMwi2CyDI1dm2xTP48oeAFZso
TrTT02Lzu4SKQUjavS5LfO1UyY0gIbKPZpx57zSC7+u2ufLazh+Laj6QpyvPOrDL7jgmHbtQnHIv
xmhdMjNj+h3Jo1cFN63oXUyB8TK8MRan7qiJmRm1JsO66EAxxXXvlfOXCZvOjrOdfS4wGe8Kc2ie
AyZHsr+y1mbwtTC2tHBlmiYtgYzj4LcWSG+GYeEZxYwwhWdX33mCx0sn14xWeM4yF6wQfTPREu9K
szmlwuKIC1nenM4tFLndUiTUnywFat8CLMFbjTFxnxyxIT3VaQYSN7yZ+xBHpvReLE7KhxhtraCI
Oxz2ZtriPZ29+s6Mu+ajqyRkPzwYBUf5ck+OkFon7ICUVzwBjYmulOmchQ1kzDWrJwh56/Qt3xBm
w28QL/Do4wE6CLEsDv8TZQ4jhrZo4QjfhdCvqk5tCn5Xe1PqIHs07AEpInxZDO+CTvTPuVh9Nrrf
hc7gUKJj1TzdVU5mTiWG7zi9uJvM9lYTTjU22mSAf2RhtQ/9it1q1nyQj4/P2rgARkgq0aklinzT
xN6BJ8omMsMLM6E2YwyeZyJdF33dHhnez5eD0T55JdHDfPG27WRAp+gYPBtWddswEOSkvFyCSCEv
H3APVOxNNzHPe4g9xDXMMr3M84FmeqEeLTfJ9hiDT2FDSxgBhfh9dsPLvqEphhD8wVz6YjuSkkDf
OpUA2mO/Quw8YENFy/NM8Mic6MWVmAlJroRGhse0+u3qMIj3snWsr3zAG6fJ84NnC2x/oXoq6Fpj
60Ltp4GxHc4I+fbQnk6UFMPhSGOi1sUlAt7Jwpp3OTnGDdsx95NI5w8xNpdN3QeHYqCZJXT1LS3s
07EelzPLb3Ebq6r+6q3Q8SkLbnSmKtpKij1RGl+3zXNriP0CzXIzh3CLAF8cbPahBPz6Iw8vsI6e
8hmttPt2RpZVxbcWc9vkvphyOFsO/hOqHwEL2OzSwq2NfsyE4zEuwLGhgUm0WQd57DUxyvRWhflt
FRPh3DYVJWGhwv2fmO/wOHcy/Op00dlNot2Y9yenbJ4LHl++LYcjLYzvM3G7AyLvYfRW/n2xnNrc
uiG9H70UFJQ1dKyRfylawsbCwEZG/0Qeha+91AvLPljyTs2XRO/QvFJ9OSOEGpKn+ZinTy4x64e5
JVrGItdWz9kEg2Aj6okOgQLO+4fRliDmEiMLkj2D1+RubIh6onMamIvyMOl4Rqe2zeioZyublTgZ
fTW4a41HZdSPDq6nzwnA8s+qTOkan5Hkb5puNL4lNVLK0Wy54wXyAFIFEyRCtji+pF+0iZoucnaM
bHsywqKHlJ4t9ltpixKF73R50UWVvyDEcAywjfFzKHSyB+edvTmdCWowW6YnMnFgMKo+Q3oHyH1G
d0XLQNWQV2ZF5spPsW7AB6VvhaVxQGHju9QUVHqdK19Dz2DnrjMkdrpXHPuCabuifZ1UKlvM1JuZ
3ttjdUG+qZEbaUR25GeMFoON0XTRzuWrra4Kt8i4X3B+0wHQJC4W26qtH1JUqGZP7m8IMUVN9auc
FvNrgi+LfWThxp9o8tGj7+DERmXJc/OCUXd6Mw9eQzlvg9Oqt7LMuM49XWX7TnNiPiz4RB6qyvSe
BgwjHQNUE5ppaKdibXCgrBT4NjSAwTb4QGqJ+DqnkIZgdrAxXsgQXWBD38qIlAMfDHQ+Ii0nGlN3
t146k7XlZiFg1KaGvoupAGYLFeCO2MyBV0NJNTGvhGyRiq1SBtddyZS0P3V2tHySUFurgwnh5cMq
8H34aRH1d3NC7oVMScVv79BhltDNx4h5Y1XT6iFIDCqY4mgyHmjNewvIKZ+h23jbfpQXk84NNFfX
6IHq19E7dzoQSpt9QODn1BItvtno5K3PWRf9OnfIRs1h/kEPFCAUF7pif82ZxGGlyvMcJvWiUmqv
rDEljJtaRnKELYmFOWZQm2DrSJEDqQWZr/GbDmLL8H7mfEow2trlbIbfak/1DFoxlBs3VWJnzwVh
rnFj1XjtNgDVA7Fz6JIO2Wr0pJF053j5McB49zkfDQ8P6AhliJYqJkmpZIvtj/HSN/s4wi6cRjH6
ky6DiCFygVRLrklyaCgDrV7gg1PYTj1MqXap6IerNqNiahuFkYOs38E52bcBfoCdnfT98qLMVD04
dTGY26wIV1r8QNfFxot03h2NoZ7qbc526RHtJHqoKY55y6dRfY4qC+GTGHk+XIR2YJLFb/r6gwx3
bFKCnBNEtYeZe9sKm2+4ecOIhtRy+BIXdEFvXVNln1mhEtRFjjeen2am5Fm22oqQq3QNY7UMPsLM
Yq1t7JF1z4swmCBISRIUDX7xNT+OR3ebj9hANyHhrtdwTudHDzIqAhmYQ56wgOmKWydMOAQv0DOw
tdCChlGzo3jOHWNITG3briQRp35WidOMe+0mKUUiCsBrXQ/epcLYOPlmNkAt69E+PvP6gGbmsWMD
++thyWoW+358w7DS00oLx7GkUDjpfpwh2cJAKeqAi6pMBBelQzMzQUPyWDO5gV+/FBOxv74UkU2M
wEq6Wv000hxjbNCidNpjwh/ZKqtLfVfgvP+7r6J+n78ylHKFSRb1xw+UoBiIvIEWHDa2sechOm1d
zQrz61dZ/5Ufv7Z1OsvukcmXSwj1Jw8eEq+qGm1Ux3U6tmm9fnWelaq/Bdwnn2KOD48YFKebX7/q
X79BZXP0xALoCoqAVs/j986/jM1C3lFqecT3Br654VLjoitWMPs/fZi3f3yM72d6/+5lHNK/AIMt
Zbv2Ol77LmAL8s4jLWkWR3gYVN+IIrnq1ZSef/0q/+YrJEO8zt8lJhfH+gm5biBSa/JJVOPqaNwX
Xj4/OpDvLubEY68YRNbGNIL0j9g3skb4Uf6bj/bXy11JjMQEfMlkMMT/6XL3cPvwYJ1b5CCXW5qt
M52wktKoUXa7X3++H2PKLsNHpZSLUdN0bBtB4afPpxIZcH5Zz0LQxz5QBZk/SZocoWdIeJ6D05Mx
tIuo3aMx6env32xo84xlXUfbLmPnH39DIERDZ/BoPIJMjE+JNzELIVDh//oz/vVKkXyfpra5oaXk
yvzxVWp0PxxwbQsik2Cxnp3PIcrr3/8oqxwjpMNLWPrnjxJyTuqTuGDdQGa/jBilftI0Df7tKwPV
hrG80I4UjO5/ujK6FieTC37vSGcRU4+8Uzd9nowXTh+nx19/a3+ZmbPoAmDAuownEHvyz58Iy1Vl
FnXUHi1OoZh6sH2+m8k4Y9Zxqu7BoIGQgmSX3FJEnoVgCLOod8oFknyDh8+t/RROvPUflrS/Xq/8
hkgZtiO4Lzzrp99ywcxk46nF4AWSkxzjLhtgijv66+yEH5bNWRbx9D+sNL9n9X9cR3lRzbXDMwXv
xM8yl8C+UJEJb44Vt+tehtVyJfNpOAkRRKcpacVdg5t4J4gDA/uP8CxW2XJZRZG4se3MPWnJESB2
6/EaTC0Te5Hb5rrFGve1hlH7699tvQR+fLP8WgARkF343L/zD75fF6eMWZVquaOhIAxbB1vATb4i
vWi1C4A0AbWJ/sNv8tflClC9EMIBm4Do+LvQ8d1KrNjpCBVTZ1x0Bf21dUn+S5nVceZP/3Er/62E
wf+fQjFrMIsG3ETteo4lAFHwQPvn8/AvgIz/8zZ/xN+rgf/27/8hDwr+pT/hGO5v2maYhAYm8HEr
k9vrH3kE8w89GcM+KqJlKn7lP0Vj7zdb2ohFliM8nkioeH9LNP7pAl01RQthUhGWWHU596dHDlWF
qBJV94XMckVZ25A5deND+zKx2U4p974PY7igqXzFvTX23JygkdIAyiCT3cx9i901Cxj/DFnVfEHi
aUpGA3HauFs8GfTmbGszku7X37/dv3Xh/bcpyjxyfnkJFd3//Z+mi99/UJV//0t/ysqan+aPC4cu
G/73P0pvHPM3xZXKlpxL1bNo8/jntWJo9Ruq5ippIhwTYuG//R2HgWmb6/XwrwXNQbkmLge3hTWG
EAsr7I+P72o2oRwmesUZ9TShNiI/panlxdrKOUE3gbAm3ZK9HzmcklKtgOB15m2A4GrcoXjQFFYz
E2jyZvSDmm5esWO0YrfGlR2FFeTCjI0kgXZ3ThYZXJvxJCc8eGGAIL1pZyz/9NAPi5weWrYZiYHV
ve5Z/OmgKGjKwWnIQr6RRTPrTQP1m6HIaHTyhhCpNV1VGFjBhnsm4DpKNObm3Wy7Id/NufTmr50c
NFSWsJvzXTIQmthRCdGIQzVlS16SKexCrNpd0LLH3GBZ1yallxIzHVmAwEtBTwP8Jlg9RXZnboc5
t9I9iJflnIVDnV5XHJniUxtnWKaBecd1+bWd7Lz7tJRTcM+PB2R5zHo32oJtEtFV0Jbe+CltwcBZ
nK63Mhq9bDOETItBjBN9IaujqideoXj1mGJcT5QiNwTobWRIUHZOeVQB5RItPDXEIM8RETCObnjP
PLvuLuc8cm7bJVDMRmd4LclZLgbTSmTk4aXzsvqCjI61W1pHvqZdw+guhlYgVnCxg1zPOONApMT0
e8wGzwPyJfAFSEDEm5sUbiLCddL56QRcwS/MbIz8dECXCsZBtqcuaspPYx5BtutnI8UtlbuXEycI
5RuLu7T7kYP5lrBJsQ9ocDUxyxGoPiaqpTURs6wrxUMDLDB9phfHSL61gAkB4RIntjEDhrF7Y2QR
Q83aNNj5NByNxAWxpT7hl4ZCfdloovVvZi/zg+4swjKMUuAlQ6gYhATKODneA1UGGQJTRMngJiI5
tCXaatyArY9xlOncx/GJA3RmBBIhZ90uM1mbjZlG+RdNQcl+KkUifXoqIUdK2L6+aSgM11MqgNjY
UwNDFZ8bLT+zfTFlffOJNGJZ+At5f5jULJpPuW7HWx4BNCmoCv7E0kxwkVFCu+lbYVVVt0NUGgew
IrBCF1GOLRAcm59zBxmiLoOdTfI92nFamCnNZMS47ewp9zOANtbZauiRi5a8ia9A+VIF4mACMi+L
lH/iMm7chvrMyAjXKpmo9Qhyp0amu2qXE1ItAMIO5TPT0WJ4zenB3ZuRuRwRLlV06o0I3hhtvIH4
4A6GSF9MwQmyamucQSTI9ihnrJ1cE23we+ijec7d3IluESDJ8jeBvWtd+mzbrFtIblVy+Bjp4Pnk
LXF+FKozXoa+TwOSOAtPmmEos6tOLNmDB4/bD0AoWtvA66N9SRyai7MHjriGptobnP2SX55a+NEX
aLIg3vuqo96tpoR0O44c3XceYV88nUHBEG4JE1wPtOzaO8ZP+rhgRt4NU8zeLejtVF8hnIUEys2e
bo1OkfL9yqGu+URNblZdgoDT05GYVJvuZ8M10l1PNXBE/DRajuOKW/GnwBDBeZJxdjVoTB4WzO9P
Ne6bp24W4ydmRN6WjlNlblkkQt9uBPbLIiwjjBAzoIB8VzDl31mpSV3SMMnDAnjjdsiw/RzCvnXA
a+sQGoJRUXvTJ1hFiPokVwKTGmBgBrFX7eAN2HnRyEGZVF3abd1oQBW0c3vhgpgpTYHzg6+c5vA9
uT33qo1aXW9lrovyMAi7Jqo9u4E/oLcxbe4b7RdBFl7j987pKCul2HeVUYgvjVwGj2qe2qAeoGTt
8IfWAKI4LJ3022LFQRNLoeIvHElYKx6LuO6HxL0a60E9B5rlG4bOMrTbhE5QazPVogXtbGFBnqZg
Up9FUya3SxV6FHalDsq4KicL13HWDcGZQ23+UDpze06aYHooXS/dZ6u2uTUzZd1HdNDcFMCVn+mH
qY1vS97pdAv6Cwl8rvPQKVhvoQhHYs4CanUg5vik2zC18CSLKTckDF4uwXOb2zHcz9kz69vaYYnZ
oCfA9xxH0Y13rkJWOYoCEFIbx+rLQhgcscbB3OSb4Ja8PdiO+lhEU7W1ipCfzyaBAQdiICoCFd+w
PWa6QzPhD1JufO90k3G52FWREoujeQ7DbUNKKyjdlQgelHeOqmbM8zZNaYMJ+qDUpGL9rFfYqPGO
CpoU5/AzvtgRrcEW0I0LeiI+WiLfLxHrEsYfMa39Gll2gG6EqpV6Ot+33J40AOgIC4/quEjwi7TJ
TaWYXOyCKYmuwl4SBTGcYfSYfbpdtSW0TuWvV2eUZrSli26t4wbFjb/ZlW+1gy5yMLucp69Ik/Ao
0jWw2A4mJQclghpTXv5bRbVuoYhsINEnPN5bRY7TonOMVinvkeJa+kRBq5Evb1yZoXujUqDFaBji
vLUmyA+jbZbLyXXVeEN4Uxdb4MLAgCbypryjnjWenW4Xwf4uCOWx8tlRtLWYHuzZJy17Iq/ejho7
i7SDrPPed5FsrD1D9+Gk23YSfFeGE16EvRkBMhFdTmq0pLir3hY5D2hYxlEw73nGW7dTbq4p9jZ0
xxv2TDPLX5IdxqXj2wqRNOhSY673OuQw3Q5EA+bViJR7RrlhoGEdbRxFBQJfyneT8iAskC0nI3vy
YGNPu9owGel3Y5BQ4gF/g7YcO702xpweXr+aa4cPVQARa4I4LS6sKMH/zfaxHQ88cscLgwhK7ltE
0nc8k1ZhNAvJCtApRqyfEVzbnGpa7buLSi2WWAvT5dfCWprwGLpeg6SIp3rAWJKP2ZVpeult4bHs
bRgHVNOxMO1SoT9n4o7ESaV8RQk4rJtCJp8E9zmRLsmT9ilIZ/PRrBbeGlQr78nE0K99IjjFPWd6
/QU8lfE5oUShugoG2l9uIpYqn249gsxVngC67BbU1x0n5eEWRRVHlEUoBuXUTZGogBeFb5TTS8cP
ur6AxJQGoTz3hgCMrBcDotfQNIrnVM0oaePRTf/Ov4Teoaa4uNelqqfD5IbsSgRhmBe0JJN6vNTs
KDSrzLHIdoommYkCNHu+6AxT0aPTLnBTSIaigxCphQBoeEtCTpSn3JcKhwPMFRDexn40jSmnTqIL
kQuZ840PC5aB9yWmsGi2ClbIAscIsUCrXssPV67Bpqk8524A1KkObYQK9TQnTBh2rVpwPdlAV719
QB13tk/GxjvzE3d0tsGnODbcVHd4+8QrvYM0AlIBZZnYG8uGbkadEt+1jT7FjjNCniGuSN0ZF77L
Eh5LDEI7HeGIZp+buNWpoY+q2KW59srLxqxtgEu4oRaHaDKkh/KQVWIkw5w44+Pcy/S9RdYAMTRl
xnbVNwxEIqqhfA12ly342OmHQZASOhWTTONtauLn2g9FgpyHs9W0r+clYGuStWhNG6/VzVWZAWFh
rzsE7RWac/naN6nDHoSPT/rNEuEbqPqwu1UFKs2po0PwQPopuG+4ehSmx9ytXilijIme5r0udpQv
mPX95ODyu8sWZ2GRpMOIgMEgdE0EFvVYPdWkHld4UBNdtoQ/tT848DsOAL8m2D4NxbfQ5vT4FhSG
sk6TJ+zCr2rq2zZ9OXhPHWxcnJJWIc6KLZe9WRLSyBtnMcpkZ41D1G6NpHZqf+xGmjQcHkl0TYRK
pju8hVQNDZk3naikGenrUnhTNm6Qo5JChFzuu6mdwNIai76oC8skniBNuoIUgWRzX0tWfH6OQZ0R
my3FZSFGqEIUR36LsxRJdZwd9QiEybHINVThNUqcHX92AOCRrJaFmHZaVZG4TavFlYTjxjo6uYXQ
b3mHmr4hgBWcXIqcJCnEjhQUT2UHJ6GRRF/sohiNSx672NrSkKrFWxQ5+6PhiFiQH0p6YsKcEy6A
dOEGNBcjfJ2AuQE3aZy7HK5JvCd7EQ2EFcf4imMneW3+9W5TliQ+QhBOHAQusiX25FmMurAumYVW
9rZvS+MdE0lvn3SPZ/JNUiAzvJthQOlDUjX2Su2OR3ac+GDfiHTOEPUGfJKNHZ8c4ods1MLwzU0V
TqmuzdUne9Kd3NFlEj0b7oLKklRlfkfazX3mM5uU8FSsBxtAC5S0VHk70BmQpy6VaEHZPQ1mJ4Kr
TAHw2rEq4dDDypXbV5aHYL8H+ZLVzyM2r/gx7e0hAjBEv/s9rM28OeWmEwPZLkPOfH4BLzG7mMLR
xH5INV6/q6YWKGYe0AZFOYwdvdhJ2YYHhubzoywW09xVljEiYKM3D9dicoIveMNLtrlDJLpkk/fL
HBIEFGraGqWbTB+j2VXqaaKztD0ArLTAkanhAJQpvO8X13y2tBZPOTrFRW7GS/UsydhsoRN3n2lG
RnpPGhzFm0GrkWsaRgauuXRhQ21p6KgwLeOGIiQqQi5C18ZIh1NcEv+jP2lywvToNoU+xKQLSdNF
LvzrNLiypoBq6yC1ng0zx/kr2gCbjFvgMtuQSCXzMLCF26KCef0GmI+6xQ5hUQRCpKrboDraC4UY
MVC01JlA+cNywmIC18K7Yq/bf2YbGtHX52Tl0azn+QziyiMrXeQKYJiigWnP7jkGEqcbx/WDHrM4
HVYVd3ThqTL7FHEtFFeVsjhSTDhbZoD7C5sL+CRwtnBNz3uqhAQHYWyXmGZkcgiKFvuIodOvJXv+
bUC+62Eyi8C8TiaIisD0nJtptOorEK4FB4gpdzmQz5BvHNfMg1dtZatfuwjbm9IZCUP1Oi5OqpTT
9WiVU/+5tOfwpAgfA6eb3ehS63a4xGiyvC8MyN1dB+7xOgvlcJi8sKLgFAZT6+NZSfQWlOZyXyBy
DqT/Yg+sqjd1DylZUQKl0G8AzBVLSQ9SFLXvi4qap8B2B+fUUqUh/So1a2jkses9OYEIH1aC+8qb
xsS0LBJxPjAaMBi9LOZXZczWgzFK6znGzeqHzWIsu4xuqkOpBYks8p8jW9tasCkTyXJNQQi/6KJB
vdJRggUo6RwaERw6xPhFnJHcZD0lA2y9aLyhoksfPDpLva0bd8aeF2z1RRdN9s6j9Gg696JXgR83
EhyVBpFBVnHKLT9OGuKqPSk/36xaKKstRvf0BYMcP5ypGYlu05i9PyAzdrG3HKp18EGbYPgSjooz
58RVevIcWd4nIoDw1fHwx/Tbhl1xg30Vr3MyZZ7Yic40TwvKRAMHO6++4teS7ktnDI4DGR49ir64
rFqPqniLObVO9zzR1Bf4vCYtgYMdb2QX5y8Fvrr5BDU89kWsvDuyKU3h92mTPhDGq51dOmMVO8LM
gjm8xGN/qWZ6PIAXEbG/CNyifFmkq2oA33FwGy795G7irOXEg3TBwy3iiX9cvEE/TR43164d5Zxd
phF25AsQ8Ya7TYQxvKpJ2Ve2Y9CTS73ttYzH4esiZZUBoXEiqhq8EEbkEH4KK+h6cExGMPsw2yY6
oyx1pGSsXKjZndVDPoq14zaciPfC+2qv2RK7e573nnUonXABROHShhAH+WrCUHJq7kxAzDX278aI
ibQWXDlWZ4xYVmeKBXg2147qGW8X3U3UM03oHcBRDzH+Xt/iErNficVBeqaUW2xUQrDnZBWzfrBN
9j7cLclBIKlfyNAN7pSh9a1pA7vbYuTLnSPR4HTbKcs7ef+Po/NakhvHgugXIYIGdK9VLNveSd16
YWhaEkEPkKD9+j21LxuxY2Ja1UUQN2/myQDmA8KB1x2Xtas+ICk056a5OWq2nKH3iH3MX3kvR+ZX
k1E//wN3/ezd6QEZmMNC4vnM/dleWC1uDe1UNzkC92ZC92bXJ9mJd2Xypkq8nrAO6o4etrHeXjKr
yl8iCzhvb3LDA3g4hv8ESCJsB5vgLCQZPZ0FFTJ8XHMsvrhS0YBDIKz9o3mZ4bUhzrGbMBY+TUL0
1F57i4B+ggrJzSHpsit9qJG3R050H0h3T8HBBHjIa9g3ddt/RLbW4xN03WX717GJfI55K62P5Yat
fhe2yHNz44P7yISafsJtoJpLK4z/KzwCc+iDusCgvuGC6g/0ltXDY1T6oNWAX9QP2oLT+PBVIeF+
+MvYFjsOqZC27xrLIzkigUVUe2EPtI+aQsJvMQSBHlDLUcnBpSCOgmQvedkGykF2ImM98txpaeHJ
r5k95hVDLpxO6pvWAsqIT4GFv+uDydE7GrJanPDQ6u7DRhN4decx2/uolH9KVJYqjSPm3yOubYyk
XYk/k0u+PoceiKNjgUr9xKO8fjSkvF9BXqIE9MWsJDN5NNFJrtb66OpOntY2ps2O9lKSUpmgXLJs
ffm5RGF1X7Gv5xQMB2CA7soX5DDDOonPWhNVwjFKBcIFTjbG/ELN9afJoantJoEjzvdW+6Hq2amg
usSyusT+qvERyax4b9TUw8Cmsww24UZBXNr3TTjdF6oFfTc5zq96qArKOukfB6Q+rNP8sbrx+GvS
MZi2Dl5Do/wh30mqEblZ+OtVOEuAnmTmkd205cwE8OasB/DP8bkIb0bTDhIiXvCB+/1LVomEorFV
Ucwo6wT5jWZMDu8lMfHvUiG37DpACVTmRbV+8io9n5pQt78opM7vRdisaanEeADsTf1HqBL0pSmc
8aU7a4A7hTaW/YoWfkOXRNWf0VDJiJimIP3C84t9K3CP2+U8tWNwCXs3eJq6xPlV9fN0z59LPyn8
T+dJbQEW9daLTq1yxXgKVxH8beOupm9+sitc2FDjsMzyv8UQy4/KbK16aJduoUpnXrOfZVO3L3mL
Wy+ztmW4Tvrh6g6Eu/a5J/BwOVQNsrof5oiaGFEgKPi1B9QTSFX87deb/M9UYrgQcCf4HkZctou1
AO1crfTTGLm13j6ZJ1se3XDrfnmI8TxGUee+9Bl132SVt05eCz8OqG6ihGI5JG3hxmljy+Fs48kl
xwWNxCEJmGz+0Xraq0+1nEAHZ3CR/bQmr83Lv+tW7vauVMldtvrhzzbMBNkjuc1If14p7ilUNNFf
hEY6KTIAWcTnPMqGjg3grQfev5SJqW5OTvPCndcXi37MTR1gSeV+xUZ+DS16gvA3VgcypHJuFYZH
bgzzl6kcLcbUsJ3mw7aRnmeMsB5ye+zVz906jp/Z6uXvEFQwhCupWEQE/RzTC+yu3vgsFWyOeOLS
t+w3jXORF5sqiueJ7vUX3HRj/yjh0QS7fliV849zL/uEdxF21zAq4wc4nt4zCju/Ar8R5z7vpEk9
nBLADzLpXYMC9uBXRC7p9xhE9UNWd9EhqCrzmWgaN4GfYOHebWKKz67fzGC9uXg2RwgUyJZwmeb2
zEED6rUamnbnwqGFsWJV9RRucf1SL2ptr8LEjdwVoY5/+zze7qGmy563DB0qaaGz6hhIVH8WTaCI
NOXK0X4qWsAYmzXhQoKuinm30D8Q77t1xnU48I8vbzbKq1ODf+0Ka3UgxbHy8MrKHyEmhiJOEyX8
c5CIBP5iKArI3FnXwJ0Yh18KwGxHGQqU2/w4DXQfAcG15QUu2q22Cvf1Uce++Dv6K3IKGAVUraJH
lGHMxq6M2xTMPPf99b+YS8594QwCrVfo5cmdavmde2N33owYXzlXFoz8dZMds0lk94EnKKWMWN6Q
BykNuNqtRSg4BMCk8WyuunylPb2MDhMeTe9oegeZYKuXcr/ETv3Rg2JNm8FP/jmldV7zLuh+1vkt
zlFOif5ZWHdCs2pEUx1gKAQvQyy8jgPEdf71MlwfkM797upP0I74Pq524TSsZXc2SQ5Sg0Fn0/tk
RXmD1p8QFKE7OX+OtKIepV6TYblTVJ2pC3cZ++QnwovfW7K45jlwNYb2nL8UPkM2TE7IHX58WnGv
MNp3wXxnZUCgM4/prznFNHftSwlia0e+rQ3SnrULoGoLEuNkYx4WDuGMdVdYUfjmTGPsf6lkMdEB
+BHooBKwpU47V/jy1kJWuimKpx1pY+f1d9cXTgMqhLbUmnAGdAKumKsO5MPMHfk722JTPNY99tOL
JB/pwBQks5FijdagI+ZK/UykGVjAiGl883U50UxRizBloGTqKqSgopaXidwD3izfCDbONAqC3+HO
W8Y4Z3AYHJgJLSUAAZrclhIHDtCkhV8G3m4Y60zSgABHISHXSN05Zlk85pjfqRI4zTz9b5sTg3Mh
soc4vU5t3+8jK3K+yTRKJkDyybIpE33y7460hPsaozbaK7ul8ffmWe8nabn1PS5vayoJnI2OLrAY
9Oxqf5PckECpXsvQbPUPKKezuI+jVpmXQOZsPcHQeiGLurB7F5UOX8K+m9or9j6qcrZtiAA6kyTl
w806/dImsYjOmvSmOGWNnm5+Ch2NX9mQed0vmQ8bZnDq3lYOoojxX7r4OY+m0lX94iczzvtNJW7B
W7+y85++TfS037JRxge842W4X9jgsc2koVbssb9n3+hUyGVcWObfmlhxdO74OHf40eYHcr5WPa5z
KMCWsmZgglYjb3h/aN1DTId0/RUOJvzt2ZXhDIMZzdUi6/+jot3GO1mSF7hVblR0PhGwm/ILc7h/
HUtvLEiseiw5Wo8yI4B60UMdtgupjHUMsL3HU/fEvsGhWVGjihDF6KIelSekipEf8lbTgaoxfuA8
yLarg+npBIJ7CQHw64Q1ZekFJJr9zerpwfOKMLm4KIzDMa6Gm7aO7vFRVB7f0i2fxn+AvDbvSpCs
U1d+qfKOZQMsG9P0YkyJsm30ZdZB474vIYVm17kz5vZWXruvjM08Oun/BffbT7phAvBGKEHzPM5v
LV6sA56N9RMCIoMR5WCDutacFtNlMcXsXhK8CJeQJGrItg6dwo+bufoPcV0cYMl7C3B17clTOHbV
wxb4xcJwpOe0Gi1lZP7ALN8j2t6JOqF+JqwFvD/FUx1HwUSZrZGH0QFsTfoYGOMAK+wt0yYa3gEt
rfFhxJ0mHnrhzvXFDcWyJ/TtHubade7YyOqfq60int5lWpM1dSvjPrhz775WMnSnFHtdyT14XYMw
hUQypE4v52rvLG39YRdHOBu89SxIa7ZDpD3xCX0uXWXuuIqzOFskdMKa625Yf3jxuv12RrXx/OBY
+MF7jx7FhA1FU9wvlLBv7pnLjTM7u1CiRX/mdaOKY1P7JnzamK6Y7KOBDGfZ9WPxxqQawdsinS7P
WY6mQ/9J0kzbr2HY/GBNWRfp4j4fl2Y8cI8oE+ijmWKKu29GL57Lg+w10Yvj5kKMIbvWhQlc0Wia
CYfQzGvlf8BEhb/jwoIGg8kunl4cxXtiS/NxaPILhNJCRaiVVm9X2bsSUDpAymC8U1Nt4+7Q5Rjr
24viyZw/q6DIveeONHzxGRYZFcX7DaodHg6eDAoNQZA64tHzmKzTITQTZOouyFcAmWXlnDbXMQje
7GmSL48UU2epvmCKAj7gOXo+0Egw4GApBgLEfYYwfZzlqLHglEs/vBkWMIDHeDRV+Q74KMfjRWcX
mv21IwFFKLQLAmlXauDnDmD3hDFYqNTrue9RcYIoDULuBpc8U6vODe+xLUGr/dfyreGWvy5bdyi4
IlguxZGHlsTXRQbzfZ1xW2DBxLKMEQEN2zyTQVfLM/i9sjEEGuosp6cCW04EXIG82ghMs87LElsr
MttZMLt2OxdwxFgRdK1dLsmUvCDDxQTIxrNCsqbxVk5VcVd5nVFPnByW+zSrXdaBja3otr9FcTuA
UXyMQ0BRn0tucufNc00kM2nt3FVXQN26E/uiIOf4t5NRH30QSCEWyiBrGvjiVG6nVRmRxqKwPNoo
MhtrXo9OFruW5w99+Qfp28Ye4sGv2wPLfg63NsA6ctEmd6vHW1pgOZIFmWluVbHNTl2dJcnfHtNO
A5V9ZJjuztA2Oz+Va7ASM1FLcLMDdUAPgvnA8mqOruECmQqYGoABNleFlydcJBTA75VRri5L/6yi
Qg13GMgs9cghQzFXZ/wjxZ++ZDd2u6y3A+0fW0zDWnCqF0qLZ9x9One3t8Tp/eCElYZdPDclK52T
Qo2h3XXFYkKohYaEoCX3idtl30VtOe1tLO14a8ZT5QFzcKaiC9sL252jhH7akw07xz/0VT3Rgtjn
FXIUgPU1Pjl9EfbZibNhdmg1dHiI0kEY1sF1tQoC+Bvx4/wIMlvkR/58QX+hA8sZXua5WJx/ZZwJ
tG2eCv2fyQWLlX9BQR6KxWDbSpZYXJa3hHwmSF+c0RFcVd5ETsAbVNBjLnrxt1/MQPUF/Dxi4/hL
+qNQK/Fpio2KiaUcut5O52s9Pvp1wE+svF4t1wkjO/0n4Nogn29ulTwnftLyGqWOSQR6P+i57N4M
9XzJP0FCdT2rHqf/PQQUbqhBBl+OjXGhvN9l2Dgsu0LULPcur8itsUoN+ujf0EDa33EOts3BQ1we
qrTaPI+Eew1v9WHqZPvueAzL+75zk/q/cnFsBzxlhQs07NDda7SkHTab3O0u24IT4X30bZNZXNIi
KCFxGgKlk2FRcBgjeixONJHo5IA3bMw/u5pL0EUqsYhftx1BeBl4YUdfHI8ayuxc6+pHJogAPQ5G
R6LZNYObT/u41vl2lzTLQOTZa71OH0fiVRFvi5HyltswEXvHeMsL3R0yL1bbMRlyR6Z1X6+CVyUB
199xOOTel0UMDe4Rorg8k9XlFfBWy1DUp5bhQdDa6ephgw25DeVWc2JFLJLZCiYJW1QHv09N4f3o
6BAxv2mouRQt6UDStBskNnMYufYmV7Sczl427sfbp5bMtVcjslE4eKl6k6R6WvVywafjmYdplEH8
j/9dGbQcOXf2MYbRZegLb1uGs6W7UTVJ0PKNZPTJYmqtSyq1j5T3LNkRc2JVv9J6nu+bsWVK4EwU
ITR43sMTU4Vfz4C+2oyP5rFlfZX8DNvOrBDoYW0MV1LlfnMdsC5kJ8/lrH5eQv7POXIcmjt3pTOs
5bCTpou5YxFJ68ZnQMm+2W+yz8k39avXZ5dwzrvmWEOqb97ogm39V84PTBUn9uxb81pWjQKlMRWW
43yom2a9z0VMAC9upqJZ9y4E6fGHrC1hlakh4P031GasXjmROzZRWg5Z2nPWePe9sEYeESor+4MR
LM7P243W8pvMI1eVY+WhTT3xJZ/Nx7boBM7mOktQ2KNSlu51dwbvyRWT/dkaboV7a4KJ1uZzLTq2
qCskz3y7bmDvgqO0XuX+k9GiQUQ6NoaxAFxOs2N5inKiQ1hMyoAf8qlcm0xSCL64tAFcmmgal2No
rdPDZaW/d/o9aYA7GdN8MGZ8n0ZXVyxOV0o075BBFEmHJaPJ5mndYn5PBCFjnt9vSmC2aXqaxm6p
v6m2ZihEhio6G+5rwNWdf+/GVUDVGg0nxBCMGeF5ViQ5du4IEuRQTfnILsqjK1TAi2ukfZWq3rR3
mm/r+Tev6mJ9ViNvUrw4sOMBFLVJ35Zf4bRlWh/iYsatucOnMW3LsXLY8yy3IgXjP+SBO8pHpqim
NnhlMG48d/j6oLlXWLeqM/YTOmYb3uH5Z+Z561wdtG3WnJX+RPj9kkxTFFM1LUf+owmGupeSkGi4
iwrPYccS4qxbAKl+kBEjl9Jvg/9Hzar/opZIvjRChWAilLD3o9F0iQXwzNt9SwA8eRTUqWDYhVIf
E/pOaIo5ERGNt0MfNz6jNsSQ0R7osnI66uCrSb1mnt8Drshs1fy1E7LfE14ub/7yRirlef+YXIKm
HyLmPHgcGUgjLJMjX9qtIsPPSAsD4h5Eu3xcmq4AsmNWehyIEbPgqDDMOS5p2d0gCoEy7Mr+GRhP
cs5iww69t0adt3brHxd8Yc2udS28e3pxUwvUmYaVct5eZZnLJwX9e2MVY8qvvqLqupj88Br4t3ay
Jen9ixsI8RWGkn8duDHnBHT3H3pMorQIlfOb66Y8YbF371x+G3tn0sG6B7qfHMeOpV8IXopqxaBO
xQY4co+/2H9up2Z6UkoID5r16EBHqjLAh1weHik/aVMP3v5DsuYOi2M06EsXT82bc0OXh0sbvXqU
veymLQFxhVTrGYZukDwTJ8SPlsn4EJXb+BlhI6ZavGhPUaPzVBvwR3M2D1eRuGBQnbzXbwxN1MAx
XCiWskmb3TeuEcleezraIzjWn1SWsVaO2uUfTJ1wJRfj5dzQ+lqeVZWpP8MwA6YN+I7fTkvlfddy
69c9RQ35yYSr7Y/885g76UrjqQiKx3j0y19g9HG2uP0QfGCYxZch15DbwTT6lz5sY9o7VXbvQV6X
YKMwpnjUKfIbJg4NacNozJbdiIWGLuIe02QPfF+XDbSf2juX//fmIquD0V+X2iOJ1zuP/sLYCcw7
i56VV7BG66q5f3dsgG+XH1g9+NUye7uk4IuY93XzQPaalmKquDG6UAfusxSNNn3DtHiAuvt+SxOa
ER5Dqsb27N6gU4CoP7itxYrDS8XjqwGWBsBWC29DI1Kc29mEp2oFa1GSAGt46aEnshVG6i4ha0V7
5VcFk/qCHT5Qk8R3i2hy6kMlv5CygAMN5XLy440C0l4gFo7SRSeYy+Ky4Ml4WqO2va6J4rZeTuGG
PomL1d57G48pw13zVkNsobgFZEOQRiao7+hnYto1bUxUmpFxP7PcRahUDR6vsCLu3oFpkmx0tgUj
AS1N2zHz0I1gEgKtYlMYtI8okv7d7Em2FNVq4lR4OhYpw3yd4ib0L4VfDefJqYh3G8TZCyQCcxkt
JT8ASOxFGVTJum3Gu4K/+Il5tn0rRoZTYvR+OllUYWaGWJ2Lxp+fzFwV91mskgdny2ZsX1ROPLrT
jAbthGH0qpoES5kfCHnupk5cs2iR/zkoPGAzkjDS8rJ6XUn3BQaHjy4T9btT2e7Da9fk6i29d6gH
l8UobZT5mVsrW41sUgFg8DH+EdUzl0zC2jK37navkU7ux7kcOtY3rns/F0o/FNhZPmNjIu/QNxWt
IeAliOYQcIjP0iaUMih49FfiAzyFLpCsp762GIpiXjJK8nXfNYur7nvsLMURGtuQLpBexqvE8bLn
4keGP+4X+1ix0YPLgZl/Ac90ZjCmd3WlFjSF0Wu8/WTbL77P1V2RDfm6L7ltHHqRVA+6ziKxY30Q
PlpeTng72XPylmAndSbOy+MWtjZ7R4re7kcm9E/ryPrKVrs/dJhJwQt0qIM5vJK9yurpOdHxBrPb
D/YDMu0x8G/gbK6o90m92VRu9UaZnsvF+XmYLa2G2WbKty6K5+eI3wOEASDCR5cz5++Kl1UfvI3Z
ymCV+839K1nPLXXwaUeRxWtLsONMaQzD7a4Jh3K/maX4WfKe/aKHqaCAqBKaexM9a3T5JpDUBJjs
Ip1mO7HKD4Nv4GTZm9K9vEEp6KPeDYNJvLPP1qPer3qYaH5kKdCmEbutZwanmXkgaD4GvMJ3vvaT
9zH2bHAZ0LJOY7TN3dOGzcXdzYlcPvKsdR5zYi4sKHTy4qIhXRwgz5eORQLEJtj87nHNHMpe0Zv/
YsAMgudlGewbCuQgjnlhRsgT3F1nntEc+XJbS5mnGbyFtDdNC6F6my4qDMSV93/Zv/dl4yeUCTqm
u5QDRt2DjmDtQvRKvF1XLy5jRKEU/9UpoMKAdV74eCsrhyvkucN/E/zJj5sjIiYYs6kL+IfmUORV
25wck6j1lHuZs302VkclmuTCv3/mg6/9FP1Mjn/yRRFcVHXBHpDNPm4fZ/FIhpSRU1xuLIwKBExS
DzP7jk5yGVTJULZP9BxOMwJlUlYvmcPu4Tbhuxmc7oCWRgoHnTzx73jdzZLTOGowGmTrSL8FjYuQ
QTB310Xq0M+BDbnZ4Cl7+y7B/s6NcbFoZj7wtXuKcxRWBPaEMwtj/umfGMnBAWXVaMY7bmBJttNj
6D8HC020L7R6SucooriPL7QkKskAyVl45S247JdgxAGSRcQIUpPHCbcnMS/4l6n4oB0nD/r6hxJu
pjDWYZ8/UuJFByjkBcABAEPpZKSSY/iSRcSgGHd+cBRloe0fCjxHynRbY6+cXeK3w1XDpGsw8qcX
HZcfGnMrHi7DIbKrzFSNmDjzNTrKUkbqnC3zBsm9KaiuvQVGNsgu8ktbYwxAvAJHwwb4o9mrXniI
oyJmIct7iitwhEhb3I34M8tdVsqb83DxMmPuCtD70buSfAynwNsS86+ZpkpgHeDz565qOPbPiR1M
9AutFjxJE2B6baIoUbxKdF39GNYaw20ys6VNbd4GxxyPr/kmU6Mtb+s1dF81vX3FPcuXsUVlWIbI
TRvAWd1ltYpQ08EZLUm3fUDpUHBBhezfGUo9Reijaq+EuyuFN91xh2e1tDaB8pXNHZYqw/v/hy2b
yE/1SlLhO3B75MoqaviFbGzQVxS0XFqqS70iOXMHEZob1MAJBXUNSGUPFigjyC8i9MiWfAWA8kEf
qsWfsye2o+IYQLukCCEH9jU4TvM73yZm1q1AQ6EYOshof17a12hqFwggZR3u56odkrMC6HYcR6da
7gXiK/FMVdXFgbDZMH8nQQCIJiuz5k4vsoxeMuw3fzEgz+UltI1Z2Njxgr7F4whfdHn+3Qxy4A+3
Vch4ixOewaSWf0uaZK4s18LwbBNnvcf9+9cZAIBupzIq/PaLZiUydMhfQTMfQ3yqQLLlFvEz00yg
OfgMaP9HLFad2is+wPzbbDIYTqOIBn9M55LNLC7CtQEGtqospGuvu4Ep94x0iXMeJaPsPiTb4Byb
RmYCG4w3LczBRKiwZlVxUhfP7cy++dTA3Ws+hdXQAUPTJ1t1nJaoWH8VAN+iXcW1Xe+bBtTjM94n
2gqrqLN/tyiBjOw1LR25HCAYctDONww7iqqhZPJHtBi6agamvb5vvzX96csdvuiIfEeS2wDKWxgn
XsNlZp6SP5rl4/agK3q+d/1c4GFZsYBVD6pVlKLQ1FeVSJabHbqTI1FhDsAubtWP+VAn7KFx3i/n
oqfbx+7XIWj/MzQhJvY6L3gyM+CaXjNcA9HcykOH0ukimHb+BngneIPVPq7rXRgJynRpJO7HzUsN
ADzc9aia7fKoIG9RDc2CUJoIC4+VkgAPOnhLv5GLGxilE/BiWGzrz3AY9PDmj3ldHkIiynyNub2E
BTREQQnFpaqs/N74pOhqx3GaL4fAxKL/agFZTvCAWNH3WP59TE19FK8Yl1Tk6/44zLq1B7iODa3n
opFr++R2cuY/O3qUoj3YUS/ixQHAFMoPxKqS/oi4V8mpkIjrTEjS9rij16DrAcsqAmX3OS5lm6U1
CdLmn62U6327dMQwP7eQDPnMA/Yq+Nlf6AfJ/SuDr3sDoyHsvHiDvtGePN+Z75aCj+etRwxfDmBd
13GXZZW8BBUWqJ3T3fQpMy/O0e0RSHHHU1PKqaS7iyBzdceZBBh0Yjd1xaePi1Dn03fFVjGt8CL5
qceFiUzTXF4jlc0OvM9WHn0Tuff025Cj67XlDDoMfpnRK67G2U2Oi5QDL1FSaaC71nBV80VrFYi9
x89XkYsQ4Z+t7IjjbEFf/ooEHcjTvK308fhNRAlxiJDBl3Rlt173KrwlVencoJchpqihnMejri0l
kVHNL+AQyNE+9DWxRw6Frn3BAptdPQ1FcsUamzFN9stjSHb00w6sBtLO6+RuGnOSvCxq9fzkC6re
wXqEkLFiHLDjBb/Fdlf5PqESvLg1/K6R1yQSMQrBjeCZdOXJOD0Vz6wI7aWnE+KpSgaGMLt4xTPq
ftjdAeACADw7c/ESBAktJQG58gfP4ElhiGZt6rMShWQ4UA3+1I4sUm+rTxzrwB/Eq3anmLBr3fs0
e42Nt8vrmK5sCOmVc/FV58WHhmAMjNyQ/fw+yhSNpJFX/PTdsqZ3aIxdZpiKTVqN2Vw8hltNK/iI
i+0gi6xzUlpGODMMiuu+oM6DKup4yPWxla4aH7ZBMsURdRs27AoVqyiCRAt/XO5uydeihH6PVBPn
+5F0DuegyYbt0vjB5J54mcy/146sARkcXDq6ntSHl6zUn0Naa3GVkUHq7yYcXARBISeaaiqmVNeL
vCD2+uqYDWu794W6NZeyBv8RzjTAEi6GTawCErt3UGWnV/pQguESBdv07s5hhMgixvIUaKi9Rydh
njw2kZXnoSi9hfHZbeTTgJLy3FaFuRo5m+DRRLa/ljVJwUBxqwYDvVxgyCSX2Q7hJaAp6zuimwN9
QiGPS1npZ6Zjfl1g3samP4QkO74jGJlncCHRmUcFKK6rZi5gA6LbtViZ7S4usRCCmlW/JQ+6xyR4
NhR3qaPjr9zfGiXYkwqcrdhlspnFOl1QwSkyqj84BfdUXpqT+WvzhdGWGT5E+dvmLXVNoe9KdHme
Zm3FV6JY27y5DV6nNJsGBA9JpI38hmJtzHvaY2ho7UnbqJhT6s5Y9dpcc2uaKq88eAEWAtSCZLx0
oxsA4+M68NYnJaqObzL0L8pBuV7qBuocG7qEir4h43pN0HI3FX74srolMb5lWVu6inJn3XUjoDgQ
0OVxq0RzXaesP8xywnc02vWlIfy4F+AaCHlMvX1cKXq6Wh47w8QJzix1J3pzaa5qqej1I3NcA695
Mnzn9j4CZxp7TlFde0BeqYuvV+DzF3g3Q0RzoEOL9T9GDiYa5mwkTwqEOHDTYgI6u5h8RAH2a1xF
CD2dc+ljW9J/LEyCrWDMNEy/3LkKrDncvUcCwEfcMBict6jk8S2o9tg3RBKJLpVgkHfKseyTvTEM
1nOBQZy89TzG3DI8maRUwC5n68zusfIrdDLlZuIPQXF1uuGffwU9ntzdljn+xRsHDDEtjXXRzkNN
RGPxs1+QveMftLeMYt/jmrqSMOuOKhipGZdtUn5Zx/XfArgpGw4BthQ/jHCXy2Ck6x9btkVMhoWX
QDBm26MPQaHqP2Icw2eTbaI+N0SAnX3rU6/r6Wr+bgy5QUno8QWIXAX5bWXpqAaAvkaLhtZsNrQX
wzL3uaQ979lav85eC7aiT3pk/4KdIWSWqjAcIeS3sMa9aciDQ8v41+0KF/vsABR5pjOw8b/DuV2z
323bZSAGHZ6ytoXPxRCSh4SxkbjOtsS11uwsttOnselsSegdK4RYF1aGnAbluzJOW57HzAkPLjsh
Lj+jB/O3W5DLMEeXTpS9ycBlALZEszCCNUvxb+4HCyhfofXvaIjhUCW8IlLIiwMVbFD9jx6+gbeV
hqdyh6DmnPqBfl+Oza5hyCFo8R2LjTiYM8V745rhiXLuIjzkHcfG3pSiRQXhyvFAwlj3KQpm9kjH
UP9jNlC6dqENFB9QRm16XKNweS33jd7WwX4Oq+mVoVfFD5G1+aXpev8+9iBlXhOyFBCIO3b3u3DS
pJMcSrTMT9YkJRdUtnT9ZfH7pT0SHGqw8bJejWlkY4tW890MnIeM74c54zwYf+MjqO+GaA1ueRAq
utSWBFHqZVM3HUNTROgEpXzE61GDpZYGNS1fuuE827L93fk0Ju6QzdcLf9t/9IHSA2loEQGvEQK0
+6CJqz3Oiauuwh+aM4VM+pPZtbX3q4Hhe5n1RK06lly08R24JPCjc2RyVHL4Dld7G1ap+iLr1Q3O
VF6GZbYoz071rxhapgu9BP0/ykKgRuGUMYReqdTl/STqybtmLteK9zmyDhcFmeR06zU6K8gFVGy2
msnghcA6WZ7ruK+ehexkfmqaW9pydmdiVC7JOvMxqHUrnB0FOyHusmZ1A/2H0JS5g/AxUOIe4dtO
h8EJYSFgWa0PeLi5jQBatOZEgk1HO5ADFZfBBtgg+7uETA2wkJS39vzE5bXvP8mMkDzHoOZ3l5i7
U3ze5JRft1Usv8IBuXjVToNLKMk+65XEz8tNRJ4/TRTSmEddow+MFLLyV7miX0AjL7YPF0cN32h2
vLgXM+axRw8Et5NWxBkwyYV+ce6byIspc7PTHX9E6AtMCP0/moezD29zoaILg+OvrAtPsuhxYRJg
wqw2+qM8G50idiK3GojifySdx3LzOBpFn4hVYAS4VZYs2ZazvWE59M+cSYDk089RzXaqp1uWSOAL
957bxPg0kM7E2BDRF+lbzhbz0uWTwzFlh0NX7sasJnDPsnBn40l8OY7pfQizJwGurhHfqUVAm+gL
z+29TUtUd7hfnLT7cYKxuQ5oEpbVXHgMHXkU2PwXiEyvubKDp6roiVpChrsZqtkm/Eg3W86XbDM7
Cq3ugJJsevE1cgwfztceLV3YPiniDhNQ6EnS7OEezxlT13xejsYH4bGFa1maDesl59yXbKksvDHH
2k0EhjdZzwx9wW2NIeNft+cPgy4xPkRI7U6QMYtfC4TMR5cAIuDS0hFGZYXKpsRrtBNa3I7NBJYD
DYdXs/FJrV3Q+31wmDJPQzLFw7Q2ltOVm3lesJOAgMEf04t0RPc78t3V2CVm/r289z5/dM16AS7q
qMpiFRFOACyWi0ZZeOepmPboNeZv2Mnm0LUaqADlLHwb7+aDIhnT/MeLSMoBO/rhnrbScVej8oqn
W7jsn7Enn+fphvHvCFHdE54xXFC0sNztTQQwHND7A9hU6+jPDpDsaSkQ5o41A77YYXm55XuxnocB
yu0qWVCrZoqNP6Odod7qIeB7LegEtgJ3woeIeTf/zaLpxZc1I5l0hgWhtz2nVOX4ksuNlrp9wHSk
jr0tGCLl5KPSRcXCZ9EVk2CVAxtmZlMZwhlm77mjpzlAHNR0M0mV7WEF14j5/RlRaNN1lnUopE1d
0fr49XeEJYbDZmmZiWOvDvhl/V75lE/5wlPG/4y7pTd8fUVY3ne66i8RP/gZ3RAGsyIiXB6eCYZi
MlYxp7UxVhOphvJEu+ltsYSoPyLscKR2veeuUeF00db0gi0pwI0QF2BvEHDiNHjxS99t3jKA8ayU
lDSrnMlKcfBlgxE3T/qCc0FhlGdZXAVdtpIu2aiN7QEQoK0hjkCyAChe7G7wFQtVfj1W8WwZDtqV
5DDbsrLJLwUIHB5KRsn1tgDPgvRFslXHC6uDsLWRc5sEf5ADSYVls1/EeyjSwn7EZwreFuC+eiiT
nL5XGYb8j0L2KPgRSXqoGtir7W0rThn28cvDV8e+2sL/GKZ1lmXLA9muxA/EAUYeDNXvE8uyF+pM
xIyelwTlHbLm1JzFOOcI9MzoZPuyGRQx0sq3+nNqN6F97hYReGwrHUT30UAOpM/w5h2xavY1hblu
0BYqxLHcRc1rZ9FHCe5uouQWdHn93kC2h3xg+3s8sgwfodNrvK+kUyy+k93lY5R/pqaQf67ygmsR
h75zWezSpHf0AwgZud2ncpMwS2Dwyuz5voI186vcIn3o+TmvSNgHTN6yyBQ7MYdI2HUwenZ0BP3i
uFeJFtndus7QwWdgJk64LJj/eh0YNC8sLwrWQoKOjAxTSm9HApGPNArDmNJ0IkOFYj2cdhH/wv+K
En4NW3MrjLcyTkd6gc7GypglQ6h2c0rFh+sFicmbnJCr71WE4GUrRRge5zFTexeC4EM9tunIVwNc
ZMOnGbAUIc479vCVu7WZl/Hd5EvzL1DtVG+KOcDKXAVUaGCqR6LOa0QF60ksNwI7CqizDBg73U/x
ArqZOAQUp7ImJGZDBAmD7ChCwn5ZVFxcLdkU8kLkBEoWn4dW7i2T9CdnseZtPdvBqXBV9Ev6r76d
wkEv7/waydoF5lW5bGYhWrlBvlvUp6QYxEORVt2GlWV0reupf8mRFMOKJ7uzuyOXNlYQkxaPFV2O
1C9YOvxS67C0yMlb8pK5WcxM23yNI19QcTNyRkjc/VaUB7bw5gGgMQkcyPTr7Uwi6sEf4cLWkyMO
UJdm54NlvUJXnVM5kOU64lIeSMd9sujovTVdv1KgXf3lwFZrxgXXau959sYofEAcQUfX1Nh8LyH+
i4VRv+VuQGand4QQsgt3bJR1J2MJwhItB1HV2opAGn8W9uRmL13VV8TpJRWp09ixQof6uObvZVtu
Exq5dtvEfsHNw8GAxMFx7uwxVPd5pKdNn/YjqQbMVvi4sPGekfiH4xV1PhEVDZm5fFCmeGwq4J+1
VwiPS3uHXzTXHj0O5gB+lS7/JyjtvFe3bCxSP1kimXA1aKHujInh+9RJjaICSz5JiYQLRbSIKQCG
P9vT/U6qQvgXC9Y90s867n08AmO5sMZaMSMSyl9BkoK9CQ9YpKtWjvOFF6Xd+n4Po6iYwk3hhMjf
UzGO+8ViorgqWw+KUOWGebRDreGfspl63Amd4Fxi7MBUMbvxFd9ug77ApkgI6DsvReQE30ZlbeVR
L+BTeYR/jwMNYBSOAdAHGIGhUSPrLzBTEqauycEJK2cr8UF1G82cHeSDPZv0PNJBJPvSHRh5Z5rx
16rO3VTv3drCD5wNrTznXS3MFzYZ331t8V99tz4fNOnKKts1I4cgJugewlpr7NuFI4MtavdR7pjj
iuXoMS9azfZQDCc7ELgdDUy68+jGyCsB7XjsOapp9r/GyQT2IR4kDTdaJzYcSR9wb4isGue/WeXN
c8eCi9BFdhqICdcVwHm2fFWey3/FUNXZOwsIER9QNhC3dFt8oxVpg4nodtvPup1qXLpdWNCet+nJ
YlWs12V79Kgo2Eg7DQFtuw5BF68+TNezEqYM72iCF83fqpbvgFb2XI9p9x6xlUofyTyV9wyHlnzT
6U518HjYfjVr/BjWf6XpOgI5UtmdWGJykrEbtIgMW6YtEs8Cw6hE4Wxnw6Ej3nMDTKiG/YGAPUNF
WnvOqzWWaL+0V8pvAAW3xs1kpNV+Esc1sZSc0baN00RBHfBqkCPLHge+DEeI4+BjfkNTi/ILTBdH
8w7uEyrRlvGt3IbCLMRU+ORb6oLB8rubV4xVGCzmDIh8EyFxKpdzzuQHrFeLimrDH1/jw41C5jJj
xvK763j5sFw85WGW7nsdlw0ANsNYorGNVR81IbjTym9jHcLBwZL6MFazM1wtW0aIJIMgRTXa848E
qX0Tvgz9lVd5usJisk+ZLotH3xi5rGoR+b9M+NUFrfiwKSZCFnGhUFmCbkPefUN59cGH0463iUh6
24MmC5a1E3Ph9NNtQumvsNS79w1Z8S6jk4kEux8W/IikInZrJJJ5+YNb1hLTiuNNX1BIwkuco5/c
LthNBC5NMe8nj6phP5Fd4QFpaVp/W8yZeOvR0zNQ9DyIfTE64OHAiyaBwzVJWqJNQjRRnhbf9Oc2
K/RLp5AP4yiJTbGHgWPyjZ8RqbWC3FQ9LfTLa98kxX3H4ntahWDZ1+RILuAi0KZJRIP7AbHO1qLV
/4/XH1eU1TtUXzZuUIBVo4qOzTRO6jDmLVt2jF/La7NoM+2D0rO8p7zL2N3FiFeLdRDCcFmh5goY
xyswCp/Yyxde2D4OwmufMcVa05g374oPPgG7EJxwJSXFKQiSCG9sYjEA9abe1mut+uUTUT2ZXMiJ
V6IdZuhw0QRBSvqMEGFMJ7uFBvDZTvKFeQGLBbEbMJhlW2JnwhvZCDl5tHNtgTgusxGVslhJ0Ixz
cfq7gQOquTaxTFGekWy+q1TVXiab6++KhUk7l9AuvJNXkjxHN86u7IjUvXPvLDuAt3SLDf0inRdU
NX5twj9WSFzKZpeQS5fcF+iks4/QrYNj6yP8hGA19hICQ2qbJz3Y5auqqfmKMB637HXy5i6vasKf
ZQDHZgYu5Yl3k9TTD3l51mHqa7JAFjPPT4XlkwnWOAS9+jfZ7doUXec8Yixwix1FqYUmsLhF33hJ
mszbOLKac0Etc4GcwM4gdL2+ZU6IRPKoyjHayoiBFZEdPcap1aBM2ey7gWYSQf7iMa21QnEt7OXm
zp3dokFHZSbvYGP1PJWo7Dfwy5qU5mNajjoKAncXoUhEJlXyrKPRDcf6GFdTeHDrMH30fbRHYLns
6qVGkv0bupFaO2ifzmnTd/9Nfu7aaG01jI1YiAsXqWZ92YbvAqslOcctciSeLs9cNML1U83EkkwS
0WPgrJk4P7KrwSFoG3ZypzBhPvlC7BdpGuwCx6X8mhdL7KIJRyQleiT4TwuQStvEaVhv0A8h6KRo
r5vzFAu4panB39My43C2KgiX9yIfy798NtZJVIIFR9t6PgozOLmr0IqJYELNHj6nLCfOTd3kr6ke
ERDz5UM583khdBCJblPCYpIvWW+xBCWXzcWv6CNlvPkvEA4MgzxWbKPba4taHp2s7Io/2AjYJRJv
YhjqCnk7KGe2Y9Dqmp8l7Orrks7LT6Kl92qFliXPsBor68LYJOVlYRvoMvaoXLP1BRqbV5N6isuJ
2coNi6anOxb3ssHQw6V4LFNJqgYTwGA3Z+1ibQocGXsu1iTmhM/GB67ilk02MXY7VZT2vMobO9vL
sRizXUZo+NknSaJdWdRBIB15oiwQi2H1w4gY4miI8QIhRH+bgSVDf1iWkFGi0NAj8FsWR17MAd2Y
2x471J7eqghn0kqiCkES6KqOqxC+GVaZmIj4YNND2kjYy7jZrxAm2SK5l3cuOgDqaC9E20sCJ3q4
bgg2ddlijuNhAH8cRyGmbgUo9dRUoQRnA+yownCLqYbCjV0aayKCKeQOt8i0rjzF9NJMqX7O4LXj
YiPbCHhUMlCaR/NMzg8potdgFKPzAIZhcfZ2V/bJcbExZ8DRCpKXhmk0aBy7a5MLtUZ80QmmFnCk
FBEc94tYeU0YVkSih0v3AF8R5RVEvF6dp06y36vmsnVPNVt1nl3Qi0i4rLidt96g6/ZumWciGtLY
qvC2uWQobCJ2XfM6Dlyc1EML+BY/FcrCDdrhwV2DzEAhGQrScf61i6ruA66vLzfr1dNkEfLkWYZz
KU8QMtvCmW5hMDVreg9h/z2RRm2zQyyjHgbfrt4WP8vNttGteWaeKJOnEC8LgTDkLgr9GS92WAMX
U6SEoTdumWwMI5Z17TF3+EfEeel9ebQa/0wxY0vtskl+ytpJ1zECEoUlvZOsl4rRvbqV3/n81WZa
XqiT3duNxcSm2MRBv8hDQYPVvAY6qru/Qqs4/aHDSLE39Eucn9TSYTpnMcTNK9n3LQhlC+XtChVX
4EJkqf41xg/f/DgBoMGmm2sftQXPBVvWXr8wDOTN3A64IO59S9tEd6GFZSxaipml8Zwq/z1QhXed
LDuvD7ot5qNL4uABLkP97KUaYRVcd+yLvYEe1YZRM6wEwbCnrPHVV9MCoPqtcGL8VB3HKMvMoOp+
jV+GzX2EzsI9wjL0K5Rlil6gxwzKlKNCY9580da18x8WqjrfYEt2/mttxy8f5Y3yIdgFuOghq2io
9h1qISziioZy5cpInTJO3otPxHsAB0Q639rRwcENXUQmpHeprRsFPOVEz1drIaWxUW64xAq7igas
nkJMM0AwlmOGKmr6aEcvaD/hbTgZdc4c66/eaQ1ZN7Bz3tEamP6JJ8Xu3oAItrAjpnAY1HpiCoiB
mzgyzggAMCRqIv3oGdm3QRdvexmGdy11OLnpkQ0QC7vb6B3KfCqTY5I58T8k7SR4cFI7jxSu4yms
F3mbe4fDT96WzUeTTZgusjhuDzg8hqceUMC+UV3zrYE+3RPw5vXPSsQp6hXLCS/B4Exk0CapYNmM
HhJYFVVP9sMs3tjRbswQqmCkdRUg/oYcgC3bUT8C24rkj1/NLX3zFy0pqQSrGpkgUcwZeO1PTm7+
kwsFU8TsJ/Lu24TOibgM3zl1HksVxE+LYOtihE2IkQ9v+i2H8ZEzfMtAV2A2kXLN12h/UuxJSCxJ
0ZIvL7EU80QTsJdsJEhhs8tidCofmBgyRICW9vRVkINDleXgrGnOIybAZlP1M0waf0j6fZhJzcCs
RjO0wX6YptC6eoxYntKV/einuqAgH5gI1p1P27CkhbLw2PadD7i1b5z6CFa+8tG+NtMfsVfVfM4S
xQBYd1l8nvBBfKchu/Z4G7O6Q6MmHHaoLjjTCfhEBDitL5bkSp+OEqrvcrZh/TRdIxd4tlnjaxIH
BqhsUCqsAN+16uLlOa28Eu4ruo69e0vNYIfHwQPJLRIb47Rze0i4dBEu80SXw1eVV8Elw4pSsTSs
U/8/3Wal4EKNcto2RKU8MzcoZBtdMWHVxWuZQnHcdlRpGaksebwtHPjEuzhq5mxbdQRCgqDIo/JX
YN6z391gsZEweBAKX0d8C/m7QoPAWhTNLPkVMCudZ5Z+GdOWFH4jyXFhs6o5uraeF7GXsJuk3lcu
h21DT09kq5mwWKcoXa+l3ct+LY3lPzL9jtJtbsOw/R2cZOQBgSQaDHtKG/wmEBdperVzjChsnA1r
JxR7auoSa+OGIzYF1EYYL/1UrgQuzz0xcM2RqtJaDoujLOulGsB479WYxOltZ2/H58W1QOy55eS1
d71hvn8ZeHrafd73IXWgx3h2E8fpcOb5Xd4AbfUFd1CDGLkdUJzUgSAptrLT9ieZujFftW6VkReM
f5DXQnmu3gsfeNV2Hm0SYKkPMFe4dOqQi6r5WE8im+CUOcU2RPjN8AxTx9F2fYjpUo3sUkoHC+Wq
sKN627l1fGYpkj2XfoMiJHO98i0sgJjQ4dTJN9us+Aeqp4BCYjTSbDSc/LawSNaoIl0gUxZ5iCUa
tsUv+q+8mQN9yCa6/ZzABm8rwe3sYnYWeGDJQKDg88H7vd0wZ8QQMlsvth21DqGZLrtQnqna6bbI
QvUGzxcUMnwWcJcYMN2W8RAjgXzV1bKydaCqBwbxGPzTomIcrVB+oQvyRcoUxcGdRe5b6GP8hK25
cvOlxeNAhjU88WAW/XZxmFvyXHWzHW1Uthj12XAggW0lsLt/hihopU9ByvDimUUiFUFog2c/UHXM
yevCORhvnTjBGEXTdCRcbYA+E+m9n9Ts0nNvPiHFB/wGZfQw4/ltVq2XsdQobC0xztzeZCGg1e+5
DFNfrGL0By2D9w4mC8KRyfwovsP5zBB2Adlm2zjaUNtXPVvWgafheeGxzY8DegRccANuWfSygXol
YtF8w0dxm3cLQwVmhoqPETPUOVWBlOeMCc0/OssIlSIJvOzjh8p9Ix07cg9Mt7NzQqtMf5q7XfyI
OMVBKTEbltOxiS/Mi9iXZTGLXR8f2IrxtceAT3vedagsUJG+TRr74DEXJ3Mw9z9QzFhPde6gDPV6
D9Iu2JHLNEI+ScC5siM3Tf1dg+i666uuJyZvxq3kidI5aPQNL0kCGv+i8DdvQEdYAjoZ6WBrNC7F
Q9J2zoIHG//wOrcNq392X+6WLe9cb/kD9fNMc/uCED4Q+wDLI1+TyRvG4lMO+t+X+an3W2nt6iaS
D4EeJEvNOUaDiLzAGd6SsKx/jc0EGo9xV99iEYPoLpUzOBXWD86ryyK9Ok4konY3ik+fHiAeRJe4
5/LDDXebn62GEBfR7W3r7Y9aQjb8pgr1wocByWj3PMVjLu8UvMrlRYVd2n92IEN3VRMCpQ3tOvdI
ZqWueliY+G6U3c0fjoO387b8+gfjEGGSaAHTVgESq2jsmi+vnKkzmmrs/XXaZPkZSnIwXt3JZWJS
U9yAvPIFmkrhdweMtbFz7DpKjVH57M3bmn9wVRAE/tVYy/RhWRjPQVq1uJEGvQcq4gc8DW111JZT
Mc7z+Yhs4cikvJdKo7dZ2iK72AoKzRMkDCdCCRY4B+6MpYwRvKJh2TJwCD4FSIsrfs0c2EkdMkpa
eod+EYn1pqRegJtjpeMeXAF9Pbjn/L8ktCZWyjqP781QldN3mylEdlMQzBLSzdjvPXss9E4XIIHX
I6J8d029W362gQNjtalxjJvCV4TcM2l+4IaQzwXdK8ITlzhGr1L5D4Da9gLQe+pxb/fuIxTjbFOm
nNNbKonl2ZOkhc6dtKq9i5ufkO4IU2lkzzkeE0gsHExiLyi2XxODXX0VB9r7HGb83zTC/EwTff3G
tuj36B2t9E2QTPCMs6F5xA3zjSbV/ECzTw4TtBmG93lxKpDKHFxggozgvSZjeGz8o5Qkee/Sm4WZ
3OFBEG3LKvnO7tPQ3Q5WLhn1lLG4ep4KvvuWwxrlT9IdirKSwC9G591hmMCQaGwdjochCg6B47PY
9m4YH2QKfEpGxcm/JfXyF1yq8w+YSQu6hR+57PgwrzgCOTWayTR8mIyonns+9ifs2u6RCpVSzAMX
hCtNpFcSGP3vLHMaDAJSh5dQ6GC+i90kkHuMtthWJmsK9ial90OhBCdL4sq5J66R5otKYeslaOnX
ogW/C3MV5aiel4uD5J5KE+Izq3QkZjpMStZWIl42nnB1sEFTlL7XSZu8FXT9HPJ9eJ80Rf/cNCnY
LOqZ/H2Uw0faFYT36hxBQ9+71cWOIu+zBuRCnPSEA1IOWXoIJnb6izf/NYky+yxe/CvxPll+ULx4
W5dbb1h1viMf2qpDdhNgujuPgkZ8a4ZgxLkVtMe5dflWZTN8UH/M2w5nzM6p43D68btSBDsL5squ
hhmQreI2ZT2K7BuVrIVIrufXIsgk1NHBmqrQ2ViDeFahZ+7FrclCN8LzmxgwlAiMwzunzKInwSRh
xSVVbDy2Xuw2SDA59Y2bHpnSb2cvN7sykdRZWMy7jFVfo05atyNIE++qpwQAnDfXJ2tM47dZB89Y
raydA5/vIlA9H6rKVo8SM/l+KepZH22ijjacRQ39AlLpamMTE3dK+X0gGLE9sFeeazw2MaNNmeEV
1dvMMXwCd8dvy6YpYcfTpeq9Zo+5HDxkGlePy+qQJZF4R/5AdAWiZ5aqEuxH0C1jvjGup8h6Todv
pJn9S5jVSIGKIHtHiOkcKx8GcTE62kWFDxoSiXfyy6Yo2abV0K1SMJmroOdzVRMsq2y00U3TVG1q
14WClUtDercyjIMdX+QPGBvGjU5U+JSwbKKl12mMLMwK2NhnXpGQ0wO9C0FFKQ5ossyfnprp283s
knJ2+EJvOG2dwkxoVcsofLNUhFottq7L7S9FBFnPRGHwjtwIMNguShmwWADBDaiXDnZEDzB0+pAT
sbMGV+fcIaegEVVyGm87z4ys5qlOTxKjDR91gZZbpsg4hEOpA/Z03Wsm2h5g6pVNgsYjCypg0cx9
somCqXNyl+Mw7khE6Jsj6IOenJdx6B/DeDnwXYfbpl2QA0qL9R+W2m8HacCms7V1mlJzwlLNtLIJ
huyfspN+ZQ0Ol1/Pt7pAV86flzlUajMGhtwTiAc9VqZ2TftZcKEB5PqI6XdvBdvYdbeVEOUhKqlH
cjTUp9X7l8Rv9R24gNg5hbHNoWqDsL4XIzL+AerTGnf8LTfUTS4US8XFn27m8wCpxU/U2HzfPnFc
TZirYEdSSGdD3+CJtkgvzlrwYE46A1rEZ7Bj7qJZOSIFK1pXVmsAolzESpbPOcnocC7zwjkqps2f
Srb13SRHLOiUwz9U7tVvWdYPxc1hyasbSf7PhB2thG3ZX6YpHuq+jT8UHPPVwEb0IVJBuYOMbhP+
HoN1XWd+qAUGm5pLPfV+KssurlxY08mn0mpWBizPauzI9jm0LvUzxS0kOVeCCyF253aFFtxYb24s
AOgyy+UbDIcDUwqigQUfc2mZXbRzOp9Q9qC2TjLcC4hC2k1SSKYH1LYrSvrwvZ1irARjLQ/IgABw
ZAUW26xoX/qip9kkEKhHfOTfkKmLSbd14KccMv9/I0pd/LGcIt/Xm2P7vtVL7GBoYGY0xAO0+daF
zUU28g/ElcFd8fjdBK/tkLzmUeTck+OSPXmszTdFPynI49T/07pFHSK3Lrni2aYox4SWNW5Yz8Js
WLHh726VRfI7Rc7wTK//2URutO8zsMc46qkQWJESQVC2XyziTUrh17R3us+Ut07YYsMGYED3NUPZ
SdaB31T6TvS0/O3Y/TEdjja9cg0wq2lsntJAKKhTYXoTnpcogIgbVodmBPmOO9x58V1DyI7fNcVX
m9nJfkF9v846j8E2bLN6P0Mye4w73TzRpXCWBLrRfyR66FUzLkgJdFUyaml8P1lzLkjidgD8bPsl
SIbdTa6wpqs0a20BC6rnNtpYpYW+Y4qxIjo5vQ9a1optRiBOTsRst8OstUFM3G9rnbYYGkqsqiLT
3TqYRhIhslq1A1HZDaVsjbqKRC5SsQFWcpzMb8Dm0D+6xhrWvQmxtpr3Jol99vg3UAdqJ9g38Ycm
8X4NRS/E5ItSOZkmDc+cPXvAcYanwrZenJm1jevq/Cyk63wwo0k+tRTNMRzCQO/tIt9DiLzJj3J+
H+zhTvIYVQzDdtKBv9i1OHfWpI0hjYk6cngMBuwsbY9g3axjyuKx3lsD40FPy+C5wJX9LF0/2YT4
38jlCmGgyd55L9pefFjg2qx9kQqSxLWH5IZbq/zN/d5cUtRYIXB3YrrWDvP+m1+cYp8EjpKTY0zv
qyEo7jyjunWrFaN+uA8YOoDvRENAu1xjF0rRxns3HTuk0nRsDmmmMAqkrLpKGXso/ab/4glhFG7J
UyYwlhPiTEJQlX0weOE/NobXcmBzSvTrCZNAuGqU6d8zaPR4VKaZ0fqSx/2rJig7jm41Qsabtjdo
uRECe/5mhim0DQZVHDGexY8tK4fPLHJvqRulZKx92zU4U8LxiceJkgvo+p4lA1MNJUrydURz3ynI
n9mcty8GPsU6z7XbrREm2DedYvJy0/q9YXmYy1PE0INqKk5qAoFAvJ4XMOpbglD6HwzYoWaZFVcc
cGGKEsyX7kzv5ljuthmm6bduM3aXI3/Fr29Snqy0jNZWQ9outqxl/mp0bu5KpjPunhJIgedmE44X
jQccwW1aWkx00ZXA5f6FPjG9Mz8Re1WEfkvQVe9eR1V3yTG3WWfv+sXzMPJghNMrG5vWP8f2uIom
xKSbMRHDH4+vXe1LNvavTpaa6ktoXT0s3dI8SpgPjwbZCb1dG9o4+5XJb5h+EDZH1GweqVKhANab
weI0mx4aO1aewOmC8onG0euYdjTc4IhcM+cg3epG0YtKc6cnM4VfI32eRCjV495AtWQ9L8hu5782
5RVYpIQ0y7QJmci4JIANF51Vd+msuHn5AbOsvEozaiAcS5OfUkcmMPPq9Gd2EptbFW21vwNI4xeP
eAAcszXgxN5Jo6PW0hjgdklQkUzdZGiks7GSD7YBvacGL6OxLRb1nMS5D1BOI/Z7Fox+U44NeDZU
E6Orxy2yh2obDbYVnlHAOMF6KEp/m2a+2JqWvhu9IPzCPCXyb0fjmjCqQyLjhg2UTT8gQs3jOkSF
X4fnJakq0mb15P3H3rQ+5e6Q0gES7GGjoHbMmbfwhjwmhGAHtaT/TZFrPjDFIcunDD0PvXDkos2E
6MACUmEs0hvdaSZAAlYBYx1s/uvRY6i+85VcPtHc+HolvSV41X0xV5tYVEH7YAbMo4TUdahxh1Ux
+OAC/S7NbmQ4h04v2WB1bUkrnPGgXlzAeNULiyxrRp1zc/9+CZrY+iPxUBcgMWhYpuCroO/nH28c
bKf+ZJWUXCQ49WunZyrVouSN+/lIr8DHxByVPUMzYR61Ztdh8+nYh+LySrw8gCMFanWN36eKrm6c
J3G2QVyVTC2lLQPo9MDRYMU2E1I3dp9CNBVYhtFHJq9wFLPoLSpHHX4aTPLDSRvk/PhXaksj1NbQ
6GrDbUROobNHHTCYQ8K7mpXseBJtAeeoI5FenChyBXBquE7Q3BQZEPkxj1M5kWi1LGIgY6ntppLI
rCEtKOH4nzJU54GNnZ1yI46wgdGG6PQf20gR/EeeN34mQAtp5jXoOYrAtE9JEbUR+gr649wHhwf7
pdsxWgYDzsWzPCELCW/+FZIwn8JMWP2hjUAHEaLCdbKiCbOx3DUi3JRBSypSjM5hhVGWuVgyxQyQ
EUn3n3k83fZShaMvdLgRSHXIF1RgOEy81dD5bX4YS7MMOx165SdhGqI8WjlJBTZ+oHHjZCLPDnTT
ZCcGs1myezh3mdzPrXTVcYKzFiHprKg5Aco4J+2O9ChQelg8+XSvz6B5ID+uLK8ZhrtyiJjgoM2v
KxhbKp2e8DWhHK50QAvtcLOP9/kwSf9QdlVodspKlxaDXa0/HWeEz7uiYJq8M92LOfS4I5HjF53s
nrsbraO2b1GNaF5tGuebEpjgxSjFJI+qoV/j84iHnQ3L66tOR8QhHnhr7prSdx5l4s83ZtaAvKkP
SE45Ig5T87Fr3CDZ2Y4pyjP/yaAlUrRFkMtxEBBpag1vnTXLKwIobV7IKOofAqk9/ihiaACVuG67
r/rSBWoXMpGxnZaG30deRkFbCMPZntSvFAvV+DvC/PkloA43lMNyXGEnw8B/QaLQvTdF0oC2Zdh+
raxx+Bd6+EMOeF6RtBZISu+ZI7rZg9c6FD6umrY8dsk37grZHy2mq6ugibOHjOOg2GtTJPmuIvru
JwjIydmkeBCJuWB0GR9yuG4JNtCUzwl/uLwDGBYQVWU5qbdZ8saZ/zGPH5+6uK3HfTh36gdinMBT
TYIiY0Z3oIYOgGuITRIH9bH2svqvBy7CXElYZNP1ixF3gi3bF37S6WmeGuuN15b0J9RCJJypMRvl
sfcj+97QtXi7ytb5Lb29Q5RsGo56fvnM23ltzoa4Y2CAZQPbPwuMNgsvBSQ2axNjy6BV5ASy70yx
1G84dAKG/jRKqKptJ8XRMkmbvs0JXJokEtq6e5IQMkmEU4NwpAic9jsihONMtHd0Gn2s5FzYJod7
Y9fYCYOeveVGVv/j6MyaY+WxJfqLiEAMAl5rnjyVZ78Qtr9jZhACxPDre1W/ddyI7utjV0lbuTNX
WvJlSYh18L9BCoSq0KQBrzSI4EKfAlkpaUEOvCV0UoOEV8pqg7vNL94quOjjoRqG6scqJ8xpA9os
n9lsEsSHABT9eDkZVXL0Ig5eYJgXz/xFa3YCuuxO1H4EH8LnDXdABHTwIHUG83FWh8NO18q3diFv
4Ga/uIjsG5IpvD5d2/OmncYCZ8i52gT8OjLfn9kyxupc+tCBT5hg0+Q/rdMq31r92Cdba2zb8hgD
Z8wgxVLCRtRiEs+AzmFvS3Z9tz5PBrWBEOBToIcWQUTEoliXJSPhauSXCSpUgRnnlhv7pxz/1tmG
uJntBbfiNxWKvJnZ38orUwlAU1PefuJ+sNEraqumDsfPS1Lx4xCxvQhtJge3zCe8xZXg3DaLcoI9
ORfIzZyUpIs7Tt4nkgTVh2h8Om/59BIoSAyMpA1NYZDYuBKph2g5iI4mybLkRc9Iz9sBfNawRj5w
HzPAYc2m5d/wkhjoXJvJ9ZI16FhxZ/WZTTYlWYpL09eMXh2ia/WpfUvrV+TU+mL1y5iQ3xpVduLZ
521bkhr9HmWNzx7rsHoCAQon0sOOf0GRs08i4dQQaWy+RRWWBGnKBe1TkKFjGzTDv7x95pL62LIv
xD1DvZnAQkm6N9/Uo6NfAYbJ+T8nrigEWVUCCe87dw02BUZPVx4YCI1cddoWeKZhMafXvqj5bRSz
GGk/8uQUQeOJUJKmqYm67TyS6F8JqKfjurQqM+/t0YrzvcnC0N33FnKY0/LZWamx7X9CwX57J0s1
XgSmHPWt0JMLDA2J7o+o41ZyURSKyr1rcimZoEogMiPiwrWc3BB3k2bkJlqaQ+WTpIYoNmHrBusE
TVbwq5YmGe0Da4E++2LDO7R3niRvfnAcr/GvOWKzvbL1oJZD2XR0jLnNWPuH2dZ5eOS2GBHEsxvU
tE94D8OicdiXujZI9bWtVPBSE4ukbwooVPLdm6FWp4Tb/4+iFvY0/LH1s6Vxb246KCHLvZfU9h/O
5OlhSEag0iqD7ELwQdiPcwvNYDONUGNOunGCP3wMbOmkZ2fBOsD2GJ5oG1mCrxZ66GYIsUD1UAyZ
Hqoyuw+0Z+yt4Sa2eBcRhhPYetdzmQanJYzoQma0QoHLdQrUD+b7pqJeksOAimSxy232nc8uwLVj
CRKH8WGsf6cAU/TK6B4PifHhOW9FUiMN9N4AILEu2/5Bww1hoqwMI3HWZv4L/6b4efJtsHDc2ZEN
Zi6mzCkPw2Z4yrAKHvOFLf8NombfE39PL00rPuyWVe+mh9/4sIwT3BW68NqVD8Rl2zb2Qhzfck8h
kMGEg1ridK/DWLyTR+3zp3mwfQBV6OBrh3OXNYjlPATQhWySz5VECGusR4EH/ZKjpxbrCqFvp6yc
QsJb74OuMW1tS2TyI3aJFNLIVEV7bGPs9d0orz6WypBvrVwqo/ajmaziomcXo5IREMP6NuJ3YeJ4
EVtoaa1izxUvZYEzdiGO1OTOv6IlE5VWEzdS09S3aSr8vLFi7vkZ2nsQbexSXTatCqtTWTirbGxg
mdXV/CXdSgPeXUiq2IRTTp7jviRI3du4Cm/UKiNOOKegNjRV9AE/5j9YRx4YVjM+4jfk+58PC18C
dFv/YeIRdQUbPHHgoajuMD0mb73Ve/si5GNYjHNKz0WVCRj6Kc8AX7nlHRQDvE5z1P9Tfl+camVL
1q4FVs1tlBXVJXLi4tCVuXxrwpI7kEU2uSMNKXg1tiTGcQuGab7iTgi2mY8tGfBQHK3aPnKAphEg
2qcDjdQ4wcnN9YumBrwYm+AuE2ScQWpgXjOEZdikQClxvWXrxx43KTCD+6xI5UOK8e0SCqqGUKeh
FwVIpngtVfszMG0MG+a2+cUsLhgkJvHI+26QV11GXv5h68l1kKYaLguEMrUv+QjYO5zrccNvr+Xu
mLsWAk+tiklve2fIpiPrXDvemLLqAc8yWZCD4bvxzNeaukWk5ULtTJAO9ibwWlV8F7Nhj+BbE0du
DngLoEBFReFLhjMKv40ysMnwRssUeAeFbyAIcI8dgfT6iNST3XjtTgi+fhseH9X80dkqrddi6UL9
MFlJP17QWgh2SBJ7Hp/9CGfDKomJpO4T68a55CSAWqUQUtx16Yw4AhB9ImyUthftPWXKG8OWlh+u
l8S/h05xW6P16b8oIVEGO0DNtwIgThBaEDHNg/1wYtpIdqzPKbrFL1EBKovoQePNPXAku7VtaMtD
NKPNrqvwyJhZBvzjBa/Pm46MXWmdpVU7cxtVYkC+gniGwxzD9KZ2kuAZmhabNP7f5+9t3XCczWGk
vtyYNd8a7lHEDUKGV107crb8eSeqObcT3l3yXsSRiaWSlwUdEgbdsMNu6T1DI4tYzeHcSPD55Srb
pwUjz5YzmxVl3qdRCDE3xlkfcB/xNaePGapnakZYjCnooI1XO958IBs0mrWup97dk1F1or0L4ujY
RABeMHakxiCdtG1+IR3Rtvu+YMeyFZ2ijSKSnQKTElrdgzfc+jFC2uffKkvh5OuJjVxbr4AtC1IQ
W3BuwmzmJFG2vadGBiWRTxKdsxmNxO5Z063oEOWqdfoLqgMMcx3O8ZcNxgy7Sd9m7SaPypLtkxvr
F5tSwt9l7gBo0+vEfY9ht+GBH3ji9rOZMHhbkp7sD1NnSaJOQ8E9tXOX0SJIAZ+7a+aFviCeIh4v
JofJja8rfXQ7QJP9ssERyxMRezJjIO2+ZtnA7Xbg87n5OB0UYIs/hz/sV43sG97Vc25NZw5N4tG0
wnkE7nhgPfH1Js8aTDpkZxVR98JEEGUWRTXyxgfAufAU4XWGPhez1+HzZBfHsQWHtTbdHH1asWM5
6yC/ZYZwstY+bNNZO6waOvWJvRRQGxOCvRt4UlCE4+BGoNpaR/3Ow+OE4dMN5wYHxtCF6E28Z7Z9
48FrckpQUashLGFomNZJi3OHOOIjfDd+dmDjZtlH35E4+EysKqCGxoThdlI9HyF4JHJYs+JqXPY2
VXf1cyzyt/ToaAPL4/DjTHExFdd5zfNWMOOHG9ZZnDilEJToJOQcJfxp+nC3/B6aAjJNrLwj5hU3
efZCrHUPrNo7Cjb8xp8+feE27Q7YpzPsizJ0ojXmEemzl8WORflW2H2nXCTdBlRAcJNcKdpbp/iO
n6espBiSDF/v7xNpjf6WIVy7rxl4fvtF8OSyIEQHWUR4gc/nBiNKWVwGbIDgkBiET4W09O/k9jeU
eTXVewbB5HkICIxsVSPIlUOmmcKLLUUWVjCpTQmnwTf1vJVTA282wA/Icr6/uVSZSOUfzGGWeUwO
fniaKyf+m/whp5OqdLPfORXqUlFejZQC5YW/++KVMf2h2CmxBEV4gTRbVZYscMY+seE1HTKuA/OI
qCt2tTSxLEgZQfaNZmAMSq3CpxS38lQlWLMIVKj5mf9b8BRhvFXbxcVJt0sRop01ofruh0XsZG0Y
VVp/M1hpNzwg2xYpm/S+BsIqRp/XZIcr6c5Jwsr/sGJCPMe5yBF4PG0oeIcGORTrKc6HixlJ+G9m
bCf1FolJteuEpN8VTwSv31xD6LNS33srZ38+azz6HRhZFTxCaqaahu6Ntj/OzKYctJplCygtbIVQ
J4f0QFtB92cPTf5jdRmz8Nhhozw6BIzFwee2fplBV/6BKYrbx9ohKLtSTrXcDwwxD7rL/fs6Uawj
Yg5TYDZjYz0ls2qsS9W15XdKM/w/r08oAGsV5liEAUUtA/2f3gZ+v8SSZzoKJSNtQVUztvtzMw/y
dbWy/F6yUPwPrpH4xaNeP4bJjDktJ+y3x+0EtdZOXBrEWFhBgtN0jZD9y25grSiQA2s0t2Be84Rg
mCUF6r5T3NLna0Zn76lsAZxvi1riWFOWx2pTKxBfz7AzHbXRmA1/lM27nCIKW70JSseCNeUYWbfT
YccyJ9eoQDfPWXQlh01bly/yhKg4eVUoJBneOsLCxg42wZymrFVJI/Sqir7jNtNoKHCVFndmpGv5
CVtWNbtMSXkvrc57hZF5LZr5BRDjY5nl06M1zZQ36Elc8JbB+tFp8kBedr7XfKQy0NZTcSwx4h6l
Y7Bc4FZOj53p5I5bpjhgxm6fafiZr2zzly0vPGoqp8D6wsBonynp5Xx2BrlVHZ1dOeCpnQi7+T2R
/ctYeyO+hTxfu6kbnCeiQ3ey7vA9F6F1qsPJ3tid/7nwQdnGfv/cAqzZ1ID38CbQbIeTp2Y5i/LI
PrYlRBMFqfkgqPDOwj78LYk6PVk9pALm++yQ4qSk97mMvpQElZQIw+JMId6u4qYsOVWHbjdHnvzy
gSq9W2l9o1cNTvVYi8C+c8c0XmPn+opDymnARQYKy6qCAIEU0l6IO70s3PirnnQAdC1Lbwhr5LQa
TtlvY0OXm+fBOhXUpTxVOYQGu9TzI+ZB2jG0RaNQGOozPuzqXBRD/qNUAvwjr/KDphPwwTLD8i75
Um54xgYkhPzliyf7fOT+JNqQgh19nzKSi+j6/r9A2f0ZptINdqnj35xJfpOEiz5HbdheHNJIBOa7
+oCJa3gbsIix2O3ah6gNeF1raJGWHfQvmqo4MBokTkDrzPy76p88DaJ1ryvn1cY0uQ596RxhcLsH
z/TuW5wn8t9Axm2vHdqBsCCIR0d0xavv5+2H64e8752G9LHDEltpq3ymJ6zdL61NoIGU9NYCiSJV
m+9Fpf5RvlJvwUgg4pVIEmdj4ILHDc5o37geai8Wrn0MN4H4i9dRz0O90X4uMccyquANc7GhbUxR
iLuyNdkbTKASszSDI56SYTcI2R98WY93IF1h+g4SAYAuIoTECHWRdB+7C2STI/SDGeNLPoaseKZw
xbgcPXKzyAqu9Rzcj174PJAsuSvSpZWcyt14dGyr/MaPeyU/oj7dgRxOlA7YZJvpSD9T/NYU0c5C
RPv0eQ6d565y9g2GCAKmqLXk57oDH6BH0sIfWcflLEpr+CMGSGaVN2PpTd0jZ9xnUC/Ze+F74wY4
LVKUAwOqpmIRSnOHuo7G9TZlkOvTmvQP07+/d7yWcwHCIGlVtwvcdUx70rUEI2UAaVRb0UTlAXRw
+0j3GEnQagyOC9mgXSn6I2E7G9eIivINrd882vrOf53xhHzypxhpXLCeFdG8T6vgyYB5or5QDEdL
jYenBojfQJiopur5oJzUO/ig2Kj3hlTIkrlGtknG5bcS6Yz1vze7RbTEqMbhXVg2rnHaZCXb2AQy
QjwO6JQ8BLjexmx+llSDU4FrJe9St/F6prLvpTAphaCL3wY/UFDGh8JlC7mq9UJEgUwcijw+Uecn
6Tp/I+E5iZWv+hzaf+Kqr0VVT6nywQp08tICG8VqU9GQwf9GQWastdcUtPbveVqbZ/4mcsV9HewF
qXcEZt/8Z3t29BGMGCHTCdp92/qVt10SzPwJFDG4v5hmNvWSiBd3bglx+A4hT6em9pQi7KvIG1zY
OQy5BSNnkL/yBlH70KmmTbmUsPEwmqujTACWlwq3gtegwEpcDC1wzIfSt1mHds3yaU/0gEwxhnyW
hc6Z9Wy/9UZaCYWD4SKAtn5s4+hj9IH697yerlkSZn+InvgnVMb73y6afBdkMtiQMCDrwUwYo7mq
/scJEK2ZeOm3QZmnwacNQP01LlajjkGVcIAgKEq/ECYItcDvbdtTmOK7KWTE2w/le63jqD0kY/X/
BymZDN5E79lgmw9ifszuLKyaE6dx+lUm0jlrbf7ZBncCfLSvzBPuuXWoxh4pBtjFQOfWoncMhI86
uWeFRRTUZWe+wa1Frr+0553d9/U9WRXwE4VmkdKl5EWbXNYtUWlWc+D12u8+z727PDTxg/CnHIug
la7twX8DBZu8IcCwgsbx9mBZZfY5Ii08TUKTJKxgxLewKO+oHXigtcB9LE0g9nqeskfXEubdKTHj
9oXob1jSG+rVUuG5DXO9jyKgvQyCLnkvkBL3BEtI/srBrNF4mpfGs3HDFmO7baLYWcN1Mjv0NvmY
8Z1gWk6pQcSyTXpuCbq/IgYChs1ndK9sZ2KC5EYcWoTBjVP28XUpQ1ANCe14+BTjOxNQL8xzmnYk
jF7uNxkwYjXT1DEmegOnFenMM5QVqDe4NKY3UGpNspERL86Vb7Nq6xPXu8xzpu5IL7LLF4mzWRDd
761EiQuUye48TWF7IkvRvgeaB6QUQbtFCZ6/dJI+AYnESZuEj+Bxv2zPV/hQEetWlUNER6a1c43B
Xux6f+7OrqO4fbgGd1IO7lHM5fUWDt5SZAWhvnAsdif9uJ8jfiFjUA7tWo0JL7PQ76KVwQH2kBGn
PBn8Dc+B34vXvtcSarwN4nAbk/bsV7XkAXyWuS8PYVfbR0Z3cZhm3dKTwfP+yJvJZuxonE+5uPGx
IOl/aheePhFrho2OpdkOGDoENmWtn+am6g91Nk3vJPbrQ9jXQN34xQYQBlmIPk+tWu4izUrdnqz0
rKPGfcmdkJ827PIIWYk/8A2oMTxYurDWhZW+TBmsQ2oDAINKeEneerQpiDAGxuxEYAvba5iw1PeQ
IkGzeul328XNRoxx/GHs/h58mP/kZDeOWRXE8dntZPpQNkP1SmoNG2wJzDQa6J9lZTs0X3WOSMO2
0f4tHMpV6r4ZNjpoS4jQDT0X1hBfqfRgowj1+Ifabe8bost+5OFKigfexkWIat7XcEp4KGKRrtEe
B3fTzdS4nfKOPdUNub/J4sxNN+yPqG7EqomB0WpmbNix42Vsoatla5d9so8nhFA+Ofm6zoU747vk
Volb5gJ3kc1vmpp+70998NZPJvvFHoy/AqTXxidI/jfXAhsAZ4Ze9dQF77PAfe9Hwq2raPbHcUPa
vLwikxTwwn3benZIonwOtTE4JHwr3snGj++zUab4vHkmbCk3fkv7tqcyQ3qP+Jsgj3GCF0x8U01L
gEcWI6dig1gOG5qPmCKFF56keOHcPtngTgx3uvKtfVIJ8RflI5iPG3CdJoCU2Tz2Xzzq3QkBOe0z
9mUNXTCeAVrQyJ1VU08bMB09rA3Lgcl11FfCMssTMDWL1/0coOyVpTlmkIeY6OaALgcVbmgWjHFw
JsO371b2rnFVfW0yGWXcIHa6SYRg8ZuE1B00ccN4oLMUKnMkj9RcR/dt3uvvnqvoMpZB8EoEa9jM
Sc9SgIe3T8OTyweh1UsRrRCTm3WMev1dKNrjWUVNF4GYfMjIl1zzlI7Ejeva9WfOWvWXVGW6owCT
NVth94+dAsPgFGn2qxwXF5Q13MqzYu+MXS+/X6KJ0srZ8t5qvK+bpq+GXRKJ4Gb/U+E7hg79ymoy
PrpuFb/N7XDfNEt/6nMg/jWlNz8JD+ctSQ+OjblzVinQjBsoRYDaCWmBFoXVn7BGdv+Czgw7/nvx
ixXaPIdbn9q5Abb+Ccayv3N465PuCuaLjMV0rBPu7bFibYME6fT3GXORojz2RuMy1X/jXA/3NQS/
O98nPYbZE6q6PRExLKv8l40/p3uWWjeOrmm/h4kSWQS90wQsawXyOfmHklU88AxQn/NkaKZpjahf
F+O8EaZDvejoHlyrnmE7UsHwEEE7Lm7J8BpxyPPfjYXPjlB+MFK14MuTXtA2Tcw9Ww9VcnWUae/z
tjcA6qe2WtG/Nj6BUDQ7vqI2xQtWeEJZj/p9gNKEmeH/ebbWWbrrFCbm1IMc6U60JA4H+mWqOw0H
dCVHnlkrwLg9FLKytjh3s+Sz8AcKkQmiyVWZTOUuGxNemEjCb36nawK0OXtaKK3XAnTnnsqxEDKU
Tf8ooZAJ8yncI0PcgszIygE99//uCZIcrqEHF2sreTImBx7l+IeqNI4PuAyj6UrfySAvWIiKDa0S
8TOUDcGkDzGpAcN/6yXT6xKo9E5LV1MLEd4KWcKcPmjhdP8B4cwe6Mnysy8zh3zcJt4JfP9fOyfj
R9Ju/8E6pNiU/LLKtbeEcpv7XIsJMvN7CNiUgtApaVajJRl1e2zdyEqjp9AUhHuYZK32UyS6n5RL
/f+7k/ALj6BHgTrwSI6QYbsQcqmOi9XqDLU2YmnFfob6R+YbVWw1+8anmKTRb6xhoRZtLGHiVd5f
4g8aQQZJ/MKpE1krn28OiZWuPQZk7OVOT8EX2FJI883sUjYEUubgUq/HJyplbGPXQDhOzba1gFaF
NCmBIf8DnqLEXa4IT6wBAOnzQlfO89iDhSBvlp6jbGr/pVp31ziqCyK5rf7MOJVOpGnNJqGo9Zn6
j/wYEeq9sELt95ZkHsoqHyPm7Fn1NnT67FDaWlfbyFP6Kiy5vFlVIs9zYfkhxjycg5gbKtx5SCmS
P0ln7+DEp5t+8rOT61T4y6apv+IKtY8RSvRH0ebOljBdgbJdd/59mVs9xk4mM/moXKv9yFhUcmgh
oajYm4mTLCo7TFgvP7skmX+kUy6PbdgXD7NafM4Eei3C1hYPopP0RJuqfveoU930sfcffKuOXgqQ
pl3VWd/WSPnN5JrsEMASu5n2689uctDvbx0VcZVKpCs//SkwfrAJqJ2zpNBxNRo3I4tP4gxeRxKA
NANf8RinOKZWYCPlMTHSBedT5083ANfKpNRKyZFPdi4UeA1iVh2zplOGj+Sn+xfiyvqu5o1Hn2ex
UyM23sE9gIVx9wteB0Qjb76jgdJ8L11uwY5YUPvzyBC5wG9a1x2jFCJjQtB8CuujzWVG3j+KU/du
UFiibMR/bJylfDO8mqIVOLV3QhGkqS3SJp9xrMw9eeXxaUmT/lhztdWkYSkN8SSpcheWBg5fsA4s
XcZwSz/DshsqWe6zKB5fgaj0Z0qvq6u49Y+A4vCwvLLcZZMISApNrRPR1fJxd8BtxpqYkxK4+hVp
ZSpmeHkTtzZ5v6Py1P9ikBqnXT30dAXiRxZnid9b7ByLdTt8A0ZpzSJvPygoydzZ3gdSbU4AOjMj
SNBwpnTCc8LLPE4BII0p81Hfu2z4BaAhHKxhMuX3jhdvq5sMF080SQowbhmSnYdL6r2+0e6fEJyF
3IKHc074zdgBIUNXPrV/vm9H24wR6YVdI8pTXwVs/7KcsrYfQovjEwp4InZpM7ZqPeI+mc5u2uHp
pbIuyR9x3jg0KPG++XWlsN11VbJIucPz3zWAh9P8EyUSzxNlpOmyIu6DoVkUk1+tK8UvA8FNlo8m
00Qu5rxyCa0VIzxEhHEs+HyP8SVTMYRPOeJx2C+TdWfKG14GlywGM83NRg9TUDwXkdejZomsYjdT
mDylkyfFx1BFOnkacSNdYShhkEgLiyg0fJYt5ECG/sB164PC2sGEUtZhhz9PaNZ7EZikY2WJGz8z
iJZ/BBfIDYVLP560WcRygmWpXgAxA4TTLKuBJzS3SSwPRBw+Anll80uKitvSS2ENASkrLP7a/kh+
MuJ1hfZVk2U8OwRd+TJkfUWFUZj05cEABQN/PwEFIwGqwL5BaLf3o+wIqOR18TFiUmUsJDQnb55k
OuFMo6Lzkmn+KpntLED64P6uIfE5SGds73HQ8gQOqoidp/FSSB+tBdtiO82h/a/oLKpQyErZ5wwk
AG/NRgGn5B9J0qbLZgEfr/L90zgOQXBPUkfxvVeCImXbCqzzLEwVbx0p6mqjQaOocyWi4EAlm90e
x6KEghdMmfi+0U2Zfo1u/lx/DHaVpApjlbNfeGH12i1U0UBN2LVUqI3nTNjen20Gni5lGqo7IBDe
Ax0twXvCYc4TFh30pYt5JG0F1mNqfYGV7f2qAWYTcbtC7rQ+gZ3aR/i0BqHVqZpwh+lShNugYqG6
QfbCkUHP0X5sy/HZQW/9tfrilZpg8C1JhJZKlp1Egwc5xczfoIVPmG7xZMeFM2OrbadnSCvhmScN
g0fC0/wd8zwFDtSjoqqBmY8Ls42Aca5Kx33n5YjAYCprz6QdvWV6+pvdPNvRncJjTw5o614VHVps
9owSxBxQv/v0Cd8F1as4ENJ/7oCvgy8D4Gr5M3NcvwN1OvnESFcTVduNOz7S6LCufRLiwOEeCUle
w1tcMWKIJHf7Ljsf7+I0ajrN4eJuK3xWGzFIYnswD6lbTJwdDipCrlLlB6frSiwh4bB3KEUESynb
ezItwaPqkeDXMa1coAvmcUfO5AOD43iHbm2f80QFR9sPxYfX9/EJTh4NV6EVNZ+LaqO7wty8UrH3
Ug4Y2wc7yv6bedjvbTLW5GpBjTQYbMqIhbRnVk4RXsLJme4ExMF12dgScigJNjwN6UvLwsxfeT3+
UBiIV+Rl8YYgGN6h1zW/SSzMY9jchpT4DuwQAEscHOE5KIV6YAII9W2UWg79zalfMJVOjgifUuiv
YKLgJlQiwLqiVUWsfvGgVZTAroBEv1eh/ovYq+8A28RfMxilfzFd3LyMjffoAzXcFbGaVm5oHdiG
IXtXIRe2TTjnMkhB5Ex2XDxZ3bwmlv80MGIeBWyVnaYn8h6oQ8E6lSOKPdchKUiVdFFs7WonVasc
wVpvJqDyd7XxqzOPWTS48MqOMMNb0cozlOCYMGxqp8yF47NYytlbhRp+cTlSZFpz4mxRlNk54NTb
YzDhucjuCr1jwJE4+5+aVMSqH9y3kN3SlrVOtSK+/hCoKL63JucuJzS3Gshc7wAl8avqyn4zL4HZ
zVOkNijB9Xax4IgOfqd+QPj1O+ys/a7zvPd0Jg5JKfuaOR6wJPhiJlgWC5EdhBe8pfLkG+zHWlCh
pWP8dkaTenZM9FImMOOoEYYII38W4o9AHU3tngOM1Mc6TeU7K/Gzv2AUFzrLaEj20VQH8TnP5j+n
Le46GAhdaxwXCdVuz25c5Xs3kEfcqt5Ghn6DphOnB6zJ5TbRKSpi48+7ptfOI5J/ePaz+QxUD605
Hl8A6njMQsvWpN58xmf5lYohIHajgWPjVt7hefoGAsmCLaFPEhsnuAhKvm72woRg6OIk4+Ngo6WU
VL5zStgn2jhw9Uwq2OjJE2Ts3NlrV0Fat58Cz/FubBvowO2Ia/hMTWcg1ybgbuCbAZRViNUUYuFl
wePvYSI5T+3N28D4yjg7l962M4Anxhsnj+MJF7Vu5H2L9xM/ukg3Nn24yGr0lDOtbgQpaNzwTn8g
LIY1bRRmlZryX+Xy8enDxbpqpsBTaOvuAMxlXOsway6x279G7B6fE+0iNeVYHA29o13s7lXgTj/C
9nlOeOElQAHjDQYyCMSF3sFcA6pFWO8A9ai476DG7FVv/RjgxStqtXpMwmQtQik7mjI4ig5BpoMf
6gVxiRTl2FBFT+zVNuyfykiYewxkdwSW6Rn3bbY44Vw3W9eb42MZWLx2mZyzU1oPyBsAAvZjYAtW
GIQYKkoAIEfmLf21NBV45Gypzs4FdYeW/CTV3fcY00ofnkYgBh7j2DFXsL16AqQiu28hDu0AS7Wb
NlLZayqsH2Dtw3gKMwt0JunoP+zGNjgZuNV7PP8NvumMkm+rnvzdoimvRTgdpyNzNfdg4w5naDbW
IQ8G9UgXS/7Jgx5/VNZ6/C7R2zI1N49UQQQXxzW7aP71msxDI9LkY2+AMUAUC9nDhpiilI48mgjd
IreH4jEsXX8VhY515brBuDJ+txhv8v2EQPjpub38zwwh3hmRzPPa5EnnHFn/8qzPPofOix8kt9IZ
XXGHmSC8I+Vw8d2ArtW89pJhw87gvTYY8blhwVP1PBMyOn+qqcSG3QxESPnssyT7L+sCHOVRW2z4
D9HJThc1n8VSJ++ZRW91GDvBGoEupBdIfs/u/K8djXlqU2rMPWAkSAbljx3G+D7S5RLSYPDQKrxe
dlJd2qrVbEWdAvNyYW8r6nrWC86PcuX7odrN4xC+shYmzVEOPCkHGkz2uaO5ldoguoS3JfuQoT7S
rgSUI0lscVaT5gJUfvXCfoXOWb7Wk2c3cDvS4pXnFQcSGzeibBz/XoMckPvsmMCOyip4YIf/kNzG
RvBw5V2xDO3JrXtnhym/eaaaO6bomlqmjWNT3i4TApYV49oXfirayof+VVuY4qo6lHT7NfCSVMAs
ZbNlbqMbbYTt83US5mQP03vYJruox2JVE65ZJneCu14rttBO9V/izkrR7WFBXAkYCVGx7/osD96K
heKWac4fbF9yZbXaP9VjvCt18dNZJYgbKP8RKEE588ckZUawKfmvs5bhTKIH7tLIeQ3Xxdx7UeQi
02d6P6f97WfokgfppLfLT7r+xQqTbp+IrHvhKp239tgAAvGqvvwIpJS/9iTyX/xlEFXSrNnSUdf8
xUH8mGWEYbbD0H907vJgZI64MLHFWvcUA6SL7K7SUfuhh1sS6J8EL/KaVVVOYGqyD6NfmwvLsVuB
9A3oUrCuGVOz9bEyrrlCfpjgTiBJp2OzcNB4xLKPjp7JjEx9kq06TQnbYFS1RYKt9/5gh+TIhtu+
Q72yBXqWuohJhCTdubDr4rVb2MMMgaHAE5XUsDlsitfG5VwNrISoK+TfwxBGe3Ds/9C6F1DW3baE
OXbOCvyVGXDvI18T766x0v00k/4a3TrONx0i+EbXDkTrbBgt1sDsNXz1qvHirNibg1URDL2TXQHp
9OntKbxbl3q5+Pck7EabZzNU6Lj7jJQ5gOGo2K5UDaiZ6LHIiWMFMQ4Mwjz0cgVzdqQ5Lz8zfiX7
CdPE5X8UndmSm8gWRb+ICKYk4VUSmlWqUo1dL4RdtpkhmZLh63vxcvtGdLfbVonk5D57r62rL6w8
2LCHN4OqMg+6iCJ1hEUBFX2BbXKIZe0zeFedpqkNwqgBce8wjNgNqzE/ml1j7Rvpli+avGBYp6tW
mJU0QHUFw3Dp3WM3O1oE+IiWTt0v/PvNwXGNeU/bH8O3LWH1DYO66SV5+NBpGEkgOpfwnNUqg9uW
qH+TUU5/urx75QGyaO0sprfKxfDOllX8cE2nocEhVv3IVdHebLKItIwiHdv+8N0KQdhlo630kYw2
LmoviFd1kyEqB7gJXRuhxkvVNej1HQ/hi7IwPc+0Fm5glvwOdFVfwNDUYT8nTIt6bR3PWRxfWkM1
p95Lg90Uk0CUFXNbGv+ey5aXozu5e4wab4lV3ZVqeZUijU5AOGJ5HBmHHgPbTHJCEy5k9lDFmPqH
TkvjlbjjKt6yp7Yx6K7PvvXhrHi6LGDMwaJZHA2RvCysd3Di5PUuxjv9YkT9c5FD2WWoMEO0GjNU
fpP9MfERcMzw4PYiyA8TAlbICdJCbMKiFFJzKWigN4aXdBg0NT+kNjaYfrMYJ9Fa2pd66ZcSZFao
8FpLvZtLPLPKBAOw1/w+lXLlnkAJN70YDC8XYODbuzZ1q2ObJRCcIhgznv8v6pKri5ca8in7mdz/
xXXAOy3QRw726Iib5Gg/GBkJ4InvRRXxcoRgYoV4drnSIpb2415F/vjmi7jepcLP3ug+ODdsc26O
bJy/5GpY1Q1Z9OUQ1V1RezDg1OCH7NQ+Yt8cSNlyKfLJ3swTbp16QVEPxnlk/YUbeGeuQ8fOiJha
CeZTpR0H8RkE8VNguCMqOyyY3KEq4byQi74V8PPPcgGdyDdXye+glN2jNZwnBc2AFRfS/AnHP/7E
JOjTS+JD5LcZODZ42rP7krM3GQZaBTKejveoLdPtpKzua2FFh/xBATdUmvScDnHsnUqBS7VGD2GW
RxMDHw2oD3YP1027SJwDyapix7NWHwAdtCRa4Pq5VM2BZ5aYlZk7aUwCQsqHMk3GHYYdn4wojC+m
UGD4RMe22CSfVmokm1i7PCs8kaRLZl6NF1tO5as7xf27bkTzVOexue+SZXyzaANAv0MuOnceOoUo
50uhKdSp7ZLZkH7gf0CsA8bJcc1USYqddtgCAWCVcToUe3qW1FOjOmc/dNavPKjOwu/HH80d7kIA
0OLsJfwyse1yun8JH3RxyEvXw1fYNHAB0myJ+gPtDiPb1Sh6xr49XGIde9mjQKxx96NADTp5Vsex
r7gyE/BEhdgkqussVjO1/GhIT4QuddHPMkWQNpYepzeGx8rlHZB3L1L6P9aQJmhVrXMo4GmFkzfj
Sc7tQMBl9qbQ5eq1XxgkDrXPc1MOEoLSRIgopvsH/3qz7uvMCRgOqVsM626+/NF92vyaS/lnrjrv
UOg2D9l/Jzk+wpJnGbXtuICOeclEaXz7qo6okFrz69iHiZj6Nn280I4bLqbFsAEu+wd2L/lKm7fN
Slfb5jRwHrg49dump0yG3zw0jGS913OXr89dHSuy9QTL3ZiONizUvb1dguwkqhSzXNNqLLFzc+XI
hEWAWxwrtjnMn91g1wCGSFFxWFJzWbwNDqvKsxzHDNtGW/E1hW6FWbFP2AkiMNAPk/KJ7DHsePIA
OaA7FRUWoa2HgeyAc61lrZmW7QetMER7Ycq44lxCPqjHJ4k9i52vMehknccwTmgir3WKEc8crgv2
ZcArnhThUkb/MW0vD5cctbkhpG4fkaj0aQCv8EZoWQIXwRT40UgNpx8rYvkw9Tge8iTActnzr5tm
F/+DPzmEAVWYZyLx3yQ3quOCgX0109EIW6697MYMTXQPQaWpQkfW7oPpvb/kE+QxzFcIeIG24nvk
tV6YBnwvsbpj0FAjWq2dfdET050TzQKfC24LtlSyDiNkP5xNeKMs09EhWfyzXmBTnmBDpI6PtgxW
2L/JkJGVdRLf3oCaoi6L7kafFAviGorJBs0hP7B4cLKwsDBuYOZPrHc71x/ZXCFDzjOMG2L/DqY9
0fzrkhLMJ5BSVHc7HOV8z+nZ3QwJNiOen91UDf4TXhvv1uLUBWIMpLFxWfzOgk4l3gd/Umew9lE5
J2zAxo/YdkC5wpmDJMMd7tQsy4AFROURqpyW45lu+mWTLrpYaT+WdRnMRN46BuEj0RCHbh7IpODq
qdJpAIBhXhvPk5WS02IZFBYUsy9OvaAiHM2GLUAVJMmx9xvS1imEb7fogl2LDoPNlJP3m+kKM3vU
u+9RYn/yqa4KON7cTWxk1yWSy2flwi+suxFLW2tTp7mk1bOVmzr09YyfOmse9JCytI/AOq+NF9a/
GP0DFuC6zkHfswjGQ6LgP7IuGBDNeVMB9YTJIjl9+fbM7c5vsfAos2ZSyugro/EtoJ2vqS60kAyU
UkY+i6UuD7N1Eo2gFVKNMfkoLdjsdyRjN7WTMUUGI61RkMLvKpP/5sX/2xPkJ1ADmaQ36LzCoVTg
tuxdTKAL9exhL6TN3Ung/YRPCIszzeq97Verc2ap+AUX8U4GjRp3T3rpf7xIXgh50q9gEWIHVs7A
T6nXwh6D9unoMcMEIbEw99MT79/mZSKZOZ+InDtEqfjLjMdg5tRAA+ypjHGfM9s69zhfj4iq5THL
eipCbEr62OAFO/YDNWtOC6uuHWeXCXvGww+mXQJX+CBNh/V3Yf5eYuOgm5YWywLKYjMW6FuJHbzM
I70KcqJ0pJjVyVd0UWECM75iynxBPrZmxNPkLZADG+u76oZE7WkXBRsyQgqtPNEfGELbc7lg9aIa
U939draPbTquFAfK4gJbEyNwAnY8WXZhOxU8Z4HxGB273rlQcPHHGmi4xWhPFAA12NzbsQMf09Oo
6a+41flb0bsGcp8C+0tfQltZIxH+d+1oMYdTNi/lxYR5/iqRauszZgH0Ct12J13WIzDT1o+edM9j
e2ehWxfhVOeQHpK5HMa98BZisTv2flVH7Ka0L1O7Ht6Nbl6nfHpktil2dqN/Eyqa1HbWuC3Rh5j8
1EIPJNBzQrFtDHMHj1SMkU2AHthN3AyPZRrwA5xM8WfqA3WO0OmwNSL9tX7xbhgkD+MZHd3EDpaA
Tt+0BN5jIrkTG+1pitEmC8w9uZljtzAL2EQRcWDUmtYqLv5Cv6uYi/GauwXUN0vGzbZQfsnbNhtN
e4tZgTLuebQ/ONbrv0wBy6ficjmF7SKnV7RW/eou0MczYthHC0XyXBjmx0rIDqmX6MLYtIM37M89
UZ9kxBzu9B0rSlOdPbPxTwwTIC/ySYbYzRHsbEpaniEqzAWZ5CYjDx1HV8FbKb8bjrbGCzvg+QxZ
xcO65av+iM1iDFh1YGDKuKcepR6jm2UtUKV7mX/NZeH9UpQJPdylcD5odmUr0JTa39igoXmKNNVB
W5ZVMRmRiB7sEkkgAHAAbFK57XvGL/zZFLXaD9oNUStoS1wI6u75LdqMZVoQguYUj5azJ6P0kQJj
u40+EDM0MUhaICKzaZ/OE4GVchT5dpa6++PXbOU72SA/cVLtfY9Lds131yjTOQnBTQB+b8ijHUHY
NXwHueLRW4ujmVrZLN0Bj8IKnfrzziQmckzLQD7VS/4fdPE4XIgTE42TzTnx2qeyW95qUFW2ZmUE
lIl6GmNp//Yx6mEga7zY3gjt23Ml+8WyMDaeVzYgIRIxrP+tt6hKi58SK0gYNEODDysNFkKsRr4f
2sg9mvCd8WwW9efiZQc3LZ+9JP2XexwCBPBJY/cZ4QTWELy/1NistRhCUhGeGtk2TmAmZQPY3Rge
aFh1CGgE/LryQ/dezq4M/DY6LAdsi5dpb3DtP5nayW+LJm3foT6j3LAoUlFw7LCQHXNuCZKE2/w6
0Pb+TG1yzZdmRgUeGr1Pg15ckG+4OstyONSkma8xgKG/KUwBYMJAn5CTA64fhV3f5TwHR7bSNg4s
QujL1Mh9J/2/ksLvCyVAjBwQ1g8cORBaRcaHwGO8lxMzAo7WhRSYV38pNgk+NaQL9TO9FlvRDtax
9u13K5iKmkxL0fw3Yc8hvwtJKtkXqbRfcJa/UOLgnLsVlxDZ/pOvDPGER5BtJotlemqtHGh9Er0k
bCl3FFvacoeTvqcJZHCCEBbk/N4MvfU79jAB2z75qCGrrbsaLOabBqqzeayC1tuJti7vZZBNO4dk
0wOgoQj2M3+72nSOo+FkY3K6sORUH46QTbvXOhlfc13YT0sW8XV10uxIMrI4MwuyIfFsAuLAK9e9
OsMtqyP6nUcDT4LXFL1+jFKoX30bu/8xx/TnPJ6Ng9JWdgmSvvfQOwz3AGTL+kHET/6as4XhHZG8
mLvqJqfiNrr6XrNIIkofEBkfi7R4LNWQ7+nzWLtWCD1tg9FzYPEalFdTVnUqufHyP24FdpomabYK
FHPUzd80BQdktxzrCLG88IjLsyWskHM2S1UBiR2tR9tM/CI8s7S3F19W1jX7kdtKtjVNuu6FK6P9
OFXUiNHgAZsjoNmQzecpaWCBol7VywzLiIX0sZqsOCLS0TvGyeA0JwNWN+OjsxtjQoOxomvTVPZw
zHp+Fq8L4CKwnLnHzdgFOE1hD6WZGtbGju5RHCqRZOPuQpM5COCRB6uLsO0ugnOhGeGXCUrJUMU1
yVBagz3rJ2FreQeQQNm34qP4l8ilOA3FKA12Oxx3lUk/SDiShLv7uMgu0KqCPd/A4nkuxR9N6i+M
LFjIiQBjSKqg3Yw8bdlIeHr2NI3q4CeKv4EgTEZmhDV8j4b0L1MxgnhvFeOhE8bRFmVBfK96cbhb
4IQn0oCgQ2FDrBI8L6DCWAlYLEEsz7APjmr4UEhOvYJaJ7NLZxDqqJpAUbHY3GPZA6QxVTi8Pe1N
t4W8LlpQIyIEXCQ/TIkopo4fQMqqvPoY16wP8E07wfIm+i7xwraV3bdWZlnQ1VDO6S6aMMFuScTx
0GGOGPQHMCXMNm49mFdJi/Y5yHIjeKWNzQul1YBjrcCnhPRF2/8swsAvnhtHejNhXdppjAVfSQdz
b5MnrnNrormneQ3T9z4L0iU64HCvWjSgUq+dg2zp86lHP5nsrk9fuQBOTggWEzm7avxy1xlT9iUS
O9873CK8b+7j43AytBqzvWt2VJHC08Kh5nFqX+w5bV7qFjwV9ONIfsO/l+VzgoDpvnbCZa8E5KFO
XjQvgzoMokBVd2DbgmsfPdKDOmvCn9Nei8wQq4iWXLuUKkc1ppnzyl6TaItjxn63gYRCB+GWe0i8
TyMCy8g0FEkjjNkURKuluJITdSizrgyfGX8Ssx4RMyj4ZVOFgHEqXZmjeOCKxN5bayhaKZ3MvnI1
keyCO9hGqmVqL7NnW8XrBLrFOPSpHM1oY+mmRg/BpUVP1vKrLWmnu7jAi34RUbX3RSXi5Y7vMmvD
Nuri+Z1RjQA/Onta/fhuJ14Y+kp5KFw/Ito4ICB1peiejMLMLZre89H7Itdcq7ujLLEcWAfgbtks
Ftrgdk5gragNYtMA+TAH/RkZEWGw1HZ549W0gKmtMbnFxOPXI1Vz3TKZvTDsBrSb186JqKL45boZ
tebY2MSOVwS9r1FmDU8pi8TiGoOrxUmDMey0ZG3pPlk1ON4bXQnVg8tfLo5cgEaO3XwiNxxZYEY3
ScLvfZP7cKsgxwywH0deFzNyAm/LICgLnlbXpmZgkLWydpw66RfjoUOloqnK97nNh+YTwJ3M+Ali
jwdLoA9tlLF4byifjc50iJnWqUz6eLqyaJ8Ffb9ct7bA9ZPPumxruRujgQiL5oO/lqlwxzOes6qD
JOf4Ryxgnf1BvJdOU5fq0IPHbPyT0dDxwTKkET/p5KbXUfRMqIIdagi8JT/DsOnvxWhVR3MNk9Qm
bVQbQyGxI2h4q7UfSM4HilpOEWUl4+i7ZmIdXzzcx5xhtEs7peFS5VJ31XrdLQcyTF4XpeO/icBz
vatEIps9Bpyp/10YOoh/Z7Scj2fTHu38WvRyOGkPxZQmobZYs+hjiyfZiKOzwnFkPrBmTw8CicAA
207Tj+2VC1B7inASbj9PmJds7G8px8XkpNi/FuEO6bUiA5c9maVNf2M829nZwTKuoNMkLlsy7sq6
QECkw+FYmRlGX6uJc1wyTvyIdUAzgSha8vZDWdAS2Wfz1cDE3bNwFumnsVQo7W5FO/K9cSIDA6wD
RMuj7VvesmnxP4cB7/DGmCiNj5DgPxqlxK6aIvPh16o6idTrf8V24En4JrawMFeSC7sEC5TZNIVv
C/Vu1tVAoyuKB3pxVqcHRDHq+UYdm8nBdgg4cLATN+DEodmlbyM82/iZ62/HiweHSSHThP4mdvUn
FZvjDwVRw9eSo2gmRN6KYQohh6OHtjHcm9V2YUXqFHWNjaWr6BYc4WZj1ucMLAeA1TweENsoeikn
1i4wpUEGEZV3Fnv5bQ2iHz9on4i7fTbV2WrzSFI6PJop9bNDO5rureUqvjwcCxtcDuFIVhtyN4Lc
P708VBtp1TwnM10M+Mgo7dtYg0HzT1UhAoWaXS0aLNp+f+mMfnARNGPpP5lQ+SPAEqn9X81lBtIi
PDvrkNCsdW7QtCc8prbxDlQNFgFlHYMP73XlKSfb1mJdzTWus4HInv0ck36DhJRRqF1kMbYCM6rX
cmurgoPnwAzGpsCre+rb5i1v4CuI1eD7oYbWCf5pwsHDnbxpDU9eaMIuBstNrDBP1tyZyJm1KQtx
9uly3dcRrsltO0CvuqbjYGs6FZwqOSmfCeE4sOcPcSz2706bAkZTcc3ldTXanKQLsQHHLoAfiqzk
D+N/F9L9hqkoBq75HNisLi/Kwrr36L3VYdjPtQ2XtGW1ibePJqCnwSp8MtcpCXDasqiaokNgKm2n
Jn2nA9zLRdWctLUaA83VSbPPVJD8oyHD8p+QK73yCbuliws0sPyGMLCF8o4UmQlJmCsbefXIxOyt
vcPOU96dIE7YrLCu2DkLrNUdQ2o+X6eeF+yzWbeoXhiNmossx/qDfMfEqFQZ3Wdh2k2Yp6Wyvpjb
ylPKdMLmWcQe0BfM2t27IlqesHhxvJ3ZspE82HEEhctL/FNWttEfCaofDX1QFzDZ0ZnS5vEqU6uE
lMPvwKXRuHNa7J09sY+M/R6kUIGdoOMixrKLvwDFc5ICXoDU2OO5OiZ7zPTdtHMTARgQD5WLfcxx
WcCSVkzC2CIofKnKIFkbL/ph8S+ea8PgGgeyKz3fBcJvtRiKQwd9gCVRJc13v1rBzUCwkBbtJS3D
nC1luQ2aGVw+iUvucQWnyjbTjSxoq2udbcLs/JEOMrjzx2Svh3N3WG2mc3KXLLfsjT04fXJg8O4w
EVO6Ie4tPt2T4bOYJWg+4TkEeYrXLW6EycrCmT8cy/U+7ERbL/mQszYf10aCm986bX8z6Tqpbj0S
TPRTsuHj5LAl5yk8OoqtjlwxURzRmmhpimVaGOkuIEYZF7wm+P4ejTF1eOVgSnmLp1JepexHI9tQ
XmMUt9nkzgOdKgEMP3Huq01XGvKLydQyXkyTNemXCVH0gNWp+BgI1I0/mHIhn/E+d5Iv2TOeHPCx
q/FRZXNC/csk8fJ4s5p3raIMhNZb6ZLRkfWLA6h2JlnN3XXn0aDDj60mXnFZykzj/1qZrZ+D0WYh
l2L14DsR6StJPfuN7hEayE0uDaeU7apkpy3iL2JT/bzDIRfwaPEjjy4RHEmSnKoJwYAMFCONhtw6
3VS5bJlskXhPQnNBOoNhLMWyAacy44dq4nQFSDhk/98RNmLs2g56/BwFBGDNpPzjWT6/rI0JMmSf
NTp4vhihj9FsByfQ9z0rfh6T0JyHJr44E/fpbY7PvrxnjQf7ASmL2bcYGw/cYW+zxrPNHM5HLb3O
wOElhCRT59tkcGWHJxf6ZeCF9Dh403cAnvTJsPjp2TuU4/FjqHrDqXY0X3VfsLLpDG8Ug4hDpqK7
xH0jzwgESbbFCbGKBZ7LF87N3JZEogVz0t9YvmunJ+F6VnCqslTmW9vgjbFBg8WOmEhvDIl3LVck
4OUr7iyzPQxz4yG9tDNlQMNClRXZtHGLec+9VgDz4PyJpMp2Ob2hCwHeqDM+cHtGJ1+2ksMQbJXz
qO2qmV5S8p51ti2gE5ETy5vYF3urt1T7UibzyOoCEiohAoEFlS9Bo8GQOPqEHquvGLJsKpNn2CKG
EFcJ/yXYYVUWECqyurO+G9Dy3m5omZq3GWySGbuKlQYFCCpZjWcrWHdUdWIL1exq6CIB12g5innY
ZSPfSbZf9E4XtHDzOHD/2hMKjHfxNIjfGan7m8+39Egxt+wp9lvq6eEaJnpwM0aA0HsSKACFi8wl
Xt8iyHtOMLU7McOVK9oGTy2u6vE3S6Ik+fEVfcM3UtIFwVObdsC9jZAZ4cLMurx/SdyBZbrT+1Vx
gP1jiQcaOfT6UTrVIWkiA02giUqicVTYKU1Y/uiZpEvDrM7qCwaCItSNKY/xhO10V9boT8MkYE7J
KpErczLmY17aG0XEzNKxGLsuxFjn7JHSRzxXbAIbuDjZUL71k5/n19z0xxqD+2L+CZLG+oNQA9G3
NpzA4l8HPvjd8MCI3dICsomnHlz4JvVKVst94b6T5HR3RCYGcGKVcTEJPDPUoQ3Wxk4VvlXBhCsK
SCARyAV8PHYV/Vqmbgw1lI7BBUcWL5A7+8qwz03smmtOkf32QBzt3SsM5f0yu6S9YQhfgC6p+oA9
gfYT1kiZg+9nHvZQxiaW/fWAbgMt0E34PDJ7CEEMttxqVNfvRYNFHdXSHx9McFn9DrsN1wFvWS3J
DvZMNUrMvAUa7Xv+tnLxbs71hK8c4n+8rWnPxMOsjDl/oTh68Q96YFQ7db0biaNfx5Z6K9ZkEdI7
CJlfk54nmIAVpKlsdU4rdV5AlBEHl6Y9cCdY4vQFV3jrvgDQGsmDudrnMh4kBqwaCq3VOJ7hKiYt
7XwVY88b7DjuUTvbW0GYdWCIUHjpwK514e3Yca1RWfLs95QQbgaNlzDHYp3X5OZMVlBUhVBJ2YVK
jv1ft1j34BnyzLmVPpwbrqTUXtl9816ncXBIheU0+9i2Eh8jl3DfyqkLXvsh79+sNkj+TkAVzG8B
nGFFvfvWH2yHIy7zXOhnhvYEJEkyYUjIRTPyIk/A+7T8Kl1QI5wafZy8GcNs/IdIND+COHMjiiZ8
+LZg+yB/XSN4ci8Rl/W/jRkgFnEWeG/gsGlDKvJxmO8FYPSbCnr+8EATHBpXXV3Goasa16YLtaH/
afCSug1Li2Do1rWK+WJkrBdpIbX025S0ya8AB5a1x+OelM++MgmURAGprBDtmFPNnJgjYtzHb+Ap
DXGeXX+YmHsKwNxwrURdgfrOKUhh88GuzhyC4EbWRSmKXRtKg0oPqexSYsEtqFalZpPUSeJa4UBv
x8VWLKABuNGxzS6P916IHTCangkFBV8kQYp3VtKjDlu21ydZejD+AQI9FpvVy5krqVeeYzafvxOz
1R++qf0biQZjRsLwZ7qwbSChQWyN/Tetls2oLkuDJlRjouJd9ZRqNn+0BRtK/0fJDQYVTDwLKzMw
gxGRy8DEPAbmdkEg41iHcO5jiHFro7lMtOfWWxbzrIKSoRvZC1JURZ2v8L0W2jD+vOlJW4G+66aX
T3Zal68eLMPobkw5/bR2pCdak5XsA2tXWapj7otUUIc21MsE1H6THtNBiY/EpavuxJJedm8d0wuh
88JOrF1Ah4zkKq2g527IQY4gZgxQ/RbVgseoddPfIrGad+G2AG4ybf4UWRGcscE0//rU7K9Z6rsX
VcRxcbADTUFSQDgCuW4s0z/l3K3YVmeJNYU7hvckI5ZbT10SJQF3Q0biyyzM1r7iee6ao6P5E+PY
gmwUJBUhrXry0wYasu05367ujRMh+278IJMWmMjuXEiBuLekjv/WPi//e+mWaL1sJZY6+CPczs1u
xThkKEw2eC+KBHilYLSLnIn3i8W7f1dRH2xtAsBjR62XVN+4duCmJh/PFWHKMhCGFJmqheLghUnz
5HkZnthxVgE957OOHy1BsyEcZisHJb4kjnPH7GIMWFIZ+c8TlRn8N+aMsEzk+OOT5vXwYstlvlMf
7Kln+oaK/6oqRlIdg9iD+JCqlADa+rMDUItTqSLJvOuIvxgP1wZ4UR2tmOIQ0O5zG6gXww3AIBuZ
AJy30Zw5dr3WAmfg50USgPSQkahxpcqRW8KGxeloQO9QYoLtxe/3HEE6pb5BqKHUnwYbwcTZil4R
D0OOSqf4iNYMLtp2lnXz61JyejUbTh8sjAhyyEhz8hEDlVOky+ul3bFXJwOOlDLJd5dKNIjgWEey
qxt0sk/hBQKdURteWUF7FaycPr1oAuXRw4goUErqmEt+OVOTmsF0ABsxuTUZZwDw3CyFyGkL6Ylj
Wp9l2fZgW2adxOaNa2SPda8grckS3andnIwEwRGscr67GKjxJGPZW6ENnZh3Jz68rvaOpVWR1Ijb
yaAQzxcnx5N5Bz6EqQQaLOAT73WNHau/oHLLQzwKdXAartx/pVi/JAMFHScZ2GwmtUrLnylz7IzL
vbXsNFXnckePN9/GcWgQWpOB+rXfy0iC9VjUXD+eUkOq+m7bxtDsW6xh8dbSlVucjG4yPeLXbiVu
eZxjmKSNj+AJnT3Hie8/WExn9My/Lpb84kCSjWMz42p/8cYYim6aF80dbDWv8ihX061mY2AGm7aP
G++tIHDpvpJeKIt4g/nJCLG2YSNUkKww/AXjJ5tAWAxpYGKTRzGK8XIow74VjN7vFjNI+bJkVfrq
odhyd0M3/qGog9HOd+P2xerarN7RreBfKp7r/4g7LjCTye+GXMgQi9hlWlO+EVw9Jkjqdeld0jrm
b0C5hy1I64IPqLMzWvXEei2FfZosTuN9eJacj6AJXNKyFSWFiHnOZpAZhN8qb06do3Lj3nEHwsJh
OWK615ynbERZKZTLbupk7OF6CZy3FBQgjqg0qIpzyu58G2BMHtRuLDO7veGmTcv/qgT37LfreXqg
xBDT+9aLun7c5qlpRM+JQUCIzbrLhEAetra9rxqkhzQ2Mfwx+5MQEEsyTF1BfsJ8pG725AK1Ydcg
fgU0xEVEkmg+puSH08g7GAviRcktB/H+ZlhRHv0NanQrWGUcymB1vxU/Ue/IY9X2NBeUptXcnI4m
5A8tEMD32WArixCmKWXIOorkXNyPS0gKge5hyR4K3EvvLvLqz5APwFMs8lbRsSJZA81IH0FYoOew
vwFs+YbeleBfYw/KEOITyScJ5XCJqglByHw4Zz6WoRMH2uI9qPNuYuAoRtQxMyv2iAW1fc69WJxq
qyILSyMDY1L57x0qFTd1VcrpD/I5NlZunjOuBeRGlSNDUok16b9OwJ9wa7kpGkUwDd1bXiSVuy1R
g75mzmLWoYaXlExg8/TWMVw/F4s2eLKS5hOOjntslDUs10ZorqUpuNe9B3Yhfnctc0LMWKzc+8Md
wyW8xnrLfi2Sxv9cqIiI471tL0A8Jk5/sB/SyuFiuVH2VtV1HN0HMvp7KjMApnf58jpY0PfWjmYd
D+/uVFhJGOgZdiqVZU3Vv/DayTA8l2VVf9pNzONJCib5jyPG/+rmUSK4FAtVtPSQu8+WIQKTMEKj
NYpasWCYKF33ZeZ+YJ56qjG+a3/w008MRhDMJtHmNEj7kfPQdWSTE2pyrkTJ6H7ZFNWfySGTqWVe
FfFbD6/Lf6GclNsWT07wa9aTPgSORUh5UuWltVbLPSJp8ckAOx+Rf0lR+o7Xh5Q1g0oE7N9DAsM2
MN9KMbefBCXS6TX3i3FuN7W2+SdXhRTRkdH2p2eXvTr3PVqvYNRAThoUwbqqbGW4cGMm8BJzF9wu
feCkfyOAk9dppqnxbGVBza4u7z11sIeFARQqnzok6ZCxlGkb+C42QysxWrZe9PhOnrutxs5/oh6a
kZsECJvdvC79/1g5q5fBtTWEDVHqTod8/IZ5rQI5tv9Z8H2M95GQuLFdSHxtFYe0e7Kk1cL/qqWh
6WNwdPJHMp8Wp1bDi7Dpw5BXxGzdHh0CynoHZK7EGxV0ubr7gT+ShuOmZYh/6E+CYLcBaUE9CjzT
dWhJSR4RLCaEbOLFI+tVYRTxs2NAdzPTia6H0Fi6xn/EWUuklBkm2rLiBPwBugtsVUpmzgj5/Ul1
U6NZ4z/2OZnpU4BOWEdc63fRIvyfhZUSVc08Be8x2A18FjncZfIUBsWZTIV2se2Wcgx23Ils53dQ
EeDdwk5mSwz3x5wZhvHms2uCYABciCQgcgErslenN6ipaNiCwn30WFOOdhkKMF0DOyXJPQAYF54T
O1kZtdLsiaKg7Mb70SGkrQGYOluHbdwbHnkz32dMJ+uG3Jz9XxXAWbBWid1Ue5bSEQFWqmDP01hX
72Xftiw8smGOcVau2E5utzj69gkDKgnfAagKSL24+B44waa7nwd2frGyIe27vTkraXwqsFvyPzUE
cBn7mPfOGeoW7rzG4v8j4iGfvkE4KBiMGZ7v9jSY+bJxHWxcf03Ty/jcOFgCgMRw2ZYjdv7eB8TC
j/hLAcBePkkLeDEknaxMhtea1sBXdrdTTIWCH/8DsD3kL03ju+C9cSocCoPPkKlY4neizFME3/Q9
WXQQOOn8a+7pN06KmC0rsVBn488xHmz5P2fn1eQ2kq7pvzIx14vYBBJ2Y89ekCwalEqm5HWD0Ehq
eO/x6/dJnZsiyCCjzkxHT8S0SWYizWdeI0JSCBoUSjcpDJOnqg/LP1ngehQAdIs/Qzew97Y7UGtS
7e/ZB95tNV+beAr+0MJzy58jDwWmkeC6CY+0oGk+FUgzoBxPDfA5sGpKAykCQbwfhrv8TLWoghRH
YAexD09yPGsqLh2rB5b6ZE9iPGaLqB6baAy6T4B9JvmsRAKaQ2d0SBbsqr6ecRPpA+4RM4Ix/xG7
ojz6SIvJYEyRwjmVGm41B8wq7D84E5GIJm4X0VpK+n3tuc672hzSk+Gk9UOtJ+I/DrQ+uPQg84Gj
4WtTv7EXA58qymIAtBaO5B6eghCAqOLloJcFSVDP2XAnqVHeMQNKKhScENQQ1vKh0YBZ7czcGr8V
YT55hxTjyhntpsDDM0EmVCO2SLIXWBFyeSDPgIp/YEzLt4ImGEBRvViSGRoEb/uWnpStxC+JMDaD
YbnVJxp07nIKIYCmJD2zi+Qa92J9jKyhoXU0V0+0I4sGSo5VyF99ZFefXa3XTYR75tFaAN5o/INd
MQ/v7aLp3wDicY445mhwd1IDwEUxIkUwe46nSv4FEq9eMSxfZVfFiFiJafwq4ENbVJigh4ohZwvH
rKt5JFgKMSUsvI80mFjjXHMTjYvMs6B34stlwcnNE738GHpVjuEeVxxQyb4kvg7QRvFBoFJdDFHI
zh4ItxZwGJ5ZyW0KCrc4lD1d0BAMsok+OvjCY25PVsq5HxrrO+jKMumoNiQ1dYFlATgpjyZ0A0ZI
ZhG5H0DAxk9Lm2clwgbuoL0fFnfE0Kz2bPFuqvVO+NxlkAjJwpofDd4371OhVcEXp+o1S0lOGM0p
CgxjX0PE8LHYnd+a5kxPVovtp5nUqv022PRgt1TijN9UWcr4M24My+dac4jayAWdbemyrB9wR4w/
t3RxtuBgK+s3vYel8vHO9B7zHl+dLZqnHn2oBCMiqMQ4GzwiuZ++512AmkRKILWH2Kk9utdJDq9x
3+bOAoVljDmik18jmYcIsEnlF+c7PFFxktZtzB2QQvXGZKtnRA8GQJcBBuUx7YTtJLuQ80mom1u9
8zEZySx3bb+MZPdy1t5X7qzBM85VQfvNApw8PIwJTB1slDxr+KEju5h+mtspDZGgEy1lCWv0oMlA
tKKaHKI1Ne21Aa9NsZXYGeTapjcr+jC1ixcIYvaVEczDM2SAcKn/cUTTD9AWh2qGRgktqpuoW5bg
1op5N9RR0YmP6OUm+H8HGq399lMskcr70rnlMD0B1NGq8LdHsJ0Ee/pnHDAw3xNw+YPbgzfGYS2H
0vuWXG/BhsN0hBdmCFkgBHHETwTqgzWTfb6lpu8uu740yh9xo5fDITG1mgaSXkuzPyQ8ZD10vQmC
ULF1ciCc8ki7KIq+R4PJjXWc8Q6dq71egI+zun/+/a///f/+76/p/4R/yvdlNmNl9C/kr94DAuna
//q3rv/7X1zr6v8+/f6vf5OGoFJpOSi6ELV5FhUu/vqvn88xHm/83f9LpmHewb6qfgZ2V9c7Mp/x
kIlM/2ob5BOw/eBpQ5zHlLsV3kz20rh07qeUvlYMPOn2r3HOf4zhUOTGK8KD02l7qoN6/mPo3s32
yLv/PdWBe+x0s/K+6XBaugdjyOf8gJEKdOA6jQgpXjkypHzLMoQjbYlqvzTPRzZMekBapI1fiRXT
Q5PP2LLYgOMcxw7fQI78pQcIXN0eU/fOpysRnJOublIzRwPOwdz9fFBgU5SSHPDeGICM7ZMrexvh
yM608g39WFpPm5Fjw9VctZb+3jLgnSKEb3kZr7N0KAtVdFN3uL6W4mhTpk0oYjU9QQEGmwqfqGF3
nU5JNXwc9T5w/TAnsXlzexKrTyaFJ5EUdi3PNEyQVp57PgeDBVqscBDPs6MPwJOq6QfqecNDawik
uiRBzbfZMMLT7VHVv/XFrpW6IXQMVqhislEs3VS7+sWuLZc2jazALj8i9YiJRVW4+ZshhVkIjXjp
tpSDHfrLOM6eIhd3jjvb1LoyujQdk91q8D/COB+9ByvbtK0oPwbl2D2nubQ+hq2C6aKPeGcotePX
E5WuZUiAebZnmmoLvZhoa0iNhoBZfmw7MssC4McWMlGz71Nv2jeOcD/fXtj159QNkw0J3tC12JeG
WH1OC8GeeoL+8IzrJLyFyFNtFuoYCMvFxZGCP30jm/D49qiXC8qoFgV8UzcIwi1xPktqHEyU5ttz
mRKibxbN/k/UUsGma6Ytv149FtuUyphr6eieru8Y9mYtKLEFz7TO5WcCRXRLoKPFqhoFm+72YFeW
05Sm7riGbtJodVY7xYQEblO6VsZAis6Pet3PWbFxkAIy4K+RrGMrmcX6/HB7XP1y35gM7Np8Re5R
T6of9mLfWBrgUcPLgmfQV36lySbbNxIt3pBaCxbbLRL18bg0P3Nb/2oqj55t2nb4DAQoVjTctjbE
h5F8zkP/5T2SJZ88bzDvHOIrv9Em4aQKbVN0FGL1G+uoCscW8Yrn2cSZZBPlNmU5+NLmY9Hi+xhn
Zf319rKsL1x2t2NwT7HPWBKukPNViciWFzfSzGeDsw0wEP5AR1EAfLSNgrNERepo2hrde+gn3T7G
IHd7+wdc2ejclzq/g+qWbsvVRk8HHZpIHzrPdj8Zp8xsqSRVWQAYd+jvDLV+2bkjTQUJ4p4F0IZc
hjyfbJhMQe/mlf2MoJ23q+DV7oHfkxPSzj8USfVYEflt4L/Kna4HqGyUJeCAZsmPt+d8eVdbnu5Z
/BjBzIW1euU6zFzA8U/WszZ6Bnq3k6ufqiz7BpueSL9EinXIxLyDIxvfGfnyc/MsuQzqujzpLMP5
CnjL2HhWZZrPQD7ogGrW5Owm6k97d0mtNzSl3mVgjfZBbytwiFs93p745ce2eJ54GnWdkAK0xfnw
vFAunIFWfzYSIlk9GcsJ0ado2cm4Hf5ze6zLs2Q7jsCozjQ49rTazsfCcBrfjdYNngVwxr1oPZXQ
RdYBiHS3LcSUHG6Pp198VQdspXS4ZGAkC6SkzgfMQVwMrsjp8oWaXj1ibpjI40DHk9JwHFjN3u5G
ccqxuUFEag6xuXMWW55mTO2W9y2Sk/8pAdvLTWG28o21pOO32OIVR9KogXheVVHy1oss793tn71a
JtsG1M6BcGzBn6Xurfbi0M49qrF68WgsxXJENKw5llqu7+jIZc9hJO4dwsvxpDBsvgvavR5l29V4
AtwRnuhpTYvSw6a2GGGvoyQaIPZP1wKJcXd/e4J/r7AXAQMzBLQkXAdJL5crwFtdqgOgiRIUU/1I
M7n77JlafjBNo9jakZhOsVzkN200U8zgJjAhVd6lh4X29U6QxDxYhjHdednXt9B//x6HsIFdibih
tzqDeoaoSm+gqQRopsgjjD0b+XtMqiD6J6jow52aaFJCPyJLDgWoGZSGkUf9aOJS5PoSy9PPdxZo
lfD8/UHgkFwpuRNpraxOJf06HcxkxycJ82zYogoNUsHErIkdaiXiHR6SIImpzqJohF3jLPdWr4l/
ssqIo92Qm7Qbb/+iK3tEdzzPs1xhuGq7nJ8kT2gjkf/UgQiws72X6PNHBKbmA8UH+UfoVI1uj7c6
uWoBeBR0z7aBOxvCWO3JtMcDp6fW8VgjG412MFJO45OR2nS4awkw/+jWjT29bShvf8Jic2jubFFD
XQ2rLUowy9PP+usEYqvgve0zbGPaqH2Mpmw+dfjUoQ4qpi9e3Lwl4jfR0oreKfPa37lq2JADSx6n
mpq5jXvqEb8kFMZp7kwbByAUysC6+084oLIU2mOyCSI7/jhLxznGMgMOklNmBDf78/Yirj+aS97M
B0MR0uSNob56/tFaE0FDUvfsVPHTsbyxLRRsnPgdb6Cz1fEseL493uotsV3XNj0LfrQw6Ih7+upY
R0YTOQiCayfX9QYB05MK9ESzsQ4hvG2yfOYFv7Mv1b/y5WdyXVJS3m3JPHWh26uTa0NQoODvdr7Z
ieroUPbG92NGtKgz261t1dMDgovlnc2xerKZp+tYJAO6bVhKznG1ObHMm3Mwn5gSuI5L+zCHoma9
szN6JsdaVM28R/VL005Tq1cdXXvADdukp/1zZ/Ly8od4At0RgwfVcgkdVh+4EOB7GohfPvY+YnxD
sy3qnnMw5TnPt92338xet+H29lT9djJEqSdHbK2b5k/OEFvtm46uq/hCedeiSoKUsIi/j1JZ5oDo
RXbzbQLSL32ukeUIdoLmmverNVHffNDB7XPxRH0jniuUWyPS2Bq8HKoWKNmDje4iwrRqjnGLjsdK
F6cWfSDcfXJzonE6J6WmEtFYxP7Y5/2AiWMMxH4LWUoLP8kRdebPCQD77D3xNZqE0zhNvbHBRAJt
7tt79uKMkKB7lpTo1ZDTGbZa4hc5iAFmD08EcEp2W9AhTYPR3tBiRBLHWKrfFFbcOx9NbY7zHcuA
nBCdP1y+nLp4XgyYtvC38SPLfTFO3QcEc6uPGKOGd0a5eNI4YgxDbm1wKHhpV/OqkHBJAJ3nPoAN
vJypHJ4aU+LWYg4Sy+fKOGk5QouYgEdwn/Asyaq83TrRnN4JMNc3OT+EvNICI6NTgvHM1aUwpRLR
SywC/NAzx89mncX7Am9qv8CNb0BlXulAxmXlk/LWdxbhyvEwKE3ZlAsckov1Uuuo85VVrOMbAr1w
axdF/C5Hy+hhVLtwgthxAvPjYBaJCXFGSeb97a115UuT1Ej2FWG9Kf8+MS++dJS3xjLnoCnDQgf2
CiY0/63Fefz6HWwAbBM8k+B4hb2KFYax7B3cyPnSC/RE5E0n+0m6wWztw2QMvwLnxwHg9syuHBq+
qINWIjET4jGrzZW00VRFeRT5rYktjjm0jzAIgdX3oMssA0+M28Nd28xoMOsCFDh/sJ3Pz0wj0rmj
JRb5o53xjE5pw/0WcHlMU7pH6gGrlKxCZ2NOqjdhQItgdjv9nWjqX7d/yEVUwGamRE7dybFVGXgd
lgzmBIKgCXMfGVUDf/XJmVwfss6UfjMxLF02Nb5V8sfUgtzbkkEZ8c4uqRhvFtfSwt+pM4nqXdAb
SK4i19IstrahvWHJXaN7oSE3JbFk4ifxMlZvF2BJw7tad6D7ewKho3abB70nj2VhNqBwgNUi0Hl7
ghcvOI+ppNRO6EkoLM1V6o9SJCbSBtUYF8T6H6UYe+iGAYlXwEMYAN4ebF3/4R1lNfnDAkdMZWWd
eIBsKNyYRwLlvEwW+whtoV/wPJHKTt3ZPnKpOaSkmHAuewPsQK3cuYZPFZY82Rv+0eKjASAm2Dpu
Gz/hmq1Xe4x8jV8JMax+Zwte2fHkZNTdHU6YTRlwtQPnUkDsbWMfPcxFAtbGr9YMnfaztRhu+dTR
2fjn9upcuTdtVoVlIQWUxnrPT3ZiUG/XUn+cvWGHt5AFLNaJ/YRrbF9Jo33TyhCvwypMPt8e+WIT
YAou0VLl2uaBovNyPtc203FmqmP2oY3VLFQeI8xBf/bxYw7U++n2YFcuSQJ8i+QLmp+kvHo+mLRg
BOhVjZWedKdTB8lyq8/p/+AR4p6ifeSYhk1itYrmR1wehhjWs98uKSVNUM4ASIWuYeSJsBJqCj2u
QzNguCDLH25P8Np3JDQTtuC+VBXr8wkugHO8ziwTH0ehjBqeUR46dId3kcvweQtzFY6UuQ2NZTzc
HvkyNqbvoO5pNizvg746zADZ5dh7aep3rlk67yKNGtADzijRRyM06OxO2DXib1FOweu3roql1HtP
lg9553zKTWXKudGCxK/weHlIx0rbzEDa30xTYv+Z8KHDDiMsIbZQcK3uvPkXm1dVy6nQC7qFVNWk
+hwvHl3w42Hs9ovh2zDptiV/14fFCNADTER+J726WF8yHFqSOr1AJskRPR/KAthRUCQyfDydDWh4
GDs54M43od1ODzP6e/R9Rf7ai4hFVaPyCgHyJ249H7TJwOzPQjp+hoDHI2kWUlYYA22KpYsPHQ2Q
O+t5+fbyJJDo2C5FNGHzNJwPaDg5BjppbvHkwR+AHomDeJL8U9t4EWBhMm+KOGf2VYGCewTdA7qj
sS8nhGteuZvV06Q71B7oFLCtVpvKtJPUDMLA9Nuu9g5tB7wTbYpiZzaO3ADXFZ8KSGp3Zn9xeNWg
vFPq/DCkt1rtOEAXcxKB9LM2sSMQvP0CYmYkXt94hO4+KodIUjtW7hwb8KuvjewYnX4lkYZB+MNd
fL70ptAbbvfEQnaJbvzXxsFBAAmQsnwLMCtFKCNsIRy8fplpAtnckXTyqM+dj7lo+Djm4UAwh3UY
rJQ6eQi00nvn4nhyCJXeG6jYPLmzq6+cWk9FkrS7TEPn665G1elyjGFn+rPIpUCSqm1RdwoDKrJ6
BJj29hzVVjlLwdS6ognJEeIx5/k5Hy3PnD7RtML0zYqboYucYkvnXt/H0fxTomjo3x7u2uTIAwgX
CTx40Fc7t4fOFqMAJVGNmPNtZ8SY5QlALQUSBXdSjmv7VdVWpUG4TKS8CsxrvR4Xky6Ln/VYRQjZ
e0cNye594RTy1IF7/9zFur6jfIk64u1Z6len6XI7kXORcK4bGQ36B4jIRp4vUV/PXSDOS1VukceZ
mk0NtyR48GKwaA/4bQgMdjHwNbGKCL3Zo/7VSRuh/gDa/oZ/NkEoE629WeyXAuGJz0AsAuMOJuDa
JnAQU+B2o8bKNX6+CYIuCMImhhG8uCARBxCgyGU4+bFISGnmKNXurM9FoMOmU/AJNhxpk+escpgF
JH5VzyEK43nX/cbUsTnASs3f3v4K1z6CawvdtcEqshNWW9vs3KkWojH9rqy7j7gs5Y9dh8RT3C7m
nbvxciiqF7qkSEkIT4CzmhD2BJaGNIVDgDqIbRB1xkNfmwg+x4O8cxGqbXt+YFWhREA9dnX7EviS
hlbbQAl0wO+7YK5CtJAdI+6+gBIf9gER+ANw+mA3ywqSjECZ5faiXj70DO/QIAd7BDT5785/EVNI
FJcQnig8f47c5U1WmU9phdotJbYAO3qwh0aEjMDtMS9PMmMCL3LYo0TG7ipsRJERU8BZiVZQqnsW
y4SWmTNKTBqd4q1V4rXcjgMs7FL7dXvgy32qYid2jupIKrDR+blo3bGqayBBvp3ktvlUmS0q6Wgm
1+mX2wNd2z8qm1dJFWWENZ5i0KyhniX3RYRIhI9/d/UmtqPPjWBpb490bfuwjKaq2vIB13lmGnUi
no3Q9auo0YCx2R2WlHGTPOrjiG5cWtTDhzRz8u9jL5I/Fm/jh9s/4NqaqiCCAo1tkASsXgBy10rT
8tn2kY9a3gVoBOJmRL7/+juGfI3w0OWk0K1ZI46GxDE1B+EE34qSZEDetKvdQ0p58dW3DOPwfoLJ
o+hMk+R8j1C+XdylcnC3BGv6wzGX4hE+UUMOJ37fXrkrx4Bg17UN0H/qP2oTvTh6jhmZgKg9y5+q
WXsIhJ7vqXFP22GocdgGgEaMjfWyRav0zje7NjKhH1eO7Ug+nvrrL0amz6Mw4tw58Mbz7+gmJTuv
6KB68J6iW5s4+QFtv34HsOxe8+nKyaA2SfuLhiQIjPXJKOMBUmnUO37kFXCxNLpbc5elu35048Pt
9b18BQm3PJieXDaCgsrqvYgSbfhLvvQhENPGCuZ4POYmRRXqxAiuaNgF3h7wyl3KtFwaRLy7/He9
rBrKVFWVcL3oIYLKg3XqLQ+Bk1hioziWzc5B++P2kNfm6HDJ6GxVdpElz78kecNYI84mfW9AaDsE
RftoGhAYhFOaCM2k3p3r5trnA+dAmdImBwVDcz4estiLmGUtfWkaQAz4RSiRLbiSjO7r72q6siS7
korUZVkj7uaprsQg/aW0vK/6EA0715rKO6f92klA78OiKMSV4qx7bEarowSIBItf1Ugo116ufcEQ
oNiFQwnC3WqNdosc44/YCV6J2+RioQ4hHdcF7GcC91vFaGjYp7j0EajrgH+LDVxY+0tbel8NHaC1
OUGOaFRa9urtYhAOopmpkgRpq8v85cEvOyeqhpQaKAWrQxem4c70yuBTjzLJroagGd+JDK/sTwNJ
RCr3Hh8S8NH5gEgUwOIeSTKHrjUxuY6Hk1EYwQl3IlrtVvv59vwu0BdqVVF7JaFEDRjI3+o8iKSZ
rdjrpY+yT7e1wgSdG/CGu3gc4SZMxAabIZaobgymQ6owNE+lYvqM9H7Rd4ja8c6CX3meDQoMNIl4
vDieq6884bY4l/YofXxtW7rmLgbvGzAp8FRtzCGPzehV+xYyw7EGjvXs2km2v70kV04sOadCoiCe
A6pOfaEXn9wMFjeI+8bAD2cMDjHddH+qm/YhqsvwzmSv3H9SB71Ky9EF+GKsnk40BCUqpb3hJ7kr
HmGaIIva9/aXMlniP7OTzE+dHMSdW/7KCoMcBwBARqBu3dWl23mWMziTZfqFQM0XWXGvXzCHQMhl
k9XYym4GdAXfhh3aN1sE2p1Hxxyj/s7M1blZBfG8p+B4LPphnOXVZ0Z/MkG5jwRoxnLxe9yOwYdl
iIzl9acJ3IxFuVW16VGaOf+WZTYiw1fq0tcDh75Lj6hpWbUG9HxoebKg0/v6veNx+4JU4WtyVZ2P
h03xiIMs3a9G0/Pfk2baPiby2tsS/sGdt/PKNlWNfkNl94SSa2QoEn6h1piZ6Qsqt1sUXyfcKztE
lEMjQsD89ryu3EoEH0BwVAoCgl59zhdnwkuTZZAVr2YOWv2TN5DVbSABYrUkMXLA69VzgztDXpkf
m5Mci0PIm7beptBiEp4z1/AhcIk3TWlVFPtaJPxsNE5vz+7KiaCUaVGd/u/Ww2qXtDHObkES4PWk
K4yOhfzGuAmxBt9Bn4PnLYfpuyZHez8ibECKOVvPt3/AlXsAopxLs43TAARzdQnPceYUcVDBr4zG
RYMjLxX0DeUbtDeMSUekCOROuoWd5dZ3TsiVki63LTwnkNckRWS0558WInPd1mWUEQZZzgxXMEBt
TthYMC0YaOPgpbmI9MVR+nY09GQ7uPh5u0vk/jE7x364vQ5XbgVaqaS4QJ3Z2H/pJy+2WTppgqxa
pI+Llup/2Bn5tsoS6/XB/MtR1pXUATmiHon89NESSbAzvMnE+wNp6M7Nyy+O5T0vcdX4fVzcA3Nf
+8w8LA4niQ4XXJDzpTYLgJwezPXHEV6Y+Tg3aDl88kJL/0jTMvvRTQItQEfPnOlO0HblLKnmD+US
EnkEt1bvTNJpho06ZfKIDkRzdIvWOCSJjnFFGN97v/82klY3u+v+jXRdB47QOoDpRv6axO7i0Wky
E0cVUK1Y98R5jslFX/VddcLCrw/2IV6RmPtOBVjvY13DOl7wj4ZWdOc5v7y6wE3S/VE1e4NrcvWc
E/SkSzDn+WNC3F/jE9rM8VYQ832YK2t813fFParP5Wor6DaXJWwNhWdfXSdQo0JLaAm+tNGUH4pM
xA+1lbc7xzDvxSqXO0paHuUZRcYCR+2tPiw+rR1WQ3DbErtuf0Z6XCDnyRFF1qfoIJ5HRr4Ts4d0
4u2DemWKCkjICw6eB/rM6tIY7KpPMJMN/AlVuoaXtMmf+jgqym2VprTsb492mXNQqaEdzN7VYdeu
R5MQV/EeAV2Luq37NkMP7SGoegxjcPpGQnfu+25rVAqsTrk7+HV78Mv9QztPMRKYr0N1YXU3l9A7
nBETSt+Kcyp8WT9vGqsaINrb3iYL4/pOCHF5B6rshk4/JUZegwt6o8zRsMOZx++CmiKqlRmHERTL
w+1ZXX5AnlabwrCKA2EwrU7F6Bjo+GJk7s8E1e/L1l3eahDJ/awrvHspzbWxeNYEZRtK3UT259ee
EztZBd5p9hEaUsCOHC1qJMAhK6f3irNXhiJxUpB5DhNYr1X8lWBn342Iivtz78Q/MdzK3heJlu20
ZUnubMrrQyGpRycQ3On6nsOWoxIoXg3wMMrpPbIixdEozeIBbfF7+OcrWxCehIKcEMSqpuf5Arrt
gGGfl4/+gOTXwW2Q0M7jEcxHiUrgMnb9nan9pUKc3+EWbXMFyHFo2iP9eD4gdGIRjXYw+JgK5jhu
ulZ8mqMp+FiatfVdNIF+CKN5SDZNTunEDnnHdlVujEcjw3GGq7zCjxbn3dt79vKys7hwyFwAI1GD
W1fC8gaDOCPB9grBA6Q1jDl8cPog9SMEZVDjmA4IhL6S8UXRAQIh6GUKxeo6Xwf0fW6ORYY6py9R
8f2mgWj+MtUR8plIQuz1Fse623O8sqtUaACAAK6XzbWzWnlvQl8nj3u/RSzaLxBFPlHjX46O0+qH
/8FQEGIALpBr06U7HyrW+2mIMr3zEevKSLfD4CS10NxHJGZ32mvXZsU1Y6oyiqotrvYTNtw96ldJ
509D3L53Nd07EPDqnyh0uHcW8MomcShEUzghJ3KsddMzRmmjErXT+aKekJ3XGu84OtiqOlEyPjX1
jGDVUr4+pabgxtcihgblQsZ5vpSh1zauk4vGL8cFuMkOzZMAKFqGd2OOR3WE4jIuaFN0oHWPIFbp
ySz4jTpL1d5p+V65KYi9eJd1QIlUJlbxQN9neB03JRhwVH7nDx2eB9GpaGoU6UhyNIRQezPItq/e
SK7kYlKgJsZdP89OO1NoWMzWd2Q+HWa8t/YxSjBHU0M96fZQ1+anlpg01CO69FbPFtZcU4p5FNG5
Ut0JhPe7WOLgAdzdjI6BNuxvD3cZeFh0vXgdaUrRQV+jaY1+IG2MrMb3OPlI8kNznzHNOFZF+QGT
ofjYKr8uNH7aO2fz6jwJA0iAKSJcAC9QLCxmDYdef2qt+BPyHtm30bbCHRIMSluxah5uT/RKFkiF
Wp0aIl8gAesnJiHMqOquGnwLFhYAtCTFrTzDUmw7jx1aM22DTUk4xy76kvkykTDl4X/SRkt/THra
nm7/msvrgrMEtUjVW0Gqra+LaEbVHE2ahbpbPYY7nNiWt96Q1vNBtHp5b09dfmR1clFxUPRatbfO
D+8QNclsZrXw9brEzyxJEYPfYVcnP88IiX/ybHS3sZ5K0l3Tp9UdxOPldUVb4G83m3uR93Z1YIEa
6TP6SsKnR1JvnTapfuhjE/8pCw1pGU/5BVtd4v589QIDRSegprQCn2qNs0wQbDWtEWveUEdZzkw6
912RG+3ODdv8zk6+8i0pcAJcolRFBLiGELmtVUemRXFqLFP5o3Cm+YRyCgqEAgW+27NSa3UetcBX
Vxwtk/q54GOef8iQN1IJ689+CGJ6T1vVQr+5sI4Z6L8jxrcAA1oNDExSTUhNVMWdM3Rlpg7wdz4n
bwHZwuoRcNHkzRWz1CdkKg8tqchmxJxkg7TcvQDtylCgh+iGAJCChrduKrVCk8Seae1XgOEfdG/O
PuZ4JGGD2sR3rsArG5SiEH1BilOkDOt+WUP5B3voiVkhjwq8f9JaH8x7joU9UtFf84qD/NhwXMpX
P2X0W5FW0MkvIbe7ag1e1ILAx8ZzFOEAKfEIAb4UOrNDcO0sy65DMO9X5TVj9kqyLVhn8DK2NAnp
FZFqNWaHMaHAFrvwc2+s8sNSCy/f11GKtGNu9zihlFR971x21xYYfJZquip9hzWGk7pgNUDqzv0l
xTM1qK2fMZrRG7eHD2jY1e9C8+5BIC5fF6aJmgTwB/WSrjtp+qQsiLwg95tatk/20lb7bjJySFh1
fhi19p6GwHo84MaqqqdYVRT13HVUovdo6tqTa55mPStDJOolVpaY3EZh/zbpRNYXG9WiEnd20Po+
UMPSWlBtcyUYtM5xRVkWEXxpecLsqh2O1Yxa7TaXjY0ido92bBHqEOFyy91FNPAfRncaH27fSBfP
KpsfsUcKUGBNuBLWqOCmxop3yUPjhIFQRzG3norxU2OBX9p7S1yL9xO2nfY+0Lwg2Fdoh+CflVVp
+DRW1NgfIhTq4zux+EWBjt9EwUYq+CxcKOiS5wcrCu0QEGs1n7KqtjZlGDaPE53VrQVtBihFhNsN
DNeti68UNbw0PFT4rL02pVU/gqdWhXAwlcConP8InRdei2GTnEZgOg+Oy4A4ik++43S/BI7Gd0LU
9RuvhqOwTuqh+PSEqefDReaMyVFuDKfIHqfmfZp7GeykaMYOfN+yTRJng4Jtinsz1m/xTMsTa4Q7
21FN6eXzxG8ANkZpgkMuQP6tnidk62OcNMzhhE+e8Y+9zNmXrImyt00bDXemu64hMRQFSHYeKAcK
nGtO6oLdn2hHq0cpr3BwnKjbB5sE7M7TcHmsKbXQP1RxBBfYOmb0cqugEz8Op2Go5qcmg9aLXgXW
NNkkNi4Sd5vbp+nKR1TaKzyyKhWn7nn+Eb0EfmahL/1J8vXGT0NaEo/3uZynHMvD3M58KG5GgE0i
7sWbMOtMcadzsL6rackTLRHKQGwGDCdW28iuUgfp8bA9sckSjAoSs5izPfQ6yCRp7SB/VWhxjw9l
LjHyvqesdEE4U8MzdZ4oyjMEOmqBXjyJfeENDs7sywk3rtDwjkNDYp9uXEygsj2a2o376NL7E58L
E708yuluV3njtlnE4H7vsVvR346L68pDZhux9l1DZa/aywEN9AdNIF9waCGYhc02nCgX/IqCJsne
633iYNBRKiLUD9fDjvm5xb8cMc04QorztV8YVAnPhE5/hmOyDqHM2IvB+4b0vuL6UxH1+EF3ONu0
WgabYhiKx94xur3UY+1OlHp5YCR4XAXH44ZQWfz5yqYS5+rJnoOTECBJE3KvbWTP+ZdXT49R6Ayb
JHXsntX3a7AOLg2zD04Y1xnJJmx7JRhlDiNVw96q3INrAw5/cKbUMMGS5uHH144PoAT+BmEGuFk8
UM5nGTllMUGx8k6LE8AN5aZqNv1Az2mJ0uAnHoHhLg2z3kOwy+7u8dMvbwtkbUhnKN1BJSScPB8c
Wb4KeZvFO02DjkmQsPI3Se3m7wcd1cfaZdTbk70yHoUYRPkU7wf2gvrrLw6Lh9LtECWTc2rTGmPj
UsoBx9MGcllbaSQAbVjfiR6vvKyI5hBwkIYoTMP6UbPtgAC8LpxTuHSKCoLl+VKSfoiZHrlTBxIJ
yzoqaWQApoljguc5hq066lH+lLZeVtw5TteWAGw5BWpOp9JWOl+CJkMPgCY9S4APha+F0yckw+uH
YBDpU15p8Z1o58pwdEhsiGMAWxXl4Hy4sUicDgso6xROCbI4HcSQMpztBz3Up80s6C7c/sKX8R1A
N4oWpO+Gqi6u3oPJZC2xpgn9vsTPYLNUBp6k0OD1n3YZFG/qwbIx+prN4TMy8FgTeXiWFMfbv+Hy
ReA1YHwIi6hcXFwcuU0jOZAt+KxJL499i2V7GkcZTg0USYoQmcOM6+6V7VxqqLRzUX/kf1W6qW6z
F1s7p8lFkWAMfST1vF1Oz/TglU6xh9h/T93iMmhhKJWeqPyEHtjqm0pB3RnjmNDHUVwz9ihRhuWD
JeBpPgxZ670W7MrMqFuqBB7FEdXHOZ+ZXqUVhkYGBs2O1p4wvNQ2RW6n3/E2vleYuHZaAQVRXqLe
xY61VqejCiQmonqPb5tlLXuZ4uJZ2PiVVToa4s04mttkQh4VTTlMzWEiYcPrRfvb2+fK8vLikFaT
ICgY7Gq+QaaFoho879T1fbkfR+uDOy/JmwAEyuvvAiIGghcuflZ3XfKJM89aLGRsTgPrcXDzQlSb
RmKQsC2GrNlmYR6/UnSSWwfdHh5Vqr8k8WSb5x8zXkwE+kcN7bRJN55APFgw8/X6CKOsu6MrceVj
qgIeZSZ64OowrvapEY65HmKmcFqqljpBXbfiT1DV+jd7SPFHqeFN++bcTRg9z714Wkwt+YodoHnn
Srq8Av9SyNjEQLNIb9SV9eJkVuXSSWjL9WmqNJdCbYduVpOmT27ZNCedDP9we//8VXk9TyqgrBGy
kEjRKibLPh+w7HA6xMekOnnY1yBZYme5VvoIkzv2pwVPCiYsgxyVcqVNc+g8s9aeJ1xR6jfWKNL6
n6DWZsu341mzn0ccUjGwadpc/nSS3g6x5xllFG/NoI/z02TMVb/39LFApTluMDPaJIaBmSfug7j7
bibauSLezGHo/X/OzmtHbiNa109EgDncNjv39ChrLN0QtmUzp2Lm05+vxhtnq9mDJmb7whZgQNWs
sGrVWn8wXiLPwcHnoIm6ifaWmfbg9eFS6D9UbOP+RmMLn0UXrXBnlw1JmH50izLvNnEgCmX3eIru
IzQyxuwKrgoIF6SXtzNUGKXORPD746YKDt44f6ZjOh5pjOT7ZgLPq47BuJJ73B9rUnWp4UfNU3ah
FmMqionbtZ2i5Yqb4zYWeDirhWXjcUUR8r2fB1yKtAriBS89mt+Lz0umvIiUPDuN9aR/N7GwCLdt
6jajHzh6Nx6qfgSjPAvi6crI988xevoQduhUcrbBr96OnHthLgTOGScbBaARznqogj5RQlxcKIak
e9eMMY+sewxcZ2LcSuS8X1ZegFAVKOxQOKMKejs6rK9acG2NJ6vPDeS54RJSSRh3PZWda5G586dC
ErEfT/Yb6+rRkqCzRvEVxujiyuiAStNzx4za0ceoPvYFtMGjqpcRCtnN++9CJNYcA/VN2fWm33X7
hXGIBcSkNf1JrVVrZzeYhpPgeJs5MdbqVHeT+QoK09EGcHgW0Oy6HcpBuXkay6g9VWAtsdPM6h1m
f8PzGKrauUiyFEvVdA1TejeZEntC7YfuFigx2vqLQXlXmkMZN6c2CNG+pxxmPTv15FXop1Xht8cr
J7fDTZxEYYmMHLQSgFKWb/GF8ZTgu4k7y6lrBm830t96zofK24RIlO0mmIvbKSV7dLtCOnXX5srt
e38/yYeXRFLIkj3uAYv7KY2BReF5VJ9KA8I6svjewSyGDNXpWUQfUDXO/Im+k8kvwFV8iyFxreMt
8m5wO8k5+D+q+fQP2MlLzZrUK7FRdjVxymcDFYq2s7A/wA18kyFp+/XxnN9dhnIsqR5i0Bmm5raI
gp2lo7GJEu/JmgyQrAXOmcmmaFEy3RNRrL0Z1YG2ckLfGhNMOZkOTTXEp5dhwURhQ9hBfaobq4qO
Va5F4zdbKLhal5SFPjvQ5t/b+JFzatKqJBLJVvFSNTVwslFJO6umsNeV/9hwqHx7Du1vU4fGx+Mp
vS8oMxbJBRuZ3IrMezGnVRIHtpV34qSwwklHd7YqstDPRNtQslWCSTuSEHj5zq0q7xuJemXtojTW
m88KLqZBsmmMumxXYvEbk05iCeQK1Lussi5+FKoibYu1dX5KMHd7AZLY/+R9HykbYHv9gbpU2Lx/
mSli89CUukTyXN/GjqqYLUcpjfzUZXnd0J0etXgb4dA2/wzM1PxutFhHruSYujyjtzEEtgvlR0gT
Blt6+ThR08GILcpkpxlgR+5sZg5OXPkWroUTIiayTKZHWTVFZ8PAr+iTbRfJsK9xabOep1pHzKa1
pqH8W8Npx/ArS2vDV7fFBIefzqYK4sWh6nW7IfI8NOfwARusTVRhW/ZVdcZRHOvZrtrD4x31xtpJ
QVxyCNcGdLTsUESl0TjFWGegcsv4WCiWfkwVMe70yvpWuVGy0n2QT9PFHFIu5skqtb55UC7iYJXn
pVbFSXNS6e+d07FtLoUzrdURXyVRF8NA7wM8wZXGTb2stYvIQ2FrrocT1iu9c+KFWyDFomIxsq9d
hyZ3oIDlt7ejglPC1xq9VO0ckqshJ21kRfojnbEb+YhT9BB8pzzjRR8SEw+4aWt5haHvMBQM8ftL
yZSlb+tYYcyGeaZ9soaRmA4f1EUZfqozY2fFadAeQNnHyhHKKBW3QhQ1TEAgB/oxrsxewwy6cqxN
OmeT8wlZWxWFnCDz5p9tiVMtTphYe/1VKJoa7fJAN6vnyNPieJch2DH4cYMz0DZz63n8npkmki+x
rvf/4kGRT89zobXdJZsixUCm1ohmjfw8KgrlLLwauaGNpiOrkW7AdVjeM5KHgUs9csKK6PEmu7/q
aXyQK0rtZQjTS0AHWBZ+A4+AU4uY7nhsKn3EqTuM4syHMtP883i0u8QUkDCQA3Jh1OHYBovEAgZ5
OHk0rU+jnTl1tEVT3Kw/4lfvOIdiGuP0n7YOk07buhiXObt4xGDl8+Of8MYHA8uG8AlTmcrCMj4p
g8iAI081tYWxeDGgVLwIjGewPsVe5f8wlDxJdHxgcixvPK/IncmOC3FqkYXWXmYIE8MPJSVD/XdE
p8v89Hi4+1SRqYWbSEnxVV9wUcMeujqpAALYJyzhmmsucISD4XrKNNFdMV7NNqAHrZXI+8aYsnDM
s564C5lrETTMBIwqzlRYw4qp6LZ61+rCtxUz/9aHjeIjTtN9iTysbx5/6t0iSuoY2AdJycE6ZvmY
J62xaRw7NkC2wrw6mF6fY7rVmFq2a/f6XRR+HQodQYi1kpu32LIiiYIGAQ372ERK/afZeLPY4bWZ
ftQRQznlxtyvnMg3ByToS6F3ivFLmKRRRg11esU+2ub8V4Da9XXAsmurufOvXFfjb49n8j79RUKQ
gA8jhDUECiCvhd/qIrjTzHhMOuaxVJX0k9ZZ6g+zI5nYJWlhR8gnFyVmycnQBiddcVptowaIRm3x
n9V3j3/K3UPAoL1DqQ14KCQcrvLbX6K6QRO6jaMfhx633X+UKZoaZ5e77pC0T9VoJaHUI8vU5zkB
5OLbNaC/fZIa+fDy+Ifc7y6PRzOqGrLX5cD7uf0hXtfQwIzxXB3mJtyERqQedKspDj1YmtO7h+L5
KJ172M4q6NjbofC/xcu+wg4U11u3pGwTZYb9RRehPb6Qprne18fj3QVgVJSk9A8ITfov7LHb8RJ6
xtOoKt3BTuxh1+R29NfU4ihF6UccIrOCru224cU0q3j7eOT7FilHCD8BoBYoiWh3LY+smF2BxE17
iJwG8zZERT7HWP5eFCOodkxRtYXjisKP5rQAnTUHycRyfmoaNT7ZXYmbnIl+KMCEfIs+HWJeeVWe
MpSdeZh5NZanfWd9sqohPKkDTodZIPRnU0uclYB3dzrlV2BvBQEctjut0NsJjIGrhCamhwfmyb5E
dV2fslJN/AQbiD22ZmuqsXeAfxIgMCGIqvIWB5qwDHUkA3YxVAmgLtOMqj1q7hEtdCPoMuQm57nW
wy8jSqPdWThBGn7oQNpnZArAeZ5cbDrUr94YucoBc01KbRsFMSVz7WX3mone5HT8RsIHUgo8s4Aa
L2Kkgkaw1Y6dODR4NJy1ZtI3QkRi09Rx6UeDEv9l57qxU+fBuI5lwCMTnYdtWyf421ZJctA61d1q
ZogjVRQln7DhNveNZdXbZi7TE2r+6RMehFiBopX8zWsrfe+J2PIzguOpihp7Y2GuugcyohwxDZ5W
du5dXJJfx/XtgllCcG0pQ4bQHwJCpSIOeegUW+hV2dOra3hZCX0bpF17HdGM2qpt1z7RDIveGyLk
8JSbEN+RDfjlBZQKDVniMWoOeTkBOa1j9xCJevZ721h7R91HB8CldAUMUhaeAkvCqQbHb6xsIznV
ueqJfquliRPsB0uMyd6Yy6B8dnU7MX4GYVTMf86C8p+6Mtl3CQUsJE6XQe+HRAaM1uJ8WemgZqLg
J6TZeInCsvFxD22u1pDX58bmoCvtPB8fx6Y3B+WDIXXJgL8UFx8QcBWuHaYnT+htH/uiRWkcZXG7
dI4qHiPz36mu50nqF6kpmjWl8bvrBiEgdpdsj4D6JVe8/eRpEJVeampwVAa0wDrLAd/dO+mOOlO6
Mrv3Q1FJpIdHEccmoCwlQiIeM3acT96xbOzsSAlR/4SChuPP2PGu3OZ3gZJLhsI3Dz1Z36cWfftV
4YQLsuoE3nFM43Cv5ojEub1uX+ADfBepnr63vcNw1JrpoZEcyX7o7XDpWGK2hA/vMYMov1NRU/cz
xNSOSoRVllIhUPx4yxiLqaSHDqKAjPe1fcH7ZJFtU8dUA9MYlCcTmEgOOrSsh6ccw5l0H3W9W1M+
zB0EeSmnhWIjHLUq/sDzd1APKS6R9sUdTBV1WfxJEJqFsajuyaO7+UfFo/RfnpRYtSazBWZ55vma
7Ew7taeDBTRgbrYYT6VP45Cq9l4bqzTaeCj/137QjuOE69UcjMqzB3v5I6okZndMJviKPkLcdDzM
AGTD0Ukqa9zOVR2Eh7gNnJwneK7NxhrSYxFQYNiC75CWBxK5I5/7t6vSW1jPU/kJn9TMCA5CiO99
a9lfjWB0fMfs7G3SO+B5pn6t7rU40QzMA5P8DVoqmYZpLgbWeMW+1pWRKgsR0lC1P+HYKLs6bfWT
FpnDUYp57B9viTfGRJCTGG3IjY94y+3HYpgcV9bs1k9j6NrHMEavoOgq9yISc0JkPEy3wO/WaMav
WfFvdy8S4AitMqQEbCJeuXzAhz3XuyWs+UIBx1R3fe/OOrY8bVbSQ9Om6FcpguGPOlUMTJXLJjN9
Fz3yzyEWxwg4JPDs/bq2m2YzoRf6bNZ1IfZBHjnONaxC97s1Cz18KZNcyVoiMWA+5L2zyMCmPI+m
Gjs3pqLaeCH2ys/oZLXJtp9ax/2q1ppbbGu1bKtPhlvN2ncxlH3+5GAbllJSCaa09IsMDHWOKK7X
sROlYHyIPKDAtQJjhwHU6Wcqe+h1+GptV0B0nMob660WNoXYdvgNXZoG7tqeeyR96Stk6jb0zYcT
MvSzuou5Nj+MUOl+pZjb/eNBUHQ3DZbY74t0rAC9mVcZN1puhLrFlVV60eDNSFpfck8T6Ixpf05T
ED+bsHOOU5wYKxno3TZjOJJCkgGUiHiSLoYT4OCCEUgjgpFWcmmC3qQ5iy94QNlqP3fWr8IL38m1
lJ8IHIOjBOYd0MBSmc+jH9SMcG0vVSemz1Y1l3+0eicutkG/1pNifY+P0l1wRQNQGiWAE8e/hdfY
7VGyEB6NQ1LD5zqypgPCasnTPEflAdDzfHjnUNz3BArMDTHFkWyY26HmNKgLyMHBU817+4sqxmmD
fVH7IxvHNcLGqz7R72cVOAurhprIq8APYLvbsdLcrTWels2FWFnyBjPMNj9b+qD8NJTErDZAPMHB
D4nhfQZfNXS+ghiPdxB4sn52Mf6V7D18UI6tSyUbBhSiH/XUaS/t1GpruOzF/S3jilRZInhLPCTJ
ye1vncOSwnbdG5e6NKcfBdScv0ksjM+TXvypJKJaqZXJT/99aqgfQSUh0bUguVEbXgTPIm3sfCjM
+QIcp78M+BRfh9auV0L0/UfJZwqnRnpZwgSSZ+u3YkfZVfhUptVwAVqRYs0wqfGzVlntxzGeMAPn
SlnZyG8OSGJCk5jiEffR7YDJ1IMOmfX+Yg7zhIJIpXl+n7rWAcHccF+I0l7T970PD8wkpDkeYoQI
oC63I45TMZdKQe7sRLWq+pWB0nkcGHHuj3k7fVBDTIf6yUtXZvbuxGJzLBNogpJsUy+jkqIhVQ9F
Tbs01txvldS2Nzyp/m1nb00V+o2RaIfIo0oLHpLc4hC10C7TIuvaixUgfbSZekg4lskbcaPZkViJ
Dq9QicW+lNGPdiWLSEt8MZ0qBCu7zcL2EiRKsO107ndfEaDT/ugMpxUbHY/LduMOU/Sjb82+3LRe
Z3qIsuqBsZGZgvY1pBHWH+uu7eut2Vkpph268sI96JW7vLW68+y12JbZWhwiqCaEZj45WKfTsqIh
kOycvO/+MgtbTX0keMpPCKDq6V41p6lCCbkTdEycZlw7j/ezDIufNwm+jAD6YfjcbiM4fKOl1UK9
WHi3HXKERDe9E/TP9C6GlVT6/owQzKiQo9+DZgOCMLdDiabXrInq/6V0+n+Lmsd+MHCDSXJ9srEq
tfz7nRGfxzwIETSMpO4Moe12vABY32BHA5qSmW7+O+I9tOtbvR73kxNOa1Kvi+KB3DtcYNI2FAAm
QW4RcZzJCGJReubFQul5WxUmqgEc+4tVhg4a/P2U7PH2FGCN9Ww+GFW0JlpyP7uULOg4v6pucMnJ
hf4t5OV0pcsJ096LGbrjWXSdWfleqs+/XFtYH8xCxMHKet5vHe4NGiuARVEuhA9xO6KX5kmGvbt9
Cepu3kWY4ZzCbnB34RjPK1HnPtjhV4W8rU7e7ago994OFVq9a4YarykjSLWdimbosTNHbsUK2QsV
M5yfroIl7eP98+qP93tMkNc4dVRIgRwO0gc55b9NaSLKIHS9oLqQMWcJCEZnyP0ened5Jwxlrp5Q
fHP+gCEWqKB/g3o+VGqomz5S33m5jSezSjdiLl3jOYkGZ1+psPE3lPMcfZ/URaweskAX/e7xr17u
A/mjoZZhVwoWQsI/b3+0nqNAYE8wymLyw+RT0aWutm2gj/1VRVFVfRzCwXpn70RaulIQhN/Ho1zi
zxdBZHZHq+/tqb7EaZ/9Rc7j5ltFtNXVS5Ku2XtBP/1871dyB0kABrV02BxLMJEDBzabxqC5iL4u
r3ozq0eK4OIlCdUOAUdjTT5j+cDlC4F9ELOQygXJv1SMZj17vczx2wzBuYe8wLW43YaukQenUuCE
tbFRCP1mz5XiD3o3v7z7awEYokKASiMlj6UYjGsVVKcGrb5kw2ibu96sLNf3usqLruNQqrsks/gh
7x5TMpyAvdGqoZayCGjS9DoPHAsrsSkrv8ejXqPJ3brqxtKa/FPsKs3nxwMuwwl3pOzByBIsCfHd
s7oxba5FXZkukhJ7zOi+74UHlLLLmrW3wP0Z4SEAHIpIQs3gDtdXBZ7eoBUyXoZKM3a1aZZ+OXnq
ISzCv2eqkisvube+jBSG0QDZSdrv7ZGU+I7BgJt+KRC9jHwBJb7bDpHZ/rSq+L2Cm7iiy3RDArFl
hw0nztvRem+KTRfg9SEb52Hn6PnLALNs2yOp95T2nbnSxnxVb/s9SjIenCYSHPqmknazyJxc0oUB
yGl9KLUhgkbMqyZ/bjvXazegrzJoVHpcHcYKR8lNWBTGKwwtjAE2t/a/XaSivY4KBTitoRnLj66W
ui+1Ihp9EyB6+kVtPKXwi1wZ6TfDanR97KKzXZgg7wlOWul2YQFfnAKTKCJ/CtHU8yOnyr893pzL
6/31I2WlXIInYP8tIhwpHZ6tfS0OQ6eI57BJIuDLar2nAVbQE8J2Z7Sp7GqFmR0cL5hWrtrb4VGT
kbqQKGZTWqMBQ2C/XdNCy1rdpf+0n0Y7PQZ6rp8nZUh2BrWWdjsoSoUGW1yArbCqH2GqrqmEL0Bv
//0AQCOQNQj10B8XW9ixai9MwfvtjQY71UKHrJxos/o5AvG7xQZ5vo66a31o9bw/Ca0JdzUoz21i
K9XKpXwbiP/7IZjvUAeTFDp+ze1M5HXUKd7sqliFB2AAKFghHRkinNvVTXcOIEp/rDsn3MPqMA+P
94D8q/93oxMqZHGT9EPybKWG2mIOZty3AVpE+iF17PBrGszBU0P+vrLUt8HidRQagVxu1O0p/iyr
i1lczmpnzsbBNXmUY1SpfdYmXWy9JFirU9yGwf8ZigY8STl9Yp5at3MZAKQqncg0DrHT6R9ipeXy
Etr4IwhHdz/PwVpCdfdpVOx5aKB2RXMNja3FBLpK33qCAtQhLnoIMCp0F/xHlf1AycB/vFaLqMS3
ofLJZUl6wGrBsF+cGCvkFscgUD8Iq20/zl0XbDXFdTcwTLWD2ia/0jyqTryPx2/4Hs6b0Ircq+rG
6Ve7wGiJ7K45sA8BRhilu51It86Tjd257iTxcxzlyufZTkEuDag4C9iFhz50c9jP0lsSGYNdYXf1
p8fftGgR/883SWUMApF8FC++SbOaiRpzpx9qdFK/cDsnSAQ489FIDUH1GfC0ahb9Ue+F4kfZ7Byz
whb0YBWxc40JLQMXUdXHv+luCzHNErxIR0u+AZbTrFaRZvS0lw6ukVofEF7+1E7NdBQFiq5lOf/7
eLTl4ZeLSn7ApUZFlElYHP7Snkc6p4ZxgI3jfU099MvYAxSq1UY9VLOpbWpIYz+SitD47pHpO5EA
IkRHDXj5TE4j8jP4JMah4mieIw2sTGJEwcZxqumLasTKJWpm/RQozVoD6v6b4TpQCIHiSLyj23F7
SA0rENRIp/CYUSbeam3X740EB7/SzHhYuqLcZVmOXW9nrGky368tuTWfK1W0LR4Vi9nuK6sQANvS
4+xBa6pKp9yVlhFdU5f8DE2uNZrQYjw6adI2QeYtPCOIfovxstFEbCasIAYZFbT5/ZAq5GQ5DzvX
Q+94nFE5pbLaHx8v7f2wFLQgrnGvs6kgAd5OsHBiRJVtoR3zwFAwf8SoC8/0X2Y9jPt4DtdgX4ur
nK+UlW6XRbXgq1ItvB0OjkMXmihKH3EhE9vGc7pdWvbGi1HE0U9L8dpjOrr2lplWNzmrvZLWL7bT
6/BIxbn/+ZTzh9vhbbyhugmNhmPGfX7uAClu2lgZDnWVfIjzVt1lcfoD9qKxfzzLty94qj0UCcC2
kJlyAxCdF+OGhRp7TWhqx6wO4hcXV0jfTIfwI5Jn+mE2yO7o+uYruembg1IaBXMlXX6W0UmPEcJz
vVw/jsIy9kpuuygxEDDNJoJ8z0NuW7famsHoGwuM4gzHhfcpJIg7DSygvvacm/oxAlV2wJUw2CSa
Vh+MBDkKm2eV7wVdcwzK0tpCzNH/fTzR99uZwrpm8DSGEoZC1eKSGJB61ePZsY5oP4+7rLNyX3eG
5OBGVrKZ1eh9VoFyYfmR0AZJ/Kke3qHXp1g30qFO7WNC58K3S9d9jsBwwPKs0Ztcudbf+jjEi7jV
8QqUD/Hb3YvsRaHMfWcfU/bwETtn8awPEjQ5mMP3nIOzkvItCAf/fR3MPrgVRF4K3ovTWpfziBRK
7BxnSAWbOjHmp2oY8i96GciasGYcRGQXBz0zMXYDK3mYuAM3CW/WQ5+381MS6P3nJsFUnTdC+dGo
ivxj60ARqTQt8oEC5aBQVFKiIQiH/H2ppFwaXmY8yfgv2IwlvpHiam+UQYJzszbkH60ut3xDQ4+3
Ft2a3M19WCFsS/MSFa0DsnT9dmHmPtCKxuntY126ydHTIcRooFA+Do0N8gBGrF9msbuPa8QaH+/3
RVL5+pFw2LiiADpKh9rbke2GGzJyAfBgnGL9MXv8gE1t1GjuFJr29fFYb2w/8/exFmerQqwVt/HW
OTqhhlO4A0t9cjr7bEMh8IXZO8fH4y2sYdh+kpkOFAxkGOeLUsXtx8Vz1dkBnfcjV1P3Wan6j4XW
pVu9idqvg/CiX7WXXPSusk49oiEblNnGPYmK5J8q9fbxj7mbaPDmYMDJ27ktUSRYnD2nxxBahVN9
HB3F9hF2ts7QNK+R1xhf3jsSSa5UjgWGjR/dUoEX5JnpKGS3pOfIGyjJrOyGytFPcarb7wwoNM4Y
AmoFk0vrZ/lRndvOZV142km36/xStNGfilv9irMx/6zl6rR734fJNh0prCQhUi2901bA36d2wsww
4RzZpi8aL3nyCswasz5fMxJbXn0MxSOBK0+CwOgSLu7bXkwCixk2Rqw206aaWlvuidnP20DbRZPx
l8hNZ+WBsjwer2PyEpLmgRDC1MUOsaaEjqTZWKcI/f293pTaFk/Rwo9tEe/amSrb4+lcBh05nmQy
URMBAESwvD0dTYbEf8Gr5AScvN52WmX46gh2cDtRJv27V1CjV8fcm+Hm9RzVx4PLv/y3agBaB3Jw
xgbrzBWwbDGrQeF0/WhZYChr9YdRVeq2CwSuWI+HeWsdqTrw6IDcxz+LkFPmldV57mCdMGpT9vY0
fTMUmDuJgyw1mirhtQ6deuXWe2sd6XtQ7EEF6p46Y6N8W7VpbJ8Sww0viMf3nxLbSwnhU+nr+aD+
9fgbl5FFTuVv4y3rEGZR6XZKJelUjuU3VQz9EyqF0z997LhraIe3huKZwcfJCMa2ud0y1JQg2okB
HktNpSpry/zZ4aLaSjLGShR7axahqoMTA60oFVxuh0rUoQhcIAAnN+jTZBPYoevXcZaSNyButent
olhJd9/6OO56yHYUqqQ42u2IediYRqZG9gkzCHEg0CjXTg+sUwou9d1Doeck+y4uQVrjVXw71DQZ
nZWIyDlpcf4ry4zpWU2wzqqCalyZxvuPoicg8woacTyXXnktvzXhun5wm9LpnBPdg+gDNHkDq5JB
CjPW74NU8MaFOEtvB0yhrHTy4r79qLRLyikIDedk6N3ZzqRbsju0ANRcwGoOtHwjsudvj/f+/S6h
rwNFEhqMxHEs/XambsaU0J2DUxsKfWNDZz2rQpPk/8Y8AN58n8za6zdKERoKcJAbMDxb3At50I9j
Q4Zw5i61t1Mhwo+OmRorZaFX1Zzb6OjJ3hGpM91TSjaLYQwtzKzJHEOcAr384GRZ4zdz1n+OlWna
DEneP1c1LQMnCaLPtRknPinqEPmol8e7hH9tmqbXjxBxOnqXeu+sRNVXrN7d7yN3pF+JGs+dQYzZ
jyhzZZpySuw+3DQABH5h/9Q/iW74npUIHymZbewhVRtbo60c38oL72BZRbOdgkg/98PYHosxNY96
0hhSVuZjPc4gQussRFzfNXx6k+IPC7dCHxM9AneGiJ6i2OHOthL7V5oM9hWxrHRXmeZwVczBORVj
Ph77qvG2lgBEPSROuHJfvnGUaNYDRJYVJY7t4tCWdt6QqHfKCaToeM4ixBKnpLDOLa/ElQl+eyiJ
cqcpQOtrcTWXqWhMq5yUk8UF/Qz/HLlpsDznsC/EylB3N6QtUQ80KekIAAz3FlstQ+gtRQMlPjt9
E23jRNFPXtSoGydqlJPhQuMzTfSjHh/bu+9jUEBJNNsYUFoN3YYKeIGEEWNMziiPNYe4s5qD4cb9
oTCTtdv4raEoeUqtYJp6lLRvh3IU+C6RHSRnpS0xohnt8TroY+uPTV6sUMPvghFf9ftQi9uxy3pr
skY3QdXM7TYi0ordFBnRlvn/KwxpYD6exAVOkmAkx3Ml4oprhHxxsSG9CbqsU6MH2Hel5RdKWW7D
NKp2+jhj8eMU4dNggfKwCsfZT4rRAfpXZnDDyCfoiVZ88NDa+TqFfYUODA+TssrC96a0/EIH6ztg
J+wuFuF28gOnqLTEQH2F8J9/SDrrZdS18EfGmHvPzMr36Rf+NyN0K4BH0lRlgxm342HwEg5I4acY
rPTFPilm8ZwUHRolhaNs0C+olc2gR7U/k7oVm9FskouNE9xKArggi77+DMg5gLSgqoD3W6L8dLdW
i6JR07NnzAg3Kir6uGM1zubzrKcxpkuZ8P60mz5uqfjk89+NHtBg8eDe1++NWRJm+CoETvUbisli
SwKnR+e1ctNzp4I3nEPkrSDv53uL070y1LJwx26k0UwaAaWD1+cSZSHask9KbPjOVZrpz2GeORsL
2Pku0pzhOga17bu4IXyM7Ei9BCE+X49PwxuH75WMZQHDe7W4vl36EUHBskVC7Fxo/bh3GzU6l4na
7KqpnL5YNDVXxntzkSkQcSWANJcq9osBhzmYq7zPzr09GmzwdAC7Mrf1ZvDsiHa8F1n+DAcg9Oes
0/1yRDaHQ7lmf/jWtIODlj0OUiBrmZIHlfB6tAizszM645cRENg+xDXtbGbdd/7P8GIoXubbUxP7
dosxz8r18UZ4lVkl2AUezLx35LL8ll+2cx1OQTVnZ7PLAopGjfvc2FV8BjyxZsx3v8JsYV7+VEpB
0VJHuR2q6iHu96OXn5U6mjbl4AyUhz3lT7Q6v+pdnK6pNd+VjyT+HJA1uESSMTibi+gF2QzUrOY1
57F0XF9NEFlsEBGGshSVG6UoEFDJYQGqnZftesPoDkjTuJ9oP1ovTm+u9WTvNhypB/VItpyUyQO4
vJjqumjtbFLG8Zg6WettaiAix4ymus9Wq9AGmfPnmHk4TVVv/qDNXx/iWPn7faeMUqisU6IJwXTA
V9Jv18AViVUOJYSxzvBGMOF9trGcMrogxTFeRqdeK48vsxNK41weVAi4PHiWLRMFjIxJtgpLO3tm
YW1N0O9bQxfdBl8iHS0OPfPTsLBX4rdMeX7LboGoSMlHQKBkX1wkSzkksw7aEuC78uROpXEuRif6
qLRqj8R/R1u27a3jWGLSkRfFWoH+zZGlDobkCaP0twjX4xhSHppgy2mppZ7L0HMPOAQ2p75EOlog
k7hpVS3iYYNz3+OFXdRj+GYEmSjgUcWTEXRZ7E7QE4l6ujnXBlzUNu21YJ8M4p09SjkKhwocIM9R
nolLWXercZrWK+b8Oo5ad4zU1tiE7RhdRaPOfqrNyunxVy2i0+t41CsMnocSALtMbnPwPkNoTfk1
c51ka1siPIqxxQZ81tfavW8MhRoZNRG4fADxlhgj+Odxn2dufuWVyzpVZeA4m3xAr9SrE3ftgSiz
1tst6t2MtjiHAKRnpcnxrKQRYjh+LODAdoOd0cYvv5DIGx+5oeuvlSm8K4JixgYnZ20l/1zEYzm5
sq7A5UJgAte0CI8Dhi1pFjn5tRRmHm5zBKt8eJrGF2GYF1PJkcN8vJrLgPzfiBLIQW1WljMWb5Wp
5ZOdiTm2wnm6pNZ0xWfK+7folPrc4Z/3ydXIcqvEe2k9J1D90KLSgRBuwY+r1riTC3wzkUl+P090
3oPonXBF3MbCLmqaBsvj4prOlkLnV2S239eNCf86BdDWJqxGrocHfXByXwmyNtxoUEyvQIqbnRWZ
iEsbVAnDyrW/dyUikw7iAMY2yCdttzJxb20XjToTp47DwKLd/tR20GibK2px7XsMLFOItCj/h7bv
BKb6FCtkKi34uJ+125jfmjIxdqHbu/3K8i1i+et8yScmquyy5KUuEqZMZstuYhdX/LJmEBGD1dM8
t6uDVffpJkhaZePo6Tv7yf+NCovbkVJaPJUWuzRQcqd3c1YpTA3nGeDqH8Wol4BcpnnXgyT1SzP6
p6xV99ss+nnlnL4VFLgq///giyt7COoRdYmmuFY08p5bBPy2UPPsc6xXPx4v8VuHkfRL53BAEEOy
5HaF3UoJorKaiutUB8VPAMnpzkm7gRoQF/Um5yW0fzzg/VWFCABIO3paSHzcdSuEnVQdhZ/iKuK6
+iAibM6C2O4Ow9R+RKc8RszUHb/2rPRKTH9rG4F1oaen8riiQ3P7paoxTI2aeMVVwVrmEKt1vLUG
SLJa7kQX1UEpfw5BhTz+2jcHBYDsIMxIL3tJXkUBmR7IFJbXKO7mL4ntVE9GiA+hI3JrH5ih+BRX
9po28hI2+rp3eV9ImUTAYdybt59aZmoQpmPF9oky888JHf4jN9e0a+qk+dxo1r+4qtrPbqO81FDY
rxh3CIrItrHGnn7r69H1gKBAYiR7cLe/Ixi1BBmXurjmmaftzcnufqmRR2d6yOKfo2cFT1PXDSvr
/LqQiztOlqSAclIkQol4sdCAEtx0mijz6wL5dvzUlS91Z8Hrd5PxmzGpauuHtTr/mZuZtQd4FB2c
2JtYkrI8BUFZ7Wn2Rk8s3Fqd543pQKua8i8XPS+RZSJe2TRWOzuPrvRyEFjq3GnrWMLYOQJVxElz
g8M0ZcPhnTtQXjKkoxw3kCJ3zc9AqcI8xYHn2vRRiNEVkOqN2pWYNJAM/D/qvmQ5chzb8lfKcs98
nIdnr8qsQTp9kLvmKbShKSIUBEASJAECIPk7verveD/WxzOzq1LKslTnohe9CTOZQk46B+Dec8/Q
XRqrYR8TyfiTu/CH74rDouzGP2Aeoeb/cBOGOnQiCMLpqZ0870eLBOk96CrNoRX2mZ0XtWBePqtF
PxwTNASIf4Ge4GHDaAVWFe8ft2FWTWDbUVwNiHZhW1mlNm0JWLV91OcY5yXTtVtNui0zf1rivwZZ
4eBnbBcOI+A9Qan7MW2dr7QDYJXoq35c+wv0cY9AuKBempVH4G0yf7Ipfli3QYVEc4khEHgfZy1Y
8AGe1IOJoz6MJiiZp63U0EfaqIHdOwJuduAuBtd//hRluHS/e6dwOFDxQcQ863BQ6GcfdkPZJ6HI
AhveuohLy2cfHUzHYQIQw6ENheIyb6wrkbhOW3Fseuvc/fnhP2wavx0ejxQ6+fM29eFpAocAWu6A
hbcqWPkmM7PZO510QYdcsoLP/n1k0ziHhFsWf37g8wf/8Xv/68Afvneg6mCi9RDeprzpCwXrqxvu
++n9nx/l44P769WFJgYvCswbP8KPNUIewnFQ4S3PGudZGkgZHXSa5ZIm9a4f2+yik4H55Kv98QnC
LYXvERAKmB+BZfv+bZGZamq3XsPbdeptibi4uIgnMJoRgRaRLqs+43x83JV+uYm/+HrDRwNv6kcP
mZYlTMRrHN6OZtC58OIxR/oZbOiDfikgF6rLmEtetjD1uO/haJv71JU3I3xbPoHgPlRX5xP5JZkh
QEV5jk043/TfYU+NShevYTy6pXEtNpEe2cFX0HGvff+ZQ8u/ucgIzoJ+BaonUMc/mlvFdTuCDWaj
29no6zEx3iGoo+ilNQ2YUsk8fib2/TdPEgY/gFHRtYLx+pG3IHyVVavU0e0CVfVOdDr7gQ3AKSyM
OTZVuGSIAQw/0078m7czgAUN5I/njDesfe+vJ0LrAt74Or5FfB4IpRmf9tmsITjqp/C0VtBTNH1/
G7rz8lme48e9/nwrgdajjDyDSme23ftDVxbRX1p40e2wQALbxiNGuCE81SswJsulchFc2dRsEyWI
G8KoXJc9OECEwpr2qpp4vKFicHeqlp8R19/fB/BGsNGj9DpT1tHhoTF5f14ebygFVhN/PwslsguA
na1/UTFXjllRBQEIv0ZM3Dx2uq+jv2bW/8vBcVioosF7gszkI32N2gDoKtLLvs9DwsoGKQwHXERa
NHHymfz5/b7w66Ewp4D4FJmKCThz779nyFGxpMGcfl9AU9u2iSdL67fLLos1rBecBMr+rHHdhxQJ
YIQjt/Qv7bqARHFw0NXOYBu4JVBIvT9+1HqzBrzN3/oZgpFdBndF91qN1MRPzUg9WxEHrgHrJ0vn
B0DhfFiAi3CmA2qLXR8m0u8P67NRLFM4+m+r6hwo5DIaNxsYUcXjPmnlYFQBApGr7wLIDdNr0EBd
frmojioS+hUo7zCQqDZThQ76k7Lr/XqDMzrnGsOlG3A3Jnzwh3p/Yqi4QNmLmfsGliTkNWHTeCWv
xGSKSHXjcyoG85kE//1qChwb2neIR4Hmn3nXfyBLpg7c+0wS0R+AOxSSsmf7gDTCmXhdR7//lX3y
t0OdC5Fz5A2K2Q8LN500Xjgk2f+AWI8FR55pcN0gb0rbe8/nyfViKCII8a4l0Sd3/ON1xZMOEj1E
EgDoYMLx0WcA2DayprKZ16Qxib5gqQi2C1z9A8KS2NnBckB85vT+h+sKWi+8gIB7IPoRK+uHW2kq
pEF1GUVsrJNgzO7UU5QPNVZ17fb19s8v7PsVHBcWZjTnpRtYB6Z+eKnePzYO1rDEmUZZEx7F1a4X
Heb6bW/JMnjsyq5JeAXLtIbQZO12f37oP3xNUGzPsBwe2rMTxsdDy9UAJ4QvJJLGw3S5rLOl2nTo
Wa78EUPAv3isMz0/g5AL6ikwcT4OvhVzNEgtosLX1BV/gd3hEBOwxfSxW1WmPinR//DN4HsEtBTC
KMB9+PfD2th4HKD52liKgTFohmAZNR1RvM0yYrFJfXK0P9xCdD+Y7SB1CksTHCY/HM1dw3qt/Tam
xK1D1+JocAslMqJViPlHGzVnMi9UCVm09KdgCdPnP7+2H8ZMeIZwZX91bgBaiJnuh5fTArltAxNU
lGAK4rswEw74Ugy2S9tDP2fI9ZJ9zRHa7cr0O01h8k+aKXOfp0lNfy3zC+dyzvk9e/tjxHhOQv5w
LhTV8ppkNqFEJwHbar+dLqZ+MLjliUAi0fqZFcMfrj6mi0CzENwG4RbWhw8vkG90PQOYhFhB2End
YpKqS5hLOSRs22pPm17f1HFgiwhFyCcv0MdSA/7G52AevL342sBHz1v076pZxJokMu0MDj0HvPuy
dMMtwpeDh164mB4n/rJvYDf/yYLxiw3QvxojTJpQc6Hag40o4FHw9j7sgKZi2IT6wKUkRA2v7twR
OvJCzt0icvwc3gcxnfvd3M7+l3jq2E3Q+Vq8xq1njgp+jJZEfbM8RK5gHpmTbhmOjIvwGaS96OQl
ar6WmkK0zurIOlsFweX8gtXQHicXkuN8QvEmrxO/bvSvzcF/fJv/s37rr3/9Duof/4WfvwHYlKym
04cf/3Fi32Sv+h/Tf53/7J//7f0f/ePKvMlJy7e/nV4H9bdSi++vE+vFx7959xE40m9nUrxOr+9+
2IiJTcuNfoPF25vS7fTL4XDO5//5f/vLv7398in3y/D295++9VpM50+rcVo//far/fe//4Sb9R+/
//TffnX52uGv/sePt/pVID3hv/9n/+GP3l7V9PefkvBnmA6iusVIAL7awFJ/+pt9O/8mdn/GfBka
2bMOC5Smc/khejlRHDL9GXsncN9fWP9nkofq9fkXfvYz3lTs6QgzARMUkPdP/+fU3t2sf928vwnd
XfdMTOrvP6H8e1+SnvPrwSHBuwhbHlBKIHp+/z7ooXbhKO9UG09YfkRazNtC66CAO/IxZDTO28ge
xonTA8oWwIOGfmlCfnZPjXLXX/yNh2yvUx/PcPRXiJwpkbysNdE1RHt5X50Xbp3K7FpH8FTcgIuT
MGKn2rbXDY+U2Yw0jEYXnzICS5eEz0i+/RYpTNS+RxG8L9ZZA3cdMr+vnwY+dc9mSsxpCpOvifb0
TSs61yUgD7SCpLSD8w2cqTa1jrP9GGeFCaeqKVynTm8Q7e3EHulnVwwni5lvpYjtJVhCE+izxyxl
6bpjYZdrELQKeETqw5BidKJAwDyAmK/zaLRzPjnsOllnt4gqZYjLxssOCzlxxuCCVvplkXEPL8jQ
h33ezOQBZqxHFQnWkrX2kqKde14IX8bbWKywCAN1jSro56nm27ZxR1WacRIRydxK97mTCej+TBX1
j2pVsNfyC6U8QPD1Oe/ShLDcctegO3oxGE4jjF82ssvARK3b+KqDHoe4nfdDO8uJd8re1WN3CeRL
1ZdDZ2HMikJdPkoZkgg2mSeFj9QEeEPj7bHF47iLSxE41fgMa1ZLuze1mDDKwYMbbCl9RIuQmU7U
L84TWZ1TFT06UqYqt3W9giPr2jWfYeeJDHOblr1Gos3jsnj0TmfBdIFBxuPILKyHYh12pTe4vNRu
OFxEuGzXLh/2elwL8Neue6GnzeKNftFi7lagaSg9o16hRoUdl6fcbYTdCShRo0rawvQbXJyJk9bL
CKwevCvoH3S0afzexmTAI2MOdorodZ3WFA0XAFALz+52eUB8qQemMRsuVZTs0OyCFmBXWiZ1HWJ4
tbZDtaESgT5I90TDrOGkSThP7amq2r2cmkkRGvZ2uGk7utIDFOdwtgPGb2UZtTaRRQSZgsxDxyVw
lEZjAzccMoIVF+W+SthWOfVez7bCTMnUOaPK5EZqE8PBc97gteZwUXfXOxCCO0mc2ULH0ep7r1oT
8P1M3UDj7ffoYGMG8kwKuSxMPq7QZBJdCWwxQ3xh11oX0wBTChHOI5FsecEo/YfAhj94/aEeJrha
coxws69xE8xlMyQTqWR2TDxWPYYWOnLMQYbSHWqL7UggjwXvEYM1P0eM7rTtzex0bz5ephLP9DJD
tsuHOV/X5hBHQpS0EeIuXNeFEQSg69M6I+eZUCw9zaE343wNhiOHOzI36UICLsyas7rXZEZ9Vswr
VwfHd7tbqL2Tu9q4x9gffEGqwVkOWhpw3Sy/6AOhRtKPWdsTitkBzAZjA1Gt7WErvYA31JZArdQ2
hXM/FD8JANjtjMC3V3d0EHuJmZTq8lXNiO4J2RwdtK+bGxc6SbCvlRxOdd8znyh3Ede+HnVPhnmg
znYCwPTV1F7dlIm0c0fapE8i9LlLHtZhWnKnq3+s/BxxLJepQMIF0DPbxDfOUtOAjE77I7Mhf24z
OEBsDaOGaKo9QRzJbULSqpk3jqDstprNazY32WEEllKoFl60Y0Ob3KmD4B4sAXtIHKO2rvKDbcdq
WXAvtVA1jkw0G2dBxNra9pm7G7Ph5UxtOGTIm7qAO0C9EIz0JkvCueXbaaiimYRyDM6xVG2GpW+S
M/FhRoELDt+G1trXCdygPFDQUOHC4jFj7abvjSTLOvfmwhmkhiqu8YQgNq7lSgA+rIdeJ90lT8Lh
mSfKQo6YqW2jqSxszeQOutz7IFWaFnN0j0b5PI5QNYrwapYP0KNftQPkwY5Jd0jISwWhkNKi0nzG
+ioPCgqgI8ideeiaRu3qZTglHeCIkbRARM4BWe4MBxw51VVadCOMeuUMNzCiIr+Y4kgf6ZrIC8ex
V1FGR0lS3iLXYwl9xvIO8/Z4NzAW3zQOfAwCxcQX6GXow6qhcyGj738JsvEGtjstEYjiIp0cHvCU
w6fQJDdgC6AT9sIbCPgXl6x0PFVZ9MaX5jtUzxGcONFSFsh2cS8R5QezyqwWMxaKrl8HSJkAUOZ2
DATEy+Ettqj0wESbFLIO59PoDt296HwQ1sO02wSOOx4HD5xl0CHhVrRWElU9h1PkKwICCgPP7V55
uoBpLieTFNhyWacOts8EAUyzbKCh7hBYZUwxSBnAXRI5CIYMiJxBiMUabrqMS1Ipe+z9AFG9wy1M
xtaptAophTHetqp6GgW6dFDcYQxJRJyVlSO2LSyJ89F3YBDBWAMfIObpl9Uz4n6CSdeeTb64QnpE
7+QcDOqFQIsnkVAFyt+ax1LcVwnjuJF0xaqZwZ61v3G8dSbchatIXtWj4gc4VfHXZYLxNOSDAbw3
ESu63PmceR1hHKoC4vv6m0nw4pYhBrkiTyHOeVx1yg6BiEEixwTuaTBeMB6miV1inISNZVWVJYlq
IU/P3OPMatgZWXqc08TJSEQh2OM8Eg6JQbn60gDX8XJg+V5aAlnuruNFB+Gmat32NDVdPF24nppn
AoPMYwbByJekbqR/nJV/6cmGX6u23/JzsiRvxTfB3YIZE7R5RZFMn/tinO5X1rgzAbx0BIzUwUoF
JWKzwXBwJXHH6y0iEjjQefiOBHqeozytO1if+i1Y2tgqAWfN7DjS4JZVPrjzeEzouIFRanZNXdyc
ksFLLSNVa9uvtTc1moCew30Cha+ccqSNVEOeDmBAFCzr8D0aP5RNAdlQMGynOdYa/BY3nHIkkIn6
vp6W5K0V5qbi7gR9fwBJ+T4cUFkVuIOTT1aYhvaP4ZAMNSK0VS/LrEuTV59Z9wSn06QjIYrS6pKi
l5TQZ3KmyQBO5ozwy3NQmfUxdtlxyZwVM1r4Q5SzjNW4NaFjf3AvEQ0WUOeRIfS1WPAo7Rzl+iWo
aoDbnEmYoFRRH18ZHy8tnGGQC8jr49L36UFx8JhYb54kpbIcPB/GVVhMqc69bASFnAnEGONJKxo4
XSF+E0k1ThhzjVvVD08zEkLrfInd2SswxLpWXnUUvb+UQx9VF1Xnm9KpUocWItXNvF0H7bhFTTsX
XPmOTjlCAhZYoc1R3ZJRruseYTzsYDn1HYT9jbtJ+7ZEKyiJx9q3loUxQfCQfwm8PDlVi7Fg3i81
Ym0caBYheRPmK5AkuQnWVp3cboQBQqwKngz8hs5dpPAiYPIPJvBF1MAkB3cZRXvQhacliOg2086d
nF1WFyZh6sAgWN1wLh/8OkYm+NrQbytddm7TCSQkK/WYWDFTYngafIWuz+502ns/cGOHXd3yeJtZ
5wYtx5wRJphIUYNXT9AuzRtQ2rKXcfRcU9JZMYhwbGofsHKn+jDRCl5ikbSbvrPpA8U+3RLjgu5T
8Ka2X42DKKqgarsXu1oDtn8wbSvTRshLGgJnn/VB+0qDpsknd5GU+Mobvq298JBkAHpHFKCK2Qg+
HhpHhz2SqSW84NY5WtojfHWxUoK3Ga9FZnn7vM4GWsIgMcvBrBxGasLqNdunzoBEmMrxYKu6ajZh
Oqabey9eTQb1PbgT2xSmlyK3FsaEBEmgcX1K/TWKTjQKNdQLjWDBTnJM2EwWzDZfxBiKy1DW45zz
BcsVoXHfkwpCw6nA/zPB3ZycZ0fgHnK+cYYRZGVbZzbwCaYn40qCbPKXLXSYQz51Y/aLcsWAIWd5
4adz/JWbzly3oNuEJbWo+OymxjsmFmTdMrneZQbJqC+yTVBfh6PcYyWwnSDZOOjXFQGF3k7D8ac5
qpX1RHfcyV3tIAlJRs140yLC43uTUJ8R5CihDF2qMLqfwoihsNRJNGyGscXGu8zLqRvDUN1jHwGT
sXVrWW2cvr3zmN/2h6mmqyljONFMOAhsK+ZNJSf1faQIwCytHa4yO2yTgHaQ5C7qOY68vs0dRdOn
yDdY2bmEJyX2CSWvhqRvLqqKRV87pIglxCCD6IsJWzFtKKIAo7KBIchUdgoFVSflNab4eIsDmr2y
Fu1RjoL4BvI5cPqWeJo2qsaSUhgdIeExEM0MQ42o8lF3Zo6JNrBiRRLG0A/MKV1sXpR4Lu791rUN
jDmxqyIjamo45tVwMItzKBripBwt5xYxDVmc145twnJC1xi/zEaN4aZBmChyfYYpfATbLjYgZy+q
2cABvVvIOS3upgNuNpYUzrb6yChEfbGZaozvJKTtMCfsuh8S2ept2Wfce0AFI2WuQnMuk+pmJ4wR
l1VX91/nJUlH4jnMfYqRfok+y1CRHd2w6a+bbIjaLcOMBFVc0IP74wamrEBX56cInVq252A9YuNX
Q+w+Z1lLwZTyBufUsjregV9dXUrXYTV0b6x/EDVdWLnUk7lpK2/6KoFP5sMaVD+UGE3ZeEtMkoy6
Ak/LjGoWs6LgqnUtZE2zN/Y1/k0GSmJa80t3DkZ7G9mwzWsvWgMyrJFrigrUnXQzsUrwk4bp5Iia
NEEROVIF4X2lU3RHlUVwZgkRtD9uomoKq1LDyP4JaZ3yNlsrHSPExLJdYLAIPPdZ5VYH6AWtQl0P
OmdBIYKVOY/8U+KAH4D4ykNbu83WG1DVkHic/WuTDRBwLtWi1ZZGqAoIBoHNfBIZwHUknUxu4SnB
nvg6zd0hM8xp9gqhySh66bIWTbvW9RGWM2iCrJwDINUWrsdLsUpG71II3pdiHjHxvQpCtvRk9Gxs
945xE+Qh+P0wneiKJu1a1TzjhZNxX0KpFPBvtYA1Iyyf3apEnYutTNlh+pKFVeOQSTvxxcxTfwMO
K8oa2XLnZqGtwi6FKRZ2wuU2PjsWaXjkFVUYYGLJWXgJ77l4DyRGXcu2OTvKiJ60TiyeE+TlHVGC
pPsM/codbGnoS1vDgg0DqdQjAZp07KXnDEw8cGasCSLoEH+U+rMtGphJHs3guShzun4T+0Id4Oq8
XrEQ94HO7HKimF5nDnKiKiwHxSyqhV4mAQ+nne9hGnPXDm34g0INifn6aNpul3GnQTDKmFAAVcZ4
6LlEJgsR17G4Tie2wkyg7WPIY8mUzCL76gSYTDZYV8fmxdhuOMoR791VMjhRt7PMAV2NuELvwird
gD9ZFUCx7pAbdwfHvieeRd8dXblPtk3wTnrj/dwPAHAceS0ifJTb3li33nUpRjtpxZcrjXrvbkCp
jYFWdKqGbhelqYNcnfpxarDvQRI7mu4rilYkIIw3mRpupe+9dR4/+tpN8oZ3m17Nrz51GPgi076u
1lvMFTIyqfZ1PCeTuUn05EC8RkzUX8u0B7G7+xLJ8I65zpVFbuyxrysKSA18u5j2V92szhTUC5vh
IZPe+hr1/Rdo0dwiTVhUdsOgCCQHE6Fd9G2MG/97i9BwLHQZphyyfp39ZtOL5uhkAyCaDDhKm8x5
pGtGpkyNAI388wMzIfQCLTXxFLROkP7suoHdu50cgcOg6sTT/maB3RPP+LeU949SoSOK1EqWeNDo
zpFeXbNGIft6QJ+zc7nbRwxPU2ujh0wM67gRw6JxCkksw/qhWQPQIFZ5xAZ9WS0Se1ywTCRb56to
zGCQFd8C1Dn1nthbESO0F7hHG2Hd8tBTYDxUVGuzG0ZX7a1jQCz3eZm484WjxGWAGr5qeEzWGINk
UJLhDkuPNna6kxi4i8qgv3JNi7okPmd8BGvZSKbLZmTZ3uczzmQerlBwKSQ/G0IjYTedTuONO00P
2ZJcSy/rQd+rjxCu3LtYnzAbQCbNwzhFPzDcCo4eJlcHa9DmArQZL5xmXC+9eL5EreWTPkl2qfSA
o01uzuPqrRZhhHiG9RUD7C8e3C42tm32PXPYUfX1tZl7KHv9SzMt4W3QYijhRoskA5RZkO/0w17B
WWWHcABD4gEIVaLTgKDvGS58ZO/twX54zqhTDgNOELs/QeF6QNqSzavVsbk3Jtu5bS+lF837mPLb
HjqWAk1khYdvZMfeiVSwCc73HNay0ISZr8j+DIkfohFEso1L+nYdCti9V8Rv52kPDt4VnEnv1q4F
jGSG5SprzPJVhekeJs6PkHS9sF4fOugOt0GzXAFNGAkckG89VO/uimSTxYD63CH1IBi8aMcxUjpS
L0Q4URfBxEWtGs+ZWa+i2R92Nhm2rO8MwTaExwmrd976nbrDYQb4AuL1ODfUu0R6r2OL6hcsc0ua
YUiIcDp3FysPCYXSPwnf6qsUiBrRQ3Mv4+424tUXncL+I8MOjmoDwIBbvbWAYZrMPcUdKtOKsQnX
lWEb0tmNSqU49DQUqEZapJC1aKTVxp7jsyFZiZ7rxZ1LICBXE01fgmq86L3oBXEH8GGGuPVcF+m8
zWpLMLb/osAczGu2XqYJ5OqLp4513EwvGTUNJOtsP7bhwZ3GlCA8bMqukEpo0Ufy2K82bAyps1NI
SY12wPkBlIoIFLJvgfDH9rvMPLtdaZMd2eCtd6rvXTIO1L+RNA3u45WvRyNqH0bU7lOGNmtDoxa8
VLj3FAhG4DS3arE7C9OGJ6SxukSYJdkkTCalBl/1VlV0PQRD1eH1nJ1SLwD/XV8mX3UHQAMzk40Z
UBZRPmCnMfN4xyuvKyXcIECzoxeJtc2+FqNXJpwLMg0A3zg79E1/n3brDbST9zXqfDLqMbkwyK1F
rhmU3yhI/RBWgVN8guGzhJoxrgrKmCERMgjA2KMWW1xy7zXTmANnEkQw37sYUaTs0g7Joy69wIsb
kwbIHAEx6Um6K983inW7bqpXtC58LcyQdBuPwVO1m05JAHSia9iV5u7DMsY7Vw1DEQI+u4BKfXxz
MAvc1XpeMWjubJHK8MiEipDvPe9Fpvc2mQ+q66q7etDLsYY3tSySJtjXMTrIKmjUMyw2ARmu/BLm
zztOu+YUtHbaSN80R4Y08y8wTPsWpmtEYFkOS4N0eljhsn2PUZBb0HFoSpvKw8xn2L1QdS+TTuRU
+gdkSZKBIYckDTrx5LNkJrPuv9ZO/XVQorDIXi+7aJ6KrLU/GrwkfYMRG3HavitZiJV2RdeIdjIA
voGWFJ/a+AavklZ12dahJNYijxVd8XeOUKMEiolWetsI68iehe13NDjY4B3E6Y4dQozo85xWeeQt
D3U3ooOu9UMcDvEX8ASCEs8eTj5Vtcgz05zOVgMr/I6+22jd0jl5qZh40rigMCvCOY+jv52XYR82
8X5uqpOp1jffNTTvRsz3C8sCRHf6s673GIh1udIZRkkAzUNYzzV9Oc7II4160dcFpmvVQWOZegxc
/cynaNqkY/qYVPwLupMfwaqvmnOQxehPl6gLl9wEERAdHeSg/FeFoEBs8Jl3aTyh4UGE+0nK9TUM
sQBpPibgWDYlIpVOJkgRHwObWv+15cgdBSMwmKuyTicEevUjtDUAMpkgnU5UEUr0t2xGEk0OOXB2
xtuSK0sn3M0U3QJ836Ij2J3pZp6cLRCYZFPTrH9u0z4+ZbjL3yO3Uq+eEz27qwLVEiYKS4q3uuXq
CrnKjoOBY1SxArO97BIVlwh2cASpYFwbYmK+GSwuQV41lXycoae8oZyXCCO1B1OLISJrmqwP8Hhe
OLHIHp8wkHJipvO5HWD57gSt6a8MUIUa1zhauyolYd9P/Nas4xxttCc1L9FJWXrbOX7U5tGEcc0S
mfQgsXT8aADhn1xt+ZsfT7UmEH2x+SFqWuNiRUjELh0DdWjkaluiPTtHzQnfLqFXFA4y0QF2R27Z
AduqCW2mYAvUDElMbYMo1xohshVLX5auOzVwxezg24SNtEWg4uAvOWT2LQgqfemLJi0tHNMCAh3c
cOmk0amrhPON4Vm79mCkhsgvhQiXxZSZrQA1I6EXft0HjIir0qud71huLsUabNpkigqV1lBY03Eu
TE9zUVU8BICQNRuOHJrvkW9pgVcnLGZwQZ/hHINNQNurseJQZ/c1fAxXyGeHoBtQf+MJgyUuKNt1
hJGJjBzgSz9o7K4OP0LD7vkxms2gt6gpgrpseNUmDRnMCsINESpoDF5u382jpFlLDVi0LofQVM/D
2jRfOVzbDMHcefYIFX280XGbp2H1K3Xt/wWhYXgTd5N8e5vAaPj/gMYAJsyf0Bhk99//S7DX31MY
8Ae/UhjC+Gewb8FdgTAeLlfRWTD9K4UhDH4OwwS2KDAfAYMSv/onhSH0fj7Txn0MOc86eng5/ZPE
AHYDRF5g0gMNBi0CPIa/RGKAfytICv+i1yQu7C49CHURrpkCoIZHwnsSA1DfaQHtj29Q+bCyVgMt
4N1oNsNKkxxBbzUmWAH6OJZMD2ji0q3fxS8APAvOmhNFPlg+J48dNlpMjZ6CJT4oCks5dNUNHJcn
lG39MO6shRX8EsxhOYcVkbXoHhsgTRcYc2KDxoQQKoA8kBAGeBlrX4Iumy7dWpVJu95U8VAVvgj8
w9x4mJvUr6DU+5tIAqQFJ/dc2nPU7vPXGooqEjo1pv8I0yYAtu7G1OwYh7v0qtUjAhQQRjlgbD1G
3L+m0lOkXdfbaYq2tan5iYUivY15p28sX3nujlO7AYDkwV14nIgTy42qnP5K93eqgo8d+BkBhtI3
PqZ/BHFXGpjIbMhcZZag6NgDo+pBiQ1QqMg4e1DucIUAlAhIfXM56GBCjVwPJRzP26/KIO8AKOEe
lE8Mdjutck9UwNIctrd8+YIhWZR7AUy21m4+Gt/DGN0DiOI1WdkyO22x/3KisfFeyCaDS1v6oEKY
aiaINGsUfwAfXu66wHg3vtLxJgsAvBmgozCqQ7X3pTeLIXJmQA8wRgaNPEEI9rKf1uRpcNQb3NIM
INDMB6UPaRDjgAIDFTjgoW1kMULsANB4dH2pztOIrsWqe8Z/iIj0nc8EZkBC1T2Z+//N3nksyY10
WfpdZu9t0GILIGRGpJbcwJhFElo44JBP31+wesaY+dNI6/1syqqMxkIAcLi495zvdE+uRjHWFhyk
PVdpr8JBd6X32pPv3Wheer2gHnbYNdWtf985ztHXKYJ3TnJyVN+GFrWiICGfNMgxBamFxoY1ZTLg
BKSex9Lzr8mYr7ccP75Uuprercbo97Uon8bOvRccpNfQztfbKqcS2iCXDConpbbI5ipguToZ/bxE
iDl5jhyg1Rq7J7C2dOyMsSGDRNzqcf699stdscxF2FbO0Ww4xXq5Wmk1FNexRqeLAj5l9eE9156b
Ln/uvILmICqD9xS1XhBnhQrmjm6fJaf4xrj4MyutEttCTP3endPxeYS8d0TftGwkQ3KLrfOeRVuE
0gM8ZtZVeknaRUuiFXY4OFP8PSsZMQSJPiFaNzdZ3pnXJlGBIQJOdmJUjyKvXo19MnXpprXi5f5S
q4PFUc3bhLVTD+EWchL0svzKl7MkINstzihlN9aa0Zse83CMD0ih/XPZOxkfafm0ooYMmb/CksZ/
ivL+DqlRi2vZm8PS0sond6SAmzY6g1PP8xDhPgMFRWhtJlVkA7odO09ikScnfnFldWcby7sPLfzs
WU11HGd2sJqeZ1TmlWxDu1QlHWdnpR7C+llGWu3Kc2bLJahio38aMosTTWKkR0Sy9UsBdPcWuI7U
wyVF8jKhzQvy3h7+EUJUe/bubR1CCSlJsB/XO2bMPMp0xTbHol/xpItYvylqHDRRtcTkeVXrYFwG
jEOGbZrPN6p2JnKa3PrepcHbBmxRpMWhQ9IdyejFh0NMfGEw58O6G1fD3kzSnSieXGhsPXb2L2TA
Z8ehlV0bFGPNhzQkqx/B4q8MvszO/JohsXnp3LY0txQhmk0PxHajL3kVLlTG94YoGPWWN1eH3pnZ
/9aN5m/0uU8xeXAz7OL0YNQ0cYLGQhnYjHn0WZ7Z59yT0+1sjPCcTKpHWTkPh9XO1HsumywoahVP
22Wo/QOdAGYYIYt3a3D1ULkdtY9ZDBSMLx0OCsROfO7MKt2uNqXhQBjO+IzPKkGxRRUmTFa0Y661
uoFZrRYapUbnZ07rGplmp191Q092Jfd70GQ635nr7NzPUuuurNSevkvf6czAd6d0s3TIpjW/RmSU
teIwLcZcha6i48N3BzBJivrb0qdyr7mDOnUmxdhKnwy0Qp6/FWkur2pdUAlhKr42bOG9UpMrN6JW
E87gOkkClLQJWpG8gntaVvFXiX/GCOg5jV/yyfFuyMJUe1no/V1S0jlM7bHcxUxxoSGTJExA0m7B
RZVPKFjFZlj14eDYoPdWwr+3BevqrrMvgNx50ceM2oeyv6MC0E8Dip4virlmDSo9y6KqtOWTIAg2
LEbD4xhwQUPAe05TekoEjjsn5c39Oe4F3KbKX6jJkUfmHRYqGKHfEJyQGtTH7VRxpiLtnvIGO+LZ
yioKA+ADokEkBhqTtT81Rbqyb0ydKw3q5ouXZutdYmvFXRYnX1Wc6ttkGZHglUiuqEzV23nIrahv
hc6ZpHEJoE7790Vk+WNigpgxB8O4Qo7J/93Cdhtgymi3g2O3h1QfEr59jjl7qdntlqN1eSuSAUXb
Ok7XSAKfbNR3VNlt7AZuzLHasSoipl03Uvk07WbXUlFTMduV7ShPxbCUAemAbpRiE9gjrSZrsfLE
3ksvRKmiMb8sdA5DNHR0KkzlbU2BosJLlh8Ih6vTYFAkMDv/TszV+GQLXEPgMbazOW30Rr3FgmW7
XfyUl7GNx3o+jLF2QN79kGTmZjFlSq8GxI7jvXe0vVYaWEXsRqh03pvZPc44b6nKlZGleiOwYj2i
PtWEfpVz6IMlFlTSQOvYYRZzEnuHbeiVPuQcNM4YA35oQs8eXvtLRdSahwjz9rz3WqP8PvZrcU/0
XP6sZirHQ5/1r7Hj8sBEfVMtDgqqXDfP4PLJnXctkhfm0b9fOO5S6vLtTeNMfoga9aKCzrUje4h7
i+J8MbHfymyCVuZ6o7tijObcvamsdFt1XrjyMUbFhF6rSZ1t6Yh7p+riYJbWfSqst0UT6hUa+xuh
XfrJLmW2z9hotcPejI3Is/utxfHuUEJVbeEzhvUylVtFq81bieShPfFDyCpKUxZkWXOKgfxhIv2J
kXf1dehY+d5SY4UYb6IwSZB56Eg723iVfMQF3u5dAkUDu4g3BQpwegloiBb53eO7VZO8n6uHwZ32
AInf0BpsUtO8pkyM4hI0p7suVBjs3eB/m5vlvutgeUhgaAE4CD0aaVDIbromRed6YNM1ZKiCJm28
7VlJi3wst0ndB6ytOyWpZZvmvHEGw40yTJlXIPC3hUZ3Cl/kk1hXHdXL8kPrG7UZnRIxwmjNEdR8
tGFAISLbct+QF++80dnU7KKP9kjFIqt+yOQSgjs9wK2iT+8arbzGsrNt7fkHkqunATBJhEhmZW/U
BsxBP2syJ4d4QBQvbRvWYz/sDcfp6J4ZEE0zI0WmNYhXjUTDnXXRH1LjIbXY2UGQilafqHUrKda9
0Fb73stIBu+HieZmfNcYlB0ChXNopzAcBIOFHiXTm5vE9uqjDT0wqFsa2ORgXslOqbBKmdC9NBTu
FBEgpjcbXZaPq2hoYcQw7hZDjQz4gc1bmpxKF8Er7Pedr2U/1FzYUWKMzkHVeBlIJPRC1BDIM2Z9
Yulw1pfEJ34CVfdwRvGKTnrlHALh8MoXubdXfuJe2SPAq6DwRPMCGErhx6+mg93hCuGnr5SZB5Mw
R8jJXVeLkLEbP2kxouCx9N2bAUESQW9Fc+T0n0a+MYsA4KcIWklqjN02FsBlOumySW9craFWRmTb
rU7H+ozvCAH/MMj7uLbTV4vlbWsobb0qKypgCIG8ihK8xppWz8sj0jwJAXNEnNf6aAvQbq9h67gA
GM3YYiNNR86aqJn0S2GFVsdmtNdpeaKTysfvE8KXi9CJBqxcb+UqCw3eWK1fNz7NWrdt8yM0Yx05
ZxyHrYQeoybNeEHFVpyojua3NXusSK+Vum5p8WyUoP7bQna/c5vcDQyzFK9MAd6XoSjsKypxSei7
1nDlKR7PZJhDuCzF19hkC+xUl5aFK8U+kVNBJ+RblVDDceIhHFr92WvrXZ5CWTF2y5q9NJlz9NYf
MQobk0wUQ8smSsNIAgaD2u1QnToV7408OccGE3GBjCNv4p2HgqIQ3iPZfN/ZbfeHRk/1wLWmt84i
Lq3L1U1a3C76utcd9lNjs+xIkLt8pkuRR12cj7tuQq8ae6t3iP3y0ihgXR2nYrxxhort/zqGhpK3
pRoVUCF/LTdOl0x7u52TVyIt1HGqIGQCjsT0O9u3XYaoG6AyyzIib3RNjXgc4zKPWRic5JuGQm8z
9IrGszM2DbvwouUEU7kbM1vLu2xIHXLYxke7bkoz6ATxgkFnmPJtMJBAkwc0t2FcSvlO2lO/8Wut
Cpusl689SUkzpai43rX9nO3Kfug2yD6m70YlOD/Xbcw4WKb+ZAl+W9Ha8Vm0+bxF49M8t/D4ToZs
ngotVw9GQcFK6oJGdZ3M/Yk1kcWCctRxwGeY0V4xL223mDifYLHcZQ4SqSUBZWHta9YPms5cjUhI
6i1iUE9rto6cvB+zZ4mtN1hUsTuKhiAAqx6a5ORv7LbIQWSU3anOiimY7XbY4TeoD65Km2dSDpdA
zxv3YW5jFQAwHvfFqMad8qmH5Vkc7yWSzXckuMkVKUPdvYHdAwEbtLCxlGl3HO2q3DnMGwe9z02S
Y1p5kJPzSr/rkkHHY9NM2mH2VLYBScLehkyN6XVsnOZeOc26wXOAUtDs+h4+pj7QbOzH9etKybqD
heSa12mONwBr8sLMXIwvPTPFVnR9yzZljLdxvNA/heY6bjNHEU5Lliw7lsw7Ney/OLFPbRe6afmC
s2K8fKH6m6AxX1EBdNBsI1jrww6ZK4cy9EVPmDLaI4TY4Zh6lfbNjYeK7ouiT2iwRF9Vq92DouoS
cT1qcYOkB6/9pqNXcqzm8uwsbvudFtF3i+DkYL1oDAr+MDRLtz5n0hmPfUdTDpW2s3A6pOWf2c0l
77ETjz7Z6z+y3HdDzU3WHXB7+41+AYuBUOUdSe3GlaH12WZItOEpN6zRCQbboROd5iOfedXbnHAL
rd/5cpwymsCD81bpGMRJVa/zO8L10M77PqKIjF1ugBqNelMxlccitqcrOAw2OhFz+kLGMtNboy2I
znhQ6ktqtN9J1TJu5WQmO6Ad8uz7S7GZ6bi85atZrixEVsZASKczZvkl8pflq5Gsb6Md3yYZjW/q
NleqBO5NFf5fO+T/r3r+H+OP7q3ga52UX79979NfC5+Xv/Nv5dM3/gt/lgUIC+I+juwLifPfyqfn
/RdQBHZgLrgqHJw2Huj/MW8ZlEupcbMzhW/DINQppP5f+5b+X9iG0avi/b/Y4qlk/i/sWx9t1i4Z
i5BcuLTl6pc4I/1SFv3Fy1glBrIM4Wf7NW+sLaWfnAYbnEJnrctdYiIg+6Uk/D/2sV/tYvzuX8us
FpiEC7CTsA0XYJD3OfKmNnVmlbpO9ktMlcTS+/jRGtPqsKxjfl68VGN1pvv+54t+9AWTwsZFKTvD
CgLPBaWBd/PrTRq9Nw1jYyV7JW1x6ssiZeV3zIBs7eIv9/fRC/fzUlSR4ZxgQYY28TkPoB67ZW0d
g8Y/esaTv1oiQmdo0Qwrii26BJqJymVBuPxb6mnT05/v9NPlPW7S44wN/4k24X9Wse3Comlke92+
UGwNp7Iyt6pZxa0BRXphz4aJgh2MdZ1nnnxHgdbv/nz9n+bxX8ro/ABQUMDbeRIAUBnYHx91MTHV
DI4u9/FwecnFbDzhvsu+FHQpo3TJ1olJO7WuWkPSrZPDDhWRDR5sNiiqjarXH1xnmHeePkyv02KW
yb+9mQ9e01/H36fx/vP3QdkGBm3YFw7zp9+XNTae0FKTe+mlaEVp5Ee9PTt7rxznjbqUN//yQC7m
x08PBKL9BckGGg3s86cPjHR4GqCKHDyxctnA0gdDD7gzB4FX3HCQbGR+n6OBL7QUH75nqBh/mLuc
5qYo1ObPv+ZnXPyvvwbi+iVwkhkHRz7xjJ9+DbN+0yEhK/YjikPqH13iNwGGhv4oidJgi9ClOSI5
Wq3Z0H5zsITu+slZN4TQWxSEYy+9N9dY+0JNucsC5AkJ1REwUc+JGtpDdykqopd2dTbxSufUNHl8
cA3zy6mqpThUqTdRM6KGRGmhic8u2VNf/nyLP03+n28RCLHOW758h5+/wFYpHSsrYgebgjEhtbXs
zUipdn4qO4dsH7ednxtIr5cmpO5fayXiAskJhUgMCydRbKsDtoj+fdRtcYuYsnwo7UEDnrc4FzVP
+ZAXevsG4YxycD/k30wyq1GVKePrsAo/CWaqahpGldF8tijEs9OuV+Re1YhTNfHLhz/f7qUt9R93
C9LmkiX/03n/8XsT4xRz0EvL/TqstHphq4b9Yv+NGP/5q2HYkK/HigNw2afZ9cnx7tlg1mZ+155D
WvIqLpWzWAE77lb7u3exk/z5pj7N197PywHhuExk1NA/M5XcGZ7M2nE5s2qSc4FzgR82c+id/4bk
+rQc/XslFj6yX1GxQ6j4+PgquGqJ2fflHvV2ckZPOD/ljlY+rEL2x8HMyodKxzT359v7PElfbo+d
AHsBMCA6dMKPFyWB1tdKVaMYoT70To3P48RaSL5ERNC6ibDZMZ8XdHtvhbqUHjrM1eGff8LvnjAN
VfARtgVHxr+88F+WfTFdDtHa5UzWuIK9r9YwboY6W0KDEspfMpR+M3p4k94F6+yAS/iZjvHLxUYz
T5Uqkm7fCrd8sLKJmTab3F3DbiNIS6X++fPN/cx8+/RRXLJuCCahR8wDvrAjfrlgA/Mhk37V7DUp
1zW06BQh0HcbHLYW4QcY20Sx3uoufZdU5DE81MbLTvQGKZuMaeblh4bmybmOs/59cLrhvTJaRCzp
FOMDzRxxii31Nyzsb98IcH4gR3xr9Mk//ma6yYVjUHLb0521OeuzM4ndsr7yE0s+/vn5/G7Qcwr3
Nc+AJoAE5OOlai+TveSW2A518VnHynIe+nnCHCs9PDxFfZWaJFz++aK/uT/4kGyDId9oDpSWjxdd
J0sWRk2lZDZra+uadXzmmO7sazsWf0l3+c33BSLBB+yHc/OChvx4qSZdQNjhC8ODPaX1tnLy/AQ1
0duMluzvBqUvB5xkio4+aSyniYzevwz4390rVwdYdcHeEUP18QeQ4OFOwlX1vrKQ95BECCZ+af0b
VFj+9Z8f6+VePg/1S0I4aEqgDv+xtWWDjl0thRFksWYd5xrhUO+g6Q88bTWfE4zheeTR7zgK+ddX
+pvnjCQDxY3LxRm5n8aR9DAV2JPT7jOpjTuTQtR9KukQoIQo43O+LsxdGRE+ZYBjim+vxAca/fn2
fzeUoU7YLhwlm8jOT6967cmcQ4nV7q1Uc/YJBd/DpGJtQ7HorkoEXMXSKP+2p/vN62XGtAli0sDe
4Ir/+Hrh4Jia7Jk8k9zyr2OBDoEKtaQnjXk13/75Di8P8dML1ikGgN0j2NnllPbxYi0nJK+YPJpH
7NWus6p7Gvu/7lJ/cxH4MoxVoJTkwX2GylW0W9GxpcwIyYyAAreNj0k6ocLy55v5zZMzNNYd0Dmw
c/zPT66kqoXJbWr3syOt5yKj8RS0mKrDsTDr9i9j4zefhsFayknKBROEuOfjk+saipvzrPCEc8e7
KvUzI/I1drQrheirVEhxCyIDe8gkHERN/0/4dPvv6/n1lPG75wkSyrcvN3tRPH+8tMjZAqi57vZl
4YioG613kbPq/fkivxn7RDT4DH5COf9zDffxabuz5lZ7KWyG4cqmYaWOecSDD8GhkNSeMj/52+bl
N4s53zpede6MperzAWq10jldyrjaY3+1nmuau7ceBa1Hz2zyfe5Uf/vCL4WTzx+AyUkWvBWrB0Eb
nz6AxHb0qlydZp+bZuXs52WMZZAD8vvBx+A+MTH4Ihh8f3paWy++9esJrhjWsHEMEjuXP1pLLx+m
HEdz1NWLu0NMYWLmndJ328rY+xe2msyQbQHdGU/6+ANSOcKANfpHNi7ty59f2m++APIXLpZT1l7q
N58mLNPRemXVWrM3WiFwxeOwiFwZixfal+NfQrZ+c63LxMjCYPCuOHt+HIUggFq6gQWbW0eQlKxP
63btBHXJSy3if31btg+vj7GOuITKzsdLLWjEYMss5f5nxaPHNRZq+JMjK07z/Z8vdSl9fRoQFM8N
ygzM+FDPtE+PECiFmLQ55uOaE07UCsoX9QLSCfSu1L7UCkss+mK7WW9UubD4DIvnQEEvyodeTDVK
WcbZ7eKN60m5bfWE9wOZH68kC2liNO9//rXGZTH4OH/DRL/stCnXMek5n16CtJYeSBkFESr9yVU7
me3X0i3FifZFCj4oy5L3QUu7R2XLhH4P/t+w6Qy0CG4qb3IYc2Gqa+qOKDhkcFge75tyGKMUJdgR
ao53N3n1vKOJhAggdqqrCZ3yXyZtDlwfp1LqBWyliBCwbbB6Nk/903yW9x00UaNs99hzoM1M3fAW
G4ZVXTQZbUVzjiCeYOyd6n1iP8AjBwHL+XqVOKmp7FVkIM2ehxGvNSW5l+1szWHn+akXpp6wnlMv
EzA+LAMacNM4brXLXLPdNMvKxmW2SpKUfFRA8VZZ+CXREuYJmIml6L6mlofvutAuLAoObgM+Y9Q2
Fk6tq6IQ7p1WpPVR0qM+L9aMwGDsZBradmLc5NiCERL1rlzDDjPytJOTat7tFI9i1MROFil4doG3
WAmCwtw9xn7hPul05AN3sFDbWY2/EXLex4beb2apxwpTLq7jrEQeDeKARgbBIuN3t1/v16L+oekN
8KXFXTcp8uNsKfyBdmdicJQe1q/a3JEhmWvkBhWNe10aYuX+x/bRXrtvPuyKs9n6gHN7De83bFnr
CRsOQjCzJAbX8PvxLD2xDjsIKTT46ry8SVJZopFaeB0E9IpH2SzZ62JIw6ankDn7lMzVH7bRYy3C
xYx7oMgWdbKz0n/MpBnf1DTeGa9W3WwMr/PasFWINlXb2+tGYFuP8qFFKRm7ozojk/KR4gwxbBlp
Ftp2pAdBkN70BYus/c5AaJZA2dXy1iHGOfS5FAPenr7YDbGJlMfrHHtTT31+z665RPNajm/MndU/
+qxwRGjY0MqqbJ/9ZMT3ag/q7Pz0vRZGASjFm1KiBeKH3h2f/aqs8D9bq29tDQu7QJCjjr3pp8oN
8rn0O5AR60BClN/7ZlRmZbNNNbIBZgQ6kbEaVug1WnMrZN2fMlbwFyytuBy7ODt6NO8PwqyhH1WW
d178CoQDxGXvzbEEWJz+oich+ZRz4vjqtlhh6Qynx9y0v+WEyG9jRaRvRVMRaYj3YM3NV1epal+z
EjyosegebfzQ+37lEDoY0HWDpqvG6wqmVYFO0Uw3ve6MUJek8c6Rpb+DRiADiFrFkVKecUikc1Ht
6WKzcpI9aXEKKz5/hAadRwPa2CP12g5ZCX7sqM4NaB/6CgyBrPhN1sfwtppiljwkx8/SLQ6GZRvr
EheRl3swEFLK2SRAjcOwUTBbaGC5xOSE3qKpGAA1/iEWsZ2uhPc+y6zgqAO0iKYYYVFzjK6pxv7b
rh64i7VMTsOKsMZ10/GcIkyBdJCVY5SAET2gGFncYCHl5YrUSBHWmTXg0rQ97LI5kzVt/6huB4TB
jHH9UHV5KwJ7NMWzt6Rn1KrrS0e3fjfPmf49owX+I07s5EloTvO+yrtYuAhBFDPnTveHZBu3Vn4z
r3F7cuss1cKiUpkbcuJpQtuR/Lc7IVJBXAPvaWqvL9Dx97bL5n2NR/44rUK7760y+TLowtiMJc3c
hfTIIz1BN/A7m2VwavXxXqrR+E6fHY8k1deo12a1tWvjpddMquSiljQjulmtdORTjbwkGvspDImW
x9U0oNudVrpP8SSGF6vgmEeQmj1uiDCtKyx72rifwTT84+Ewps06s5spJk2W9FiR3BCFMCQoZBbz
ZiFCDWhbZc13deyvL0Nm6HubkJ1odgc4aZmJSjgY5Cze9Xyhua4ZKU3KsXpu09S7mrHRhLJjrEXI
SOaoNuOuCEESmH041oXapXWWb+JZZHuLzczRho/3KOzU7gJpwxdmEBvtLTm5qUCROupDUFSxtU00
Vegbvcf4EtiTHLMt+yH/RJ59tdUGxG1Z0pqPduvHFGdMXO28PEOCg2vHXVJU1TeHw8rDiEfgva9/
zFNBi2G1yu/UJgn6QMhTgLBkgoz83LLvepPJd3ZjN0wR5IRlqbkPUq/8K6UGL3DxbaPgmEYm89SU
8Vdn7P0b1eY1fKMRqE9riThwbW14daZqPuuVckJ7TK/IKyv31ZxrUPbNYmt2ehkuSDexpHZyx2c7
bF1hDJt1tbhXm0yzuRzFVq8c6yAXdVlB2EN8mRzYg6g5J+cBhYFfvJYCZ1LhGmqvWxO+pWFoq0Cq
5bst2uEs5tI6LOXSvtmOS9MEBuCd0drdrvfc9qE0bLy+rki/LVa9PregRzZS1jtlGOXd4FrPfYd5
UBPEP67TDCwqNeaF2auJ9T6EvMadxhyv36zSss6DZyf4XAcHV1sxtcGMOOhgLzD6MO+aOvCaFSZf
i68LlFStF0HXi+JUjRY+n8XpmuOgbNtAP6jZkZHMWOXnlBDb1covWmq0+JVoWNmAzuf8JDt7NCZX
2xJSPj92jfB2ceqNG8+miYQW7BrEOHQ+ZPZUuutMeQ+r2zhLRFEzFkHpEGeQunN116i4lWFriDTb
TUpnd9q75ncyDpKtVZq9FtWLzO7AbKcR9mypB+0F/hwvfnuwbdInePrlydLEfqHd8A7azT+gmcyp
ZFj2uHPiCa9/OnblaVzW/lsayzQN15bIs6i0ZEsPZOJ4FiUuNo0ZGUBYJWX9oxSDft06qf00+rV9
weyNyWksM7MMMpSOTKbNSBj44LQOTndnuMMdYexXj6wcAx0V/oHMuFrIVgG77aTX7UJOhY/I+qqr
uE3RNxyPgPjpQe/gBwaq8LXnHBB6oqzDRfTxBVSkFRERdMhapF3da8Qrbiw7hbRntXK9YsL6npp+
vVnZrVz1dSL3TT7WX8c5YcC7SdQ2YjwoBVXZ8uR4SjKaDibhwTdSucmGOvBCgCyUytYyIcRM3YvW
wYIjC0AniAahqordZx3DbugV0gioIhGNk2quechmwExLUxVhXfv53lmbdJOMk4rQk4l9NhE9Au/S
PJHQdm1MU4NPg6NjmDD7wR9g3Rd0bpDayvSBNlq1y5MuPa8K7Q9/TMwwYnbzpiiAV5nFtF4LIgyY
v3xFIdDFaQEp4aGjH6cwgWJgaSqNFqq2eAfGfvOSmp2I1NTFz3Mu+zsxNTlEqcZtttXlEfVusext
PA6Rmznd3u2mZGMWr6x+zOK1keiPll6sbPvJZAooAHMw0ZM6Oye9g16nTo6Ywb96qdEFZo9m1+gL
ba/XzQhaRCJCFx2KHzY4PzD+N1/Gte6uxrR7GcDavbmd/963C1ttlzkQ6sp+KmzE1J3+JdbAMpjM
C5s6qdZ7t1AIjWISIw2R3aXDWpLuxmZ6l0hAhyDg1lAfnCkaEKGxCeFg3fmqOmtO728sR8lNLKvu
yvMh3aRN6W9R6oRVn3cHy82yM4eQHVpv0C2xuegoTNfkpfOgUsIIu7fM6rFcsKCPvWqPay0WdNlx
ffJNmD18AyTpxNY74bCXvd2MN8fgH2w2NzXohjdyTDD6s3mM9A5ceu6tTSTJg96InNB5rCQlwtYK
QFE29xsDMAUbze685AP2m049+9oIasy0B4gfGjYITY+9UNcztMqQT31t68boRjE8P+VLtWJCFRLc
jqsTDzlj3wgJbvE3hBc657xUaaivzbgbKyHI/DQxZoyVi6dgrm7m3G7/aWtEpW49PwxNbG/1fNW2
6ZBVL8OUjLuJo88GlOij9GeDJk9rP19wducuSaZNX0zFOQECEmlIia16OZZaqx2MctLgrqIFS5tm
2Osy8QJVeVkkRdsf1yox/8EPrG2Vk/cEbblszgZvfrIu4SM8/zZ0WwtTCJYnNLbml6y0kTmjFtqU
amKE63FHSaDZd+QLwaDJWBX1Ev4WnNr62p9Uuyk6e9gYk7RuPKhHBz0t/9H7TD2rWFp7ZvTxCFGJ
siE+rI0Fzeh9AoQXOLJO6YOaxXMP1+0rarjmzs+c7BWHNcYfu94NlWdeqSnuI5QiXWDY/ngUo177
+6ymltBYc7tZWrPn3ZUXn1I61j8w8GUo/MCEIJlNB8rMmbbXjC699h3ywi3gAaEmYrER6SCPHalk
QTrG49bVGy3ilZVh2oqOLbjSA3/ydibPNGBx8JBo4N+SvQpFVtgbG0hhXngGm0/8UGIpuy0ZoTm4
Sr+9nwtSAdqMuZBszW7T0h1HHsrc43CGAb1XNWenmLGWa54SoZ8V9VZXEjk+AgMkc4kZA/EeiPie
8mI8LyjHb11ndK6o0XTbxTFXxqlz7LDU1BEhUM2Nnl1AtOwA94Jd3QGAPgJUxYkYVG9yD6YR/5iS
UwSyF8UzXKY08GZvXwqQKLPW6kwqUgMKs57KJnvXFs25vuTk3GFYvB5rNvijWL9ZQJpDF4O3l9Ww
byfD+NGkWM4HsjfuVtcut4aWoifMFnFVYqKAEjYPWDA0Z3iKR6M+oQleInyI12ocv9ATwIbYay91
gchUDE0ZDeDnAqN1VNhraEtL6CycZVVx144N6zZFcBR++lerbM0pQNA3HOGzZBzMZbzToAjztc9A
HKzYf550sgrKPPunsKf1RJanY2NvXt0QfEMWWPBFoPqm1beRvdVWoWo46Eab304En0eGwZzramxW
gq6j/RhK+GFfrLHQgqkqxSYGYPkkiAy98nrH2xYxGsFkwdEOChph+5ws8Dqcdy9pl2hYM0yIXeq+
F7JtQs5N+t5PLetxQE8Y1JXTRvrQ+NBoLtmumVO6LB/5+sUdeFvgndYgsbLkqfF9koQHzA7uBCGl
n9V16a31U1WrmgWliQE2mMWR9MRs0zsLkvPScB7xTOyWZuoPvpWiY/fH7qsaErXRuvm6KfE1Ak5q
ApxJ7Z2TwNPRSvlsWFMNFcPF1L9Al1i9OTv6Vexsoali43Ay7D2z0w//TdyZ7caOnF32iWhwHm6T
zFlSap5uiKMjiTODwWBwepx+0l7p/3cDdl80+qLRgFEwXOWSTiYZ8Q17r33Tp0I9LdUwxbqhf4yn
eg7rTTcX1dlJMZxnWf67mmxYNMrbLZAeM16XsTmZKXPVzdh28w6Gpr3DYbcmZVMeoN9gpw2ZY9mw
YzaZVm5cl7o62J67/s5UpDdGGlhb4tpvjcIZnhzwMTtWTMhikMMlygrEt5Pia3WkoagOePMYIXmw
8FiQ3JfIA1D0cDq+BcU87T23O+kql3egwm0ksvNnVPU/eVEGOwgq4jB5/YJJMjLhCU7NaUYI627q
zh9/DORVLUBcMb6U0ZK/1WEJSlz+ln1Ar+mhebfTtseL62PCstfmI4OOm9iOr0/9OLkndMXj/Wov
XCGTj0fGRkJ8SOHoYhuDpraHqe3G87WX7/JM7JjbpY/ZxOGVZmt9KFDwPnG74krt2jQpsyvtratm
sXECV+xqMfAmVcZKOAhbKApGUXWfaTPNBy2HlEkUzJ1BF/jjAFGc0OR/9RglTv0UpfsKSfUrk+ng
srTks6NYNW88J8puJlGXOE5MEe16YA8mHTqUpl1Oh2FtKKPxf4KYAnfmLn01bn0Jl33ruQuoNCvr
zYxfSHZTouxFUh2zglOJmFYk3d70LKa53Qkm1cegqu5zsiu3IqMEz9ewjt2lquOywqpkirU6ohmC
zyXD7nVtBIprilloKjR4MFpxjSw7f+hJ9vMsbeG2K3Nrq4vikZkVGwH03kO3UA4GQQVkNJr9xPEx
oGRmW+/4MdNdGqp0j6FS380AVUk7g0ZbN0FsocTCXANmQRd/RgxVTBFxZLVMzHY4G7Zy9aHZpSbj
CRnp8+REKZwW9x7yWc+UBqMEvVP3Yo6uwJE6gyVNYYluxZTObyxHgP96dNLC9OUvlMT2D46T8qE0
xiWGYpWhbO/yPaZB55Z0Afu99WEXbDIqbWfTNHb502WZtb86JqOuw4kTtfZGoxw9WmZVHwPDOmfC
e2tViJK8QY1dSP0iLKs6164zHiLcAokn3XXbkNX0MRITFe4XYrxwwZJSgjrJ9fYTtrMnZP1VUjta
7p2u1rczorRThyx7l9tuDuSHJ3GDezZMpIL4Z9ep2gaRKn7tsCjujFGCcLAxUPlUfCfNU3qmMhDY
3oPooNzMiPvBd09Ns5rUsIPzwkgh+hOEwobk7qtbb5yD+yjKWNhMEU+hCKnD9dJ2O1/xytJOYW6D
yfSwEl57Py+w4taciQ4ZUPpai3lnNY8uRVvl6D/4SbHFg3l1w83MZ/hkkmVobMwl878LtrqI+1UB
Nc2euTD6hW6GuuGU6kzdclkj/A7T4CwHvys2V+PkQZN2fLw6v+1NIJnvSE+l72uQi2MZjOYxFJn1
ajFj2lVrBa0zNXPN0TqutMgoXT77FIVhWQCEJbNu3oIQaDDtqwkuShuUbySr9E9W78q7TPfU3HUJ
aD0GT4hbPFqN/gpzruCfZSX0hUws/Lt7fyTIewmzGXpTHyRwWee/Q45liIidqzXbAlmcinW6rIbR
P4i0ss912nbPJYRxqomWAHBjxKMhc388VzjMyjgrB41bdSXBcLNWlvU9wcS+KbOp+TIbn9F87s/l
/bjk8A6vbCv/phmwVG9CKcobvLls+ysJZSoJ5sJ+c6Hy/CpdQf3F9Nme7TLkYka6HxpAZe30vp0K
zdVLx31jQkWRt33QGnZsTZ5/kNIMvpcCBe3KufibLSILz9Rh/oGgYe7V2bDyNNaRNUL6qPr23Pm4
7JNCGfLZyHL3Naqb4S8xDVdQcJqVIWcYO9KJo+pTK5iOoL/4dXUJlizT6L0qN3BeIZbIX2gT5idf
crBRdhH128k2XLB+JUAkNpQZ1iugNTiYHQMZEOJCMM20dMzvK/uQ5o791MHmv1ty02m4GYul3WQ2
dJxcNeyqJnNQ1Eso950k11dZcJTNL+0aIpgkfQGdrvvP38tJRy9W4N3KHQWm/FDLDFQZuwB/7QZO
PPz1/EmsILrAb0pvPfjnjEeiPD0sczC/iNSuzf3ULBH00nWVG9vXlbzN2gD3FVqfQgEVnBBMpCbW
uaBhTQonOldPY9mRX+Y2pbsDx9rmAF2c+skx26w64mPMi3gYw55sj6oHrr02rQOSMnKZbMB+5gUq
nT5RiqUQF0KOaJKEdOxeJA9Bw1L1k4QSsO90AyVnCDQfiCJMgk4MuVFG+d9Z7o6ntLR2LMyoLBrF
6hZSN583+VT88BSS7BMjjeydMTwddGR07k5bk/kpVKBOzM9LsBJl/WrOJUnlEaZj8EwCki/pcX/V
pIc7C14saQKlLs4R6947BrL864Fv4KS7bizDIeI5paNP8cXzYMYI9BHiRbr7IHAjvYWUm92CgUWe
JcfyEKY+a9wWMNqXZWTlDQ4yNA0jwRHk2fsMnuIyp0HaVgwtx7gzo0Ek5riIp6Dp5jIuVLU0CaZ7
nsYMsuq3qUL+a++kBeZox3llIgA8HpgwKRuihsUoIk8+l1M7/MV0YweM6BzojTayTMKB5DNTTYPm
bhF+UoQViFoUztNLbzo9ydMMLPDphq/0DD5gywygV11Ft6L3qQ8kXAMu+dYAmKo4r1ibUo+n9lU1
UXeZ3pV5iVpMEZ5ozgZ15cBBesd7AJh7ZjhbAY6r0TA6FuDoxO5SlgeahOpsjw/VfO/qqgghJaAA
ZILFk9WPpfsaMqEngUE6fBGy9FhKQLHkywSIch4L5LnO0qv0EYUF9y7D4OZSoG5N5EjOcVRH9X00
tGm9I8TCheo189KDehAMQK8BuSgYlvyEQMx7dWTDQ6D87qO2B//bd/LyJu8ymzHkMnE8mAOqx8Fw
AYYDG4aaSMZEubBjMHl5anHVqZTd6kK9r73oOcf9yzI24gkEmsyX0Go2RzsFJKBMxtJzMOIAtXnN
xshqDsyophcDsMQBrDsvLAsDvNQmgLyJB5drIb3NA79+WrxAPldRmEPIhlv4TbMzwdofB96NYkCC
TEGwgsGNDNJj8wE53Z46GjiGcIEGxytzxPea1HHqLNHZ6ogjJX/kKpKgL/oqLY9AY8tDHwZZf5Px
fjTxxIrjk8gTnm+2V3dtxdu5kBK1I7+GU7dasne2U3ycgWUv7WUixpWiI89W4ITpeo1bYXGtEaD9
4lUSWN/TkePex+yMP7S8vt9gubW8gwnKYh7U8O4qZiG0RLUtsT+A1+yYH8K/NFqmt9qJGAtPkd0/
DVj4WEWlJCyU15O55QLYQdOcb0wPsmLUiu4R9PfM5sga5i1FPTdQ5fO3mThDYwNBfeubYc9ngO73
HtyE8D6ruq9haZS5zxCVufp1QsWXROwQySNgKbhVm8YP48Uu/fqSD/O4l4MUR9PoBPxvwzwNa853
wSXX+YTShAy5g145O2/mr0m+gtjjhC/SS+1BbkiK1eGc81LBIWJKw3mlpTT3kN5l4mVG/tjzfF/k
Fe42YU/ZDrk3HgzAw3E3U1PHJDfwIS120QyEWwtFdHnbMmltjTA1Tktj1stGCB44m3gSNx4XPJ62
zc4VNL6k2DaZku5z1jU3LEzXcFM6FSdJS7Z1yca0Rt48aPk8dxbv4hXMcxk7Ihv4HPxDKiPIkA64
1GTqRc9GRHknwT4BmlCIrMi2Ou/Z5eneV7AdM+oy4f2puVCokjG6HYh3uS2bXo03rEK5sgYfkXHr
ov6jeCgPpDo6B13O3q7MPB6VkQ1tTKpMFeN05r4w82V6cc3Bp27suaQ84H4H11nqJwoto9xQ9vDw
DoCIqU270IZ6EtRcmFSH9pk2Xl8WOWKN7HJ33uRKIeMvZ+ueGdVFg6eDSYl30yfCJjaMGQl0Nxsn
rSd1YjTBn8bLnZTUDqxChKlJSsAmGDnjjVaBsEsHz83+S6j2/8A5t/8R18gw9Z+osH/LTHsWDf/5
z3/k+tv8BfHyr/i1//7t/n+Gol3dKf9LVXf9Rf4tFW1TwBP7H//BE7v+X/7LVocf4R+oaXx0n75l
OohS/mWrw3BHEhnCekSG1xP1qlb5l60u/AdqwKsonFsbpaOJTum/bXXRPyLWn941ZQ3fAYI6///G
Vnf96f8m+zF9EGcBImTUUGyFw/8QH+aebgPXFeibQxicCW0o/Qe+Mzv4P8lzSHr83+SGAetThF5k
WnomgZT/oTFymZ4ihGwhRmYrCxmFjmHdGfYIhqFZ++YSaXR1O13j9TthHBuybc2TzxA0XyEx24Xp
xgGj/AHKRGc/LnnQv7kmQ7+4pA79a05u/8412UE8CiFqMFG/hsPkbcet2I9M1HcBZHgnkZ1bF8k6
6uVqTc8DHSONYZFiUb0w7F1sD/J1Ra5VIuGtv+ciACcGVZBXEmeHuDKfXWvfiBH6jlxQPfTekLFq
pHlpDzX7CyAurQDKRV8mABxUdXrj8sv8aXIHJYrRd7QDYlqMH37jyUCnVMsnjBbTD60XCIWw7EDF
YDhI9/xU62auHb/fpSh8/lhDPe/CpfKbHf5boIpqXXKdrKwjA+AfI+7pucrNCYQ51XIiXO3+BR4T
QSTDHLSp3Mnu49p0VmoeyIWXfu6uDFewd1RgfOeEdHdd9kEs3jVGiJYCNk/WYzJXhMuIuJTt+NYV
qcRNZef+c2+iztkgVAPTDo+mfyF1RL3aC/1JPtfUp/3qBAAE6hkyujA9fqXctVawxiNRDW0BD3ET
BLPXJsLs5i8DP5naNE7qMMyxXegsk27ERRRTz3w76Al4YaHKOV83vdHGts/wAMN+RXXkVSxqyD1q
vqXjzkT99MFqbcxQde8+teSzJ6R2wBSEMov9sCxvVx8Dw2UMmITSX6UGATCZ6X0vvQBYtpSB/lK9
NN89s5P3y0JYK+qkbs5jVSuW5NQ8+jcg6NLaZPUUsUhVS3Gse1dNpxCglHdcUseYfzxpXcG3KwSF
eSytY134AnWabdVGPHjBgBpuspefdVrqcTNqWZFRN8xXc/jY++fUGVeB+Kpsre3CZhavWGWYXIuh
BgNSjHPYocqCu4CO1DePyzKovwpTPWE+TIG4ENIoj3YDVwvOL5eeCa10Nxox2tgQ1WlTOReZWZIN
qGHqRz/U5fvQl3ZzIrigfPNnvwq36Qh/duM1KrTZzwAgZRjYEHYHdpyfa1vAUuIlJdhqb2eYiu/h
KFSwwqeurGO0ubq7XYOGvE8vI+2kdVH3UySGHhLCopsfF8U0mgXWdRLGQ90+oIXyedmiOvgblPi8
tqxCeXG1STWBB8dkvYLCgeVBNfeoGLoShiM7/JUFrXeNdtqWczOjiXOa6csZa1B8c2OwMrSGHHjr
0odXCbx5XScVU4H2Be38t3Ds/DYIaVqWumF157N7AOxx3WAkQmdIvup+qWeiCq0VjD2bAOPOYPR8
5+cBlI01ZIOQgBhE5jb5LsdGZ7EhilnQpXvbcZaPrBeIhWoZpP+MxVOU6hFQOeGzIk3VlRGqXBKY
FoxzZyYW4RsgcXIU24BpBaMsz7rJDNc9dVCSnqPGHcIEW0qxxqkrDUIOWDq/DNNV7QAjljEkNCA2
Jch0xjszRL6wXQZbfauZsdxx4XjD+liZ63taVfCsgoUCNYnmyXiRtT+n+yhnw77LfFZVcA4ALuw4
Oefh0PNEzomPAuqNH8tnCgtGdAlxXvle82Uy82RgxZjX1jbtaTj1DxnHjfEy5kKrzZWsC7+LFXKz
pawLLpEVscfrhWSMSdJBOMU58IQHtEIL67EOcdg1Y9qFWZEWzchoQwdIWlqQDpvFHFEQeb6GLWwu
HemXEYvkl5DINcpe1Q1fJGkwujI7w8cf0Csi8VzdKRHPyuvQcgXdF2o1nuvBr9Fr5I1AB9NIxSJ9
mSJbbvSguGaysrPqI4B2Dumc8vVzrdLU2g6OLm+bgNkeVHi/3JdT55o7WYxRfaQ0Q1ARhNb6NxyV
uG+XJujY8Tks9Pq6IeVw5Exbd6GDpnJXXKv8XYlqNdqQR5KrI7IziAc+BkyxUdLunI1DPMMDlf6E
cMee5jd3RTS8sTA/fgRQNu2kRLkHkoLSvYQdN3NwKwDVcEqoPAhbh50yIZYZRZvwmTaPoU+IdtJw
7NoUnaVgV5JZpc++yMs/qzlS70XTwkAbct+TIEzm8ZLBsUtjop7sP2vBgIMT3xvINxoiesqyzMdf
jPSKLUI4ewQ+Dbo54uSvnVORFV10bvnuokTMxAFtPcTQN4NwSraasNpopLuINczc126w8z0PqWIm
MjRhcM879FEWwYmhDtF9uqtyseOufofr3+iYhKdkHwWJIokEJVXZMHGpyKIkMQO7U8wWwFtRvkX8
5qu2zUdhVNA+fMHsElCaWd3MHSdn0ukZNa5Ml7SMXY59nLgQAx8cEdltrBAzfWSBO/wRrbTHcztl
4JqmToaaOqmWpLXMGccaVhH6yZkzd4v+pXw1l9RE3N9SmwCs9DPj4jr5tJyA6rTI9uqUqaCTpcZX
hgs3R62RNswcJsQRW5+JsN5yNfTQ9Ozwi1gcWW1XZlwXj8rIPALURrNc20Xvb0l48/lkVJn++n7h
2EyS1ungVn3E91dr+cQoKBsh3KvRRq4VUfCosPCA5ExSF/tVTCPonZVZLfPUCSy2o2wi6bJ5qbll
KOW2KrPDkRGzFX6N6HG4lyPw4KVymlPaugGQ56o4L65BJpJFpA8uYrkuPwxOlxdRcRybovvyBxcb
S387KBss1Ugz38eLCPsPJBPGh2KZvA2gvBeqJ9kOfknnlfkRtY0Z66LftQsJna4I6FlRkLN/jw5h
Vx+r0B1O2kdDs0F9x98dGsv88XxIsrCrAoQ69j/BbpkINhUrM5fFV1b9rsRkxJr1UjJ5Exs+xjBJ
3aaEoOt1HUna4mrmNTK0d2MRq1Mf8l5wKfslfMZ4hbAac9j7L84SHBod3Vcj7TiBPsFWm8JJGN9c
jC4wWTYNcNl9574xPcVAX1MCbXSrFzL+whzWc4/9LMwHg6Zt8CO6PGb0TT6nzPEtzjnZ2v6ju1rV
a4deh0wNnoXY8iea7p54SnoHZt/swrdzeQ1fgacf21FhfeHB8mJmwLOzBQiESROoH6ijwP8Im5ZD
naVx43JRsLKTdOXLjodLEqkkLT4e/I4ooOFXTQHZXs6MSiyL7LfGQCKr2qogxmI10/fJBvU5B8GR
iJdxPjTkWJWbyjPdHyYfzZ0En3ewjHG8riz++dVy3yZk6GGjn6o+djRwO1W4ECZTAhBv1/wamRnN
JLX4WRZ9DstwkoFB5uzIhYqg+U7iwSfyOErvvBVuvcmIDOVCEMP3c0Fg0UgfcPwb+yoXPcllKP+7
Ylh3AfPdh7UajIPIMBr10Ayb9TMaSvkkdVadNZH0PPxAeotCPpbr4PRUgtXIFDuoiKQPwLn2tUzy
tAXDgDYlALy1ijeBsnTDCD4RiK/R4KjGflU9xnpqIhTfGpPArUmM4bOzOjey0yv/YNDQueMd4AyF
sqblazrVRw1r4mGl22ON1PriuJilse/cKplZsCZaIP9wBgPTmedvYRbdYcjhgVqpTeaRg9dZFUMB
eECbtfF+GWPBBNbD8jgp65MCnqwbk3HYgd5k3CuDzfmUtXz05EEMibeOZkK5rV9ms6kfAClQ3VVd
tNNOmR4Gg0NAW7L79QYyld0eOrkwUxAUkxbAO/HkcmKjMfBl2G9HMSJdyBp0ZAbRLBzBFQPwNi83
tAfTQTRyW4YNFEbF+ZIZ6AE7Zw+9DvxqTzFqQvyIUcdAqGo5HtiVounwSP3J10uoiy7OkRmfcSo9
suZ4sFB5A+F33I1yoKj5S2Psx5S1o7benKg4tVn/rchnXUkY2tSs5baF5bt7Yyx37qLr05IvzxWv
FTYGdbYwuKAKWdjblx+RtI/CIejHtb/I/vCJN6uMjlqDl9KRSBSx58CZ69Dt5NL7daaJERwI3W3j
QYQaeAJvwWzW29Cdpp193ZUjeKX5CGpFkqx1DaUICW0RwTQTsgWsu+ZKjxgq6faG6s4+dv7S7qZa
WEhaqt3oNq9YCabj6OcMe/UCq2F1QEf1A8PtEQBjtgo8u+iJNxDm3X0x+tdB0frlMqMsSAUlBLrq
LxxJn3kwPvuaCWSc5Yz9k6VoHejXjChvSRhlga9QnDWUozDp6w4njLvClEL71VZPugvuh8J6aHsA
eyZtitpq2aR3ReDfAzk2doNdUmpxFvC8OfbPSk4OW5PQjMirbT9Vo86BqfisK16vqDDfHJZE29lO
1zjAMnM2rGn4ZBDyXQRRv9fYOFA+tZDLsuKGdyfdQHz9CA2gddF4L/wQupkablp6PuURwV4TwNvb
wHiByFybsRFVhavXJzfI3tlG0j3J1DmEdjntCsuI/mhSPhrCzEvNinQc62OtUGHQHxAgoys/4M/V
Dm+Nim4QV9ACO+GOSd3PymWSQwXrVeIL46g79zSutoQXGt5T8GVJGzCW7cCZBsFA42VBkmU4nvSO
e+tH1RUl7R5rBKknzHY/BXmUbMn4n7zGN6GBhWLba/G+EpxaYtUg9w0haGp92FZ+dQ6GJzmJ4+wE
/rbWxkztQJ10rkBw7UiJjRKHPMitgT4dFSpZ715bx4yS/f3Q85UTvbKfkEMVxGtFAYTdzj+TZPGR
zjOa2MD/O1xTKMzpO/KD5Sy74RLaIPiAc0bR2TCsB6Lgylu5ILCCeLOjXyA6JjxYosnjwq4CiClL
cWdnzr7HlbiR6PzQGYXhhXpb0d1T2paD8W63/KH8qe63YYGJozLrxyXIXK6iyn13KM4o9upDupjP
BGw9rAtcx97gk8TgCA6sl24s0MajpvrN1ukGtEm2t/F0LFxlIPC9aaEdz+ZDsdTEzjCyi5Gsz6xh
GzTKLlDr0O6mG9SETtKu1tsy6HxLvWZRvxopJEL8OOqABIFcUAFnHhrV9GkT3hyjCSSTO6Pf8YQe
j7lTqjQe+2wl25uuJYmQWlya2mxvmnxq3ktEEJ9ZPi7EOanqg6dJv2sVSJY+xX3YOrFuFZD3rInu
VigWo9sRnKqydeQQX/u7heAoCI/NuFsGUZLA3FNWA6w2H+p8/LYaL2kic92QDkMoDQImPtE8kU4G
Q3z4gvKs95Nl3HbgIhMWneK9y70HPSFt5AG+gdEBNY7Qt5vOR1Agomp9L0iS+rFXh0cCnJ7LNOGB
JKNNpBaOJrjdIHErHCu7cnbMn0pjA5hqyML2cHFm2tBwnVgQW+HHalbBIbCx6+QlWOQ0kDtSe4Z3
dk+zRxfhy5OI0P9bYh+i/zxLMSImH26rNXsaypI/fkqiqe6mDSr8PUnYX2nf3s+YH8sKN0lriXtk
IN67P1/pyGbzZtXy2THBTs7oaxMkl78ST+GtR4gt+SlQU4kC3jSF/iFqejgZzFuwvgBP706T5b5X
xrAfbdfbe87CmEQotKQeT6sSV68dhMuymqvLpEPjJVrzO4OFSxIyYgI13Xs7Odl8LeMQIiBvSNGC
FkZrPGfEktoGQHTPzNgV02fk6DHIREo/qLmrzZAXD84Vumzr/M20dE1Za4bEdFeY4pZTH+qDYV1d
iR30/JG4RIQSw12qp89GGj9MacncUz2Y04lyrWXJnRjNuPCBhQW33Nh+ZTnaTTbot0SdJkZktPTO
HdMG7KTD1iUf61mFyNHJACcYtaCTIicn/K0mlnJRq1LkxMV1D4kKegkmtjZMZxjhgYVH/ytv6EP/
cG0GLOaNT+67NvYUP5o/jWvfmPxseKldsBWWeRlIP92k7dhc3ROFs1nRUqLqZHUXSQSPmADWqLHo
0tF28cofWJSJXYp+h+Ogz/Iz/hJuNUNtoZMnFFjPVYB2iuT0YMzOhD2sj1ntHKHW5+Q36KiIPWf+
CXw57YyQPxpMkbu0Jz0LcM3R9uZnTI8pwcZ9FySWN+KeEodm5VNbHY858rK2+7EF1IsYnrSfXN5P
tnaMzdgjZumvwNSAjSupuWT0XTF1hFa7lb2D08IdO2TXX7/FLSmcLfICNxmt1HvuVg6oOR+s2I1I
u807tSZhkZlotKFe35pdcSO98QkONOnH814QVC4cf/kh6gHCDQmPzQZdU7jNGHVv+mYmd9Cn9mCv
m/GhslbYciCAzc48KqyJSVcyMV5nHNgujL/GUZSfiySRfts3K9fVzHNWTr08GJrNIBEJOYJWpRNp
ejXzycY8+U526jJI9OQu/Jotu06boaF290s0vCnGdLdelRkv6wS6depfR3f8iwFxG6WcpNe2kVOJ
rLiJiSBAt5DvBFtG+tx74SPbjRAVgiVZgwrwRXgaJwDonf4cQ6RzkVExg5jJcNvrLDqHU0SrNLjM
P9JrKq1farRwit4EtXSsnBwEpu3/AS68nkU7/aIq3LXiqtAD03PUUYgdph5+WqvDLDlVz5Go9+Ms
3tYo/8LOs6Kh7g4pLeOfxaacatAa9J1VYTTq1Q4X6noKzeCFyLhjXy6niohWFnStHZMrkkwVw0oj
vyqUQYQ/E5HQxjX1oNu5TOardw4H5nWZ9c43uWztwLoAiI3rhUZzduDWC9I5Nky6XEYA5d4e1Jkc
BrRFZYlMfHCYTxHxYOLsJAjYku16juzcOVXIz0+y7X9JN2J5iOf8vc7+eehlY08qGfLgaik+6dLM
7bjYI57d5aaZ1Dv4MtCaY46Vps5DMnO76bblVukJCyN/LjoDpkfD0VnEAmDeoez0LytjgyfRL2fN
BvwOpgfM3NrSF9whTxjNeIslmNyrljjT3OUtyagmZyrL+3vGhJeCQKxNgSF1fwVevKaB+avL9lB6
Mxxi87JEzNwAD75KQfYRB7Ade1q/OV2ErCtq3oJwDI79iLmJI9RkRUFIfK9KtITV++Jy1gx0TNEE
pXjMSPn0+TqcSEwvwdgxqmL9hiDMR8mEjhWx+rMva5suG68KdtPqkTxz9UwjIXFmrtbByha166Xz
AOs7PId6kpegs05alvVL47niW/UOgSE2qiMIutWuiKSgN6w8RqT+H67nFn8qiPTYFEuDFAE+tlTl
xdXTsBPSBObmcQo2nSAtDPseo1yv8eTFSCmodnYVfYfYh+lSjYM3h9ndZPYWY9Mo2jbsT8hlKdAI
4eAgIGC1ttJiT5Gydt+ug8AjW85yz3CSeLRmQoksiez2oiKJwul7EXN048+29hhpZtib6+Gz6ZC9
kmMbkvs36JF9eDruGRNA2F1ScjjqH8evkS9Mhyjqv+aKObf0lXqVOMOq2AjpYuAC2+C1XRUSuN2m
jrnNsVAjLCFbIuaBrJDpDtXyRgsB0sJv+MRkRq3pGbOxwhg3QlIt/KuxRsA2IfHb+lpMEzdZCWp8
RoUbT1ouT2ifQGFZnueeGbAwmkPU0767Pj132pny7+pPGTRbkpU3jM5NnHqUfxOtFRLEdTr2NLs8
RUu3SyGkXyv9irUdQRnTI/efjrupr/aF1TyJsI3iss3/LJVDWiQkCJwhrkscQhKxKipif1Bbn8QV
5FUSXJ4kDoG6lhiB1cwKnrN2vXG5NZNFUWz2Xl//2mv4XlqWQ8auQ1aYXr8J9eW1mp3YyQngW/2h
eSbNg+ROuLyHvEREnq1qOLl5lCUj0WPf+By8fZ8z5gNfMTxm3TokGK2nu9lF3ke7qbfz0BAeFqTZ
ricL442AyVhZxVeUheCPoflmlrVlv84Kdzb8O+wh1kFqHtrRSNuj1YRqY4WAhrdLaykmrBj8diMZ
nE9dpdwPq69/8qn4s7TZQwV2cDsUvSKvLDv0ZjrHhF90KBeIcZyD4ndtEBp16fTXT8UXvodyZ2bh
E9ofkXTYGp8zlWafqZU/sx68kD/wUJe1TwbtopO6WgesK/KVJSFfpLEeySm/jDPq7gyFbkcoi/0m
WueNwZtKmG/+XTE/8xWrvS9pGzeFDP/kJWI4ifWVCwwHlDdL8rvnhfuRpGAGa351a01s/cg6Yooj
9SeGLbkFyPbVVJb+MbvOk7Emw+TYTtafsEgrXl7wGl6BO0QStu77La1TlN9kIaYG1ZRg0WE4qbJ8
7NkCJvhSbfpw++qvItQksF2c2A4v6Aao+oIG0Tfu2nEgfM5sz8TC77AH7CrNJLQxd66u7jXemPtg
1gwTi7XaBbNzwqRCipU5AcJifqf4jI4UfsdR+Rc8bcTnQsqXEFKL+XVCPr/xginatxHgOBIrRNyG
2EPF4vpx1XegvbnSd17anyWwnA3mx9+5zB8Ny2YZIF1w3S5VWxY+0sl7m3CkYHOUnxM23oRnSxj7
OQLBH+izBEuexkaKVwEpdV9CjB+fdYXhzxyKI657je2J6G6Y6+5DcQ0VzddD2ZXygEeHVQ0SoxMq
MYeYMqJLK10x5yJLeBOhN3qEuUE85jhNy2fNQvoOTTv/2iuiPrumI83VV0NJzXZheq3Yp6DAL5zv
yXNYckWBQlulu/BkBtI5qqhFuD8efUIGTqUv7Hd8ASW2TLOFWxpe1UWEEbS4BRkooLzo8Sz7+YeT
dfktY8Tpse16ur+UGo1hrk3gA2qw/pHfVX8TO29h7ZPezskDG61jqNovsrONcANAmELGZ1fYbjOE
iGzRlyGiTekoS2QwsRtIkfoQk0BKFX5As/8xraqd6COvPXxhMJ/Mq5RNehfSeEP33vOGzqdlEfXd
/6TuTHLsVrJsO5VE9vlAmpFGsvE7t75eu8srqUNIcol1XRk5rRzCn9hflOJnyK8U7ngJRCMRiMAD
FE+8JI1WnLP32oagW81qTFmutVHilnaLeQhC3WpuW/u7UzF7UXT4jJJxCUayzSsEXnB0qtRw77u6
Mg0mC0vuUx26t7otY9YR1dpfZBODDHEnN//qt+VwoM1GBSfnAyTGAWM1wMU1aSzupizsi8rWxnkX
F1+72SGNVg7k7JbEOymHPacX5/WHWSRPPsFQ6yhzo63wnQONQFZPGbJhNXNSPnI/ZfuqicMm3pGI
2aJ6wO2vPxpos54bW3+cR5toLCLfI4yBwjkr8plNHOIo5v4hmZAQqMSJLpu5Kiv2XcgOVkSxwnVI
M4NANpG5RKPpdnhsJ+z35Lo1z9hFUVjVJR443DxhTcvDtu+MUlCkETSm3Q3pvkNESyfxPrlpnNPI
zar5nqfCdKMHqumEUrGttSqQwOtyUMXHurYpGw5BojinRhN2lLL56i6TTz/rfZzglW5N/jqztrfp
TL9Q4J45zNix7lOb8bPhrGGQipX58Utk6thjWiMhJgz0ldP2xrZDD7rOZVudEQhtP9FzQufbTk9F
0+bXM3E5/MYxZkaU8mJIQgwiRunxlrJOrkSXOc9OQdoYpIKWjoue76tQR1iKzXqDdI/Od8BKRtZK
2t4GSR/e9Kp5DIKCqaShCYyJRKXxpQ0o1tyKdHQOphX1e0R2DMwaRb0SgwVx0g8XOnCrG4qsZnQk
9hIPgFHOpHyOwbmcSG/PxxnzEeewyxqiU0Y02rqFRXi0PUZfglOQwK40vTA6t6YAmwb3yEjgDKdT
NB8TVdeXFuKUM/yJO7u1sVoO7KOYrOODSMENrUKrf3CzyqL/DqTDYXUjPMf4kvTWoRnN70kY9Btp
hLfRYDYU9JbkQRNz/gZdbvWp0ViHGb5LbSJ3OWtmffgB102yYYeSYZ4S5ofU8gOs2sbQfkwNxPxZ
0Z5X8SSuBF/oNwzd4TN7fQ/BuShankCU781WwO0uBogPo8du1MljpJSBGssHbGDdpjDS6AhdEhjC
SAqsIHbY7Tzcr1iBqSRN4VUzoywSNMycLr8wDNpiNnPxuPX6ufwmu95Y00IfMB4QjmBlVCdl7fTn
HM+HtYXOmI0ZvW7VRbtWpNNDit2NbNhxajaBzqZNNcfjrsEmc+253vg1EbSxnIjOUOMHy4E9CFYh
wIYvNQ5CbCtyfPISJYn/afUa7W70HOJPe6Iqn7z0wnT6i6R253UbWfoedYxzlqSADhcMUfRIaK0+
aBfncl1qbw9zuHzwYntONg7IhTX6nZR7902yoaOcWJWRsD3UCJQLbvqUuBdSF+lMJxwXqTkYcND8
TxyQm4kpbjLv4Bil6BLi70Vq874KULTbRAbzSoK0WEsNqo8cgXTdE4L7vais/vMwZdEhZa+3ciGR
XSUjLIhgQr1kd/dG3rmX+MHJ/qEagY8xYU/hzURqI1fSEw31CRFt3HbJdrawKaLmdYwrQlPsex/l
zoNhxzRcjUkDhYBTwlowW+iWAru70r2OcprMgXiMgiW5PRVmS37fINJrw4onvnsEEOdsbmaTrZ2m
/RnPM8tVXhZkHI2RMZ6Z9uh8VLO/tKsaQuZEGqVnOpjjdRwxfazBw6PnGqIBT46aZvqDMLCi8y7v
qg9NW3Lk8rSPmDg0E5BTCMsNCBTFvOnCGjW6pVEl0wgtop3DOV0poz5DmxCba9lKdq+q/ZJVeryO
Sks/TAGfRNGF/oUBR2+rcCXgVx+9r1YyDOfgDQmoH/uMFivYkVVkC7xggkJ0XVArFuGTOU7dZRNQ
jQh77wYNhY+HjRoax1BjgsZh9YXN/cz+NoTec5ECvocy1C0t1KSs14kSJeoRPR5FGaIcz9tnjmwN
cd+Y+CY7Zulu1FnV27QPqUViKiHrPkjvMN3VZ4LKEJIxVVC0s68REW3wCBJ2ERjKxlAaufhg3fLO
NKneCQVgGxssqcvMzt54MOpyYv3B9bCi9idXwcBxyqKWu26KnswUh9hgSY1jDeP6U4vDFrmWQN7C
ke2RFkS7D8zZ+x54PuEidok4b+UZsNwY4Wn4OeLkQxHFy2z8SdF9Ync4HHw6Kus0QMaw1Hswl2Yk
l6ymiYz7aKicc9qsOYYvuyJBcHL1Jo56c8fekz0gMhNMGDN52w4GyCdoFeyvRi1Tjsso0O6NoNVn
CJ+RDnSLUqhO4hsT5dK+IQ3gM4Dn+Emp2niyUEjYa+XP/kf6vcmVaWPZZq4w/UdquByHRDNcRV1o
UbPIFjST1dlWRI0MXUccjPKs9TLrKdIiuiNAx14ZtjlWkBta44USZ3MeWqm6zrT/UpjtQxwjfiAt
6FuKXv4wooLDPlFkq87EWJZY7aNL9guuJ7FRqMqqnUVHC9mHTL8QFPVQ02yi5ivvOI+ed31yAT2L
tuziW1v5E3nLnEjJg/Hal9D2P1SUzY8zHIahiaOr0aWU5IYvuFmGTyCbXqTV+TdxV7G6YTfqNyba
PZpkxXaIkq0dJNMeA+QzmzP3bh5q45NPdh4L35KRCEvXA4pvFNAUvCS4rxC5b20RhIeinTmjyNaD
jgPqCqgwg1TiDZvWuLpSmNrJl5RQ0rNxMD7Oufyes3AdISRV8FamZct3P0m/vyadpzyvRufM04je
MCIfx5bImVjICKFsRKitc4Vvrn5yJ+fcgOIV9/qMxFiKGBNeLywliOSQHQMBwByHTIhmJOdAUYkL
DqOTXDfpRMWEUjKFAG3DRxqtJV/LbA+OT2PCr9KLKSEKR+v8btLRB+BZetOV/h5YOOF/0Fj5kAPw
2XLNNqH4rO1xvkkxs6Kcv2ZNL17S1go+MrGgnwExldyNlEyPSVhVt2QP8YtFbqmSejsYMN/DnS8s
2VFISmXs3tjY5PI9NXVBdG7GsrPkQY7zWVoEJkcQvoqVSazoY+9IIDRNZkQP7Bays6BsvrelE+1U
kBt4d81MJqsFnx2taldM17Fb4gWmfvWMaKe4Vjqy7JU5NuQP9ZQ/51UfAzsDncehl4/cdC67Gtud
YKd3Ncoiva9FvKThKYf5N69zZMK1JnIO1WVHRcGoz+Oo3cToU43yWVaL88SpDBh7nEwqzhDJXN10
1XgFsGs71z2uuh5JYCX1RH5a7pyFo9tUl4ibNUQR32rGtdBlRCECpEZLev2ynkVGMHUUABIMFG2X
gVpiUqV9FWbB8DU2NAcujxyr+EtFfX5m9cCsz6uHWZF/r4yMDOSY0wVnumE2hxsncruG0ERZPdRE
zd4mTJ7OJ1nl5Qd/jLsHsq/idhMO0SxJkRe8h2FyQcRjEmzqLU7t4rYd7N4AHxAUxQuAlihbplwV
n8eDCV5PpLE5HOMUHcQOnsIcHIu2EubWLydOFZzBMB7biYb2B2Qfy02TaNcHtFF1+Uah7Sx2RqyE
xNbh++Vl0doWpr4uVeI46ByDTzST4HIpdUERLAOwQM5xY0XeI8Iw9UKt32Cpr+2SV1I30z2SQVoa
JHLilvejtO2+5axMrJcGbTfKYSAaceQPs0WRU4l8p6ZSeJsmHhzvHKYPJnpj8Nzh09yyfF9WaZZ9
6ITXf4jThja/R1wzkqqAJv/G5tRtnassDqYt8nYh7yHGkIKEOIL0RYzxnb+eQjpGByKFLf+WEkXH
mYIqPU7xqEM6h7+Ez8JAMw6liuA+h0Qosv0OsRem4iWWhvOIFJPEMlEsGsk0sEyyzQL0nZuGGqCJ
STydJpp6NqcWGZLUstZh739USHviyzTkSMMvtvMXOUb1pdtakYnY1bDHXR8SxXxOLJr8niXoIlFV
eOlNaVIc5TOdpTqkYxcz5OYJO0FFvSg785vmR8UAxhCSzsnhxJv2HDbhwolpN8VolA6xWYXdSiH6
Mw951LjTzqOY1OAuTs36Wte59eSY5JGtZp2QBlMCPaLs0YPB2IPhmLI1gwjDEDNF6wGE63DLs39D
VCpjqwKoQhRti7cnBh649gFFoEiKVag21Th38feqaSgRuZ1EtpVH7ajukzKpKZNaMr7Iql6olcMw
EMe2rADE0Wma0YPLiTCtNJ3z/jye7bTaVJzc1HVBA8G4zuJ5ag++yOZqO9IvrZhsSrzn9WinzgHB
q4ZzVUeyTQ6jFERvxrQhKS6Syov0qa79p04OLlZrT8nyPK7DmpUZ9aENbAtvwDnC0RFfKrYStt1s
eJ9xsOZU6BILN2RGX0tQEchSey/juOmOfqocsrhc6Ler2cHJ9OLnhB/1HH+axL6EnBo2T5Jwo+lj
B6kvQHnUhBdBGur4iLxx1h/YAJTsxpPA6xcn6JCzc3PRg29CO1cOTkbT0TuDNVPsBx5ZcgVBsmfw
GlanyGZVXXVRAor5Uo29Ze2IAwfNOcaNgQW3RBJHXiThJpeqpMXD8ooQbc3uFAtIlUxNtqFMHX6M
fJTMCCDpij8wzMbbIMiqDORIlc5QEtD1XiVJYk8XigPqyHSahp8onBTYcksfXpDsSvf74FnafvKa
xq3YZNVZeRvVxPseU7Mxl5o2kkxMdTZvwYE0C5CV1YihGSOpguUASxuVb5nYtf1hAYIZeyyQEgdm
XYEtgrlBxikWkZD2MKafcEs/L4+us4i5gSJx6fRPVQb8fkOxReizJiPy+a6SKPlYYek+sjnUqHcp
7dCGeJ4UEOmHCunbeEhIts8u7cJGreJgs453PSpMh3eA/nWvc0UOMRprH5eyF7YvDuF1etOaNR1y
Y4wGcMKx18pj2FT2uKFcPd4ijtbNlshH/2oI7VZfUaTuCTy1iMbAKozS6tswhro8t4BX3SPlpnnG
s2QDY5iKvJgojAP/dhxmne3d2UFtSZYyG+IhjppoTzkpnbYdhAFIZ7LmKIUEv/use0ATPNlFhBpD
cEPyg37KO2vCAFGZX3fOY8UmKTxo0+gUhXKXrOyobVx7O+DYGA5OVbGMKSI2i2uBhn8kf7HsGSAs
uWqddM30MULjSpZ6ZKYS6WMyEHsPm7ffOSWJTmcJYUD2DnJixu7DcAKiRPAcUOKgWfyN8ykqqKLX
XbXu/MrKt9IM568K4W7EOg2YdWN32nvwDb+/LIWFlDLLaqu+mnpPiiPjOI13XVuqz7aTy2xrJVnb
sdfLLPJ2OUp/5THpmv5o6n0pJxl/teHoIBe2DecG2Y/Nt8y15ms/btv96I+EHWdOHGfXcYZVeEvp
u++hA4eZi0hQcwZBLSnkHTtyZtX/XFxs/wa333X1rfjQNd++dZefq/8Ffr4lReZf+/n2/eeXz3iJ
v/0ak7f8Kz/9fIay/kL6tdj1fJfRR7vg/xv6lj/yTOTlrjSFsLE7YID7h6PPUn9BU7elSRcWsx3/
2n87+iznL8YGflbwNksAly3/jqPvtaHPcXxL2BJBr2RHzlwkT6jjqsIYAGoRcCdLZgChG7NcF29G
DZ0sAmv1y6NhxE1hWfwaIPDjr/snNvzn5VjVfAeplA/ofLH8/RJh09hFAAdRdFC9ca4RwOHBEaLB
/ynMp/5sHtt6XBFUgxHBgRT+UvZTVRyqRlpHkxYQ+3ArNhGCur342JCoB1AtMO6Gsp5YaazJvmUD
I5BswZDGt88t751J4vMOHeKzgxrsWVzHZxTOirMsE+I+cnJClTUbqNgfRAdUZbFFzbrFi4RSgeIf
wqRQTVGI45CoE6gQQ3o7wnjB8ucPye3bj8de7JOnj0dR6bOIbvB4KQt1/ZfHYwQBR+95eTx+Vn8q
mrx6UCONhK0yTEhBtVdUK6UHt1xNhfGJf7LDnbAz+uyE3vvtKoXKwJ4n4RGQoVBAjcEMtqFeTw+0
wjPg45VGfIrgDZE4wjam4EXQTQGrBzo5D0BcS2W9tMMAn7XvgbWNdTIdMxgGmN4LxTTbLWAqlXjn
ZoyeeJwkQWgs7rvZnfmb3FEgEJlZAm9lGKXPCSdyyDZm89Nb/C/z7qzXIS0/BpIrqTqSE0kekiUX
mv4vT2qeG2q5ym85bNOmQZlprRwv7JCkhh5mtclKqgunbmE345zqrN6h7RNiRodVLGJLnBeW1h9I
NHM48zB4hhZZipmaj0aah3vKv9n27VdrvQ7M+/GDfayxfGFC+Y4lT1jzGQC/ijobRd2CKBJ+dHAY
tP8cA9FZgXJAhmkNS/SciW0dJdwun31nn6XN8E6Iz2tT7T9+hwckQfouI80/GWIU/Gc4gCF94o5E
ZOrgErYviLR3bnf5a05GMn8/5TGKeJ5r/Xgcv7yfhC2plwFe2KRhCI2JU+7G4zi1IWa45bAp9cGX
6NT5vYuROAzO0jZB3VEqpHAZovd3fs7v0xxmE98iUoj9LxmWy9v55ecQ/lW4ouTIntlTfSHKrDqG
shRos51xXAVIMW9NGUDyLaiCfgYjfjaBMz6H81Ncu6LbywFsHdAGNN0r1K6wDfqGGvrbv/J1AsTy
aiQaQrYPDhGTDq7n1z9Sd1QWKHa2cIuV2NDvuZyt4gz1nXnWe9cdloGfj+XfsWaTcN71zbf/YMlu
/2PXFy+fO8zI/wtWb5c59l+v3tu2+7//dWLGX/6Nn4u38P5ijSXhwsT2bhJGwxsZv7Xd//lPYf3l
ukTM+fwxbUqG1X8v3Y7/FyHEingMUkOocbh8Gv8w4zsuq7ov+SOBqczDbvJ3lu4fi+U/vzHSX12x
5OX6tJcwz7v+iRl/qcF1TZwg7uxNce7O7XMVqnZvWLNz0c1AkmIrL87x0Pt7z8rcvWymnC6KC/1h
Fc2uv3HKoD8jtTZ5+OUZ/mGZf/21/fhhHpVVfhifnC9OKQFukJALlNnmpgapf15g8AOD1I780LQJ
1o4BcPHtC76e1JYLSv5LaDBbCmch37z+cqgTNzFztti4pE6szcZrzhoIPo9vX+V1XAibMNOB1WlC
JPD4ONl/nVylD/LQqxpvE8vevKCjAuIfxinOaUOKh4KGxUPY1+IG/nL0ztRgLUkzv75ryUaRJAOH
dFd7udOTOwSHVA+lqzHNzCplt1RmZy2yNCRIDvIp2jzFPmem2PkqYQ0EmofOIerJh8JkfZW5yEE6
WXgf334gp7G4PBG2r0AaJCQIfDE/Qo5+mVYxOYW0mcKAdqE0dg6v5lBbJRoL9AbTqkILfQft5xp0
H71QbFKraLKig1KD+ZQWKQOQcpXR5wHYJOnmzTujYtla//bQfAWMiUgu9lQ//vyXn+fNrjeHDbRJ
zUF316VEY1BGaD7rEiSpO6XWkw2fnYSPuDT3lpV0a8INoj1YO0rmbdidv/24Tj8LnpZjobslRphF
kdrS6/GjZqUnzqYRSiaPDzGJ8n5b4X3YuqguniPHn95JSvrTqEF3ySQErENgWjwZNcKtYclGZNOg
Rcx2M8ohgbuxMT80DYxwgg2w7BXj+B2HzpLz3nZXU4W3kZNqdWYEkfFgjhiR3n4Kr1e55StSDGWh
POEwM0hx8pt02zq1yFS8DVzl3jZdoLeNKYaNjaLhUMQDcpWG4IK3L3o6QSxiTj5ah1mJ74cJ8/Wj
F31F64SG6rZECbf3ZDvscWuW7zzvP1xl6SiRXUYmMsebZQD8Mt4KZTQIJQKi6xFMLlTURK2zXuZ3
b9/Mb0/QEuwOPNeFcupTsDvZJ5Ad4jhpkii6kFNGWSGyj4UKFtxbDwNk7mO1T4xc3bx91YUv8/pr
4rKsd0vcsyXZRJ3cHXZCGG1mbG/KfDaCgxE5xnfb0kRRllMdgZG22pDaTeaYm9FopmYbFGWO03we
2Wd5ntGUG4O1EXCK33QfIKtG0b6Uo4v6qUzgAjqCdJDGnqo7kIlYYFwirO6SxAkvGEryOhkT67am
2ONsq86lJVxPQUsPSkJZSnpnovuRmzDHvKDU+57pYI+sRpRXPEbH4YQQEc9ayGpXQ5DRiFdESfKL
33LwUZHVPUIxUFemQZzVbohEecY4Seh1EpbU0nAjNWOdgrBAsN672QcqRhmqbqsOxabAhjIg6kDr
c6sHck8qVWYAuK3JidcpJuFPCHvngNLelD1qX8QEy6TIRDYW3sV4g91E5mtpjO4XpFtNg0kDZIfq
62NLNsgHlDuoHnGar+O8QT769jv900hiOsJvwtdBvvnJ6T9rkxnroXBIn8iJh4qzYE9ZQm1VTdEW
ryvt2swrtm9fdPnAXy1lyzii3kHhgb/LkyfTIJz+sEdCh55H4kmfRe5va5CWOJAK9XfnGuY+k6mP
O+Q/0EVef5BtS3+D0geX4qs4t6aG7I0oStf0sWyE+zYQCgVp4e37+8NDVch2OZky13OaP32oIa46
emdqY5U+jqVJXweRm21sgPTohtmfAPs1//4zXeJS2QiyE7Q4Or2+UUQbkRFONjcax/ZuiRvE1OwV
yH1C9/D27f22ilnM3pItiJJc8bdTSpvY4C/60tm0SuNWcvzmSKeF+DPTny8tGhXvXG/ZZJ+OF48E
T1pzls2+2jkZL5mLKgHitbvJVccGJ/f87/jIsi9xNMeISnPxbHtFP+7NsrFm4iHq+c4MXF3tkbVJ
+jo0T/eK0EwI6Ulj3oCwQQJuI5E7kjjqde98Un8Y3R5zI8AtTpqsvcsa8csaEMDRHw0aBxtoDv5F
T0LCmmq2CT6w1f+DS7Ef9XzaRMzK8mR0DwMpPnWB5NJCk4Xe1YiPiWFAhmBWfucl/OkduBxNOQVR
luIA/fqupki0XjIk4DPgll/gs21XMys9Ys42BmPTZQm5VmCZ3x5qf3iWVAptytFIRRz+5/VVocfH
OjJmd9O7abFNIxsZrWjxmoda7N++1O+jmhMEpHHc8xzD8U28vlSkZzebWngrhfTIgLODDjx23+zt
JDM3FoHlf6sMsxR0KUjYLrVXKrj888mgBqmb5r7CJojV0dnhae8uiKsr3hkhf7orKZXNlZjd6em8
vqs67gx4Ka1Dgi+hGQjI+r3Mo/5KKh8yeFp771yPv5K/8fXkztyiFNMf70uw2319RbirWDgx72Ia
HAy5SfD2dBSY7MHfYShHdINwPyIqjMiUsxYvJimEY4fYLKBDM0CqqpI7F9lTs20p/WUbrRRUwHig
ijkZMgClmCHCL4ETkeyXz8EhDZPhkV17DcOQTMCvMTQP5B5y/N7mcXkd9l0mULP2rNwZTJV+V46s
ravWc8JwSaePr/ScN590YrJtMVw7vymrxg8hxrbZxzrRGoaYGRI1lpgN5tCyjJvVUIUEzNCGHb8E
JduvtY/1DMzbnNTnHNLMrzbsRb3m1ecPbd/XD0TzpN/TqA2uAqGhdA/DHKCtaDpQonFtFPkatCWc
HK+1bCSBpiawkTJ8cEYanbM8xGC6cQzMwWsbfhbpGGQagjWi8X1FRB+4VnR1rrXqoAFx+OsIB5N9
WiKX16H+Jigrcd4PVf5ZVV2dbzGRiXsOC8NTRlcf0Vg2WmTXZVIjXpsm/QXcKQFrbeXR1q8RotqI
7XG5R4MLtrwD0ZaudCnybJeSdYj5JoJ3to81MprdoGUnV/woJiQgPflXutrGXZWCFwZrEfBDRifl
EfbNpOxdQFWUMA0fGl/eBNF3xMIj95XGYHmbeCQBhEheUCWYK64bID6PbN06at1BDFI3Ji3IW7XY
GOZVnRvQosYUg+MqLkWCnBNgCM9lbju01x3h7CiZCtO9yGYd9Edg8d1DVuYqWke9KgaIDROVNlEg
8klnz7/zZVH7+xp18rlpZbB8yTZAu135PuHRS7cNgF1SBOe8QW2t2X2OlOTnHPXhBLKC7Mam4/+I
2BDdTBLI/qr3yq5f+0bj3idmQRcbaYHnXZLSTviiU0QvohR+uk9KGRznbgQykSZ1cSS7rqjXA13F
2wFP0z0XMjOwVE35SPzAfMe4jnE+RtXwrS4bn7Zkqfm1JGpZFQXxoL5WTYwZ6+3J8veTAB85+DIP
z4Py7NPJMtaOlVHyFZsaYRMcDtRXLMHislfGuGXbgS2E/LyNG2DchNR0fPvqv59q2cxRXPYsKnMw
KN2TYm4hrLoWObGjVWGAy7NyxBhNJnDMTlYF7cOpdr0NtKpVWJqrtvGvfbt0rwUvfOM5/XhRWViz
3/5Rvy9VfM6KYy27FHZizslS1Rmorg10aJva43RhE4p1Y8DhXtVYwN7pEv1W91vaHRSiuHnfcslp
P7mWn5ayt1GfbCg/jkeNWG8zJWVx4drKPkek3n4mjaKA2DyApWtIbOAAUq7hXgMKUgFcin5iovLs
Yvf2M/h9kwBoFAkcx1+TLZBY1oZftj5xRkyQlRTuxiTWF/o9DemVVJWxK70KpAVWy0ejG8Z3BuPv
VR7LZr3hosxZwqPc+PqyMxqg2IlGuv/BEF5BwsNrXQXVsehxbahA0ZuSrC3KSN0bN+7cYzb3QD2g
b7WfkH/mz28/BaCNp2sgBWN6K67DKk8N+PR8bjVaG3KQITuIocetR9bLLlUcC1cE0FYxnPEpFvvG
7furMEw4joiK4bMK2FGdhYzhl2GiZrr258I96tQyGdNZhF9SgmkztzVKNDJ5yQeojhyZmevQ/uqz
sPJ8LGYWSv91FUrnMe1NEl1UOgrW35r4BrDzzUEkUYhCFO3QkhNgsYwGgklyPU6OeopwCKq1OcGz
2TipkAEfUx+T2ivIdMbGh9E291JiZSmbKQLBNJNMl9ejPmIHRXbrohN5IKqpxLVrd0hbEI+ER4v3
gIRRZt1ajiE9mKbOPXT1TtzmXwmDsDMsrL3pnS2x1qxrWKQsDASutrISD1zsimtHVi2WCMRXO0Rj
9XXPvItctFMWkYfJZM6bWKvmvnUpJWx7QS/7MHpkDeOpNS9zQPDFzcCcQoMXbbS1LiMzewTqJNeR
pqWzJ9Oeghem+7bY1AZt+VUZd5A/9YRHfU10SHejy468W1ygIJc8O8u/gVIwu/t4Zqv3gFncEYd6
KkHvhBOgya0EbdCfsXC3x3kM6ivdVmq4qN2EUIEU40G6gRBZ2sdk7OpmP+GEJR/UGRrrVqRevzMi
W9abvvHMYIVkn0wCp6/qag0qP7omgcJXkASS8d4MteNRv6DhwNsMVb0hRcPAN49Wpt4IMzDFrpFm
+zVCiH/LQh1+RXoDQG8Gz/WFTS+yJd9fRF6lbVTPjuWyUBaR2X7kPEkoZpY0cO6iMq6Dozeh4lyp
dgSnbecplQK/Q6OIMciwt2Mddfdtq5apHxrcvgPY1m7HInfvy3p0sSA1kGirOC6TdelKPP+g1tN0
C69qkaEXDFMMEyn8wsge3GtiWuGHpk6STyC9ugVDhf39kV1DawKSxIJIPk2MQnvm67N2ANDzhw4q
TL7FuUurujWG6hu5imV0qOyqJ82vsAQMPoXMEjhSA5OO9EHnIplptGP6DT1x4YPWG1eABNtDATWk
B+AykYADRkTtq6DDZdbNI0IJBiFWA90G5kNkFQxAKuTGFxAZrotALKeV2sytkxLzlmKAcTRmACJq
wi3qJ7AMLi6c57mY1Ec45ZOxAoyh8PenNBMWazDbwk7HmCk4teKJwgSPEDsk1ejTaFBIhLKW6efZ
WFhCoc9IQ5hsl/u60cvOJvSejRJwzKpvYelt0JvUPZvV1nzo2y6EW8agOtNkk35zsJHfhiSGUKTP
4uGLpaLGXHDj5scUSPr9oGMQeewqjdu8kyOGJ8o0H/jUg24zoqX9mCaeeh6E3987VpJ+Hwc1kPVX
JVAzoBKiaLbb+UH4VfgFkTfxUr3Zg4tPEE1BGMKwjEHaQBiIqxjh7xZJFHZ3KnA10UGwIpuVp7SG
2BhMP/By6KhWS6MJqUiYkmcdZBbxqn1moZQj+XNdx3WZ7wu2/Z8GjOSwstJ6OvOGseKzwEksjoaB
OWDbdwUODoJ9vK+tdkgmHNMu1edu5trDDuTNdBPoenzWeUFmllCF95D2oXPW1rUlNyIbMCPW0Uxc
KG4+fMKpixi/zkYvQxfakrFtpblb05eZpHNgYYGIOpajKI4E/Jjxserd2timQx5f5UVTA13uOAGu
8XF41rZR4UygpqWC26oqy0crikzQt8Au560QAyYDA1jXxgsT4xotc4pUsC76Yd3xYPt13SRAlw2N
gGHsjKWlzlfZ7P2ZAidOGjt6BMYpM5aUBht7qatpX8ZmCdUQzUO8Cj2CP67hVhZga/xOT/uZyKLv
cqpTdRjL3njiTSPSLoXMkTZHI9tsJ8zUgLUEfNsKjaT/3HNGWFUgZVP4bQmlgSxPVLT1oQA9DEHB
mhUSlvcSW+idqXe66VNnhvVtDacjIkyuIGdvIltgXRF6gYWqJ9h+3dk22BrT7gwSayRGlVXjlfoL
tNlygJ3jFM94aOYvDUr24RCVBatoN8gUt7Jo+wvkyiU9JhL+TCw/Bk5iSCYbhPEyXnndsjvry956
RvtdNYeokApfv8gRsyZBDHQDCBBQHZ3TPPhZIfx39N3/l2nllp7ov+62f/jGbvPic/H1869iueXf
+dlv9xDEUY4HWUmnjD7K0oL42W93/b8cmt3oIhadnHTZfv9DKeejhqMj6wv67ehI4eD/s93+Fwov
SnEumRi+DQHB/jvt9pMdPqqMpX/HLpMyiqR4vfz5L7tbQuuUCIZeb61mcG59vF7n7D9quLtJPr6z
kz6p2/y8lqdo6SMApFp+UkWJNT42jvuaCkUW0W42isu5qvJDQOnhJk2E9U7J+k/35mK+Bu3PGYGK
2+t7czXQObIT9bYtW9ASI3nqeQ6LysaN/s6llt34LwWiH7dGDZEeALJDeugnt2bHrtFyihq3th/4
N5bRNl/6YOrvXQTD1qrGtXa5AO6WGLymdbe/DLebn5f5VX/4p4t77GI4qfmC1uPJOyTD3W+n2iDB
1CmKgwSYDZuE+eg6ETGUJcdqb0wSvY6gm5Kvb196OZSd3rdvW0gIOBiz9J4cjkhKxmbhCr0NjCS/
FCpPD7Lq4/cKcCdnj+XxUp+nYIra3OQ8dHKHFDEzZyoJj8ksneLj6voLj0jnfUWd5AN9Nb0FRQQH
ByF5eqPaHttR3k0kiQz9sPrbd4yOkfHkL3kRnNZfD6qgszvo6qbe4mZKNwZu6/VIAe2dQuqPv+bk
wVI/5ePnDLg0c04uQwwZVhmPdyq8cZ53uZVaF3OdxZTsbGP6hIgnB347thhWMetwSqEXFt5bXtZZ
7zz8k/Pvj2dv8zuYdTymI//kIErygT9QcdVbv2/VwSPK7tHuRvvc6HX4NR4HlH2u8O/+/lMmK4hJ
iVfu0m96/ZQ9rx45xGbT1gwSXq4ffrMmP3ynOv6HwUuAhonQw4bR/dtF/K5yU5Afw3YkzWGF+RU6
TVX9DwYMumYUU+itBBPRyZtsKNpEY7oMGOlH/4+680qSG8nW9FbuBtAGLV7mAQiESEWQmSSL9QKj
hNYOuZ1ZymxsPmTV3MpARmcYe56utTVLkekQDnc/5/zn+28RDaWeCM385rcfmMoOQksLdRPVtte3
+GIdJ2USmgN0MYr0GYloO67Xfnrnygp+YS4A/GCRsy3UJwiez0dpV+ceKn6jLzpb8xUlGohh+qT6
iA0y+IGJThCTA9eVGbj+1M23gDR81VVT7GSt2dwbVAQQQm3HExwBn+h5CSJsYM2R8W64so5vs3Dr
bGcm6KvGjWSPbK4r0YvniIhML4tuGbAqBXcHzC/RvmLypsPTW1pgBsqiN+VhUoYsOUg5rbkEfnP6
E4pQ9y5W0hCsVkb3DC6TShZfma8XnoNjmAg+2f5XEermo1hSeiUidYVeGkK5KUYHo+qqd25GXY2v
vOgL6w8vUmdHcxCWsAxt3rQYZMD90zj7FCw8SasP7C9PiTTcKHJ0B0Ajdo3U8os6vs2ksPndNZZc
IyKQVWuHBI661flLGPpQmRUb8uFoGZFHMb/wK/v/OTn9W7X1uiefTSuKVKhxmU+U/gySvptRJqcF
U1sLuPIa8XvdEJXLCn1jSzQeNFvy3/5C/6rLnw/I7rUKh9d6NmqdzXlk7Ktlwbmk8iFOaMLLJ+D0
Hl0WxuB2sUCyHINp+1FjiQflKpuw50HfmCRHubbWmHiUabmPaL6v9ugD5uhGlXvQS1Nj9nc57N76
6Iih+h5GcaHsenvGDzfPgbO5RdbRBJTSz6WTNAXK5NE1I4GPSrooda0qVJJ9WMZWQ12QVhzSSzV2
1PRsae9jrV2wGbcL+ZOV2oDyVl/JPwqCVHVVnE/ZDi4fKHeRowzzOnifip/SYK5+bFtpIr6NDTvF
Cw1Y0c4cSNMFJfjA+XYpoRgHVCJCzZ8h8A3uqKfxd6Wms9+16VWQ3KSfq2OpD1DIsD/uH7tJSR8z
O8TbQ1UmCiajZDnFYzmkiP8LLoggDnCCEa3JapaIGkhfhHEPbkGu6MyopKAx5u9IO0EiXiAmBqWs
SYln92bzNQ8xNIdhl5TYqVgMVMUNOeXQsNKvoejwpYHBPv8EyZpiACTn3U+6SdXF71l0ZYzg9Dg+
hU6T3KW9Q1dkwbs2fPSTyw7kkQH9N7Mz/Iazfmn0B7XHbOB2Ff1Ud4ZVL3DGTXt2QIRGkKDyBwyX
UZn2g9HizUEHxwDdhUYHRFdsHDvLqBVwjHz52QmcWSef1FAq/zQ1sQD9SzLQmTU+S9/ISSrxSamh
E/vVUiSkzFYIrG4rwFu0yfosRI02v6U3MPXljInyYXBwybyxhCq9t6XMVHYVfniC3FcJMsamwT5z
s5YzB8aUgo6Mye76YS/aJundyo6cr5iQ9PmhnYS59uXaLQBnEzbUzZA1AFnAd+MhWwolpINvmMPb
eeDIB9A7B73MQyYROKY6vD9qhPgRDxJO1SrLDl08YMMCJPdaeyOpdIy7sDT1J0BSU3WDSELM6Efx
roVfoPfvCt2I9V1UKEm0myyp/pzRPQ0BMY9i2S+psZNqxLATtzgg4FLcl784A8yfWezi8kDKvftC
Zgq4GvoG5FpC7TVz5VI10aEtbGSoGonD78K2Utx7MCr9SuetAX9nPVyT7C7aXzkrgLMSlPJH2Bn8
DOTCqerHsNzTI145zd7o5MZ8RFwqadCl7HTeqdh2m36rC2sKlmkBKgeatAI5ICiK7B36/WDe1AYt
BqAgug41sN1Jxk4GkF5QSYQy5Qpdzu1TZZtoz2QWBaDAat5ID2KmEfW7FTUxddvJAY/imH39kcS9
Of0RR2WHvgs9titYBVkrcOdi/pKuCPeSwUzn44tjB0oMCxfuRAbeG31Pt4WrxqEA/idCYOYavEkO
Nrm9751I/Ut/+Ft5hf9p3XUGwaBuEKugmbRxrkV68GK3eGWfd8rjr91/3f8k+v/Z/RfWx+JrKfi7
H1X3Xz7/sP71Y5nwl5cphouD/N2gZxk06KlYLCmoFUgy6Bx+/0o6IGT4l0lYYSGRR3bE9vLfWYfn
zgAqnyi8NMRQKMP/O+sgyf9aVfncEudlDHGJfv5/ZP46xkbrkZiyIkEOzYKvIkeKVdFA9/mXZqiB
JrSx8QHTrgcQwbdS0/wcMU9nu3wMcQA+YHPiIdACqN8AI0nx02hL7ceLB34hiD4/2v59PWxSNl1E
hLLbM8fYCuKqeYi+QIht9lKEVuD5l0xZEdOZxafRy5/fHnNzyuIROqjbOOhwzuKpK1tpbaeBwcIv
QXuaTenWUFq/KMAKR3PMwtPiWdXS60pXNd94U8af6Pe9ctxdTxz/nEgQBRHG0ofpqAaZqTX/c34E
KuKy55FO9gcMCxAADABPtHmvZ1QYpZPMydDl/PswwzU+vX3nrwc2OF8zyRB6YWz2rI57ccxuYcbR
XappH1RTUnZoLzgArDaBwGceYbDvO918NJT62FT6l7dHpqZ+dtPMYF4wxea1W4wkGvma85umfoy9
VhsX79nNXOzw3Pv7P0+nwoNCdaBweGc8gDJ6EEd7Z57MU3IwT+2tebIe4JTsQN17ji95679ff199
bI/lUbhBe8Qc7Oj46kkNhEtFid/4ffC+B2ivjvKX9tbx9Z3Ff06/jV/mIL8FEvd++mDcR6faVx6W
h+jO+Ti9HwP0u3MAvMPFG8+1PCCnfut/D/ih379z8vcnD5d0V/OS3Xtj13v0oe9DL/TQIvuaKx3Z
RHbyQT5UvnwY9u2++JWeGp/6huccnaOxSw/VEVGJRTvjD/lBOc0fpnfTO+m2uMVI6U69l47yYb4Z
vcbvvYqfppxAyfPzbd84SXvqascl0B+00/qToOh5v463lFxd27N2629zdrjE3HbH3HuE3e3Znnai
88AzTuZDfHCeuiPx4pU5vGZJX0ziv9+nKtOTxzF+zZmcv8/E4VjUABN8v9+9e0pc5RYp1QFlybeE
QywFGNCCtc+GOt0uR7AybuLD+3JpHDgmfnXgt/owtfY/Dw83s4tU23uc3fGImYUHaMqN/dSnrMlV
5zxyAF678n5WvNF9D+oEqhxNIR+dAMMuKmnSjqrYLtqX3vpnj8e3J65+ngR7vk/CFdLBdBqzBj8b
i774Zmq9GEU4aMV7CkcR7hejfTMNILqdCkDrytWp5hTbqsj+JmQBqf75lyK+ifsiPj3/UzePX8po
6A5NQdGztvDYApIENG+qdc8e8CZwyf3Kp1ChjANZ5+b5FzpIvsdqHaGw4AuVydq4LQGjy2ek3wpl
fIcJvHwTcgM3DtW3v37hfA9UJ0TG+c+/e/59DfCDKzPAOF9Nnp8MXTgOzSCreocMw/kMCJdyorba
pu9RqNxIuoTRaPwhFfGdXfyUhHiERQ/PLnvQJOVeNZbHLrH3S3MaIgc+ewP27SaVf0Sxdlfq45OV
ll+rynnfWMmNkjlkbMTnfoUedSOMvW+JPn7pRHGsJgw35naftP2DU5nglD/hd2f79MgGnLEPTU2P
CTiwg6khh++nu0lktFom/qiHfoWPWdb7nMD9MAJmYplgcodjHjo+yfOdrovb1EjeaaBlkT58QC71
OIrqZgQU/fak2uxAz4+OMhZdNGT4bBbcTb6jSKHUq2oRv5czthqRWlSgVN2FHSkLq7vFkEgxglmY
e5qNrmXG1jD+n91nfWO8MHZAtD4cRUgsnb82OxxheBAO+DjeTV4DTwkLpBHpXKstPmdd8aHWYx84
jHVlwmzmy3o2WwWxWBHT9EFWaTNfjBFs7TQay7u0U3+iWAXjMTTFfuHoGkad4aYCpsji4CbtpJ1y
uPLIz0dHRETnFv2TNp8xHAROiee3Xet9GJW9IT+Bb1SPGNp+SNGf3Co9KgA5lPI9Tc6DK4zqvsLL
PFmS/j4zqv2gFLcxfWH3pl5+1fWl3OEcmGNTV3+vQec/FSQJriQVL18pWUvqCmDRtxokGD5JlXN+
eOqV5AvGd7DUZfrvE826LbvkC0BtNBlNucsx4LkyMZ8LT/9MDlvnx6I3QwzGpFSR3a6r/ovVThmL
1lZFX73PS0jZ4xj6+OSe9jtsgyCfQZEBjB/ppyJbugdguTWo6/LjXOb9bVRi2DE2vXMHLO8YtbG4
HXTlD5uq/HsxghVu26yjPYd/NAnzfUMfQdfMVnIQ8vyxj4r8QTPkd3ajp+8tUYcfIVgusJPu0gjp
ajw8EpfhagJRllw8pMwY0rbXjeVwA6RcBl7UiQ84ND/I5mDsoln7+Dx/fiscerroGv7SNPx//U+L
mDQ+g39fY/0rQHr8ipjx//zv6mUQtP65v2Iewol/rVUKAhyZo/Qa1/wd8RjGvwx4CjphGNHL8zH7
7zqrRJhEdpNFVSHfSVDE4eHvtmb43/+iNsoJlT4i6Aby7yFJNpllOhmQ4ZPDJtph+edwu1lp2zKf
EH4USVD0unrTwbPbm60y72h5i3YGVgQ3SgetNxUdlEv0TH4mkmkP51BzC7PvD5ZpXusf3DSh/HVN
Nlsm0Ri1LO71/COzimgSCJXTIKMW8keoV4ruFsaUP2lVHiI1yjucWSjsGZCvyfgaVvTe1OCgAZcf
cWsil6MdkOUpT+mc4z5W6yC6APSnMfzNvBy/v3jlF0K058bbF2vC8yMkWqIghiDVoMP7/HK1rOnN
TJ2TAOaUI+/wHq+fWjgpqEFySwps5PdrA13tnMqkGD4ArSUDqEXmNyMb1Ad5UtSPQ21PT8aE6BAc
Vt7+zOMqPEjkId/PKJV/UQtPvht6vHyc0W09Zur0QY4H6dPbN7LuL6/vg05KiuBru+N2bYtpldLj
NgmoGKcnO9JJsRqGciWHv/6UzShMWpUYa22spH/8/GnRyAIBCt1VgE94tmMJxFR0aprblubZK6v1
eSr9eR458togxJamEc2v//3FYk0xxKltNNmBlPS/qBHhURKq9x3UMyjzxl8L4L/N21+6L3qDZERw
CFJBDpwPNjaILHq6ZoK4trQ7eJvCL8le0qXVTXe//aLY+VaFMYcgwovN9wHDJymAsqQBHhnJHnOh
0V/mZtz9B6OwMtA9iORX3vabo8aUEXrKaYCtUbrndxDl2XBRf3cURIPrAkR3su3QrHz+2ChXjDTw
KWlAcxJCtR4D99BO1Sv3sjlQrlMBnTSlQXAwpIrMlRPxciqISU8SjGKYCosp70qOlkeJNc1NJtm1
InxalkbFdXDGM5L07QyLt5quFM/Pz5V/XQJt8cAadOgCr1JLqVGmFgbsaTDG6q++TtuDpsI/i+No
3Okcp7wB4i2wVjSWv/2Ike1YwBp4xParCM2mi2XIVTsN2rKPdn28Ni9XTX3lRb7+2FAGoSaydLqf
EABp508YjRclWjVJA7lZLZ4H46s6lzjOoPKNpoe37+jSo2TDhBeySltImpyPNaR2PHfQlQPR4njX
DsLwlxIzBdxJYmSbTnO30HKDKI5mibdHvrA3rX3ZrCgWyyQmSJv5OsS9XY5hlwf29GfWDff6rPkj
+gdUeKe+kJ5S0JFqFHoTJAQgZX6xPMZz+rVVsD6ZKQVl1i7rf7x9UTq3e76kmpYC6ITDhMUc336p
5tDEqlEtceDkUvIJfw3nQ4qxyLUI4TzSXyewabErrNqu9VVvOwRDTajYuMfpuqNlCKUcOsRGEx60
g0K0g/B4tCYp/WJil+nTseAcETR3+xrzryuB0uvXb1q0MjOlOVwxr7dLraK3dgg1K4hjJTvWNbXn
TCBlyAuZ4piMHxkI3eSDaiEKfftJv57kjGys5BNoTohONpO80BSpwJkpDSZ4l34106CfmNXgO4Vj
vCuTVL7yzDehzvrIyXqzewEeYAXbjqcq3VigqU0DHBaSpwV1cOJ2k1QLanmageMTztCpl81NcYIR
vI9L3Imv3PIGpvX82jmLgkBAwqXo7AbnH1s9J9qsiyIN6LBybjXROb7JmcWt+w7rtQE8Zx+24hEA
cOJWsWmSssE909Di+gpX4jnqP5/nkB5WucWacEJutTmr9rUyi2EuRJAkyFndGF8v5PdwB3q/HxQV
YKZU5L03OlWEO2rrm/Ng48fTjniSVHoxYwJWSAOYalzF/SqkAI1MJJV1t0LkWh+Jvk1oZp2WUBgV
oX3XYibxpSrjmHgJqIlb0F/5hzXo04ci7bGZ79R2/gkTLfnV2E72NPbdbGI/V7e/aoqK1/rrX889
zsTrN8j/+NjlzXtIHBHpCK67oJJwjO9yjpqwukOoWgusvCbRHt+e668PNGz9iDktqg/gZtTN09as
wTbTZuoCrW1qrChIPjSztXqCycb+7aFeL2AMxcIF2AaCAO/3fIrBjG9mISMITNiKbySaNnZWKpv/
ySgIK1g1KDJZ2/xKM/eJTYszNyRrzJWp/izp2fCfDEIqhzwOMQdn6fNbiZshNgetEkE/q9Ue0Ybq
zs5yTXp44YHRaUy+1V63W9hU56Ng4VKrRipEoEcqJNMh/Ebb67Ud/dIglJ4UzugrgsTY7LL4JMWU
v5M+yNW+88U0/BzoeLlybFj3y803rXHuIwrl4EzssTnLCnZ3R1hzH6ROm58icpdHyZFzXGboGV4W
cB0A2q5tIJfubA2uKSryjqgznT8+00LlYM0ag8qC8rEx9H5h5+mVW7vwAXHmR/LOF2RAxNjMatpg
WsOZ2hbA/kCvRZNKO4kHQJRqXOs9vxDG2wbd+xYSUHgxTL/zO8IM0R60ZWoDHPskL5Fzy+/TSdnX
vRXeh6pw7mhMwIMctqRXJSoM+KjRHvNmNQoZrOmjOgrtSpruwkNelWrExbT6U5jdTB/TGLKJUp4I
ymXBcDyyfoYS8ry3V44NFWvdndZK3aqXZINa+0HPb1xAxcpllGdBVqXRJwmGfet2kY6BF5qQA20K
pMjlpUQCPchK40IgnAsP3AxOUMgEI0yFhk50+9kuPye9pLLGOVXxexSWvy7S4AxOqoUXRO39/CLx
4CInUNZ9QBPKtKsWkGWR6kiebnfz7soDWWfV5oPipPDPWJuZYFk13eJx1QcKtKu9MWvRO1yj230V
x9pJptlqD6/fuKsNR3pnyTRdFKQnaOIJ02OKS7dnLfE1JfhzynxzTSTUWd/5GtY3tlmuSjHH4awY
Y1BXUn2XFl3jai1Ne7sRr5bvcGZpI4vJUKaeRKuSidambAMyQLXsdYNAVDUbUYGdI/rRyIsxFFK9
mN4/1R2pslkUKfIKro3Zd3s4SRhM47KuZPTLSHVgVnKYeG8/Y+3CM16Buib9AqsWcZuBtkscw6LK
6YOk0TpYGW26H2Z6HcvRtLEeJwuMWfzP1CL5FHbdcBOKmzE7iH5UXWwWWzqx8mi/9BbtmTXNWBql
7F0FJJcEqzr8oJMP84KqNLy4404Tw/gVi14PbH2I9njEqXdlOJWnMcVdkPYqGyeirjtJqoNLkYVq
Z3Daaz0Sr5cylku4FrpK1oYgfbOU1bLVEz7LYyDjCOfFwmlxoWkrN5O1q1zeV/OXZneeKeILQiwO
BOffCoW4AUdRawzAWmmHuMt/NtmgHN9+g6/XJgaBW6U9/5/29vNBJK1ByFCKKSDHNu4qKcaYix6G
KxvAuvacT3syXSRAWZrQVZLJPR9lFlm1cE6YgiHtfibCvkmtcU/9U3YHQUvt27d06RUh3WAYMK6w
YzbPLRx1A+/scApUmPwu3dAzzh+g4GupuYYkeF5UtzfGbkPGcx3tVRuAk8wp/lzZHLSRUXt0iCan
JsF2W8XUFws9XKqcOeu+KliAYKGcDSbW0fZUugYtL/RGj4UjvCRtNYjtS1SoB2Fl468UpU975aFc
eM+rMhtkIicYqlqb3WHsqC/KbMKBNuNuJPdO7JltVFwZ5UKIRE6A2Bgc1JrZ2eY0m0LFDU7heSw0
yNM/3EGMo2VRbyEFmS2d8VSm22MaVQPGDF2nfI16dIP7ibLeY9hH87XmiAsTb23TUNZUE5vvNkEI
bkWj765egnFJlK+0sOLVrVppUGKkvcun8poy+kJ6DZDPiwE3Mz2RU6kpGgYUdh2+mxcHvaWOEWee
m9HNnJClH/s6/KOUZ/lRYH4Cu2TKr+x8Fz4ADlnkuBBoU8dYayYvU3xxZJl0h01L0FgqZpI5ZrMl
3ftAhiL9yod9cSgmFPlK1EYsjedDgWRK8KMclyCE2EK82aAo6Ydxr49dd2WoDXFhPTvwaPnEzLUi
suYBzsfCGoIyEFVhEk62dhjol4PeqEe3WdbacAEHneQD/M84mXt/ccCeDbiHeilOik9hi/HQ26vM
64TESmxatVFEBgSh2vnVSBBZyxm9cDCzOridMhgfq6JPPUAk3U2W4WCshghfuaPvbTtIV46Ul547
+n/qrvS08VVvPmeF0q6Aur4E6pL/ISITp4Wi+tRpaXtlLj2fzTcrHCfXf0baPHUQH02pjpISFCv2
MZRTR9kraoehm6MI8W7RzRizVDiQjTtqnRIMUauShagL87AILP1cXOHap0jkuu3O9KkNrjO0mE0l
hVPtJVxkv9vJIPdH+MCKfLc2mZsuOMj0rmwqDfVxHUfNlXt6vWqjQeHBE4zIxCUUi8/fnWFhaKUY
kha0dtbsw6SWcEvviiBGjS7t7BGV+86R53Ylo6vVe4di4Oc5q+SBTmM7zPY6AtuDlTjWrzBrJZmd
bJRASw7Kp7fn2HbRBuX3zOOXwW2yu2ybPJLExikxrbogVCTDSxVtwW4DCNDvjoIaCHEJJRSkqEzo
86cx0hSoCdH2gY4Y/NhiGLRH7j58eXuU7UpM2owIU4djxudCQ9dmlNKph3rs2jGYRjGvAM3CrafM
+Sgl8EbmTE4f3x7vWaD6cuJCQeHQROGUozaFDnszYJ0rAq+YXA7CRrO+i4yDvdsoVgQWoBiGCMqE
Req/4pg9ePwMfBgiHIlAS3D4/4EXn6x7yCDb0AXimXy2mr5TdnpaQpeplE7BYMDok5yYoRRIE0Vs
vlOKJOeU0ZjJnx1/unJLYND0heBG861tlei+62vrNsa+Fk+32JB711wG7BPxASKxlihtl3h11Rq6
m3aJoP6pZh1eoa0xUJKuQdnHIz5W2NIAqPOEERsVHEStvodc0sL1JY3z/e1H+ExUOn+E6Dyo49HH
jP6VyPJ8ZvS9Qt9B2fWBk6CyRUuiLkcHz9gHvfkuxZr00cAn/QtoB/Nkl0njytiCVzvKFUjRCz11
buRqqX+UCsU5AFe9VOxwJ0cj1WaV9JnuAqVz59GSMayeu/oODMhySrBil91F6OIbfhd1c7DwXz3y
enkzdFTFgdya7RN8UKoLUW6bXr+0meymvai1+z7V8EoN8RS9KXrI03CAZplEJGwv7DcdrJX9Xhv0
Tz0GYS2tOql0KHAlsN3aycsGo1B1vMeGXauAj8zdp3pJlcWrWpIkHul3C2vgsu+Bidm9QQOGVqND
xQzyZjaEjrFYGC7+MooSBaMzL8KjWaBFLD2muXqjDrr4qGZllHtD36Gwi9omjW9tswjvpWgZ3lc4
llluHsl/MsOgw2JJpLRumYey7M1WE+cu0d5og3HJqv4AgYd4FexBdSrVoXpKMphy3jROduYVeB9O
fhGVhuJOen0oymKOj31CDcCFSt1+UnVCGCAEMZ6xxaL9EZoKUjjW5tY+vD2BtusXp00sqBySf4RL
SMnWXexF2bmbiwSMgdoHcm8KXylJNtYUJfe/PQoJM+qyFhIJSjLrVbwYpc4LQ63KkjO4vhqkaJnk
55lxLfB7dbLjZhjG5Ibo7Kf0pZ4PE1ai6EOpRxvcYUEim2LxoQnXXqot42G2pq9GhYFMN2uyX/VE
2p2TdVeCtTUY23yPdMvT5sv6SdfCVkmLyDOcpTHsKZwqYO0RcLQDTogkiJG/RkZxbFLc/5z559sP
+FWpb711VgJih7XrgPX0/NYrMVgaXDEKBnhvYVk4Sd3ngsew9ng5zq+SRqVfDocQ3G+sxXyoQRDu
M3JdgSlJujcW+SelHNHg9pwN/RkgrnBtDMMR0Qk1v1IbWa/l1TOiIMW6RQyIvuL8WvG1lpe014dg
GgYq2qUqn1I1zX0cseTjVENjMjrrb7TGv5U8XJjoLJIUldmvKQc++8a8mIIy+ki7h0wS9KOSe6Oc
EtWRvPXefg/bIyevgSyiTNUD6oTKQfj81kqlEhbgkjFYoatH/C/12LOTZUATxHHqiygLtNSYqsa/
RNJjLhY24Xwt43Ph8fKNUXBEjIQlwDb/QcN+3uazRCQ/2stRgSt5iGY1eW+Uw8nJ2/AJl2r16e37
fpXTXW+cgy4pfmoVa3PL+Y3LZm4CWVPmIJGdo56jGZ/KBwLHJ5UK/tzIHnvf1yHHINkWQc2qvrY/
Yp26u3IdF14z10GdXSZbsmZzz68DaJZgzY2IdjDBxkdN1W+hyOo3RZtbbqVhS4uLcOiqtVL7hAWt
VxqzRa0ICs3Yh51fABH0kOlczf2uZ5nNpCfGXQnprE2En5sHlLdGolQZF2YPPcY+VfzLxjcvwDKZ
bgKVVbExROfTPZN9zVMTcXUVGp4oObq+/YQuzA6+AlwG1hfFSr55QE4VNpW0htvR2KuuPJX9u2mI
5Z1sTKCjtGra1dJcn94edGPvRSy4KqNZEWGJ8NXziZy/FtPI01qrZ4Ih1EAY2Q/h3qwzrOkAxp+Q
hwFr1KPHRsl7X8fdGYvWnIdBnWCnx8J+T3xlYeZY0h8bZ82dntJrIyX4MCAskvZtv1inITPFdzpA
xxMYWVp6B+BL6qDoN4Osf5oXLfZZkIkZePMu+7F0q4pw9IZlBExZlitwilZRPieKKyLDIK/Ldwq8
pns9GcorkqjtOfv5YaxVYZjCNMtvY5tOp10UX6ol6Oa28+0BZqxTtyCzCwdivTrrV/akbSS6joez
kY5amz3iWbv5cvdtBGX5rA+Zemo/Bplptbs8iwWWjW11ePtFX/j8OIiSbabPjYn+vEy8WGXp4mX/
XTI5yJCfHccl1g+4yV+LDi+NQj6bsrKKsIwuwfPZlCCaTCtjkIMOq4adWg7WcUBnfeWxvcpmrM8N
DP2zGJYy63Mm7cXNlIvGib2LlQBnSDGgklnPexrnaZCrZfYlmqbhs+HEsbgJudMPVTQpdJmh9qb5
LdPlxsurVrpWg7x076SCqc1QN6E8s/mS6lBNkI86coCPEAKSrJ3xXyZd+fZ7vHCeWGuOHGHIyzms
EptloqLnHMBiqQaZsWCOMTjRvIvkIjHc3MmzT1qVxp9J3s79LoyiJkgHrSc6y5CWu+PSJX9SPNST
o9EX5TfTjrsH+HRW51rmqDieruPFdmVZe/1YuF66RFd7PFTK23NXOjik02aD5AZgPPhwhr2DGy2u
bO+vv1xS8SjyFIw06DzYnpYJ8e3F7Cs1sEwWj16LY+IsDV/pLo+P6biMxZX3cHHAla7ATo6GZPs9
sdVhgNwtamCGNq1zYCNdBEyKPxJVelOCjeiV9/76AMMdvhhwM73IDihl02tqUGo0QlkJ0A5tuUl0
645kcbJXxso+DpII/dQZw33RJfqBVA0Mg75qPpAJoaWiHOebqmu+Tpmd+g2VCkxIFmk/GVdexutl
jUu11y7ENV1Bx+n5KgCnIEXZwqV2Ergktlf6sRBLekkositDXXwNL4bSzocCs4HbLAWCwNELsaNU
QG4p13FJHOd4LxXptWPkpdnM170CSjglkxg/Hy/S55S4rFADLdGjU5TI3NVcXSNuvT4KPH/ZvAFa
aTDf2SyjYT3TsZ+pTC6jwRYibKwA3maKV3pS7SeCfx8FmfP57Rn2OkBy5LVvSdb4jqiwbgYtZWXA
qSHTAnjhpodBwC+5NuwnatzmXSfXxOTOsHwNE8m6skJceocwkWkjX2WHyBnPn6lmqjNfWKoFk4HD
Oav2vKP0vDzoRR6CN1f7/2A8e20J1tCBUc/Z3GhfGwbtNZMWSCIn8Qqm/d5yWpC9sT7vKnLBV6Kq
C58D04WYY0UlEYBukmlku5N56oslIMjhEJfO6sHutZ9pHWVXRrowO6lHok6G7sN42zxhmAzTmBjt
EqRaI0PXtO7Rvl4T0F24HQTAUJsdBqFQtXldpTbpNrzfJej7vDlyJothN1KbCas2unI/F2YGVRh0
1oQNVCW35qqOUyjYh0sLb8pW34mp0u6zzCz20DaUA1nAaz4wF8dDEkrwywHGenVrMVYEZHPlIE0X
fY+xdP+5yfs/JXq4H5Zsiq8UIi6kRVZfF6aghckgnTqbmThDMamNxJQDs5aXQzc67Xstxu+0CUN5
z9ca7yO7UQC+2sPeEG150wHMvxIBXHidXMPaprieW2glOv/6SkX0c8EWHtjk8vfJUPVUG1PtoJFg
vbJYX5ienNxkgg0NM2TZ3GxhSR0J00RtGwyJCiFlghYWta18ZR17VaEAC72W74gFHcpeHMfO76hq
KhvUMyeO2bLr75oEDBQcieobZUhvkpzHt7KIxhvVWnRPwzrZMyGw7rXaVA+VWRWnXEt+SrUGkBor
432ZjfHu7ZV2Y4W7Bl1rvmPtv1q1Ca+OyTa4RLDIhRzMTp8eI2uMwU6lwzGh8XCiheuAECzB77j4
rEZQVi0s3g71RAq4rFPjMygHzRetjYQCyIzf4M/gSyU+VLByySpdOehcmh+8NbCPFH2oHG7CY7ts
spkUvxxYwm4PUt0XHwZLX8Pz8Frr0IUdaK1RrlBLlstXLVDqosOOMyIloO2F+jdlh3scKcoHYaYd
UmBHWfu1ZHYIVfx4+41cukl2BIAJBtgKzdwcI8ZE7eJ0WBQaO0RIFXT5szNG45inyuC/PdKrKv/6
7tlm19IArAZASuez0w7FkvH21WCx64eKIsBBiQrxja2hfMy13HTJEWEtTAnmTwXPjo+4msxwL5Mr
a8+FIwbrHKGujKshi+vmjqcYsPfSDmoQqaCMWO4eytE2dz2Zkt2S2kiOIuXx7Vt/Xj7PMy0r9owt
A4SfwVa4XtOLsK22BimbQkMLMNlo1z6LOL/TocADN1fNPHNZ3W6KxKTPDbrxoLp20hoW9i95mVC5
gX5ZNsYvKottDFMoUX1nlp3PpiOZ3yQOmtI+tiIsVOykRgi1+g/9StNxgiRud3XmhUOHg2MrWVrq
25YERhScsPqH0hfzwwzz+7DMQjLvdaOLb6yGJIXLNMdCzi6K2zAbTYqxuMUI6hNG3eEFEuqLV0vj
cEtL0kClagFA4NVynBe7WYkWvDwUCTj2FCvmOy2kanavWFhpUgCh/wH5s2RTvTJ6sPn5HE7SUTBV
DoZllreyVJbfae02TbfjuPUO+CoiNbmpq8NCzrDyGmFXn/Gfk7GyCxd78XrcRD7XS4IxnqOlP0Kj
reqTAIS9ZvtayAdFVFONEQ5YUQszt2ui8kuTGrEQBiJr5oR20s2Su1CDctS00wKUOe+spVbuusRa
PsIu6H/RRjzeCBoXQaWJ4ktJG/iECL7uHpSlyo9vz7ELWwyBEAoztm/sQ7df16jj06eGo0aKtYxO
lBDpPrTs34NrPq/f6ycMUXjtoIUZcD6RS6tTMcwNtQAvWXsfYtng44P29TdvRSVToyAGok8c9dc2
1JggZk+yEGaQiLHxG6jJuyVJru3Jr1Y+RoEVgyrPArtB98/5rfRKrE9yqFjBlEIFstJIfViDnGMD
YP3K0vdqeaeOxZe/9iRz7OYEeT7UOGa6JpJMCioLFnuf1x8yecaPNyulGzyfBPj7GM9xvbqmrLow
8CqAIcBY2SJEOOcDG+myKNWoSYFJNfq91dajlzc4uSZL8cOWY5gI2SJ2ydhfm41/pQHOlryVHUy2
ZoVRwBDe8ngahKcQGJPsvd1ZBKlkdeJ9Vy35fd9JybKj/iVRG1bwjKcM+H85O6/kyJUsTW+l7L6j
BlqYdfUDEJI6yFTMF1gKJgCHdmhsp5cyG5sPrNs9GRE0xuS81K00JtMhHO7H//MLsbMaq1pXyQzv
OEdkakYqwIWdK9692Xrej7wUzqdk7ur7Xk1TkxSrpiw/AKwks1+lUxFutGiwmw3lT0lC45yHHB7j
ullLQ08Dp2mwPalJgSGps4Jws2J5de5TzWk73+vsssZAvXHyQKZxv5NzRexIpM/jg2d5UbLq0yw5
2IrXHzBkNPVgKvviQatz705GRfZNlFrGwt14OPBkOXz/VLHTzyKetN5HjzG82HLuZt9usaXQnHD0
CUaqc78dvOu4NM3mllVUaNtGq6fPrTWQ9OHBc4g2hM9akU8FMP4cO8v4mctI/VUi++VUisVF5S9k
Um9NHAda59iK9T0pnqm1QmXa4H+R7RVWJpb/KETFY7RMhp2SpsPNRLDHU2vNCjdJDs6uHmY7IgF2
cnA+9HDrd3L4CZhXWhNZx63R/SSP1JIBrsDROup1o9+oZDY0azDzZKcpmR6tZlKKrcCtadk7BUh6
WOrFRo2Ur52RpZ9zU89z3k3pKa93Ja5A9/D+k5P4bLp1Ewf46mO30PVx86U1m7pee9RbD243i41J
MsO+9tL0OZOdAfez6oy72ELx4sccYwkdSQvCXN9fgs6KhGX2gkLQNeIdgwscfzhDA2RKaZAc1CbG
V99TlbWWNOWqM3EWJTXCWlW2O14oOM/RXTogi9k3K+zikXEqjlSV2izszk0PiqARZw119QnFILkN
ilLt9GkQW7cuMnKz6MHHxKHuDJq585xq105jJ396BEUHzZEFIIYOLgrwZf38rWYRpBH1XhrmB64j
XutmSLjbOJh+06OCjabQ277/yM/PhNTSFn1KmhCMifbheMAuyzxTpE15IKWj8w1HmbciRWeeksx7
P/fudK2mtsrTz7VtkmfTozal+vP7F3G2iy5ZzyZHe94DW7p3UqOqrhK7biH0A1Yf5bU7Zf21rRPs
8v4oy3p/vDYSAAKUTSW8nApPic16h12p3cbmw2ykW8Ucl1Q0XVtlJULQWI/v3LkeiWXz8LDGAOnC
1D7f9xic7Q5IFc2Lfir+ZUHTHbhq5oNlyujWMUNcs4pIIRY9eXj/Ns93H5uyl2IBGtXrSz1+oVY8
9rMqU26zQScS0w2ZiklsCzw51gPhgyCx3ZKhYXt/KBVfjD0oO0CEluhyThzHAxdTDLs0acwHqXsy
sBWn+RaNNY6bgzddpTZxb8UUlmsH495Lk3iZIKevdvGxAIRiAdFfbc1++2oafbLcvM6thzCfPk1p
a39wOltAKrVifKfibVvW0541J17ZZund4X6792wyiJT4+58/fMANDnYsX85ZR48ILzvzOst6wIOk
u7dmztN+1Ut9p2bKMw8fASqiEuzc0nT++P7Qb01vYM1Fjgi8A8Xm+PGzZ+JrmxgW1MB5xok3yW8S
Z4z2+ZQN96V0r0WVoTYm3Qufo0sI8hvLCHAqShl6cXTdIQ8ej27EheMJzGrBWkrsQYqk2vXR1NwX
g+N+dcrUJLapIbqSy6oPEHay9Vha8kK6+hmexgz8/SJOFk8vdDoiH2ObJkmvBqNnRpsInzffIqFo
jcw+Wb//yF+3huN5tzjRIzREYU4xdsolGVESDCRV2w9SzRUoZyJLvxi2yL9ZbBSPVgVlNWhVN4uC
tmqNL9QT5KbRlZBwTnQyvQJmwxAFkaMU2aYbGjIxbfiqXygooMsl2WSTvgCDtfIxZk53lK8WJApO
RGglMAP+0gipKyjH0m5H3OKSQw679ccoqXnev9M3NkmqaLrGqB0ZGqLm8futy5FSTLr2wzTSHi8b
Rdl7jfTuRB52G/jCqJqmEXoT5D+fDeMaJVJHAlksNw0OoZe6kucvmquhsl9wWhUx/clsa/Ry6Iey
th8gyslDUXgvfODDzolz93og3M1//+7P9yeGY2aD4C/+nqdEmgSOYJ1Yo/2gaYlxY5X5AGbTx/v3
R3nNUj+dTRyPFrsNurqI1o+fsbXws1m8nAezVqzvkOE52U/xQUt0714vM75bpVW+GOSPfSDgabw1
RnHdCk/5iVyMkppIT2sd6aGbLiFF4QPpKcQVZUaK6bfWTxe4C8u3dH6xaKxpTLHonFZNBIElFcbo
9sPgRDNkyEhfN5AVfZh0+ub9B3O+o4HIA5bhW7FwVU6/stSuBjupDOchHcp5G+FGtx2cybuOxpAQ
gTBFt18O3kpivXzhAz8vSB2LcnSpydBGnwHmRYYRuHDi6KBho76beiXad1nU7LsmHoJIFfmaxvcl
E87zhRwMmfKP1jJrORyZ42kQzYVCEI8VHzCFyK7zvq6vOPGRB1vrGG8ScYjDLzZ7MP29PQz/efX+
0z7/tpbhLTz1lnoYnP54eFKFLV0tGb6vQ3tHMwlr0tLuVp0C5xmm1CWZ6ZvjUXwvAUyWRTfkeLxU
zZ1oytz4ILq62TpDJnfYRWmEDivxx6EjHPr9+zv/mBe2DcoqcgPg0p82QVJs8jVYGsmhp80CxAGr
oQiV8MKScc6b4BQD1om4ZyGnoEA8vq0ONjPtaC056OE4Pk0W0gBy0fLMvI0mnNKDsMiqD2gmofOm
euuwCfRlpmMavJQHBamfrm/q/UA+qpmMB3JpjJc8HiJ1ZU9Nfi8MPNAuXPIbuxmXTPGyhB/Rajtl
hLnaRP/LqMQhnhxlVSRkEURprn+Zs1jZEkkcrarW1XaVJrlal/zU1KgdiPeG8sQx2l2HqTB2tpu6
u0TrnPXU4XOihVV3cJoiuWqNaVqj2n5QI8IHoe4bzRXxSs3O1qLqSs8dbSUKK8YIzej++FBFyU/v
EHdMGEn26cJqe6GVlG4qDjngQLtEV/dJYnLsJufSrvSv70+w85WR0eAdwjjAfIR96vjNSyuerZYY
voOVeZMP1UqsdFzqA/JIpguF7xtzmaFg+2I6t5yXTyZZBqSeY5SaHMg4Sj+XapwHUdo0Fx7fm6Pw
4LxFz8XHv6zPv1XXJA4okRwbcTBmnPsRcCirlti9C9PvjXWAuvH/jrIsi7+Nomi5nC3BKLEhnaBT
M+iBnvfoqrW2QUnz/7HMcQyEHb6wx+gOnjw6dRx6x+1VbCkny3yqu2oO+mlyAidWvKtuiC9hc+db
CZR023ZwLKVsoRd3fHuxVAmF7REe65D9NuhI21VZ2fF20CkDLVIZVlNS23++lgOp4f65tP6Q4p0M
6kx51KF1EIdFKLMjwSAO8M2w13Gc/CgNcekU8MbOxdEP/jmUe9NgIpzcY2QRS9sO6UFoSuGTFHvd
jspTXpu/9N44eKO4MXPrbqyLPzX9YI+mvcORnlzlJRbq5OgZg44QOM6aHnbQ2ZPIMdZVPvUXnuYb
BRq78WJsycGaquA0dKYtwiaMVfApbEzQcCCiaj8XaGdUguVZtnzSN6y9SjGGnawN6tmh5Iz8sMdU
KNENAz+6wVRfuhH12jwPZeCEc2Ot3UHMm7b35s7H8iG9hG+98V2h6+CrRQK/eHaeLEdjGlpzqAAJ
O0O+9PbbekvKbbJNZ2EHEyLNC9/xG8sfReEiuqezSeT5yWqBQjCb3FAAp8n+OQEH34umf0EKc8nj
6Y1lCZY5UvSFP8SQy43/tmDUY+jlVe/khyhKkEmXAs9l3RkvvPQ3vlvSBGghoogDtjkNBLTzSTPL
zswPuPzQXlMVezUgVwtKAhHXBaZNK4lJ6YW685xTsFBe4EnofLsQ908fYj5Kis0uKg6DJt0AMmW+
8XKrvnYhFWxlXA6HfDTh15c4s4nMs75VOibGnPwtFFRgun2iDJuuDos7SSrBnTlfBA7feM1LtsXS
+QKtRSp4/PSHzs2jyJ6Kg8i69NpVZ3B1dRgRCrqXMsveeNG8ZYBBGlQAlKc8jrbFwMlBiX/QcXYK
ZKGkvpo1+eb9bftMPcsigqwS1gEbwmu5cHxHqjNoOC2l5QH9kglJ3LCuQmnlX+a6f/2gaZ/QZ72Z
RdRvqXzKTZXq9S3uo0AdllVvqrlF0aNUL7Iqkw2EqWItQzKte6K090sksi4shN16Nf+IUNUFmYLk
7P17eOtJwUugI4rVHDXIydFBwdS8hPBeUkurGgtwY2N7EV/SlbwyyI7PfhTreFgjraKyhQF2/KQi
FH8Q+7zqULRmynQUfbKt8gprN6XLjWzVGVXyPU5RBq9qvTU+zVNUOaRSmeE32hHaoR/18WOoR9VT
Mdv297CYmmbj4bl9KC09/IGCTi8AEBeWtRStVpH4RGzZnz+qBfleIOdXW8Tje5i92qgTkqsOhllm
5DK3YezPTe49vz/MuR6GWUU3cPFLRhTJ0eN4nMizq3FsveRghCFmCsOncqCFQpg5EZCg+s3aXGK+
apfF32qCbhz2zaDelrOze/9C3tibgZ9phtJZASNVT75XA2cBXmgh8OkmoABzuXEvLKMPDOE1xEAP
v6bC2XRhKz8SUXUpUfGNp0B5yiHehY9oL5Ftx09BS2tVoMArDtLoydpstfGTQYSTj47I3gqCdVK/
MlQRWGoZ3w64jq4ru3e3aFRFQPK4tS5Mo7zgx/nGds7ytcgE0UhBA3oNN/ltA0EeF2EvBB7pGGP0
TTbphIQX5tbzZPdK7iu1Xrq+OpHG5U9mci1qaexw34fO0EWaGq4T/tb3zNE4FxEwiqSkrcdfw7jo
VUURqjT3SAC61MV4rdmOPz4I5yAhNLXpKODUcvwoRZgTtxWVnAkbUz4adWx/BJIAOYzoPuAVhbFk
ueLU4YWBg2x6zxuptrhPJ4SrJpVLHAmxdemGbHDzexmq2m3LzW30YpR8Z6PSQ8qxO4H2LyQqPmhY
CxdYr9Oh6096+tArJoocp1KaZy3J+RmyQJf4rrIP16k5int3SiZ3VRn1QBgLMuh01XpiurW6OLJW
gLMjep7IRS7QeEUR9GGl2BujhpK7HtwmiYJOGlm1mtXaAWWDobRXoi5Wr5Q5brZp7Oi5T31RHGyN
hK/AlLP86SIRrrg6rMo4+y3BC3eYGM0P1QAxY7Zm+0eJKUzth6YiP3St3qWBrsbDN1U6ZhrA+DSE
XzVp8SMM+/K5zWZ7WFNMk0XjYr4SpE1o6Qh2I+LRTYW8M38eR0W9SobU7gBfy0oGGus75ryhA9ek
zgvr0KZWrQPsRtPPFM1RHUxeQ9dU4Jpk+0Q2Q7bpmsb9NZkVjdgLn/rZNrB8agunDaDWBrY6KfkM
xbQSdDHzwa5TaEOsB5hD1mWlZr6WuBmC45mUjKmbvWKreNmgfhSQWze9XuD5BztES6/pA46V35TS
eNHHMfxg9S2G6pxfokDOpc3XgfdhF1Ds6V8JEwjbAOXccI3Mnuz2jFfwmHSc59ZdZOrPidvGuT/N
EmG4aUh7JSZtvNbHdkaEG8uaoTPd8CfIet+SQp8/lWrGh1P3dWWswkzNHjQMtegktVOarRHsZmFQ
ki9YrdOxyr+b+Krqq1J3W3018MUTp+JNA7KMzOVU5/SV8ay26bQ36zFq/LQj03DraaUx+NI0ASrG
rNVlAAUr2jjNBHerNHrP2rhd1Wu+gkqiRac+Ia1x4oLYu3LKV8hUvSwwaq3w68iKf4ZVVCaQJKM4
W/IT7fgKPZ9C7S+M+Jc6t9FnnDzFkxZ3o3tdSxu/wGpRJ5iGMpGSKWJvPeQznLQhSyckbUY+X6do
pIs1G6T5jH8tiXhaF0XfCM9Dcz/oCGbl4MSIwRUo5YGi1OFtnOZpeRe1qT5cCUJk+i3Jlda4mWVZ
Pr0/x84wWbp9C8mE1WNh9KgnlUachCJLurY5DMLNAquqnCtTl4dGjaTfWziSWtnwvRkN7wLsvKxu
R6sfGgUEZfSq6bYsxtDHq98kqMHEPMlDlWZGUHZYJ5eRjuliaNbbtr+oMHvjPhel+gJAq8jYTvlK
jSi00TVDxsvC6y4Dn+pCw4Xgm193stgyt8p1oxt/fKClCuUeqTSXIHL0H8e3qduR5s563xziRQW9
GMKvMxsD/vdf4lkNT0PDWeincJRAQE7ruGbO+TzVvD9otXMYu/hbpprezWBK/cJseWMgSh+iH3Dk
hfN6KoEIW0xwIr3rDiUG2CsOLegyaWZs0lpeKuPfGApyOzbLLIBkD5/2JQYNpgL143goMBgOWBPm
NXJK9xrdWnrhrs6bnqDVv491ctQVRglHqRuJGkvxMWprWoDRjHmYkerYXLARbsmucD5ZFjtyFQvp
g/mXf1rHcg24fSxRTSAgGBwdzxQnzeGMuM540PHXW9mN7V0V03zJm+uccckwnGOXUpmpAqBwPIwt
RVpbxNAeRl0rt0pu99dSmeh/EPhyDfHBDepoEI9uBm0oW8yH4aF1K6W23D+FF7iQVw9tICZOH6cX
Mk4CH9y6HTiPm9Ifh9paQ+ooV6kXX7zpt+bSwh4kwZBevn5KicTwBaJOJsdDYxnbNIu+Dq6bPNd1
7bthuDW6eJUa0XYa6z3Mhms41B9aZp9fOYZy60jibLTCvlDGv3FJvAB4jXQ+gT1OjxNJZyTu3Hnj
AU/ObItN5HAvBgiNUgdK+vPlYXGs4jj8moN+2vP16qwnUSmfDtJqIaKlwn0Sg4NNpIFL1Psr0Xnv
AajIpulJ7gUaNLgrJ/MLypMSR6Z2GCDscuxTnULdmJRc5Fl6HrK+ZBDktnpjTqWbL/6FH1VFU26S
ZsQMV/DIdH92rPKhZr8c/KkLzeuIMlostqkoGdowN9YQ/uzvM5rQ+yxhzw3kOPwaiS/+wWbTTdf5
oMx7pL7syM4IDe12Dofij+ExbpSrWw6Fr+aiywv+7dAB7ag3osmeDpZRGihDqtmPAbIe6STUFzj3
b80VGsn/ZlWBW558s0rf9cqUKtPBm/qJLPU+C+I8R9w/xRcNXBeE9Xhf5raW7DM6paBlzsn7w/Ct
1Gebsaw2cYKyrSv0+za25gWu5YYS3yKGUVYpIvod7+Nm0L3ywsKwjHByBcTlsUIxhfB9Od1jMk+x
Rmru6dBkMPwx+FIpzSJcTZWZ/4sh/HOmkrlHeZlf2kfPixIIICQlWTj4LR7dJ/U2zbrZirtsPlgc
Z3wzz7GjsoeaQ5HJwOOlpNE33iv9YcTNaNGh+Z4aytV2JnvHmdSDh5DHSfT6o5Eb7X4cUJ2//1m+
seyj0lpkTRRdnDqNkzqky5tmrrLMOsxwPz6GHiQE4bl8OnWNisvvsevdlwrECb+wM/xIvdkb9VVU
pTCQ6sb59P7lnJ9rFgI8oC/vFzjwVNlYYFkrS21hBI/eM/Q5E+dct76wwp6/TARB8MhAuBbA5nQm
F7qX1LVeWwdpxulm6CW3rJtir5GYu077VrsAQ7xxUy6QCBmuKMkBHk++UgB4zDYiaR5UnHv8oQD6
kqXXbt5/dG/cFbslxDSPXXzptR8vO13VSBDyxj4U0iquUmQvuy4y4i2nhxFig6r+KRWL5WABrqG/
Ly/q1Ec7bOpsnszJPtBK0YKcanbdqQPAdJR5u7aeLgmzz79+ZD5wsejO4HDJf4/vLy8i3B+02Dlo
HjSkEP05ypdW2Uc1MJs2yyaYC9fZzkr88/0H+/p+jtcdduNX7iG+sku63/HIdtxiGCJ5suRgDb9M
k1I6UjK5tjqFADyjeazo9xNT7cKvVzPkN5WwV7R0zTV2CNOdFltZ4Anje0Nx6OM5XRxcTIs3YesQ
hOpYxYXp/cqNOr1eWM44WrBi0RQ/2YAa8g+jsTOcQ50pxdpGGBQ4XSOewxJvNnXAIdILh2TFIWu6
KZui4kwcEfPaVsqqcQgijdHbB+kAq+j9B3n+HUD/gI6x4BW0dE55IGHP47CiMXoMdWjvU9TqgcCU
8tIucb5RITZnQcJuhTFIdDl+XfDJBkvQvX5UwCMPXl0rnL/HzsN4pmqHb+UYmgenBjQIZrop7kZE
GAgFSaJpJf5+ckh9ji/lfcZuh+YqTtzvBE51+pVLJNKuEJG3jYWA++aGyLCJq0+iAbyrqefVZHnt
YaotssPsguO1r1pCmiTBWfknvMTna9suZI75Xuyhe4ByDj9ZNee1E4t0Jzyvz59hPc2YWnR1nfqZ
Y2droJrys9eh2if1O31kd85/OlFitju8p4qPtTQ96C1Voj+Gs+NsOMzk39S6jCXmHOGYr2xu5gVu
gTr7rELzs26khHM17YSrhDFIeTVWnQzXg1Zre8gr4mdSaUJlY8vSKHBzU9b41NnVddNJ8aumJMXG
XI/mz3Wp2/ei7vIU4/jUuMt13AW3jkPCDcbfYx/5Xd+hRZNhFWfbjMDHIIszm3lVA6/C8xrbtZ5V
1o0SQdKGfW4OJJcIO9UuzIczWBwsgfqe2QDJC9jMOJ4O7YQZqpO1ySM5pdG9Zw/6ysid9ktjKpi3
GH17JR3FWJc1Ta4Z07gLJdr5ssXwr2gdfS06mSeVQzKTP2OGxP4UqfElH2NkKnFqB86Q2ECvTvdA
u2T2hx4P0/e/tuUfPloFMFOlRoIozhEGt+WT+7YTEmk6WAOPNHPk7Vg6/UrGtnYlAMM2ViiiW2p+
5cInfl5OWFTm7N58enASOK0eP20l47vke9If2y4vb0ILLHXIlXGV03Pf19Rt11aZhpuKwDGaBHOx
dtO0uEGeW1/Ynl4Ll5P7hxeBsSy8TkwSTqGPVurawLWYj3Nsw6gjSNlS1kK3hvvRnbQ7TcSgvWGp
VoZvm1EHaam3no2G7APEonWPa74sm+ue09Gw6YvCvJPegH1Tkc/qsKoolHCWrIjRCHovLDaDiBqI
wPjz+LjrddEaMqkpVmZpevuUkw1l6YzF/krTigpPMjDxIhASRj186Rp/wshp2cHenwFnFQEvgaWQ
/yETDKOc07qjFXKQ1DmPHjgt7DMvDxBJzptKDsWa3I9k9f54Z1N9QdBecTTaq/A1luv57eAT4bVN
IqQwHhtbpreEGRnIjkM3+1ir5YdUqvpzXQ7WM6mHzQVhwtnOsoyMw+DSp2aHPm0+SUNpGl2ZjMdB
jqafGUoWQLq5tH+9MbnpbgGRLKXpgryfPNDcy8dBr2rjMZmi8irxMsIxrVzs8jRz2MrmCL8/Xdxp
vNyv1pR+cVsz2eNMfcnY7ex4wO3CU0DPAQfHoEF7/KCzyuxEEnXGI3qJ6YM6FOXOq2jyxa0SfXr/
nb71ZH8f6qTqorbLTZOV8zF3ASfHSskDKqRh/f4oZ2s0pCIoNzB/iXEAqVyu4reZkziaisNSZz/G
k6FtUjXJ9zDeDbI4p2LXVZV2FekGmVpqN99OqXYxZPqsZIDQBNYN/wCuP8/zpGRIzIFt3w7Nx8oc
3bVw820Si8w32/oaNu5zX6h3zdzvS1Pe9yQfv3/zb00rLOKgWSBit2mrnzzjfnAUtS1i63Gex/m2
SzXjgItufNun7bySCTxRZLbyJTXU/KvMso9FmSzGtVJcKhyXLeF4yVzq3EUkxmsA9D/ZMhqvc2ZH
5sqjKjlI+Joz0MnGlKW9l/zswc6Jg/XrYqyMwMXa7tcQdbuWRRYZ6dBMwdxWibaqZ098/8MnZC7I
JMouthUd3tnp+2nSCPI41LCD3k3RdlStGzeajJ1jlkZJXk4+XWHd2zxYKdyZWuQKeERafGsiI7n0
OZx+esif0NIBAoDOUWWeEsQ0RyaxDdp8KCq9jlfNpFTpWo8p4r20TosAkQy9Cgv/k/nGqxRI5FVe
Y9wWmV77xeV3w9WIHfsEe63TjNVsuNnSABuIupczjky+ajY2yybsZuxEi7m4CZ1scHxZpspOZqb1
o0ZEcENnYZAIQZPm2WUv7Xz0L9Xg41Hefze72fzsqVVyU5cqvQWDg5MXlAVyvyCXC3YmonT85BpT
C0dZ5NckBVqYaolC96neKn0lOcooWJdU8xiQml4IcBbavb425smlNKozItRyoKJkQKIJu/Xc/UeN
2kIbqjp9isxU6vtxhnPjt3GEs2PSu43us96nL32qZx9CRW9A7ua0fdLbzthRf2ffE02YMKwBi4EN
hRfFAQa8oBgaaTu/LszDZR34/QPhWgkWgUmAwB2+0unRIputsskF14oqFyPL1M3aoO9rbZsbarc1
9bjcx1qZb3Uh06dpMayEfNGvtCFNA/DPS04q2ukHS3YLXReoJ4uihP3vpNrCWTeZZK3oTwrhIZik
7wCn15r9NXaBNBp7s3i4lPa3XBN31syTK/udOaZ/WGBzEUgoyFbFHQetyKtJx2+LN/YqVmeFuvqU
lZ0d2CRuBuo82dueyvsqb9Tar6p4+DrgCY1z54Wa44ypRIEL/uktujh2ZVbQ462j7VordOzceZr1
hyS7bbT7kq6sa3Qr/ClXS46aiSWvEI926xHc9mVCqGaYVRBZtzkVqXTXZqH5nv5ZFGKr5vLCznbW
QXq9PsiSf1/faQLa6A6jkmqZ8wQ1dpuv3X2/dv1xHfuH9+fm6Ra6jIM7BY0MZid43slzMIdqJC+I
55D6eoAVStD7w4pP6MLzPtusTsc5KfISI6z6weZ+1EDzmyBe4QK5Wgsfbsi/59X/OvJxbv7zP/jz
j7LCZSUit+/4j/95m/ygyi5/tf+x/Nr//LWTv3VfvRRPrXx5aW+/Vad/8+gX+ff/Hn/1rf129Id1
0SbtdOhe5PT40rCpvQ4SvZTL3/x//eE/Xl7/lQ9T9fKvv36UaFeWfy1KyuKvv3+0//mvv8ik+e3l
Lv/+3z+8+5bze4cukVGXNO3//q/y7NdevjXtv/5y1X9CTqa2x+8H+Ja2yl//GF6Wn9jePxeMfklb
em0ZLmhWUco2/tdfpsGP6Eugc4J7igiEH+H9tPzI8P5JQAO1JN4S1GI4oP7137f/8O8F8N9vhsfx
95//UXT5AwyMtuG3EfUfrZSLJTbAKiAM4+HN7J7u2JNSpFVlm/GukbLABDmZ53USZso27HT09VVj
IYTMTOUOiki3Sw057MEOrDUBJwo2WUV1Pcg++5lVunIP+Sl5QAX2ZMfgfEHFwX3dCvAKPD4Gw+/t
rr0VIpW/ahK7Mz+VWrhi8Tdf+h4SqW/1ubLputz8kBYTZuP4vBI4kY+13Oaj8al2p0r1yypMHpyx
AJNp2ArpyIeF+YVdO/yh1Z5yJXoX9hTa5xQCVq+E90WuMf9ta479XpV+XkY7VWvcDXL7OyyfJ4Ip
kFl9rhJhvmhJEmHGFmPdoOflXh+9cV+PjsxgvqliPYO6HfIYbNgj02Etc6f5jPqw2VuJ6n5x7eFX
j2lwx3aYYXVPqdQuXUm1WHWdGn+wHMh8ammoJdYX9Y8mz+2VdDA6NMb4fopnIHtoXckK1dnObNvv
idQF4RrVvJqbFiMKQyQbp8QQubHFpnPEjYqMx3ezfo3au6dWsD+3yo+mzu9dd2RhsRb/OnoxK9EB
5LhV3gbdEH1tlNS6S+ZbzdxF0n4Z2hbXOaE9TmH1tXLEl6oNnUAh4Bz3kca3Yx08qkswaC7o4I2w
H+ai5vxkjSNdPvl98KqAA4Ffew77hyiz5yRp4BViUrZ14+QWEhwA7ExKZpFfS7tsn5y0nj6ZbbfH
22Bd6BN+U/POzg2eIimL6rTLwJYC1U2uYjsyr4oi+kl5iwEY+R1YJltBXn/VhFgj0Nw2mavc1KKN
AoWALhJ9ZyhP7gu8ID8x5KHTmxLqmPWtq7xAq8nSsRsPVezSFjKM0CPTZNrh8vYFi75PsWWTTILe
s8991Ku7UDXWdhxqgRD5sDftJk18vq9up8aNsh6wC/FH6cxTAH1f/1FxEox9JURnlNsqU+CgtLYC
imZshd50SN6TFbb7jW92bUJYn+xW8NmJkdXphdGomuJtaOXuB1zqkvXc645vm+njrMf5Rmt6Hlg9
iB9ZTC6HNeDIqZIGeu1JHDIVtlXYTTIxrgere0xsI4IpabhrwPl+I5S20v00j/t1YVi3gzSfANam
L3T2xy3JF/sEuNXCjnATWna9BwZq71ydTwwCbvgJ0DzHkuXRiqdw68hWbKPM9p76DIEE+iRnWuU4
dT1U/GRdARjuDTM1TF/BTJQ30suPsz36eCnmK1OFYajlWrZp7aq7kkLTfjm40++FGqIwcrpd6TbR
vRqr5Fu2cRVobdI0fotSrML/6ko3ES24g2d8UxwMbZVqvIb+cKN3FPRpkz8OEQkCNSEOe/od9q1H
MCXYWbXLCpYQZ5S3Vpl51Fqt+rGQneKLvG6+kYxNnqJFeGVLzew5K93oAlr6dxJ5987CwloJw1Xt
RXfppER8JUUJDFZ5/pjdZ0X+q1FikOionpn9FqsNUYzY9nwU06gGVb1iyZn2XOl4S6L056TNVmPi
ivtM1M8LwkuN3181Q/KEQg8jZ3hzogJ7LcareHL3RVess+xmdsLDOIg7RMZXDQQ5I4o/TVlJzGg+
hHdw98jBi78mY+QFQ+xCCMiqT4noV4adXbV28aLENUy/GJnJrTfO8y6b0JxkLM5ej729pz7bdh1d
iy4Rj0ZCBTaAcQJxKYEmxapVldswF9pN7xX6tUIBgNrMJSak3IZzZ6xydW4CvlZmPOn0IHC37Vyt
sbJfTbpSBY4d57h7aKvBRRuhziDSOlTOPLMKEDjse+Yx3qnqB6VtsNHp1JnVILky5PylwglmVbRp
t61zMvCayfqiJt1nHL63CBAqrCPcnBeWsfqp8YoU5uRawdDYz7vmOa2bZwiQNakzOnayVnQnXB3t
5tSPAda9zW4Yokcjn6ZdB2Z+PzvRdZmm6LAk0TiwZz5USfM5F2l141jyMKpflHJZEMNu27RV76vu
dDWqzjYktR1A81YRFPRSYZvxgNn7ioZMqhe+aUWriUE2FQzeO7PvyNYhlUd66Vc9GwiSseq1rOAC
pGHVfp2IXPXBs379H5LOa7dtpA3DV0SAvZyyqEu25Zb4hEjiZNg5bMNy9f+j/RfYxSKLTSyJmvm+
t6INt74WzYCRaJ2j2zllpA/qR2CkoJCl8+XXWeJrqR6OU6P/kO65twftacEawwOcybuDHztoTu74
bwiW4YNvBwdh7q63xTPbuEefsi+L4ehB7+ydYd4LHW2ym2FLsUgpWYu4qWX63gbWuxeUxXGQzoJj
shziQlneZ6rP5w1tNtJV8Ukj09ldmiS1UW+qtVNx2k3qVE5y3g0Sxe3Q5s57Dc73bI12/bz1xt6n
JSDE4YvUflx3MyJmEqfGH52elqyP6Er3WUptgIstjr6Kx4d3FSn9KG0wr5FJOJaNqgtJQUtHTN55
xiEnM39fDRT85E0QI4UsQ0cvpohgRUIFW2/vS/lZBeZ8aYrqbs1sxf1qEWkzjPthbX+Xsvuagjnu
1CpCzGFliO1k22WivzVUlVum9bRqNGKIslp3+BL2hTfYUesY/8bSP1otsHAm1yzxXGXzZ/kx8uwq
ROFixGlpvHQdiWaNoamwK7p3+JqDIYgHaIbOu1I+b766vWnu2kUQe9NXU9z2Sr8YnLaRWxiRtjTm
Xegd0MK85KEYxyIeUrc5bIsuPzBNbPssmxJXriGppihjM+9g1n3YbiawhUIvLYdiZ812Ilo/T9wp
t2PpbsFT6YqY5IRdIwN1cu06CfShDQOt3A6twVKsaWgcZ2cHIB9q/dSG1ZwxDnQG4nJlr/tBpPul
b3alaGfSp7Yhtkf9UzrYaw2qEx9a/fKBDy4uN5NJ2KVt528paAeOKHklR4y3UEwdEayOH+lY+WO9
HWWiXIrrOKujARHzodm0aPRdP3L18SXPKiMcZdNyi1cx+AN5Y+R0ZHZaJa3xlPqiTIBa58QL0mNF
IFhkDZzGVYdfIKVi0R70VyRzF9cpvVAzjJspWpCHpgsuUqDnFaX+CaVUhc3iLWFv6NVhptEtQZO5
XoXL1DR5tzzPiJgMDn5Klgu8UBXOE81ihFu+pQ1XFr2kX4pp/zhoio4old0rCDNvm9A/OXnWhZo3
1qGZCf1I2Egf2TSSxE01GJ/E9ffR0vYffGcOyIdiVVOEavQzJcC6M+7yLPcOjl2kWM4nHrnc/D15
bQtj0r0MeJAiu5y9ZGDCgv4vuH85fD0v9LVXBtIZag/mfbPy0C7dfSOyfy2GnhetNrnJVHMlROy4
NbD0NiRQKof/xp4q0kdt3el11e/Q3ard3CxH9ta/7jaNyZQFB3ObvurR9M+QR32ysC/sLBj/XzMg
0m5SrrFrKFt49Lq46kCkoU71lr59DWYO05ot6T4X1njOR329aBsD2zjzWG1+Y7wHnfvHSs1h3zkj
Cmsj95ggG0ope33hEdHE+Kr3qZUBtzbrU6f6n04H4h8jRDa+0HV6oZNT9OXbpXzOcZIdCsLhGcCO
o9G9Ite55PmqUehddK91TtihR5HT91RkLXIPp7loZYADWRhFXOIggfEUXdhVw3ZwVmNrwrEz/46E
rUjiX/rh5LjtaVXGv8G3/hBrOcWdFOehKuM07b4wu6fPraxkAiDl7evAag+V88+auTUy23r2fSLv
hO5HW1fbB6dtP+rHbuI2bhaWQzOGvNmKUBfzdzbUh0AAOzMk7j1mao+QMPRjj0wIQl4opTGSwQnq
pKu6IoRwVDgPb+7ccNzU1t+sdxnax+Gw2HmPEUWzn7WJELXqWQVWdtXwjCWjVxUvRTnacDI8/856
93PrbeLtvqJa5m/55eu/gnwE6Zu+iRMgrndC1UVM8MdW0NbnF3eg3JvREbWkecbynHpdE6IH5PIi
vSJ2vYahw56bKF1FI7Dqmst5pdf7ZDHFEIs7bU+iURsSB5GdHRFYh8Jjtpde28W9X+s3iqJ23dz9
I08lqozmWgODhrR6J6LsmdS4z8W0zbHdP2IdVmElgjz5Ky1C8w8rJTaZ+AT1xt5oc7/mQcQiO/3L
vSl9S1th3IEK5296b1GBBP58M6VuThwGbvWbQkPzkqXWJBMC6tKEEBocF1z3P7J16vZFalp/ckf1
58paPKLpGF+U1FCqj+Zxy8td21fBTkyELlnynysJCrJt/A/gcUROVB+ZruECVkHOqSF/2gS2Tlq6
xU5qcNf12B3qQqaxIs5Kw6GAMlL4+zWzttBgNYlrFHUR+dC7hyfj4E+mupSFPE6kKkZ866Yb6lm5
s2dXxqJb4rTg9GywZx+8fPgz2ni/GmOKiWXeQvxGmK2Kd2p/52i0LIlz+mGC25Rxq9qcxsl52MMt
uSc6giX0qIjMYGA0IapNeN0YO302XGUwXc1q2/mzGQXWvCad2H422zAUoaO53VOQlsHJxtojZ8v+
xHT9irq2PtpTabH3zcZxrtffdcb3kLbB5rtM+1enW3ZeZ3FZF14o+F8DYSItpNPllhcvLAbHYjpo
5hq15dHVqiuOFNIgXfPXTIpQ4mTGZ0bdrZWpGyvqFm1V/7evg90ycFKOFA2XE0BAs9H9t3ixCIwV
oYUnLqWXuucWW0PMCtrFE/qiqCmHJGunLMq6zTnbdbZEg94sNNfq/s6ZalJ95VM7NmTVu9OrdAFQ
ahONl283UbvVNG/UZ1oD4ds3ZzmlGR2ltKGmn8Q9aKGal3aIvK42ktZyyhCzDe0Iq29FhhL+yRqJ
5mdwDq7FxKZZthZWixShpWfN30ODnKlDeRsvMjBeg8ZlMJgfO4IrpjXfzWbbJ8QBw3zPdfqKa7TR
o7TyHtoVQ12WzpT0kE3jRV/JcoosMee7svayu5l2boIYZt6xTbb7OSibo1/Z8wEneRpPyvDT0C/m
6c+QbYnsbXOvSyqzkJyn8SBsvrswVArnjnqV/eafheH2R0cfGVKsamdmWZuIyanO61p+Wo56pi5s
jR5J/1dSQvrXzpMXZWUMvXyHw6A3WDgWvfQTzSNC1FHdiUTGRwKzsx3LpZV7jYDSCDyt2OkL0Z9i
NvKPdGXjNttW20+urr7tgpkmIV4ffbH1JRCQc8TzfjMEsLkamfnpVpA9UeeWMpYVuQJL3nxRuL0P
UjtsfLkwhE4njzZwFnLaXzY16WDqWrubjCmNOvp0TvWyBLGwK3OvbbX/sZJvmi0MarRat4eZSSx2
cHhiP9W+FlxLSS3NN2oIziOVl/upB5hZUSW5RPVd0ThNIQ6VExA7gTAL/eBpTyMqS6q2W6Wbv1P7
QmRiZ3KtNoTMim/lgq13QjUUK/rNUS863JEeKIlRmu/6JO2HXafCq0j5JxDmetSN4ErwmUwy+nsj
TaL6CRHK2CHJVnsjHQjYXu3m0hrtD0JB1W7N0B/ho4KvMDprv63yYnLd4MdSYWPXJqdJcGtdilKG
vP69VHq9a4BzE9gwfIxeedKGwArzaWow3OZXSV6aSJuXlPTWqSrJWBVvniyyjz5wytjoNCNyXKgZ
NDrmi76I5woj6YevXK77uZofKBjONs10aPLItO/W0IgL9Z13z1uMsK0Jomh1b0eaz9mq3d220jzG
RL/Gq12e6wrNRUAUCDG64tVQ5lPdLte8yrJkGow7c2oWSsPRz9L1P7oBnHLJWYstcUlRZ9TCRhUv
/Wccrj+6YbkXy3rk5r/hykoW6B2nw3Vi2oeBaqvIXNsQx2Bkb+WB8qW3tOqLLPTcpdvBnN69jtBb
ZwYBc5tiCBUXBV9xbIsDzawzqrxL0InsV2ovQIejXIpdXuXip8imNZ6HbA2BVsjOtQZmsrFmsnCd
PKy2uzEI7VeK1v66rU2c8S+nbta9OCPM3wAf/SvRN0WogU7OyP/Ry6yJOsjNXVp+10tzZA00YgF7
LDa1c4vZSfqp+sCeegCQaf7SCcePl4ouajXce1Vj75pRa95A0KnpKnzvMXzmSY6B4LiiEbgtzuJF
XW7ByXnLm6zBKJuhV5+8xPbYWvYPMF5+ukaAM3gIM7W5bfYp4u+d2fvZ32ad7w0gRFQuXGDky+8e
70jcARiEgwmgMG7qbZYAVXrPOlBOyKrI6IV6VUCb8N9il63Nk8XnDUK1otBwAQaJL9njdtuXTf8N
EpMlRrV6seWMKsG6SSRtYwADz6X66jgOMem2b05vH92huReefMGlIQ/b6nUvZsmnHKz2Z70uz1oK
VqPySaOL2CI0YkGYNM12fZ9oFLrn8+P4bPK9Pac/WymuE8/vQxtznxDckWy7ZS/eNp5GVDWhVqzH
eUOjN6dYMNa2jwqxhCuWYjCvuiErQZ16NSbU8zrvmsi833J2BkCqCpwPEQrwY3Bx9bl/mim1Bcvt
D1KTv2mkjxraJ4x28nZbyv1pBqe52giXrvMv8ON3yl/+ccSXIRtWd2sbFfseHklp9xfYDy92DInR
y6yIkxJpF2WzhzCSGagjMsPpk74IloNTTuNBAwvOg35kw1zn547OHTUUY7yImbR9Zx6PRIm0x3k+
1WV+oq5ZhXarreEUPCyzJJbGDod9KFLApjK9ZL5Vxh4xG45GLpEyui/kml1SO8uRkVaLbNiBE69Q
3VK2Z2cAre7N9LEKzT4Oz02wqbT3atzGcMG8w4Teze8aSVnnoN1OQqXlmU4RcWNQHICXy/dsBkbM
HFPhzl28t6HnsUG/einLkYDFjcAtFXxtcyWeiTnep51z6wJbRRqiUtJ6f2Xe+Gyu6z8KlZIl34Kk
qdNTB0ODmBcYwwV+/tekxsvQG+cRSBN5AEFBY7rramGF1vAPl2wQp3hMI/b1IbYG/T7a5lO7zfpu
DUbSLlyjSrCIgZhTzq0PfXqm96568hytiofOar5rHxbDXO+joIfAndc4IJKoCddRDqFE9Bjnun11
51Tfr8Lskm3keLLLxkd62V96T9p7pxw54Gakcd3QOpTWmAchdEJ02u2pbHjbuVRz6hv0aPR+jl4r
qaWf06igLosItl3lgZ27zKGvrq/JZ5Eh6+zwvyfkbk9PD+2hbssH0MUmQxAZqJeZkiQ+vVamd0sZ
NZcWkJw5aoKDqQ5T2bZ7mQ6nxiNv0ltA7kpOJn168dwnShhEYmCG3TUebjF6EJYQM9Ozht/xHEzB
tnNzEJCu8ZKcudjUhiUxZ3M72QaDGKyGS3Fg28ao/na2NV2HQKO12wBlcda/jVX8xUTth5VZvnBf
Vsdaij1t5HFeeTQkUXY3Wx9+Zur/wNVK1ga/TFj+8r/+pP1MGYPCvjPsI3pPPRpSA2GtYmIgEmiu
tBfNEXJvFd1xLI01lJuqMLl6R4z9hecdrKm9+JgMYweMfRx1/NF0w4W1kTd7HI4iHo382iMKeeIU
F7BtenYwccVcHMC/g9HQYLYPKLsEdPpB4LM4TYA4PIaL9S7Z4MPMKhCcuBuB+duu8Dt4iHHsLqwX
f9zKehU5hBpv66ty/ZghjbbyuCT3NoQ8Hu+ZQTkjZBpimVXGqY/6MsuyISacaU9kDiPVVJBAMq5u
skq1JPRxdAnaifFgBBjkcUL0H9NSVeBis9296us0vcGTXmQxPZnYmv6yXt67ejOu0zjn9c3pxoFR
jqzXX7npHFtGp+XBZq6tuDTCTe+rbF3kPxnV6YQwcUgtDSFRiDL26YMq6OpKuyvRPXuD/seuVjJx
ixoRQKkOMAVtqDr7Vab9GXhy4/ikpicYOVBbz/lFNerNS81INy4ICGO79rXj0lVsJ8ixtUiVesCe
tPyW2bol6bL9IB5o3Y89PrOm5iyYwHDpdrDsrLsbpjXsZF0/B1V7sEqw0tnyIp/wg6SUFsql97yQ
McjYnTORRIhuVdEgxBsFuUm9IBiOSkOpBKvtd07dDLueVX44rs3CqoqdmogjHU3B/Vi/sPZFaW8s
ULwCNkErnku08rHU1KsqbfLykcbKtN4tqsUgT0OkHqinlR2I1deMEJ3P0YaxPXTE9sdnbDuJ6o+B
637HOejIqFpmyBNd3tah1PaaVms3EnMJ4Mmv6NKIS5ohE2ytFZjCFBr9YlL+sew1K3bT7Zbrqt+3
i82vZ4QG56TPhRVDVFhzytVOd0v94VPXH0b81XEibfDfphb+cbX/a7LI15d8cEtC0tM5HILeOWUI
pHpcrB+61Ykk40KjEl7tWu8ZUf1JtebLCOMbcuWgcAfew6eifGIZPIP9v76WaXCT9JARWGBGmSri
jYVIKhHbw5TGsxWUYabT6zxbY+xLkghUn2JzMYGotmwDSdAsLYQ6sV5T3XRjQmhOmVj5slO5AMSY
48Yzrmz3YU++58Flh+G8mXAuiNW4WI31rx5MIIuFCaVq4ETcYJdO9NDEgb9lR0TtFSMQmZ07NU/Z
HlOJeBhWZnPX+6V9CPrFODZ0gobQT+kargz1IjbqqnweC7wkfleY7xCwZ1GaOxeP3OAVz1yZhwFL
Fg9JvVzaCc82cInXVtTgDHz9V03fs4vwcu2GhmZd/jSdyXx1RP1DyW1+dvQll3GNSjsp256sihH5
0T4P1Bx2StJCibabEA4sS4+w/6cMtSNLA1UgxWKbz+ks16+e/Mhfg0z1s6/VHyC2+NUNUOFM8/Kz
lSNfqlwauhQ9r4+4k3hx01+mZt8MhpO5+cEni5uHGcVpsqSYVc2PAEObT+8FV9tsFonurSAytXNg
0rxs3YMSmE4kvsID1UTSDw346Lw8ybS6r8Mi792kA2jUrEvjsm9LQIjKQXCwUSVf/HS5l/RKPVfb
8hSsJUKyaVwIG5nFn8n6NbkdtHJeYrewggJ2849j3xbGKUXPUbduL74EHSgKi1bsYDsExpATQKqu
vpszrJ7y0ttl1nB1CnmmUDCpV4/aEhCuOxnf377RzVdtKcr4vx+5XL+DrYqVPcRVz366tT0n0jQ/
p2mVcZSrSG4yVFr2R87tp3APzaqooqLHVLK51ob5Mw2QTMpgPm5rS6+SZ8zBruJtgH5o2PMMEMAA
4b2mU9Fd2uRPl223byyOMWGVsLNV8LPW5nuP9ZRKh1u1LF+ok8Gxh/FXL8tTPjbJvLX3Yk79k51O
QWhv1smRvB/zmlrn3oLkaLsnuUE1/ge1omgFrQyIVO8c6KaJvN9GJ5bZM109DvSOozXIrbDO/elj
bYggdmcy8cI6bT5mPUc/SR5iZBreOXfG6zI1B9+t/syO9SLHYouKrtHODQb5VCtRzrZDzx+mljUi
7fg0boCJXtf3YZU1DJweyytdM5FWPHIcgzHx+5aFu2u9q2fUZqLrg0/iV5M/Qriq7bspsz4eetHv
SBiZ37Y5e2SLYyw8Dh3Jj2GwzP4x7zvr0zYXlBSrq8ReGKZ2Vf+xEZVTuUXUeysf2uQX9c+CeLzP
ZULFLrLWvfU2Io99TnAE15j2YVe597KmXnMtBiDFXeGyWi+WxVPbmuOtccbsIiZXew6UOfysCs95
6tsl+MYQQP3WRvvoBbAB19vmQ1msuG3IzS9bfi4yc4+Qj2nieJl1HvLUx2uKSettUE67N9Tiwf16
ZUJpHbIdp9ogSZAXrrpTfpOHN0dW6oHidObQ7NvC8llLg2zeT7mab9SkLHudx25H/537VMnG+iHM
B2+rz/LmOcTD1l7v/FmW/LJYhvoDaFtGa5rtKuihWpeHbjFuTtsVF94teRmb1vrSjVV/3tQ47UaD
cJA2R2CYkQBfCNTxBNUInPS0sK00P4ZOtzp3y5+M7xphcWI0LUlEa7oy7A17H0U1g4PoLmnlfgbO
+IFiwIRGTXd2Pne7zlb2b2m3R0+/6sFyXe0UPsMziq/CWZkivGdnqV8bbflUtUnghpN5+0Uy9Ae2
fBCs7j2tgBwL/irDUVX6v0bM4qkpOl6kWtJL0Kvytup+4lU4KyJoEAqt02pisNbfB+mLOR4WLc/D
Li8iRFtDNGtqiNaiU7AkGaxDZxD4Q1YERT/1ci4MykRMeshghoLnVgyx03J14Q5PyIl8fK0GOF+0
W9+22eHRcEr0MSZCAy6CmI7y6is3WWfVomb2uAGHGIHDLz7BZlHebzTjjsVhyoUCnaNlB9LQPQLX
+wlSB4PR3/eMt6ytVLj2NBiHnMewAWY+FLBxfv4364bxaR0MYzzMsgXlbvoC4Ob/Y7UTD1Vm/1TO
olCFSLgDx/6jauJia6c++A+oJduUOLkk+ceQa+zDxP6f5hEizOvBdOsxm09I0zT66Vf/s+vVlDRO
B03trdqpLImxJORjI9Gq1tZbv/ANhw1oHpjxSi4dE7PYXBq+V3accKKbcw3J5Gr+iBJN76R16uzN
D/OOmWOnayz7bEiVJ/6w6p/b5nxzLX15VnDs8tm5gD5wzXeW5v5ac+Gf6TxsuNDW5gq458JvVvlF
W5DATqpbXnEIpny8VAO90HT8rs1ml8aAs+qiJtl+F+s6HEgEqC32AXfkVu7PYps4bRqtaK/Etteh
StPpuxiz8tVxp+nHgusoi205rVsEuAleb+JGVNjGU+9tMd35QHZUfgCuKmJPjPemmvsXai2NM5mf
9nEx1vY4ciyfG2/uL0FuIzZynLTcWUO9XEuSqr+zAa1WX04Cd6avH3JTznB6+mJx/dIJFq5zutyb
zOxiwldrlVTDkj5ldmPu6HGAmkC7Heoj1VKYLoBFzOrJyPnkR3k1GZ4TlmvvQxniMQV6+XEuAWhq
N5UvvexQsLjoXWyvM15Xo86OzliPUFTsN+HibvKJtMP8MFWEzbmDmq3QtMSvShpgFgZh51M5yyMO
1eoT/V0X2WMf8DM73/R39ZEjO3nVDaM/G5qVvdvVNHuxL+j08qbsCWEWoXPof4gdcDyhjo0Y59/e
1Mg3A5nltW2pDBTtFdEan7eha1G6WdXzFuTqJ6F1LQXMo4Hczqnqg0VLzNVCvAPQoGfqB/7lZiOT
MSgjw8iAlJvpH1VV0y2tNj0BxF2Sokcw59RucTdtS4VWVSMSWVTxoiqHVXIkqeZQTAb7vpjL9MWc
OYoGna+2TsjShe/XEG++7mGABfOi5MI+WtOIDzUXFZ/YsPi8gkD81EZvvTaBhywMjCTs3T4/6lm/
7fLR6qNtaaYdfrfp7M+9xkBIFE2m6GgXFXU4nUZQjsxT9aF1ef3C71Se2ezc34479zo8UU5FSUWm
9jsqgQLUsbadp8x3nzNv+MToRIAGatu4olaHAccPDtlk+HcdtIyqUt0sn7ItUNe6WLevsZ6gfMut
/hmoooQqtIKbW6Kj8AzK34YBmU/vFvrOKvv6JtvWBQojV13pLvifN7aXmr0ibKkkS8hyo9vLKbNn
/CAOEiSZHbbU9AARpvolpd9wP4u62BVGA4Owtd7NIO7vXDlo2ucuHROaEqOF6yGapjW7DIbPc7Uo
JyoWvzwZFRwbtQ22eOpyOX8JZwEVXLtOhf0wBr9VuqSvtTD791moKm67Lvgjcsf5V1aVelmsNX0a
nKXD5ey41QFGgf5HnvbgAPb/GIZ8v3qhEzLLY7+R1Xe9qfxDg6BLMu2hJgz68qZlwwcpykGkYZX7
VUxLGz0WmiTtO1/EqdEuF8voaiBv0v6YTOTTSvRSNNQ9v6ZLdzdrnPWBoZlvm6Nyspf6nHCgaXEN
ExUuSit2Wulf8621D61pzbHA2fuvsQ17t+otpwk9kpIjkB+Btgd5qJs8f5rU4pKCX9PYYlYApAbC
vQrR7RPLa5YfNFCoPkSa6d2Fwek11Oa4K8bAA15bGeXyFkRRZW0jT8odOa/twTJY/9vxe/RVh68U
yf5Z2nCeChT8uBGXEgcCeR7RWH0Ek0AaZeM4J7eS426ka+aI+3u62CotUL5OjoKsG+1Em6X+I5XB
msCaQb0NL1YvAPJZYYmRozSM+oDOfzVW/M1OWWxvq+sMFwosqiwaHfuhw2vql7Wy0W2qxiDmcqiT
UaLGszWw+dyotF0r5uFsqDl7bnLLioOUwU4RDQee1nSHsurliP3HEefaAZqHTtZixHAibqZ2/szN
xQ3lHOgPcg/FU6433xZFMS/Erdd/FokSPPKw5GybDZAy1Pp34VDisqtqf90z5vY7Ckr/rfPUdCF5
bKNinAraP6ZytdiBniX22EKj4qjqx5B3zfPqTN1vln+UMsgJhTSPOmnns0usH5qodSmLf8bY1nGr
qfW6dm43hIQ5dy8e0sDHM4XF36iUeyvSZ/IoZ/BYS74GIkVyCDtMViKkMh/NqAVvsHpoa6VeJ+uM
iMZ1Cd0LuS/zv7VlDszuhrO95ig2o3Ktl29pIUowvEL/Dfab3aF+AIY3QmnE2Gqf+cRhW6VrhriE
BrTFHJg1fcu9lbWADjDX/q8+m+Y77YbTTnSVf1nriaHCbbezg7rgoGNzjTQiG2OlQ+qQJcIRAg2e
A6gUbfmi8QpP6DLM0Cq18dmglPYuNN/dTdaiP6ReinOgr2VsakR1ClwySbVijjbqdElmFGuY/rKR
B1ctNteK1rMDFS/LYsWapXf3lVrDh+qz4CUjraNao7Oi3kYrfp5FTxNt5cnnlPU37MeKHqTGmkBF
eULofCjM6dWkk6EO8Qo6L74GcTb06/SumaP7budjuVebhJ91shEsYZH4q9dmOaBkH0627Js/k83o
6a4jbe1ymPbE/JRcC13w3teT+62lTMFpt+61NjOSit8wFtMynJnvkPdrg0HlowYsxJaQ3fUSL7io
AWQy0nVYnVee5Np3fqBdEheWkfZuVBsRmKJ4DJxLvYWavwQvwi+1l7bP82T2kOeJqq3u+th90cUJ
4bcx1nkkgyR8+THcpe0ClTLml2IzvNfWflCbvf4g8gfpItNCA88uVTg7q5qLH2JwT8bc9lf2lOLi
kJn6U0lJw1k55n8ReOFrloxKx3Xx1teiNzSUxKNhwryDgD4XDZonhALaparSCqDcGopDno/trVWI
WUIn2GrEBq7IVTgAhzExD+ZPe3SzP1la8A7knvitrQtw3cgalVV5uvN9REY2X7We4EcgTaDeWfyw
OhRRTuPXV7/1+2OedjpfOc/KDk5FFsoh0EDjF9a9cK5rNiQ3c586mjxjPyVRgt1Ht6Mt83UkbTm3
HzaS95kg0i/SRp27F2T92cWDn9Sls6JmpUQnJJRf8gx2/pshgZm03IAu4L9iFAiC6qlIqwHqHIPk
uw9w/VbB4ywQNIanaHmoGxP8bLTiYV7qpFhtBHuERjV7Kx/BNREsQLIUs1GR5CJ+ehsL824LnOUn
slhgnbZg/d5oYODyNms/piLSONRe2WfEw2fOhYc9+HCGZXpeamnw4tk1Q62t2UP8kVhr4RY+iuR0
8pPR7O2TUu7wnvLSzxhiptDuqvEHYHKJumtCaEybHTFe3QL8il/llZpXI/R9RLrL1C+ABXiPu7l+
9c3xyXQ04irn3EoWP93ORCHUFDY7KXHgLf/wAAqHwvTiWbB2sqyWyNga+WsisqONxpV43k7QD9vr
zpAYhBvv2gZ1Vgnu81Y59v/YO68kubEs206lB5DoBy1+XbuHQpChyB9YkAxCqwtcqBn1ON7E3kKW
VReJokdY+ff7qbRksuBwOK46Z++1ozURd9MmsKNqMyjg1LRWiY8FouGrMebS8MX0nZxQY0eNE6wn
J+JsOCFihY0XK8NDyEb6qtIUZZU3hv5I1qiJgULJ/dCtg2tZeeVnOCn5D5ynrDG52sU3AHNo9TYo
iLZQUe25BWWieZpC9auBROkuF8GIxIMVA0yXRQCFKddU8tWvSdN316aZswiOUr1zQytc847nd4bX
Fn4thuQZqG27axDXXHtFHt/17C1OtO+pOusiU1YGJzbWDrrqoavGJGzp7rZILefO60kbSEY9fKjZ
WD1XFRXs0bCD6y6sxl1S2+6PLLaSLyAS9be+cAmmRYGztiej4ABlgvQni3gkOyu3b42xcb7aIgMZ
Y6Yp5pgx9hL0LWV0cEmgeiR9YFKo1FIXBuyifxqtpiBDzjKOVISDL6qXZPeh4Q77SiTxC17hfFOU
zvQtrI0SUYPZXiVK7xyaYhZbmVM4Ulru1JVUKCSqMTeuWErynZhboAVuJq+7ShOnsTSqU1wQJxgb
rIbKoOCxcTRzg49jQCpfVGuOf+0bRJfkqgc78L3vsnA7pAIRkGlZHjwwAv8obXlRup2MhAO3RJP3
LReGxd/QNXwBHhXDijXtVcu8+IeI009sAIdD04PdzWlJfEeU3lylMkmPQezYDdI+ximrrIt3tPW6
6NWty24feUxkXuOWO0p07cmlnLRmOqVDHWAoaLC9rIsWWWNqD8axx6Xyla189OahanycY5yivZJ7
1kl1QxYor6bTMHuSPAR9efgQJj39+1ZTvIPhDOZmxCu7h6ri0hjshz2H9PJmABy2GcTUc2iVBLsE
tlNyHLKOMPiEzmo1tVsOIs5nrU7o4WE1C41ee21gfD9Vmt0eBqkZ69COowctLjn+D41FmTKlOAOw
B8VZBaNj7Ulz8GepNwO+G1PkDt0AJMSa6lXB27vvh7Hn/BCcmOgJm6SHeRcjfvypuDVVklaLMrqN
PUajuo55t7VhakcS67voR2wV5sEoO3enI4WmH+MVBy0JqzWhPD2bbYCTp5oByi4IrM9RzGcsCivj
yRJ19z3w9OAxxOk+w5fp2A2OW/8Q5uTsrAiFmj4IHoY6ap+mbKBWos/1YDGIu79K0M/OCBZg3xp5
ctc7ndGv8bJMm5pq6oMjIS1ElL4P1M5/6JFm5GuHiYz6is6GMgiiYhWosRdtJ6XLD3qiKnxDZCno
/+qgPrEA6feGG/HfLC02H+1aZi/sX+CVqq7Y/EXP2hMEJ4UHGXjikFdG+zOZUN+ga2aizMvZNw6x
4419utwCIUCoJQNgZvVQrKmqKPsiIhCuQaa9qcglpLY1vQna+7e2VyDX7POedo4sbHaDrmbQVjXz
7EHSB822Kd0IXIIFHeK8NSsav7R99BWue/1atUgHB95oXgsIOXcDEdKnLIR3AW0j5qgd0nxxnSF+
npyK3iVvIR0rtkX37CRu3DaW32IvHXZ5FovtqCjRQ9wiSt5WDp32wUDOmBi1vM6hx69cRGSbrmCA
NG0Yf84H5cXO2Em2ItNPmImjUxmL5nGYogHHRm7eh1iFToUwy42jtsMOYGZ0/5fRdpzJTSc+NJOW
ro1a8XaV5bg7UF/xKq7Q+CbaI+sT3fh2tjm0QYyIS1gTpw2lbr+HYRBvMi3FLWFU+TSuwoI3zHF0
8ZXZodhydJl2OIWNjRxzvVr9BeQc3OxkeNhiZLVj7dLuDTqW17oVuTeREnTPqP6rxxChzOYvCF5o
fNR+jhtokn0SRYhBGg7Gf7VNZLvgfqLDgCTPTwL0x4o9plvNTPp9zEFmL3EW/X//Mgbpf/iXQZT8
n38ahP/Nv7wuxf/9n/j1v36U/3WL8/jtdw8z/9d/eJhxQf+3TYC9Ry+FZQyk3z89zJpuznbkmWgA
C4ZeC//lXx5mFXwcJkP8/oSizRnPLNx/e5id/7YxREM+hIKoOvzvf+JhnpEz/0I9KMAEmNxhhi2Q
Cj25cdUsh/vkOVSz2Cpq+8id1P8ICfmvqy9oYI4d0MYJauW+SKwvOe/lakTQ/MvD/oP7+tydL5z5
jSaxYVMP+MT0cofayd00lmNdePEFXsCgXFDnehfcF1nytbJ1ndIjVrXL7nz+Rr8QJIyOWPg44M6b
nt0gVeErrGrGB5iK+Q7/9IMuoDaeNZmUOrLwE8WOYCt7pXzNChU5DD2T42X3P5vhf7n/nk9QpomP
0EY5XJV9uiM8NfiPGFf/emV44X+9uFsxy6MuDe7hh1EqM82noVVf37/xc89mAZIiwhoIZBx7905X
suESbEtZQwHPgKd8/xN+Z4P9793PyIFf774th2EqbLrxoVNNN1lfVQdhNRol6LhlzZtFz5r8pqhO
+gFV6cwoWALoMnJBh5bCEgFJ8nZCn0jBxfwoouXcxRfD1/KMoihgOd2roY0JHtxyKazn95/U34/k
Dy/qEvqbAhiQTiO7+6bWtnpNjWEqgUwe9fbJnR5LgR2Y3Xh6l9bJFlsq4stDJkk0OTrtjv8tve9o
jj4YNPo8afzpZhbjnRN7Y050L+5lUCPH7HdTeKXgh05ubE6rlvGNwvJqoIDZ6cfOfXE47xcM2Ywo
20C9zj18Sv/4R91Z898BQUPr26H5Mm6V8udskv/gsZ2708XkwR6PvJyo6+7pMh4N49tI7dvmiRjD
FV5Crcc4j2lTES7qmp0iqzX8hJUDplUtPNpy9fr9+2CV+fMTW8wzKL0TRegjXb589kd4qJahyOft
XrN5Qji/dA4llHHv0YVR72ZPe12Oa4e80gQZW2AGq6FFp2Yf03SH72fF1un9O3POjPK/WR2/TE+I
OlJEwlV8X+cdHi7hHHv8x25tIlZCWddm6roXJcm0VfVZUzK5ypoOvbyVPAG9uG7U+mdceddxlb94
RvxJH5Ub6cUvQxM+Kg04FWz4mEFOPRtKEY1XrgYaX6IPGaLm2AbGI42Xb2mubnqqCbhWh69IVrZR
Vm+8KLqSCi1PcrOEm6Cmmm7tdvjMvuCECmsvpXMFMh5hjnqan1gM14PCw23Tyf1kaveJ0nyNi/qm
qMB/G3p98JB3RXF2H9se3U8F20yGZzzLnnqy8rIh3RJPQ0mczrqeDScrrk7Yl/dNR+pe1t0aWvEp
y6pd2MHxAi/vUzm+cBZczOFan4d4DtPa1zsWuGgAcjE7Lvcy0/MbtSlM2kpGswpwcr3/m5+bqJYT
+0DNyho50dMJ3+mxoFbxn8Wr/e+Mri5m9KTHaOmxPffNnhdiam2cmNWXi257mUNrlnnq2pVR+zWm
oRWwtFviGD69f+0zo0BdzN2d0uB2c6zah44DAmJELUGyoUD1Wtvef5Yn/6+HM09Svww1NHWjY4Zj
44+9dy/N7JSoqf/+/Z/5SZf0e0c0GgFTTo3EWCFKLis/SWRum/cvfu7hLCZRwPqukhhhg22T/DDF
SikcNKm6T9Evbt//iHP3v5gfB8v1qtrWhI//158UBeEQNOTL3vclbkh62OE6eoc+1QVr5VmhOPQi
jS7bUyyjkOhLJ7C7s8bPhmyuEa9sO3y77KksBmruRWOsRlL4QO8nSlGTb6p0xC+5uOkthqrjKlnb
9Uw7WaCZa487Xxe5c9FYhTv9+6ueGEoB3Lat/XTwvk8ZJYoyVj/YC/35XSEF5vdrZ7oYE7OMWz9v
3H0hEHY3dIc/mIzPXfzfxujY1KnLxXUPEHGjT5hemnFz2SOfB9gvE0BgDQK7qcssU4vogFfO2iQB
oKf3rz7/cP++K4Py9fvV8462SI/a0adIKFfgj4hVSz/XaXJFu+onEMlT0aIVtSjDfoBTPvewFqO2
se1xUtP5YVXpT96ntUFE8kWD1lxy9b3SCdMe+Yuvi4rZ3gMtUJrm4f1HdWY/RtTD788K961LajA+
kK51itcit5QvkzM1q6wL3O1UD+ou5TUDjFPrt2RqQhSocUSuU0v7xJahvis6K9hNDh3KYbKN20xF
fVlUEGcUW7NWqHv6a9qXP1LaVfRLNfvCF2gxIaChcebswdavXPctHPBfSMJp338mfz6M/RsQOpB5
IDy0Sr7uQBPNLeFgHHeeVFgFdp+Ja4lPZptVanN8//POvDzuYoqY2j73Cip/PibNlSZU2u4txI/L
Lr6YIxwdD5aQCkvtaAdrRTjtqnGZm9+/+p8XxH+LntYMnFVYhVsfi2aMMs/Kr8y+zTeN1LSLFnQy
O35/QWVi0ei0U+FHSsmJAV44vBckWO9/gXPPfv7zXyei2qjaeHAb32lHnbZU88MecVG+f/EFDfKf
+xwKZb9fHRDcmMf0Sn2id82j2pbYyvr4u6PjaDbqatomQ4ehyY3Sm5H+B61Io94SH+N9cAPnvp3+
++eXDpHUhi2EP+XNJ+I5r2Th/Xz/u5279GLeKJXEFCJvW790zO+Vav6g6fnj/Uvb8+39Yf52F4Mb
SaIhgxltlpSDPGr1aFOlB85rtwrGnhBP66bCqLBJE+fZjiJz09caIUNMVicFTiJIJXwa3oTlC4u6
/OzkhXKDNj3Y9TgLON2MxEQGQb4GysdyHKRiP+lkSBSV6u2zyHqouyDfaFNfb2Cp6dtOoakUuZGF
DAnkQqe1+aGlZL5BO27sXIBewGTqGgGuVR0j7EurFtrPreLRMqEL2mxyfXJfUlr+nPzQTBtYET+X
49C+BGk/nrTaqja0A8bt6Krf5dgka7V3ks2YNhUBl1pOf8PGMmF7L06XI0DBYAThr4OzOHTfhhgz
Yp3HF642zmJANL2SjeNQ1j5ainQDEwBNR5t/MNOdWZidxXigTe6aXdpVPsylfE1n15lFUG84WKk5
gBTCDFwRP60lnDymMgo/2JiemaWc+XZ+GeQkgphNqNqVz1QeHXFRYHvy8vo46N0Hn3BmNCwJwzo4
y9R2VWQ9IrhWSPlZlbr4KKJj3nH9YTg4iymcENMy6PBk+pTiJcJLgVDOcxQqB8p41EYl/eDXOfcl
Fjs+kNJ5pTpa4zdVfUfayVe1KB/eH9LnfoHFJD7EKRq2uq997BfGF1cY+adCnaD72Km6ef8jzt39
Yq4bJ7jiTjxWPhTDawxMP5LUfX7/0ufufjHXiYq4gj5kjySyWL9qJTLrEcXbDTlrHy3T5z5iMeVJ
Q08dsIe2r8cqVCwYVjTYRbWuRtS+73+LMw9oiViWinRGMeq2b9NlR10xPiZe/0Eq7blrL7cwjl3H
XcW1CXySK5mIm6q5rLJPLOLvozdF8BiSC2D7SbYW1p7Insuex+J1d1JXGS2wCH7Wtcfc619Dw7ts
z7KMltKHwa5Fo9q+E3uozIIwXSU9BI/Lbnz+EX6ZzoSnTMHo4saqIw37FU7N9ahFHwTynPslF1O0
0Q8d7Nrc9i2lTDYia2+DUfkoonD+yf4wk/294P9650Pd6hJZn48arrrtAxopoYfDQXoaxBsP5n7t
4H95/zGdGVLLJDRcJMJpOsPy3aFGYpgg7nZdodyi2ix273/EuYe1GLWK56VI7DXL76sYt1r9pOje
20WXXoaohDFaqUqM/Mik6QI2bQD6WUixLrv6Yry6JMWmkGG58THoVppbfO4i7bJlxFqO1whDIOpM
4RdJCbIXLXZUmS/v37c+P9k/vEHWYtDaCCmixMKIMCTXRevsVTfF7bzTi4cgAndU3QyxtVG1/ZC/
6ca3zHgmOOzKsDGLoVnn3+pTPKUwNj6Y9/7ul/3pfuaX75c32oyGckyT3PFdzM72MKxdMCga2qDR
Q24dXNOoMOWdUyfHtLstCuTsAfNjbe7hzST13MSo7eKyecGa39Jf7qVPkpKQ9Kz02RzsyswiSF4k
8sKLL+aFwmzjiqNk6QeudQMR7tTrykcz8Zk2mmnpv995BEMPn6ib+y5Age9wBOSMcnilOB/vELZQ
A60hJGFp/hYF3YOpVU/As9xPwzgZ68qCHgW/BqBbCvGgs+lblZ0Wb4xK7+86zQwJ2+bvNa3rHMqy
+hI3SHHzQf9Ks+HGqOvswie02CUMNP8tGYjCxyf0U9exb3ouosL3X/z5/f7Te7aYaaa8tGv8Trlf
D9kNlCoUERzsYNzkr3rYXzZyzcU+uaeDhBu0z3wnHF4lnjG7f3r/9s9MlOZivkHyCisNXZofDN42
9xLERdVHz10/M9GbiwknbqOpBjGQ+ZKe5TGCbv+ZNPrkRlfgylTgmYDaNFW19txabNpQGW6RgWef
wBcBO+2rbNcjHt8AwrO/RXHZXbsGUVRhTOmw5SSIFkJ7sPRBJ4myfxuEAYWhx0WxyfFc7PL4so68
aS5mtjADuyqLjoffgj3Qoz0nistme3MxSaGhLoxMhKnPKNqDgXyy2uyDCfncD7uYcxzX4uSatamf
usWbV3kvmv3B1HruyosJR+0HzVFlmfihsMKt2dgCo1Szv+x9XEw4liPIi5n62Mc4QhRMWGsbSJIf
DdZZZfWn0fr3n/8yExuFYlUTcnE/d3YdlBB2NRTH7gt5pOWez9aYBFxB+Ur+0iqM0d6C4TLxqGFq
pjSXahOEMGuDU5b6wZNrRjsL7EHokefao6jXPjNOcQc8kJVDssAzwgb2yKvU0D8HXb1tqE7ySa37
0vOn8Gv/8bFa6Kwve3iLuahXFR1ZeZb5w6R+A4K4bmat6UXXNhZTEN1oLTHSMvVFV9IrH3ZlrF/2
mxuLOQgZaGiTd5X6QR1el3pzV8nL5k1jMQHh5krgVufzvEnJx4XfHA7Z42UPZDEtZEwwEYbC3Lfs
Y2D69YXr+TJltswz8qTsIfUNdMcY2fLwiIrX2V1214tpIQ3Im+DAydXLGoi4fKEu93zZpRfzQlHW
eZoLkObqlMIKkSnESewDm8uuvpgYIqt07aHTU8zACLWbMr01A9278OKLHUJV6jYAVpn4YxY+a3aE
92SGkFx254tRGUy9a2ARKvyxKtJdiMracMrLfs5lnFtqklQF4iL1tcRrtl0PjzH3wI5ddOdLLelE
1Sm0tTiHLmLC/i++QdP9qBWo2fPw/sPOSV8MzoAM9lTaReyrhLUxEV8z7C37ibnWqt2jmokVMYoN
STPM0ZgAtlH7DJVtq4862cuEFZscsXPlPgQZZ0hjL8Bc9s0PI33gChmFYSOzrnWuYuPHNGyS/mZf
ST4eDe0arwoRNLyk5XPJ6dNmbid9DDwA4LHJZwKvCutQymOn7uapunH6VaUme/5k4rVQevXI+lEb
EdDar0NZOmvR3vAfdbK5BNKn1h2/ucEP1X3UAm1lmnccdq9ZDIzJ/SGGIwEQG2Z/hR/LxVVdJ9G8
LJRyziow93x67bQQg+rVwBeJq09Jfkz5Pkr0FowVv+/3RoJE4nO4pEYtGH/Tqktu+GuuakI1PVqw
bN2cEm7+j8fYgAoQxr412b8AAMTqlHfQj3dJ8Ca7ascDYTXr1OoUZOZGxipkyQBHWn1q1Z0XhPzr
bl7jRnwCeZfdlRpwrqF+DjyUltWzbh3TPryWHGu0fHYf2c/cQ0h9JcSmr2svosGGW1hfME9eBQUA
hrqAXo8fIsRb0N7o9rVDAykCxGRTQZVNtg6B3g2TPlP2D/Mj1EgO4VAm1Z0UNt7RXdt+gYBHGPh4
halrk0XIB6tNWmFeIJJHvripDVDfAwmsbuoLiwp/H5J+2TxEPe1eD6ii3yQhmTeB9RXT4wdL9/zS
/2kwLHaCIYRNfOIcI5y2fwC93NOBAihvAN5dxSIi33vEDn/ZsF6sAW4JkaBDE+KnUXgNo+bRDO2r
yy69WAPqtMalJ5vUt2VkHjFgwjcdnP7CG1+sAZUcPBumGudopXzJe0gabf5BDXYRSfi/HUF9sQTU
NK0tqzdiv+Ddj4ZoTczAiQEWSQvb+m7e8TTpPZy1tosO0UQAc/v0/jM799Mv1odsaItsSILEd43s
Jz0vxQ+8pnrIbTf9acSWd+tiJ/lgLTr3NZd6ZjEGpl1Nduy7pldf9R5OxKIJABbhdVlJqQw3hZsQ
54zNEg8qHEjGpOYdK3IjwD9o8ojRVvtgeTnzxZdSZ2KQs0xkeeGreJxv8ENkt+AKs5dYNSFfmWNI
dkX2Uaj0/HL/YYBpi9UG4zOspTEpQA71r1jTX/IxfH3/BzyzkC2Fz1lrTLlAxOJrIWzC3HNCYBU4
4WYj1FFNhXdQvGzcwHEsLzuCaYvZAuvnGLhDmvl6kXRrBC50G7MLG43acnpwLB1K1Zj5aV9+KfDc
5qr+9f0nde5HWEwPRiQaxTVl5s/ZCJrdfaXe+cHLdO7Si7lhlEraJqae+K2jPgVNAsDI+qgMdu7a
i7mhTBrRqnjAYYOpz0D6d1ndfrCB0+ev/qf3cjH6tcAtZeaZsS8cPT8No4rd2iLrr4E9sY0SPQ5X
Cm71AYZYrc9w4HuHlFfwaAR3byIS6PZlGenEHyj5RhnrbgspH5506NUbigraQUDhXpldaO9SvsSm
17UiBW5dBx98gXNH6qWeVjQj6ViVF/kSZntqYfhkJoELQCAAQaHFPfuZEUEF/1AJM0w7+glstXr7
mZDabWL5845qwkjEqt5Mvp7CvD4lBPVlCUQFdcehurXzberkxPWQVmBu561D5wbrebcVG1/z9JNs
SPYy6ck35qHtfqjypZMfrAtnfvqlopdgVrWyEr4dG9943GsfDTKdmPc///JLQa/wStFTHU38TKui
z2NcyR3F0+nRtHv30IGq2BKFKbaplsNdg5y8LxSwFzPfx9hrropLEVgsOxwCujxQyPoamUX+lOoR
9QqlMck1abR8Eze9uO1FTNG7tO1V5yT4gmVEKJjXd7dDaaWQa5CG1ZVFuFCnlzjg7VbbwQVLr/q2
aNYizPWTKip2IsBNul2E5pBfyFQe3dL7pGbqxhq0u6glusEYQHtCwLBW7TRmMFMqsXKiamaqFk65
KooOTGscG9dK5Bns5Eec3zI3Hs3enHajXkABzpT4pyL75NWF5vHWlV31FlVJczfheQcU6aVbD873
Dgk3eFapyWci/sItI8RZEUlZUFyGIR8ng3odIOLf2dWQHY1EcTelAYlNs74lkTFuA6z9a2hAArdq
NJzQ2Tk1hISECBwv3Kd1/Rq7ooMJ05k3rpm/mYYePkVT9MUjteaZUBrritDCYN+Dod9ZapWv1ZzY
k1Vh9N1doWbtvm8HeRhtaW8yBCrrOa3nZOLm3KCtYKfaA+zMy/gJ92t1myiAMpQsqJ84EzkkH7iV
/WpCQL5LWnHPcr1ulcg8jLUZbrl2sdJUcsLSUWr8BbrSQGN7omTKdJs5TngXpE18FxMiwSG8VfBe
J1/7AQjbmDKNjDkczS4fSclWtG6dgmT5rCQO47QyfyIcIq9LD4s7LovSQyiPMkNQnYYDKsEOIMkp
7uLxOE5xgDU/sZVv8IT0jVFIQlSauD0YWq2swsmQuzh39E0TRt0hTAvtmJgavw4ma4h27Rge1SJz
9raRD19UeJMbrzbJKikGdd+SX70i7w0oG1k0WxWSuK+4svg2M+9xACMI2uGmTU6BnYQr9N3sypxx
fMiKDPSyqkTU9wGiAAzIbLdZCeZW5GMQfGTroUACGAUcQsMAvwIZ2GdrILFEnbOG3ovWDN9aOyhx
wWfGNzM0Rc65MCAPDbLmzlMAtpPHp+7LQHc3o6cAfHcHsIOTajznVmPgQVeC9jXJDOdY9FW4bcZs
XCeRSnCALrvmp2pavKGlmp5c/HavkLW7tTlyupQzwWHUlHQva8gUnR0mEA1AsVDBxf9sVYT6dXJo
DxPwlaOASf8aWAB8q96BWFBm1cCIaM1T70B0Eh0HXsmRyqhJB9NfLCg3nh4dhQALmw92f6hjZ8Iq
43lQlaLiVHiT8aVRY+NGm+QcITh68UkyMNl6ZkCdYJvcR03lbUNWk73au029TVonf9K6wri2FBMq
MRBJOmbEAqw8JzPerNTN7XViqHKHwKS5EpJyDYXTWLuNIi8NDp0257BU6pBeTYYFOQIvj3YEo13c
ubWaelvd09GOWlb+1BdWss9x1Dy2zUxvtYy6xFAeuQPpA3kK5aSOcdBM5Ecfp0jnbAbEfPoMi8pe
D3U//WisCccKVuzR3rTWoI47uCiYEFw31xC/ugrLj26WcKnsKpTowIf2e6IASeJClnySXkpRKxX9
zwr0DDxKOaehdLoh792psbedrufTNvOyZiPNugdpXEPRHoiIJHxywjoYyOq21vNuP7WlsbUqibvK
dJp8MxFtf0oIzaVnwbcpIuJ/RWOQL0I25FaQZXSdk3J7VTeass1LQRGzdAmImeBcExs1hFuv6OW9
SoFwMyS2um1aVG1p13vruDBI/YNqBPfGKd+Stp1eG7RxK2ucAoDR8VrW9Toosb5PxXVFCE5J8g6i
soIXfiCDSnEOSSP1jaNA0RxtD3BAbPXmKugIrgLApEbf3K7GydSrlm+Emj2tmCrMDd4CvHRVS+yZ
BR8Kyh/UcJ1kLmlJWGA2uUOZFk1rgnvYvzawFauoJbISQoLYmEnT2rdaU+oz1KH92vatfO7JrroO
keIeakcOBHIFbvoZRFFwH7VxR9VEAGi3CK3ZSN2LQLYEuLJWZqEOBETRsyFtAUagl0EAi23t1Rit
9tsIimwNsL6+bSG6sFUP85M5kOdhRAMVBK0ghKNkHDVWXQHtMOw7e4ybYZXaJdubkb58EQCHj0RH
dKTemVvVy4tH6PnFIcL2f1sBVvyZRDY2vWG4c5uAfUvcGHd8KwNow9C/BcE43neInNcteYPf8sR0
d9PYKc8mFI9jLyvjiyQYlrcLACFMTeY2qPurMFG/anHyXc2duyghsDdpNOM+K81pZY4dURya7Ik+
CT73OgtAbkITdZuCDAjPSjaEXVe8eYMketl6nczRXOkAbtauPmRkk9DDcCNlIg4BiAsyufauyftm
1UxsK7vOAHxoEFYYayDgM0OHO4N1YlVFEZknBnu7OlVg4WRINKGTW2vpkA/KrnU15vx5aLxWRQKa
Il8TKZuvSWCr7tnPfFcLopsSaybp5p5yg3NeHHPUsZusslw2rQNaF33n1dlxjES8z8X8jcI23IlI
IzozJBlMVd2CEM3WuRUwFXZeWqmfyHjXtjTu0m1qBgaqXjU19jGINj5fgNsrYHM/kPRoGLuy0TL2
WVKB6Gk4erQhsFM9BpNaIOQcxU5Ku18T32PvRsP9Ijr5vST9DT6uHmwz4KN7m7371shjZZOByuXl
H/ITfHtGBGM02Or60O6cVELZD0qz3Za65e26InwjhRCCoxNnJlSzoovXcQ6GFudkLB7s0YV2zklg
E2mEkcIQTPeNV457JiNqeCQ37kVB6GYyezNjUHwnQ+vgklc9rtFKhN6xy2rjGu3aJzMmz8mMrXo1
mQq52hiYUTrUb/PO9hajrlwB6oc+SghHaBEPyEmi1EMQkJEgNFElTy+2KmuvGKBNqyKCFwsSZZvL
BPAIK8kpL3Ww4FD9rzLFe4mmxD4Wsalc51X/GKodGQCofY9drRlfbI8EhsRMf4qRGOG0LZ+cimBm
k40cpdMUfYiYLOXRBLz4SgVUXYvKKnYF2zkSY4A8WcKDszvuIsuVXxpucN2YWnEbK5Z2cMs6eLQl
wNWJ5XMz+zvJQfzMZNJvWmXoHutJjb67sI2JQBumo16H9Q5eZbNhxJYreDADg6Px4r2RNd6+APS3
xmSvAEcfDP266LtyVxcO9CCjwynsiZYUN+0zHCw2ih7e2Kpx7GsSlcKrKrFT6o+FcUrYm5CNKAoX
fpEY3jwSLJ1134xEJAcF0ICVYgJG0ZggVpWZ9Q47Go8zlOKOa9lb2W1Nas+1XQ/sfkOtk6QBDu5D
KQR83FCPje+EaGg7uxPhFfi5O/aM+kPSdU+ExwTrHtk/WLdQ3ZD/lH9K0pKdBnoRsO+GdycCId9U
IjJPoRf/tL1K3RpVrBNODXdwhbWdMK5Q1w4RSFiU/Ylzk5UwYEkkofIOi2q8DmqOFOsii+p5za5X
pezGFXNlwIOBMqz2taqAjHaKL2lB7tDaBv9O2necMhfCsI0Sj7z5uLkd69C5gqkefwUVmOwxOdur
Kc+zjRNH42Fw85/U8DnfyCa6Spl3ryQOk93QwjgPguIts5wWnBkZfjyw6HY0iH0INHZ8ld4JVKfa
uBOJNRFaZngYIFKxMgkvPGiGwbRoRiZd2554WiknYHLTCErLTYb1qMRevE3JOGLC9nSx84RqtuvI
JJ+Ghjfop6h6ydXAvQYOy+6QTQzW3PR7WXdQjseS4A6CYHmjVMjBq86ccJYXKrsL4elXfRTmq8Ql
VCycvb2lMw5bJU7fTPAv94Yhxq2kQLsbCGdpiRpU8gcIZDkWiJzKOvf9Q1Z5B7wuJLJbT5zdICp7
DykiP9aZ47HflcUOXCky97avvtQ21O8qJlXWcCay7aiOA+qKIRaldbNRul7uyWFprnsINAfA/cWN
HLTyINoOlm4wkraFJn6d2ESAy84wHwWxtNdWK8C8IQVYeS2vVIihgshJpjeAghmHATLCypLlJlFG
0pi6krRwaOas84G7puvgHG2jKp5csqjYN9jqtcotwLuJbeTn7IjtEUbdUGTiVovClhMsvbPaBKlt
DmW0ge1DMp0j08/JyB1QOXeOWGiimN9O8QATw7BbEeL6JW9a09i6Zeg+1a3TJqthhPHtkrJ3I4J+
usvYfKyzyjF/TtQVJsBMcIg5xwbNQzcSa+Cqg/0jJLQYKqsj1qkN/s8dHAi4YTTsYst+KWXvrjsV
/oTpKT9NQ/1/lJ3ZkutGtp5f5UTfo40pM4ET7nNBcCqSNbHmukFU1d4FJOZ5eiM/h1/MH9Udtrba
IdkRCklbqoEEgcxc//rX/5lbAmEcAqVCQsCYCiOpjqnpRz9i1yNmPT9Gbi+Pc2la66r0iSXLiPXn
7S1bMnIvTaJOHszCwtZSFfZnSfxbUzDy1VAxUN4k1u24QNtZCbcgQlG3l9zRD5GKoSQzOos3BFX9
GMNYb3LI16vMtvp927JjdxU5kmbfmjdUwgs2eEYq06YW2zllhfL6dr4dela3uSLcdkyi+Uwp5Z9n
24A2k8TTpjdGvS5MPiCmHsidJSGULtQCTSNUTGC4XnldXGoSYff+BjqneWWYntw4xEIfSk8tK/CR
4iHzKOlZhSjyZmMoAo+771y1ZbwJGXDA8TMongTpPBROTfwbJSchWk3JxJqdG4GHKW/bWaTiDpAL
A+Cc9XMyTfg2WMghVevvKJq7YOhAVsejZ62ZUsq2lm8Xu6Toh105SGszJkwGF/YE33iYqpvBbjTB
8G31HZehfgWTHB3ZKNVTWXfplSHsS7leu0SuQkFbojAkdrahelz68oqYsPmm9DPAytni7hx4gTch
P3U3mQPU6FTVa8vDBhleQsyqHvgZo0bjPT1aLn4ZG/t2sJcfc+3INdGLNG8rf7nTM+2foci/yMYy
7mU2GJuqKeWTt+ThvuL4faxRf1feQjEx5URKehNZjIXj6a2bMCPFsKx4zCsSgZfMDe+HpmjWg2D+
Ied4wik/izUwNcs5AxYiqR9/01VULw3jgGJ4YqaZqoJK42pwh2Yj6/F1dCVjdSQb0kVUHo1K1e47
NigAX7o/hrQUVnpWCqouHda+Lrzr1uyLUzeBpOikP8M+zKNhP1tYDorcbbkvimJnwY6FwDnoVzvn
MhVKQJ1JlUu2Qf8earIT2QbyN0Ch7bYAC9QM7q09zP5ummPSODud3LSM461UOdp3sNrvAJKZkoTs
yT2YZdy3BESawG8mZcTbrvaeZaksMh71q0eCpG0mHdSf5ScV2GsWh29pm+XfxHXroOnVWqvJXPdT
DxlOkm0HUWV6N0PY8x5j4JuU7MPAIU8TFiwsP7rRYKUQcratrtJNGU8DQ0GDPs3CYAzJ4FGOZFdv
eNg/ZjtOV2gWgmfK/xkSHoZUBqXR6qhje6fVB4Su+xQX3iWpr9hAOIGpRcTstMo4FW36mCiLrM/E
Y2M39qEsWK3cYtzPU92frWUytpn+JO53Yc0D+Zm68x3lkdpTeA+BusQT9Vn5ksTRrZsP3MlNO1Kd
yemla031A7ayzVPRV945pfN8tBPDPseuZr7S6fNnqCnuXdg1kC2JUV0NJDluYMLjck9BcCKcWADh
KJBLk0zN1vRf2365cWL3GLr08QlQLUFH27CQSjkfwzjV65GYlqccueHa5Gj6I+nhOEGhSPZDN/ur
DmhuWiZPXDOC19zqR9ZZNXKS32/GHBT0XHbPc+c9cCC7I0uAstmyP7SfPXZ5kVxh5lUBvJUCxKqA
qrGEbDXTiAoxOzfUKt2Kh+UaZGoQjkkBvnDJrsgTL4GUmCq57rXRngxmetAbChINM29+h992OWQ0
VtAlegba1qzrUsBv8U9+n7irtDAU5Juw53uIj1z6GViBJH6eOG7Ebr+Pny0/Jk7eO3WZ7Wy6Tr5K
IZ5cV0zPDrfrXltlc5J5LB+R+jW50nG3kx0Zv00eenycYh32/a5svfxHH/VwkBs1kofqmOUhlhk5
40Vn7t3SkQHFAIzXWRISPBbYT1Yix5I9Vs79hbpkFp63cQpNKjwBKQfDaUkcoJ5fl7kGU0n449qM
fXefwwuAlJSLLaGmQIHrPN5knIPW0jAUAZvuHFj1lL/UsS8PvU2/t49BUSRFcrPY7bxSJO5dYSM5
mNUFqdbG7KPWuCWrdT4RmGncE6WfPDkJV51P2j96NpjC3u84BRj2rfIsKkUheLw80mvbggqS08CX
6EjH1qXbBhfSOesWgF82z+t6cY99WJ6UpS2YGTXmimJoIDsRUBg68wd5lHGQVxxShIIEXk55tjPc
dOAEsHzJiwqF2+9BNb0fAMBRK+URVU1fSRO30XxZTf1qxBdboqlvhgmrH+2OBZXUup+y/Gg7IfkE
kfO85IrYlsoH6aJO9ciwkN32p6ZpwNVwm6wIwT61JTn+4KHBQA3Wl8PWVk8Vaec5OBJzMKgN+vcB
NcXhDGpN4b0rfIr2JZ/3Zt7oFygexgXPE99WFBRX41zaR0LlRNApTwbS9y+R7fFBLfZBtvR0bWtX
w120UD2VVT/Fte3dQXApWVpM7wCth9BImzpvgp1Ll2FgW/bMdSplDzjRv9JxOW1iSCcrlV5gCoIM
dwymyZfVwzyqzCfuCLZAQ2uIQp1aWba5HztSssis4ay3l0N2Wszoo3WgOmblDaiuZJUbEynC9+0i
SWmcdjrWNe2JEbeHMKK1J2SzdV17X9uAU5Thr5a6uJz7XrEHkyxc+OthZqWf8/OwhAfPM8DGxiT7
1xwz77N02dSOf+zY4LrO2854g6NiGYh4LSBI5c1tQgxjYxTkR+b9E83TO7J1jlY43bctn37hQnWy
UuEGebaM+2EY7yKsUOQp6349C13cpalfbsdpGR68SKKI6+U1Kuxqq42Ppko+Fgdd3yXtIJAk6vKi
CF2lo6e3nmqAOeTLoZyHYR+TXr3SCbdKzDENkpufVc99nzxm9LyaTj1lbrGuW3L9J6N4U2n9M2oz
nNRsFmGRWZepzJNmowf9ZV0bRXSmxRIs+XJvN2Z+ZdvgBzqbZtpSE2vv5fHzZPTfyeDsHYn7tfIn
CqDmjFyQ7hI5emtvKeJVNA0narpTNpodVD1rP+GDDdI0jAPV+ul1PJnGjYp5+da4bNzEPNY4mVl6
8hQSbOw/LJ0Z4yPimhG7jBBKbsfSuVlQ12JDtNGD6Oci6HVIbJSfr/0GJWmMq71OI9yxdg7xNi2y
VZH13UsNIGbjxiHpBm18SmtzT0T8K1NV5ma0OCZxxutJxWz9YMhC1Kd5uq4qzLvW9Nm43Z6DpEFk
eg6lJvmSjT8cli7u0cGavTcVu6LSb0mtT9TnRzGz94ddXD2GlnOs1Q8h7JfSbA6OGa2b6ZajwTrV
iCHST/UxSTpcwUjz1DWjOQIeKVr9Usjiq4VjyVE33TaOfh3DTh3dyRsOXofmZ0e1c53b5RktV6yw
rD+mKOyrZlwObdd0OFQZgzas0QhsNb5pm9WldrrrtKIdKro7dy4PbRm9oX2W8OY+/KJEACPDGtt8
vSKa9WTWlNSNtqyruLEvlE0YfU20HjTDLUNv35ISSqpvA6eTtSm5qntmNfzlJfdNKAFjtZsxthTk
WgU9vbRAuVXNfWa7hwUiLARoQk3gutyR816tJu+d5f46dH6OLURsbNWc9vqlu54UGdFuNv2MXL8H
a8kSMbvGd+oYe8uW9RUzKleUPMUVTq+EVkuffY5hmRmHwZo9sWM8JkHIXiLVrPGFZXS0IZBzkHf6
FWX6U2X4M/uK50QsmWry8bKp5r21Ab0btKbocjr3sT08QaDmgyaemSaConyzKpfDijHg7Kl8BNoB
BkLKALtR9zdzQ4me15wgKPfTR/T9n0ZmVHuDqdKanPt1llawtSl/YQquUs2YZmyaYuMM8g1pXK7t
yvpuM/8ssQ9aBeFwUZx1AaJmvXHCMt/V4acmBnk2+nJtTE2L/Ji+zJb2AjfLYcWc8I+bgQmkMm15
ZoFURSsFeQuY2mrIqp895z/TJuNMhVbNSbbAIzebdH5Md2tgWQc5A7pOyGMGbr2MKK7gqWWM6OTH
gUs0zKDaTE1GtQmFiS9luheEZ2Y+XLYzu56OvdkUt5OczozKbGKn2ym3f1G+VqtCdf4Pkj53pmTD
CymE6Il/RblFNvs4/0zSdmUC1fgyPYAnTcvA2kwUmpHdeU10NmtK7sopFE1J8Foy3A5emWzmMNmT
WQxcOS/ia6HtZOfb3fPYNiqYZXFNjxMC+0SbxBkINgk5UKPOfJYZZrievXW5IKYiuLTaSt6QutDG
ZJySjEejre/rdWvAgChBvEsZz6w9+YMxpY+mcLg+7Y0jMEiE1XvH/Rm0dffoQTHYxEW/MG26vNeW
/wnP59322096jMvG8OwqsIqpWLPBSAB35UO/2KfE/GG5jUImFcnexVV96sc0Wy1RB3Sp8N2nicP6
xmnjg0U63rrwaGokhlOfSY4X66or97nuKJ1i+ICFjS4eQkFYGVad/dBTI4IqM1+qwejWRoLoUM95
HogFc1rtsEEpu6jOfUzhFBECTi05Ny9UgeeQFKkdEcNYPNWUsirN7t4LjSbQaqgC07XSveyHZ1Ea
7Y0Z6nCzeBZWVFFAIZzS6SFz6/QZlCfCsBu3D55CiovjaLym8yc3xuTJB9UP6r4q+7c6dmfOHx6c
AA4Iy91UduE1pY37kBvafGQncM4qAhfswzQCuTqR+NOQtG33HFFkrF7NZah3Km8LrjVreWiOzrmu
inHz21GViHMg50z69KeKLfAEwRc3YTuXj85cuhshknPpQWY0CKRdUZUU68Xq/ftRLt7RrgtWEpKo
VtrVH4yyFrucQzLJ9iNRBhZtLBwI9o7OApjnGvDvUuePIFw7Vm5nuM8aAbB9KtKV35PXF5eI37CC
jc5orweOBkdZKQ0LCEhkaYTpOrV6+EdQ5/fLWG4Xi7t3jhNjIxsnemXFhm7Zt+8AygXICAA4jIcZ
pI2LEiyijOqjlVbulTHZ9gZe0hwQxHDMcrsNyNn2b7LIt1ECw56hE0bnHmPLLU62vWjySUilVOl8
D+IHF0BqMnDnWAkpjSJhowzJzMsS5xZjwnQf18bFfWN+Ox2fV1oI59F1imwtjI7GY9Mv6yk3XuqJ
3sDYZQ3VBE360Q8flHSR7QYWzirg8XBqHsFkXqMvGE+kZiAsTcw4cwOBw1atgDtt9/XeGtAMUBel
WGvPW45TzEUcZtFcRSFgjQCbTGSvwYNdSFOufizSdj6UwqjW2SjGu1FdJAd3VOCfs4KDlKGfx55k
zGVufcBc4yPqAtnctNFd1vOw3wNt8m+mxYtOdgdiJZwy/ATj2OwGXYMRhV0NLUGQk1U5Oryeuim5
kpN2PmrtLuuFcPiThvbcgKOlkwUngU1BxPGu05QiKT22HV1fh8+syt2jdkONDBt6q3qU+Y+wdYkG
GnKLAyI+EhuH+GKGn4Ct0ivpC/uqq9vlarR790ScNAidWCb518hjdcsXV24Q1+byLIeO9Kasg34m
W/Osyi57d1PbOQBgpzqNw+rF9UbnkyaZxAMDgzihkxdg72KvQDF113qZ42uUzyiYosi+KbzGXwnH
zFGQJWKqZgL2ZBcTLK4e9GulFeNzadteNX2GnDcP3o4utPPS5KZ1N/ChXNld0R0bTjePKSf5s18n
zY9osGeggkSQr83c7C7NNvz4FhYX3WGdscbaWC9GH99NiGbfrhHnO2tBboWjV45DADke4TsL/WJd
JmlGXExtoOR38II1DKdr7NVgwnpsCSsLdvFhGdLkBibk8sNZio5npCHNc6j6j8asqS/Kwt+ns8nK
CPljR0C7+5O7HjhEBLwC/6J3XoauDTzwq8T+kw81o0cL8RbBvL5uGq/YpsNCiW+VxO2u6NC6jGmV
3RTvZhXzGsZYtmtoeM1pdKb4risi66TayFjnWpWbBHYrjFtadoih3q7mfeLNcRT+t3ryPnpX5nur
RbjWfX+JGwDMbSBQ2/a7lBNAKq8o559hhjeUbiHN0qiIPgZDjVem6ahHVWdJS8SMO65tu53o17Dw
0pBG40MNkCY0LNdHBiy9+jvhzrWSor1JFB8mtjjX+xD0Wu9pihYftpbjd+kP3ipJQgQ22xN3XaNY
6Osp+p6km551l6u16h3afmE4HgCQqgBmBJ0cy0m2ucsxN2K7P2VuywTOPB4z6TRXmXSxTkyprF+W
ks3Hzz7jSEXtRbnJ9oZdj8FYN8Sz+m64T2GgjrjcoX3PJaqSwdxAOXpMunvxDX2x57Ri5wTzxl1i
hg+Zn1RPSzODMIxQNcpN3ubyy41GpCWDnx6NU3bwbdbhBLb21rZS6wTF1QzA9nVYz7DxhKjdH6bh
RzeVGmgzpQAKafuq295xiTipG1B9Td0A2lw0a2K8iJ+wDwbG29BZkgRGqO9BjYWuk18DHu3SVUXX
5K7ElreFPxQ/tG2FRUAbmAXAfKDQFSz1F+P2toW5tHUGXo7RR+VVxbzqOvaEvTHSmlJdlc6x8ML4
I0lpQppx9hKVhbEqWAmMgFAwode1VdTvKpLly8g12SgxsTswX0ywGhagecBWs9JGke7quP0YU8h8
rdu8a09NO2an27u0Hlso2r69t0muvMlc6TyrtGv3rp5zunAO0tRUcdJvxUx901hbs4TEp4YMp4fI
xiBfKtxq4Jl4KRxm63J+t8V8AdeO4ZYujkfp7KmNSgAeFImV4sanX7wAetj6nkG/ePS763ZJJQ0T
ekNRSASzNTrdqqZx8wNs/IAUDWiqx/iz0hkzLQu8k50TTghdZpReR0oAh+4cJ9rZjstNqQuxli3A
Iu3xJLA/Z2+x0zS35eR9yc5sTvYYsSi0F948RMwn1vxhE0s0z+7RJATqwZ0rpIKmdK7CHsCDG6v0
OKORnQqbrnlXDAZgj+Y7z2VOEFWXn8YxqTneJmRyjmP3MOLPpK8uxmcxhQkNTpP+BhHhDCSnCDVO
UbbXi53OayuEfEqeUbqVGTF8NslUt8Jt3rj91RWYsGlNxZbvp7w131IvHA5zPNJOVniXQFyYT0lj
4ORMqzPHsQpYNhD2KIyN21G0gHGVp9Y41CwKvyylzYgZVoedXhFoSV0dtbz9BEsncJP3PhoXDEHS
4bFoio2Ky3LTeQ31WlX5N5j+k22nOE0bdLeDUGY/Yq/ydoOPaBXHJpRN0EZ7NuP2KNmGSjpto30c
yhEkLUDys7ZncKflFO4cI3wNw87eTTFEqinu7Y+wbvhj3c2nVA3iKmZMewfVPb5KQebtqnKIzumE
LrAaRmHc6HoYA3dwhq8OPGXJe3MffECs5A0PC/6aWFc7FS608ZvhC/IbJmKq/TswI3NFZ9mzTiJS
STALOlK1Y7kHF7MPqPW2bz7SMpz4CHvqCEDBX2lvFUeoW/KOnE6M+anxCsg9O3U1bUnbtfNNHSI4
GWrowO044w7Vb75ZEqNfR3lRBN3SLa9OFKt1nCsncNy5fYBP3jzWY95sx8Zxr4jkhFfG3vCmx2KL
4201NOWAdBIHrsZlYZj9GSEdGbx13BWkuvo2nKx0o21pRysa2vzssmyCLo9ZDi0bGDV9SPp1G3fQ
w7aKa5zA+RWN8PXozTHApLY4wC/nao3m8Dhkc70xhlk/6gXTmIrs/stDo0J0W5pDPVdio+aQP0aa
DgRniHIlJveZb20Pgj0X+qv9FeOi5Hp2w06GOvtYyMV7Gt2027IwhKemH+Jjgf2TwAnH38iFsYfZ
SrsPC1/Fu+G2nuTJacN1PpjPPe9qx9V1zyEc1wdfenW8qppeb+pyqdfhBD14MurNDNPmaA1Ejdmd
PT8wKDmTIec6azVnxX1jVVih0gpPvF17yW3ke2JPHBpn78bqDxgXpvNyIR0n09ytB7v2r1uaUi+U
ylSYMWiYL2OCDR6EFXVQlSik7d7uTok1zLdU0E/KyecdYaogyq2or0+RNT5VC3WtXS91MDjex6CF
fWzIw75Qk1czjceUViSuSKYNz2TovIuk/PLCKEEK0OirhDUgW8hq/DbthdZPCnSVRbXo1tSqEIhj
agzS+sxPW4XOLi9FcuVWfsVoGy3DcGVHkQN2t7Wnhhh4/jMoVGM/iyjde45UcEmLd2Oc8YAuZNTt
pa/BsuoZX5THpKOqoOg1RVXQfxWQZ6S+s8KSDpfSzf3cLtOjVoTUVXTrGLmjYx7n6bhLE+M9m7wk
wIkl9qKidZJesiN3pCZGx8yDjExT1Fk7EYsDoaNDfYN/+Wk2oJ03bpVdFeRmBgMMSkD14k1gXTnq
fHBehYcdJYmHeOtP4bPMpk9NeN86zXN3gyGCYcCSW6oJnfBcpt7eFDcjuOlYauh6Mtc3tdcUZ9FI
NkrASJhXrEUbzA3GCxn1uN4jehcrmRm3S1bBRXedz4oFOWB3/05gSHZiF9X3ptN2NzY41RvJdOLS
y2gTQtjaeFHsX5vZ/Alfu1hb1YDY2yYee1dfsNui22W5osSBTul9+TVJbJDMcVPFCwTL2THb7aRr
cvnQKTadwATa+rjxmLR6HdoSUJ/dE7pjhspYY/qVD4Dum1v4mfFdjQPiLdHl8m3PZfFomxgxVNdb
Z4wdKQtRX6C3GwqW45C8CKNl7BPfH8xLTI5rTPe4NA17H/ZGdTB8KkCg3XZ232UTXiI025q2X6jq
T99mPha7TrWpMGHtLVqw+LQ1YdnwmLAHZ1aAD5btYyzd3cxsKi0uo7qLkeauJt/W+xkgJM0dqz2R
C86REiBB2I75MctGG5RhH9J2j6Lxocd4t8PsxY41ZiEg6nl4rM0yW3Oqn/dVmESBhdZ+irUZBdgm
UHwGChxJP2X1W0htaCBLRH7qI9E6n14XIrQpy0BGTBfDvx0nDuJjlPg7H7Pdj5oeK+X4gtHJHtJN
O+jiuZZuif+wQQsJesBzayFre8cUgekdYy+lfZdRW1yncwsAgoFLjdtGinutOvZKMh46qonvFhn/
pncTDaFVDt63Kjwsaj2+nZCO6C7MF3kDPRHpR+viYbwA7JmXQ5XskvnTx5l6KA3GCasU+XAQjOOE
yZA8DRinEKSG8dg1FUaI0C/lFrLiuLKAA/FGcAAbs99ctzhXkeIT7AZRps7KzLGUGIO9SibcfJxU
zF1l16+Ij4DcSki5S4SFfImHH2SK5J++OXU31ODhU46utfPrpTyUSzqxn2mKkoobtNFy3lMR2YHl
5M3B7wu97imMnhe9gG9oh459CAqqH0uw8WXaHoZmZBhAJXg5JlsMOw/u600RFv7HMKDqNbINNyqf
mn2ccpoph3ICXkGH47CMg71nZGPg8Co5z/iUaPGMh3JKoyVBHvbqt0a4y2ZiLVzJRE8npRlU5EQk
AXNyfACYQHfTsUCXwnDrfna2MenAbcvyFbk6P08tto9Sw5SsiT/aKIde72IBC+uKfjxNPWZKQkWZ
mcmpSS4kMHpgmTwrK36IzTrcmUVCPy633jDS9EmQshl6ThPuccyWu2IMrauuUji43MhJVmUk3QcH
0txpxjHHvd+kQc1zhLYDUXAE7MeElUTJN+AKj0QIv/CQJzehi/mUIjl/7nwSB1b2KGf0G6+NN37v
jLdg66P3iP8fJN5AVZyweZZVSIzHrPuDlXvJpiUieFP5EQTckTo/E6gaEclsJFqx5qLXPwis7Wvy
M+kjRrr+bEFmUA8k4z7CuB1YxtwfBwvoXa3H9KrwvXarF3/6ViLkWfDZQXdsP1UAJzSluTpC0zDa
gZmUNlmiDeM4rMutzpBqovkFlqEK0Ie/FrPvN4ODs9J0ojkOyG039q6s3+HX07bEYLTBuAMSAVPK
yIwI/A10UkY8VD39GMUCaDSl/dmrIV4no453NU/gjZksTBv1ZvdKyzjblCkToQvF6pU5e/KQVV6C
kyAs3tM0exssE6EzZg1xFUMdYTm/GUa5MBrjCrzhrRFU+HnPKRMMjNBnPMqzUCLFPQKsRkY9j4ML
f/C3Mcf/9jX9Z/SzvPvn+F77G0fsq6xmBo3i7g9//K9r/dWUbfnd/ffLt/3vL/v1m/7rscz5649f
8st38IP/9YsvwLJf/rApkKHme1gl8/ln22fd79Fm/6//8z9+/vZTHufq5z/+hoO56C4/LdJl8Qv/
TMrfrsE/L8G/odOu/+f/mEBV/9t3/JOYBqn578q2HMlTYzscpC/jx+PPtvvH3wzL8v7uKOF6phSW
J8QlLOpfzDTH/ruypGsqpYSHMHgBrf2LmWa5fxeO40rfNk3LcW2l/n+Yab8O8ApTObbjSNOUEpss
je/LEODvBvwbh3Syghr8Oh7pfGDtsGfrNqUEs78M3EpylRmOco+dAl67DbMmWZ5/d7H+db/8R9Hn
d6UuuvYff/tDHjWvgPftuApNFR8R3EHe6e9fgR51FqddNZzKFoTIGv+q9B9Ycxi8noUfVwyIOrYg
zLaZWqyfCdrNIcsd7BBBZDXRgm+yzUOG8P7idf06ncrr8jC+C8/EFiH/L6/LNh1gzWNmUWETsLwm
tkJHQaM9FD3wnxHA82Rp5E07OczDYVDH5OJxlmZHZ0NO7uoZOmTgujH2GFGSQb75i9d3mZL9P9Oz
wjJt3zM9bgXfsiR//8N1s1iuXPRz67iYUzZdDUVXhVhhvYV0pnrqbFSAvPjJpGx/n4IJm1ll6lbs
a3fq9F9EH1x+1S8vxWGKUHiepy4fJ//y60dY6BjtWVrjke7ogGxi5W12PY4MOa0WGLHE3Mm6i6O/
uAK/DpFyARxP8bbhBppC2t5vsYy/u3WLpTRkkczdEVupGHCKNDXiL20+M8g7aqLHRTQJHPHC1dOu
tJmmwmDDNnP+8w/i1zHZy8vgcxCWkFgqXcv/bdb1dy/DmauM+bsKMww8a84jfVW6wENrv4in3Z//
qt+G3H93oU2fcAJh2xaUQ2nZLBC/XujUyVy7ckR10lIv/ZqjpDMfncrwwACbefVNobh0tFYYQ9pe
PJ4j0boc4j7xADEuFfmiOZMS6g1HYM+IdZkAa32HW0yLuz9/pZdp/N+90MtFEfBFuC95ol3xxxea
F24xtMVYH80psY1DTde4v3LzZLoQ0Uoqtj//db/GKXDxWQ+5HhAmuQUvS+Ov14VDhPQi154OFHJz
v67++WFbsXSOucJK/tRgwlyu5q4U7l8M3//br3ZdV3k2djXGuBz+8euvNqSbMXrZ1gdpWMm082SO
dk2DQN6WGjjrzkjmsNnUbLfNX9z/f7zGglw+xQ4gL2OBEqvTH36zOUdt4xTVoSUyDjh1xzwmIuxl
OYrlyD3/59fYoqD9w6fKHmZZEDyFLTErE5f662/E6klHw6iGXVsac7mJjHb+JgliJh868l2B3zos
iyDx8wXXVyI3STa4xzxTodiEVT3fOoq0oSFl7HWuZkYdaleucl16RwaabbwlxUiqEOfHChv+IXNz
56X2L6ObpiHPo08vfmoKi+Sj7mYSYfwwhGqsXMZSwto3ON2R7I07ylimzvg5ZMRotE3df/td2HxW
nO23kWFhJHIWccPt8Jn3lbETZtpdW1PFEJEwG2rC0Npni8egNSqcd2xSq9t5aLSPxiS8W136Bd0n
Tr1TVSo07Co/NeTTr7VhMoibXKTJyLAL1Cv95ABOOseK1hjCdbote5EcZFEy0x7mT2OVLvcDVSQi
UolVmWbqrvNbuY+whX9UffdNYcaQGNpTHfgjpphwZEotl126831ClmvRDPiCxSXHJHYrRvq4EhZW
eTSmytp3DiLuyJT2c2hd7A6Eq3mrpiqajybt7V3ISXBbiLB8jOoWtIoZFogznvXpjTbK2lwzjQHj
fr52RXrHdIu6F16H4suU/L1XxOkZ9uTwPSRiCrxE+MXhgn9dpbMYC0Y5LHeleCVk+aJCtfijGDNY
9Z7nvIvQikqCkPz6ZJezONARWgKBSrpDZfd3vawekpwRopIpwg3L6Hg5rEJ8jvkyMnYwFEuDOZuj
HbXLKUny/pHBjvgtGYosxHXuJ7dpN8sHywudW4M57OfctfD9x4O/qfvUwNjiYs7S3uxTkLkXSxCt
fCr3Ot4whdaVl3ksV659/Bxf6SSOtsX8qFx7yqT43iIcJSJ/qCODm+tmcifRH8pw/hJWJYJJthYB
DnN7hSdtOg6+q16H0dDTKm4w98YGTZFVR729x2D1bEdm9oOpTOuK1sYI/fhC8Mb2flMrQzODn2zB
a2oq+fq6ZxAl4kMVxdPsLvp/UXcmy3UjW5b9l5rjlQNwRzOoye152YiNxEYTGCWS6AFH52h+Jz+l
fqwWFJGWkiosIt8wJwqziBDBe+FwHD9n77V3jKIgR6wh3oWTOttS6ZzpoZ9vmJiZbTvOy7VEf7Pj
ZWX2tuPgt9IqQeFpX2VIebazX78h8I42uLUvbD2XD7ZKEOYgasmDDNde6450NSfxglbnaFTpbnvk
0VdzjM5GpsOnqDbj0amXae8WeYYSbTL0cHN8M1Y0s+oY2R6MbeEvIKr0Zuz98Og4mT45pa5vSVvr
HjxGuTS/0/gWO898ldHw27fNNFxa2rPQp9A6d7fL2A5rlrzNc4mrycQIWAnDQSNUaLONkmR6X71b
alsPeYgqBhatnfRZfhkkY1E8J3lUWC+pmcuIHxJgkwKDTDfrmrNelb3ZUWZ/NNw555HmQXtfzQgV
dmPV9P1NkOFmeQr9No0eW9gKotykS5qlZ+MhY//AzWEGtKNzR0+LiuitDYqypRwcUEIZGcTTkSAj
JhKEs9kFI6b1JV1Z3oBEwgt6w/QgkfxW3ZxhZhhFjqrWmkiC2gadadMDHhEaJnmW8IbvhgGbKrxw
vOxozvAR1XPJTzAkZ7Z0TVKkiXaM6BtXxxBcxQxrJCC/Ks3PauYrqLZ1PiGvnuxCmhufnVhK+s8B
Ck88xOwrj0OSTzn+YQdPEV6tcMHWUcbdXrKPetsaq4G8wmis8msUeM1yK0XDG9axxiV6X2aej+tS
5/LVaSkizpoO65cqZInF28xuKY+xRvNW8ps0Us9TQ9r3kRM0OuSO8/J5cWqskDs38pBTIacjVXj1
MM0L/gwaH71v7suyifPzkNDuYhQ9Bd4KiaqLve2GxKlsWZ0GKMbIBAdDogZSwCMtl+q9Woqk3DXI
o+pLh2F2ciFCo0EMlFaQjt5hEdyhZO9Xadi2h5QUn2uvp6t/qLrGvXc5DGXpVSPQEqF+IiI1K68x
wxR5fKmG0mVy3QCnZ+9ilxfbYHZHwc0dKsBr0sGEdkxFbfBOJyZwBagOkSE7bfJ8dfklS4eb3M4x
HxBAGiT0KO3ZZ8I9mX62GC7SfDjiBIX5kDJaznbSyHw4Ks8dcVS6SVBfKSLZ43M4+VI+hlMwtu9l
NXJbLGI/zMqGSzLeliN/TEeOn1nQ0CnGPoIWosoHLOYjMvhNU4uCSNjZYNFlCix67W7cBTWzu8s4
FcUfVB+tvluoohkBNljR7uOIDXNbVRwwTnWi4/SL7p3OuzHdTFN4m9iNG71U7VyxZZFdlUb3jWML
PNed1xT4W0YOVQxnijlpso+UsqWtNgTkmAY0SCSbut/V3exQPs/VhCTYasLkyY8zG39UhB0kCBtz
nLq8uYjbIurw80fypnfV9FWB9PpizyY8Y9f1ttj69C4obO+RA8QTUqr0go9XIdilHt4AwUCUVOSX
nozG4tAMYo42uqz7W+Zlr43BYlO0a8MzyIJrEmewldLSpSbQHQqayHpgbFyR00PDrZ5ku/Wkj38s
ncSdZl/ZhV3of0J8BoIiRShpr/aApAFM0aJUV/Q//QHLGtba3FLhGbfZsPa3wIJD+xy2QQ3fcDEC
KrQKYmw/1jKABeQoOu2aMCvOSRAUNCsZ+iAdiYv8IlykuHAWE53SEteea5tkn5XrxDoZH21Miv7G
C+PVOOA1zKcAuZipnc8yU82lU44jClBZXJqKVa16vutE1x791kqrb06si6ObQVsspmHZdCWTgb4K
mrsapDBUz3q+aJe021dd9i5Bgt03saJxZuMArJdo2No4F+/rjB/Xwfz9oorBBqomA33V0o0HCp8g
TcjGNqRKcFXMC2+xt9iMce6g5TBfllG35T4lk5p3nnFRNrp+agQ68dH+CCMLJ+os3UcHiiNAqIqp
Q6etBn+myNLVZwsHk1MgI0RU5+oxt51ZHXzajcGLbMM4uzHjvApO2Hw5H6suowTExbmrVFA5G42c
iGLIGVCzL5QHDSqeQT+kvKzPcZw639y4ji5zF/gmMIGaoWUYQxrSgR3CL3FmzN7xzPADExTyGNMO
5ynux6e6b+vbXrUUVHz64L4nuZl3vufnn6uSlKndHBvnKXXc4EvqZxPAha6+79PIRQTPIW8n56m7
EM1Eq6Ftu3S/5AbZY5oqiXFBa0YzZsSaMMg8euuHGe2AndLn8wbdA7CxZv4eDR6Msq01NdWmCfBl
F0PWn/jBQbzBgpgWOzykA14GHyzSwATgXIYu3APX5b1lshmeDNOQFF7eoIerOW3brwaX+YNdTMjW
w2ZYnpAwIGoXusgOfj2FcFV6C8W1LdZuNDKb7FrlPPa4GObuS09r4o4NfZVAiSL71E5RceoHQiQx
OmKR7EbDxAJCH53oHxnechb4NMJV+x67Xtyd4FWNI9/vjOQvnHKmmdGcFZfOHGPHTpbpFcm0T689
tR/MsErn0VZtk1zFh66d1LFlRnvoojL9jAz/1a5zeeIDKvwyHLGe+GobhQQXP49Tp6iAxQIZwXKS
+QjFsrpsODcdXQ9oReP6qAWntkjMTUh9eNukYvzioVWr2I6j8cvkVv05yJr8Kh/y8lpX5bXVzP33
sUFI6hVNgOEv6Q9imhWepsiDxjP67XFO43MQBhk9plw6KIYyLP8iY4nhledMJWg+Yx1sP6l6sV4D
DirTtiDg/jsPq4P0xfWql4JAolcstCgShuDNqSgw+ThDMOytxZUD5crI4Sr9Y7zj7Ms2sLBypvE7
c2fvbCHe27UV8LWsK5bjbEhJ6cAxXDtIJ/e20t+GPh+DwxSgXLeUsR88TsE7U5bJiTO53lezeleT
lezsDj+wP8SHZozCOxE54nPPGeAsqGK3ThuON/0Yy+2CeHgTeVBwU5P5z6qLuht03+w6Vp8ca3SC
G5r//oUSRh+xWKq9XcJxLYK+2VqyuYLw5VD9dNj3J2RBfc3IDhc4fXxSrfdzU9kvcszEQctYXBSV
FNs+LdKtCbpTFHku1ZgBlXHA487vwi9EuFoZ7YAmfW9dQCoZ4Ie9MRaTC7ufT5WHewb2FcdRNLLE
CsR9c5xsd/w+j/KLlm1+zjuGSszK4w1V1r2H4eyDM1b9YDhH3mScPLr97M15hcHDGu8jSYG8C7pB
MzMVlX89Q0aZcCrFDPRw8KXpBnC8YlahejC05BF6t4iFrM+K41VwDND6Z6esgn220QwUv1L72FhI
wwXJglfeC1c4z3PbdGCMgJ+BF8k5lNl2/ohkEgmyKtod3AF1LzD00MULi4u0dl6G0ej7MZmoo5rI
3Fa6Gc/zEjJNbX37MvKYSCGX7x4iAeYpq8tql06MRSflBk+N1wbbDtrZJ2Snj8z6nBNSddqVokgQ
Y4bF9SDYwwI8QJforPkljEYzCt4Ha4E1QdjVmPMRyBYXS8V+PfdUQdvK86x9EZjpZmp9DHYd2CjX
yPBqahLvnEX5N47G2V3OMWSL3MK5Iz2Etc4b6jRVjneIRUxRxjpJaEA0+UWJ+3w/O0X6kIXa3EjK
f30ygpGhCPzyq2ws/aybprmRyGTQ4ZbNqUgb65UmGpv4UlQHVrSPVoHEhwMt6wXciRvZH+0ISWHx
/WKvJUyzgj7WviNvyNvYeQtGGON0xymPnXEvaxxNfZqU2y6H/9e3+a2TF+2954HbSlzDUdGakV1W
Vn4dptRmohq7k9bmLZV5y0y66Twy0qvU3Wg/118XDIkbgFwcUCve26y/aWj2VMN46Iu2BPKXYqsS
9i3ckPocre9a0Tjdpct46BoAubyh1+fedcYBf4LTzzmZJLosq1iiGF8Kf8upJoH+lNkAl1NrnPaK
AvAhyYIK2aGdvsIh4gFMF/GR0NCgso84rsJni3c06qIHKXoc+h5MqS2CAiSN0ulx9GgjtggTvLOO
hI87JhyPsbQujND2Ji6gYcS6UyXiMRtCD0f0/n2gb7qeJs2umkx9/EEIWmTmfe1y4bwu9GK6jT+w
j1Hv84UFnb8SdRo0hul7IcMnHefWNscPeS8XW0Mg9HFBRiXcDEIdMX3m3RFtZ3YBJa3ZxvHErLft
7PnKAjlgU0cr9SScpr+bjG9oiSj0+LV/yZFWfbHaeXr1uq460KtG/DG57cIpytcv6Grm26CZldlY
Vqkm0EvLona0G4Eu9XnxtcAs3b3MM0851VFoDuAsQR9VbS2/h2U8vfOyNNuUG3vVGSsDthaKYKPG
WT4MMnUN41ZRXxWIbNkxncHorRvAtyJdBFMXLaMovoq8gMCinM7RNzHG2j9hrC+ZYiaeenIUb7Ai
dyGp2RxeQnwe2Akwd18NLGz8apNnm7FBgSvhgzXptreDXpfubkq7ZEJo303jNWpp+ykzDnhqLZ9a
3rTXos3Ld3ollBwaj5K8zXtstXW0c3DV1OjbXH63s/lxhmkTOgM3Vd5wlkxMX8gjHZjeg2KOT+9Z
4bidGIKn/FdHa11dExbdgv6ZI/7N3CVRZVE3qqXhCRN+a7Cf1SK8WQY/XXZVg+v/cwxK7poRbuVd
gxMS3tehIgbvekEAHO0RCSI/9FPR458rAosncGlIj8Q+UdBExMWZ44ZuuOGwI9yJyVS1shExoPgZ
Z4RUYwhnxrwen9m4o+k7Toy87zdRpOD3tOQRuwebkUV3CMY4KN/TsOuXe7glBU09jV1FQOFgGHtc
hrJNLoMFBQFIjcX4t67VO+22dJOU0UO9Wu3nrbSbmSOUYFrPZjihv4wvUMIN2clnhHOD24xfZMlU
lH5d6tKlpQkChrs9ux0BWbXT+cEZJYwzfXLcjoM/aYAupjANeJ29tUiskszBrqY9oZvY4fgbRm55
C95Rwy71JUhTk1NLY7Ur5vIysGJa3yIcfXka2GmYwpgonp5UnCEv2cLT6+o985MIDKPdO/2R0pRm
AdNxYV/MacCBgfkVGoKNVHMJJgS6wk76ocyvx2qqsw9gG5pDkKFCv9AoiO3DMggPVy895n7+WOyg
XWr0gEvgMfPHd51tpzX47ca24WJeunXNF+9aLX9GofHMvRKkmUMw8hZa6V4kuxRvqGiyy9J2uXbl
U9o+sxlnzi21UIYwurWbO6cu7Nc8cT3VbEpOay1neLed4NJyNObJ0YyOorWWEd68x3aDVCocYe1B
p8Le8NF0sCk/j3mIkpnA60DwD19562JRs8RE0ysbCowNp57TiI4Q5SQRJebnzo5i2sMT8KwNMTLZ
2ekSkBJtlLFJ2W2/uHdDvNSAnCLtoMtkRWcQZRzcAVbsLdVtlmXryKBDbJBsFieDjkhOkf0cZX4/
A0CNR+RvhnMijk+WxolX4BheLZS61n4d0clrdG8SP1IjF+eOeFPwUWOK1BmnDHli3RyEB2IP4Lzg
+eBT0+wIL+12mCB0FWbtnOUxN9MLQNCBL6MiOKSuN5aM8bIq2o2djYN9bDS1FRvf1JwrI/lb0sfu
T83HdPDcjcESnBXCseSCiseQj/DHhEz+uK2ti9b7AchGWG4bQz7kRdQq0cBwsMxyhbLeM5u61L05
zMMashsuZqxuxq7pkHBNg3XJ4rJwQrayvli4YnsvEX/r17CzLWs3+3DKaGRn+sxR05kvGYwN/iFr
A686FbjcxH2CWa3asRGqZRdawmQ3zeKtuhmJV+J6kji7VQcM6LBQ7FPDVqEXXnEwauALiXwq95r+
cXZWvZPS3JVh+2Rg7wEn8VdUCG2aPkS/s9Tdd5nlEhu3NM23eVDmNka7559mx267N+CfMqcorbnd
WAnLeee6GH79ouR5qzUS7WtnifWby61+pUeUu6c+JFPu4E1hUO+ctI7c3czGgIWOJ4wtOuBQfwKi
x9LoM4SEfzycfWuzRgPRhs1J9IuPBrSFerjA2rUxfqBOpzFYDvXSnZ2sVOOhoFBErIhOJWcoBAJo
j/0Ia7qJqwFjh9tXu0TE03z2ZqeNP7lgSZrLzKqIKKcUHRCN4lfLOFf2qR0Ye1eNC/1H4Cdgv1i4
/sHvQ1zMMUHRl+BUmvjCF7b+8DsxJh9ureyFzrOD8ZEvjly5Y2M5rn9mKFKWz7IdeOZThErw8toy
p3Ea1wWjue3i8uFuHcdwC7Qvi/yIbT8+jk7rxLuOIM9gFRvnTXGED1DPZ07sDLIBw7hV9kFuIH1N
XgNQ05QJMkS/SrBMDwyq6axbSkP90Vk4PzZzNV85c874nkFEy/4Jgo3da8or6u6sHZFF56HvlaiY
M9EceplaM75kEl6ix9RPVHMMLQWShUY5lTb7dBmNnzC1xOmncMLFeAgAifDmBGnlHqfCMM9K1DQM
3bbochRSpS4tHEy4jYri3JUBEIxRBNlpccJUnWxcv9kFx43wi5Q1iCqeYD3vYpidPK9Z3cJfXbrm
G6J6jt19l9rqYNMSe24bYgp3Ms8KkFM/3hF/jEqnMsEjXaeZ/aBSr46v+ZJUfVfLOaJlwTC1f9Rz
0ntg4tYdczWf2V9MK2rYYVAq1HbmZAHtyZKuSUB9EIO3D8kGkye4Z/a6A4sqOTnLtGQXDrfyQptE
IqIf3J7A9daJkFHzxmP3gZWM9YM67Esuyejawe/tXsBuCbM3M9gADMY13gD0utPgUSlzk4GdzXGT
WSckYiwLmPXUxBa2Ln07SsYXdD77yUJ6l07hJ4vOZ7TBAzYEXwuUwsW1xFf0nTZDM191Vi/lLuO1
aD5TESlzH1P5LrcRjEs+dTw0PL5TbS5kZnnAC6pYLPetG/AfPaRFA20QVlJ6gRE2kd8zyLNA81LB
S/LSXZa5eed9UuS8UERapsWG/vVi3XQIHfRxxCUtTgryGA1ha3AAcew4QkfTuE0MhJHvUQk9AWpi
nNRXQavKOlm3KVSk0K/qJdnVk2NFYmeHDBTGywobDZ4hFdTjTHfeLUHrGN70X9vSqHEXjd4q4mE4
EDIiSEM0CRubtjn1MHSzyjx04C/1HYeJOT0yj1XBFVHyIxjIDH0v6toye8nb2c5YogM2D3rYE1OO
U1U2gX1D/6ls9pz0evccMzSl2d5mjD3+rJGUGFyqrhl146lLYdkkG/Qjfs9TXJbLTSxy82anMzuA
5dkQ8LYBRaX+2iqnl/QCRlNcx2iGp4dAI9FH5T6wzqqg4qaJLFSQiTNf65NlWXGLdHHKh4eFcEn7
JApOPSez+NYjg6buNI4CT4fsochcRUYZ3CBIcOcJGYcVv/s+s89XzqxW9Rz7jvjmE3vWfBezHXIO
HKfE8/vN2CQTNQAzywRvZl868TdgK2PyPIZTE72qOWJtRLQ3ww8GLFNzwlkVmQv8IORTLla+0MNO
GEVculXu5tddTCG/R0HZiQe8iQh34/WLPQFssvqrqqSDgrzTC/VhKXsnf1LM+dno84J4FVJ9cBEW
oCalIxkfUnS9JUmKppiIe1KtttXcMFLE7MeJqoN2x/da3roN8hfmk0tojjO/8oiz3c2z5U5HjKUv
a3yp3Te0ve2MsCoeU9RFTKEI5tGOBt2Hxs5ehyzpcrW0vePcaDrlFZaWwkBPwImpVLRZrLqfn2tV
NKjIq0qN12XTV/Le2LwcT2Vrszc3nNDzawKpveVsTFGhXNKix2WG/Rlj5EXaRXVIaqQv/ZsAy4LD
qIWKxaMpou31qQeRNV9yZkAhKmx6Ik++gqy4pw1cDh3+5Fp0zoq6bOkVQseLmt0A4A1IYwhdMoYz
iqbC0p9cy/R2eG0BLE5ApoCJb4f9wmVxUfy9tuM3FeB6fFcOtb9U0vFCFC2/CjsUNXULUHM6mrr0
3IdezmH3VGVS569TohjahTYT99sF75p6DouQ18+PX+Dfko3+tSD0FwXpf09Zenyvb17L9+5/grZ0
zef73z9rV//UpK4f4P/8r+3r8tqsY4r/+x+/CkzXv/aHwDTw/+XaNANWDRq8OJqa/6kvld6/uK+O
7UtKZ8/2V+Xpn/JSpf4FR0jwlzg5cM9Dftyf8lIp/qW8wGMtgB32ZMBa+M9f70815x9y3/9SA/+s
7lwVQf+lA/NtFQaOsmmFoWF1pfg98AxpSjn0PXTQOm4T0DFTlL+jlnAr/OYW8fWqVDcSCWj6Dwv6
V23Un9ddf3mfNoGPgvPXBc3gi+0jEsuh88Cc0HOIDq1c0CCMhfcP4eS/ih//uBRcUceRQcAs9Ye+
9Sf9X7mgAx16AOtGj/65cIfHELPcwVkWs6kc6x+Edb8+qX9ezaaF6wUod7nsrx9sbIgKyPppPuDU
AxXt25BuBF52eFbEE4/juEUCb1O71A8/Lbw/7+zPd/IvPqaHTFkIpH0OErDfdG7pCAogq+lpwrWs
N0nniY/BK+d9mi32HpVM/Q+6ur+6Xoiewg3QeSJ5XNWfP32tbTF7RDEPy4FycA0czUhs2MXtYu5o
I5vwgGu5/6eIqF+lnOuXG7JepXLW3q1jO79ds/N6L0Mp0h4MADToUHCzgtoOjn//Tf5+FdTWSkje
0pIHlwPFb9E6ViuRMLf+eFDBGnii++TUZNk/par9/gRwFeTLIZgqiURW2quW76fvbz2GV5WHMRmr
XrWKOqb0KdMwPDYEj4iLv/9If3UxRA8SxwFV2v+3KvvExh7pxRO9b50evWT6EjsIlNzUefn7C/3F
d+dLIVH7ulSxqI5//VTa5Z2d4rc5WIzYc61arODh9A9L7y8vItW6bykeMvmbsJIVTZ+s60GYuvI7
R+bpMl6i4B+2jb/6yiSoeyXYFYXn/nYRN4kKj17fdLADzxz1smAsDmnTxql3+PvvbF21P+3BCNVX
fajgSOr5/Lm6DH5eCZ4zM1BSRXGJEGUj/mGj/e2Hu0qsbxaBNhAVLPf+tx8+YlQGNYi+MfFpAm2W
VETtvesxE7sj1rVLTyjRNY6ZJcJQbjBA60e4V9F0//ef8bf3zPprOKv81lsluCzD358pPIII3yGQ
9QJR0zMpfE2wSVKnqwH85YE++VXifp0ABHr/3tL/cWW2fQcluo2Hwf1tQ1bL7BbtMhSHKA0K5rQV
dOEMknnL4vr8739Itg3e8uhEYBWv9+KnR1omRI9UoQAKjangi4X69zt72nBhIrmgRimH+7wJhj8q
sz/MLH+x7//VN7s+0h77sOvwhvv1olHmCKQs7SpGsvEsDn7f03widrLyeligU+wMAAhN7b7/mx+W
/dcL0fb7AfeTIuK36zqirnKhS2I44/7B8nyyMJOqeumKseHMMCAldAr59PcX/e3Jpwi2mXvShbFR
qQoqll8vKkcHeVBol4dmtoO7sQ/GYudS25t/eGp+e/j/uA5VFjJqnnxKrV+vk6RROHbo0omCiqNV
CCFvteOruyQmHurvP9Lv9y9EgqYcYQeYiQQrdH3P/rJo4PgCGYSO12/7r+mnv//pjvvDZvHT9rIK
/ZFD8prhfknbD3/bkt1BEjGC8+mIbEr5ezEv1dkkiBp3Y7FGO2SgnWBMtSV+UL/OnJz2ZjCSMAtE
ibOrHUO1LaCXAW6X5CD4ek5DZolx+Cx7Ja2tSTqyalu/g7hnAhWTzaqA8pJ90/gvNTilc0F3NWao
NU3Yo90OArZr0kcNIdDfaqsqT9lIhgHD1NY94xLp1HXhLFZwFzslTnBGZMGxtLwRoZkPTC3VTnJf
5aH3nHfKeqGxLm/srFffgdP5b4Lu0V1hZQP+/K73X1IkJD0mXs6uREahNSJNF8bkNulidAMa40O6
8/p6PvVJ3UGyjaXgfEeD5oGHOLoZunbpdh3qanNIQUDetd7irk5yJtjMyk18ofpOQd2z+7Tb0b7K
pxPmcOghFj2/z4UhrmY/BQ1STWXHfP2cESY6EDygztYPrfkbminnOSncIkRTZ5fFJixzOL4ydppz
xta+BoP1qt96A00q4LsxUA1/jOkzpFFXQigXxV3je5o4VtIsLmMFdRads1qiU9R7sbtpgtWyjpJg
9e5aphhOuWpw51PnrMr20e8+R3nB40rbg9CrOcEDUrREkwAw8rLpRCREIDZd2IfHwoVJRn1SFhd+
bGEibrzeyg9jEei3qFTLJ8UMmZCduXXhIuW6uNbYX91bSDAjOdbEVWwJrK37qyFdqomdf4SwMs5t
VZ1kMNhvC/3EDmQJEJWJQd1Xx05HpA9JgJE0Zg36SA4qkrDj3mr1DlcJKF6cTaBwcgUjGPe7GQEM
02OrD17Su/eGyRQEclDDH6HJ0KCi0K3QFVE/vkQ+gokLlLA6u20zwYBSFqF1dIFQeltHTeULRR/d
QcRfWXcoa8vqTgUj9RH2SVJWG8lU8KszuWO7N90CSbKnLGdKR0pidqD9B0G0X8ihqdG0NIjMGkug
klTOtKXjNXwHTkKreIRVUG0n1ziX2nMS/6DtIUfAOQzijl8nIxRBIDHZRtHgWgDhGxvQlbcAU2wb
rWMwRFqvOSHe+Gmp7LzaOp47f4VjxmDSif0JnXCE7e8qj+ae7PMUgTzEPIzaAmRWtytph+ATyXRZ
Htwi7qMLEFMMPh176eI7yJCRJFRMkq3n2Uyl8DdNlxCm1+CleiB4I0hUQaB0qPDXVqhgzpE9s+SW
IYT7u9RZj1wWITBbipv4YCyAsjIWg2rNLH0IW3uDebVhcjhWMfLRWLqq3MuOfKbtLDUU0UX08be2
BcayK5sC8UmqINJtmwI465HYsL76HEokUjuj8z7YM3GlrUkryB53SduWjB8Kf3weK3pWSIGT4ckG
Kq++jEr7j2mKtORAJ21+s8JeOSTR0BK/QBCyMIYOppqwOTftztM6NybSqPZeIrge/QXWAMhGte+1
TygYinxnrG58Q0BdMX1RhUduWJp7AzvXDBHZbwbEAP5Aj+yArHt5klT+V1UjsHCoykkCtKVVXG8o
+tEwjQKVK5oZhhLtPFvJngyFGXGnZ8n4EOpk+BjNxKgA03l+Ezmq1AeF3OtdN8i3NtIZ1KO2S3tV
qVbrbLpj/rzz/T55NWFS3xufweHWhnXWbogJAiWaY3khwav003lTSa/9MZiYcFx7CXycOAots5/y
tOSsTNhDuPFsIlqYb/q6PHcQXU5lMNG0R8rG1B5knSi2ueMhQh1/LLWubA7kQPX1RZwPBvcosC/M
/UDSBlTQqNr3TiKjW092xXeTT7DiZp//rREZ3KNmyTEJpZbsXd5SvXpnqGX5V7FSrHyMz2G4J0bL
C4FcLdrgRyloVKYzdsdt0Bp448U4eMgSwZwqCM5x753shmEFM4PMBtVTj3RCsa0A+13QM+NKhHMz
djAs8pIYS8fHvgNGraqedUvOHp1q1rkaemtHBHJ1Tfcv/QbS442zwoiWIBKfCIAm4zKFWusuNO9X
uAUhW3Fz79ZsP7u6EJB+KV30y48mCzk1kRVtfA61fLN5BxuGUoHfie7qZTGnCOdCYEGgDUpzjmBS
XQ2UY2wM9X5Q4Svhm59Q2IR75mBvlQVUHsA+XEerf1NDtzyMmCEw5B0S4ZzcNHgomgFN8yzQlcUM
7PJnqEYnqZ17Fdf1VjQksc1Bll2TyNIAEVFfZFCgpHAYMpdWc9Uk7Xw5r8zcOuXRmnnLbWmcMvQZ
+7OEr8xH8I+h59TbdWx81QLBfXT7PmGIVN4qn2g4cpyjDTjZeqsN6tQZ2iTkFwDjcOa6czZzn4Yq
Plh6mS/stkw+ATMyVyNhrd2eqbm3bJEAEx0hFM889NLm3W1s/YbBeJj2GRStz60wzbn0ZwTNJae7
7XoSO3aeDZNIhep7t9Qk2yWCtbaBCeQ8kBrZ3+Nko45Nw/lzSgTEOr6n4ZXxQY6DGcWROUn2STYx
U4nO/kpSoH/l1pH5BEUGyzH9lfQ51jFsE7sKik+MzWKLemosaTv3vXxrvJIGiV0OkfjcIl+WOAZy
L/wympnERLhfs7r3BpJLctN/WSxol2DNH3pEQdu8m5z7SueojlK8Oxeecf17Px3dj8Hge4ohG+wF
yjhEXGK3TLyVKsaAw9a1oc3v21a03yJK2YyIyi6atwGaDURuDOP2KncrWLf8w8LfMTpf3c4VV7Vj
IUXDv1mSa9fxNNRjdxtg7QR21MPUofj5lkFlGB/7ch7dPYpLojmioS4ykD3N/L443XSep+W9Vojo
69HqryM6ADv61urJxCJ9Q+Wq3jsT9HjZcwqLIakfJ5y0d1NAO2R9RFhuaDDGs4kHjfy5dZ0XLcxw
EY5SfARx+nUixerOAZv+MKPspDzCbmLZ1gdT0OGqxm24hj88J0HTPknUp8xV+7PdiHjc5GMM2xo9
BvmzeXWRgabe+ozx7xqIKwuJM8DKxjgsIRkFH2YiQKdBX4Z4I2Pk3fvLvsP9sdODBR5iYObxOQ8l
USyVG+9dCZQrhS28FXYCgxi73m2gwffbaPW4sF3de+l4CsXyCcdAAdkjsP1zo2qgNXHkee9dMle8
RmurajfaKobXEQyjWYNmxj1Vqdh4gEgOs4dXjmFUwcjbPYyRgj+LzYz4rLKAYdxC6Qv8BR4FxRxh
RWrS52gpeWRt8jgbYIo7M3jhLh/I6tzqTjjfmKh72zCZHqPByx903RlKKB0yDxcjIXCRIF1sjKoX
F0TZZ5xa9lWAwHwz55N3m6HC+kw6fXovMofgAI7ycLJS7AGkLIYISRcYHSBIWFRlMOZXkncaslg9
nDWswuP/o+5MeiNH1iv6i/gQnMltJnNSpio1loYNUYPEMTgFGQzy1/vkswHjGTBsL73rRlerJCUZ
8Q33nguVbE6CFcwlDAGOFPQT7WEpbZ+FHMJ9YJG7SOtly8+c7w3JMSxZlKJeGQGBqPAWm8fSccPW
prkTmVJXisBh60upwGn5aLMRuFhnimvMbgsBJQ8lCSM/vQ4TLkGBxS1sMqhh1XS9+SjWNtpEi166
nay50Pfr6mRXprnrTYxONuMmxiKAxwQR1/OKduBu5lPa5zFrxy1FYMd7tIT7EQ0dRpKmhiQyr05O
mGtgpesulHNOH0J62WPpU5AfQYH7f6Td6uIsydFwTy5Jpf096Zcj3hzd6/niyihYbwKXlorFbojp
5FlSu6hvqT+iiiuvaC37xcstUMKs0nhZwjxDbeAV67xFlbbK/Vr0Hl9P+s5yw8IQHMPPQEpuOV6B
QLYD4bsBsUgznoBTHyjIiDGmihfkg+302AuvIyjS+iKnCX39ApfEVbHYqgnYhOu2km8jG19japwv
8k8noOJEyT3dkCQIBJS4zl75MeE3BeZYXQtr6rdBgR9uW1CWbcMsgq09FwHN5hB1MCIJPZmAXOYZ
sPKJgotdfWw+QBQQ7iGU2xzMvFR7wyWLTXJAAqajjnu8p39tCpQ+BBRx0GKkgMBlk3eb20ifyrfM
yry7PEu3ZKCWu4Di567G2XEfij67aKuZngMrJ67RIzePcAUE8VlKBqOuhgaycNAhmayLQj109YKz
H9/GjpfHeRhQ4Ae7oAt61FwiQ1kRB/x3D7uVb7A3Wf5w1Bal3Vqy+ydcIMse6KjY0xI6smE80x/h
QyzdRsxYKkpQxwOhUwc3XOw/IBqWn75b5XQlDt0R+0nS3WTH8pfzKUyYA3V7fgPItI3osQbYEVh0
Nhygnklj9DYzC3oXGa4X00DiTT1RGoYHd+jJ+Gh9XM5BmV+GMvqDoigm4SC+95oF3SD6kltWKtm5
x7Cw3pqlG1+JctQ/ojQSDzlgbGC0FVmDq/kdmF5e2ajK69C35i9P1k8mbfjWUJMi6OvC/KKxhd/J
3j1EItdPbEdO4VyQ3oWwnt8tJEhxsptsIRq2/QDpfbs3yd2wa5xLG7I018cUNxD9iLuKc5lFMUb2
Kdh6HIqY3KTzRvFQvIz1BH9tCJimo7wes25XDmk9H2JlspdIEu9we7EzqNVpxRNLZf/JzQh9GCRH
EnGWUklJCoyQHXptZ1cjmvQUDUH/Pne9wEpgxubVqgHbb1CTsBluxvQZrq++ABQkBzMOZRjsOhtE
VO7Cqg90Zb3azULYa0UYH54FKYdknsS7x78/120wmO1c61+Lsl+ZMHn7rAJ8uKRtufHRVSRFM9gI
sKkjyeaoL4WGJt6SjURt2YamR5CPjoDtjnixxn7+Iv+6OGaye1P+RE5DZKWIKzEacpFWaCEJXc+9
ry4eONhd9KcKcLrpzKsYBtiaPqo25sDNRxYO3tuYxS5qg9Etdv2QR79Dg7y2GW7Q8M06CnvcUAov
e6QuBIOEjRRk2HAmJzhavoIyQ2FvZ9Y9UTCRvAt0Zj329a130M60fGC5klTjFBE/UtLG9IG5WiN3
cl781yJHCLThthg+BaQIdDVL/eWovronV2z5OftaPKOqugVwWcDYW39EORu05IwkkdPqgwAdgHUT
xSrROyWBId3oEufkwkDP8xXodNg4GAsx0/CfytVKusaC0x6veUjxya8DK4saFyy7RjnxTuZ8+lvs
KtG5dEeHJGt/dR2gpRpV5jIF488JGzGO0LYL7pQKgzcvr8D+5lMfaE7saBp2CrcEn2dmmibRa9jf
h2YgIpYHpJ6TuJbE2cJCsTYdSGtSCtqp+DW5VJTbgmS1hxSelGEr5NiC4sm2S1Ray6KT2V7Fn0Jx
qCex6YJiY+NrnDd1McmXMhY1RWgnnCkh6w7KajBDNNtxemT2Luwj9TSbsiajTpFGtQ077cgtqgP7
G18qkLMVqT6gTxUiFu9NmhPPUtWi3CDWLxX1HfVXgsu0PTBSqG4xAiXxznUYdt8pe2KUQlrWRHkw
b7pvWcZi/cNwgwwo5FSP9KIfYnet7IT0RvvB0nEJfJ/4KZC7aPZtZGGLGS8xdvXhCAqenRizXrpC
p6Q5QQjjQRAFDU52S48Vc0CnCz3dm9Z3BjYaZPusRmTA7gTFO/WN3odV7vN71T5Icy7w9dAawQcs
wW1SuQ9xCKtoXnNWH1Nj34B2NdtERGyY5tTCY8Kr5d4QXEvWnGY52Wq3Qr6bqB5t/9LOwFWZQ4XT
Y8ZVZTGIMTR4HketIZ4irCtq0DqEaED8eLkLh7HrNkPeDi8I4wnOCIzFpCqECP9b24xuNzgBaDwY
/Wkm2m5d+EncBt1VlIJLs+0Q2p4CN8Z93RdMK5LKjzyib2ItPwsXqRmzNC31Fn+q/+12mf/exx7p
AKqLQf7bcGSwmFogLrauK6BGxAMeDU+5/TVcQ7KMKnvKfvMVg+82B2tFoLbKPtBQRd/KNesNmtoY
JNjEkWxL9CnLYYmr/Kb2UwEiQraOCM6RYHa7NpiZ2WaC4RuY/Cou9vEUuu/44DN3CzxA+Megb3Bt
FouFnDMmeXXhkJwWsjt7e7wNwZhukIqW6R2TLX3NFkyPWyuKDelasWVFSQ/bjHm1L02UIAdyee0b
q6dVU3bcn5oJhysTv9p7zIGLuqeAXNWVVMW8OfhpKcrtapAq4+exqvABtLs7bJGOLfWuHFt2UnFf
3HB/Tg7coyaR6DMMC/+Vnzl+BktRUWI5qMvxwcTDcEd8Iz9WxPfIxRlisz/3s6zMqa5G7130OV39
SBv7rkeqDJRBQGISBy3iMwQDAi77DGnFNkVrt1yzpkR6XcfO9LMQA3HHQYzs6fcSIaD4EVnxvNxT
9aJHKmXRfRmbnDXwcdp2NjN2Mu+Co8NibEk/QQyjy+jLS0gnEgoQI3DvxdYuf0VrOydZrsZzv6lS
LRVtRYGrFt14asjgesgq1E3FGdn0KLkzwzCe253QCtTuRvusEUkvqvi1oq31w9bKjkjza8jWuqvb
ZTuTHtk+RFzG84bIjYxuuqto2R3RkL5as9TB1hevlThFE3xp0iGp7UnvdLs16Qbh6r3XKinfhNsM
I557+vMD8lwdbqfYwA9hZajsbcBcr4PSjYEtqap+ouLmsOYnH21cNUNZk/6s4LvYW13d0Oc12+IS
N1RF+bpL+zoz77rr7fXkjOA0mDzSaia5CZlQA00o8x04Yo06c0g7gp09TweH3J3d9m30ypn6o6C1
5vEvGwdUDaGOQCLnfD0Lz55qbBJ21/7iHpncs1O17V9tozZlqlLQpy2zxdKFkTACBlcBt92ajqr2
gL0kIlVxqNzsjdnBkJJKG0mK3XaJsee4gvgCn74HMkrFHp8xASLPr8rDSX3AYtj4u86APPgoa8Ui
teptRX2FjxSMLT9RDtSmnN4wEUQ86R6WTMqnKS0SBOujPGM3Xt07jYw1xnt167auay55n6MsjUZm
V773AtCqvv2yyU8atS+eOm8I2o0uFvJl0jo1b84yjN551pMoDqltyA7ySgY3HGp5eGf5rglR9eK5
2iqN3f9hqtrsiblvwXGcG2VZewEZAtwzXqOYZ2qaG4iabexsNFTQ+R17kMgunq+96cFjplAdgjC1
sJpb4G9wgQfLL4BaMIF5lETAyAyFwM7LyvC7nCebiTOzjVjsKSQ8Os1JB16ieU7E3TSkffjY4+zG
HaEqSuzZDtiGi7EcGYq6TWTtmGcXzbbGEYOWlVdyJMdDds1xDnvzTdldeNwxUFYfi5kkxs+iycgM
zjpbmARdR9PuKsuM0O96eCf1VgDnrv86WVovFDoLkGpmmdYtrignp9rSbMK27M/z52ilfEoie1kX
Gol5GDAW9l3+hb7ohkZvXfUcpzngBm8J7efVq1qiAdvWel4zQk0PbRNosx3Bj6ub6p30gT40I/r5
FlIOlvu+LE7BPFYJUVpxf1Y2oSUbJVb3QXqd90yIQggvRsjpb5whYjrjeMNkv5CM8dC5eub+BUj/
7NEM//IdtP33S75m364AArvxq6yzntIoCp7IAsA6v4wqjj8WF4z+A+PU+XmJnR7bYBT06zn2wi47
6oUe8jJZOfbDehRtfHDJrMBgvEBCAeNal5F/RTpaP5ss1PZeuYsYKSuH/Gd8GwnRTI/Q1Mt0+suM
jA58HfI1OpiBAck+5bREC5tPGa08TxrsApJx5T5vVh8aC0/3dVXp8IM6TNIqK5jOB1wOUQUlZAnm
ywSm19qiFfI/CrewiJzMaGV3dtrTfUa0sryTfZn+oXSZzrLlct2sUZ0tYP2HXO9N5uXPWR9zMyO4
pn6EWMGUvLe8NlHQRoZdA0PltVcllFHjrANFygQma2OIpGSaY0uzq9C2/e0ykLLbLCckaesjASva
xAtSqzlzplbOD7pitiKCUe3Ii267e3808luQvIUrfYz9mscSls5+cISWCYAXaZ8qTPj13p86iVsE
y0yXgWbIpT7ilOVbDbosXP0LhgiK/nLUoblW2GMYLLV9me/Doujb52aySYsdgIOz/0DEPG1bjFNk
mztN9i4RWxNZJFlSkzAU2vrcNpI2m/B2/AeVg8OVtnxSNURxv/yMzdrZydA38aeUE7UL/C8CpInE
EDx/Ue7KmpcuLeYf2U24m/A25OI8ViMzNt9bgy9/FT6oWP69TFIxTCTVjQTHwU1xe1Ii81DeAXFh
fOYK1/z2JEY9FnkVOzQ8qGeJpJZXfjb9h8CeQgOtmVtTFs75qy14OX8AvGTNU3GdHPhI2N5Auc6D
nc3kMMQ6pNZjMdYBq3ySeZdt3q+xtZukDLPLwA9Cde16qtxQDON/ZJ1AICb5Rq48rBBLyk252MF4
MDrLgSqvNlP/WXR00Io7cYYN0WafzizZALP7YMzOtIc5CitOSxClV6+vbV734i4uvWi+81Ia0NMa
hVSHwGW6YZeB7Ih2Kso70tDYfyP6LBmPEnDPtM+IkHhooQiX3OWj6Fg9ebOyN7opCM6s5+YLUTRq
xhw5J1TePse4DpXXpFy9ZXuc/YwKecCjdEnpn4n/WW5YDg0+oiUS3HiMUoGhhPuW3S1hU4xeQ3L8
vKXa1eQfWFsOOfGe9mm7coA0K0QLVt2/lzgjr7NFqc9AS423+ospDMSRzg7s+4LLsdujYF2pRbl7
n5xgbqKNnKncEgsBfHDA/5ZDn4o5zLn9O3d+wKzAE4nHq7c/2NU6L8PEdYRnyYqPweoTSKtIyrO4
sVa/TQBWyfFpoMJhb5ZKC6ZS0HjHim8JKEHv/KQoqfyk5lqXicGz+eqBaK0Sfte3hnStOBwI1QPW
Mbqpt+yiylnS42S0tyT1zXt/YkrfMiyM7CJXx4rn7S1k+04okGKItEPUAVJhFDVuWlnbefWMaZVM
kQ3sYrLPi8Bfh/06B379ax6DdHz0e1FcyKpOu8sEFjTbYoPC1YRlqjBnBkj+Z1MZe0xuxSQ8UugK
uB2pIfXe8Vo/ePbLIb5OoLTnXe146imqStKyw66GoTbW3Y0qURO2wOY6mF8q2EHzIRej798Nlhel
Rwt1YHyc+plvkfIGxyLVE8zkiQYa+r+9zt216gtMmWtGJ/8DVyjJI3E1E1jDgsQtiQ2ZZLebLGMz
cl1wpYARb8ILAU1DeAinVPWfXV8JJ9hKgoXtXekx0HlHEqA+Ta5DEmNzxcK+DG9Jh+vUA1VPS+9P
1mflC8aawJCWCNMHalbAO7uzFTHhS40DE9T00jLRjaYSsYyfyulQaCaBJ+ADYcBm32cCtHOXmXRj
CuzwNxbjqsTIVWfhxhgJNMrHO/ArI2iiPTYofqDY1d1UHvSNqnLn1BiTt2uPLPJuzXJPfKZ2ruyL
lfuTvzCxS91w63VLr36Gq8OQ+ILA2JjEw0KT/QxzSSVC5ktmxnoDJlV52zmU9F+2U8j5nK+LjDea
1N9pP2GhVKfOtI6+MxVt3i6c1nw+Btxp+kYt8Jyv1OegTObcrUiY1LVdnkh5mYkqiqLyj1vPLEi7
IfORKptgCM4zxdpfUBNgJ4oeINSm7gc/fJwAs/vPoZpn8G3BUGDPMUH1pZFIuKwj6MPuqtvfNg6W
S5R3zAxmmPu5P6JSmQhPMf1AeiklerAtfH++G8zgTE+zo80Hq7+83kUeYZUbpXXPCF/k3reqKsv6
wStVvyqjxWvuB/NnOEJIJeIBYgpwtu43YqYSz5QbDqQ9+b581C71QBJ4/cx+IFy7PAk7xhM4vFmd
bQrHNt/BgNP+wGccqlOZ+YT/4V6W4X1Jv84fbOuUO2q0vU/KMOYNrc/W9cKok8IJuQ1OUF5m+e4s
Fv9o0fUhvR4ikjKWojAwxFJYl9jEa6ckPZlfeHBZgDBG+xZVGGh9N4IXh1ZscDY2vyUmdabQzh5B
tCJUFFsK519frf0ePV85HSxAqZAqmPq/98Z1kCjZ8MG20eyCUAuwR4K56EKO4YVIt/AosoxsGlow
LrqChK34gmo7sJMMmo59pGhO3xk0KKqCyrLXXYCg8G/gS4t96Qw0vhyHVOzcSqpiHyDr+qUkFvaH
fFkonC2rEYNDYLnfL8ea8JL1jNuzIrYpGiknrGC4weZgbGaXxXEkYjJw6M55rVOPif3cteeMEfst
/kl7T5hvWdpCeGjOfPplvLXyjHu7Sufxb0EU/LBtsbQyBOqbtdvWRdxJpKNA9reQb6jcC00VTrJu
T2gtJzf9Hz5AKc+lZ1P3Nk6RIsWf+L9P+Qoe82A1LDO3mIC7K2lNa7AN0R9GfPmqthO7hJBIBm3V
E4Q2ALKkNgKwP8NY6BMR1fmfKCRUi3J6qt5CtVDlD7UidEKVbDWxfpbOfUbI4Z+MX9or2ggfH7hX
1d+AoRu1H/uIQd1sMNpThC7LjzxvYueKBJc5NN9WcShGAso2KAJUsYHvHTwYTQWYEHo0f06MIzBm
Ujk9jR1xtJuWcPWMwbrrdFufdSsoABqeBzy6wY+R3eVPHmN0MXM5k+FjZaYHJcVqlgGCHNwXzxta
mzUxjyRH+zjTYhPp+uDGo2FwVUe3kqZGNLjpA6HfU7r/dmPFHdQy9hHqmutpNOjDKh4wgEP9vgi8
5Y/wHf8xdCv3o4dX05Bzl1L8xMxYr9VqCL/NsuYXE83wVM2TWd40cWS/5sDDUMcMlHj4dvQu6SQm
kXR17TwJcnzzK1Abi9HhxMuVlAzc/lierNyE4MWCljOTwR9fLq31MMTuSIS7jRrq6JVp8B3J8hai
5Uq1r1FIIYIC8kYZtuDaJniRQb3iaCDEQ1p2ejcVU9V/BsolQUyQg0p4SFdh3C1bxeZcVqkC0diP
C8vj1RLh1VRQFjaZ4nvcpD4p0ghM0BBcWJyEKzhBZemkq5qBdxX3d0Ud3/n3EdGkAoVKSHmHqpgi
Y1jH4tvhFcafT7OoyHMixXOPriuyTkPrBHzGCvjHLSFJR4lXL+JY0n4TnS2ZbN37hh2QRrQXb50y
dC55iVFuDxHMeWilLb5j8pBiDtSF7Bcwre09XsyVkwC/7bcvq+rVQsSsNyVT/b9cZxNqCgsLw2b0
cJHvRn8FAoDasRxeJgwHOEsVGIW/g1eX/WW9TaC/i6IUxZ8+6otqB12qIjHKg5m3rWVc/GY9SujL
NE+tObUZFfAG+x/iqzw2y/1tRjMmcprL+x7xEwnjpWiLV2cimXU7EWq7HsIuz5w/qAv0tMPTt6xv
fMUl2DfC0OakbcjUk8WIrrfr3CDLadtIoleZyN9sijXyE9iw40LmhVTE0PJzMAvUfhe15OyS3Lwj
HYqRvvQzWo0NiLHedbYonNGoKY+cmB1uXV4I5nvs39ja5CAuBbN7ZApp8NYFqfQ/COir1ouq1pVh
ow5JigE8nG58v5kN6cIkPZ/gvLbVM5jJ8axSHZLWiiWVkXE3oagSExHLR9Z+gLoACCzVceU5q37E
hbGAMkfgBKnZV+YdONJ1SmpEJogdZOsBZNmlDqVTIzcUJsPCfBqajMsoDWczFNf0s6/DdT0CwhPD
Ty3woF+pcPBhldxk8k+5wuO8w2XpD/cWcT15cb/URcsG1K5a06V0Zm20Jn6mifuwqrpzdhE9e3SR
fcv3jFCvbS5WFpENwR6BeJ5EpxbxoTYMAOKiRkhX+bELhCWSGWp7FkFPs8IJKWzeZFySJJ1w7u3Z
05XeVo/zUvhUEVbTIrII+Mj+5F5fjneduyrVbeA1VLj9B9P8oRbRw34wfvnRwzmq9lO3skcwPCAv
UiMVIXMe1N42I63zl1ibrCZ2CtDjbkasI8+xlRcSRdw8M/0PPJM9Lu08zO8FOJTpfmmcdjqi96uL
HeiCFKWpKVrhHJZK+O8leVjfiqcYdoXrpybJWuhULCUJT0XkgSzS2gjuw4HDyurrp45Xsdw6qGrn
xIDg9y8ElJRvPL5mOJA37H3VJEulZxs4ItrMRTWMfmsavlNakpm652cMIl4pJDXbcsYJS1YNXeYv
aTI88KuLOWabI4DOQeuvgqW/JTvuD0i7fvbDc8O0pKtNxzeEbLeU+7JiHU4sRpEdU0dGjGVJdUJE
FkFv/g1LlXwpW64guFKZQwth0NHou4atd5RtcbaF6rg63S0MyhBzFD6iSpGMJVbP/ZMy9y13ovQ8
wXyn4RfMKCMrdmneEB62FU3lIyGtUXV1SYm7et17IEPe88JFooCxHshyXw3mxo4KOn3n13ED6iID
ebsfGZXIu8xmL3Ik/4Ygy05WNZe9BYYhsQ2JvAzoprIghdvgld3F/mJNh3DEMHBGVtiJbb6OfosP
b4Hl1ToTq8sxG+b4kMbIqz4sWDrjjv5nGY7OIkV+RpzdOEm+9ESVQ5wheYb9Esk3qB3JD3UXJp4E
C9GoXycxkm1YMxwi9JDPXd17DsiaLR+1KM/GmUfw4EhkOWbwec7PvA2V/SIcc1tQ1hbZpNawWo+p
AyvyArNZeFc9rP36q4q4zE69NUz2JuBGxwy/Rjih/DOaDQCMDLRgV7ynwZD155bulAFODxviEXbG
UtDJucyAWqez5JtSK3N69O+Z+mWVbAkfKtjw6ufQIhC9xE65YF6MO9PVW7v1iuhvMazsiDZlzkDc
ph6TjKmd2SMhJyOEsXlUc2tPbxCnSAHH/uGBPt5ghR7Xne1VlfoIGCtS5LG0h8qGK7a+ocoocnj6
Z9sO32dUJwFFYNemQBydtJteeP6BUmxTUcdgQiuCF+UPD/dCfdBLjSDIyqclQzTE+FEncWENw6ms
OpndLXWImmPpuoEZBXv86G9bRG3xFtq1sE6EgVn6cR2HBfkKeci5fV1ne5pRiKh1+mhHKKT3HRAA
wsTWIuzXm1wclTw1bMYOGKT2OmJ2z4Ksqs6E0KrGueq41muEMt5Kh6RZ2ZEcOk9a9Q+mbEN7YWXp
F29BiIzmXLS5Wq6zalHsNTJu49vV51wk4EKCNpWKT0XQsOcJGJIiQozL0t0WEcgvGmAWhwVVHEqQ
AbEirgbUghtBV/SnHjt0g7qiM96AkdXnmJgwSkzNfzhPpBaFVnikNMxCFEw+0gBw9ibPPHNIZ6rV
7jkuC0ZPp3IqG785sghx5PArEkDIwveqRrW4nCMAUyRY+XqYHrUQk8MsySc9YPypmbXcArllVXbL
H6laur89R1sgxjvP6LyP9rMZGZNxgfkeQGlS8rx6r2sHZNmSFouqd1qCPYQJ1aXwXxic+egBiJbK
ek5PQL7glIjCvqEEy1wuCoTFmrOHzEedkXI6C1cFT2ma5uWwYcUZueqEQMw3D7XrCK4KzfcWP7tB
kc5HEgGWlYiqPmMuWjegiuZZRYexdcuffTWxBiYGTjzO7iq/C1wx08YvZ/+La017lKR99BauTfoZ
I9KdNh2y4pdyiuIDOKx1OErHqj7tofffGuDB79BHc40hRqqyhWVHabDRo2/qHU4iGxdL0RLI17Dd
3v7T9/N/8uv/78z41+6reR6Hr6/x/lf3/8KRj8Ptv3fkX3616l+inlz++L878W0R/iOAmBQIm0Sn
wLuZzv896QnX9D9EhJ/0Zl3FSRfikfoPJ77j/MPHUk3CUxzbiC1iLGf/4cS33X/E7OaxoQHou5n7
o/+LE/9frW0WdkFwFB4oqH/1f3Ut5AlCueOTt14RvijxP/jLcJLerKr/6QD7zy/9X6yPVZ418zBZ
EHRMg6UB0lXIheFFWHqqdTe4ufPUxrX/w1YivrfBtZzHonH+Ns5KMSBB6jPwYNpLOjIbg2rjEgTY
J+vgLvswbKEfIY9bNwLmCFHBaf1Fr7g8KAhSy40plr+NaRzthBvr6zqO3UMESPHV7VfzKedg+Cj7
ov3ZwyF5jvpo/FrxAiQztoKMZb8LTsYa4+doXJcnJeT8jt7SXLljAdkQ6/jRs2s8YZpl/GY4lQXb
96L6JjqxfyoCy4UKbLvPvj+RMcnQNIFMMisUVMLeFgA5FxKpVDMenV43d6tkF38oc384SUS69PvM
0HarT8hhTRlcJbIK67dRoBMSCkdQslQyhmQ0M3BCPPG76eJpF3NLkyAyFf2ptOxip4JFXolPhc5G
Z//XrLJKptQUVBHcHV4Mym2jWD6Rg+0Ex95SPRaI2GaKM3j30inLc7w2fpbUxs2+8JHOv7xslTkA
65htURWaHzdsBMttJCk/SibL20rqIEE7DBxt7NN7BEIQ2IrQvQY9m01sQYv5MzM3/pgKjw34WK4P
5NpWO3pM/wn5fJjw8bHfIrHhmRQG0P2940fHGBYgvTob+oVLWDK9hFU4WWLZmcKqxo0HnXHb2ZE8
8Q35mzB1/hl2Pd4hGQ6PBSpYgP/2qL4da+kYjyhlvyA4iV4F1q5+49SKgRCfYPY8TX56SJ0qOOrK
YVYlQImykqj0XvKCvKDrCdrtQmbrA2SK6b7oDDXnCrhmHzWFeq6K0AL2HhVHfoTyPLiVuIDIYoG2
+rX0tlPHzmgk4PPql9Y/Wy2SIpldzek3+o1xD0dAHDzNgmxfqIiw4ShnLh6N8yMiz1s0U+4nTFKm
TTBHSmzLrk5f13bptzAOl3ssns0REYX3s+iX7KGdnOKztNf83lcexOh5yhVDVlUdTT05+xTDN5Mg
pOWvQWCi37NSEzhDyuKEkMHuPluq/Fv7hZfAQmIfYsgJxJ/Vt+HDMhmLmCR2++mUoX8qbFJ0cKr/
lcrLHyf4z9cul8WB6WR8wL5O2mKYe+ey7FI0G9CI0fz1jzrmGydoAYwXBSrBxrEVIwsl/xz4urLB
qS5ohl1+vr+RN6iTtFhub7ABglgfnNBOOhZEyAUaalFCLsKu2ME206BNSR5Ajl2XwLiL+ZN05+xd
YH26UHH4Z6+329dCsJ5kfS+vJcRxHlmp3kan8V5jtWQ/SmKzfmmErzYtQwDdkd/MnV4z8ezzPD70
wLV+uTqUFvulApdRrztGxBGJNKx5dn0sxHPWcU2HjbGv3iLd/tzVE3aWKRr7Jwvo2h7GvXWPfC+m
KhASmBUMq5jsxdJv8Q3R0j7MqCzPPAr0UR3vV7C45tFBzoOnBPzjB4BBdHNoNhz+Bo1wlDj16cRX
5JVik/URLJZ5TS36DeNO5mXqQj48ZsbbStcm2EwT/DiEKP0B7VPEeFhMxDNgDiR+wn0XRCe/g1u0
D8VglNzoYfBPE3OpvQlyrGahVGfPyHDvdzN8pTKv78KSlGpMivN7jKYisdmg7pkj2MFGr9Z8Xqjp
ORrLST+NuPwJSR9nTjmgAc+rEeJlcQOmTJBf4F0qmyoSiWl4qnMGDZtIhOahRIVxUVDumW6hJPwi
JbX8dtPIjElNmvPOSoNq2njG2IdMlt2jIb2zBoUbDU+IU/ykLwja1lmprqVtqUd8sfoE9348kgLb
/OXTKK74m/x7HazxPrC0fkMhGW0WUIfLo2tnCg8SHkbcgMZpBfpCxnoU/CpN96zoiHeQbQq8K+va
Dqx/W/7ybUcPTCxS5JLGmq7F4KGOlk3psFlnZvRlFW2A6j9busNaVB09NZTQRzJHh1NvPP/ZlEYf
tUd6wSDq5UGgwX7zeqLLgTjK+nWuhL6sKFE+F6te96yexFbbi3tlBsWqYCbj9xJzEDyObn3TKxYD
fE2MuIwrnig+PoticX8sYbXAFcFiiLBW+98AUc0e8221t0sZv6RNAEfAK4H6809nESBYTuKJY6bT
Q/mn6/L5NDIB3KdjKT9yGqJXZw7UXTZhZd3BCF1fcgIOH/I+VydN+sdv5JpWMkVtfD+RP3MkioYk
iAgJNhoSbeazzUrz4Lmu4QAuYl5WqKU9Ysx9PETFm03htNP90D/Pfhj/zh2Hw4THKX+VkN4Tu7cY
nnOYZZdxafVF9HL90p4KAQpn6XqfDWGcTOiCEzGn+qM1rnUo0bN/WNG47Gbkp9g/i9U6W8BOD2BE
ZhZFvkCHhcVKIj5v5isTLlDj3dzFP0g3hZ8XaHG5KQBPmpaAP4ghwlHaZfZT2j/+jbrzSpIdS4/0
VmYBAxq0eByo0DIjI8ULLCW01tjWLGE2Nl80i8PuZjfJptk80OxamVXVzYzMCODgnN/dP1fEMdkJ
FAW/YX8kbQNYnWxDHfDwF2ciUiq51A7M8wI8i5apC53iMQ+xFIG16qMNnS3yBuhs9jRWk3KgvVnd
IqfSwAFYjQkADx5yYVGH7YCQhmeEhRQ4pRIQ7cz16LUdmvmqjAaq4hwQeWaRKdKdVIwKiLO+sq4a
DWAXdZCKG2tzvcIugLF8quOWaOdMuDmQLEyFiBSp4WplKVLBllsHTTSUbUsoc2/MyNKBgKLMfgiH
cdB11iFQOdNj24eHYGhlcJIDOs0g/XZfeD5wJpixV9MLEBNqhIE/Wb3+Ap9z+JorXTkEraruF3a5
RMEyDtz5ICkLe6BgWmO1QBOT8x9c2aglAZA0IYVNaPIlFBYmQ+gw/S6ZZJjWlRB78jiba15aAYUg
N52f6iY3tnNr1kRjNFROsrf6uxpSM9JPHQLUmFeosoyUAAK0zUua6wkcI13cceMuqyJMYnZoc7Tt
Ekv6LSEdYRYrLVg5EkXi2Oiafj/oBnk1HRfBWzEROynV0vQxt5QePWnhIYN+tzYyVHfUB+UwSVa7
6aKhzegkNhLHYrqN8E/5Mc2QhAe2maYJ3G89xnAM7nAJ1Ea6z+CJ9kojTVfai5VNWrXqi9ZEMn5i
ubrgNdLWVkl0eqVVovDCnLZjyyHQdY3VylpFrB3niQjaNbey1MdOMjw66YL6SaPO2oXNSXasasmS
aVVNAXqhJZkbVGpXu5M+fHSjBMgjH44NW4wVK1iwgXXYj2wkFdXHmiBtWKKDl0kSxzvF2eZNbK3w
NoLp2xcMXt+Z/NbeqBfaBhszudy00n8Cc2BTorYvUAI8qMVEVpm3uFWcBZrDRtO4xq2srQYu1K0Z
d0w08dRYR3oZAgo8euFoatwOXigPLPGtFjjkM/rnZAFi4LRRPt4KcE6XWAnSLy2Vww/8JTW2nyUN
GBPLy4Woae6NWHmPplxYv+mSg1VOme5OOL9yJnqa3pm2rAjM6oyRpz1lcbm+7QLMdDY8B8YCOs1K
Pjb74S4PRnkXS3yYSSRjpOdIR855MZPqqxH04JDVcwIBsdHRN9qA/heZmcR5Kep8L9LZg6tpQM0r
u3YovFzqCgp5hGJNlQF1KkE+E3fEzbleeqo6+yIxj0iK4w45XmfmgiVsFdFOSLtKQCibntVeYfIe
6TezpM+zorFmVzWP38iocwPGMscdbOogIMWoOauPYyB1Lvo3DTbqUzQF7XrKkQbtVIlKwWvDMr+A
ToiPkOUNB0MDlxOsjfs8h9yqylgYN/ZVxP7I5RyKiLIh3Mtaux97VLZioN/tEVOhm0nPoPGiqmDy
pp1t9GQT9ZRXacVv6BUmneFDLdrUbdFzNi75vkIFBpBaRNsYQzJgyGDRH9Xgy02y4nDTGtV41mac
UlYsl5cmH4Fx0IMCOEQcc1eBBruShpoJL60u9Raoi7EWIgpuy/jB8jDkUlgHjVTeoJsSmuSY5pRa
Eu4tgSSmPAjyr9HH7arUlfo1rjTcYx08jioN5O8KafJaq4V2HMNIh+I+N/PiDROdj0Y6jSvCXf1L
ZEYTj+omJK0nG+emb6sn0iwxbtKuBoOtaJObqol6Zl0Mv+UyUe7yIiVwc2Z5pi9QnCK/NgeDcxKW
CMcwQepQIkYhByKg5bWNJhwkGrFwZKXysMPXrRz6pLVWKhgFh8T4XDg0I4R+n2gcQRVResjznfIq
SXVD0ZKWNw4q2ozn6E9M8CF9Q4ct76j+POASVaR5QiUIV+oavkM2dRrpItEkuJIbP9i1KTStRMqF
yqg4LiGcZELXIp/yhBU/kUdG0kQ4brgRCaRwbtVWC2y23wqnT2dPD6ehhWjwIpPvpKjEatCWZ624
UV05bnoLZHBQygan0qSbndrEecTy8HAJYAEMGEFrPUol2QgcTrp0nlvR+EJSJj6Wgq61NXa6R1gA
RJtGvcrPWYvOGxLTG7Eoz7bGlcSGe8q7u5LH5meI7NXsujkE1zngKWOoHeofcpJmtNFI8tmMuMiL
LkG/wPhquik/xSOay5LeQhndPyoOMWt0bCyEKeED6ZbwIAtRtOHoqO213mAjzbPcTRMrplsg099A
EiSUCWUkY1NNv4LGCt0xtxoZhSvUNkprZueSvqVVigb1bUq54lcy2wzbLIbXHgkMEGjPaLrpFLqi
oEzgQpCDZ6sM6wNweuOAY088VkwGffDaxknWBK6KtLHU06z0CLkNSJOFeuTnxSya1YQ+DSymb5/0
RBD3+HsnXOeAsx1qKq3DKDfFVjawIasDJ+cxpcomgfskP3otN1pJpENrJuvHwM/4Tk4f4/PSLiF+
z0G5BVZLKVWYp0/AVMgGaBbZFk0a/AVt6q6QuP8Fi9OuutCIjjMdEw5EJ/zQppa/jypGRex7Am6O
liJlnSe8azIcd9gPZHs0rgTyQTTiTlosbcfHssDasYyPiUPAwNF7ZlhNtCjdAeNWVuokUg0VW8qd
GVNjozwJazbON1SI5cksahVwTd/6xVDUB0i3YAW0sfebhv0iTx+j2gzWMmMdIFU7U0lIy7gcw35/
PAqBapBjSZo3QwMM4amN3L9FzGVtGmDEV6YNHFeL7nHtmxMghtooXvs2eCp7YyAfJc2HR9utE/HM
S9h7FeW61QUSdUJhMEPRuzlCbpSE5dMw0udWTEtPUCYp8ju9Fy6AW4RDWbbVy6BI7U8iFOp3lD5+
6HpoyVyVYuBTBDN7MxE2RyS/wLAbECU0bhjehbWdAAPjA2XJYFfw+L3VfKh2D4WKZ4GVrUlTCQcN
p4Bqh4UFR4F6RmeWS/0dbSbAf0AycIw4LeVDk69KlE4/nITy2NV6tkqSvj+0+ZAdBybak6uMIhnN
QCwXfyHT1dp4yJC6TbGuzi0SKL6l3GzX7EykLedxNlwkpfOnTknDtygtGfDU3eByUxXXbDCsb4N0
B6omhtY94RkExKaK4k+mcsqEPz4z+fqa45eB2n1CIZRX7PEwK6RG7dEX8xI+nIIaBbj4t7qBzocC
fyxOiyn0J0ZQEo+TWd5Ks8qWKS1J5rNBLuurklfaiiwJ0f6WTZ/mtB1vqzQRP/Rr9G7ZzlVawHxO
OayFssrj0O1GI1m3CWgEqFwTqG+DhTnhgA74IJR5NHew8aYHPOKxzrUPALhqnjm5WjuriQpMLWJR
+Yz4m6PSCfq+Q3wQ2Xopowc9o3fZNGWI19hMdNusYshzSjFBfwfPIP1WcZq9wEMh2hJTZtPZdJi2
P7qBdmsD0KoP45SZZ6VvY8mdIjrAvw26P85QqvXSZwHAE1njMcBBHI9NaSuGzrWUxFp47Q2JGY68
aPGqhTVCh+NSqnc1q8ZNgRPsYXCGkaHrXfcSBmiVEorQTpPSfAsEK/J5hpKGqWprOFY1WSkrVoXB
7pZYG/yC5we2NEyML/GARwNHErVKDk2CnV/UgSbZVlvozwolbMI5QMJf5VJC0U/PtMLrFHTuHB/s
JR1QfXt9bL/VpR13WN4egda2EdkTdVrh6/owPk9aLzgcI9XnUdCFb5Ps60pHyTvouZSnNhuw7oaD
AieompenzgjGt4JsL/gUUXg4zHNo1JI6XDRhCLfiI6fD/t0siD1Z5uSogL+vdVjGP7lMmD1djFS2
ZX2RYOssutukAjJ7DM73A5M0LCIaCoyaHEdJbjMgP0OqfHmKqpb6I8j8WNkKQfiFlD3TWEMtylab
jNSn+UH9zlNU725mQ0sajlOgHBMSKsVSOKb4EzbAAEpsmi2y8Bxqy7s5Rdx3BsM+XM5U5MHWC7mb
rB6TByj7DTip4An1rHzrwT38MKI0XnV1CNddVjTfSy+oBxGj7jvNM+po61WwMsTxVZMWbLJDotT7
otXUd6pj5iuSAFAxg5bUbdYI2QvAo54mzSJFQ8e7FicKhWAcbcL2OUhqlOwiq8sTbv3mS9Wxj+Jz
lLsTkY7MFQP2pPYyxCr0qLJkCZXNO3lcIGapoR5GQda8QaTXOZpjmvDCU4AJwx7TzC2CaC2hTEA4
f5W7OP5OSlP1jdEcngK8TyuCQ1Vql4PIkKsimenFLQ40scrMF2bnocrKlaMdmiZuZ5wHpflaNvLy
O4zS9DyDIN/qk0YbYNkU3Sq0Si5fjYfaVhbHPnGY9y0ffROy5Kg5Pk/LQFl1cP1mB+ak2lfMjUnh
SD/SuRSACZElKSAHbFirRJ+WeiXhPp2dnN/DI+mXQILPR8DfKiuBI4gQgeh5mTI4EnNn7gRSGayu
JOl8iozCN8iI+VtD282TzBjmanG1MZwowkMcWVhvGA2txk4QVhUnH1opJc4EnJw4zNQzpKM+mqLM
XnSjv/WGmJBFEvRt25CmmxdwGbj1MWzNBHFv2sLqF8Ko9zlc0HerDrOXia1+aumGvcwE6h1ZxNJo
DFRCFU0hIxYnhpcFyngBkQBlI1qENb16io8fiLNPMPTbPC3K48hU9CURu579MMD7TZrgOGSTGt1J
8iunnKR143el1Pg6Lq+WSoVS/cCLUa/hIs9eqnbVmxUppqtFLcVD/5zSKyTypGqf1C5vWL6WloHE
mRqQuhzj7ChmVFHgGMYJL6v6ESW4WYctlZM8ENQ9TtmGEOks3jNNRAw2QzTdAFuQ3yCd7LIpzy9Z
2RFjoMmGs7BCnkYyywR+jmB+ZjOnUUfSzbZeQcFOVj3+pR9sueahi3rqfXFphQSYWeM+xigbRr8o
Euk1owPhVjSQXLZFiaK8IbGmi46eGTEWY9HU77NhjPuctN5GisaBGhs1ExwVW5T62lLJErv1AMnG
l+RyLDaMlYbnZRDEA07F9jaI4aNnnNEam7gKyL494M6JPHb3dOE03KMfJGj7O5NKGH7xHOwTcBUv
iR5oh2ZQIybRZCk8ilioT8XxZaLNKCbxyTlKDNPvTIEqT05MnUW6LM7WRO3ZMvPYEVrXIs/6lPQS
WBhV6gLB1dtuvIHElI5LvgjvhUq5tV13C4NGvVZHC31NKdesyn3P+r40L82UayOJBpm/gdNQUlf4
2OHT0JqS3kq1CSRHZaX96oJ5EO0Ox3jEwaUtNdCEAFhYvxRoRQN6HysJOejcmXR4MVCtKaQsAJll
/lw2yrBmLQtWFAVb4Y6/W40fsyrlwbsG7W5Yty3WaxwrwsIJlyvLon49JirFsp3pTePp+WO1Vkct
/4jHRWmOkaBF0SqyFhlPbdShcyyFbtCJalC8R+Q0mX6EhmIHlxNcW3ma2XBIU61FsTb4beOS+gGB
Itexasdp08Umzex1yfpiSEYc+SY5v2tusk31+NZljUPEoGq5McNGWpX0Ovm9iI7khIUgrUSRm2QR
QGbpej5H6wSf7+TDYW/AcA1KtmZemF/LxGqcgMKv5ziWhZOUkqOgl3MoXwrDTJYdUaHq2lCx8b0Q
clkRhW3OdRJWSJlhvkpiBQ4fhjA4fPNoTDtNkBssOmWy/OaJUEKPwMDDpLiPSMooRHftKi7Zl4l6
y0EpIyD1rIVFbnjNtBi0k3Pjsgwtz8YC69Guk8ogBE7+YW2MJLpQrOJ+l8nTcIuVQnMisdE3InwW
zW/DoXsUlxVfs6ix/466bmWWXX/AZyHvWef6Fzw3jZ/IAAEJ6FnJjoxO/UISatlw3xbHygijNSil
7ILgGtLbUzOUwe+u3iqqQ397Mc/funGAjhbqGjEshZGUQy99S4O9XMugGKjzjrIpSQg2yM1PxyqZ
gSewsIvNUvsUS3LikbnKqXujEEnLtO4pJ/ZAJqhXBRv+R//UzH18BXU0O4x9y6scTdKO24ogOx3i
h1Cvc0cJuuGWAV6AXJXq+1aR582kLQh01Dg6abpQRx8RrhmqSvvVSEQcrbCY0ToWBf0tDpEqksWs
7zOIEejd9BwPokJr4DQz3+lSCsXoSBnvXZybnR0PdbLBtPSARhT6B65BAy9d1kr+BNvgHCttrXvc
KcJLRxE9R+m6j+C+heHgKyIApKFUE+Yeo3oPu6ZP3RZs3gkuRXQw5QejSBxDBQFRr4/AIzhBkFIQ
vMLIYGoRDwsVu1M0NH3RnE4Efvr93OObNgqMu2YOqcTGzSZ6w9gvDlaEiDpCM34j0Y1xui2z4T0J
5pT+sLA1txLfrsES2FMoNWnSrJ/wk0pQL4Ra+m4KqXSBXS2U7mSD4P3jRpr/RPHFf6dKiweq+e8b
aK7/y/sfh4+vj/4vXDSPr/nDRYPtRQc1DXFakRTVeACL/3DR8H80Yrm6YYgiqHGFr/lXF42MUwbJ
UFQY/8kqVpQ/XDQYbCRRh34sKVSw6NxD/4iL5k92mX/jdcGx81deF9oITQ4v9bAzBtULrGNaKs/o
NmP4CHVzKPGYcb30gz/uumL/UHH/7D36GxTuP2HE/9br/hUGG+9d20ExH3bD7C+gjqUncSyPRfgs
ReZarGXnpHXNR5BVrh7qbmtMa6PcIvb26rXu1qw1DjAfR19+REArfVZ4FjVDpX4aoSmPWHUMq1yZ
6VufOuyTdg+U6Dx9/vs/u2z+TYMQb9pfMe4Nqx/yJIyGXRpvJvEn0T6z+J29njpnTlK8aczFqq9C
+sVvMnxJ+joK3WU8U2tNhffRms8jjx8jOwpv8Sf/9hhclAt24L0k7w+dsK3zJ+YkqcWGJfdlKAOB
PSJrtEhP2/K9/k0Z3T0GdRvmLOviULy36CE2Lelu7TcryH6e5lZu6/Xe5NJdZWt7Bjl26MGRdGNH
cBI39YqTYH8i7tqtR7tRtE+oYsMc7ZXBi2apjiH7cnaTx+PEM5RaQelNr45Z9lxMW1y7hvKcYmEa
RW/MXuhaA03JslQQZSPR2TvtcCJeaob+QLA52763zGG3JJ60h8nCxk6gONifdWZbJX8AscIYCI7d
DF5vshlU1MolnU+wL0rWPX2dNTdecMDp0ZAtanUH8lKC95pEEcbW7l4XWyRhhcq2iuLltaSup+Fc
9yczZAFcicNGGb51euhkwe6HdQ7K80HzJL03X6MR3SGhTdvO12QUq8/I7Z9BS2jpNVoO8LRBojAK
8TJ6DK88tYCSVR7e3e7OwVFvOejPrtqcrIfY60vbR48lKbaagVL8Nup04o328KF+iV89qzoHKJzK
OpwRFGVwaxjeEWsc6ToZcIohREF5+0J9ND/VKHsrVi1vbKtvhGk9PsWvE93BtSW90CrGLuTYBqu5
vaEKOQRLwCTWbgDYJuVjFw5xD68AckeASeJDZwIROs0q01zep8ibDHauQDrZwLhRtlaMHSqocl/4
h+Wxmcph8W7i+U6lKay/o45oZN3bwa992R+8dqN4iHzP1lrear7la77oWe4D5qWu0s8i/g8g/dKD
4v5vlgcVvekv3X0To9KoM61+Jzxl52Bbb6V1dFKO2kHZFsfpWGyLg3TOd//+DS09mP9/69X+qguA
swBlGSmvVuz7e31sztNT+Q57YKV5ybE55m/zU+E1B/NY/ldf8UG3/zN6PRBp+AwkZnfSSdwGW/2+
bOpVdKItdG+etC0nt72+ll/Mo3L7D35Hcn9/57d8vNd/9poDVF9pkrR+p5zqmkpJNnPY7GzpxTrG
22mjb7PbhOCOgn2ft9KmXuve4qdrboEtVbBb/pvfuMqm3RZ76wvM3745d6fKj3fFOQaskIFDW0fB
gZTUBMYdYgvEPhflWh19mdiW7IUpE2EnFskROw+yRu6BQkcQYe4hH7AV9Z8SGNFLPLnMHYDP0QTI
1CHxJI9EuEFqwtkfS/8CmgO3Rz+DkHe012ovr3Cz19O+Gy5iw3nfr7qVBrIYU8fRGndBu8eajNKW
1fb8S10pB8T2jpFw/p0w5jErYMb6i0mOuVS+yi8iEyH7YfH4qK/10drd2hWRJk7ZZHoZHKeHbs2p
Bmpz/9qQEz1D5gz8h7FKI2q1DTe8wInBFcM9DwXCdJm0Qq6FzqSylJBD6tZ96Jvyqs63ff1jsfqW
1a8FlP8rq946dLTiN2Quaqypopy+5MO4E96o79YeJZ5uskLFhfvRAzL/ET9hDm8wKUGwztzmK/xc
3kbDxk82sbX+nM7iBV8di9ZuSt8HekJzt1GgNsG8c8G5NkjR2VoElR6AffO4IFpUQ3v5io9kcNfh
ur4r9cVSH88RrKEcKdftbt7BEhhfEH2u4iXbRDfltfdSmwwFt2R2KNe903ATde43o3tX90n0n6wz
7740sjz6VueEtTNwrchuxdpLemSjuJmfroo1J3BvsVVn8eULjYoEdz3MP156xOstOtUeIohvneha
P+9CN7EbJ3b5oOyRl08cnFevtUcC/65nXHy25CaKrXrjgYfexvACHwrGll+x2mBcIwnIxe/y5IZq
9zKfpGNIlfqqsy4h/MT53nIfhDf68bg0Ue51Zy4+xR9rV1+rt+aNi6DmT+qpyYqy86ZdE71VGdg5
mtfkNifRX5FZhxc/Z3SkC745bIhVdDfaHZzoRADYLp/BGvGlfAO9cNBfpKs4P5lMvC/i2WQCUFw1
01eu4ka4NB/JUbvUr9JlPpl7wWOF9pS97NUOuTe3sxN3sW+6A1PqKrxib9s/3kzBQXnfvncbi79N
HMgpXBqS/fSAT8R+Awbl9zeKaVeRh5fKf5ucr8kz/XmffjP2iN+6j/icHYOn/hU/GNK+hkHknG5J
vj6+G8n57bLlmeUSlWtt9SNVVl3sJvQD1C6j6nb0pE+Ih4VLAFm3VX1Hrwql1SqqD7enoy5sL2x9
vnLdTTyDCYep7OZsy7b8wkfEYDjwTR6hfBUf/MGdqY8OO0VHAm2H3UX326fqoBORm1fM4XJXWJV7
7kSm56SzaRTm/L2H1n8ML7FwL99hy+4Hhp0gSnN3/B2pxrA2Mxe+DIl8RUO5SKOC4k+WTzBDa530
nXztGteSn7Bb0jfSi/SirFWv26iaba6ydoNN8Mho+VgfiSLdhd1yHi/Dl6zZJOfayGlqlzsSpTbi
SkaDJBT6BeMuv8g6g0UYRHYRrWroxdkmFh2o8DHkSmqR012PENVTp3zRlHXT7pbuLFMKIGIpbqnJ
JvHpyhSlzscJ99Jqkrxx2lYvxVO6C3cdwcltWd1l6a0yPq30XRdejNdwSd9Ql9cokkEMkRNGensL
5184l0XiJc/ZJZu6W1tknygdXgedH9MIJmJ+jnVymChn/LQie9JND/WCoQe0guhbeB1uMAlfhqzK
nbKuH+PxvYEFsZLJNsoP3hwffGrXP/mP+WZc5bN4nk+0/9o9+z1Cvl/dR/jWXYdL+FrDFRm7FcM5
T55qHElwUtgTyl5f1+usc6hyD+kZLhCy2OZXmH0dgq1qs4lSMCL0kpZ2cyV553RP5k/3Td6WXTOD
xHTY98fupL7pT2xy+vlVFfQNOH/kLhlCOmwl1gjwNvNHHJ+GYRUOG0umpsJXr+U32LMBWzKyzpN5
F4fPtP2epY3wmt+7V/UicsUNml3Tc8Dmlkih9UkcXUHi5/15FBzkThXBab8vvR/giq5IO/Mesvsk
B2oM075iK0wK6mC134rlEFYFhV2NJGjJQW6i5yoDyY/Zp3tRXeMAHnKZ7Zhlm0VWc2payKxrLvlF
sFO6M53wFcE5nCai1+zYPaNi6nswK6f6KfBxJUV30Pv4bjJ8yz3tpA4VxkgRXcVWD14PTE9GhG4I
63LYUcAEVnRUvYmJas4VxvD8jacbv1qwV13rEnyF3w9DNvQxWmjOc/6mo0FFvZ/NjjBvBtUH3QPO
h13mGK5EhTEoCDE8fzYOOA4Z+Luk62JdtG5HLIx1js80+YXflZ7lPbN1rr1qHTUfirLLgn2ufmIv
DjgAahtmGZztpOY5bgjfARq0xnWKTwTAPhnIiVYNV5N2CinB7FMi/6zLPJ71HFiwE6X3nGG6PtE0
ceOxabCB6XzhNN9ZGy+ENFruemGn9EetP6YX1Yuv6Yd2ql6V8j0DeWeXL/FTeVKegyW0pe6OBFhu
Wne6Su9n1iSvc6rn2C1rr6o5acGtjohogjFJPYQYLXTIfhK7gu1ijh1GR9g9I00GL+TFdqEk2eIw
OOJm5qm3IhN5bh5j//X8GZYX+UkjVg35BCgEuL1b/0RLAwYa80U6iLf6jHemWhwUfU4dE7Dd2Z4u
45cys0zYXHR17A3ZBq9B4/Q+F2T6VXoPbdFRX4yb6bfnjHKOFUljAhsk49Kn7t1EsxV9VCSr2hnq
ral2QNpwgqFGIs+262Sdu/WnSuD3GXySueufikv2I8DjO3CFo8Q+uO844T7j32QPiARDC9rwc7RP
X4IjWAJBYQrlSOEawXX5rl8s9mSYOarHxkaWIefjvaKjxGZK3vjilY/ZfIgtzv/E7w0rKUiHXRwk
I8752RZ7Za2byUV4Zdr+jMWcJ0AKShfvIfy1Y9IeBPqXgm3Dcalt7/Lk0klR+aMwEEss6L9wRXFc
VSR5VeFNqj/6LPPGPj9kOEM5TlvSK+w4byp//7T9/v+QLzt+kPv9Lf87JMs0Mll/fzB2KIvw//zv
LP74y8EYX/MvgzHrnwiuykAt/t/4658HY1TAGqpC9ZYiSzIjMJ3h1L8UvTL9Ui3NMiTd+CN49sdc
TJX+STOZY5mM1Gj/1VTjH5mLIUk+er7+9VAIq1MRdRrTdII4/BTU1P3lsSnoBJxCopEfIjWCaWCo
NEw44HZg0dVi2o6HltaTWHH1qkbOvE+yxcWGPT5CCGhNWaieE7hu4o8eSaZ5IgAOmL/X5/ETJT03
PlIrKMU1fhdV/0A9HiW7rBWKZRNStcuWEHvVn+HkpAW5YrVxW9B93CFdFmDUS8SRFBB2hxBLTCNh
JUsVCq2wMOktpkwhvmWtpjhQdsb81rbwTs46mZF8L1hqdsUwoosUFy3IxGGRthfweuodsk0ibGdL
S0oMF4mSQ1Oc+nZNs4DGXDsVcvZ8PdAHRbKLsc3jgxQ20Gl19ElkVQvoVU1cY+KAMvVJ+ER7IhqD
PUJt+dYrogFyIoFYBDXGTARtdGCtj0YKuQYpI2ZTFF1xaIExcWihcFsBfoCFBZQDUCJ9h3YtksBL
yrx7RUeWjSNtNnG0kRutbNehVMntN0PKKtyQ5KfVQ+jH7D1cKmTpNBbGk0TltEjHT2TEz6ClSzcX
NbB3skn8VlfHdtVrLRj1vAMnuSSyehvFzqh9IngY8NUs2zBQR2gxQ41WdJvQQSE7STAKIEM1gAg/
MSY3NkqFWkxuQfNOZ4d5C2SNXgEZa4kem5rJRYHnwX80PBzDrsfllzM0Vva4OBJi21NEJ4lXEX97
zNUAQbM+xygIAVSCBlZDWYC8czGlaO2FUEYVbFXSyoi+tSysjSnh0DSWbLq48ji9Zw/fh2xMqVp7
JPGF/inH2TivetOI2ZTDuS6bs2ZWIXYnLVcfF0s3kM11wXhQgIfNMV/YY7VmO3bHzMyl9KVW8I46
Zh2AUzZVXTbXZqRHlghQoDfNb8hfqUovQjLNGkeftJrtYaRLkngGmg85lVwzXIJU3cgCb3b7RRpG
9U3iSlBeRjyZaLVFk5P2GibM1oyppFgrsOKmsvKMD0lklwuFW3etwGA3qw1FkG+wa43RGUqCQmNb
mjYCpPMh18gbFKE0vasKdlbkYGrTnro+5+k8FyatG5YeBiH0bRUP8Sguk7G2ghjJGB88XONJk2O2
3WIBJB7nfjU6A55/fBvK0gjSa2P2hEOpcLE40Er85rM7ZXCj+cjlTE0OotHgXKI0LDTn3KXHGmSh
jnddAAlTYZmIXFVTp4bu3wKwOtU/ad+qCmDKiaXAjspWs16sQbQIkJF/iecfI5pK7bMz1BHdEYBw
Kkp20qQgt2yxHrSOxuKy0u6Via4K+Xm2zJTTdKoHxiEigCGYUJKhxfpV/vDYbuP+Adrd9oKh58i8
iP3ak77E5rSa5rFR3itl5jijWDjDHAPcrn4LgFdxFpE62MRdbg3Z84BBCnpoobSxl2GCB6RFbfw1
EDU2A6ocqDnZCRGvYqDgOtpZ0I05JM5azFlSEQzrHJYweZwxoQcPRiep125WBRwvkZBjfyRw6LRQ
AWoGwap6y4XC5O4p4oRddSxqWN2NNlZedbOcWRi1uKlX/Uz06pXyBKGEOi+qHGSCan7V6dCIV/VE
iO5Wl/PMHhWj4GhT7KS+5iXs8HqSpo2aRlazC1LqcNqpBc6qQKPZU4CE3yypOfwUYRxqK70EPZ3a
1HsKNTuFeLhCUCpf6zBcjkpJib1EoGynZepwaq0Su9lDPT+puDYZADBboEAhptiwl9hZRxXROoR2
4S1chO4tbTkDQE9RLEYPjaGsx1E3v0WwmZyH+VpbxCvHbrIttvooMVio8OSbUhWcIGZiVsCpGN7N
2QjZr2UoDzDjay+elvQySmP+Q83M8hpIMbZbyKJz5WO0nbD3Lg2KecBFrGBzkStsKdGEWWieUSE5
ODTagQhx+ZkKqfiaThjpGHXVuITpoJ2fZAw0Bx3B0SbnOFebucAzgNFWhZgetD38Xgc8u9mRDWoj
ZtBVIOj/l7rz2JEcybr0u8yePyiMRuMsXetwj/BQuSEiFbXWfPr5WD0YVEYlKvEPMItB96JrUc1w
d6OZ3XvP+c6Z/MU2f5BN2D7lhmsm+7yvdf6vbOtxtMpg45koPlsgSDQmsgKq85inlCw6dMirPiX3
OG75SkYN/b7fGIqR+18cN6zbpCCBz+qXQaXVxDVrkOEkc9TmdSz7+MWfMQxrPoO+9FyY10vfF8W5
LIzxPc3Gct/DNH7wdcW+4KOhSn0jeByaRDuQFOCfkCWw/4CQOSKgr7wnITrtOBKLBFhE4wvx7Qoy
OWaTZN97hllv8Q9S7cWZDel6tLR3VDu0x1rhXoHrokBKGnXu+2A8VDGj/6Am0IRsG/GmUOghQh/L
6ohtduIT1PVzh4t1IatROysYJkuzt82jFM1TjV6XRWbGEBNGZTBzqdGNAiOjB9VWOmuZKXBPiMR3
qRW7MNLg7NZ+fKucOnqK8aTsAOXT3rA0+nFtRQsIza16QzaUvJsjw25dCdYO6I2DNxb+uz6hali0
U38xh2Q8en1X4Irtk71IOEB6xw8PykGMF5Jgw9zNxBijO0mbY7slJw9povMoiYyB5iJLhuzOJBd1
1TIEcpAQLWIxRB8iUgK3GLTchZ5WmktF07JCE919Qnob4RhEjAHBTx37aCp3bTbSGW2m+DnUOkIW
U4/OoxO5F9njJAS5YXx4CKkWPQDlJ+JmdCKtuth9M4FdU7L4xsVBML8HMdksRTMR55lb7oUELvXh
43uME1i6hdc4N6yDYgtDvj0WqclMwtHdW6W78aMXUmhDgaKP1Zma9dBZeXpJwjIgMSO5lqHAP8dV
k9IPhDgmV4oRAxd9mzkuvsEgO7IZk4SEtm6LfkDfYFAB1IRg/xgZhDowxC/V0c2DcDc4nXOvDZ/0
AWRpp0Gkzk2LvPTVRI1wcFmWbJf0wfMpvooMFGpBwuhG5kK8+lODUV8H70cUETMA3TTueT5dxkFQ
SuOpZOQGd/gsXa6kDf6ryCgg/pbi3W66bwFg3K0vLW/jJBFSYIMmBRhKUHG6/63BGn9XFcL4kGN1
F6VRwn47muu6wLeG6OSQNKF+KhpGCa6VXkd4VbhgKLWwnV8cC0R+qTGSmpRXbGunz0948mb9eTA3
c8vSD6+sCYtpYWi5ydbxDGld8yiuLqL1/B/CcaMvVt7mj2TKlETtNPmuk8F4iryhoC7ntBjY7BSW
tRQn1PdsMqqXUmAm1m3h8uXr1wwqDp94qJ+UOXMR2WlWcMs3Uk3BDnQ09LKUllM69Q4EVTf9Yk1W
P7MDUCYBuBTR1SfEi0CDRjS3gjvhieh4+5hPLTYrviJmliCr7TKpbOiMQadoE1XuEfnOtM+QOVLj
y2fuvdG1qWHcxF2bBDtrgH6wgEowwqAlEtdsuvwMzIfk4IgVC8odtQEKlM6CVTh4cEwJCvRzJwMv
FPzUNNlsJ6gxc+DpaD81UR0AOew07aNFWHD0krq9VBZkKMBKRbvhfKU3C+zyWzAyORdKT+ExVeUz
y1otq0FJbqQIA7LRcFcpGlTKoZo58OCYl1pGJH0MdNSbwc/Puc3dzeY6tM0juIRmQA0Qxm6EwN1k
XGhRtWwDBD4L6iFuhaRSLPwAl1cVtIiqg1Ad6yIOXzsIqdywXW+DlSk7D7xz1WDSGMtEvddIGt6g
uquxV1j0ZfQJVxKaO48KhMJioZnS/uJ3pYcCPG6Po2CPGbrOfEeW3e31OuPskFm6Qr2e/YTdfIGe
NiK+HKtzmiXNKnAIbjRFm25UWQ9HYyofGmEYj4WNNksksbNP3Um9yaB+zgJYPWjU0HoFCR3oSene
qtSyU87Va+9bGQIl3c22QM4zjEweXrVJBVuXGfKTIcq3Nk5xpZvc7Nu6wgaatmw4QxbxPlbZqg4G
i4DNtHr0/SjZ2SRKIgfAqYf/ur6U2HD5knpvXFUAn5c96khIeWTMmL7bHeqC4VRDBOtb2zdfSjdI
jnYcSrBNqeQlz94bJNncCid96xKxlCwU4OF+RfiAvmqsqdhEslMnkOjGMQgRanUGA2dwU3TGYxax
GZlPsauKexaiyvORXr6x/X7JcJJs/TBFOy6522gGASQlVFnZKIzGsv5ggY07ndvhWo4ifxzzwiHE
kO+6suiaDtKLr4YLuqPtsvQs2kCsuAwA4ByKJ4HZFg2qGA92Q3iLXs31byrEz8RiEjgZeM/GiQ6j
PtJ/SrualBiNY9wZ6FxzH4bRxga28Es7OmZJQgBxZE27caKrXo/IhxeWmUIHR9V96fsMIiK2HW+j
oJUeDHBVTJ4mrEwJ3i1ilZyKpLoGg6YzFGdV9PE+q2W/thK3fKLKJyCHa8a8rPuU0ojp0hCMNysq
/JufK+0JeJLYTmg6j40Oyx2m4GwoYy/FLVw911rgfrhtX9zCnDqRCpUSGQtbvlQjEd4I3mOsug4d
Lr0JngrHi5nWJO0T+LVvtXBxd5gFIJDIL/N2kYdwwmyoY3xZgLIfAGzR7nT94REuNZgsZUV7Iiyy
Z4rd7n1Uo3714G8dY1FYa1rs6UMdyOiAB3xYJHMgIrtDuq2zob04kB/ovg6vgrrg1c3D4IsycbIx
bnbWvJrMbjli1r6skwOgPXHL8/aeYxcxqphssC4ajq4+lB+x7KYDx0y7M/RCvIctU7SZVfvgd/nw
UvCyvBYdwe2knXGrC4KW2IBKeynJeVqHdp2ckV+SzkYd/SEDLgRqRKuM2O3cOaLb5qP0j3IaaM7q
FNqZCuKD5TgYi1L7lg6RYAbUEJOXmgR1eUg/aiuXb1Qow3noDJI7LJim24Z9+FCQQYHKubpPLkOT
yTbZO33wJuGAqt1tguNA8PCpwRe3b+OCbsectUzkR7sqfMtbuZlx6YzaWwfO9FxYWbluMt9kl6Kd
EFbNAxt2/2OqJGEahl8gQvcttcd2Omcjg4gQwjb2ztBcRdIaW8cU3UsIh3FtFPOhIt0BYiJJgqFq
y62HCeOeu/JGHpexDDLT3xOhMyzAUqilpchvDQsIBThDjbOLOWeR99T1mq6318pxoKJFkc10vx/d
dBkYlUT36ZcVSTRJQpqLdXFyuJkVUTRraegfpe75O1+FcJ/5JRZm1MldVIXVDsMIY94SYRZK/GzP
ed4e0biPtwk3+s1TcXWEhEDtaVgVF43APvDhs0Nakz1uW0XJxdO840yw1q7eHkIjdhA76u0db23C
JCHU7nif00ddx54GcBhqqF+KL308TsusgL4UZh6MBGHWDj1lGe5K5fsPdUKYGsa47/jAgiNWxRHC
NFlpJuXuDxLgrNksFWPYpEF4SNKKTPWQS9sqJz9gTdMSnBHv4nF25XDbbMWbqabiI5lKhmGKTuOK
vk1NLqcsr1VVMMalDIIT6cTz+C0U/s7xsUKQMyG/6sRFMM7Q7DUYOcn1BpOYDHvUpeVYdQdMXPqy
Adi30nEzLCldswOmhPY1jaoZVNrLax2UxjYxsEPqju29cCSTLm3J+COyPDReEz6uHAEid/k8OqIt
BRSje6jDQhSvpbIwOuktCghuwBSMdpacYP50R9FL8D5AYRBKTNqhN6Izg9xuncHMR/Y09TMbOiOK
0SdMGwqETgybx/dbE5YEMNqfmQL+pgZys04MOnYIDdz0Gg6hwThvZh1ENeZZadkfVVAYJ9WTfFUO
BTV0PlmoWF3e2zAqszfSTcezXrTxzqx0DW9O2VxtjCDnccx4U4cMAXc2Zpg28KPVmKm+jCIYXfKq
HMZKjRofBuDwrwT04UMgeeUuSHAyF3BKqnOCoA85eEhSymiNWw4QNFNI/L5LKHjeoklTi1AoRqnk
2gyPdaS+e445ndJh6vdmQFtmUUCk3jqprzYhWZeYw0PCQinvz7Ji0Av+oNtoWdqvpa+pin5OX2La
8DK1jixNu9EzpQ+GI/hmR2P4FMDiXtB1trd6IyZICJkMl1Gqk/YkLahGRCDdenDHR83U1WMAFufk
xhKqt4PYucebuSjcDqurRgLNpsk4Dd2ox5dK3b4Zig5MuMxn2VuEAbIBRlNH+E5M2AIECZQWJ59p
MUyRmRFTn4IIpTvfbmPV9M8GKmmU4JaFZcxTLVjbNvBuWD3HtdYEE0oWd25zxoSscCZhEvmea+x/
c2+X3gQNHYTr6L6DFfm7uLLbvK2WFi7AVWfPBm0gT0+04YdyV6sBFRCvLyD7SE+2pk9ZO5kpIfJR
4FMcBdXaTNtw2oxOV3+VqZzvz0NrfGh1E9xh/xLXyUnTPwdkGtCKytUWkheidAM9oG4XJEYK1Pcz
lpvmjzfYZFSCVYlQp4wfvZ+Yl7bnvmmOghulpoYn1erJOoXL/yPH5PRdDw3Bn+EYXxDKElxPh/km
ZOGeQBVpBoU73gQlA/vFz6nUoX9aD3rpdIzUB38vpUZ7vBU0jA2dhBxCLK0t4Fl8p7WsyKqsbyrJ
nY1gdVKn2gSTSYDR0jO/pJIMmyLk0kEodPZadwP6dqxRy7Qk7q0ppxP+OeoT2Bu0GYkOIKtvx9X2
hwrbkxYBA6Jr9E1V7QXWcowjyqmM62QVAkWgAVcs7qdNEMU6eqcpXtF1Ng9EkeFIYj0uuBeglhoJ
EoV1QWtBvYiBDX3gcOXOUtxEmB+KcD4oEu1mYj9bcHm9dxLxCeJb39fe69zi5kQo0nsald99SDs0
K5TBDSQC1S3M9GE0CubCgm+ca0S5EDQzGdZbzRM+UubZbq6SZe/FyKKAPW+0vKHklTF1lUyLn01i
JK9TFO5Mm01TYtNYBRCd9l0aoHvNw5CyP7Mqxv628TGWbBcU5vaWbftpEPQjLLIMVjTTzlNTcg/U
a7Cn5Nvcwg5XRIwrjZWsv1WZP7yUgdWsKp1INxrmAelqdDoqbQqvVR8UJ9+2vbNUllyXhnikh/5c
MuzdFJr2bI+4EzxVMtmHDsf7FMJgHdQVgPwRI9RwoW2jWGnUokPbnWOnTr41gg2xdYoBJDYdBcwj
lEHYQvaFT0VqjsTYiKHv1g0pFo8qitUXw4D/25suNzes1fshHuovVmcijvZMk1KbgCts+tmTFZNR
MY1xvderst8Iir2dN+XazO0wN4xM3Kv0DXRMTuotSFFxHjLbnWH4Xf2oYzllPh/1j7ngpewnZSwC
4TcvXoT6g1Ioee3jeZMVMYyY1OjprtmpYSHqgMixCDVe4tI0650+AjCFkt1vowLi0qKdQcphIL4o
gwZrPqKB6BtCrEsj077WtARuAJEqiAMs4BYYzyHXi/rqi3Ta1v4YnZVn93ffcLXt7AxCKmuFdNFG
aW0AHf61n5NUXLrRtVdBu8brU+1A+dp3BlH5tqBhd2gsJ9w1rsQqUdv2PjVoBnt5fOpl7W8HRUda
5DhUDT31TlXST4e24zKZ8bF+TMpBkIdFEu6sQyQ9FiYatL4Lw1WLHoc8YF+LWrkBDec9I/2mUxuV
aH3GALmLMVX93UEdikoKDOqxTqyGWqLjTcAOhrSqMNiPPWGfu8QedQ66Hs0QYUwj0mkDF13dSWRv
USG528GYMxnWnBmC0XQhUOqSxLbprws8oYgC63ensUCPYKq2cA4nuK45VdZioIukdwNt7rp1rrql
2BzwIWQEeLoRIOLiDIufXhz4NWHGTx7ApKtde8aRhoRHlhMGqx1xBuGFvi5Rm2Ub3psCUmAFR4dN
TINub6kSbkBLd31hZeE97Jqn1kvShxxWCj5fg/tRbXjctZMB+ptv092EmJBz6o/5tgtb4tWbJD/P
bp8dgiMqeOZUZ9Wl2dVtlPgwA42OJy2P4TEi0xt0rCI0NOu7HeG1zompS8oNsLXozLrBV21sP7K4
hMpoWkH1QmMq8peuJYOHRiLNsmFjHYqCo5DcJtgrcQ5YAH9yxUZWuKtJN8lQMG2EGzR/yUHuI4hG
HZoNn5vQTpXmDcJE/61MSe0ZO1eje1a9uSbFyEK3S7IV2/orcbr9nvJupBnJJclxE9L1mPsWdn42
bW77U+wguQLBTC6sNY3D2iSXBtUZD6J5U1WAjYlZ7Se02NmM0uXw84rixlA5fYxKn/u/GwvrTmEv
BaStXL6OEQa2cFn6XZYva45NA3HRYIdL0wQ7+i1tWjoqmtkzg1F25AC8cABdvmVlmzGTHStREsWe
FBRYEJ7qtd2G5jec5i5D2sb0uqsAfUSeuGc+QpEzIf+kTg+UIDcIZx5sgEFLN7QbfbbAAyw3E1KF
/d60HuumTPJNDf3+Oa844elU5oCchjG7MonLNvkg/YPGGMzfh2UWNuhtwE+tyGtRX7CUkeXDbJ1/
zlrihjh7iLLih35tGx996aSpA92x9saWSX/BUEjyNCztSHbK5Ekb6+CbY7s3GIbO15Hh0NoMoNdU
mbpWLKSFkYUqWdXMOh7DVAIu8HRvPBn5VDALN2rrrpkmASUTCZD7IqlEe7ITL/+RZ6K/6Z3NW99R
sfV7zXPsWxX74i0Mekvft1EREW9fJ4iGiKFA45goItImN+8uAtrVdNBpMLn3WKiKrk7A3vBhCTii
y55cp3otXMJ4iQNirMD+S/kK/5QvsaWDFnB0i7i41EGj0ZHCC/YEmtuW5DwJvXsO3LrS9kkj/OBb
o4mWIk1j9djQNChR6vwngCoR7aTge50ss3voRj8E68LVbGd0dfY+cnhtoL+hJksbG6lenmFNyfo2
BOIfhh2dUw3jotTsDV8YpFxNrxCIASaRifld9Gzo85ZoV4RtUPeVO6WV9sWmVNgPTd9+5cpL9pNV
zVPmOlmJPm5WMAHQS9lxBR2GbnE+9foO/AnpySHxB5Up0qXeWeNPl4PgKTXh0hB63shnZTviFnOp
/qZDmblPfa9edZLTwNCGjsRfzySXaLXg1JpwJ4Dhed9yu4A0Arqfnau1+u1YMqpl9G5j9a+T8iQJ
kaXrVdL5XShazWen663vXV2mu65kOBX39avoWjZTqzzYeQm1tU7r8t4M5BrjdScKM0j0VV3P16ve
NN/zfPjwibM/htIgXzqyG6SOqruOXkCfJ/S57bJDE4gUcNk0o4aWcNXLg+51altmvLJ9x603ZRUt
YdvnN2KAzV2gyfwMk5AlrBFmA5ihyVbSQLZgcjM4h7yV+9QxXpMhML+U0jS+RpL1E2t5cB/giV7c
CgFb4TJLKTOSgAhhAwo3RfHdibtpz2zmiWu3iRqeUEewE8DcY0JDzpiVmWK13aiOGEfVjtXvPLWk
jz1LlKk3lQPSyzOiIhdhZuWrVitwV/sdGgbyEUF8Ro5+QTVj4YPKu1dV1PHdJ0fkrGOGXSF7yM8w
OJ/Zkcx7U4LaaolJQFDWULOahA8xM7TmEMVoTkQ1mx7BBu3pSdo55qr2oPeO86QlhDuP3fTolfp3
mMi9v2hCmg4G3dZDpk8tJZrtMl4MjbWdj95qokWx5N3NUIXQiCuZui10QycK1MiII3HUrtZlsI+x
1FNxW6XcTGxey4FN9yXuvWnTOPm3yTfZMtgc/YXqpPlIPla+JFYtv4MEc8DPdPgSuNrML12cXMoc
MYCUQQGJyOL18i0u+35PhHNZBcG5MkpzTWPpK2nzAL2QxxjLRFUDOdsdw90RcwA+63rH62XuGFXb
8Ie4xCcsRBLrJvU4Kphc4DluvpB4r6y2fQmSJPzZ5IMB2swi1crtBvPcFGX+dSBG/KlnC0DP5xr3
Lmu6n+gUhp+lmzu7VIvIwGUkLqwWhqzuDSfN5DUjTOjRN41r5LSk1rvemlMBdKtpJfvYc9E7Im5U
ZonkkL8h3GZaVTwwigJrYKM/sTQrXnj9ZD5G0Yg9Jxm+wfr96Mj50UmhcrPdlMR3SSIjnrO6vNK3
hDcAaDu8e7Vx8hU+7rUgZuboDgMyYsLYrc3chV1oDiPWkPNzV5kZFurOqZkGD8wChqFH+CAAJcVW
HhxjP3pTQRCAwo6j5iXGaovpKbbvLA30iKWIwb5KuSPEFaNWV/IndZNzatGP0fSzTXDLEwr4FFGn
DtikWnQpuKNF6UKUNKnKz65wrWuZRlvV1NVqtPT+g1WvrSZuaE9R3sXrxkVxEhBDRaAnPH475/ph
tI34GJgZ7KRFKCoDIANfMyPzJ1+LgydGRf3dpke/D2sPxX3TcUMoYywvNoAs3GmAy19zRgnEJLhv
eu3Jg+O54ljlwIC12A9+0P2gHxsQh2EsOYQyhit5bwffc5HijfDCdMpOqhPkIsTVPjd4Z08TX8bD
oPlTfUKFIzd+mI/xpoaBA+EsjJYac9YVq4xxVT2VT6wW7x1EInG+QRNYD1UrG9p5wmRwr0ECpPJJ
2h10AWdvzHDVWBNyp0lSguCdNicpwzZ8SYFMHfTJn4N+Knsbk7C1rl0Tw1jTVOfMIJdwWzFuGVdh
qWfGgYCwQBBcVfQ+wKRY4LFkYBqRcGzq2nCYSpQbGyYk6MClM52In0PqbMCG6jbNJK3wPdLpZmMX
1Iaw3zakqDU/U9Xi+fMM1E2LfkzK6EYWsdlgFCztu5OjyluJYGoNfiWKGv1FEF2oboYDx/ukwXKg
Ume424VrN9VhNNK2IivhkPuDrd17K7TVuY1RHR1FaoHotbQEw0IVB2nztRlNoT2gJUv8G6PcHlRC
KUTzbRRuFyMDC4GJvk1a6WGrMBR4RqTd9OX1bNERL+YEH26hG/HPQOs1b83QlzlsEk87mxvsobXL
CT5BQVuD/C0C1glrvWTmMC11hfQ6pLn8RD9mQgyNtPBIXtl4gSmkdoGqq2A/ekRBrBoD9czgFv7a
KIEwey2y9y7U3VWrC++pQf2bwfrE1EGqqxGfIkblP+klVV8cKNIftmYnDs0zU8arLBqHH3Qoxu9T
0RuHBr/1R2dYjXPo07yAOzdSbG0yIqHFYchL1txY21APw0BbFjnOBAdlFCMbD24sUjVN36Z2P/6U
AeXSIITHdj0S7AY3pHPtNYBlvByDso1No6iJUr8tdjZnybBO88rmKGwZNzw2umf+VNBG9xVkqF08
kH1AFFg1erQoEGLmi4n4Wudmk67UkNtnwj1YMpSwxwc7LHJ/1aTECBA6NvSh+daWYAChORnxEH5H
9BnQTTNlVLXdXYtlnjyAmNV9RHHW6LTltQABqeGTS0SCkitRZetcmhBGx0G5buxu/KIPuWIr1bSP
wix0K0JeqNuI9tGJ+LT8g9ZDFbd2gjDfjv6QvDqVWatVU7RDvXJARV1oaffkqDukcGHYsapmKT0i
dckAes9ycuJhzMwxvJZLF2lcAZdl0LzOR5H6r2yOSfxa1xRfui7qZEdgGbQMQoQ80m87F/InZb3T
INNIcp8zU7Msv1l3Kq+6h4jczPiOhshqsAoUXqdd/8csRf5/oMf+/y7vQyJk/hdV9kfyPew+fs38
mP+V/4iyHWAFtkOgh87YxqL7+n9oBY75X8AGJApr8jQZoP9NlO38FzpVC7cuRAKaddLhX/rfqmxN
/y/gBjbkWPIV+Bela7r/HV32r05dRyDLBqktXaW7jlKumEXbf/OyhuMwhrJu9BU3DVc+5tzHAHng
HTASPAROVYVHwz397Qv6Davg16QRnqkMCwU47W5F9W+KT65/zx2CDLUnU/ES6JdBZCe+QLNZ//tT
nN8+Rti2bjjctOXnYBPDK1ILKqS+ApC9MB1rbXm7mr0JP/9INMV7Hr/Gya5AGpkcymldusuwWOox
MzsCIfblM05TzTnI5FJo5PotAWc2WKpwmnDBEoxrlkBlKXhrIjRpGyM85bJorNEIqJNxwYru5Ou+
O86y3WohMfAE+EaX0Uf83fqAqWBPS410cRN26CbCK/5t/Fb2aLRXdGMF3mFprsLp6LinDOk34Muh
594FeHbtdDRNVt5/8nq+Df/T/5H/5jf5xzrgN2GzBIQBPkPY5idPc19xmhsd66A0mUXpxLMEPVCj
KOoeY1IYl/bkD8txkrd//5F+9xsJx3BRJjok4lifHptkhT3mPo8FBjlsqBKo/926+IP73frVqf2f
FeeYJh8MxMdsPvh1lXe1SVaSYEoXOPuuWpXOSmTboD73bo7bDKzcogC4KauPNHupk4thP6Q5pB32
epb/iIJ9OSwqsTfQvAKMvVbua4xxJ9MfHJiQDtfeh5CQbJL59kP/PlrPMqVN1r377WWIv3bZH96f
334cBcFL8NWZ81v068epxsAhgSHSV76CG/aA2gMKRrQJ/FM/6vj6MFdHs3U7WWKTWw1EfNn9NbL5
R1YyIkW1JW421TdBeUymDzv8qQX7rhSrxIGVWVNTnpKqXhf9Pi7XQbtyoosrVrYFJ66ah0k32SJO
4xRr9/++GmYHyN8cIn9tDEo6Onshi5CQpF8/F0YND4m2nFYkclKrlNOGhj58ZDUjd9uOt6UUf1j3
xsxH+fxMl6mZa7NJw2779F1aNrE2mWmTxyXwzocfSRh7l8AWqJULztASjVUYt7vcZTtsCyvYqslZ
/fvHnhf5pz9BOEJKadvS5XN/SmAC2l84VSaHFTBT+jHmyQJLlxIqSQqKvv3vP0s5dOsxAfG6f+ZB
CMIudRRP00qFyJyGdqErx0FwlSOT6vVu8+9P+817xynG0Ye/yKR4n1//v50uY2HBFQOGtjIb6wRH
GO01yrBFatogBJLqJXacZRTXzCbVH17532wsPNkhs0jaHLL2p3NtGEhQLhubj0gUBXOwJtqOnfT/
cMb85ikc7K7kPTR0A7vUr58PHRzBMXzGVUB246LNStr5whr/sD6M+f/m0wIhWMF1Octwcel/nXR/
+xpj6HaZ1TK3xiuwVgyZ0A0Fa6s1sHXTkoe+/JBpMWrIgXmz1vR/2KR/czbYGLOEYOMUXFc+UT0m
t6eviaJoRY06j5E/ygZpjD52SMrrcTz4drhiBf/hqb/ZDGyD2wEx9TpP/XwzoUeGPC3xJ5R7Qwza
3qCD7SJch8TCGJwmrVcs/n21/vaJ7KqObjLw1/V5q/j712yUsd+TdbSKciYjgjkbFZ2HaXdKjWWh
MWojX9j/w4/7m5f/L2aVPbvj+M/8R/3toYWXYsPphnGVGg92Be/Cl8B/Ojf/OSrrD8v1t89CwTu/
97yMMznr78/yRB8Qm8GzGGlsyLbV1vkAOkhGEEZGzfjDK/i7p/Ek3bW547LbfPo6vSZM/IQFsorb
5240e2bQOVMRYLlIC8UfvsbfvYmS5A5ODv7LRvrrR7N0f2DaR81khghdTXxMgFRQsPz7CvnnRzJ1
i4g8zJACrp37aadu/an3dZenYKEVazv50nXx19FmyGha4R9Opn/snfDNbCFcoWwhBafTr58oLF2r
7Wu0oy65zwusPf2ubedQ5Vh/GWtibSpj2tdQemsZHP79YxrzfeiXDYdnS/qGpgM2m4370+4ZjJgl
GTLMF4zw21Rlz3WES3NANrkiWxO9PExiJOktYsxNRzzcqprqZyQAf3o5/vFG8ne4uu2YRPoobqaf
flVvQFZc9xVhzVPz3eTtWBe62I5evI1NJHWhxrTm/+Kjcx3lIiCphmzx6SeOSjWlQ0fguxXTV5u1
OX3p3iQmEFqMAlxtaN7CNu8Xrl0qWsviJzRfukRj/Ke/ZH7Spx8B7bhN9efCLhfup8OFLBvDcBwU
7ChMyBpPm9kRpx30qESpqeyHucNAl8JSG0LP73RZtTXJDAfbDS6a6II/XDr/cQhQcFIkMiS1dMF+
/OkQgLnGDNGI5hw+IhLjIJh342UJHLLsK4k5JTikRfDz338N8Y/X2qUz7Jqk7FAcUO1+WoimLwey
rNW40o0cs+zPjgLB99/y4gfvDPACe4GLwsOGHqxruXGnl1ReRHzR6y9J99K2e1P7EkBlmgOTisUt
nIlQ/c6HGEs8jJNt5+wE+wcyeJAZArxN8uQFOEvWhbnP/ZdofO8CmpG3Pj4P9cO/fzTjr/3v19+X
m+588cOzzeXZ/rTSJk0aEe4bjptqJ/SDRvXp2N9HdU2Z71b1e5kh95UAL+95cvQUVesdtAlT3zSg
hLEvVf9ioEz2y5tAuxA2b7LdNs6bKnYZZW2+xbY7upuy3KK7wNbfrchSxg5YaEt/Xcqr36+rZp/X
G3CiXrRPLAIsbll704ghSc6debSKjzw7A516H+KdRVtLrlpJHhqQhJX1Nrwn5qZtXrvgKUkuSGHs
9gSOQNpgC+zgbQjfugmBPmO5p0nsLWg34RIUFer83luPj7Oge1roPRLiBhXRtamOJuD88jl36cez
ru79twiPSfiYeevQ38bJ0oOE/EzkUqZfg+nCdRwvEVOhelq7xQqlKGW2bR0RhCsw/BngIPrM/bPj
PZXtUjknwme4vmhqP19FERiUzhEJoSIa/B1r34AjA1VUA0tuBWrwRJKQbB90c5PGQCUWBQ427YAP
KsLfbFwDL96EzX7qvqbB1yFbj84COQcJV4IAwxTUBUAOA1q2sj50eS73MdJJ3J/d2huOUBcNG8jc
fpil03844f+5YbKmHN55Wku6Tsn766GhOJ3SDLb3KsgtZm8GII/Kj9ZEzL92UUK8Avv6H87E372i
kvuvrWjpCGV8KqDQO+dVNcx3fP7HMu2Yd6gEv8sfXpe/ukKfXxduZjrkAE4mQ/+0FcyaihKb4rjq
uwfkV/gppXkjzQxrwvQNMqLSvxTVfWwfB/HdEj8A3zIV2Snsbaa+D+oVZouM4TOWvW7VqjUGvobU
SHfbz8rvYGnUK6neIvzSWbvuurfgNk/KHrVjSuQbM411cKNoEeYCIv4EJcg/OASlLgK5CY7NubFX
GFnJ/5v+F3vnsR05km3Zf+k5aplBY+qAa9KpRXCCRTJIaK3x9W8j63V30ZkdXPnGPaioSlEEHW4w
XLv3nH0IMdwikDhVdypoqtQ1IblEHlEMxQ0thcLB97sNTn16UXY74lyAze7hNOXEJbz37b0d3eXQ
PKZPUv3EmqkdRBwcuDz0tNxXU8VYmlBcYTyV8zvOLMM/NoBAes+eThE+ngYXz3Ndn8pwp0qU1d7Y
39ERsK1Vy9Rr3Haz1w+XGqgrUoGwSVYb3T40zS8mt+2NPz8V6UOmjyudp6yXLzb+6TYbDi35JT04
RlN5RXeul1daQzsMNWJdXffZoeh2FsPO6fefv/FvtRZnRhrZ9DjYIpf//rqU26JNrQq/ljeYQNmN
qH83avhZiqEfZ5/58T+/mpS8Y8Bj2Jw5zlYXKUF636Ab8kjIc2OdLt5Qwb6x0GN5OU7hP1/t+4mO
li+9KNsBg8ET65zVxnXSLN35acKmZzNozxDDBxrqYbSkeHRYeWZijbilEpex6x2qAeOH189y986e
JspkallDQl1GAvH17sZWWYRdwucdCYdykzRCkaY6zQ9P7d9dhdkI/WWKZUrms6vUopntxK6QpRT2
7wgZ2Qq7+0+H8L9ZKPxwTTXR4y/f3Nl7VE2dXtPRK3okCW/SubYWqxP2Ckm6h2XP6g/f3fdCaLkW
zSI8qAaNjbOyLK4KJ+t6kIp1YSLdUg6OoI3GaQeyGIzxHEG2ZYflDxv7+YeEVU+KrErbn64/So3z
jb3058rAc0fC7fCrLAZ8qfalOr9VEPN/+IDnBw8uxWVU6m6NshsX0NnS6Mc8QAZOW1s6RPbMeFpQ
jpiV87DMkFX/0Ee1Z2nRtPnzQ3H+7lqmAjYfjdmARn3516HkP07CxBppKuLVBtMNOy0w73gFJsNk
WIYJ3Ro8MSvWD5f89hzakrelY3Daoczm6H+2QLVQQJzoLRrrRsmEVqkvcTR51jAhqleS9YxOgHQJ
ddt1FYDiWf7wfHz/ViHvcGH6OlS3HPS+3uooVZC1J07hOVhrrHhC219QNtUTvYZ2dm7/fIPPVy4f
lmeRlzTNKmrp8+KA9pLpk9hVemK8agYskgIxqk0EOmYSK9xALXhp888/X/Pbl6pyiKV5pfF9qoyt
zj4hptR2ppAFYWiPNSIf0IcWSlevwufg1mX3mWRF9MMC/qs19J+bm61qlD40HTgEADYyzh4WHGyK
LDo/8wr7eo42zG4Joriw6werAvJWKytRUjGiUKoRHzmw3NADZRf8BWPReXhJkg3JIyHJjeIl7B8Y
4zN83kToFgzyQotL/pyKeD04HHkJOgU8yL/rlNedfOBnYBvhBxhLhk6zIWaT/6uSEXfkX8zFw59v
7rflw+e0bBoRFHxL6/rsc5KzwODbTnJvKus7f6gVtyp1vG0jBD3DBOP/58t92xjo4bByljGK49CZ
WL7r/3hAx6GczJFwb0QIHAPRiFFAOMg+S3WdpunnTFKk24jous/16//BlSWXp7jVlnbZ1yvPEhFf
W1SRR37mB7EGRFoMBhC/PlS2EN835BOQHIaW1/nhwt/vMB+ZhiAdc4oDXT3bH4hRTxqNZBKmlGI7
iSWGJbI4bE2t45bZT2+yb8MIm3vLfZX60nuh53r2tKQG1HWjnUcMvA2DqsYjK9TcZc24NwZzInV4
3OROn58YlAWemTaFh/3uh6fnr9b416eHgRnzULrN/C4MY77ebK20jDGrRyLakEtkoJqEgpbwQfZU
oyrobz1aC5SROyGD+15hesqENdrrUAnzdM+Cnwt4jSJBobqeEqRXQLJIPwqwtiBN4wHJ70ImU3a7
Eea1U+052HMOxYBL4AvCEiQupApVrwxfgHXyMPEnD6GERlHT4IBINaePQ7RpsYJR8RAiysUufH40
+C6QIj+s+b/7Sozl22cfYUjJLOHr3ehjaQcZNjja0KdIjugMjaw9phxE8AVJd8jFClqC4dWBcVO0
DdYfMlx++Eq+bdzLsBwZAY1U+GnQzb7+DsI3IhxJHAVknyqrGazVaEPB7B+t0QowukIxDZTNnx+5
7yufN7FhG+pfc2H20a/XTG1kV21ddd7czl7XQRzFDwT+QKctoovVny/GEIMf92XRabS6aBYjkeCy
vKW+Xm7IOzyQytB64kZ7L27ZW8QjDBSTuKbgBjeEP635S+U9xyzCOLP2ChKXafoQb564arJq9JV4
mI/Bfsw9mXkZHB/jN39241PnXCHRiautLWEytmzYuAK118VuzRJSXNWgxboHqI/XMK3XuXpbTL9G
2J/htMJuUjATVdxMuByM+BO5KV4l7LsxkfOVSxhpHHoIsyqD7sPaUF3y2uzcs7rd4giExK/tFBLx
aGWEGyzylbH1YxfDxFJ1+3gyVvm1djVft9guiX65t54A/qJACIESKzuZ70AbO/pWD37nNqbDLb3n
+eRwpOtd5h80tdS7JbrZ3GFfTZ1TaWzqelPHbktcidiXzaaV21xgyj/BuGyRVzpYe7b8TQANYBRm
dTu1e5h4C2Bz2MQvTXylBQfYt9EKzG14oZ7G5+GTyM0XdUu0+AfAtT4x1oFxBWFmmC4KrUWXvEnA
ek7vAC7K5D3KbjKMpdCNr5GpBfKAOg2KOdlUzu/wcv5hh/72UloWzsINdARlK1O4rwtHSclkzPyZ
hdNMLAOnxI1t0dTRSNaWoxYeZmB8bmSpgQdlytz/sHD/dt0y3WDxLt3y8yZtZBQjllXZeoQyros6
XuH394ap3yrYW/m2DGY5PTZAZL4IBPos+6fnAj6+iRSAno+l2zTrv358yQeOzTpgqSnNISO4CFVq
d4d1mq5IPv5wsW/7EHU5jR6Dd5NYtqOzPcGOQqu1Gvx6MYHGu2byL+nQb0pMgCttSl+DlsUQT1X/
w+6gLie4s82B6yIWsnkv2owCvn7ILImqGnF+62Ux6lPZEwms56haISzqW3bt7BgZ2qKBkC76gfGq
TU241X0kXWaks5dRpq2LNDySFNB4ead+oLW1D9RtKtx6oyc/NVLoL0at77YLVvbPa+T7XaOEYHEu
Fb4uEFl9/e3xNZEj7RAs0SvVsTY6TF2oPQdqRjK1FhNz8TTEPxzvl2/i6x3jmip4rkVKYTj22VsL
D6fdQJyrKNMqgLjGuDXN7tBX6pFBjsK2mv0kt/r2vtDQUNDLdlRpqZxSzz5l7yOq1nskUTQ+2kOq
vKXQseyBhPZhqu7/6R1dZkHIyJZlKB1xtg6jougbUu4KT+FdtK0E3TiYJOwzUN2tzssDxzlQFuc/
vBK/31TWnpC8gVXbpNV5djB2osXImBcYRdW+wljXrJHbiG1KkjumfIBuMQGIf/6k38sPjQWz9DwZ
hTN6tJdH4z9q7txoJJSahICpsQf/3NJlHHp6mubc+ftcRX/cmukACy4jQ6VTK9BDQ+j2MvnH2ywM
2EWlxVnV0dXzcxwOKBAIlZZ5gsDSscWMSiIwWMQoc/2KrISKJTyaAJSN+ebPt+D7wvp65bO7jhev
s2DdcGXLs0bbX/dEN2PQNKx1EP9wu7+/TL5e6+yxKek/W2xnBIxXyguxp4A+Og0ZJHlt7WluL3Q1
rjbSYAz458+of3tcuS7bKlsBXTIUn1+/5SzCDFx2IU1A0KtuNzW4E5U8+KGW/bs7SVnPEYMXBarI
s0c0mAm2V0I19zAPL/EhJuaIAWJcEOFMDH8SG/zN0nV0VEYsXM36i/n79UPFyMWducBXHY/pe2Qm
nxgTcAhJ/3LgzVH41bqgpg5Ty9ozeQx2jEL3f76t6ve38/IrGGyAGpBjlI1ff4WgZljJyxHSSP9S
hks7PbdC5vZxfoHfGlJH3UfHAuLeqtXlqz4p+LAZBEASI90aqf0F5Ejb5RL1uusMqLoxNSdheqUb
Ksi0oTD+4zcsvzCgGRYaRy9u29dfuNOMWJPIYr0wVq7KHiBqoJcbs05IO5w2tKsGwp9Ib/rzffq2
MHTmy7SEEOPScjfMsxrKVnwcWE2ceItPdwPD8EUZRtfRrSctS+z/ycWAUUCp5iRPj+brRyx8G8NZ
Eya49euAt3fCTCORv7oSXB1z23/6ydBHgrfm8AZ0+pvUGN2SGOqQgQfkxre6avJdaTtbLLReLuEx
/vOLLYozalFt6eyffTK/6fCGYjj16F/usDBtDV/vV6AviCyOzM8/X+zbywjbjsUUgXqM961+XvhN
yoioDR+tBySTplMMpL9y7NfFYCkzq99n4WD+sEvJn6559jJSQINZfUQ3xPbRPsBy2BYlIP0k7wQx
9iD855ExNlkKiSTPWIZk5Iaqc0go3QlxfppnDmfmqOhHy7dhWmjWD7qVb5UW9wSxAH0aBkamOBeq
jROmdNqRgCBKWyGZR0uv1PatKkjwLjpSLJPw2k6H8oddZvlav9RaiHv0pS/PZZcz7Hl1OprYBdUU
xBwP0j5V5jf8+j/1//8ao/7fq9h0gzQTUtJiJlgW8rmaykZ7FKgqzMskDcuNiAqEvSHtaZENN/in
yjeMuTd44ORuUqB1dY783STd86TPxzCE3qQMc7lAdl7ZeMv9IBbYjtTumhoXy59X5teX6L9/U/ze
FAm061jmZ7sJJOB68JUwpitpXmpOdmorH+pGE8T7kjOuo/0Ko+AiMif9h69ffv0muLJKC52O+oKs
xyB63k4P80DvGAfxTETtLsbfTlbhtKur9K+4XnUrUEU3BopiXwZEN4/hOgIHWexzo65fgmF+/PON
OJsu/PX7mA79k+W1jnbSOHvhjrEyWAKytAccxfS0iiAPm3hpq147DQEhQVFs59Z5RnkjVhlkyx+e
16+P639fnqaRjruDKvlcQRn5HaEYMZfvG1QNGJjvFaCcsyKuMeXhn+6V8Ycrfn0A//cVOaUZDG3J
Iz97FMoRUh9DhYW2GKNQM2aLlFd3LmyAeeGk7aoeWgqe/X+vuP9vPvpf0uIW/r/NR6cPMGhf4iCW
f//fziPb/hcLjwGBJvER/bul9t9xEOJfwtSYOKnLH7a+NNv+Ow5CE/9iD0dkQRXKMJVTx/9xHqnm
vzjzaMJmWqZq2JL+UU4qv8rX5amQx0qfWdBX/VoAxEo2Be2A6MkC9HFD8mJ3FYbA52tHzmRaw/ES
akHSnNP2mUTjxzBiq9aNso0Dq8OhpKChEOTE+HXm76Jwwuapqd1nlkWmlxhT8jZoxFPaiSXTVYCB
5SMNI2MtCGVwi6FTPSsohk1mOewHph7e4eVsTiG24JVOhQisVWqFq3bDeGlnPt6bNJ/XwSzFRzIU
Dp2Pqa5XYB+tHYTy5MYRWXQo+kHczxSUgOQj375NMlvuTae1n3vCOvYcudM3zuDxL3bkEUS6UlVw
hDUTGk9mHxVkOmIViISBbuUTxdfgirJrJT8MI7UxYoxoD+/AuvWzYDqBrKueKgCnM2Yh9ntX1yVR
QbLVid6qquIDqvt4U8G2gK/QhcovDIc87H3tl6cqmqpLU/TQ4qIMzZVtEeEggmMTJfLUZsa4q/xh
uu3jMn1Gox88REmFoEuNSQmqHEHGsx5q80tftO0xy0CBEmSeRc8+qO9xzRvZRqaltxcQTMqX0Rio
VeH2fWpdpZyQVHS/k7kVF3HjjI0L/t2GoRAC5uqSnpBEYqWfyGGXxMDN2mEayyBaqV0YkIVqESDh
VaFeP/l6YDc0bG35XlZT9l6oWb6f26b8nRilJlaxwiF5Jv8BQY2YvAa2MfBJvV7XfXMnczvbau19
GaCwKQqw7FVSPI2pJEGVQt7UA+jYiU8QKJHht1DBbkrd2UvjnlwB04uNwSK8a8i2VoKaRwnwfzPn
q4JQ34WyPWkLiG+eFS+gXLstoknu/HjQUO98wnmT2wiSmAvts8KX2a3zeH4zp2YHmXWryIR5ukHv
sOecr3IY6Tv9tsmBTFRZOu/w1q5DJ1gPkfM6xLFwY/sa6o3xGRPU7lo0OccV6gHxe1BRq+a2/CzL
fnjE6tWsK1vnaUkZvuj8B1jhq4Yzduek4dPgZMNVo9XJsbZtcjDeTJUppl73bqs4W2uwsPmS9yTU
F4N8a5Vs8LUfKntM+1tLcXJMqyO5FNmt1PsSmzA5u72zSsV9R7VdZOFl2dkm4yAOUsDhm/wvcFB/
IwWoYj0brgeNwMa67bYBVlaV5HUYNCjW7GydSf/JzMc9ZyE60NFsujmkxFVrE+Yoqiu9UqIDNCiU
esYvOwp+WzJmqFublNrGB/yR6ySCqZANzHil1QL5nxB96SPRRhZAGW9IAVi2wUU2Q2lsEsmHHq6t
EG4Dli76eMZK1kxZSBm4hSZ0k/lW/VA5Cg3xNkq2dRdvG6n5J2OJGIFUkZmge1qiSUYLnldKHCQg
GmPVWqROgiuiU6PruddG2ZNAFNdoWbUpOkzyDPr0PQkSd2qVf3bpw2CTT8fBgUMmSfcrjedTTSnq
IVroa8H08zAm6M2USds7siUUhqfu3upV+3qYBQtk/DDnKTrYlv9AqE1+3Y0KH90ewYJbKIQVnMLs
sdCPNmGG/zHqtLu8UtyiRi9ptaSPgtK7merA+sxbTr/h5K8hNy5AmUQ7Wfr8avmliBk6ZDYH5bIl
ybNw4B7FIaWNDzz9xqzr7nUk38CVY15fDboRbBUiOk5CLWHPBSWkxZJOqdcD3zpACidpS5ln+VD0
grg6ttijE/L9GkP5Pg2z9qoUA+rz0Mk/tExo10Hd6KCKoKv5DgO3FLC9VwzDo9EqzbYwfWNnKPIx
LTCvOrLEuxEr5AwapEKazlAf5qSUeNixsrtE7Ji4zLVjHTAwBMKF68oWxbrp2hd4H1475aWng1E9
SmJ7DnkprHU66mDF2uZkawG5xVmv35f0bG5UfST41yphcfavXUzjLdfsAq2nAMlukULskwvy7he+
9Z5mwOBWWpfrJyfmUU18Qo1I4qvt3JU4cde2Ehc3AJri5cVF/o/f3CsDKUdjIG8IUHif9bndhEYk
N0ZoqgxfS4IKCizsWL5JBaxoLANYsEGwhrP13I7VXZWJQcIrbf1Xug2lSxQIqaHxsB2D+CIulthm
Xh9sqUEG/HO2eec4Mt1lmERWYzZs4ZloHokU+uBFY2MQiRDStHD90KwhCuXWzkgLEs17HfR6ag9Q
bJe+CC93klr1eQCazzYGbQgCMeyXoQNOk7DO6vpSRm3LD+r3upqKTddjrHFihmjwptw+0S8A2Zun
rn1Oyzp7K2rEDMAl5FpUo78eRW6sFwGitMg2C1uGznwVGS9j6KWxYqUbPVZ2fIl89cmS66YqV/XI
B10JrZtX0iLyAFLriy8T4ppxH4HsHAfnKQ4TVLMY/Hg1ODAOwZTatVs7TBm1vC5INID6MZc146/w
OjDAvdlOcJnrjA3gB2IoVTqvbw3LHcnwrEwAVnb9XANaGkb90xajteLXl+vQbHzuTv8wFDiHO5gA
l5Gi0VLmUbI3qUkTCmZOqf2VVGhq5Hba/WrKEpWu5zy5tcGLY15+qpL9Sgqo7IX6G+N/v84C53W0
+D3N3NgXOsHgYze8ZUl1YRc47TJIF2TrDB89Uo4GyiLy+agd1urA7tfrAmFr2qs7TcF8CTHBNa2J
NvrgItlzO0sqnl6ZbmOqyQZaFPBcDc+bYojDTKp3GKX7nIm0mJSX0azy0ywtgx7jFB+nntFXOGuf
lsqkM+hSL9eGg6boOyeJL2NicNuxwW07jxU5g+LdSvC7RNPMpNZhcmfwP+SgVWsYNZ+TME/jeGUa
9S+wL9ejHkzbQlOqQy+g99tE0lpV9tGST1kFtsdeFLlFQLAm2SbHrmXmSiM72kJZh4KqDZddbyQ3
EJTF5BP0W4GrjUMi+6Z7P4HPYkr6sGZ12Zha/xz13U4bbyWAB/Cu72HlqxeBNFHVAnhI28SjI+jq
TXvKlXDTgw4N0n7TtPlTmHctQTXZozSYNlliP6nXdqdfpu0EOt8Uh7hios3XwhEpfI1EZp903XSh
/0E01OYbAzvuFBWnJrWu+5b09jDTd6iqfPAZ9FSQj23ssd0bSXNpI5Ppd1EbWAe970HpdPh6QVmM
VAAHKw/xNiv6XT7bn2pBulZ9R5wTkbZt8lwuCNcg9N8da57XiKGSYcT0nPZvRBndaANSyipjsSrJ
gAAke4EUHV9UlYEVSCB6lvNN6BsnK00kJBzNy8X4PGV2dFV2RK0ttwl0TroxiZK61HVFPyXmXZXG
jzYIa4OQqaqK0lutGz/B1UNHKQqBdluZ94Ot17+VyDjSPNBWnZ8/wDq5H+ih0/cAikPYOEVX9mw7
UcwWMIC6Sm1sBVWy0ZNi4JUHXNI05msbCi8wNvTDLc3flaMktltn6S8rpQFONm9g6s1GGgO84okn
bZXlir81MvBoU1yV6ySPT0x+LrKSorYb89suMHclCrZRse+xaVFpSDO862QCABMK20DXu4kKnuiC
jLrod2wb150mtkNgeqFBkOkARTquJudClvNW1yvPlB2A0PSYOMZlOJPO6/cBqWFR3u/KpLULL2C9
TTPYrQCQOUYgnOiKqRD6SJ51D1xwbYxQip3+Peap2hhWCfZmJB/XMLt9bZNbqcvpg41fyYLjRC0K
zmo6qIGkppp3GbUpYUmbRnVGF11SeWdMgeJaiTAflEQ7IMsyLkRJ8hTMO+ymtyo/zZN6ugPPH64G
+xgr4r6m5AGU+Vb1CBD01rjqGzZRQPOuOssr3yARrI+LC95JF8IvHpURsTxC0EOwBFTaxbYQBMGQ
EOPacXsl5FVkq/vGnG7yGKJRlps+eXkqD6tKF8may6NvKXe6aB1UIOGL0mSX8WyQkYbCkJwpQ4nY
p+vy3mwG3PiidvJTP/jmL+ByKwMWslf1wxsLlvfwVIfbCMy+EnZI9lT70zDIGOX1eAFGenFdBSdl
1Bfi+TPF1EKosw0vjjoKH0egRavzOyuySOZUAVGRBvDYmwYLEx0me1LMcpiBrpqFus/7idw5pdo7
9e/a9JcAU77qKJzvLN4tru8/KrI/WGaq77L0XlvYdnpKLqgUvFnMsnH9BHom1N4QUAwEiRxPxjso
qPGlM7E5KYdIadFt4XOeM7KtBb9O2/aYO1X6oVZQUQC1QMzC2B42VltvnaR4UEZzN5jq7wTBK3sB
GDot0UFL6du8DB7yZilDnAqJXUvwVGEgLSFXwmvq9i4btJBHjFawsfgmYtO8yRMNv0XUXhVN9G61
yo0l511vGdmWKRERi85B1mqwrTrhDibs+5UyyHATRr3ba9yIrD+RavhcVxRpmlpgGW8/wI1Hp9Jp
AE2r+RtS+VPrqymqCh+5PBmriiOfYU0xlQ1kc0tjb0SpCwdXZ0TsRSnpw2yRLxGKZ6Q8QX+d2dl8
Y4csKUmEoVkbOpXiTDgrSbxF1d4CpCasFfUx0cP5hVaa9b4vSf5VYOaSJvJ7rsJXS08aOqokkomC
nGTNrJ+toqyf88G6ykBue5wjSi9oHT5GmWxNmV4Ia4jZiuIWPLZu3xqOcl8pRNRiYyYD2SB/ySk/
6nABgIh6PKKBZLKqNfDBaVZuA5KkjXI8aIO45ZvP1gy9cK8gyEobVD1F19oIYISB9NzPLtuW1kei
DhhIaBDAPbc8M1KhU8LERgPg0dgg62rcDHUpt4rSJgt7+Vj5GVnNwb2ss3I70kLdNmomPNuxbmYq
gbjX35uoQxJ1FcOdCDr7PYjZ4pw2/shjAuXUWl9LlaYASKUdAVHXmTMwy6Sktqi8yCbhRxFxGxQP
PSBXpPkYYcLoWMV/xXrkHNnQ2pG2iahuYIatBtCehklvV20seFBVa13G6LjgLE2hgxndMhCniVru
ZgXVVgU8idLf882JCK++rdeTQmAyFDB5USrmZ2eJI/lNPbqQ4EoXZMU1w+xWA31gvtVVXT3V7NL7
QSL1C03yb4PS/8VWe9Id/w4yHqy7mN5RwgsDUCSI2zq8Knz1GYDXdUcg2tochuYi9G0Qt+ItGuyP
roiy1TzJ2O2Ekm0ozm9kLhGIxYj3CG/UV7xXN2SUdDc5YFXZaw82YEXXHNtt5XeQNwDXQ8eBH5W4
bZptnFG/Bye7VkvSLYam5SEN90oUXetq89ZmyQPEZVePi2u6ZZ0bJHaDBojo0im9qdXq0/eDZaX4
kws2D45JDMo7UJSNYuQXSAw+E8ss3EBTbjUlvhblzErPYNkaCzG9W3iPvPsIxwS95vPczsobej2s
3FM8sxunBo2coXlv5OB7maFvAjWkHjUcoC76ZTFh1Qvqja+Hn7GMNgMh7AJFw0NQ99tEoRgtaa8g
fud0Uk7VoxapbygQETKUUMMIdCFjXahXMPCsbVkJsU9HX4VdoSsgrNO5w5RK/cDByQv6+Znf2NX6
7DbLyANJYAVWWX3lh2V+0Nqoeuo1A6dhg6ehaKNfnT1fT1PRrGvNvCsCbuJM7OwUUQSoofFYjiMH
D3IOU8ZpMPiruzhM16EfPedmPG6z2ryvpXWZz8NlDON4Lkk+Nh7+CtZJsvwpqtV9okwfjMIvGqW+
CvFhdbxEN1ClZ84XXbtWFJ3EPN1TSE5bR9wP8p/cko1+nbIUcROui77Yq4ZC2jMuzLzS1pmxwIRS
gs3AhR3Iy01WdHsY31oifqqXzcUk8NswniLIgpJUtI2llHsSIC8ac97UdnTbk3fogkJ9TEiJyqSI
N52eHKuqP8lObgZZ3XRBd8kRtjjBRLgq7JkTx4A+Vw+SC/oC3Nf8WOsphrPE8qp52IjUue7Bxq94
d7oWaYGAyONxZYjiRFzYlVOpMfVzcuXrerSNp2Dno89JdZq1vJ8SEYKuz5/0cRQbs5elZ1jgOVtM
11MiE9fOxU3AGUGLIaZZA4DzUmHr6WH3343NUwddMNI2qHYcmLIBLkR6P5NDNsCQvdMQWzexaHGr
S+t6MJJpNRMJIQN/G6u+vYFyeNWz1Pe9duXM8VHR7QvLKfAY1gdIvL/9En1/IuG3ps1apMpjWNDC
agqLon566oIFkq9SA5R3pkUatlU8MWd8RAePPqBm5jGMdwJjbF9z9u/8aDtHctrEosOiLOWLIpoj
IWZrTfHrA93Txi2EuRrrBSCsN9etgzBzDqf7dJiuetJGeaQuNOL5+t4BtGsNj3mEGmjCz5pMxdGA
TV7MRDSYJN74cylvSBlSOV9NrtG3Rx4KOF8oaKX26HMmWOmKsoPeeR0P9XNcUrVJ3Axb1XRCFC9+
eVTr6piEtPkM/QqJ3Z0gX9Lu7KuKyVGtJsBV0g+ro8lFOzJxJT2ytOJopy5n5fqlLE1AJSZtWXUA
+LcV6nQyyArwdVI31TibPbCl0HVVSvvAqNdWhQtGUOjrxHu44MOJs+PsRwbEKmsaNyRoLx6A8eU6
sTjwTtFmv4tQedTanDjVsi08oTkfUYhWuXZY36Jnr+uTdLrtmi5ak3FQPtFb1EhA96CDY52mOg8J
YKom4xcglV8phyUvFUNy4Y9xyzZZByfbqXdGMhzMao43kQqpqy4os3Dp6Fmj7Yr6TkfvJqP0E8tU
+GAKs97ohkVSz8yXQjZif5PPKqVPhDy1bqp6bbb2sHUyDqt23B1R4iP4TRNC7uQut54Tjh/rqWnQ
W6Oaibv1rNM8yyCCjSOqUpNKqS4hMPu/0syRHv2XVSReica6F/0IQNTfZPNtqlI4VoYnevszoFLX
mUzYlvaipvV7LspNOEfr0WjWiaE8GbW1R0S4nod0Z4/945yE+zmPf098t5NBudKGd4p6o3DOa3Xr
KMz0RhWkHLamdtHZwYUfk4xoEWoPrRfTnRKvHZWMJyiNpPmZ/XQUkGgvI0J43DrkW3BoTE2PsVqp
Lg3rgTevc00S5f1cp9fMRyhvbYYCPq2jmuPdpo/xgY1DcG/WtKFt4pCpA1P2O8CXlY4zKw9fW5FQ
xhKnCKQJOrb+YPokpBmNvE5GhRgwgrdgFhMuFA1o1gpA6MSd6CDfJpJX7fexvK0JU7Foig4ra8rf
eXtzJGyDuOfAMWzJ3CMUkHASw3ptBwkHbjA2lkjWRMG6jgUpi8WiKhlsKABkbliIU8PKakyyN6Ic
MGU+8Y9N88Kwiz3BmWsnonY1dDW4MPrU8upReenq5LKPaHUr0W9Kykd74dQmJWsmoX7bK5PETTwS
RZSo4hBmSw8U6kJEMiK5x3QRJQOCyPlQbfYmK4x3YxjdmGPXuWqP27xQxE6l+02buP5s6XUovDmh
T0f5MWfkQl6MF2UFgP2ZjGZO/OXRiSjRaERT4fK+XCmFU6571XFrjtpuI4W5ZWYHkoFcqsYON4VQ
rsuO0KKi8emvjmIHkxk2etW6daS+aB0PzqwpXljGR6PCujMKIu1WsuXpS9WCumUyFXHZG0azy/SY
fk48m/d55bSE/M52eT1qhQEC1XZekMRMl7WfF69GQxONzS3ARA01uiMOL2spSBsy7ppktFcaCU20
iG6GaXCE1yEQG2n2j+Z9WoqecC4/Ky+HLk4ZDML9bje51Ks9+w7NA4LI1Ch6yyaBodtoiAwoQk+a
8buY0otCWhvSpZH1JPOlVPQGyClkFNssTzPtgreq9HPYynHA4xnbwKB7GvfdRCsNqChqoD5I423Z
IhXibFm/xqLPecRrOGSuqLNmQ7Cw6hUynw+ZYhGsqiQjBUhpVlsg8uFVPnXiLgwJvDOrSWzIMZcZ
DWPN+V3KWGF0Q+O6bpcYFA2ZQ8rBa00ibLUZVaQ7lBlyPbdddJHgMz2FCJa9cuhaGsFGNYFtL+uP
CeCUOxl1S7YEv+Oi7yFvbx6APHCOOAxpkJwWMsmtFfdW4g62Me/9OefoR2VPrk7SNeQBBFHX7vvZ
7N4Cs0r3ppVwaP4v6s6sN25jTcN/JTj3DLgvwJy56F3drdWSbfmGkG2ZO1lkcf/181BJTtSttnoc
zM0AgQEvEcliseqr93sXr8TuFkthcos4/CuUlKIcmTbZ0O0Z0Rp31crSV0oMe33e8243NXWOPvf1
qiVqELPkngAFm+DVPK36tWpFRN3g4r33Fcet54HQqh99UIYZ5zk+Ga9z4oexlVk0N5sWtEjVFOdT
Qwb1Uiai2FRkvhTzkaj7i6z02p2sqK1Wsa+wE1lhTlrMKE1tX0IOWVVtVlMzBelKb9zoC8kVyndF
GwBawqqxV0alBRe+lomVxeXI3Wq8kk3U9Z4CzMgWoB/jlSVCfMthTuBFUCf6I1mQ/a05Cp3wdK9a
1XwiBMX5PmFndi12AUAQHrjZo1t2472mKcXa8DhlsF+hJhzK/sqlnrkBwxgu4qLPVoZWYQycou3A
b9+8sI0mvOtAsa7Dpk+WagIE1aYc4nFCKMzumrMObTm3ziuKdxlV4wUu2AGIOl//1yqMnSs5NP2N
VSjenWtwYJ+rua1cGmA75CtEA5Ku2Iseay+sLs3QTa87Ipd3WudVj57nV8M2kZYab4h1yPZg7NKf
qU6kyEcncer52PZUlSTOZD8CRRhrESh+vwpy+oAbVG2EtEDRbAFFgoH2Y75Lc9jVYdoiJcmSGifl
sWtIGbb03rphAbHBaJLSvdLJqA43KWE0wcIRdLO7trD1Fdr2ej2ain+nCoVg9YRXoLgsi76WZ1tY
OP3HUWnlJxcsd1mmWkMKWIsLqMDWv3ILY627XzIX9Y4ttdCbtbXmfYhGWMm9bojliMxfLK06Cm9l
0pasQUWNNqeosgSPmZTWfRcaN0Md2cWar90P9mbbcRTsMLUoYMl3NiEG+AjhwuKPuxKdNTBjU5XY
nLkgMitX1je6nfrznHSrS5djZDVTFWVYtlnpzA0/9tLv/JkwvsUqUB7uP0W1rsjhBuTwgppI4i6F
4KB29X2ADahBT7azPjYcrj6VttMBbjhDt23Mpt+DstUXdWGp+2Lo/S+NIi0gEfDzeZGPw8IN4e9W
ECCXRQKKD1JNFaHGwVNmNgkOsoNop+rb3QVean4u+yCYtZObgppjLVM6pbkxCABdJXnff5Rl+AEb
tvA2DtpgpUEH1RCZlc4jhIGgW3Woe+kI5s7KJH5EvVGqsVE+DFXnkJPpPJppqT43YMXkdnV0+iyT
DgpUAM5rhCxY887JvIukJ0ThRktz+x556viQsSnZEt8keCMP9Cu9D21kqqDNCqiwGKY2H2lAStSz
KpAa240L2UOG8CzDvBtwVv8UmYO57NJCziwXRerciL1mkRn28Inhzvad6QHokUqd7DCnN+fpAIyT
22U1b+sk3A84XCK0Nk3jUQ1d79NIm2FtmRlRYcBTQUvcfA5ahmSNLGooGqpz4YWMKYasLcmcfd3d
Z3FnbVsYL0scrDnLNNZIBqtnxvekNoNsl/RsyQvn5BgyqHFMe0hmdQztwCHSkSDKbAHjhT0czvQ1
8b1yNySpfyv1Tt4PYQAamtbZJXnZKn08naDFBY54BdgR1BiUJhpnqoQWQay17pVIdHIm+rzAsELk
o9rOx7Tx+lnAfLmszKquNgM9Rtws1Ky9GQcb6NR3hHk5kKpD1ZsP3SIjsVFb5kJw2kCmLzks9Oae
c169DMr8FmiboM4ULvLMa9D5YZYJEoj0yGDto4PiVGX31UfuzfP27TVW2Rb5bra4too2nyu5ZZG7
XWmDu4hwY79vi5QuPeL4SIW7Eognuxvx6TVMaqOCkEwBsYN8bcqJEtdIlf3IaKMoIlYHt+DBrTw0
z/BVLoeqbZ+sRNNv41Sjb5XgYriymTCf45dWG8pKpG+kcV5TJfnZtW42ttyQoIKvGFNsPQo4ArqC
VZeDE8gCkDjfDnVX/bBpUM26whlvdEuVe7M3AhLFGnOJLJr8uhey2C/x5u6LjP9ejL6/FYKDYhDW
//1f+Ab//bv1c3H1lD3L4380Xec//0r+xyx88VQ/HfyGEMuoHm6b52q4e5ZN+sfPx5d4+pf/27/8
7fnlp9wP4vnf//rGVK6nn0biQX7Af5u0sT/ny12k4ZP87eapevr2fMibm/6/P3hzmqb/jmWphwEG
rHHYm/zNH7w5TdN+xxkOK76Jmg+tHP7zn7w5zfldY42H9u0a6D8g7/+HN6dZ+Hxj8ID/iadNdtTu
r/h1H3Gw/2TNmajSD1lzis9QJH4rtxCFruIkm+t+tk1q8jUKczH2+Bobymd2tasenYJeAbZ7SB4j
A12FbzezzhDf8t6fs9NuXo3gzR8U5N/YW2+KKK/lv/9lMR6v+M9/39EkvnglTeqtWi86Z5DbWKhb
0oYCTKcEDTYcqHbkwa2aonJnkPRITx3qPdlXLh1JCdN1bL6DpX4sXZIDenPcai3aCwdnCI1c+YUj
dRrHmZOttBw9rFc7K1qlLMfE5Mztgt4TBD5YR8AefqZu0yZ6NI1xO47F/ZjFVzzQx2GUGP33Fe5i
qQw2RBtby9Et6iXFeUBfhoRV178IsmIRj8GNWhT38NDucRy5cjICcUNJ8HhnxZ+NjsTeUtG+YUH4
UWt6G4W7+mGwigDXaH5pavt6HOXi/QE1JgLk31Tv/wyoekQX1mphK3XZt1svhoDUlu680XjmIHSh
OELjEHAx7CkqI4IW6WNCIeLHInewqiP82ewDeL4QYWhiIkkrNllgP1fErGXtF5r3s1zpb+rYUkj1
TQMyVLrsogsEmKEOrc+L9XZZDaiuu7FtFonZp/OxHFh4Tfse9J6urtPelqVzhjqvWz951GlOvZo7
QNxqC5Gz3Q5+d0PLb1flMQQi45JB3tDkZkc2CQwPLd/55BvM38HpHmGSxMt2pEC16pKeFXiMCD5Q
2qwtT//WuLW/HiVJQE6QfjYK7OSY7PltOAQ3TUDb8v23pE9ih1NvaaK1vrr1hNP5QLez3FZENJMK
Q+zFNsLH3YNXjnPQmhyOO5fWFAGrNCLTx9ZWP9okjJHBvkiqDqdc8snThOmrlfQrOiYtWjpt7xkS
MKG4C/ruw/u3+sKoPXWrR0zbMBehlThhtUW/D8OI+FD07AlJtENL75LD1bfKYvq4xX1qxB/GSlJt
h4G6od6aV4XYZ3wqM0L+zvD0f/bSpz9/NXI2NQPiYqgtrkEoU0Q6WsOXdY6D/mJjc+ppj+Q3eejR
vVKrags9bQ+UuKczhmmnjTbcmqCL1skJuVNtYDgTUfyLf0kYwcTTsw9BBrocq+G1PxFFpCT0ME3W
hhXSaU6jRzVNPmgEbBax8/z+uzlJgjYxmDgcCyfBSn0oimrb59CjgmePGMSEGtQC70URd2ZJOVIi
/L2k6IeXIX5aRlnUlFut6C4mWM4uM8YnWEMcnJlT1VSJq4Yem2cN8/ef7MUb5dR7ONqpfALc8z7N
S6hkI7lJcAMS+Et4p6Yz2dk/EiLEF9XQKw9J0MyjId7EtgU2oZChTdXHxCCipG9BHtNA/RyXwH+y
ar96kAFnBNFXcxQy59wFT3PReQ1He5htDYrtD67Y1l2L58Gg07yeWn0mNDHXHPVZVKZrO/AedF3C
vBt7oh+yT5UegqcG8OnYXpaDWn/OGpz1A2BCjYrWwzPWhBoT2ruuj76VkX7XTTABNYe6EJqylJl6
eWawT69GuD4evuDRlWUXmmTijRF1cQLVVOaYdBn2vTrqn6AxgLE368xMyDkmDEvYK0zmOTSgLvTk
5ZBG0LjsW3Qhs1Fv7rqCJql0vrHQbvwsogkQlOe8Poyf3erRmp/ntLsz3yu3sSQLU2l0dz/WUPRG
DhlXXjfay4AT5zzsoadCGRMcI5K7whbqtaUFNk40MHugVQIvBVi/ZkDclg/RK/czg3aUlJtUh/va
xR9B0h9IrPviaXQCuiRdg208qZzbqUSQo0S9ipzaGXZuhljctsx7I2/O7A4vnv1vJz92/ofvwyf9
1C1MTdDfIMw4j3a27W8z23tuLW1T5M1VUn3mde2s0VhxQNoBqKzyND/n4fYisjp1/aMlP3frqtGZ
mfBrUxLdxiGbtxlFD1y28EZQUniECC/APAg3UbuviWF+EwoobdQ4BduVUa1tTlCqO4DLDvRJveZ7
n3HAIU2q4XRNoKuZaU0wFxX+mmFPjBW03lshEnPTB3MnQ+Ykql2WkniPgHlm5mG3yEPXWnou1iF4
L+xd0SVrTwk26OafRl0hnhMjq3mZQRXHA04uODg/jG56YUiI7WxKNANK9a6o9G7VhtUXy6dDVFpk
5Q4hLfRCuWrz+iFJnU+hkTy2LOJwZqBqBcZGhMGy72jIIB54PPPBHUqL/1pRqewPX7Cjys61W53U
w56CVgblvWzhb4kWvAeKFzhOqHNqrIwCyLc2ZmmX60ubRXHBTpys0PGVc5rST0gEKc/FdPb3AwBa
entV19eA/BTC79+rebpCx8/68F7RaQRlazTtlr77VdVeOu2VAcvFNFKATvQVZmNt6bvri97RkEj4
C1cjLMFDAuBRMMggXfcZXfJwRGpQXSf9I7Fwl45CQCYoj3DLjSDmpovsmXTMTTUa69QMeFZ/S3OC
Esde4B+0TIovgKB4nerafHCqu8R2AKZpc9OIHHxtSW8ptfesvcAm+6z93uvkNtowHOizvz8OR3Lw
v9/Z0Wbrj6xzYddWW0vBSwfsO71PcvrWtVZFF5qLY6TvIj4oVLLYClBOZqa6UEaEwpo1PkUKZidm
PGL7leXpUqrExxglQgVNb2lJmwhA5NCP52522ppPfcFHW7YyuKAnUOK2cZZgJ1R4hBFFdjxc+nno
Uyu715CBukUxfYDQmZ05+YMA316xN6c8XZlHONaGVhjduLQPP3SZSy91NKtLjMMwAM6Leg5Ug7hD
kDVryzP1jP2z1f1o1x/g9UxSrWIL5FsvRhOb3KROiHGU8ApbT4xLIxQ1LIsY1psJN7MlSBtiCUS5
LCj38RjdOaUPYXTYWBp0RWFRM4s0DpeICs15iwnWLMI8bW5kcY3fHCRvGyHbTNdj0nucTIX+TnyN
1KB0eMFNXWQBFCLd3CBNwb6aduOsVFod02j+otSQUkBOHnA+RMlQDfGd5VP0TVWjL9NiESZy0w7p
o1uFNxEOwYJIuEu+oovSpyWs5EsSumHMOg1C38BQ8zl2+vLCH5KE72iq6tW8X8vW/lQnE6/PKYJl
C6txrqfp5F3nGqszU/tns+WogCGywm44vIqtrxBQJQSHCSLiBPte5vcT6IhlVwB05xTNc2+i8KkV
jKC0XoqllzfdsjCktSwL7ZMmrW0yGrdtbEAwCEtOJ4Z13evt3syhiuT4fr9/yz85leCBe7gqFZ3I
TScW6TZJ3E9hW3+pe96BpXb4WOnhDfEVn9DTfsr08LqH3bZO0agsIluhF5PDLiv16EZm2tMQR3f/
8I6OKhODJZfAyBwko9Sia22AazSPWr3+4Bv5lPmLxkTH4kvHGmQZaqa2QGPXbdJS2VZmETprFhhI
vSOY0WXgjxEiIT848139BPfBd/ZwtPR2INKvVsU2CEeCuQwcFy0DCy/jxeOo0Xvcu4yZo9jXdcCx
efRqFYMyC7v2TGthcPdT86dQV0rX6OAJasHCDQnxzMj9ZDc89hnS4Je5ooGzmpvJBSzfdUcGI8kF
lw6tbptP3W3GlWW580wLb89c8zRMgnnq4YhkkBI1PaVfQZQwYan+Ws0szNsidwf7DmN1dS09b1Fa
DlIT2ASx/yClv9bRPoKgQMAeDfjgYb07czs/2WTdo02Wl251pab1W6dtH4w4tedG3UK0S/obP+45
1UlwFCvJn+nl7nJWCWwyP5ic+rGZHq2lUcOYIGrzWxGZUBWq+Ml2lTNJLPp0Dyf2kmP3IOalKghW
bbZNCDkDDCf44lMz/9AGzduSag0kDSl4RhDxiojxXQIalkr5RbWKfRWBBpAHipWai8APxCDaUl12
t3VgR1hDpndWayxHO350HA50yC2hptVnbKx+tmMfB7ZhU4s1ce02W61sH6zac6Fw9fgOKe5MVNmj
ltRfuoANgm4MPagaQm5KC1zQX7Ca8CqjSSkj4o7NxjFWwch8ZxB0GETRc5BT1Z559dOKdWp4j/Y8
WygjSa9Ws9U1+PyeGl9qJXaEkZp/N8qG01MRXFOVwS4dkeCYBQn3bHeO6nJnGbfHCns/umxYpU9U
KMVZ0y0Uodfrl/v7v4b5L6NvVUESff3/Aud/9YqmNsKf7YGpT/Hvf82eqq9P3wt52Bn4C+CnCvnd
1FkjUMfj6Dn5afyF8E9/xdroYtamYYxO/AvL7V8Qv/E7MnqNI91kccaCT+XzZyinZvw+WYFjJG3R
hXFJqvkViP8IwMKtSMewiGVDx6sJffzxmR7rBJnrwlTmsaXtiVfC3S82YXKMiQUt2PYyBM0K2sFx
5g0R5AlC73VlHpoQNmYZKt5tWA/yhwWSq2ONOem9FEKFx6qgOg8thw++NrTuu+a7Fow0YT8UVh5f
VhBpjX8w8346rV53j/77un1G7Fs9/3b5JORvqyb//lTT2/l/MBWZSe/NxVWURiLKnw4m48v/82e7
CV8FXjfUVFwVHLJ1mHF/tZvs3zH2mSYV0Zg4abHR/TkXdRpROP8wQ2koER8z4Vl/zkXzd5u2le65
bDz0olTsfV/aeX/HgNKpY+j//v3r5s7hxoE1ukFMgYpTA+ZQmIgcO+1xAJG0OnN1X4WJstKdtkH7
6FUXr0bk5o+V8v2rkC2HT7fGfMes6djHWoszYYo+G/dei4fqgMZ3LuG4/TEZf+FZpjAJLoRTJjZA
k1PGa/h5aGuXqABv2OfEHc7HWsEzWlr9/P1neWnE/b0ZTEMGvRNDTgtNFEP3she/QrldT3EL2xH9
3ugKqS5CCIK0JMwQJZXmVdejZXc/VGmV92mpObTG/QAxEVmdGjYxCrFWZzant2+QhiX24HQrbay9
jhOUGpIRrF4PeWq1BVvBPYKei1Esf/2pJ8cfXG5cKK7kyx0OLrByj72z6PZRrSTpAkyv4Qgxyiab
w7vAKDnoDJ2ceuDudq5KN/s4jg1NCAMPhhB+ot7dvH9HUxV4+BqwYuJzwq+El0Fi8uEN4TdQkckg
2300Fl/J1UxWWlV8ZyUszxy9DsvQ6X0jiMNIYnL9wgjWPLpQKIxaRHrZ7ocgLL4FAbHz6Whn6B2M
/oreinfmeicmmMWXb/JQbFWsCuxDr+dxkDYyjlSejHpOzItwcthDrvloFYX8pOQ+dBAla50fKGHk
d42z9I80sp254g3dL/oWkhc9tchV3Kl1diqsZA5vRRZ9PoheOLuY9WORBfUwhyN8zoP7zRSevlmM
F9hXJ1+1lybiqy9Ki7EPSELPgpqv6utA2D80SPKb9+fLiYvYrJrmH8lvhN0fPgpycI1pKegcWcQY
1Y5WPkQO5+L3r8K6fDgrTZygmCWqg4mOS+Dt4VWqpsHhvPDTvYFQbcSKIY/LZUPtBwpaxt0jtq0S
GbZvueeiC6ei5s2lmZ7kBeCQhcvg0TxVEcBoMCGLPS2fQiD9QXkNQOcayPf7EK+W0ZF3I6oHfWOF
uFdwiqS0xY3CNggeTYbwVnFrpb775QEhdoO8aXPyvufXwwGBcV/pbe5U+9gdmwJjbDEYlPhq/iOF
u+Su9Gw0f5RxLc8lZb35bE0AR3zCmMIaqVXO0fsOadWWXRqle88PzTViMqw8GtdfSBU72TIxgzOf
7dv5NV3Pdg0VRq1NSOXhg2Y2iGup5ynAdAfxr0edR7fXWLw/nNNwHax6PBW7G8/D18IkOXrJJmI8
0eQlFGUZG/pVArmKLvRo1v0q9YPC3bVe2d9jSRI/S6cGoH//8iceknqEPRwf4Om/o12gyNM+rbIC
4WblsbsmSjdrBVFv71/lJX7y6CnZyaYCmQ8eRs7RU6q2w+mpdPO9Pk7RGh3yCZt00ZywvzglzENP
m/4bffeI4AJZlA+t52SfPLtMUMUNjiQkULjsvFIpJtOMSSuQxBmisTO3eWI0wGrhwjO3+dzNo1ee
GAUgZqrne0UL9QfYauGaDMts4XRhtHa8vP0o4BU/6H0UQysVEDnjMbmASxR9Uuvc3xgjWbRebqdn
FqGjbjBblkPCjo3jLM5w2AoeR7YNHQ4gXh4PxBjU4RV8Nh1gSc/FzBNatM1cGyN9upoTxcLeYONh
L3HZSr6/PzxvRuflJqacOipcKoejuVJWAQzY0ut3Qeg0944FnUmFTHfuJUyDfDBXuMzknTgVZAYR
ykdzBdsfNdFk1+/8LqKLmEKTItbLMHDX7czOu0fOlz42am58EMlg+rSzIqea62rsropkxOS/6XuU
Uu8/+5viBDtAalGssOGLUS8dLT51lRSDTkb1TuknwQhW3ReDRX/LKBX1zACcuBSHWRViBXu1TbbS
4bqjZ8bE7i+bXYxoELbyoO3w1uh3LWYRP95/qhNv1DMcdmmTomgK/Dm8lMWcgsSdNTuvwcLLsCpz
4UlSLd+/yjQ2hy8U/yQVl0/yKVyVmvPwKuoYq5lh9tA0krrZpAgQZgAxw6rpTHFbVoZ/hq1y8noY
5U3euORwvLSzX1Ufat6m+mhwPVVX6kXfi2QJny2eK75pLbCXT84cU96UCBjooGPlhILJuGcf11R1
hy9AGTjlLiBwamG44rYZtY+14X4g1PjGz3X7zIC+nSG4QTNFyHedsJBjW2itSnIvpejZDRDGgbF9
6T8OkJs3TYLs8v2X9/J2Dt/etPhQM7NFYdB67P6LI3Pg+1Y+7uB6tEi5Iq1wAMMKVEhdVaoDFn3D
iAOap8XRhdOD2kFZ0dxyTkVCTmLRjfW9DlMWvKOBej2XBYv9nOUyx0YglwqpGpaP4kmkaY0C0Mpt
bV8hSK/mQpa09ihRx3wWtz1mB7Hiwmgnxryg/WBN4YpRow8ZvGStC8gTEueaxm8/EB4e/RnHI9dR
Mak9nLrwYXqwGk/dxboUEPTGdC0L+cuVxnRYV6mlNAxj2XyOroIQoyP71NR2XlH2RB00Jjw6w3p4
/02+nTVcBfNhltaJ+HpcP5kDPhbCHLVJMtNdpj6J8EGTkXCa1ueO1KeGjUM11T82ljByjx5oDOwU
DvWg7mwsW+dGFFW02yBuvf9AJ3ZFnohz3ASocF4+Xr4gDPQ+8iB1Fxk12VJ5QUJmDUPInA1jaNG1
ox/IrTRXIPbmvBY+7CnZ5Gew+lMPi5UwIKDLRwIucjhHtMpGKJQU2s7Bb5I8SJKmk8Ltznzzb08D
TBJ+ODH3aDt5+9PrfbWq6eE4qmmRazvDrbEDdvumxVdQDte+XcU0QmvQU5J6zfwB1BOlijkqKs48
cZkWc1R20r410hiI+/13cPLhaQfpnAiIOTpOU9EF+3hX+9oOnVQ+9zo0zrnnD//gKix5qCwM07TI
lj58doRthkhrXdu5WMrBV3b8a+zmjDMNoRPPwmoK9kJcAhvHhBK+HmGfLnRj9m69c+wk/6SAE2zp
fJ77Nt7sTgSFUQpTXVLvq0Bbh1exlcyV0PqHnVkk4ZOa69YXAGZvnlAE3tVdU/zq7kTcnGbCH8OE
GnNaxzi8Hh4HXQva0u2UlPT1hYc74n2ER+pnDAUr0oAGvNCqqDzzUbydrlPWOTAW7t1gAZjZHl5W
dQaX5lWt7bJo7Ha5yEt14VVSva3SoVnB7UICK5A33upe0G8rzWg+ws6oDQhsmdioCLUu3p+pb1cL
KmeKD05yzNOpvD+8oxafadNKU2PnoVMS+KqYcoHhhHnrSAizpWpnl3ZcBpc1lfTFWFaZh57kbIDl
m/PedBcYq4IGMdMoow/vQmZxzIdUGDvUxwSROT4EiVHQr/MDH8sNTR8xNTKsryqKpM37I/Bmfk+X
9tgAMJjlgz2OxjO8PPH8oDV2Tm4nX/y+D79myrmW/ImLANpypvU0wv/YAw6fr/fcaMjtWt+NUG8g
5fqqOi+QAn/95WcBSnNZCtmbCc8+2mEKzgcjQJm+a/04fUxhslywGSnLX76Kg8Z4grEoyF3r6Fvt
HXyq2ijXd7aM049xVWYrldNV8avL24RmqJRywPWAbcczU1cSkaelIOrHT0x8ogziPaA8LX79YWyy
cAA0QORofx2+mcjNNSnzWN+Vrt/ObVVH2p8W45l96sT7dwCtpkOiaaDKmf7+1TaVOGWh1w6xRWVM
UjUnxXpRYdV55mOeBv6gKGXEiNhxp32XquyFe/HqKpjN1lmWNcauwY3pLra84UtGegVeFAAYepsF
l2loRmdK4bcrN+sH/URGELNtFpLDR6scLPd0Jc12WhiVu6ZJ7I8sVsqmzuWwDhwFk4P339iJRZQg
ZpBHB8yWFMEX6tarxzQSKwzaNMx3jozxybTL4hLCXjdLNVwf8UQkpb4eImtbjybCS7eU1yhn2g2e
puUF1pK4tJ25obfjzg2BhAIAkCwEpHM4BJDEw8HNy2xXQgZM0cGK4s6ucntf4Fz/7Oqdfe02WYo3
M4QadHwB1hmzBGfVp0oRBF+i0yyjJU4+oVgnXiOy+VS6fehkH2tYHOR5cu6Op4XgcKawB0HT1mxW
vylF5/COK99HW+Tb2S7tS7mOrMjfI0wPPtC5sXaBiDBtkLLvfrja4M39rFW0RdPVuKm8P3LTsn50
G5yweZke4I1KnM/hbeCFZSP+zMTO6vwIw63MdQjEFPmFb7ewUmPbSHOYg2pFzM4YYUPYjGFzZjV7
cwBgmbTo9OgqiOaUMXZ4Dw0iz6akX7dFQdxc+FHnLTxKg1kzqP6Z7/PtKjCtZ3wtLDYOEcb64aV6
3J3YbIS+VVJfXuh+qs0KSqJ/cBXaV1P3fYrTe9PrlJkSShEaW+a7sy7Dtrzw4+Cc1ODUsE07AJlI
gHDWMQ7chUR3xINqbKPKuVI175vSksKs+WW/en+OnLiQztYJYmGjFsSx/3DQdIOCUMMif2vmQbPt
8hpTalfJtlEb/Hj/SidejwHgbHvMBtbQYy0L2dUhccGphwgwqtbo5AiXCom1/ydX8XivBCQRaXA0
3waKCyzp2QXC1q42lkSKW2d0T96/yolRo6qx9AksY1U6rqcLC00WUlt3G0kNxmgZiU2Ue8pcc333
zAOdvhTNyWkFZCc9qmnpbFSVMnjutvARZ0al/OowxIAQJm4fv/5UVOzsnw7viartcC7UMIQliSzu
tqGD/80sTWcFYTXea0lqnFmaptdwuDS9cBU0AKwJ9j5md+IlJiBjDYgeqgqPWS/JUeiZHVWbIrIF
TbZ6Vxc4M3ZoCcozj2lO696bizuchdjGCVY/js9SEKK7Vlj4266MYL6yCBc4O4+69wQNt4PrnUUw
7+EGfxmEaaqzukmU5wJvm4sodnE3x6TH+oA2WCg46kepxEauzdtVLJPyq13pUT83ZQ8xQc0CVIja
kFf72tFbzBhiXYknS6SRPw707nsVm1qLRQW9vpl0+TBmbuZ5D/hWjNZiQPGwj4rGhRfZKuE6SRoH
Hb1FMbgQpSfvSsKlxLz1neCKfx82c9NllViWtVDv6l6QNwh723oqpTQwrZZlsisCBQ/LAecZ78wL
fbtJgyQRI2Ije6bLe1zolQSoZaPA19AovIdUFPdehCFXkys3WezfKOGfbLX/PU0DUBDOEywW2BPM
oqO9zejp9WJn7uJrR2HZDm63zfwqOoPqnlizppMk4LtG0Bo4y+EXYanq4KTTd94lUbLIoUJhG5E5
+1/+7jgrO6RzcTT3QFwOr6L3Vh7g3+EiiEBoiR9ld2PmzDscrM59d6deE+s9qNHL0L1kI70q7kRV
CbtrOxfPOgSPttnnV4AcajPTbBltAEWtVSHFPxpGSmdI2RNB6E0qVRxUeOWwhvkJBr5JFOJ/ixH+
mZf1ttyZuCXTxjxJ6z1nWklfPdsYj8SONKpLukEZzhPpNathEM2F6Kr2JsD+iK8GMxI9cPVN3WAS
+v5bPHHWpyPKGd/D55izyPEppMqtrqj63NuiTJaLFmx5jfhXn2vtdPQZB7EtPJR3cZctBVqzaw/b
n/zMZ3hqwpoWoBXoucZ5ZXr/r8agbgqojGriban7cHPTZdV9Sawu/PWqwaQdDs5Gs5oOxNHXl9aF
37SDyWVGmOZKK7JxljiRsXcU0zuDkJ16rdAmX84ihMeqR6/VQq+X46HjbfVCwc5Og1zc0jd+xquo
3xhG7ZMh0nwNRapfK8Fof3v/rZ4YUFqgoL2cPaYe6NG3KeI8SM1OUbZ9K1N9VogaB5Y+Jt3gH1zH
pQxjQeP0f4yYEQ1XWkbioBUQ1XClNsSYUkRZd79+FZrh+FJYoPI04A6nR6TX/HhMl9Ad4qRi1zi6
9WhrNv/gKvBXqMJY1OiIHV6FwDk8fVvX3zZa5i4afazwq+n/jPP66Q5wYhd/YRRBxiFAjl7J4VXM
IYHR39jONo+oxkcn154jfOduylyG99IQZ1uKJyoxOpZAAIRa8XDHQWm5ihAUNjmlZT+1ZIC2tnhL
YSZrK+f60SdmHawpPjDir8DNjiMKST8NQ7wP3W1r1HghsetecJ49h9KeeCBPnXp6U4v57ZcVBvqg
Z4PlbnNrdC/KUthXZR16O5KTk4f3p8SJfcdTOchwhmdCvGlXogsImoaA3q07WsU8LV11EcfVcJMI
xdlM7sv3ht+UZ+ahcfIB4WcDClLn6ce9mrSlTQ/k6Wy9wczR0OvK5URi+lFIXdsnbul0F23tJB+c
RnOUOdkIBHfkmt+jty2kMTkp2p9p78O2RG+nO5Nmanzs6yKhmWyRQTCvm1T9aKAYJ8RaYIq2IMmo
Zl8FF6gRjVkIOyo7sHAEge+59waNYGaBRsKeaUluPxp9LhCZ5P1HhdzkzzrLqImTYpDh9lSU6Jv7
gHyq99/EicqbLZLeKq13DmMvrJlXO0TYE39ZGYO7rZUmW8NSLy4aU88u8rBS1jpuf9skRrwxy4rI
OiM/PzGruTS1GtmLk9fN9LpeXbrI+pToMc3dDkgLZ6WTuNs+7epf35ugiTDNMNGZIM6jFTtx2FaT
kgc0LBJ49aZIZ3GPBXptdueqqVPza1ri6MJ5HtDj8UJXFrlIcsES1PTjBiF6s8Td1phjlmqdqRFP
jR1plR7HdM6d3nFwepMVqpv7jbN1U9+5xp7dmvWlI9bvT45TVzGpdoEaJ2Oj4waKqZDImHDI2QZN
X22qKvaWpnsubffUqE2yCfWFK86Z9nAaUJhFuNyTPlI4obn0tdi6sEo9Wye9rp1BT9+yYGHMw373
mOf0Bt5wxlmeKQn7nhWgDod5LpkCcNuIFSWdKeylPsM2MJhVZr7JdHzix2HXi+Lj+4N68iZsFRTO
0eALcpw4fGCRBVIRHUU3LHlOEWUcL00c1heqjR8oyJlHDqv9peyb7JIXq1xYfpCsfbeV50wVTo08
VGC6CkDlU7by4Y24JkdsZYw44OPwtbbaNt00KJPmOKqNi/cf+sTuTAUMAkPDETLum2fWfA8+N8W4
wXwlfdAKPoRd5m2I5ah2ZmpHvw7LedMyj5qBUo2LHj4aiRSZHREwQCFg1SsP5eiCoMhfZjIznRzN
pL8IfZGSY3rqVyuYpVZExQWWs+Xw6WwEbg1bPdOrMyvYqa9wWiIpNPjWadweXiWyDJwZaXj9D2Xn
1du2kobhXzQAe7klRbkotpPYiU98Q6Syt2EZkr9+H2ZvIlmwYGCxwJ6z8GiGU77yltteTLi9FVZG
DmFf6jOde5J9j6CW1vCWspzETyI3liTThHXrep1+hWmwFfaWl4cQ4Tb3KLVGdVX3F6h6r3cgeB5y
aU4i/SCeoOOpgRXWM2T+nVu3RzxzcmWKdn3RBxydS5fz3yDpuMzDWNxkuC3zFuB/fTyWGBQiBEZh
36bt1MSB4SW+sV9j6WIBWFI/CNrGL55kgUN1oMPRxloC2cAP9hhrbmAkJbV5Q0urq8RSmgkDo2u7
yCtqq8F1CPe7AHr8hHVc2+kXMp7XZwelH25fwtqNJ3Z6QQpU/1Og+9atbST0TKsF/WGrWq9V4dhB
IW1xqVHwesMxIMUM2mdbedY96VeU2diC6eosxAWBAA74T97MOG9e2NZnEmSX5qxD2ZScEaDhyT2I
Tqbyaoret4OXAB9POhtXRQevVWeR5MUGkuKzI/zIRnLlFvVg9Qfz9/LCrzg3V6qo1D9AVMKO2v79
P0fYj/M69nPTujUrT8PAxP659OpSkHVukI1YRcwJwwqa3vEgk6Z1/kiWeIuqqxc2trfuBmtNd++9
YyF3UJeinGPwtJyGcjGwH2xKdOc2USgdg7ax99yQLSxqpGxJJy+1jM8dXk+DrERdkeN72vpI9UHH
JjW2b6GPx0E/F4g3Vbg2AH0oL4TuZxaQxjQlWkp7oOBOr0Crc8Y5aYkR6C6NqHd3qjsM0L/0d9dL
6HqQllB+o5pBCHf8odCL7tJlip3bij7MXW8BC8lFcSHrfn3T8schEdALpC5lb1KR/265eilrNv7g
3Jpt70bI+9CYiDXnw1DG5m6wjfR2WaV1IZR7XTZhQ5BzcZ45b1A5jgd1W+Erzen8WyAXKwSgSRu/
riit/EAAFaMJVEXVg1D9ku4smfov5WIY8uPb+/PcR+Q+AYxH0OPRNDv+CY4XZ7girv6tWibrsUt1
/8FGUyp6e5Qzu3K7VAiJiY3pum6r/8+BJo1skHDyqUUp69ETuAdin5hEGmqQF87bmflA2uOw6fB+
uaFPrklaMWh2W3V82xFWhhA1dVT1XXHhw50fhWXbeGK8YCdbsjXw9OvyNEYAa/I/VjDFkC7WqwuR
8blRgPaBytSox+qn+USZWYgnxWwPx2/ieyT8EccvsV17+9tsX/jkCaaKQe+KGByMySmsXrdy/jM5
3m3pdt21VSRIlveqODgYNFzjZTl/QDMT2e0JGfK3Rz43P4DKjgFbCwLcxpf9d1eo1VupGRZUulpP
vx+Rm8oCqRCPvnCBbH/nZIZcwGjIbJwpcs7TWI2OM77d2Mx5WdYczDS2jMAvOjSINQDCuwKJmAib
JifZvXt+7ETNBI5ENxWu0PH87MKpYyuJGwTPdSNKBarKObTVC9fwXyGy0+mRCQIG+btT/gqI/XO4
HGtYxDTH+QGNsFVcyRoL0nAr8WPq7ent1YC7mxbUiWn8kcKzPmuzmWOHodR6aPGxcMJlqssM18ul
wTKV3qwZOlqHAwwx2VBcJ+WaFrslX9YXYRVDEmZdq5n7aSzVHBaF4z2Bk8DOSIdZEoezh3cErPR4
0PeDV7XYB/KGpJEaU+PrGq84+WA52+ATw3X4RwBVKXeG69n4aGX4EPBF0kJ97Oh4mzvsxJriZs5j
DLUJsOMxLDLHeywbbUDYT5Zj8pxh7KxCBP/jauenuvZSLHA8d3THtfFaE23R3CAd2WQh5jU2GHwH
lZoIZHeFBdkA+SBEMWZcInfu4zow8Mx4SexRL3eNN3QD0qzJ/LIMrTsxUQs7M3dWzWM82c2w82IX
OTs8G2GizNjHZGhp10GGR+GDQBLVD5Jaz5+R4ldlmFOf3lxejHKKeJsd9WC5tf1f7uI9jM5Mgp4i
FFgt+4ANU2GidV21f1Ld++SCMPNqEzZd4eNPwHOeleV145RoAg966zvhQKqGa6g2IWyUoGkd6gmo
TuT0yvKPibH7YZV2PO/AjlQx7LEsfn57i/8NxU4234boAv3gbbCO0/KdpxI813JnPEyTrD+DD4rv
cPUxH/Ox19DxSDGOcNZcXbtCTHtnFv3eHIVzbw4S6zS7TOLAbHP/UdfKi8J9Z64XenE8r3Qm4Eed
prdIBg6sfj0f+gprhWUdjYPWTasIRQN1EwT0GPd/JDgB3FsL/kfQ40bQPMTlWLCb3bL+gfGu/iuu
9EYGpo+Nafj24r3+gRt1Ynv5Se+Ad2z//p+DaypesQYi6aGoYk2GI1X+e9tucWl7e5zXry/jIDRt
gvGDGXtaqdbGNvFVbo6HsUNjuMdr/pPeGtg8cpy+vj3UXwT/8X5gLIcyG3IGNiWD7bf8M6fWS3vs
wLHCclO9wHDayaYnXIdLVCmbsi0jf/FlFk3pgESAYdAPV/2EDxZ794vhNSl25isxK5bgEv3remxQ
pKvHGNVC8uB6t3gLbPvJ9meMlbz0dk2QbwoAb2cPpt7qFq35CtV6RMFqK5z5ZkWIPNz8okYHeQC6
bQmStf06+WFZTtK+sM6v3xm6ABsGzt2aqPBvjufurPOYOzjwoBXamzujKuo/bTZkV2rFKktBWgnd
Ws3vDq0YdNMqR6OAS+KUqGkaMssJH0bE/2vj1rWr7AO4nnmfZ4m4kPOe2a8AqiiiQjMANndaGLDq
jNtST/sDW1qG/WrEN+1kTO+OCqhGgaryNiwqgfjJqVgh6UFw1yWkF1RtVYuFXGzll+i1Z84EZGUe
li32gfpyEvfi6Npk+BfKQ4GiMOYO3hiOQ4OKGnYSu7fPxNmhINIyHcNz2SHH26JExNoZuloeROPg
747PcjBrMBO7WsgLN8qZMia57CYZQkBFje20t4yGRZeh/tIeoA+aWFHnXmTPuJu3Yko/z609fKKp
0X+AsYmpHaiUaQ0Qmssj7DHb/dvTfp3c0CqFsUncA0YaIs7xtHluxYBJkARgiau3ndvevYCZmlLB
KWGKJUsn922FfWDJfRFp4yAuvE3nfgBE9K2Yy533qrxpTA1EA1/vDhJ3r33d4xmFmZSx1Lu4qsfv
QrhMXu/RMuVc7VNg/xfADq/Py1Ye2voohIB0mE6yBNE684p44XrwEB0M6mpcIyXM6sI6nxll63Si
7GLCFQMZdrzO+ZyLXhrAtw1/1AFu2PIa7/Xh3adyw/XSgqTbxMV+CpxAMWkyFhLQQ6ONInKoe4ea
f/EGPTMX0Gq0AYBw0/M87RfDvyjSfHHMQ24NzYZEHSPeEXEhYj47CjcZ/VSwqCRxxytGF5LCd1pY
B1TEhhtcHNXnnMju0rN7bphNpIYWDUffPS3eloM/2NKPUWWoi/5BTmlyt865e6Fae24UmvjscD6+
SSRxMpmmdYsxEeZhQWkN5FlZP6ATpz++fZj/vl3H77q/5e2ASbb2+itIbdn5HblgZh1aDeeiyNKU
+GTYqY9576CBtuv9j8tcjTtPVXPUL1P7yxIKz7mqy5ooKfC8HcdKj7ConMgoxmWXFbkbybquI8JL
EVqTaqLSstK9knEbUYlTd4bqMBXbQEG61qVX1VAluwoU9IVL8/X9TMebHN6ka2cBSTopGUyuSZTu
FsaBbsICg9X1wz7zeow27Pe/OpQCqfkQIPBk0+06/lj4CE9cQzq8J+V7L37u4MPKNf7FSLJLutGv
gxGmQm2a+j3lwFe0wHWmZD+T+7D70hrHzFZ/aGGtPRXdnFI5t5M/tV+pC7fEmaUkw6bdul13MDC2
K/mf6C8ucRFpMo9B26W8XqfOvrMhslXBMunahbrF387t0Zak+wlgbaP5/NUGOtn5ZotRYykddajS
1vlVo3Ww3oxFbPShGvs6jmxRJCCl67rvwthR3CWFJ9wo61Yr201qXQ8gxMwXY8AM8ND7CHr4csVX
HVC6VIFp9OkaAieJ/wxp0ek7wrDu4BeF0LA4bvouUlq5CdbWBrSwfCGjw2JyxJ0gGzpz2FVySLKw
Vr30Q4HAorGfJB5mbx/LV4ef7Ia6ECgBNhWVhpOtO2iUyt1CYDLuxtlHICErge3FcvyrrwoxAf4x
jFoHkumrACYWWo4UPVLTdmfpezS+krsO1sK+cayLZLytuXTyUSnbURAFV8MVfVq/S11t8H1hZQer
xj0XnFS/00s9u8pwCM1CPJXUR02q6SavcjMSNj5ZKSI4uD7q9oXX+zXJhtcb7Djt4E1i7FVfOs1W
iSV4lh86ze0/kdkbWJ0D/T1Url4gmS68pL5q6t7+KT19/oJYvD8E2tpq3+dlpfBRDTRfL6QYZz4F
hXCQEwSudEdOU4whxWwj9dziIPUlicphMvYl7mZRQX3jvdE+0wcBQta4Xfz0A4/PcjYt+AuUHkNN
6xTk45Ihc2pmu3fvYKAMMOlZ6S0V3nb4PzcGBDeXYMwu0Ego3UAfyyLs3eqSBPfruJj6GIpTvGHg
LjUS4eNhALWQsHZLfuBNzrPImMzxDjFe9OdHj08cxH65ujhC+Mk3/AvsHGcCT/xciqV9hDiwWO+N
2fg54OForwJvNzEmOP45RaV40YUoDksHfKNVQ3U1D92l9sKZ24E0dFO5hAjPdzxp5GpV1QsvbotD
vHZTRHqtbjqsjS/cw9vSnZxYsg1MscDA+Vu182QuPvIZ2Nl2B0D12c4nlY8A7vebi1Ud1nZjXNgx
Z44AbGWA3kDqCO9Pq8Y4mmpydVDV0NJFv4nRnojkvNb3ljDa9waKcOy23JpWwsZkPy3QqFWMnlo1
OH0GngoyRhO9RLbiwiV+bnPCit0Qn5gKc6xPbnFDzWQ/qOwdRDv6cL56q/qSFM5S7tzFT34ZflNe
WUgV/HL1xcUZUVKLCnDna2VoqULPLtwxryIHCnpsTJq/YEK24sLxB22awSm7cq4OA+gbxM7N1AuX
ohmuOt2vMky3cO7G6s66lLyeG5cXZpNLAF8LIe14XM/D/Jm7vzxofeveeGZS7JC61sJ2XGGAZDrK
uzpGU5f2k7nN52QDQ+znZtgUxLaG3PG4MXamOKuU9SExJL6yJMWgsstY1x/Z1djP5ptnJ+bVvfiK
HW35E7kInCHxanF+iqrDRwBJ6Pqg1w5OppkEYhiaRVq+MIviZS3H8VMxru1VbCBMHg50nMEwIGDp
InaV6d9A92ffZW8gDkF3r9yJRiuqa0QYoQ8NbbNWUWPM+YLpTo2FJfFV8bOvPMppnWeWxm7qhP1l
qusYa3YPokzgLYv3AL4ovtFahWz4u29rklmXGiIHgxrQyVKVerIYUqkajQI7Dl1qqlHjWpc24OsP
gjQIzw6IbjqG1ulGKKeZxrxR54esgOOUwQX6Akwke+ybyur2w6xhVSm6Yv1VVJYTQMrsvr49za00
cbwj6LaBurGI1QGGnoaxyBFIvRZejrpLwktvOKjKB36m6l+eXQ63FRKGt2k/LEmwOuLSpfP6GHDb
EM/psJ+A351yy3WzgeaEE+imaVHiQZJfW0av71fYmEE64YNVoT/37u/KtmcsKoOIwAB9PT4Cpd7x
6No8j0UxOB/NvIHlVKVx+vz2uv6VIztZWFJIxgAxR0HmFNjROM7ajkUqD92Q+ZGXSx9nz2Qaf8WW
G3fYp3v9FrdrcRt603aetH4xqzCtlfjRNT24CdHg2xyV6AhiR4se6U8v9XEo5KHA+ScdHaQFJh6I
75MFPOrdLw+6fxCuAYsAEUCq43iVYp+M1mjpdWTsC2zb+19+Zn4mJjIuhAevnzgGIkTwOGlbPnXy
OcxhpujhS2q6EPHHoMaSeIesZXyoWs97b/2AKISvgVoCG44A5+T5ttvWSisENg7p5GkHVabajZ5p
2Di8/em3P3P85eH+E9PT/Qf5R2R5vHZKZrFv9n51SHMxwlOHIhfEYs6jtgJgmeXCvITPP7OIW9MH
YAskDGB6J8+JzMuxlbNdHYoceZPJtyeaD7MRrbY2X5jc60CLyf0z1EmghdOi3S4NXHLN7iSOKZAO
l/H9upOADf8dxThewiUdat1M3epQkYSG2uphAiwuah2eXTYuPgchBfbfaTXE0nLleAvLhjnLlwqd
q7ArdIu6S7xevb0lzq4aFXjUlcEbwng5ng8IWmI8i5EMvDBuXFHJCK6kd+HQvr7LWbV/Rjn5NtYy
liM18+rgjq62z/3G2TctDqcdVYVPheHnO+Ak/Q0konfDN4iiNlwDkHCE6ClCH88vy2F6VZPfHFwf
Z5ZSL52dsaTf3l7EM5+LL4UWLRH4lp+fTC+tZGFSUmJ6k6+FSylzLIxwhm40I4/eHurM90KiiOgM
BUlkkE6dHCpbirkFpHFQRtL/KAn0D8qj9vD+UVy+OMVs9gRUhONVU1zzsUwYZalHXiGgG1ts1bhP
7x+Gi4hDuwnzAWI7HsatIABi1wWSUvP0QNmu2iFwWN68PcqZrwOIm2I2WtoQb08F3HAz8VrPoiNY
yjH9qk/+GlX+sjwiJv3+RBoJI4LnjYNOSeg0XTc7G393QRLRxJ5xNQ6ejGKEPi6cpjPXOMJ3zIj8
FJDoaf2hJRxKYdW3B9XU9vPojfiJZIb7YS7K/NGtxuHl7QU8s+fIKYlILPhTYNRO7rxJeq22+E57
mJLR+uBUxhK6VZNfSGHPjsJ++39/Axmc482Q1iIfSmNpD8I02n3ag8r0NDVeWLvXgR2NOfbctrtt
aJ/bZvmn1FE6HjoBM8GP11fZp0Kt9LPTcQnz0h0eepb1ahIXRejOJJcbzxYUGVfpRqQ/GXWxk7lx
Vh/wE3vn1jFU3uG2jGOdPtrTQ+IkyY0OhP1On7TuKqH5c+eqrn/Cbf4S3OHc3tlUakHmo/vANXI8
fxeLOKH1cXvoYx0+V2OlV10+Zi9408o9IAvvUsxxpoLHtwSawpjE8xSLj0eE57ZFvXNzwFbr4IrB
jgx3yXbL7LRRIcAY4LXsCVyVPD+qCjwKTdXmV5o3G2M4V8mF+/PESRIkCsmM5RFo8avoo59WfRy9
E1hZJ/ahQy83mF0r7gOjAeiEi2byoVvLIXRRF3vMk9l6dJRZ7YoOMb808+YncGZOkK6+eF/49/c3
8fzSmd72JZWx4yXKDVvx+Sf7gFVdGhQZVK/eGMX+7WN8cg/+HQVhNfSBAQtvC3E8Slth7SZd3TmU
lBU3rQZvXyKNuIuxL7lw5f6leP4TaW5j0QnlHgQBSvvjFChf5Zo+rEtsHWC0pw9qrA3SNAJfiWmQ
lT1lQ0+yjDSj92Mye/DenYWTHUI7U5eE87hme+UNaRYKMXsqkG7V/WxqrcZzqUKJG+Mi5T0tk4EM
aR0PPhbeWBPcCluWvxdDaE+J1O0yXIYUvHqx1HgAA71d3H3vNpUWDrx6Kuxaw7/x3BmdN2Ua2AwZ
yJWvAVTgSoUEYNSZ27GiW1b3po7hm+U1L9XqSXwo4nm9VeVaq11RrPrBxkbzk2GNvRMNg0m3LAMN
cik5POUEUAfmuqeyZ7FKLOypKkxVebm1VMiQWfXcAJqsSv9OlkaSB+QOKsKNOblx2qUL54XTtQlB
Nfu19C9hi87+DpBFdKBpaW2dn+NdRIEz2QQn9EMtDcBlrZXhQ6H0phV7RJg5s6AJ/THQoIqhvL+u
iAauqYU2rdvY+gUdw5Mn4++agGugLsirDsjgZEejT5A2GbCHQ7oo62Nhpt3HEdmGCz2I86OQMoHe
gkFw2g8HmTEMOJTTdZ+9du8a0D+xvM0vBOKn9+TfyfBZ2Xz8F7YtJ29EDXh0MivDOAi1zNmVnyvd
vpqU2f8ESyKfPa/XvyxsEhnEi0y/Q3OUICoXlT1zf9aP5MU4WL59Y9Bl4WuenONNV3vT9KAPQ9P5
+GunaBJ6YEzXQz9N/YvgI/yCtJw/KgAPPtWuuEd02I/nyEEosgrKxkuqoBJ2XV/FdVVNgeYkWRLF
qduu1Np6c9oXgiY2NYUU/GmZUG7EVGkSTaB1q0aDT1jxHDhWt3JVmO7sXumyVPlOs+fixl7c9es6
VojVTsZQXrvFrD5h2AicUBboVYc2PI+HttJwaMwMDWJ7wV4dQzebVRGq1M/SSKo8vgdahW+KNPv+
IZXp+uLIOcFW08oz8Dp9hwIZJCYB539dx3y3YDKLdm3Ticdl5c8GRWnR81Jm5/2ObWo2kZQJaJq+
172fja+QhqriyvgkmbYVmSh4NAGAijjHj8Fv1U5unbcdXzJ/xq7B/q+aEy4qrXFqFJnnVi1wqKz8
P8/rxg2l5w6CLN3r7yoNZF+khEPNq7X98UnQVTUCco9hX4GzaEM/FbUZZaNEayeLq+rRVC6OwZUu
WeBusOQYmtyKMoALMDW7BhEeDmw2UMuyNWw0/NLX73tjjr/rTfNb9YbxJU0zGqyqSdN7zVT9Hg+8
bl/NtBmCDA+cRyt36/uukNMThqr1c+cMnnmFrKl+M44VbvSWE2fX0unHP/j3mM3esdcBv2m/pLFb
+IN8SJIR34Y6N1GlLj2P3MkSRa/fenPe3JSjbeRXdZVSbVSqW+ar1Damn95iSRnO3do9a9PqX6du
L385yTobgYTLDp51qOV321tadmM81o+lnIab2DD7X6nMMbpz/NIDomiv2s961cWdbJMSc9hZLneb
4fS3Qc+7K3qj3HCU3ht7t2HGU+zuu+YHXXRqCyLr3AP1ZDVcgf7VPpamQOKwsv3hm9Z0+Y8uWdaH
fGzX7wrlgM8LRiZr0OcWiOaVBQ6wW65R4KyyKcoyp75prUJ/6rJ+wOgYns0Xj3OwBkOvDSXbwbAP
xrIoL1RqKu+qxGke/cHEhjytuikPOstu23CY1/ZBFbmGaelouY8l9KYxEiKLBaF0k1jXQ2mnX329
Vk9dpcXfUWjzHisFsQZLWbdYd7lniOdhGLUlqFvZqNAQk9mEbGRDfVro7XyubMdNwibOijZcmVJx
5fXmON8lKWDFXd2o8a4qpPW8Ngbw3rmvsesrwKz8nrF9b4IWtlV/nRRSrx5Lq9KHO2U0xg/MBKYn
G1xattOXDhkBV0+0JNCrNJUfp8HSHtF2HjZgi/D/62mf2SHtOk8PjWmWODtkak3DxW38+r6oer3l
GVdlHdj5vHR3+FoPH9O84veNU8UtNReDy41SNwLHdq1G7xzVAYINlVVOMNgtjBKeVxlCDVKRZuf+
ihxiuXboT63yCwI51ARlYT8ujnB+IiVcaDz5pvtUTEnzq+gs9kE2j7hl6CVmngGh/JDdDk2W/Sqm
WCWfk77Vn7TZs7LITuBTBYWO2MOt3s94a1dDV92hTNQRacpcm4Jl8Io0pMU4ZKFCuOWHAWZ5Cbj6
jO9gGdfkU2brVRHF+FP7wSKsHrxWVpUfZh084cdNQ1i70qse5L7sezcL2jwp/gDI8OMgrew5xVI6
937z2KuOXTkt1/1IchlqTr3GYcJF9kef1Djv3WkUgIegSjU/59hGntiO1bdCF3m2G3O7awKfiZHY
GHH7fYBkDjwV3t8ORr7/u+gLGiGVmVVNGLezUkE82L0d+F0Km2FAp7sK3KX3HRwb63QK2rnhHTAz
gSSQiXrAteV2gwzYlOzHatTMa9OW7QB6vfb+S9d+Dg1YHjJUWiJuS6+e/oO2637pNbV+BY0ivPvF
8MU3TSuLfD/PxpDuTXBPQyjyzl+D2pDjCiKn46JP5iJ+xuLZB300VtzMQ1yAYV7g437Bydp7ybth
vSuTlTelVzkPRIoIICnkPMTtk7MsVXndpUqv7+oMGMrOyIv5fpQzVJCxEfl/cFzirxl49IOV2D2s
lwR9/GDTpvxmZJV/20rBMyQkFs44vogkygDuHHTVaSbw9GG2dijuIdwcTl3dZocxTVt1LeAmyzvO
N9Y0k57O9oeiHxc/gL6b47+EuIYfZKL2vq3l5M1hY60dYfMae9dYziafhtqUmKmh3d9ETgGOBdJ/
m+BX31dOGg4CB/GghbTDCU5k7e1AEtTs7KJy/CtvzDcnh4znKRJ93Wf3+J4Dgkn8esyjgTkZfMi2
mENvydfPiQ1Rgpi+t/IwxRoYAfRsWD6UqVkBFAc2m+82fZ88qHI9/zMaxLNBLuoMDlm36gTu3uD4
nM24fV7dQnZXi4pFvQdjyktfSbweQuxI1ms/pqV7X9NkKoPGy3Xz0Ypr0W0Wjl1247eddl1Rld53
npOmO/5pjHTrQKv+qp/dTgN11E+/Gr3L75JhjIvATuCthCMh8UCemrBfp0IVfYgJKeJ12PjZKhTS
Mp6lNXc+tb92vbMA2dY8Rv7qXCFu2txX/SSbz2lPOQopYQNhfD2WgryGz9QH8TqBiqIZUDykvsIm
xZ1MQaIzZS9dmuQPMIFNJ9TQiMGXoUqdMpxSSz5C9ZDajmZLiplxoq+CQvGke/BgjOkacW+rC2lp
m39gqg5WNLrYNVzNzdJ6QeJazXVvN5tzNxHKh1of62ef0jkODrW1ct4S17nzCyvnL7fkxTvpdekP
UzjWH8sVdHu40YT2eeJTzaxHJpbIJBIj2Fqx4grbpYiTIOZi8oNm2laxiRvfDCHvTL9xVp/+xLYl
+6DdWvMB0EB8X3PHm3eZJvtPs5dDPqf8Xb60lkjmqMpyF2J348/LdYXr3teFXHEGaRbb6Uvs9LW6
cxcausHsl5w2hHJaaigkg0HiFdbTGmcxYhLK1dIAAexWRpaPT+KOFlb6SRV+8WMB9gMPIp0+NIAr
vxcJzC0ERSU+32uWf45XGyv1OlMmfZN4Hpsgnlr7v9QqAFjE9iCMQJSD/mHMxkQGokdVbdcP2Sb9
XyzjDdUROSFrljXmfk03ycOOkKUPrHoqQBRoemLvHCzDvpa9Xww3S10vP4mN8JWfcPW7rfNEJ0fe
EBk4Cw35A/oK4xDMbWkWAexcpUNgapbfK3IFWSBo6za7bFxKAjU6DUNQ907yiDdkmiMplIir0ZlN
L6KUaB/suudJRXpqbsM5H+abUpOYh2hOga/H2KUymjAvqkOIRrLZaXGs7ovEX4qIv6a+Kmik3Sc/
rwjsmgHpp1Dlgu1sDRXSsl4z4yOsymnDAQq7AYDuxd9SyzeyAIYaCo9xllif+tGfPiRzm/UBHD2K
MjypvRWkjV7QhJ+q/Dd0/Erucmnot+kIYGkXl2bMcVkGAgYhWgQiYQtPL+BWBot0Xqs/GtbE31eI
XCGjUxcctDozVPZoVrQ0Q6w1lAiAhEjkTZJZVddt6aV4tPmZ9+KYme0GqKUv6DuoJfuuO6LpAQJ0
PgYgFi5IgSVRpA9dc6r6g11Z08diXsjHC54S6iuJ9B/Lbl3lviTtkxE6fvWveqbhvTNV5jc3yB3J
50XPm3ZXphgL/ViGtbGuzD7lEU06r2xDmSI9FvizV6mgFg6WUuhQ0IKuZ9LzgCfXNrh+e8ywzXr8
hBbSEkdl2qZPNvFPe1WVk5gfB73wv9eDn/zGFbX4ptsVJ26ZF1Tuk8T9kuYq/unIyb/KfdhCUZp6
ZOvVzAe5m6diwa0qRRl613eOhQJpmnHPgXSKtXAu+hVKUc0i4wI+KTtK4GeBRqDa10UtQhDJbioX
p30YDUqZIfngdEfVc1OIHJ3li4ULVnsToxauPqxqmh4m5W4Qn87kCDu8dB9tr3dVMC9CTwAbyDT+
bXkFM8+1db5PRNENZHUI4gVmjgwJlgV2+oUbnJ41pwEPnEkvzSFwZt35NcZ6dUXUH6tdsiziq6tM
L/+ANAsWC2XXjw9GrLgGBWWrz0bau/5VD5o8vW6txviCD5x1b0rf7n+7YLmMXSF6hOfqPKu/1KJn
d6XQAs1IpfijEyLF7W9RN5Q2lWwgQTWgkPlJgHWdSCB5JG+QO3CaHSJzqfmxdCvnG7z9ZQpbouE4
IP3xnpeSZQ8Siplf3aZ3n+w8ybXAr73lOU28VQ/TgsaC8ueCYotYiflFF8sKgQ6t+w6GRvvQetqQ
7dZF1767fd39bFUhkUY2Fvvelg4EU99YNno28Vwcdq5T//BIHe7B+BAkQtuZksCpuzi5XiFsXPeD
4fVhY6zDn3lzPMM4porzGzHEZhKZWFZoOxspDryVy3owL1RtT/qHW20E5BcUQsCJGyZjq2r/U7UX
OBnEo2zNw8r/77Zup3arny+UY1S1FnPkW2VnE60NfsbGyZZLEnqvSqc0ECnuohZJKVung3A8PgUY
FPQawMqOI9swR2A4rBJt+KXWtnyneMQ2V2pA4AX/IooRxTgeK+mrGou4Rjto0jY/o5Jgo65iO9ec
qUvqlCfNgG0oxM6ZFSBffBtfoQa3qkwJuPkwtOZHacz1B2oXWQR4U38Z/fpClfvsaFAgtx69TZ3w
pHJoAb3u28TWD3FrPJTzZkK1UCdtqb1cyXZ5frt2pb8eDkUg4JAaVWgaf6fOP0M3ON08ZPMBK12j
2NljlYj93E3FHr60lu/EkCS0oUVfEky4zihDwZ37nJaW+Z9OGKuCMXZK7U56aQIKr1vVf7qDQ1OQ
1kl8iSjweoMBANn22Gb3C1j0ZG0qb5mxIptWPjrs+IWkLZzjmRL0JIz39dn46AilU+annAewgH7D
yf7yhJluDakDgn56NIu52dneaH58e/lP+mx/R8H7wWEXMyWcM45HSWM3bxYhl4MD4/R2ASj3MFlN
E9jCkE8YMOm7oVeXtJVfV2rRZce6BUoC8CbwBseDQiHQ+6ptl0O/aHoY69MY+pQ9dm9P7dwowOIo
itp08+BiHY/ixbW3UmpeDpPrNYSQvnVdpev7IAV/18/U0PjZbj0gGCdTGTelNivrlwOPgXZAoSGN
JkgTzxhMjPu353Nm79GawzB8UwZB6fBkqG7R+rwiyzqgFJpe282qnjwHf53RpDt4oaJ8bqxNVIg9
SL8fWbPjtVvH/3F2Xr1tI2sY/kUEOOy8JVUsySXFSZzcEEk2Ye9tyF9/HvoqogQLPsAiu8ACGQ2n
feUttR0jKjSfOjLODQ6AlLiqudgyVHJjWlfOP6wdLjg4RXCg107dQWmLPrTwOKopE2hdR70Xk+dA
EQHVIUPc2BTX9jsYEADYnCwWbjWxhqe3sAsUrngxJ6yJJMKNYHSDx0pNqI7PbYbkghxu7JJrW/Hf
UVdvheokNql2jrsZGlHPhVY/u21Y/3r//qC3wiZczOIu2v/0vIKOEF7gYTKNd5pZ5/ugVYIfk5z7
v28PdXU+i0iTiwfGpdfO1MZ6QUVFnDRFDITJpukHwTDfuAGv7QzwGaCMVQu88XqtwHOnxWTj3NkM
ar6dOzM8JFS+Y38xzBi8WptQmX/nxOg603MF5AJ/k67oaqG0NCA2CfGBEXHe7rOOcqXb1OLGpXvx
+ZZR4PsCzQetAeH3/HS1howAUbt0XbM82ol8qH0C+PR9ONXXPvKyRJxjggf4X+ej4K9TlOkyyhhh
rROJqvHyJun/n1EMB+AALyOAz+XA/RPyOaHT2VVpGqdWyHqbZZWK9YtVHt69Lig8A36DUQ8cYi3b
YhLHp/os7FMMqntjpWnuD5mb3ZjLGv+xfDLgxKCPAHeqwA5Wb66RO9KlaWSfhsLUPulNjqNmNbsE
50a5Nx105KMZtkYxGtrWzWJnX2ONs58SYOnvnC8XL7h+ELR0kumbrn7ImCdN16I3eRIWpuV1N3zV
7Da4cRdebMNlkCVU5vF/JS+cL10a5GUd4m94qhHs9ymHKl5k447+9lSuPSWgn4iVCZwMTvP5KFNR
ZrRBhDgptUoGTWNhQ9QZbq3YLG88Jdcud3yzuJjwFuY5Xg2lGZRPgatwAwqN2ifo6oMa6NMxhQn3
xEwdKrv5JIcbl8byZpw1X5kdHf+l78p/EcSez1ArufrbEXNXJxUWSmjNuKc66pJiNVnQe+YYZ18L
bS40vxCkSDdGvzJpILsEOq6Omjt6IuejYwkYxQF0zpMIk/ZHiNCzsdNkH+5UUBSx3zS5mvmVYdU3
xn2NN1bTxh2AI8Mlo0HNWu3RqhF4L4h2OOGqmT3HTYSGXlwFcbyVQq/VfdG39fccyRJJJhal0BDc
vvxomAUqSsq0sF0TK4SSF7lFfofAoEnnXjcqBHlMd3pBbwUJr8ERXbRpDaP9nAFH/ZHEmvULoQR6
aVMxlYnXJEMYPNRlhEBV6NBe3Bi9miHfU0/TV02ps2OfUObYzHBYJ1/PA+OXGo7m+AA2ogo9HYO1
ydMHtflGCVeJN5k6jN+B0ZOgUh/WjE0TTpTF5jBCYy5IwaX6ajN193kpJwmu2I6+o21Each0IoSS
i0FHC8+oKSVm5KdyQ08r/G6LrMt2AcY36EPiUP8lGsqeCjfTtbxhHJFs1I32RzsY0Z2TL4QZBNIK
lL5kYG9mmuAPGRtHOSG8oaUP9aC4v6US6A8VIjG23wbK8AWhisbaxTNRNDQ2szoSEOMGNqGGG+Mn
UBkvbh1TC9L6VHzTtTzvDhpNusAfC1F9zFMnTzwVF5Vfaavb+V6UBkUsR8WSxKsqMX7hpXI+YYnS
JQ/OVFSCcno+Po1TWoltr0Bz39Ih13Wvo0V4y4jiyj1FTGOSkULkxDFoFfjGXUabVIconbAldnE7
Ns/j1LIF3r6orh0kvqW7+AlwiaxxV06oIGvG/XCq5EB5DhLAHpGo7ENeDs2DWtiAGVBcvxHjXEt/
2c82LDIAX6CvV8dXzwTd1WiQpwx+7mEa3WxX4ZH4Wx+1atv2bepDrlG3TqNPD3Q7nR0qiOGdqxfm
x6LNRwS1KlQCHFVUKFvP5cawBuW/tz/Mq+7m6qRzu4DNhmxDJ3CtiWSrYZUZaS1PoLOq76oyaY/T
FIa/FK1r/HmIfye6VPyApseJrRdu5Wj0j24euIce+yHaPI5Fj00t/DAstf3bP275Phe/DTIlPwvc
K8C+8+uvjW0e7ZgEFvCIeErHSvsUqtoihaB2L5HuVi/vHm+BMuHTQ8CDXsnq1hslyDWl0gjlqwzT
Ua1wdXAbY3BPB30owZ+F4Q2Q95UHlGIagT1iUYugxGpEbhSzJVkWJyPo/ktTpwC+ltWb3C6Sd1d+
NDYiCPmFyrVwps+/parlLcssjJPWCweaUEoKVkp5zOey82xQMjfGuwR5EmRT+FmqW2S0gNXOBzT7
kKSW9sHJ1IA5VOi9/KwqlcqvQtXHM1pF7CoRGjZtoMS+x5YuO6qVXvyKatl8AzRX0plQbtLqF2rS
akuBh4TQht4tFd81aXZUgYyYg22cKOrwsaMu3VrYQf11k1Z+1+1KfJWgJelIF/kTzlcdwvytCVyk
1IuDM+rNYx3MSfr+MIrVB1q42EYCTVh9qnKoG0zaIvOUDqSsTUEZ3Rax9Ggh3yKAX9lwi84v8ksw
wfA6X+7jf0J6Zq73vHHGqQ7036qZWXe9a34zWtneiOqvnF10JpcyF1PD5ng1J1eGTpKiQHqa41l7
SaqpeNC0dBuDrt3OmQhuHN0r83rF4y+luyUBW82rQqlbH2DQnRxJ3S7K6b4hkzLTyVTbG5nEtaHY
PeygBX6JRs/5JwwDI4dgWoynfqLnnrfSpGc1RNtWBLfqJ8uvPt+tOtEuqYJOlXjB/p8PFffLdwvx
+EDi0Tw1tCM2cd03N67Zy8eRVVLJJClzQTVdm4fLwUxQooqnE/AM94NKneQ5hGX7FSKt8T1SVeu5
cgbarW9ftldHhTtoLTuEyH45qf/sRDEXkR6q9njKEPTHaG5W2689msM/zKbIfyR2VdzNUwID+e1h
r3xSNF4hc3PaXm0dzofFPjwy23HoKUm3zlZ0FSI3eXMLr3q5+4Hn8uYvcgMLc15bjeKMeG4FHep/
EMa3NQ1wWqq0ip+5TYxPYxDcUgq/3JQ6qq7cIdTZWM21BnU4iImHRA4nGwTVvuykewdTpN25Mi+/
v/sLorMFpws5HZ6T9W3lmr1pKI3Wndo5V/cmFjT+KC3j7u1RrnxBiigMAwz31Y37/AvKEqRkU6Tz
aY5a8ck0pLvLtCHeJwYGtPNcAVV//4CL8tHCyKBMsGb7TyWMlKR0phPGyFHjUfpQ94HRBBtlyqxD
FYGIeHvAKzsRm2Tq5JTZln9WBwC9KKHEiM2eqnwMn0UyTMchrpwb9/AVsPgi6MQoMC04bmsemSzN
ngawPtFgGuHJkxV9VHu4ZG5UCD+Us7HX4kjbLYa4x1CD+dWqwTstSJdbZQGHU/Kgl4ZV+OoxGNCC
tDJFzqeB6+Aw2ba6mXLEqCOg6+//quQLLqZ2WF8AGF/dzrobCnsElXoKulL5VAzDZwLT5sZr8+oK
trqYYbAsSmBcIpCJVtGUO8YhqZo1ncJ2KPeTWsWfM8ATx9Zx0g9mA2hvlqgD2I5UQDsH5kaWlYas
StbfSbrPgxeh1XmsQNaiiau7L1qVjnejrjYfg4pO/pRkKK8s7tVZqYU3qGRXIjPENSAUEusilAy9
9fxo5VU8o+WbjlBdJN17XOjH0gc0nPwHgxyWORwi0BhlEqjj09CAQdtDCxN/RROGzoGST9CeqjEB
OqI5ozV8fvtUXDn3psVLRFRMYoNc3PmPGyz8P5LZmCDDWqhTWXG91wdAT7GNTGIS2NqNCPxKArQ0
XBYxPzYnQ64GRFUYbqKeTae8Bp+G4BAqSiDZ6bzblaw+akkL4LpJ3frD5MR2CBVpLPd6kI7lfRsF
4pcC0uQPHXjglJMc3ZfOHikFvP+jEE3BhOdCRN90dVUApTJ4s9wJ3d7Y9bQhjD0hp+epT5utFonS
f/dwS0fDwYiI6hMSZudrgNWQakUgn07abNRI1SOmXYdB/KC7ifpJFNp4Y7wrjxdVRLQQsFBYpMyW
//9PKBCOTQ88KplOQsrc12w5bYowLn1Qiresd64MtdAOoVDSeiDYXU3NThRDttFknDBHrAhE7RrA
dDMclGKMbszqyv1OS5+LHWITnNc1zXFUA61qAs04OXX6s52RSqDz6mq/3l6rq6O88p6pcKNQtdq+
cLisIDJIs0Sl9Xc6pYyHrmn057dHufxs/NXO0kheMLDG6yH6Z4WgBOQJMFj9hAtQClwlhIO1YJX1
IHNuVE0uJ4RbEFgTyC6vQoSrCalVZ/ZYoGmnooxhMdCERY+8qW/Qlly21PkFTjtyOfiLkMVCxjvf
ctakDkYvHQG7v/rmRNEDjNpHvGpaaoMIfGWTXXmddoukfmVuRBYUB3ntl/hz9TiZxazIDH3mU5EF
5aaR7bQZB0vdvL1Yy29fzc1CMZvkeyGq8Qqez80AjRUXgpZ1II2EWkJ1jC19RF1Ly6joiG3iOO/t
rdHn4u4EWMKTyMW9BsyMCUGDlqbuoYrd8YGqb7/JkRO8caLWi7aM4lK/AFQCboKFO59YCEQ9ERr2
j7lMZ/CWVtL81CAmPhWa1lJbVmbrqdSS4mAAv6Ro2d3iVF48nfwCtr+91A+QatDWC4gFt1EUShYc
7NJKerBZOrzUcMqNAwLsIF/bUO4deFMPXT8WzwLvzZQSqrC+gvUdIY709lMD3+fGghMXr5b89XcR
3S0qrhYVl1U8UlpKjOKkCA5B1SufTfhenTeQ8wVeIuZe922UVJqjnRsIMGV45sHraFMs052+r6GM
FQKKZ9aGmEIC/TWiTdcZMTpXsq9SXvnO7PxQ0XJrU6Bf8jN1I/ezkozS3c8o8R5FZtLl7MGHV14S
0RmAm+QqD9GCfvFN4Ja1B7tDhZvRWz8zU1gZ8uSxY0FTNPrgjnhCPUBMMdydGtqJBicV4MJdoNvK
g2zDAHitTfgEmnYqv+Ai4Gpen8wBIGA1guQyoEq1UaUiIsCNyZz5aeDYG6EnbbnRFdeEl6ZOlTjk
iZndxbUefWrqXnysjKp/1DILbpA0Usdvyyr9UwkqVlTtZ4wW4gzxn21QKZmxydy2NKlZNSYEi7h3
wRVUcfq5MgKgjXPdla6XazG3I8yZfqnxduPRRoE4xUFEIKgPCcRWn608iYd7Z4712NdaY/wSxbWZ
+nllaMi9h1X8XWnjPvbsTBM/HbMtHvQQpgsQfw1rtcHJG0GuWlsS4vw0/zHDTH8oorRCNgY3lL81
xAEw46U5PNTaLDK/tKri1GZKkQKzxT7F75IOYy5cxhzfLabkBehk9WU2p+BHFfQR1L1QyXYahItg
l1XkI37Q6kWEw0Po6F7qQHyrjFD0SFYDRdig5Tx9t2fd/A+3qInrMhik4VvZCDo5tjW5c4ciGDwI
FnAFaKZkH7MI8GPa6e6HNsUPfStNTflVqoE7ePBcdIggQ5R9aTvI3p7ed1PryzIUrecAiUs3AvLT
U9NVyX8SOMSL4fZw9fRgbMxNKVVsujtX6YNdNxsIKDp9Vw++6NX5B/I3iGeC725+CaiRSPFWsfyS
AwRD42zpgG0Cac8/JmTpEs/N2iwnwiJ0xi3NpVJZR4M27kg49YwihRJ+IFac6XMKDCi3TZlnkd/r
afnQO2n5LA1pwnUMphmSRKDEg69ERfsz7CXkvzYdsg/11MywNhsR/WeWvTC3oMP1wNebsfkvQz5F
bOzR0P+AMy/lXgilOEW43xXb2G2bP2meh3/bMF0cADANLj2RKOJbYgTlD7Ny888Fr3Pkt0WmPcq8
GF9ginXP3UDzB/Ziki50PTBI3AxpUhHgmxLiW8OZ4OTIvPHichw/d4aj3ScAKBrPnFr4rNVkK/PW
ZiUG38nDRN+JtlZmT5clwEsFlsBXI46zv2NqyH4LtFt9rN18KvzWMcqXMKiL2qNA5jQH7KSdX05t
O4+GkQWf6QJCuqHspcP7lLJvN7pep70fVnJMcK+u05CWBzCve8wSMZ0IQSI/quoolY1audoTDi1c
c3HU2N/tQJmGba6I9KlvRDBvy0EfUjysokpuWE0o9opbWA8BPaLv86D/HkGQV3yywptTc1GxY1/9
pOYkE3/SirD1WhT+P8RqHn4hPR+AmKulpng4G5ThTgE+X9ybdRh/gHEQwjjog7z2ACtTta6RYX1p
MlX7Mwxu0myboAw/T/HC9en0vA/hNk3hN8gJ5DNTGQGFigxFMby+d9kuuXCSJyVSEDOMrS78Ylax
WUEvjQ2Av1kTfguNqP0gUjbNpohdLBBzt89e+iB2Dx0XcLcdci41T1jQLktL2hBRlLgqvczM6i9v
xxnrVI0zQBRNXWHJFSi8rh6dBppXjkUvNFFnvp/czPraWlG5i3StPxQism9UhNZhzetw2JovCqmL
dsLq9Zf9qOlhACtVgPh9wvc5uM8aI3hOydA3yL4a0Ntj/VbpYh2yvY4KF9hdWP9AbVa5SSKmkYxc
F0d7Ft2xhuK16yH63kjwro2CNg6x01KjoRV6HtnIuixbVcnEUakC6MVJwX4QaXYjtF5H8ctcgD9Z
S4KNnO8r/f2fKD7JDAcFB8mCAW8+Ra42+9yn4Cc7MC/v3RscZlRzQYaQVmOAcj6hKEKQcVH/OFiN
Oe1HJep/dHFe/K4pyD82UZr8fXu8y81BixBUCIEQbE+6aefjjbnRQ20WyEnAKf2V2127h4JQPphQ
ZnRv6hrEGUcQxTfSiMt1A2q4oIaXkhMGntr5sK42zkhjdu7BTLgddCWRP6J0im/keJfrxiigJ7mb
yVRYxfNR8gB2lVQTpCxxmYJ4YbteNMCVVJPkVup/dUL/DLX6jrR/8zyleH2wynnaZAuOR+jZLW/f
CzDWEq8iR7MIGlDUoOV6PqOwSkUe4zV1sDLgK54K8utB8uF6j7tv0VysVDP2y4kClZcZDc+Ek0IV
8hGmN55Ai1f5jdTiyrxtQN+cDSqygLJWORNvvFo6bugeYhjcB2dyxMesLJQbx/x1G/6bmjFv2sq0
BBbHVGCxq9uEoqHARL6zD+7cgWcJ8JKId9kU4wkV1yLeSNMaPzZdATHFzC201Yki9SddBcxKXSQN
f5WgTQNfNUwcovGm1tFJqVEjAIgEG+YgMkO+f4cvvrskXa/lztfM4587A5KxHuFa5ByUOjc2Ypzs
zdTBAHz7+F5+flrSpHXoiJCxss3P90NMOZTHtzIPcxmPPj51sR9XWnBjkS9q4csFyMOBoCRUCyCA
qycEGYLAdJpUO2aQth91VYlPNcC2L2llkxrHYXgMXRPiFbH3nRYO9WZA8/ZGY/zyMFN0BYFEXo6x
PZf9+VRTvFCapfx57AsYNIk7Bf+1cR76o6nkL29/1SvpKkgGnkqS5aXVsNYwTNUEWdZpUo9mqnKG
cJOdHjFLNrzRDkBPdUNwp1RxstOEnR9TtL/vpaUVPjonxZNbp+WjrZfOn7d/1HK0z48AdRdeBb4B
NIGLVLXAX0SJ7EY9anUvD2qdATKyG3fjBhW1aA1+6tvjXfne0Cyp+XF3cvzM1cm2UB/sFZjcCNXm
aOi7ueF105xsuehulWkvAD/sLHg5NDMplZk8tKvbEz+V3sBGVB6F0qQnt64RUQs0d69JdhpI2tif
piTfAtCYHqwBlFeA1zqyE+34HGIUsWlmk5x6DJPnsm8NH2Kie+sILFt89fm5feBnUPykbLiW9O2S
SMngg3RH8k24qtLYDlX2WenFXwW9EAeDFrORX8oIzqPSiQcFc8Dt2wtyedZxT6Dvi/A7Vo2ApM8P
QBEBE+wiczxWGcR+24bxJwMQlW+PcmWbvdYq0XSlKHpBBgDrKpNZr+VxNoL+g6HP1UeiY+E3sox3
6TTLG7HVtVktlSHswIzlGVktPcC6EJyjLo9lkirPGsxDmLbpe1XKlquL2xEIM20Qyk/LZv/nNp5F
UlWmNKguWHN/6Mx62DVV239++9tdmQv6qrSRSX5Brq1XqEdBSJMonh5NtzA3cCttv4R7/P59wCgL
ugEc+1I4PJ+LquPZmASsUF5avW+lXbVrRflebA0C3VTq6APay5kEzno+StmaSoLjUH+sUdfZoMGj
7u3YKPyemsmNm+byswEtWnhCS1eNP1YbO8/KZJGN0I5BHxbHCfapl/dmdGOjXd5nALgWbTdeEYBc
a8gY6jFjnNq9fqyIRx8GUYd7adT9vsZma//efcBQmIJTdaX6D831/Nth29q6yJPoR22IrM2glYWP
BPgtRMblSWUUTaMQv8AXEMc7H0U3ZOAME6NkjbAk4kEyfoptUfgYuNVe35Txw9vTuvIsMqKN+DZy
f0ubcbXzDK2e2mBioWyqcE/12GanIiqnQ1gCv5pKVP/QeFHwxUjjpxq98T9DPlExhPT/Qx379GSO
WfLpxm9anv3ze5nPjBAGtBEk3y+exWTiRpymVju2RWR+KOjs3Udq0+3NcCmP2ZVjbZu6lptRa6yP
ePZUvlFoSbTJdB1tKLUT42OlNNVLOETaY1zo6Wddl7aH5G67adTsFhv36s8F1mcuXXC+5CqKsZXU
lRLJxmNqhuGm7/TmO6+d8wF+pbXXEtPyW2XBpivlLcjkte0CFoHWO1AlCgGrTdka5lh26JMeiY9t
xyPaS45JpjUeihzGQ1YP5ce3l+b6gIslON1QmsSr3VI5M6Dz2NGOYziqh0xRFE/lof+WUjnb6UjG
fXl7vGvXCA0iShzERzgMrCZYT9jU9/qgHScUFJ+GwBU7w41vHYIr1wi3FPEn4TZv8TqnRBoQuSQr
149JxFOVd020AwtFKXl03/2aLFcVUIPlX+A7VkG3hZ1FjlCvdkSDKDtmCoXzPBlu4U2vfLWFTsYw
EKlhiKw2pFnlVReo6FKYtZXvorhMji5KU3dvr82VvUARAawALWQukAtChltGQUEP7Ui5yTiRwmZo
jlTWXYH6HMppdXdD9/DKKp2Nt3q9xrqYQ7OjxFbmXbdNQmPyhYKOQd9jkfH21K59wIWKh68FKTBi
zefXMNrmCRZ1kThSYJR+5GiDDxnglqnDtQkRHuOjBaYbsNVqmSRFU0LKXBxlnsfgyIeB2Kwb9kVS
vbfZysuPlwlEbvJ6Yox1MJ4gzTHFEJeOY9c1GxXhEi8pURp7+7O9ghNWFzdnaCFxsyGgdOnn362B
4546raoeVayxrY2KFP1PCn1t63PR1zurw6Dbb5A2+Z7XVWpS17MUlLdw/dR8itvqIxU/c1GqGcPJ
00Q2IS4JI0D6SPA5hz7M6nrTxU7+25hz5ffCjUJuJKgWiPCo8xdhKKpsSGjoBuCrPffvD2qWqIko
CuYcedvqNhqrPoIibTrH1OidTTcNEe2f8ZbgwpVzxYlZtt2SmVAYOv+IhlHps5rq7lFRJlQd6UNx
vbu1P+HUusurILkRAlzZhjABScC5EWhlrFFiVqkYFeBv+yi5VHZqqwz70YpUf2wt/caVcW2oBStG
3A5omGj6fGox/f3RNGLnGDWtvhtpZ3gGXb5dYOZ/396KV0ZinYxFwYCHgxrH+UhwBuQwdq5+RIcL
6lCPKC9vsnI/C6c/vH8olLuXNjjFT9Kr1VBhMlUuvb+jOhbdj6JVXS+AGPUjKWP7/RvwVYgDGsGi
ZbAmZYSKbalKlNnHvs0S+qmau+1Ik2/AwK7cfg5RF1070AUwTlaneOgwDmzCWj0WbWHvLLQrEZpE
/e7dn21plNhLlEubfi2/0bWjNRtqqx5TIF1HQyjpNosrYx9Wc7d9e6grJwqPc+qrS9HDAYF5vkJu
Bh8OmrJ67LI8vXPpKW5dJBK2hRgQdU+tn28PtzxE57egQxa3OFhwRXCqVkF8p+WaUtptSVmhGHZg
DtLDqKnhtlRUmr9c0hJZLiohb496ueMhzgCjAWYFpgbezvkk08X0IaG/eCwMq9wGqlF/LXI9/2Yj
VXZjqMsNsriOkHYxSzqg6/zeHbWWtmCVHzuSVgLeimZoi9Du2xO6GIUABmWGRdSZ15GdeD4hU5vN
tp+s+VgFcw8dLOtOZtvcKoldjkLIR6cJ7Qzm5KxPL77yBe3NOjgGNkRHaP4FKmiTcWMHLnfA2ZZY
1GwAjBFc4lzApM7nomsJPrVJ4x7rEgph7E5N7DmJZW4g/mfbBo3PzNPVIn+wYt26kSRf7H7GBnZH
ngyGjCxlFbMHi2KhWebBcYrRa8tDt/Es0XzTNPNZduLT24t2sQtfB4K4YyN2wURXizbJtu4nXTpH
GxWpJxVhsQ+orSc7FBSbG+/WlZVDoY4gA90OKrqadv5NcXrF/RPu2jEAOe01sdL5BpS4Gyt3bUIE
gjQIab4vGiHnoyD8zFUcmO4xTQN5aLjp75HUbDajWQw3AtzXl321S2C3GGCBlgW76OqOc2KNAyL0
RzFF8q4OEQLtJ5Hdd5oV/kVw3bpDqSFDTUGz7pEmW2ReXfeTHfWJ72hp/hR0rnkozDQ60l6cTQ/B
LXQIEbiOADgUze7dS00vkyLPUkum27jaV2CGCkyabfuoOMp0Z4q6Our8nhenGef/Yyi6tCY72Fpa
L6snVrYNan1NzSJA49+E+WjfAdrB79CJbjERYAFcnNXF+2qpPlC31p31vsJZJAIjYXAjjPaAS3JT
qh1I53lES1JdsAeFNANBhgMafMc7CqN4rJrGRrmv1H7LtBm/WXLIdK+ypiLZJ0EQFX6HYaHrzUps
fgqSNqeDBZV79BRwQ98iZOLu4dXrBTHlFARHESkpiPIgCroN0tvm7JsdzzXispH9RUKJ+2hJTLkW
0mL5xL02IfAt6/yz1jkUz4syij0JgP5RiUIBiEmtLCBTWt4QriL78RcgXvUSVE3cbCj+mIC8ZKg9
imgonoxZ6e6N3E2/d70QqSeQPEE2uajNcKPE4fDVGikBoGvYjd/oH1UfLcUuflROY+TcaqH9Nw7z
OtmO9HW058oVZbGBW6yWfpZM3R29/vZP4TqdC6bZVfD5AtiSHWQxGd1x6YM8jaXZ2psMLYfQy7HC
qPy2rnoGNIZC9eAMROGdBBcDRwp3hb92rCtQB7JEAo4tYypkE6QHrxwHZ9hZ6tTcGVbaasgjt7ru
x7FUPs4aeH1PMxRzA641Hnd63ZvfdDXrnyPaVOBEQ/2bjqJaDMKp6fKdlcSi3oSNiVKzk2jdBHXd
VR9ygC80hQu30zwX44PWc7tydjZhYiI3ahVh+gnp16DdGj0HEjE8vUW2XG3xf+5rTF98vGWC+d6u
9fS71c3gAJV0Lp+txIi/JKRzf0YDLhaIsUL7z0bmq95ECt6A0KAte2frdfdY4gi44BVryzl2elUD
Ahx0t96GhVW5W1C7uvpRMbNF7WKM1N9SU9hwrhkgN54SI+j7ukAU27cLA1KnmemQMvRIFMO7L1AK
KwgskVosGJl10dlEohTanChO6FYjVWux7TMvrRzM8jQd44+3L6XLbjqYB6J+CGAw6An4VmGQBEZI
LT9vTnNXac/qNAuJGEcQ2J5CQP2fBlbsjzbzCG6cmQ8OoquYYGGmjQNcqczRYrj1gy7vk4W4iDQN
LGrexPWTCGQAUPqEkHLjpKa16elETps+cKxfpWulpe9IVTkpfQb9Z0otJThQ9bXVeyNEPxHZc6EP
npYPhdzSHiQ5ttsMFROVRzbZ6U6s/YwlHsbIRBTRzwa7mGavRU7/FThp/yvNRh3C+lSm0VaLm+xX
PXQJyoxhG35AThQ5LYTzU+dTUaKC3s6IWfOOziI/DoBKv9UknMEpCwM1IYMy6z+54dbgVQFeKPtY
LfVki3yomm6H0QGbkDY5GhO1kpbOUU/S5IONO+HgUUy09vnQtskmC0L3t0q9K/T62S5fakvkPXzi
WvSb1LTrD7Eo6h9ZNMF+1OH/71HjnSo/w/IE4XNbz9ztrKMy601Z1qaeXqhKsLeclO80Jm4j7/As
MOBK12iGesLJnfu2DDBrcLpJ3yM8C7YtKoMESc+UfMMnruySA+K9xdeql5hME4Yh8dpHGXrXBRbP
Nkjfti99xPbRmKbyq3xoRG6Fm8oZS7kpp9KJfCpFxu+BCmKIvLxEi4LfrxR3oeR98Voza1yvDpK6
fCATxZ47bxQgp1biynTvIiLyQS5WVr4UTgEHW6+VL1JiWblxO8X51rGSPzA3iCI/tOK5ZdmT5jmc
bK5ucqX+SOW0rx/CsBloXodhjT2Drv5K3WGcjm4chN2+cIqqX4hVXXEYhDKDgk2pS99I7C9SHqqn
VCqIMVGgQ/t+Fd92MQr6o1mWp7YLDQCzYfuVgM24a8Dz+hKHg13OH8WNs3UZATIqrsAOTlZ0TNa9
Odm11ZC6ZolFSTzsCvbHJ/SEqxsX2GX8vIyy5HFEAzaojPMIkPaDHhRmW0KTX2RCqCWoTzK2+x3I
mOG+F90tRNCVCwNrSkIrEnBdNde+5FnRy9pSo/qEmNp0Agucn0J9dp/atFdvrNvVoRbFKXLjBRux
iqF1VSIdgfb4aRxMmxIcJgFzotKJ7rAYffsivDoUnVrXXYpaprkaqskrZF2suT5B5cMWySz9WS1x
0J1AArw90pVtAdwA7hQtLdpa+rJZ/20M63DfMxlXp9o0h0NuzTb2SJby3rIPD83SlFjy/FdT3vNR
EPKVNmQ5tkWC5G1D9dITuLFsUui6Nz7dtQktrTBECnQLvP8q/BWa2gRD4FSnqRfKUcaG81Cq1svb
X+21rHOefUCFXBAbhGE0k9baY12Z0fwz2uhUBEqbe0WZL3GBLubPVoRNAjB/ijmenM3kVKdtgHSv
3kTPqd6JikZdMap30nULlFlKY1C3GKnBo9DwxgG3NVbZscYWG9Fv7KJ0wi8r+Z0F1vjDDNXwGOXU
J2k2aljmvD2pK2fXBFG3NChoc16opjTIW7TaOEUnnGq637oa6Z49Z/knHVzzYYoBlb093pWVQsps
sYBCppYq+GqTy9ltZ2swI5Qeks7rxl68uLnr3igwXRsFnU+X8gjpPBnR+dZz8CxbeCHxqUiUaDuN
GdZaKhrVb8/lyp2OYg8cS24/7MTWdWjRdeqQRh2jYB5ynAVhgWalBgrb01DtNNrSX2kp3JJRuzK3
hTUFJpKWEjfSqviI5WqsSCqCJ2EXDrZJ+gy7Iqasd2NnvIq8nG93+nAu5aulLsKeX90SvTEZQeN0
4Qk/g9rwxNCF850R1P3oh8KMwo2ZxonxebS08CUY21D3HKTNUP+em/5raWbDtxAjKMw2+nF+QE6+
cfx4DKXhFYhKTXeuyIiVitqpnrtsClxMPujLef1g4SCFgLrXq/kCS5+l/I3gRB/5zjg735H01l8S
8qvB1yJj/EyLL3mwoAH+KQXZqNejhfSMUSi23IJGrPS6VOmAPLp42Hoirf7H2Xksx41rYfiJWMUc
tuykpiTLch5vWGPPDMGc49PfD1q52V3N0t14Fp4yGiBwcHDOH8bqKRLt0u2LLkp+LtFgt3uL995A
KjJ5+YeosuJxX9Y9vidm4drRzg6pG+4mJ+qyfVKmw6+yzxd7j0eC/qHRa/fzLOrW3atzP3+Z1BQu
4ERSg+T/pEX5zoTljYVLmOKBZcCW6Q41MOhin1N/9557p85ikj9Pey0jJf4+Wrn2UR0Hzz7iHpA8
qJiyPaVVVHkPHh4pjt91sRX7g9pnxqHwiqXbGV7JbHpTy36rLab2UElcq3mMZyzefFK6YsQBr49e
eGuWv/q5VGBBeLGu+ZglYJU+m5lNvCniRfh22fS9xBbOH+0piz5YU2d+4Ce1GFxVHkT/okhMYpRg
+bFPSZFMuX+irqIRNTViEcVGG0lWOkiX57amfYCR8pQEiuklp1gYlT8WuokVwByehmwLKn0N8ZSK
07ILDMhNl2i8y/FEWZdqi1Jd4CaL82hWXvMdbMXwO6whHOVGph+MpkyxLAgVJfX5AtHfFK7zjbLW
9YmmNSIBClKOw0Be6/JXLGJxl6SKkkeEivtjMtTLEw+3LYbxdXpBMRDRTIlcRvZ2XS2OLdFy8Go9
8CovOrQh1kVdaI7k9I793s8IRMdEMohrEk7ptZxPEkWo0LVG0IrI/J07s/qhszhh8I1z3Nnt8dv9
bfOGcliFKjYLmmQ8IgFCrNvRSYnNhYJSdWCQiT5Q46ckA6X2rFbsViv3yqPeavWpxpzjgxLb8yfP
KsJ9joXKixaavJTSvPyS9OUmxlNu2MsfJru8gJXJtMCurTPVkKqBpDQmj1NiaN+WMLQ1riNScD8z
TCPb9SOSg4d4SbDKTOzePDjOwDt70pT+48YayTtv9VOoMABsIz3ifDmrXZbTR1icuogejSy2mbEI
52/0xN3/rG7Kf+e5qX8HL148Y1ZoDnDFRtySHBUrDt9Re+MXL0zCgAdz4SEcnOV3liD8t4cLMvf7
Ie/xvilUrXNRB1sG5/f93359QABpqNQ1JeYJZePVTYRT4UIFbgmDtEjYRapd7+G/GBsX3o1RWB5T
8v3hDF09lpDWz9EZKcLADXNk//LwtxrZ77TzpWoNJpO2HpAG0i5vfQpd0Psxtitu4Ars/yojfOlb
WJxL7H3PinKjT3llUUnNWfLwGYbyMy2HVV6c8nNUJCnC85yXGe/xsEl2ZZPnL0nUJ/+hZZv5NDnD
Q0nB4txBpt+3vaW+6N5cRn6G7016fOeXpMlIlCMPhkjPEq8CLhzscPLm3jqLbIIQaRJ1m7EIN+LP
1ZdkvrRNSQAlbwJ5l8uA2isitL0e0HoOH+7QDOhtx4OyJRJ8axSw4lLxVKptrAtpY11FS8dqBkbo
zmjShdEuHLV+ozl1lWQSOySEl9ogphlXssqV0UVq71YRc+n005i5urSUibiD83ofR3N2iAuz3egc
vW3Di2AhR+WxI4tyxHB1tYKToBZq6U0UxKDS9W76KiZvZ47VR7i8QechA1SNT2UynrKp+mdAu9+J
Uixl2g+iXz40lrlbjPTc9dYRobpz00bjoUyxYKycjeeE3MCr30mABbTDT+SnrikyXo43i9UMSYCe
WywoeA3Wz2qys18T0glHA8LAz47MCMMqXD03FunqQpVr5ADeRiOc9usaawACQB52Dg5VCu9YLXF6
MBVK202ph6/3j82NvIiTDKeLfpJOxWMVAFsLDtTSh1EwCIRPHUy1YGEkOYBeM/4Wm1gLbqzrrV2H
6BjCE7yneQGsLosw1GnkhfTJesQVgRiZnq/O6hG+durjrRLkdfheV4M3KMUfQ662nF0ilDyiDhzE
cf6jyTX9MKeQelI32kpPrg8uoq7ImPK84Q0KDP8yPMxez8YoJlZz0ZZzFoY/h7bqN5g717hhqYNO
IkSewa3CjXs5Sl83o+padRokIzHWr01Bl2cUbk141fp/Q83LxgPdYGH7ehcnow/l0eSRr2St7sda
iCgxqbD9rGYAnvb399ONrYsxgISEE1RIBVZr3WmqNKLm2PCYiA5gULxnnnT01To7+/f+UDcWm0e4
vLQNmg38ebkMswlvKjOWJCiKHC026PaHrk62KoI3R7EhCoG5IP1bFzppRxqceCcJrDad9+Y4FS+R
3WnvpbchUYlmDRUmk6IZ7+/LuYyVrYW5VSQBLzJ8gp12oKE+Wht5yI3DTo8bvis3JMmIunoEEed7
0Sh2GgjTrp9DodpP6hQpD5OOla8vVHPcuGJuDShfBC78CsZdM31ptsL0VdM8AOiGGvSgWkRqlDBB
nvdglpPh+O4tQeeJtjgpCRzmdb+nRefVi0tdBCX7fhcviOXNSWq+fxmBq0hCCgVI2V66/FhV2db5
HMuLc9Tio9Lq59TUxSEs69choW98f05vyM3VTWRJ7AoUCJuwsiaoiEEZbANx7EBUeiYeomasX/D8
C79FYhmCpZfiCGCctN9Wo2S9T8N1/AfXeYQ0vCIqEZH1skI/ylpD/lgsM0Ir2L622gMjta/SSQ4t
gNZW4x2N9hoL+6Gud2Fa9fRMLUnXKzHwAVs/d9OpVyc1e4Rcplo7etaTvYfaVO8NbC/tQztrTu+L
JMx/DojyfrL0LJs3bo/rDSWrRqBBwL+jZ70+jbSs4y5xQi0Y097ZKU4L/rQAC8qbEAV1tNk3NtQ1
lY7XH01Lsmqp2w3H4PJbL7HocM30liAulcrcdYOd/4zrsC53VWSMk687Y2X5rVIO2j42zMrETDjV
jWPf9V4E9FY4ssuo1x/1KjHCY6risOroCR3vVFCDur9VrmMVP1Y+ZgCyUFC2V8XJOO0rHqf82AZP
rafeTZ7bIpzeW1OQK8INTgVUwuzWTyZd7zr0YJQlSClH720DZ3etd6aNM3Z9j0iQr2SyUbIhYK1C
VaiXKNbUlh6kSW/ucTitHtDyHV4kFOe9XlGSTkEwJBGmuEDWvcqBYq1EWmTuzWDEkciPLTvf6+gF
bczoxrUNeZ7UAAkHoGAEjsut5AKHGOhbtgHp9i5X+vSUNGI/pEUAq8avUnGU3dS+tZ6pBj0tUXuO
5eFavHwLLH5jn1CX4rmIarAEta4Wt1I04L+xVwOzIcFGRR3RkNx4rzkMywq1UsYsnmWy9XQ5X3L2
VJt7vUEow3a/N2RCuylK3k1TYRRCAeEYqAOINP1yFJTZZ7tJ7SaAvewdI6XpDpBZo/dverqr6MCS
ltvoi63CANgK0RhKWAe2K5xj4WrFuaypSdw/vzeqhui+0msCkgusjjN8ORlPF52VK0UTdJEVnrE/
KJ+xp7Zxus+yD0rexidt6u3ER2UnOi48h5+VcQof7v+KG0fPoWYIfIAkgSRztTucoZlrjCrqAGsI
a2frIj8rth0+afqQbDTyriEjnDZ5HBAoJkEnjbuccG3opc6K1kFkzahnFfkeNIu5M8LkAzasClTx
BIymotGIqM0M2vRUoa82dl/vT/n6QPDWk/g/WZxx+NKXP4Ncuc7L2WjAiRjRKWv6eq/And6IANeX
15tomwTi0OXjTFyO4tT4Yjs2F7nVRAplf9s9GkJXkebRxXO0tPHG5XVrVjSXecAiMEn7dxVwjHhU
1GgYgZSION4XyJ3sp8F09u9eO8IzmvFSmwbax2rP0hin6qQoedDnWbhzlwqlsw601P1RrjclxC0I
2xx0KXi3rt9rg+LkWqYXgdUjChAvsX5IbMw9BV6rG++r66FANXDJ8fYmQhK5Lj9TnLk90kUqEWWa
DAUYWGzt3G4MD9QBNhULr8sMxEhpfCEJcLwyVoMthjtYJvjqQI3D4SN4EQ3rMawe7LJmnwyd8aUK
a3CAXuPaH+8v6fX2oJEpSxtSxlAu7eU8w8JBYkrUPdtjMDDULvPXvLCt0/1Rbq2m1BMC6c1NwGV+
OcpIBhWXmd0HXud1z9VkLnvTnWHXOGa99b55451fpsoWLR6TZI2uM2zuVTih6JSZ1pAPgFUrfZ/h
GvPYp+Ah0C9WnWdpEHCmiuwitjX0wkenD+k2OAHK1wihqH+LdMKv2koJsB2lzOJoIvy+EQNuLMcb
vhjLNEINJ/NyOeZJClemwxA03QTAxEzz02CDfsc6Kvt0f+VvfF9IdFT4wLyTDK4rLWbZl5M+qX2A
WGVxqBa38h0Awof7o1wHtbc2OLYABgGUgtTlhHrcyhY9InQipvoaYvCcFG3oL41xzHIU3e4PdmtK
lLfpaXFdcD2uBjMrt3fR9moC3NLMl04J3VMl8q04fXMU7CLgcsjkYq0Ck9UxGpa61gTuMs+fFrvE
f9Dsu43ofGsnkFDwkkFqksLMqoIem8vSgW1ilNqbdqkzfUdNMdk3zvz5/qJdD2QTywxKvNBvyKdX
A8F/xAQdmbcAnHp2TuZlOCHurB5xat8iSV1vBrY0qS0y1rDo0X693AwKfUiJC2+CaIqKIzqOk28b
KYA5bckOXi+2UGi3pvbneKvkD8W8BuV41hAb2eabifCF39dJ+GWw7Xyj42HItOcytmARgZCYdBC2
AEis0qKEEsmsT0kLX6pUm58pCIAPtpHV3hmlP68AYY0LOUjklhQlFdnyTwET2UTMcAnTU8qjWuCS
nmAE3puKulAHCUVHR11LkyenRNH6wMY33J2h5o55FJ05f4uoqUj78t571dBVAsOeW/MPvS5EkMH0
zPzFtse/wrhQud37qviOs7M+SVcwob374HH9urzapR0RcdW4/LC1aLOFvl4e8NndU5GJcS8IW/v7
O/W6NgwOmFIHdTa6K1eEoHrUo6wQVRHk2mx8nim7fZQW3pEfDrZ66l01+12B7v52f9QbmxaqMYaP
sBYpha8123BbaI0lVoqA1jK26gMCkAsQ7YHc1G/LLYbfjZQXBAI9JEpiCJxxCVwuZZTplVeXdsHL
NsqeeC3iTAzq5qPlKdmpz6DFxQ2qn0oCVa7rRB+k+LRTGy+zYuOj3pw4DxqErh1eHGuiJrdD0fGY
L2hL1mrkp2ZsfOKNWhz6TJQOeF1F3UitZEqxOkOGjKo00CREcB2/lQErDSs0UqopLG6cFn+hpvba
FBaA4P6vFpkPX/fM42gs76/ZScQW6aPsVMsCxuWqh2oX69YissC2BnEqFmzpUkUr9j3KfAdEYKON
fPU6r+PZS2ZB3iOhA2vnFZ5mdDbwT0DbQyuSXUO3A/nB2f4ZUkcud1qRChSGMSb6NGlztrGjry8w
BueC5BXHM4NgfDnZaUpCWI9GFhjIsnyPQLo/aXn2brE08kaLKgJvbh75iBtdjlIoziLMJskDZdDj
fdOU1XNjjvNGCfnWXIg7JkYacIOuwCWVW2buCKcnaAGsH7pQM55iYdYP748BEAQgxJILgx5crVhk
D+40tAmVcazATqo55WetEdoxoc784HWptxHpblxcbAwJnKbupCN0cLl2ndEuAp814Ehv4jL2kFV+
7oD1msPI/vL+uUHGoJcoxZoY7XKssQy5zKD8BHWt4LhYgRI5RnlYTEQ3az4j2IZQ6/0hb3w0SUPk
wUYRkmRitZwe1YtugYwbgJ719q7RenuBBu77RyHhpCpDh1RuxVWBKQaeVifg8YM01msf8t34cTCE
tVH6uXEpvSVowLikgugaARQ5izomDTmnarT5izA05dyr3fy84A/1Qa/V+ElF6uN8fwFv7A82h8Sr
meww3qGX3wwLYq7BoawDYBbDA7m7tYfz1uyL0Hz/c5dM2sCSGoAzn2wtBNg6saV3qlUGg6GGu9Ys
fmPFZ0BwE+X7N718IlCpo8ZFbXC1KxJ9yhBuj6oAAfL8MKATcMrglZ3ypNtiPt36aGw/lXyNfhoW
B5frNxVCzN5kQosU3biPO2d4cVCmgnSTlmnkL1o1HPNebBVWbw0LhxSrKNaTq2Y1rOZFOtS5rgzk
md8rTRbtYqf52I0JTTZPnY+qVr6bEY7KGzcNM2Vk1ExXq1pOCDmr6VwGpZ6+Zii47kQ/uxuf7kaq
wGUGsJ9aq7RzWMUQa+4QyUtZT2Vs8nMTz3SBXEV9wuYr+zeNO7HRD71RCaWvLS2NqE4jz7o2g4PJ
zTO6bKrAHots9gnc2qsRD+oL5J4o2yvVrMQPaTNCCSWg6efBjafSx4t8CzxwI5S9oakgIYMDucLi
wAezpni0q6CvDe0JtXfnCZn5d1PhpRqydF2UYgmS0nC5X/UymZUBSw7Oe+s91EZfPNhNVx7uR5Vb
2/PPUeRc/2BnzGVlxF6lV4EzR/bsAyJuD7aaUAMpMvMsZsjMI4Tnrff0rWBGzgXJH26vDGiXww60
/kMdHGUQyacFIk9gp4uBFndlTmKrB3ZrpzoUlaU/DHW1dVaiIturxipdhziBcj8ZcLFTMVa+qDH9
rEnsN5LoG/uD40A/DKQOEXT9MmrgCuIwWY5BMXkmc5vrvavEW03gG7OiVscrhVVEz9pY3Qe60TiN
GKohIFFqHhIBqNOu+3CfqEq+K5dNMOGNTyZ9A3nGU5QHhiZ30h87xeoAYydVM9DiJlEfcAx4aM04
P7qdbR3vb8qrBZQXHa6B3ELIhPCkvRzKdYekM3LFPGfo/GWcdMM6ChUq9XuzhdU4q82fgbFu58Zl
n9d1+mjnwALCpAs3jthV3s8okqvGKxnk2JUyZmEU2KiSRJ5Vp8itpyq11dfOnlqcrrWifRrMzgA3
HDXN19lqk429eGtwqZIs5X0QB1iXP+Fr5MMypObZjdTih9VPGDHWjZ1p+z4ZPO9hSHTtYRomr3/I
m7yvPr//S7Jj0LqSSgq8DC6/pIpg9IB6knEWvUDjUp0V3zKi/+c7QpMiZ+HdQVV5tTVrF8Y6YdQ4
894TOzNOrQMKpcbGbrkKlZwzWIASoQZvGOjKei5W6HiVE56tShWnOUqcF8Od4HnnzZtdjdgNWdJ/
ur+AV6dODiqL8hhcwUBcYw71SDdCCsHh2bPE9FkpOduINYozBOWtsvw1sJ1wTKJCkQXsOLnzaoJt
Y2SNMRXOebAr42+cBIcTSJ30q1ZYyrMSRfmHsEnFMyr35SmrGuWUCNs+ZV5eHVNPVb4Ngxb3pzG2
240TdB0P+GHsIH4f5SpkpC5XPuzn2BnI2M4VJvPHTCTVx2W2t4Qubyw1eBrZ8JdgXgqkl6OMutn2
7hA7Z0FF6C+xaN1TT/n/3yXt9Y1c5i04X1Q93m4+1L3Qr5YcgtWONQbHXbpKZyyBf7idJYS5DuBI
txsrXHX9USn0zldBmPwsI7V5sTA3n3bIZYXWjmK67vB/JNEzfi/1sMehWnxjmPyFLlYFB3r24t94
irT1jn8TXblFadBg8wp9wp2vpmLYwhoy0sRn65rhruC2sGAB6uF3qjxQq0Se942PAQh1oARSgd8B
59gqDF/nc6yBROvBhiEvB3awWm/LY6ekhn1elB5NZ4fayNe+m6vE7y2jO7pemj9wq5nPmhinX4um
1wsao3q0v3/Cbm0uHgRgayUQn0zr8mckRg/JLccgTGACJLU0Ehhuo9gY5RrqwWxl3xVZKB2dpvX1
OWVxP0bwtc+LxvmgGmX0fpnXDb4qcXEUWTt9CWGdAyeqvBcEotMZ3/oGg/dF132dh14Aykf88/65
SwUkhIFl8FwXHrMsUbUxw9lVj0Gs62WjH5rx/SV5pu4SunhLoisPcOpyhYcsE7FnzTh0AoTdGUuN
jl7tdruk97aS5pubiqsOrRg6fjTvVkW92Vrg2BS4gTbZ4LR+XsKQnMfZCrpBxcurjaydNswF7BzX
8/vURSPB6Z324f663gglUiifnBNCBKW+1a9QQFRWdVjQB3Bq8wf+AcMnZ/aQOgANFn+/P9ZVHijJ
PlLZmRGxKFiPNWchrmC0ekiWmg59M1c7II9spr7oDGtnLtnwbq04RpRGLTCg0G8DYnP5PQ19jFoP
UUhASsjeRFbdP3Rp+AOfoncrFDIShFcgQ4hYgj1ZjYSAROTiYaacx6nDbxspCAWO+mAoOAwt2v/x
0WTlG+ACz3TO6OW0yIacecl05Yyam/HShcV4KIzBfE3Ratm40G7tD3nDcLEDece7/HIoM7eFUpte
FEyYPT46ihmfRh6xhxBj7o3Ac2Mokj/iK9UHrvZ1qa+THe88z6IgkfIuk4JEk44q6L4p+3ojQbo1
FI9u/AxAHFKhkn//xwvBGEe4yN4iAnXWqofZXcwnVyzeswuAdCOtlQu0uj8p78mUCG4yUXW1MWLX
qvTEjuKgH/BudhvhnFAZqXW/UpXxc6eW5d/AQcWwC6d++CqEt1Viuc6rKQvD9rHeOjaEtcu59tIy
YQntOJiXLjw6ksArTATCEOHazwrDkWHsSGjsw7tPuyOLSeiRI2MDuOZyXKsgje+VMjxXWZv8nUSN
+aQkWvYhyxb3o4FiwUamcuObOoDQ6fNhikCvdj1PbeiVsOuVMxS4n3pcx9iSdoIcNFFO92cmr/v1
J+WFIGmVnEI0iC5nxisogqUGt11r3cXbm0bn1Q+L5+Wo4GSG/qX0mgX2HzfjX/cHfks0rkYGXCfX
Uzb8VomIaDonHMldg8lO9f0IYvqwaD0SgOUQ7rNE/5314SvxG3mo+QUFhoPjKgckI8HlaKI4LlZc
4LcZDcdIR3/ZK7x44yPc2u0URzXJzWKrvV16fxwsno+laYwGAddrtCCLhPl3MRrZd7sf1FM0eLXv
onjzCFMrfK1iRHzuL9CNGwbIE+0p8CmyEbJKjHOOgaHW7Lm2VasdpyL7hNte+4RyTfq9tHLx7d3j
OfQ/ON8U+th0q+iYuxhm8dgLz7mKv1OBDPgBpn/6krhjsbHpZExfffo/h1oDG1v8YFO0I8LzmGF0
5FYz8mHo+b0/BjMKz3BeVtTU17gOr5wIwAmjOFoXvU656u4XRSk/zhOet/fX7hqdTk0W/w1IQHwz
EpDVZi4o3hedXoTnZFGqsz6F5b9Q6LBV7eq6A/+UoAs+J8uJEn/JA6OpH8rcXU5Y0XfYmfaOOMep
rj+GVWr6Cejjb07UeK/3f+SN4AlsAjFIqkjy/lttKFXYY6MqU3jm5xzNEkTDWJavzjQGKq5G9HvD
l7ITG02bW5EM3h58HXIX0GCrXdWzVlGNlu55FjiQ9kZhf4qBRTw5SWP+P0NRbwHlzIOCz3EZylrK
ZB5UFuVMz/WrbaUQrYDyHTs93LqGbuW7hCyJskLhk5r/KmlZRnXoMCMLic/6cojHfHnWCiCJhZND
DjSj7kV1y+4hFPV0dMdkfmhH+Hz3P+etQyRlViSJCHuRNTd18qKqqtH9OtcOanZcy+Ee8v2WkfON
KASlC1KU5LiBzljdRGqZQb9MXe+cOTPAF7rd1UNLk/NQGpyjPQKg5cZnvDUvpMXBQsiUkOvv8jP2
4ZCAJa/hXAKA3uNPiAuUULY4t7fmhRSsfAijxQFD6XIUaDvFvADxPo8hDGi6zumT6gzpecrr+HNi
D8r701yucZhl+EWzmGtJF1Qsp6QCGHZGx3D8EaVUeUoema8jQkEb0fXWkYOrTNUB3SyNdbycWlyX
javYjnKuzbl8squ0+OFgJbLHOWJrqFvfitsCgiE3B0/M1e5oUStF+zONYO3HdtCLuA2srNhCI90c
hWuY7BaaF6/ZywnhOVQZBQIQwYhxz67sDfE3bJr0y/3zJEP06lKCW8gQKpk7skWr5FYtUOPDIMI+
m4WzPLWK5x2cphco6pfm+NpliLiRD+RbB+zqa/Fa5X6CRCrHviJShXUnUjOfUHNJBmc/1ZHxkCiV
eyjsfNnYGFfrKB/G7AsOKcwJYtflOvJMScJSKM2jm03Os+EhYFNX4xbV8Do4St8D2hW8jcE5Anm/
HMYeUSFOh6h5DDNNw0kXAZ5qNwu9jrGOyrOJLkZlfMAoNxkowA864HuzjfaF6Sr/vfOT8kvI3SQT
i1h9VTvuKM17GCfzS2xr7PdkwRPOVVrqvCRzI6aTkTgeUPzYRlvw/shXuSPte8lABqrnkBWs0eRe
WZEDLGr7CCwe/cc4UXVEHp1RO7izrj+0bhseLTW3/zPTVnGObe6aGzDJ649N89KDQUHMJnddl3+q
uG/CxiyLR62ovN8g9M3PKUyOjbB2DfSmuiaLWNRu0XtABuXyY8dc7lVUT8WjUXbNR68MjUOjjvV3
IDeGb+ci8Uhy5oH0ghr+37Pt8jj0NNyj5t7pjnZfQiRIleYJHHgOzSpzNpbhxm7kiUEST15LmEIq
4/IHGmOmtaoVlY8CLiQiBpjG7yGFp58rwa+wwB/8NdDG/DDhK/A062I8AeR6d8Lr8HSUCAgpLsct
Km+jP54SqYuBvCuq8rFru+XFSns36JvYei9C622UN3e7N0Lg+k5DR72cu658TBSn3jetkj83wkj2
97f2NW5SDkMvkkLKm3fB6slIRbXXRjGWj6mlzZ9ckYjdPMRKUJUjR3kph1M2tNGL5SGwVJvm+CWP
+vFh4JX57ngm5Y54tXKFwwazV4GmqzQ9nwcrfaR4b6OPjIjjT82quu/3J3zjJMHzB9QBHg2Q0zUX
jBcGmibZo5N1VPXt2kOaZtOL9PoeIMt6w2OCjaR5vLp+ktBNKzcusse0wF3Vh3SpvWTTbEH7LbLp
5/0p3RoMxUs+pPRcJEBc7scsVTtrXhCjKWbd+QquVXkmG/MexmoZNg7grdUjMtAIIYOEOL06fyFY
7bEavfLRQ3DbmLt6p7hQA+/P5yqbkwIdNBLgCshqwhrkObhF6pR2Xj22VId/m5GtHbupmP5LliXa
qyZb8v54b0zUi2SBAcFFUxMiBaeC71wu4By5DnYxInsMcR9TwPJ72oSEGVnKLp2NtPBRqkMM04wL
56kKdQ/39mzBAigfxxbhKiFaBzclRGsiE01Bf5npAcJtQvJ714yp9c+cDD1Qia72ftRU3IO6Ga2H
oRm7eK9pdYNUXxQ6qW/WUxjQSqkRDWjH5KV3e1qjmTAp287lYvydlANsE8y9QkqDmVp/0DOai2g0
pB5i0EoeR/sGzcjETwcrMfdR15fneqy7GqR3XEH265Z+3pdjPX22W0OPTsY4tD8NKQ7nC7Blja/2
o5vikizU8dyPHuDWDOXWCpHtZux9d1ArzZ9qEUP9Ccc6Ivbmxa98HML8te2dSpw3vgwLv/owEBOx
tkXrgKVbi0+aDTLuIkYmtOLSQhEe2rzjpDlttU0luxuHiEK5ZMBLGV8wQ5d7QOFxIUZY549qnzgH
r4J0YHUqZFFziz94LUvqEH1osCCfTbZ9BQ2keaiOS8tQFs/SfQv/9WGYMvsQNr0aoObtBrWyRL/d
XmifLC9sDnppmp8iNO5+Vm6r7fJy0FtUCJLoAVXY9AUVr3xXJLnj92WXkdwu4gnyQh8sKN8eTCc1
/kHowPx4/9vcOKU08OlF4evMqtkyVPxxC9qY23qFlHCNFMsgLdDS/Vx1yCKHobmrkuzH/eFufR/g
/XwamuoO++FyuCZTNCjJKkFOR+dsMrLBL2tXPSphuUVcvy5mOmDSUFKDqkgEgtN9OZbBq3WxmqZ9
NCvuf9+NnDndt13hfYqWRWsPbll15dklDvZ+5U3uSfXEPPq8TtW9XoPwxPI8TJ1d5/ThJw8Nnt8t
DHUqSYvWHHorqfuNW/zGt0AeGKa9FCDhOl/dAGWYO0PVNc1jUrrTfzTtDDRqBoT7iFzq8hwVzlbe
cJ0Sm2BSOJEULOiMrImjC/urnetCfYymRjugPoQjwDjMw7/aRPd7n4OGfspQDzvHszMGmh229fH+
hpBBeRUbJGWIS4/PRAthNecQ7qWUsVMfrc7ZG0arHl3RfkzM9D+ryNIjCIAtiAwO1tdjch3B6YAE
SSdo/XZFfbEpCpsxhcjwnqi7GDwVQV9fnqJMGPW+sjGkPaXshJNTiJCNGrlWiCS0gUldXnckNgsY
bk5vO42WP4Bp8+CgWPE/iM+l57yo58k3bRF+UOxkSk5qYc/fF+yXMj+cqLHVNo4ZlFHQUfBnNS9e
CenLpyjN+09oqPfwtFqkAAwrruijYB7HNhgdZeCmctsvppXPoM4m+dMzfRxe7cEb/qmMaMH7A07z
Z0tQcfTrpRx/ZHqW/HSSUCyfRltJUm6dMP1cgEv/MY+m+ACnyv1St3r3y47MKtlV6Zg8F1qUKIem
D71fS1rZ8c4Yogh98WIa/m0ipx39HM2UT3OaA8OxzfAz3P8W/X9rMX9FUGm5YlVNeVSTOPxbqH3R
+4OYgalqYZQj2J+MQ+5PGbUqn9a39bXy4irfV000fDFEj1Y+CI3M72PB4sBKAATRxDCegGuwVOjS
NhhbLJrT4oeUe1RzXVrp+i5umuWly53+X965DoD3puheHFWJwoNtlWN/SsdQtMe+mNx+16R5y2cr
W2/0Bxhr3d4RoXbiXkV1JJ8cdCyTxKBTXrfjskv4QSN6OSNeAmE7jP8o+UA3i2ssb56tKE+nFywH
yuYU9sj/73o1ybh8Q9NddrytVZ07vfeKkxiAlAJMrCN2FcrZ+Q7OXPbTHdEf941Ucz5k6YiuDNgz
5q9Ndosy/+LGh8RKtZ+kJ/nMezyxux23eFfu+rqKq53mVql2yAc3qfeTMVj5rhuL/KnNDLvchzgy
oMSrd8p/POyZbBuHig25vtTjnQgn8zfMwDz3lVBXwyexjIq7G/hP7xet3f6SRCDhV32i9weQT5nu
h3FS2D41OeXZmdI5PiIaNoTHRNGiXwDl7U4ys2Z1x8dDSVg1Qv5xRGE6POHcuY4xDTSHbwnyXOOu
J9tlw2oDphFxiV6+H1ZzmJyBwXSf0I/Ofqauk/4zLKM1+CRWfbaRn95IgqkEkCsg0wj3Y923rCXI
SdV69bGB4barPZE8heVmhL1x4UHBMFGkg8hOhJMx/4/7FV3N0ZsHc3mk+FMeePcu+wy1y33laO1G
KL05FDhYijy8foA5Xg5VGsYyt0uuPrrcXc95idiSl7bzQ+Thf/D+qC2VsigFgwC4knJDr1S0ZPDL
o67ndZDRQtiHrjocwiIbfjmpC4drtuq/7w96Y35gZyjV0gezJVDqcn5VSX1/Ibg9JqpavRYKkF+f
Elb5PZqbLaD0NUjJoSBHmUoWCLgm1sx8hzuiy1t1fsTgJ2x9kxuDEIfrhuMvS97MOzhRysuiWTEC
2e4SLX4MG+s/vFy02R+4VD93hID/zKwtlI3vfL1xQUJK+BDAREmIX+VQeRdF7UJuyaVdlz8s9LMD
tAjtwb+/3HI5L29m+Dxy8uwoCYNcVZFm18miKHL7xxYD+J1p0okuy7zwK77vvhIE8fvj3ZgW45FH
oyQl+4OrTEBNEcZoKMk9qiFXTC0McUjwRzzcH4XC/q15oYFGfQxJCdKO1TZCXnGmp9o8VvSR552u
j0pAKR7/LE1JsvIwc6nT8R69pH1OdREFnTMlqCLYodXvrSaM8x0g4azae1Y3TUdr0vRH05qG5Agw
1flSmLn+tUWf1NmrWdUuvpUkIY37ttPbfQQ6FO+ctnS+OmZTIUdexXRwpvR/nJ1Zbtxatqankjjv
zMu+Kdy8DyQjFFKolyxLfiFkWWa72e7Nbjg1lZpYfTyZVXUkGVblhQEDthoGyd2tf/2NMetxqndJ
G+WB3by4adfq4Tgpv9x1jZZ9T5IRlG6w/Pbe9JbEjDS9DZZ953maEbZSzW3kEvA5ROWs+fNOEob9
TZWpnnGUEKYIi9yFxzjXI3kJ0nD6W68yptuaEpcyc1GWta/7eSi4y9K6FGy1M0k4ELNjU1PVs5/m
w7fKzIZyp1aCksKxsH3ygOygrGJJo2aJJKeUOnRm373tiLMqIynySR7TRQPgS6rcL8ORT5Yj6yST
9KoM1t6846EjdNBKV/6Ys8DUToYs614WIfPntO1VE7p92tPSn4XkDJZ0nh7CUMDE2dvqdrxV0okA
NKtpIpxb6pupheET0RJRVVQSjYLhimq1Y2bYyxcNJsz3yXCmg90uaRqyG6mnmfOSuc8UiYCqllq1
D3KHV5D1K15p2qTrCivrAJ9gY5WBvssYUN5JPo0S559UM9bjXJZb8SCxZo4nOIwvSWXmA87NK8aS
rqiGg24p1ceQN5sftdPnY1i5kmJE5XZ1y76q+p2O79V9m7vWM6OqM2NsOjQzQl9c1pFrrRTLBt7Z
/F2OATYr2siJ6PdzYlsw3s90Gh505WFzbx4Fb2eEsmdDGkE2Hfssn+MM2OSUaqrownRMmzirkvV6
SvqcvMv/BggLUQ+yqYEChhfz3myr96rJIINoOk51Z4RQXtNI7+Rn1P9fLGWo+znrb0vZR7xrxDE/
KE1fHmsryc+RJvQ31oaBFGKpYnjO8pPt8RdLGQgepAN2fHjy73FDffUnIytzhZCicC7XadJEmPtJ
+29jy0ALsAYgUsAO4dbevjetTMextQp1XJekOq7WRluw8Xf+/ej407Pu3fDY+m90w7b9HpLy28t0
vtcPQ5OpIw72sxUFyCUusQO0+xCHX68PURzPR19T/Te9qXtOnbPJAYAZINJQ8yr3aai85BG+lq1C
W+t61AFLZj8YgiNttDoYy4QrFUkd2Xrj5Sjr1+LFTPpsOLWJVvxWm12R70jdWKt4khrV8JAs1CP1
pKYkLMhJKOJkgN0NPKZ6tau8ifQIWXSYpWtjepXawr+a9FK+qGpNftqqK/cMxG4IURfnyz4bSYEJ
0zwPqtjX8YsNTbUSAMQWpwISJIADIo6QigANVGifyXQ/1qIbDwa+wp/aJU417x4uoVtDlenymHXB
QJSH0gaCavLidMhMc4ejlPhZ271/9/t3+vEoxVVheXO+2UhU720K+66uurG3mBB2mdxnizeckyPv
XKCknD85rfzyBjcBMs1UOgLvu27kG5VusM7ySJnpFnuT0v7GxuTvBg/pAIgzaLaq5jN07lc3iJ4O
zjHPFdLeO4S7KK2pTBJNHltgmjlM9Da5WE2r+qKljnny+4f5qxMFBRsQIPpn6lv7/TxM+4o2Lrud
b7XOHM1+YocjOH+kXKFFXVovbahZaggLPe32bB/6tVzm8kJxgo7MQg/2STd2h1Ll+jfgLA0sohJX
BAHMB680g+92pdKLjni+G8/NxDlzwzjrWlt88qZ+8czAgDZzTITImAm8O4BZ7pj7apXj0SY55khd
Wh4oyeazvkmzw+8f2S8GxcbC3cjFHLDBA9+Oer0nEXIy1Xg0jXZ4AISoqphyEHRAB69zy0SLhW3g
bf77y/5iHwDuwZQWq0JILO9J/lngyqWQ03hUOrxFpwcK8JNBHN1GH7+UU+N/cpsfxS2M4SD45/IM
D+09oifpPuR+ZY/HtBn072bhrKx1WuMWkdFM9nkP7/85t+VwW7XrGk2kso5L6b9sgAMgR4N/VEjs
Z/1U2sH4RSX5kO5QRaiH3h3bS6LdSZ3u4P4+iCxR7W5O3O5sWo3mSuaadt/LIbmURiYfsK+sXnLX
683Q6LUHNwcpoOI1RLNfavSU0e8f88ftjzVxa5xt/oWUKe/WNN+bs8pey+nYaIFH/Gqd0V82Pwtk
+vgyNzY3BJ6NNQ6vZvv6Xyrr1FVSt4RfHisx7unttwgbpuEhlY552tCG+OSmPg5ZfKhoMEHqhjKE
ecO7y9VV68C3L44qyWa2l3lf6EkLM7aqwiIxvkAc+IyG8osilGME/vMbTono6H3jJC1JtWpcrzq2
mENXkauyudg2XQSEKDnWcm9SEz936SReO4rCLrQxH35ET4XluVlPaKiIu9TUjmaJ+rez39AJwaFH
+U0nfovzefs8/BLCHQC6JONwBNNAlLVBjp/N2I9P/e1V3vW1jYqQJX1haWUT90+U0JaCGiwtjyb1
Akw/Ne6nQImT3w/gXzAo2KnopcMM4KWzVry9OZKp87F3c3lUCkPdgjP7jdG7azxqjTj1abafu3ZW
wxwtplNLesah8/Plq64MNxpHXZ4MunKOVVAG10mbV598uo/r9PbhqMshRP0pCXn74QLud/a8TB5L
eEoQ7k0Hj2Fd7YKq/7ct+3nJvGEOzxsMQMjP20t52izWxWvlseFgRM6YnIF51ac+0tty//aEyWVo
Ef9Jgd0m2NvL1LVlDmnN+dym8IxBI5OvNZ3Oq3ycGzwiCrxxk0Du6IqYdNbGYqcN0/ylH9zyBK5b
9994vgT98e5BfwAKtuf/l4VlSDVJLWtQvGardkSTNl4TqNjvZ/ypP9lyP66UdMgh/6JiIM2EM9Lb
S/U91T9ZIkyiwZIh3zVEXjMXu98P548rJUoCCKM0Krfz3vsuj+kXvUgMNnbw7vxAma9CCzwr7mEl
7rphHT6pJz+73rtJ22CnlClqk+PiVPIBoY2K7UVhH9tqF7O5fGYy8AvyC0MHUj54FTsC7f+3T3Ek
RXhovUAdkeNgnUJGXhN6mSkO7dBmD0k9zEAf2eydDJNbn6vZq4+4kPeRLpX6THb3i8kJpZqO2uaI
/NHRc0iT3PAaB9SM1k+YatV6jp0qDpOq/ywI56NKmSMU9G0nQKzpoNTaRtdfBqrsg7GRfiKPidZ5
9yVy+jwahp6Idq+XLo2tIl/ufEEgeaSpRTxonj8+YE+C82RpAStFc8t6tluoeYjhA+z/LIdrWybf
zWsc1DDTQvNPg/m9uKsW3mypFQjRTR3v3KyWwgk7NIBnwurGyKiM/oQopT5yRmO9+/2Y/8XMIn8J
mQYxc8Rc/7nC/+XZ2LheG+yI41ETVJZpIqwTs5OfFTe/vAotBESd9GuRHL59A24jltIYkvGY4Z4Q
V/3YnDhzUn4yf38xpmBD06bduJEoTN69Z1L4qjrZ5pNTYbRppcWTvfRe7ND6+eSQ84v74UqUMPhG
IZR7b1eceKkx2TTQjtNKRFQ9tWMsSa3+5CofN3Uf2ILqk78IOXm/wC58cN2vWfVY/liFZtuIkQ6Q
GGUta0QjRZ7kq/aZR/KvLoqonYdIjQYu8+68IoHoi7agDtVgP+0HtWRQTZs2zudlOrMm4d72paZ/
wpv/+OZQ7eB3AUeEdYk95e34gGTXFUiZSEzW5jvZYtTWmc0j2RD5Jxf60Mhn8eMiqOC4O/zz3y2B
TbssSyVMh+iHfnxKZGvhHiXwkzGrQbvPCZov962ovMsCq5TzbNC6+Pfz7cOdIu7dgAQoiBAXPnQL
Og0AFQF5dxy60g/70lrj3hysqOBA/cnw+TBIuZS50SQsOEVc8929JroWKM1Lu6MMpipKZ8+I1omk
9n/7huAjYMqDgRSC4j+juv6ygEw0LKdAq/Ojp0t3j7Ts1iNdfSez9P73F/rIU6E1yDsDPdi6kZhe
vh0koyATKLGL9GiWsIaIV828ljSrGduDZl6aOiJXtAI+X5cy3S+Wv1wFS7c84N2VX+XWOFbEszcE
x9md8ARpGyr94TTjskkwG89Gy45BxuH3n/nDZNqGNR1LiDXMYeRLbz9ySdRjbqe+drbASHjGg2rQ
SDF182Nmy+mKRLvcjVq9G//d6C+WdDjKm+yFS9OzfXtZN5iwJWnS/FhZTo1LUq+iNq+7HXnd1We8
qA+ozsaIQUwErMPauxG93l5sTtI5m+zV4txSVM85UoubtZ6pyM3UIcs9qIyqOCzrkp4l6IrGCH7t
Kh6Hce1ujaE3tRsLTx37WuVpflrmmmhD3VzcOnZs4Uw44GidBVQaaEFU4PcpsVXVPRkmpT684nyZ
XE1OARtAFwjzwkJbFiiKAkMxqAJD4dD/8VKCfUtR6PHajq17LoPG2HgLPZWYl9hteSadtLxJe8+r
o3JsErJW3MLq9wOuujj4N+sYz+nUOcdgGZaHgNO0EWudm/wcRnO5JXCb+F1DUuYMciFfLUiMGcsj
wgO/1e2o6aeZwP6ECVHYfeTlqVOFo6FyFWWmWzkRofDNYUr0hOictIuZN9Z3YRdi8/Uo+/PErFIz
SivRJhGSIGfGepFwrP2IgonEmjWHwyHm0T8jqTP9TismcPapO7U5JS36rqgaFic5lKsGVyMHKrqs
vZxmG+eNbog7Z3WvnKRb5SGwV7lGjg2jYOfmqvjqN2U7HOBhu/p+MaqWNMhByfrWVkU77CDBpQ+a
rmAn9uQRcEulrvRYt+iF8cz7IYe6kjnfk2BKmGAIgHFNqOzCCP2haTo2ZzN7qVASkDpEbgp+XtpK
rGci5PRUCTEQaRIMpPEss6N9tUTp7811MB47rEWm/UIk8JXea0LbV7mo7ohJG/ZL7vj7chF6Fk8Y
0V7zpO1vRj6YZ53qvFMzmILdqIz+Jpim+gtVsr0PhkLc1HKGVO95X5a1rfl4uMY8LK45DhHGewwd
ZDU4uy/2K2ZHLDT6Kp88bMe+tR4U5J7wvnJPajpgZGPW6qk23Wzda/5Ednqb5dlXkcniBeB8DkKz
YIGL69brESmrFpwCF21IQplvzdFi9plNfqmAod1hU9HEZj34ggBDyx3CcjL7126DqNDTyp8tE5xa
YS2bp9XPsq+0YBt+uERstLOaJMlDjVD76yHoRyLc1u6Jnqr5bJOY98QDS0ta86tzZxW5X+9Ks5ng
w1bCEjEcncKNss6wj+NapEGUJ6Z5Yiyp0WBz0s81L2taktAeAtrauPLL4qYFYOEIXdq6DFsfvVY3
LO3B9Vq92gms6Z9F0G6vvWnKGQVDr/zQLbSOd91AwY8q36+X0wSVHJwfpffPmttVX/s1kE1MwUeF
smgAnicWEsXrSuZVH3YLDJqo65OBlu5aiDkqjHl73rNUxWkNI8+M/NpPX/IyN+RuJcA4jTjvjF8M
FhNBQGsyXqaaXT85quvrPbqo9C7P19qPUtiKwWULO/gySLvlaArLmMIMvpJJeGMwu2EdEKke+k6x
zDuH3PsjpSR2GUOSlhcTJ6MVNfBEX3y0Gzg9nT2WD9mMPyVZPbksz6hih7zgcO9greAslr1rmYQq
kkalTktzcAsUVLN52/s4kEeyMuULeYCOwtEsw8In7TkT7QduKTgJNNnNO2qmSsZG62V3TESlH1Za
1ZeDmwvWxBRDg5A4cHVtL8kyxYKbCsJhWAY76pbED+cim8Z9S3WUhU5X+N1uLhyyS1pEJ2FTTu28
86S1dqGc5gIz58RPzdCHqO3uFlZH7LTl4NtYA2XGCPWpaJkGitU39IMeIiBi5fR+aovSDAsFPSZa
ZxbYSF+F3+xSYcE6zgrM1ERWGnYUaK7zPbUL/65jF0guxrEYXyaG0I29aismyA490Cixiv6ybBfC
c+w+ny/13mt4p9Jy78p2lF2MAUgJXu1q1XJi9rBmY2/xEnXRVpjOXMhigVSuJQY7LyT49jKojfpx
Mloi04u8bZ+kZkJDBwfAOqCHOTeEkiwI1DWIoxFQJAMp64mxiMgSRSvp5/fe0S6tJNtJ1uc4Ndc0
i5QZwIn3yFt7HH0DBq82O2Bh7dZBcwXa7hNR5fqty7J6tIgjq2MJWnoJv94W+NyDtZw1i6mXrDd2
9+gma3OaM9tpsJPTUIVa1izES1S4bEWQxpjvykyTK9snCCbUpaef6AvHjiibFoOJNkzWTVM3vJas
ajMZE5xauSFcO3nbtaWl9pyzzYFA+955Zftur8FwV/tgsPb0IY9m+gHdqOj3KgEqvbJV0NqhGxQy
jYMqYT73vrc2ca8Pw0+a7y5f1Ga/3fJWoQTkaq0mtluIsee+8uiWOw6Z9zFk/MY/KQqP9FNvmbWf
XrLw32bBnz1WoUYX1yt577RNqzy7zgr8M/dTQn7QyVIba7GFmahX7PD0Yt+poHEifA+lc0A7xnaU
jp3u7Ui8q/tdz9n+W+/o5W2u7OmnoUEr2a8wM5bIyjUYCZ5EWd+lc/uszKp5QXhREHddo7dHAm+W
e2Gy3fHsUsvdGU621DtTNEUeF0ZLzRd0tmaFOu5bMF/beb6y9TRfduAQiXGwyPmlAq26/oSAhoUl
kl5FF45YV9hh27R4ahtreaW5lqKzYwnvZViL4LHAa+tbM62dGxu0oeq9RJZwT9oWpCnRYiOR6d2E
FBLz911AesG+tUbgjFJLYYtWxUIMqlpFokUEBFgypnUrrpFnFma05vBszaFb7IgYR2uIJhiDWeS2
FoZaldNbDuZHrfdombV9CUenKG56+DFl3HEKxNnT1tY5Fk6XQAhwixZ2Lrr/SyQhbG1EPbEUtq3R
wfXIaOVGa9Ih1c871nVn8scapUcXXOsYiD5KGWhfnGpwurDVBmOGFWSbRagZbvtT4Yb0VR/8yoIS
607nuWPwcOdBaped0rFZr4JFezZKU78yLGFMsTWrJYlwmlmPbr+Wd+ZiYnExKAs+bCDb1YxpSaY/
y7E37lell981PfeDndUT2xdKv29+ukCqVthQEFZh75X6EkLvJYUoq0brNYekU7Ga5Use1onq0ojU
1/YIx3QRO/JDfCuuHSqTaFIWA9xqjO2QV7EUx4PIkxlZfQWCNi5m+ViPRnOnLb1KI6/avCrTxtC+
i7SCjFONiXsYEm/4LgrXe1rYZBj/g6JPagMBdJHqHSNhRix9G+JZ5SJQBPkCEQVrf83GvhGHiRba
T0QkFYM3kaN56POApAhnCSREBCiud5qYlh0JCPyOVc/rNvJEChMgmOoGfauw8GE32sbmsFP1+VWA
5ID22ZSWcL6KeVzPkL9gXwJEKs7HzDIefW0xcUNeR+dUXzrpRaCZ2n2tw7oLBzlVLyKZSFdu9EA0
Jz2V0K0jB92K2qpmE0ykB01oKsh9OlTdoG5sZSorUkOZPTqymWRI2ELbhyX2gWd0SouXWq2ZF+dY
ezwVmT8ee6cowcZWYL3QQ4zqXNfjRM7BnLROGaYYuX7zB0vczBB5tXCeaSRGg5l2WjR4HM+LZdFI
DCMY0DhgXqtFhWPOdmz7Q2GeuMSJfW88XD52Cp3Et5Ik+SBi+02OYmzc8qZLbNaAbFjlEOnoBL/N
4A/3SyaU/61y8+FnU9cyj4wEU0bIrBBsoqXCaSz0GJ055kO589CPgfdkSq/qDlkyUYrCn3fWnV2V
w+VQ+IuPvy47J1yqdfiOJAKfBk8GGXIt2GXX3uJrUL3G1mnCiUSAezPNCw2WcFHcVook09Aei3bk
XevGPSC79UNhBNLuO9NLnZ2XLcjCAcSDzyxMPsCuW2GI/YuxOYzR53zvY11qQPQ6+8tZnk3ZiZ6k
8gEU1Liw+766ngRxJeFkex2BQnm6btkj8yGpZPvs2cUY+V7i3PR0Teka1s7yCfHoT1Tir4jrPz8b
qnE2THqU76NyGzGOa+6O1hlQQhqlo6MINJ3Z4RNZcpZ3jNTZ94lPYHhpdyedhCRftUa6L9cliPS5
MG5oU/jRkLXWzhmMlROdnM4KO+9PUh1HUV+n4A3Xrp/3HfjAP4HO/3iZ/0f62lz/84MO//Wf/PsF
SKrP00y+++d/XeQvfTM0P+V/bj/2f7/t7Q/911X7Wt/J/vVVXjy377/zzQ/y+/91/fhZPr/5x44R
Kpcb9dovt6+DquSfF+GTbt/5//vFv73++Vvul/b1H3+8NMBc229L86b+419fOv3xjz/MjWb6H3/9
/f/64uWz4Ofun/Pqf/3P+kf+/OGHXp8H+Y8/COD7+wa1kP1LOw4aG2jE9Lp9JfD+DuiBmFpHTr95
3/3xt7rpZcY19b+Dw4HiMkzRQwKZ/PG3oVHbl/hl8IZhOEOPxbec3tMf/+ezvXlL/++t/a1W4rrB
MGfgp0FC/jLocOVmj9QBODH1cajV3yElzlB12IMUw2EUmrzARleYYbkZaRZWJj4Dj7df9u5imODx
8bGBhdvzXjCU11pOQLzVHaCPya1X2B20fE5jyvz0wDbO0ewvb+Jfd/vXu/vVBXEMIEdhI6pgXf8W
ByoM1Vh+n/cHMwA0oUmXa5cYsEMf06v6enanz9x133VNtscJBZHO42a/CtFywz//gjw2RpPh/s+i
iRCkYLKVrnfUM7++Hkb4yk2SpXu2kvZH6pSfmcm9g1ZRYjEYtsuTh4iNjvsOJA8yLakNveORFoA/
+NeY+wqe/ScA7ofxwlW4MZ4mPApY2O+eqCDAZl4drtLNozwD6XEeRKqZ+54MyM+iZt4hlX/eEfAD
vnis2hBA34PFuNPVq5y6wzQ1RPfMW9kz3CkyNMOsTG6nOvkkxedXN4dnCH0rerpkIr+DRq2p1xA4
i+7gBZoKkyzLDvo8aSeL57z8fmDiabm9jzeTgY3F8SHt8sYIl3rfr6G4lxyWkFKX/jRemGWlPaF7
rdeIYn696UTBhjwmnrVr7NlH3pWlsSxwmASQsbUf2Klo3+pl7H/0xboBLVUJoqD1gaftwTtzHFmz
VU17B4lTEmp0y7NN2jDeZeaQ0z00qozd3OiMu7Qb5ktzNfUmVHAqH5ESwyDXG6uS0Jgs46bstq4z
tCTrTpe57YSwWiz8SFN2a8T0BugoR9G6izHpFWNcBqijz8vMGNJDVVheSmUxrNhwTdjzGBkgG/ic
58JMo5qvJJ8L21Ybt+B8FH52toJb5V4Y8FnrSNCBeTS7pJkOmt558x6jI1l+NTOzhJeH1h5COQqg
bKxierSNrKNiWPvsqvO0gHI4A3yavqrJ7RwnXK0ymY5jkQfolWTiZyIebUi+sVYGQR5b4OJPvpfn
oDMUdOQnWh3CItgxnK+eSGtFWBc6Y9sB69W9miH/Cc87n3R70K70YtHH88YKkKlRdns4Opqmdt9V
pJqEbivUimLNIP4MLrm6NnmWeYyPSyp3vg/OsXOKts3OnLbov3WJ7oCQpBg/NDXPBMB0n+OWs1De
DrU4auYipr2lF2sOcgtFcr84rTEcOc+KKcKLRY5hP1eIz3Wkiy3Fodm5IBRCBzrT016/02vLK+A0
Y20ZOgR7WGGBu7l6NGcj/9IEg6ceUqyU2r2XWcjm0naBb9sjdaRVinLav1ACUuxJmXX1Fr6qSS0M
xFTrIX6gab/30lRfvttZ2VVkvNUa7pL8Yvt61NIsj4UuTATwIgdzQbE6rzfgionzZUl7GpZ1llcj
8B9yyqPhQF/ZEVlqUKvDfvCCb+jDTU2GXW+NwXk2UbPFPnHwCUxku1MnY+dlwZmeBKjOsjlI0kvC
n33qvsSC+MJ/gXpRMid9HReZMVPkZ2ZtFlFttTmGckHqm+jvO3QdkanRsgldDsvBTZk1vjpH4zjp
D7VjKI3vMYNL3J4Xxq62rP1tRctjuKay80wQc6f+0re0DiLRCavdq3yaSDyrWvXVKmFLx0Ztjhi8
12WfffUzuyQ8dIu6b6vEqw92hzrqdvRSfY1npgegDpYA9qktLOtiM3cGThU9Wt4cZhis5xkm9D2j
PfiSSkp24rZ1+aXJOfHttGzFcbAJsN2GRlunA0qEgnaWh9u5nv3ocHlQkV6yIF4OdBowX7A9DBdA
3acVnWjn1DcuRfgUomgZjFjOBqQ5OrA24KphtcZ8sEZBtHgkvBK4AVrsEJujsKu9TV1ixmNqL5dy
KIs2LkzUqRE++pMIkURqxSEBgjLjYnVKqhshEAvVDhJQIKxhUpdWteg28hvYcYvEWQi4S0PkQzvn
e6136RrZqdcnqCmJ+D5htqtrRKhts8+HXL7Ulpt81yHP+fHsN0sV6aZIrZBeSl7Eg+fDtV+LGbU8
4Ka6abViwE45MbRXp0mm9gQ/rPVrmxVCnaElXhXGDCkMyNRY8EktJ0pU+jET3Pm1AOMHN/JvfDFn
ZpSwKJVRZdfqetAIWg1LUApvZ+nrhHYkS1s/xCOtnGiAJNYpbNc8CScAxzqakaVmUW4l8Ok383jr
wqs7UhQlCuYvupLzXdtniXmC3VRf7dWY1dplnZcaVP0x6K+yQGI46OYBTtSOmoMpammpfLVUk7oR
elHjxVVp/zyu/ZTudULh+30y2N2d2sy+oTtnW62MJriOt/q9vUgHme1mU5RJaGmIuSJvBJ4NO99u
T3On0tVJtg44PZHrSdqKR/bIqYfcvo6gNCo0P9KznzvdJ5aZhdTMImsgaSos0Lxi2tRCxohqmsQX
vTnV9N5MeDb16tYe9Fpt/pJrhXhdi6b6DjG02Ne2nJ8Cd25P2PvEo9MM66MxBDA3h4A4ODo4AAu8
s4lNS9Bdm0+thrDcSFpq8pieBm8b5Wa2H5FyjYdOTtrPGRznirN3OsBQm/MnB/PIp8rq+3tpIIgK
y6Yr+qjR8kQHRSf44cTMF/kyCS3JolS4aRuBoRQ32I0nBY+ysWh4IXV4NY0aUKj1U8WTa4b2IU9S
B/uCzHfuNr+Jb4ue7qycPoJqpb9bxyRFW01j73uVW+U5nWYyCKC/lkmDjm4Srf+lrbvyXkMMfBTT
DO+mfmqHeW/KKo8TgZyrkKb1JPJO+6r3gftVrs45xi3qQmuLwQvtqRzO5eAg5fWLOVZmOfRRX68I
uzERyc4lkfLEkCtx29EnOAp7vTDNRsViMJsLBLCBA6Zprtd558qDA3pEe5KuZ5sUHuCYZn01hbGb
rOy29VvvWvhL4O+sanZ+0hApcJ82SEprjNmJRIDJNpisjNUaiBgeQhMJvfzCoDDS0IUMfG9VBrq7
xbkRwaQIIx1tOxq0GkcF98gtpGcW/CdW3NV70lYED40NVy2UorbPNNxj2rBA6II5S6XoS82++aJp
pf1qKtPA2ngZffaz+Ws+eT8xcRnP7GC1roe60g84N9QxRtrdq7NkZOlMA/YzkTv3qYhMr0emDgGM
XkTt4r8iFyMIR00aX9uk1S+LFjMAp3fkmeavKg3zacUAW0lDO1SBN+xWi35zmDv6cm/Jcc1OMmbi
a16ppjzxy8C98Xgulw2+xbf6nL3QEXZYWDC8PGLsll604CHrdY8R57kNm3ZvVj4s9LzDGjWsqsW6
pJhfHfYjPKQDvcR6Oyfu4ECnzzLCTonVp09qNknYI5lusKqXKI6Q6iB8UzYyxRMCvCqOH63TMoN9
QKMpU+ZuWuv1pkVcZUcVZpzGvgI2MijTliUj8XFBryoNM+2jspGlESYY17jolb0rVHKliDhiOY+t
iTX9An43ntv1rB7bshj8Jw5BPW3cZqrvSlEa34Vsm/4wlPM07eksze1lZqQ0u0FFx5vU7RC1i3Wt
CkLOvH49WfHZyU81e1Tjk9Gj3vqRaTBVTpfWmh/70hPNY0Nv6mzuiJuK6lkzgN9KHTsQmnfrHLVj
iiEDKlK5bwtT3uFCQwNLK/I+HLEB9k42gAhff13kj77RjsQXmw5MGMfSgjlOJDcVET8hnpLW6tdw
4nASi7EbybttzO4n8t7xosgs64yzTntrgWYbt5oTsLnnll39BM7DUsC3MqveBSySHqEVhbjWhyV4
NMsgTWOrrduvSSKa3dC5GZBjaasvvUMtHpl2R+GDUBRdSjnOeM0ARPb0bpIgwEmBwYUKCxoxUz0p
8hdY9OqmG+rxEJTb5rI0MkerIsQRwRVMBGq8qE6SkukvuvGhtIvlZZh8D1OXyiO+VVPJ1dqaJSsg
Fu/9ZlaQzEfhJxwJoQokxTMBia2Mc6d3SQemH3rlF4V27/ZLCsfex4sjnBfYJldVIkp5oo1W+siM
5bRL01p9naXmo080y+cugRGE1rVPrpvEYF3RV3wwMI/EPEJZ510wGshvtC64hUSM4rb0kvbL4qtN
dFiP9b5MbHWUbh9Ehi3b4X9zd167cSPrvn8iLrCYecsO7FawJMuybN8Qjsypivl19qOcFzs/eq9z
9nRLUEPrcgMzAwwMq1TFCl/4h42Vj+NhrsUYpmYyoejhlw8LWTtH2omvys6e0BujxJymTgRfJXtG
toAEysjmzyt0nGZGn9/0iC4GtWYkgYzXTGwEMfGkIW0QzA7RhUt3iSCoJ8CesBAOBmN0PsvSf0Be
AirqaKgdPfX2z1RJh3Ug/zn0gpC3mpo26Gma04RvkidzKcLKr9rjIuuvuoiuTWwK77zSONJAg57s
ltzjVR5ofnfTkBxuHSe/jiNh/UFy7Ei/kHgWXidsqT16WEOgeVlox+IOvh3Xjs+T6lbxMwpoyHx2
hqBg3cl9Eul7UEiBjRfuB61T+2gCoRtYwPPXmvsyuX3oGOVnInUL1Lygemgm+9ib1Sb2or2e6fdL
zwVkxxZWt8uYfYeOkgfCLa/t3PqEyUrylAwgk0UTq0ADjhDGPtE/QVd7TA3vfta5r9FcqWFme1oV
CKvyP/fDbAdVTHQdLc1dIvNr3gkVtKmaDq0BP5n2mXtbUUTbGRRfg340u03B4lApncaPeSdgTLTJ
QUaufdSkPYZanz+2hF1Bia804vp8lz7rN8M4GgdLjfR4zPazWRl7L+PvRgVSAaNL770DGRHMufmo
Eg521hPlIVcilq++234QFrKbYzHGP/nx8w5CB5iAhAYNlPDfQs+uJxX191Cc/Y7+fn4jXX9fmp3Y
AB6kXF4o/yr3GRODEbpHdfLDWQbj6NqtHaQ6ohxVMUYGHzXdIaxob/VGPejV+BinGiB2172dPdHd
dijdPHbFNKmN5iOXZjVGtOtlrn8qqGqY26yg88M+hqe003rzqPdxj0Kk1IAJwFQjGqWH24RJ2o3P
abm0CQMqcCFyLrhhgJgEkW9+yMeu+GRW7gB1UwwpP2/54Yn8t26VglKDUvGxAoIPxkNhFtA5gRdF
ezVgVSKV137rfTu/nUirt0s6oN5i5rusXY2POj/P8Ciet5b/GSbKF+4oyKXp5O+s1GhoWc8kcUDt
NqVs75aq1IIeq4Zbt9DKG3qtxlZSYdi12qj9NnkcghFo0YfFLf9w1G5A9X7M0M7cENOhIU0YK9pj
57hHioOPZN+fWr1wb/y6fMrhwga9iV9m3iEBFPe2IAWhKthoz51Kdrhg9Z/LXq+zXZSnzbHQRtLo
xnzOelSFuM3+4Ok9bWvP35NjGEE/ef4daO76UYxGcZWXfh2UM+ck7ukZJtWALDLOU2DA5EenNfgG
YoyGQJRj/QsUqnPv9gORXKw9D1YSXRfgBj65OXb2fRwf0lxxMbZyKDZRbFUPAAwtei+eEdhu/Jir
+rFNcvOz5idPvpN6Wzp65pXbTtd2z2O9WqAjIKC8BzcBYkLFqPpJV+YYR7L5ULQdF4xg19URYlJa
/JF+0rd6QR6gEDXSLl3Ek+v24puISv9LbWRAUzVzKr4xxhHfazToVK//VMjB7keC3jGQopkP7FgV
5ukykSKJfM+LDD130KPxKUd45liJvvqR63Zp3jpoIMgd2xVL3VKPPHdbJPTfTGcR+5wCFlJ3Rosf
jL627smfkFvL1YMFjivfNo6kQeJ55Tc740dNfWsf8ljmDz2y17fE/d6m64rHHsQIHwG5oB8i1Z0P
wu8cFjWrPhW13zubsZFFiEUZReKZgP+uGVXVETVlZUJWYTCnCSzAjpq82Mf+qA6dY04/kYEeCKoR
aUGp3LmqDCkPdF/qMC30BcmHrFNXczHo8xabi/F5aCUu9sRp9n1rd5gI9X1S3tO+eYwpwgXj7JQ3
fU4gsUGJJF72qPkDlQDuloZzHydbuvx+uuF4ImMxz77h7nRZy21blQk6oan+0NUTxTUnzson6mz2
11J0/Ye4XPR2A8xy/iPmcdmqZe4fKbGMCCE4FdZN+Nr2yAAVbbXjdYJXCa0LM5y4M3T4pE0LS41s
4Gupd3O1GaCUPZjW1An270LXr8vZ3wDNokzbLr5Cib6Oe7lBva9DPGpu9Y8DBP5oY1HNXa7stewK
t5YO6A5/zuJRQS0fg941lcvjNvn1Rluchn7toiyDC9sDgQeM2KeARvAKSqYCXgDupLKCbsFBbG83
VPWBQykQhCRiwLpoBGQ3S4RK2G6xks7fzjnCcddoaxfrmSjL46iUNexxBgLNZzWp/DN1PjIh2KEq
J6zsgbRCxaNBDjsJf6M5tbhrpgpUwFwPY7UBOKe+GEom39pYEE+KbK6KwIjKieIsyRcSmbNRfkzr
oa7IgMccpSozRtCy8yhUATuiPx60eqsBLWgixEscSFTG1taV/7UuM4nkozFOz1rk9MXB6tLlAS5M
Y/Lg+nTQlT106AwatiaPQ2VnfpBoWNjtc6+w6S6MRP17M+1zZ+sMegFLXxZEKapP6nvTKpefonGa
YTM3iVcc07Gx9L1uJ3lYuBNgg8nLs9sZ+rXYdW1if7OTbNQ24FCX4kgZl853mkgDia4WmlzAftKL
je1l7rDz9ME0+VO3+TEru7m1YO7Um5iVBmIFwoeLr4nyOihU0/3I04halJfb6dMyN8A0LKcnupn0
oVpXw8b3KVqo4qBxyV0RTA2amlvas4tB4hHNOMK17fBgl6U3Enm31Gj4JbJl446Fe1cL6qS7qsUm
K2DWcLc1CMvaE6VE+TCavdDYEVSs2bppM+/dJUvDiCJ6Qw2YAgS9fbN/hmLvTGxoferW8KNe9nWH
FuYmLdtqQIpMU+nBozfw5MwVUCk/z7MlqFW5fKlb9kpAFm+uSOHc/rlgr1jsCrTP7hrqAb85dPT8
0QIpWgrsRnKV91LOWxeY2bLxSqvzth0KRp+0yLKuamMQN6WrPF5uzUwKMA2N99xKEF4glIF0+Koe
j41T1t986n+bqFHP45zCJ81bN5KbkbqIG0RGM391Rrs5xE5HTwhAVCK2MqrBXM18uWZLwE29KRvS
/sNigcj4gGbF0gTTuJakqj527B1RGyVau6hTK9CH1DG2KGctP+D4JrfUw6JfULYM0IhxDULEaGNf
BAUYZO6qaaa8bwzF/NX2zOEHON8RPMdUAfWEwtbyUZe1r5AvU6pvJiRWZQA0eQGdomtexMmfkJkc
xkmIXeMX7k8iROTK9M4tHwBi5FAMVdtgklz540cEKm0ArFY7OFy1zrAfTHeoD4BvFJsS4F8BUAZw
aiBiS3funfXOCqM8K4pNkuakym1SAnM0pxFM5OBPJUUIUQseWnx1vJ3Stey5lxkW8A41wi8FZd2P
rYMA39ZqbeMOf0sPeFsMynoT68jjUdZdJJFq5Cf+Pk16HUhU767QnblTPzHYQOE0ytZxC9Y3cL2e
YxjNLmA6o9HS+gDjvBI73xyWeqPwarrhSSeK7NHCsEiweV8CDZGU38p2O+CBhijID1Onbg7jkAmM
+pTxBxqoBVBWjH3/G0VMxz7KZEJ7KvJT96Dlo79s2fU2qXw29X9kodp+P1QNoMMJqvIYFKbe3kvZ
6l+oBPc/ONnwzbwZYV2QfrTKelf2GZnRnMZ3pFXpbTZ5IJJ8HiCurVxUn7xKq78k3CMiQHcOUl/c
6OUvytnRvLGhvwmCPJVf56XUoHz1OYEStRcAoyhnskFQM6/v6sIzi62hNRQ3oh7/DGCzzfTDcScb
Naa0GZago9PebGJLLB+RaKS5YxQTApHtYrotNV4dHTtBUvonN7PucxLF8gnzvDLlNk6AsZdG4nyq
04hHMeWYP8ssFfWmHp00DWJDw7GgGyjlBW7TxF8Lw+WdM7WMEkI7NZYRdrAL7uwsZuc1MkPlCBWh
Xoe2v3hfIYdZP6ENVNnWN6tl3NQV5aiAVxwMq1xmeJaFPygzROjUKfe2FY0kaVb8HeScLffVoosb
HKdkFEKp9Y5MCIHRxjaH3yiyt49xPrLhRvrbv4npBn1jzKCqg3r2vO/U9v0bh1IM+l9V7QP9GzBW
B59l69WBQCSmqN/EIG681m/3hTeK0B09wp9RaIhRojTQ0nOpde15Aa+H5W5XgGGy1/5PaBQ22UQl
aodOwtDPq0yyl6dbh4q+udW6noMLnEuteMpiBaiuFtIBnJeqeFpGS34ZrNj+ye6q5s0sOvlckct8
rKKWl2ZM64XD5zXj9aSnE0pMLj3FHVjxybmyW5B1KN3G5Z3EdrsPcrsTCzVJj4LTFHfsMH/Eeek+
9aa1rjJ08c+mS9ovwwjZAnqCMS57R7QkzTKpAdXZ5tQ9W5mrU7cQJH33Md3g8XvetPFnyoIsBBT+
ed4BnPZ/xgVpwaOylJfxstaUjEdp6ONu8DG/3GZKSGNfw7RQIf66FkRvNB3NfTtEbYr9qUusLa2B
h7WuzNjce1JZX0kPJwwB83lwbpM2FdUQ+OmUqp2kvdnsy9wFCVSJYibScKhQEnRnTFIW7Vhcz+hb
o7I5kB3d+a1QPwaRFPbehw/whXZCW+9lBxpxF9M5ayk98ZYdeSRml32OUdQVeXFlU41hWJIF3hC6
HeZS7jp2x7c2MZpl2wHCI2dRMS3K1lCET2lrjLduYiMJTkgci2BJKLYSLuPJdD87PTNIRxF1oKqn
4tPYCvdL2SHwsx9L1H7WfjDdCVazrQ695XXPfomMx01uoJy2q4yVEDM3dQUDwAZhHlDSHOztknGR
HslEjQjRbRQOtzhPCDbF6E31XQT+7lcHrWr8WDra4u8VtIh0D7lJ++oYiTftsc0lVKPmip4qhZtZ
2ztsrR9JUVvPmPQNGjGkdOKPNAA45yqrXf8TEGqPKH8yiBNSPVnuSn2G5+J5kQvJgJ3RB2UX2QiZ
2ZSkt1YHGnPj6BK3aotOMOqiIGQNdvdVlPjLj9gwOnNLc8R+kiDqm33VlLOEjyIpDZEc6giodkhL
B609FgByCaF5jmI7uZZNorI7ltcWG7OjMDzWdEWD0RPiW9kmXr6B5EQ9op6k+Z3gU6c9WnbrUsda
DRQQnbv7drSpEEaxT+IMQDWmp+1Zc7PJCiPiQqHPeiQGUMsGUwkP+G+uoiowY6cwNkRExnVW6Nq0
ZUbNTVVorcdmzPLHmDfERZJrpDBDt1h4QUuhXOylL6KQ1MB3gmROnY+m38QeFIxCPg2ojUb41ivj
Z5xQfCHbX6r92yiLF/AfYBWkQTBGcU0BRXgGVrGFZjt4HJKt9aP91dH7+TmHSPwsPfKJMtVBx749
4BmVE7CKgREY3lHofbjoV5/Bf0oaVtLVtO5gRaJHQLfrEnrX6M01W02CirpBCXBKWVtSnzCtTKo0
VV/AGXr713iBY+HXWAWbDFRWwHSdS0SZK9KNZnt/0BsxfGKXa9umh0hBHa+6QOt7gTr6q0HlMxT0
Uc8952qX0nRWkYnu4FpYNQdxF2UP1P6KC6TFl18S10dQm9THScvcc9dyp61LbRR6dxgAUe9beGRg
lP2ElC1qwiFNkwtehS9XkPFg5gPWW8XZzhVjuGY7Gqlpd9A7xBZovRpPKkVF1AFb+/ntjyVWGNMJ
EIglNAiuEJkF6WSczy23W9dNjbk75H5uQ5+e9XCclNq3ALoYcUQ5kApade3O9kwZ3l62hhjUlcQB
5vHtX+W1VcbkGNEjfh+i33VV/oFeKxqgAnSB+0NZZkfdrn8n9fgVAch43+j/wb4xHR+xBRNwFzIa
Z0ORcMWwILsDJJHssMKiD1ppi/ep7HEeTQF2EnqzYwPDPFfZkxYRWZfJjmIU8ClOWn/tVkJemMtr
y4a9KDgu211lk86WLckyAp8+6Q7zBKQ6lLmvqXuw7cV0jXYCMoyaPdLtfftbne9QUJvIgqw8XgdL
efbq6QI6jU4O2kx6SE7T/XFtx0mAC0xJvmtmLfr69mDnakYUJFYMHjhV5IxQej9Xg/B6oPmep6aQ
rl/5vVIKNUwAKNmuQzP86Oug9ydEh58MpeyfTTwSzZWOeYiqPMN+eGpuDOLHjxd+qfOD8/eXIkzl
soXIDAHxdAk8Hbwj9ZgpjGfP2ahCykcoJ5T5jWXekEk0Oxgfw51VAwRBM9Xed1Ub7fs5vXSEX/kW
JgKYXLXcuHQdz98ZyDmuDYUVAQkVhyKN6j+QVMYH2OfOBW7z+X3LnFdZY5C/q8EZUz+d8zS71QjG
bQk9WhybWvXGsQBSfkGS4LUJ8aGhiHMB6q53trnGjhaNtfhTmDo65cgBdTlir9Kf43AmP0guwHRf
G24djOsdHxjg0KeTyo0FPKIY5nCJUoB6cwyQzVxucX24pA/0yvI5iBVxvwGXBfm8HuV/3HBQtivN
XVB5MrwBQIupUwcQ5SVpkVfmg1Adh5K3ygf4fXa5lYLYn3S0C62uGP9IJ/MOfqxPv5ya/uHbh+C1
CaGkBpaaW8B1vbP9YI4jXTKL/qpu6Qu+JMsXs6wvyoiyKv98odh0aJmtOolcoVhFnwFxke6uCGF8
FbZL8ztLK383W9073afWKwYDDX44G85ky50JBNidMYMHdFW4aFQ5K8tKrqrClxcCiVfWCzyb6xKp
ANHmvJ5uAI8SEXr0eEQCjsu2C+TgK0FxZP/2V3llA3jgG9CMNxFvopd+OgpsW9VoMplDNdfGQypK
ibqP4Wg3GeCBd4p9rwvnmWi7ImBpIIxony2cWXU6tB05hUTzA3UkQIiYoOBENV3F/Tw85hCKxwtP
3ivLSPLCq8MhQuDuXLOE3Z1LsCcTZEln/iCScgyz2fLeqSv+d2r4RAg00yAnWOdmc0tal1R+6eUO
q+rrQ0MHytkPSq/0dyK/1zXkXwP/Lp43SBqnH6wufaoXfjSGrjMN30bd7n4J0sOf6eAuF3g+L/eG
sG2UhdkZJs4F57oyVLipBFIRDUsP1x7TxHJhqLomrBtKVG9vw5dfiUxk9Ts3VllQxDpPZ9X60TTQ
EYOXPTpZEWAa/q2Ao/X77VFeTsjAH4p6NnQAi2j57EilPiiT1p0FHhp6FpZ1NV0brePABCvV838y
FJfEqkBKinN2sXZTj6tJZIvQ0pp+66clTeIxH7aumdsX1m49oqd3HrNCRMSDl4O+nW6erh3Viz7R
EYcIaxRGgn4Q/bT13cL4LhOA6DvUuz5VC+CFiGbFhdvj5WcjCeA0o8WzJgbnknoA6J0MHT0RSkyj
Hv0lmqlf6ca7b0IwljyE/pq3USw7uzZoe+ro38duWFIJOuDWGt0YCD5cWMZX5rJe6Csv5m9+eDaK
NTlAJ4qEUexo2Bp53u10mATvjop4/oi+LQJBIlT97PiCL+VzTbrLiqUReN/RQcZhSLL5vfQX18YY
nkNrEzrwJJ4LlwLqLRRtWT1MlJ9tJdoqW2syUSHI8+rd34eHg8IFTt/QqeEsnm7AZqwHt7Jme+39
4iqH9d1e7+EAv32iXn4faxU/42U3SV6M8xNF+71BlE/aobW2JuO5A9mRmMa7dwF0qFUrfhWW5ck4
+z5CL4Hb+Z0d9iIbUYBsfkUJ4jdvT+XlPUTFZRUnQy5+JZidPbpavnpeYG4cglrt7pDe9W5M/MHI
RCCivn/ZLNrOJERcexzRs4+DOEFDR8a1QsSpG5BlRC7pVprm8O6NDSUd11neWkoDvPKnmyAdkDfI
EGgNceacMby1AXIBNL3wedafcnrXEdiBMVlFwGjXOWfvhBmXPeWQhtnMnn2tLC2mVp3oGxp61aHW
p3eqgPHSruafiAs6azhJ5nY6K1NKC6KKboUaryQsHW850MWPLnyjl7NCWBF/a0rI6Owb50kM1xrv
n58B6pRVnR5HTHWqDQicSN8At5+HHdBT5E/e3oTrr366lJTbkAJjj3FHMNPTqZVGP3h04O3QmBD2
+ZirpaeQ3/duebAQ9KWOHUtVh0VkwmnzKKpb9yUWr5dkPNcvdv5rEKAZuIzaKx3x7Iv2heMB2Wns
sHSkugKvJe5srY72cz5ND5YYprvWREv/7bm/vEsoRMA64ZBjEUhF63TuiMfRV80LO8ygIW5s8Ogb
gdL/7u1RzsW9WFMP+UHOBSeDVPjcj32plJa1qa7CVI4AN6VrN+jP5NNK8am86ANqTrm30VIrsrZp
ShMpBOSQ/5xxcRdHxx3A0DgVmtMbO7EHua31up23DU4x1nEup+5z16XTtFlyy4l3trmSZvx4rIyN
dHFFCwb0qYajoADbX9ivL78ZjEAeL/6hnkomfLp8eadaOxusDkKgklu4BddxSUQ9ubN+JPX2Nn08
pxeC0ZdnhDExCiKSXwmrlnE65pyu3qIwOUO/zJaPxPLaptJn/7soveGXJ3vzQt7wyngEiXw26iRU
5F6Mhz9EYsyaCnty/m0PPWyPupm2m9HXu/LAUD6+vVlevgk8BMyQyVGZo0F6Or90ssq8KCwVKpmV
RxDjSJGATwZXGV0qyL2cGjRj3h9Cexe79nPRQUJ6aKJawbZsZfenqGId6Y4q/hARH23T2LHeHR9Q
3CSq4qETjkU943RqvTvQBI50Gaa17lzBeXFCx47jS7WZl4faR6sRr3deb52mxtmhxmW3WNJ0lKHd
TcXzBKlmk3txduHafDGKY5A+IJNKFQ3r83PDKiSAptwAuB3qqo6vCVmomEjhHN+5GxiFkJcyA9ql
Fh2S0yWDkbM2fxWG2nNRHCDJJQffS0HSFIMTvj3UaxOiXcE9QPLqwH84HapYYumIBGGgKbKNp7x0
9SM6X/X2/aPg+gA8GxV9YvnzPaCAycLyHMJIB+Pl9YP1eWpL+U69eK4IpAZsg+ImkmRUGc7CNxAt
OAtrXh8CA7J2U5zCC5mi6p3F+r+jkHpTqVpFAsTZXYQUdI/JVTGETlxTq8VXY+t1oBzev2QuSYLF
OAYKkecfBnh45lh+D2i+jh+B68cIic3Zj/ePwjbGqYV7fG3FnX7+2ZpBS4IfpxictIC2pDLu4nQq
9u8eZn3h7TXCWWOqdRf+o5wZLchCW1OK/BRSUfVVVZXOdBOnbtm8f6C1PIfgLzuaUszZyam7aBEg
E/twMb34VgPAs88md7oQ7a4R+knUQhWfthvVOSCmq1zy6XRMHaKQV9Z9iLaVyPaxmYhsl5RVU91O
cW3cF7E+uLejGnRnY+R2E7//0K7ZPnUm6CA2DsSn41cDbKQRGnnYy6b+gIzdQIX9oinT33L2+TSB
njmCF+nvu3s6DBzqaXJmplkXZnZlxFb6Oa800e+XRCYPiYFUX2x7yZca9YidlJG/s/PUv7DW61qe
/RLU7h2KQ5SZiO7PzvQwYFBROukY2ii5IZal6j3AuehoTBCRADe0470L6WW8kGq8eJDpFFOSIial
fsMjeXYwmHfEyfSHsKqG+CaHZLXV7UG77aAu/QdDoWtCestHBQtylmXYOMxCKtKHMLHpX4F0GdXP
GR7rjULZ6lLs+9pyrs4OfE92DpYmp9+0mvOGFpMYwtb3ssPCQ3xTyRmRAqMTzb5JWz600otf7z7/
bCNKYWuZSPB+no7qgeukBzoMlC1L8ZBF/birsEB8/8W8JtW+ILHWqUydLaSbx5OJcccYdvkI7qjR
1XUCSfrC51q//PmG5DjwxBAhrtfm6Vw4C32aS8n1P7XzgUjBy+BpSQOtqAaU+LZC0PnP+5cP9A7G
A/T4cXI4m9hkzi1comUIcW/Mn+hYGluYBs6X/2QUomwGILc+F6HBghzdTYSdkBGZ0qO/WO02Lor4
Qlq0Ls/58tFs+v+jnFU/0lJikCdobDQRlpU1Yc6mHw1/+965mDpCRvZ6ddF0ON8KE5AkMJhpH9Jt
rXdLg1xYLnrjwigvLwmaqGwFgg1s+CiUn26FYvWVka05hNKPUcRtvO2M53yQx/m76zi0AS36tjqV
Kfqd54iHJi+7Vs8nvk2X5FBq++6og4u4EKq/fNdMgRw1Fnz00TirZ5dDIWdbuVGO1Mu0OBYQT0n1
GkIsOmNQHKsvXqTfR5gxQ9Ao6vHdAY9JCPpXUYy0hEfndDG9EjeuKCFGcBXs6VhDqaFHTvHC9nuB
YkEN6GSYs4s9mw2ag3Y8hIjdWTQisxlSGdWdvkTLOI4ze1fmPtKdsiuDBLFYGDQAixfUM76+e4uK
Ff/EhYU9HtHR6XxTGbN50wjXcOTmAnjn1oOPbdfT26O8vO9JvqCdkRcRTNL8OB3FayZf6rivhtRz
xvyDUWsoHMytN37ldZmus1kbvJ20AS9feLdfnnMKjtQJEG6n+8aeOh1YyarsPLPvwmGM2zunw27N
NHP3wo5dF+n0NgE/TH+P2YFJ4j4+HWVMsqjUa7VGQlMdZgm8nGIqqxB8q7ywc14bio4GGD0qZzSQ
zobqisUah5x7HwUr+Apah3ylAvsvB+G9t9pB3Yh+JWgjlhB83tk5jHw59NTchhBF89s0B2ivTeJ3
TaiJ9JhxYV6vfCiK96sPNbrdoJzWP/9HbD4CmaR0Y/ThlNfNvoga+FBtn6jPb2/EV+4W+pVEUmue
QZn47NxB5kJw1SI3mxcDJYAsUTsQtM7WGjTrOZlj0sLGHa7weEgv9ExfmaDt4CVAxZjiCm3a0wlS
aXcqH0pBiFhHsxvKav5qZhmyTm9P8JX9QU4IeJNlpNV2nkoVxQIODiW3EI7/nB4NDUT1zoB53W5r
eD3f3h5tXa6zjU+vD1waV8ffs306KbvEmKeAIhOq2Cw3Si6y3bhuO6M2+hcpj+Bq5F6Y4csxKYKv
fTjuLPrB51i4ylCZ5tPQDAcJXJRijwwjzftVT2q8svCXvhBovfxuxMMAINBxEwDIVtXBf25M9JY9
2bbUGRO7oVq1uDXCzrO7fXshX8lybPJoWmXYeDEv/WwY9D4nqbtkOb6Xh6idfdcnmW0QOfgdx87O
GtMfGCNCRyTlW6no707l1tGppK47BwzO2ei2psUjMQr3MxzIP9I31A0qTPPz25N8bSlpRuM4Rk5D
a3B9Jf5xxhFzgnKB1TcwCHy9HZwFd8oC8f7+UXBD4sqiEkc5/+ytqVRXKwxZmItmxteISvgHrJcv
3I3rgpxufA4zcRAye1QwaZucTmWUfpp1VSlDEAPJps1q+5fKimkfZVb28PZ8XtnvDEXWQvzI5zkv
J6WdXthu1ssQMe1UbZp8Kj/h0qabB9sY3I9lK5vvb4/46uSwAVkVC/HNtc92Q6r0qaYljBBq42aP
fopaB+SCfsZCCOH57sLWf2U0rg/6Wh5VfKqzZ6MJKLxLqSsVSsuWu0nHXsrJamSFlZm9+52ma0tU
R/uWfwh4Tr9ag2AFbt9MLOt6C7SeyJ7AhE7HLsK34+01fBnxAGbjhXbprnKuznu4PeYGlTZRuh9o
oWByU6Kmeo/edZ/uYRy12V01GfqvUY+K5QIY+5WrhLIgTVCcrKniE0CezrJt8RmPsaELhdvIe11v
+5sRL0ntczrk8QYSlLNFq6nZtGrYwkOO353/MrzHAjP0GliuT/A/TrmRCEMWC6pXyIkmu1lFepgm
2YWH5+WmWQfB3pYyOF2gc8R5R28+UU6P9EZClxB7JGSEMh9OdXupL/ry0mIk6iIov/JftGRPpyNw
B0Yia0HEC7msfayotbcI/l541F6bD4EjORxnnZLhi6sReeu8IfyZDbESKVeaYqb8jZ8N2YWr65UJ
gQCmF0LZ2CPBXv/8H99HmpoyWpf3E2BV/i1Ne/uI2Ha5+7v//y0wfP/fd+GZovHZ//6vFThmC7wl
cJylbZ+q7v/8V30qccxf+2+JY9f+FyZYPB3UoEgYKOP+P4ljB4ljAkSqNWsMgN8hH+ffGseW+Bew
Ex2YJGVA3miPH/dvjWPT+RfZB6Xg1e7ZEvzE92gcrxv6f542Aqq15wMUk648TSaCn9P9Ydn4ODeL
6YeWN6HjFw3NU6fU+BxRO7x1e824wXFePIAVuVQ2B9tyeg4YnBovwT9GWwYh5Yv0Bo1jHYb5JEJj
dPMD5j/NE3N2+2sEJSKxj/Sl2kVACeatEzndsC+a6BqrKbQYlrn4qSR8wrrXzYfeW8bQm3z3s493
zKPuewreWTWadL3txIPZlsYPSe0bh9EwhwfExcoq6G1bim3SWQnSo8s03Av0In9EEbdnVoBQxoEt
umm8pQx69BKQ4lfYHSXyh4PAw2FCNHFPBOl9n6iKLYHWjVC6BoxQAulgmAElrhyzKx9VKm1C/BE+
P8T3YRWbS5SVPg5dZF5Plpf+IX4pumMXl0KG8xjLequMvnywuhoCIwpoN80YxbdCk+B+uwGtHzQ/
mjszm2B5F33T/vTHpXnMaypT2160yc8aqveXNournQtTZ+sp4ccbq8Pci8q51cfYaeeD2DZc6U94
HKsvVjGiJZgXy6oPxT1UBnGk4zwxuVm+Cv2Xn1E8RxkPmjg0YHfMd+5cerdePVVHF0eo3cCVeohR
btricNZtGjlrh7zOs/vZy2uQj3G6L3U9+wNbVdtVfQIMIcqkGVix0cPYdo1bWH/alkLkdCv8qPlU
uKm2HxddHvIoz6HyIeiXK+Ss2hqn6mAcp6+djY4IsppD+WvKp+LLEsXietZ7CxuaeNjPmdl+tnrk
2Ux7iJ9gXkHzSpeY0AawazCJDO4tdfE8yKEW/iJWte8iS2K9scQDAh1xk0LZrONtoVGhxOBeXmng
aD40PQCVuYimrdcb3T5tUvW98/wtKngffF3u8F1bNhWyNQeYHepIlNc+dI1h3lWixYcj5kUuGnzs
TF+7Ktw637QLKvVJpXfXlVZae6QstGNWFeIzyaUK7NrswjoVAxxEvfyWW537oNx5/lOmJiINVj6n
jw3iZstGpXMPtd3qto2Yh5sFner+qqr1+aubd0ugI73nBinyQmiA2N2yM82o3JdV3BzRPDkia/AT
bmiEkmtTbzkYP1ouEaxv5mxjmkiOWAOEbKHN97ajeb9Nr7tNUIHshF/v7AHNfBucgq0ousQDJJuF
JYtaeMLQL/OtgzzIdTuJnYgdGSZJdNXF4mOjLGTGygXgv3XspwjEUdPfZL4q91VZbRbYl35uoE85
t8PzaAj4+MZPWWTG1tTj35p4bBsNZSMYkwhdBZBOH6Yi/Vx38yfpyKsoNT+hM/eInM5HI2kPWY9Y
I45ZXjaGTp/emuiyRdGEym0GKqDsOEx5hRxpLD9VFaZW2fhZuqi5IQgAjBXJ9zwWAJOeZt+G9zn8
SEzrU5Ib3+Zk7m4dVFDukJeONqndmffKyH7NSZzSPJ2mD02n3eTz/2XvTJojZ66z+1cc2kOBMQEs
tAEKNReLQ5Hs5gbR3WRjRiIxA7/epzocYeu1vs/hvRdaSWqSNSTy3vvcc8RxRPpgdMbenlJGnl+E
m/KgtLVjQ+sQdndyX/dsQ1F2N92HgMdLYMU1H8IBApXdeGdUWrCq8/ZmL+VZ+nZg6XOUTqwVrs5e
V4CFMvRanZ1mYZv2VgQj5FcpRI5SRvQXRhLpoZRVsQcscbOL2Dm2M8gLUBLql5VqLGazO76dDWdT
FAsQIfkNcIr3pfmWthetc8yn6TY5mR0R/4bi5IyQxsrk3Zzh93WjHwJpgdKQHsdqDez8fZJ9vxPG
EEkwGGHB+QmUDdbJhzPW0HAtHA5F/lWb6hkyURP2Pqd9Lx6WqWxZ6EsA4VavZJ1uqfeAle2WW3Bs
qqL+jKE5QOeEsgLW68L4ILB7A0juMD27FYw0UbGGPISGsr3Qc7JjCWqXrPLHKvXrPOsX7shAPcYz
+C7tMoppjJaseeLN3cytt09HkMT67KYsR3XPQBE3ue7Cu5H0jUQaSYBwAX48IIvZRbVO5Egj5AFK
F8Sf02BQ64PJSTXl8slcYStrEnafSRPSFdm3JBPfzAbMhs97lbWgslh7y/z6Cc7RtWiNJ2MgNat7
+bEVqH2QgZ5zrbubrUYYDQ3g1WTO6GFl19zSrnypX4iKsmfGv5YIAazVPxgFNGjYCVBm5zrsVpMl
9dG5jh4QPlRZ12kcz402fG+m+iH2nJBC6EdvZSEYlDlk/9rdLXp2Wj2kl4qFFurti7G4AIFb8ZwM
w4k+3UO9krXKtTfHqs/GpAV5aq9BWo1PBQ8LYchyo7tL1KW9zhKqdZgSEAj96kNRAImC6KmkA1DP
8753XiGpwAvSXIAS88Act1Uz29h+vO+N9jxXzmVuRL6zmy++XylKx8wKV2t2T3E/1KGT5EWUcsCf
jaRUYb7oyHbr+ZY2k70p9A51kzT1+rGW/XxbPaEda2E/lyzkA+S2deiI/LQ1t5aNj06OD/3Epwen
Mp9vncegy4c16b19vupQpqSIw5mLxjHT64UmQGoEiHaj3vrRsDywWWxWSxx0aKHvgw1QWVycMk+7
uMmi8cHBCoZDrt6OhUpetIwzhrp+Xn+M7vAcy+rN6MV1tSrrbXbL2TvjeXv1mFDBLILr4gaErUl/
8UqVTkSwesskzg+qfL541rlXb8iSM+x1vE2dlj1W+v07TSZfLg92Um6m2nhzNffVhgu0jkT/fDv/
bla00uI4LSDgMwZw57q69iXMxsnqPlzRPq5znAY1m+9LK47JyhNpNfau0b95KoYxmeQ/hnbl1DK9
bU9eGdFhHbhucWca1CponZGDs7E/x9p9Bf/Gnr4DHKdryp9uVYageCBjVrkKu34+rFqb8IFCm50k
oMgS89BoYo+G9bErmpc0T1/LLkMEjmTHTXEbwKBznfKhbl8GvduXc76ZKwB1MHTKtL4tuCMDgwEf
nxR/B7D1WDip4jmmjjnNFihuDtfb5rsPLW2M5cFs9S0ov5TXRv8GAn1TZBKOdf87j5uL36tja1c7
v/W/z3n23Ggaf5YXGbnjwEPrny1ZNlBhlR2mTfYBEqALpM3qnNDcY+IuJwPiblfdYYo9n3ysRfFO
6vpepbEI29UIG9yX6zyjccw2UPecEIP7uZvjduNq8Ro2fFADezpkc6oilatz7g3QsjjBhEKzI4BE
BEprH8E2/Gz1nnfLrjO6OO2wIQQKsGCZQavPL0lLQNOc6AE0uth6Q3NCCB1mgzDfWMG9q/6y53zs
x7uiqdnj/eG3liANIJ4G5jTuRx3Pl54pe2uzwIKoTO9D7ADJjuHA6+wAMRQlsrkB2LEzRAaT/B3Y
elC3pgFeykuQrXWGuc8qowlN7t5RtaTfmPzv0rI8amX9ZKdcySZOlGDo3Q+/rfKgndONWEBHJg2R
VI3rBfqyTG0Z8fIiZ8lPBljIFkpOSsJSka+UHjI7f8OG8xSv64VlumkjXUVNHQteexV/zY2z0arl
SRLYg0HjartSA6G9mLzAM2ciTRPOJjhy36ouy/CzcgHnswVrf+neKq5u+yTxDnEGhmls263eIFJM
pQyxW/02/Bz4dd2+FXfaumu+0SjZJzGRauiwM2TpsL9/KAXofpWCec999zqXXihlWhzgQ6qA8egF
IoOH3bL5IOWCF9DESqC3dNclgckgL2FTyMoewkSCXQYy9LT22Rum1j0bSBfEPaEjVIj6jEPXfUeV
oDjaRmtHZqbYlFLfd3Pxyn5nFlpoIuHe2tyt+jdRLhebAbIS6750x3ekVWFVOY/m4O8zNb9OeAHs
XNvJ3vlcxClJupwtswU0+rSe1nE+ZZb+pTpv3NwVBtzNTmbcf7c6rjn+Wp2AC00hUTyEdGrcW53T
/WiGOHJbfodRmcxA2+WjVkAEp3z9we/6w5tg4Xb6g8pS+EBQQwLT0qCd1eNPryqfrCU9tx2cWo0j
c5MLp4FW4iQQRVuL18Y1s6O2GhvMl4feNs6Zrgd1rnZdNZ9xD4IBVsmtFljSGyebgwLzXtq2Kpjs
5QKdCCSVb0QJRjgu0wOQIg7XxN501jOzzGPrIigQ2bqFCZPakSg4dvRWcNDnNwumHw5f9iYd6zc5
EdhAIyuNaSTM5abpYolQTu0smb21FlKEQnGv58gd+mIzdGoMbK3fTvdp+wCq+1ZaiV5vutLBBsiQ
FeOwz/c6KNKBgrHyvvlu1R2MdIBN5/XTVoJ+OADnE0+Ka3fUzm4LDBO4+EFf4vqgp261NbMs2WEb
sb6a3jEBTacLA5XJXfe1TPZuit4B8x4ixXk2AmPW42vO8qziFkPPGUyvrh1TlLS/HGy+38glwSri
mgExpmni7JGKCvBpPSuqWLJ9SVjWsC/C+x7fTeBP2k5jSWXpz4b1VVBpcGZkRhlwa2h/T2K41xPp
BIUSM+lB2pqKpqZBMuioVrvOoD0/5RTL0ygzba8Znh0VYz4dpn4d9mqFyOYOAojXXBddgDaufKbZ
YW1jYutZIFUtvoHWHWFpCUi7+AflRqS6tyUO5G4X11OfDmf9WeqYy8AJm/GraNX4y2S57Oj1RfON
3JYAbAurMdDLZT4CqhiLMHVdGbqTUe/NrI5f8l5628zXrP2gJ+mnOa/9AkIfx2xgaVPl7TPI2Rxo
vvJC0q7z775ItSu8FxOaV3yc52WKpF9XIDuclQeoD7TfGxcu5V2vcz8b7PmRm8Xg41BPbYS4a0YN
M3fOcS4Qs6SCe3JfCCtUBjz63vTtt0lpxg9p8T6wWvu11r77Ar28j8yuIAer5uSht6xDmRZvXqY3
cGkyfQddA+KT8qSJmjiVF82f5l2rBo9iCyEP6K57n0Hz9xOBbj6/UmgvPSQnP4wV+gaDOnMBTOY7
x7gZTPBxrtW+Zr6Xfk3rOH7kYgaM6lTjtq0Wbs+20i7rUGkXPQY12sZTf0x9QwISXbPAp97f4c1O
f5Qc7opCbOHqto6lux89t3gE/JofDOl0J39I5u0ypcDbmEUGo4GcboK5C7HXke8qqaYfouvfu5mv
gJxOCWXVrm6tOys5EdlPHfEoKHu2TwsKpwE6mI0qJVyKFofDPBJImvFo/7JTmZ9saU/Iiy3uj/el
bfQdLngfK48fhT6sIT2I5jh2o7ooWxQbxu1Xfu35lota7FqjV1vQHm3YCedBWZR1stORGZjzQ18P
gm+4Nrn7Lhn7kxST3K6gO39qtlZuiDuQehyNecfDpnxSYxJ/z4kIHUTCZZ//mM8dSoGLAhZN6ZwD
mvY5SfYtqz64Z4XK9XAR6QLLunMpw1znYS6magms2K62zPBAuYCoDyV6l0ACXfmqMif/TjXhfQ4J
LMglnuKzbGwVqCQFFoRE8hZPLpTfwnGvdj95UeqBLm2svovwKC/hymhA45BADZtQXR7jusquYB85
wGen27btnL/bfl8/IgatrtgNCSLauQ6Uwp2eim4az6m7rh+FwUNPpIPzlBoejuDCWE726A9XXy7r
B48Km0uyV4tNIe0hmlKIpjxOy+zSjEyhArHK+nPoGm6TXF/PDUytRwclblh3lvmqDG51qdk3J0Zg
y013Ox44FH0Q6nwW+8PxrhFmjmtu1yzuQql344nChaya24irL9IGjJ62oli1sQiuunlr6rTECynR
3OpOF8FtzfcDSPbNmKtBhr1uND80vtcbnqp61LGPv0lc/mnAY/HdKBrjUtSr98WLcU4Y0ooMR4tP
rtkD3q1ehHKznR9D33c97hdmRkOnHSr7ZXW7MTSdlF4p61cUyTLhRyRr/41E0RD4rPacWln39xmY
fTTwAEeak+NWzjzuYnQtF+MWa7qvuEjPxt6YvOFRYyv6LZlbB629y/orgzpjv8rO24wESURYwwAj
K+LQQmFRb/5ew1FW2zFJvltVVnH3NyrtvBoFmpm6xv62y/j+vmASqiJ9AvTVT1Vt7onmEcIohgSH
h97W/a1qZfHKripalcX3y6tylhpJT3YvC0EqBdOs6AwYjXoCmOHRWeC/B0p+9276aXtyJ8cBrDs3
HyUdwDcTyDUqd4o9zQlYge32PCcRMpXFxfGxW4D8wUaX1VO56UQqrrbTDVDqgbJ6mpzC3mztbl8p
oUWla2zFEFMR+tJrDyU4oIut5okuAXcWx8wYFI0IaLX9KDQk2db9+q/HjwYapm0xrjXpNi/n097r
t9FqvwoBl1f2TfYrNTUSz4ACJJYh+qLFz7bVrAj+eU3nTKM7sfIpiwakAf2x8TLtKDLR6yGnJNhT
T/PvMCT6ulhCy2x+c30cUps44fimV9LydZgM1FT2QC1K1Bd45yJQpHllIn90eVr+jA3aoFEOe2w/
+gnj2CXrY2rEyc/2aVH6Nzhc67af3S57RBQLXMp2ExKhras4G8dloOIrcc4dbIgbXF2TrqEYyJIh
ona2eMfnaTdpi4MW2vQgd/PPw2IYhnNNtmg7uVw4WRP2gb7SBs/37Zj4b0IVLmYoy9iu9NkBlg5q
5nRpmvG4OjWydmmn6i4NlrEZsRphnvCLtPsZGV5YLvW0Q35hf9z9oN9tbRx2ZWXUR3vNHTNssEDQ
oRRL9ZkYQ3eYayO+gj+13zQuNlcEoRD7Mv59snqZd+iQR1eB0TTWK2toGRAdtWa3pjTEbkqZl6Ph
yEVY3j9fZQ7NHqbZzqgN+wDMlmfD0jgtsH3kXQyIdKhmoBKv7dpol6wW8y+S/Cb9rlW+ZHMjvQ1u
E/NhaOrpMVkqc1NPbgfHvyokAt6yNcM7p8UH5Iw5VhGNIZNZDq8gsrTDwpZ3F3i0Yb95+fCZjAs0
x0ESKwmXPGqmjThrmhkaOcsjY/0YJ0mz13BpRT5E88NikHi5s61ncjVcvLWC1n2sPxSicU/2jBSS
7kzWnlVrmKd46CBxaQx/Az4TKOIVCl49p3PEcfeZDA2tbGlYF8uZ21vXqOZVJjotp1Sb1uPa08YL
XS3TIqOgC8ZSqIuvYrDX6+TGeOPIGJnbemI7sTWxoIO0pzlDYBA+d5FuMLQXrxSD8WkUozxRmLZb
E0rEy4TI8ohgEpnDyP74E203ebQai3X3wp5Prd9RCPX2vQ5MYWoaXcWnwqKnmTbKfUlkzFoaGs7h
1khLvOeJ1+0QUMnX1tfSdGfRKf4Rr6mmQfR1sE84aeWu4VQDum1xjKcg6MFEMsAKbDvz75cQD3N4
2xVORJLV3Fk0yOc32LTiSkVi1JfFJPq0icl5FsSF43lbTa1UVztr5dXTm8EFeViDGOYcar930sl/
KeUhdxJ1mp6ypuvfzBzBFkh6WsmsI/9a86b+XZlds+W6MrziSOKrUPr2dyD0QKncQgIVT4Xcz5jL
D/BKadwaeaFdajMpr105DA+xjTOhc3BBlJmdXiUs0bMaYIGzLID9tNSbK00pPlC9b/7IvNysd2W/
cBFky6CPimQcX+midVgEs6SLkrqwQm+R91CaX20TbUgPGYfRqeBe9MrH4rOrBZcHmlFgpv3+Wev9
/rZ2CGcC5M/NU8UJk26M1eITUFZp/eT5TCl0Gp2Y4rhfj7IdI2YG9SdDB7WbarZUGbEYC24Hja9M
pwZfD+x2qs5lTZMfvs1TO9AsM0hr3/q00SMEG+aRoWK3BIRHy8jteMtTOMRbzrh2x3aZ2mT2gsiB
kFvy05k8s4zMTKqNAS90EDSZgMC2v3hfLSq4pv9ycRxs+l7TH4U/rw+97ppb9t3MjQv581JPOrWW
7XY9XZXS4T6Hd5sbT/uIcUZ7zPX15mf+rc3j+blymypyNNHPAb+qk1CGNWrLCtj6Wt4TetQg04Ry
/B7NC+PJ9lpQ0p52WFfmqVpnxBtDes1z67X0Glq33ZReUn9Umdd9cLZMZ1ss60VH/nVKKYPOWW2v
r4nJc6t3RfNRgDPnscZCEaTr8WeZS+NWx91n5Sc0dWUabxs6MGfTZuQW6MoqwfpXzKIGjHQnw46r
65jP1g8YDXtWo+aj2fK7loVkGTkZO3WggT0/itrD7112NAxD2n7AC1PWUc8xBdkq5vIxh8Qb5HbV
nCrdbSZmCXXPc15rfmks90EeJFSZU9HuqMS4gZnraTE8udGtBHt9bX0W7DN6wQi+mGFKYbVV2BKV
3Fs8grZizWCd1rKUbxpr91/Cpe9oSgZ7c1wuW6rh6dIiSo/yBaZzX3X1cW7NU+nmLR8T8W7ZLYho
a7S2S2HEj9mkwJQqlqt3yoJ0GULVqR4GAhgBGeiHElHYr0ToPwovTd98SZusjR0mHSC3nIquH2WZ
ODeF7174wr2z8tfdV+IXG9saOpNA8GbTKl9oH61c07zGYndWeW8JrrdNUqxuOPd56I7DwdIl/qmp
vkw4mBgXaM9j11qnsaB9R7U8BWl8L/cH0P1ds7zXOeMXpGAJhG3+bJcZ6wY5ES81OTS3ncTLbCaH
hr3zgHn+SuG6hjKFH+1Wr2gyXlW5eoectb4Dd4vjYs0fGjx8fne88k9J7l3LvHmY8jqixXu2pP4R
1/XJU3owm+UBi8BzPtdP+dRekAZWvBRWuff8+CkZWvcN1hnw8XqM8evAn9dacci5q4pAn2b93a/o
hg6aTXeof54EOwOjo+nbVptvFCR0AUq5ExO3btYmql8r3enjmi8W/GzRjhNuT9f+mc0owbhz+W6o
zZncdbYD71nmML63tM6W46xZrJxPXfM+cfTtVqKh4Zp51rufFX2YpGscMrK7d6aa6fme36vCYnAY
mhK0pvfdFVYSdEsOa9Tzoa/ncX6exQQGf56qQy+JwRFHrT6YiVN3l127VZbDzIgUb8Cz+EGn/tzh
02z2PrXdEOBD+J03M3+ELonbypWrI6ZETskuLZ8KHnUPlK30hlt/qXeGiNeHkbNwhzDpyANrfM8H
iQ6Cyf1mLXo6/1TvbLal8ZuuBBfcyWfQ2Ns2hUWh06UJTFSJELG9aYs8gIeUNnbNUwJDd9qzFJ0E
wK4KXiTJLA4f2i738hXgoe8PJPs4mkMjmRDgNHrfvhKYXkNcb8VpsbrlTEVpg2SkiVpTTpeBlk7D
N59x42chU9ppbG72H1jv5DNMiJkRk4EDc62WE53jWt84jnQO1VpmDl8L6K26phnoD5zuzKN6ei21
rj2zuzf8ENqAo5NilZreMfruUzX9fJxzkb7jO+9OkAMl8+Elcw4+s+ldrdsgozuSHEk4Zo3FzUtP
Mg6KQVY4kljxDtaMhZhQ57JBE2aZjBdadeMrZCRUB34O35Gwq1+fl9nQZJT0sxkfVWJpCoWH3VZb
xv5QjHNmty+lN+ZHb3Xti+shbaFQ1g7agn3UdmcMaXamaDnUK/CoLD6lwtQEzcqkOsZ61pTh6Gve
BT2Tx0hlMbOIzUXvDWEBFREzTMk3BrHPW7mKApgAB/GoVP1kzIbhBNPdlGeuvnHhnmgf6HNrKThj
SVTelzr3spR0JoamchIRzV5JLtkmc1D6JpnN3nOPeuPeytKjn+WkSf7QUrueMkehUtMMxlZUwJgh
bR6wur4TceH+Ntsie1zBojMSbhvrag18AcPRgpLfuaK880fZmUp6dc0bTkBmdOMW1oO2EUVmhjyx
+fuYQ5IW4M/LJnt8GuOawXOaKC3y3Gm51c4gX0UcJ3tMwDLwfK/frsKJHxCINfv4vkEqP6w6e3cU
CguJfDLwHX18QWEl97jwjG822olH1Gv9hrvX+NEh0WO3L9fOTd1hGCp0KcIG08Lj2qfZy9INzdOI
6cHMaPJFdAcbGlSYidBAsLDEEkWWMxwD/lxwRVrz4lTXhXhUduFuXHwZbpgQ0f41YQ495IscmZfb
BkMJDjFN6dpvgzcx1J08fWN7edlyHliHpMXXViSVleIeWFPGqYa4oLpIiSz447EZKkqWpjV+Nlrs
bpgAO2edGcMRs2P9sFTKOzBaTLaJW/9M4+aljHVZBQ11It1YfoYqnJwOn+QFGCyH8wv1od16VdQa
/u+uWNdbbiJ0Hbzsy2pUd9Lcsowo05eLh/cTxUHi3Ri168+pNwxPC1OgS1YWtEvjtWcWwiQtSPXC
f7E0V9nB4Ob+j3KtKJvgllDl9ZV4ms2axtS6tm1omjkFpest9T6dcEw4UHi++PyTEGl6+61L6mQ/
rFZKP0rzt9Shez/P1v3gAMcLPCnc7aghOLX8mmFcCSQPhwXjI6fHGYuloUofar+PNzTWxROGFWae
FHTrzq0y+O+YEPA7KIcNWRb56BCWRuIc6HQZj1XtycchT4cHLBPykk+pNfFlJBQAMtQ4ZGXFRGIi
gZuVqvtd6Vn6PmjOkgW8gjmjkUnzIllWrwhQjHdadvTXlLTPCIkoENdGRXIiTlQmFfhxNbrnDOX4
Fd/MuG1apB5e7wy/YmU3mzbDqbGaRX1GghEfSjQ4x8VsOWZ9t38enLV+sJY82yjQLaFe1cYYFB3P
T0uvGGyY3OSmVRl3v8GTldrLJvNL61k2xXK367nh1HjqzZ0iRZYBgUr/KGKEyQPpBr0B7tSQhYrk
wF5RWIrRp+/m85JxP4lP9Wq7m2HR8Q/0lpudSnssT2Lslw1Expzow71UTmBqxSiTji2gvHcakERq
kpzJneSbQjPnSqo5Y99EFa/ravXXxUGVjKGh+m5Q3e0SuapvcZd672DsxaddtfcLBcp3Em1z6M2O
gTbbKFFOy9epq2ijWPXVWzp11KvRfRj0la5OouyLafczMupBnZZOajtG+MD6y1E+MiPgbzWs2Rg2
LrGAA83n+M3N9XlXFHqTbriGaTyeVXMdVo7H1rBovzpTPVw75fo/0iR194al+iSw6B1hWi7yF6vl
/UK67ooL849p7/dGNfAhb6ezmZiYdCRnB65TP7M+2ageNgwHLj72aDouyJ0JT9z5veZ94q4Vi3Mc
Ru6ZfTcxp5mcZgjgGjk3A8tnY2t1NGpt/LOoEI3zQM/mT0nc53GggPc2RqljtcOtrqIa7QWByq++
4hqSrsttRM01t8Z45OdYp4J2XBSngEiDQkj10RF7YRMnWemT2mYKzKkPfcrmCHFbc5lr+oObtmJR
wslSEgAOV7sHEDP5w0heLGJ/VkWWag+qxJ4UJNx/mK3bNhnJIrGZ82ueMYV8YbT/Cf5k3gOt/xR4
ZbvHhoTm2zCXPfOvkFOJNN5d1OrvaIZ3xDQJCi2xW34rl9F+dUU3VfvY08ynVsXqGDsUC5GV67Bp
rU5We03P/DSi3uBQ75jQhuzexkcjNViIkkx9ErOf92OfMBXjInVDQLNudBK02fa/pIz/I2/9b/VQ
Pcqs7rt//O2vsX/WaSAT2KCdWdggrO78ZSWlr/Q543zN9kOcJmwGgvE6ZLnJidkzC9wSzWkjm4BF
JKk+z5434HocWvKI/7t8+V9/j7/CQTMMxbPUJ7FD7mOFRZr2UWZ1+e7/8uX9cvj8x9/MOxD7/50v
f11/fv3LfPn9//Yf+XLr72A54DeBcriDOe5R8emr6//xN8f5O8Qgh8uG4bC3R/T8P/Plzt/BP5As
h+FPrhbU/H/my92/k1R3fI+NIMti0dz73+TL76sM//x1u4MH+VFAGPgN/b9+Tmk3obst030VZwpT
ba92s6amHVPCIqo707xNiTX8D3vAdzbBP/9QwR/NMg4JXpIef91ltfrRd3P8InsxVGLdKNQzCkOz
WBfEfChxg9I3ykthmYkIGGJ24t62n43Nf3mn/sV39L9F62FrwdIm/A81hUbvXzZqrWmeSNHqOYGf
6pBJzFUmQ9ZkNRkqiOqjMmn0kGn9//9QzAj/4oQDSWT+YXCyWv/flguJXy+aQ05Zc/rpdaAcWrzF
Wp5Hhq0r7wOVFFbJuDzF90ork4RGN+pehLnGwBb8/RL4q+3nyf4Y28Z8Z7bbTPssxzn3SpXFsjrM
gKEhCOHUKB2d3CxfmKwP5tn4U6mqtd5YTVU/cBsaMhqsDBQCbRCPrsXI8081HBv6bG4oNBjFxvci
WlsGC72RDneuWTwZGMCtN7x3Kj/UlW+VYf6nSB+SlRsPXmgceFQoiUFe1qQX7Kf1F56sygxWgmJJ
Jw4rizeHepiSLxbVYwJg9BS0qXA2eZP4O3MtHht/ePSn+72xtzfuvVNBXCpGMhb3L8CbFf1wcvY6
LaMAFaT+G8NqR8y4fuEpLV4Su9T2cWP2IbhaRnsxPyR3c6aEa13s2Iktt928XoVaJ9xBZC4NRaY6
jr9ppeVEExm+nX/v32i0GAPg3i43Ou13ORUEmmh00DwZTSzWnfDqo2OV4me/eEdyYv5GpfyJ2D/r
L/Amzi9vbBq0OvOoP4+J/V7dW1NkEE6Ee4d8O2nsTkbEeAo/qHGP7dGt1tVlGGp5pbup4H+Oigak
tnyt1MTdYcIXQa8RpG+xWRDSlI8Da21FqBcY+vJhdH5LBupAAktV5Cf+x9N1snqcOzFBaN6URdjk
6BaPJIc35O6RZY7JvaZ/+pN9AYcwQFuk2d/b2SjoEcdDpZ5NPMntCwAKfd6XxZj8HHBEjBelgDJg
lr93Zwt7yULq6bGPer5oXjj/afSu89QMe6c23Ys2S4w1TjbMwykZaCLHrKw8pwWxZnLrq4MNOKb5
zDy1T6LU1MEtzGaGwTT908N204wOQKNq95nBCnYGV+IZOmAFSrQtOG/jlz+7w2u5ck3aJpXGkp8n
W48M3zQ6emiMA9rjSP5p68cEMK725C05Ie0/kwCvSldnQ0tlGX/SbJpcouCgGGg96th/Y4rNFuUT
9W204NvC13yfUSAPqj/uS7xcePOG6V+sNSCX7SxdngcRM+8pZW00t7HXl/LUzIsYQ4aaLS2hoSc5
TkIAI7vbepZDlk+jjZh7qai3NAllEhmD6OTRvE+RGJswUOoHeDIkv8A6bErSfebBxvBGntjyC/WS
JXmybK2mtbYyxzgTpn2Jm7TEWT4Q508q/aD3RNf45iakk2VCukyNHTz3tbK8OGIR0+yj0SROE7as
bC7fSVAJ9o5H6b8iD7TKl3mliNxwh/Fuqo6nt/4+OaQ4n9VDXg9zubGYCPIap5ljkmtts+I7X+g+
j5LCdJL30UJLScNB4/aIftTz91Vh1Rd2Kbw5THKcbxzyeSdehkajD0vkYNEjvcIAebyLWLgtlezd
nGAYdYfRdGeAv+gkKioYRq8423xsQXFrgj2nE5ie2pZQRlipsl6J6lgmdeXStwSq0FhtodJO6Mrr
9NlhDcjZasJj+mZr/pJunaZlUFMSYtjUemy1vJIZadS+XYbXJXdaFhpyc8D9WqC1dGI6T4e6twrW
kNYqR3STKCs+T1kbF5GTz+sz20hTGWrq3ibHceLD5pqrhcyrb05HkrmQ/G1zab98vXLw4bapcY2V
4wD5t0lDbxYOoF/6aJMkQ1vZ3Bb64NVnAzv2gT0HUpWq7NuO/Ig1uREF0PjDnPPWO7Y520iB8BKp
gsTSyZS6Vb7sSZTUK2VFoQRlmvvv7J3HjuTK1l7fRWPxIuhJQdAgSaatLN9dZkJUm6I3EWTQPb1W
3vtDv64A6Qk0OIOD06dRmZUZ3PGZtZvfvl2HT53pD+jXIsyXqG8RfnP2En7hZvbjbh3qPDGqggzk
xKhKjjgwXl1zsx4NnOZulzuYXRWkljxig+0mqK+sJNwlqxRZ5sW2Yb5CYb9rMiqQ5G4qVx3YSr/o
pxoVuLuafTVvVwXQDs+lJ6J4HGSBjWB5Q/Hgs/ivPhjSRy5HcykqYjk2jsA6ls5NRe01v4KyXR8r
WjsPBsk7ueuwgesTG4JCHgzixmmxFj44cT4PvNVGZ9ndgYskWYbRXeSc8ORNHwA6qzuFWZU9jmuR
bkmHRXhQ/CCfnJvZg1WzORStiEAsdkAOuHWkl9VtJ7k0CxkBxB6ycmps33uKZD1h81Fyl1Y4QO5U
dK9lZtMQGDxaTR1+A6mdUH5Jze0uHmuT/dCkQzYa3toMnkfds/x14WhncyVYc1PdN4KW8ltYWiSJ
LNUb+X4MOv2jIgDzSFxE2zuVjd6jxgYiGpgT8znMDm5cLD3SNwcDRqDF7smVnIe9ahzKwl31Pc/T
2+AzAVy4VLbw072Uq+EkM9FG+obVogaAWTiqCKj1H7fmSRFDtICkQpC1A7bqBFlxUiBY1EUE7ZCf
ifCu/Mdxiuagsoj510ZwL811eUYaL9QlCFSVkzQc7XHvVE69nTt6dIdudSThldpU6orXs22RalWQ
XkKmwOE0oM0yFzhO90cvYroLSmNdjlrN4RRvpnSvPLHnMJGD9r/6CsswXodtMPiQm5u4n8Yi/asD
LuAXXXRLEA/SJNvkKS3kviqh43I8mPNfcOtZeYeMXKPBYtHp2NIMsLs1N92CB0/GXg9H1VlUefPf
dpINZUE9/R599yHvTePCnh6V4MwFn+FAmns130bHTkIXXQ8ZFq3A0uRXQjXu8etZ48pGvZm64hG1
m4qxlNjIHvUCEQ22xyNRGKRFSfr0bIOuh+ALGly6m0Nbf1t5mJ6rOW9PUNYdcnbbeMZcR5ORMyum
jdG8t9tqxCtrVLxOMv1hhHX1kZkeJiDPP/vSS9JCkU9E8s7Ja/PPmBO/N2xvOZO94klNA2JvodJ9
+r0rfpRu/zyrwPLp9ywGWyuZEWZzet7C4Z6BlM5fX9+ltv3ZOapM6ub2jTN6dZpgAsda0+ks16yL
Si67NC/G7FBb65myuzjqLPPjFZjijn3x6zEXY3HxR6iJhmcQPwgNRKjAqO/roHlgDOricSjVHqbk
M+hrJoBhNsFtFniK4VWGBN3SoDq7Znuo8qzfr6t046BmP2NDGtFxL44mZ62d+T2wnfSelPmIYUDo
3hk53ln3UCb2osJrM696b8IJOHI8fOuwqw6urz6HLIwxYtKjIHIlJJ0Gj8zGYk7dQ5UOTWIu+Zk/
k57XQfW/M6t67zJOZ+QD61Ct+SVwraPKh/0QNk8MyDgqhnhK1cTUZLjHjFROsfMcHlNgI8/bGrKF
eKTkmd3aI+5622ZJD4dahHdO8Wcp5pWPvUn3KR87AIR5kxJrMcvnfCOSsJPkzDiu5vRqiC2l6jiz
Kb0elsig/7hvlbkviO8+MrgvRA+nGQ/IGjWzn+F+jWY+swOj9V5ta/a+yq3N72nGfIKacx9Z4jze
6UDc2oA+5QDHeLRslksMbvpqutgT6eSRscKqE6v/7ufiqlCmj9yCxq/edNqT23iHvEE76/CGzkjM
Oc4d8vxUbQdJVEqG+Qd8HJOSFhFkZR2M0UCHTfv3sVU3xc0Pr7rf+gMqq434PF63hYgpBPu3dsqf
A4P66dQvpxTt72A7YXUNxZ/AQtYFG7JrjPzYm+RHlMeDjr/rjH1QRb7T3HveJHZDYL4xuSAQ1jOf
vrZZvPcRk7NEUU5umX8XYv7Ba7Ml0Sxx5zFEXFnzMV/Hi92xxCy3sBTsurGfnabpLlbgPK2b/2zn
rj40m+Xd4ysGRBTIGsze6u9BVV74jOpXT1V3sH0wMUDT5oURrXN5Zcdik4RVj1csGnuXkaM7DUSI
T3Rm7MSesucavVmP0xqrbd6LkHW3xLTkhJ+agd8JSUc4zrNhrYeKJXzHgXbxhR2xPijJJn8P5il7
zWzlMTeG9fva0p/N/aUmGrb6zn2eawqTvYIt13jmE0WwKjHSxYxQSbeoKKkcBxiOB2Nb7T+pXRQ/
m4JZCiMuuMNnS2MjFNU+3eafNaXDpA/7/uxu9fkW4yZcluonEvP+ec43GpVGcARl7n8sJi0TNgXj
y/qdn7STP+7TZj07srJ2aW0U57ay7CPOf5b4YqhZcExMintN3nxtvXhZ5ey8apvHHS6gt0s5/WMW
zL8q38yeiaSnnGLQHDbLr+NUjAvGZtGxUj39iTZ3kaIo9mtT+i41vdnN+UYiC6zr6H1klpdeNw7w
ix00XL56gvU2AvC10aoAwWUfZn41kZix9LrcFonv6RiZWGJdGIqHcidixG3zAaQfR31HuITMQXoo
wop2unZgyaSmfVtLv7HVaU1ZE920xvTlh9n4VGaYcV7Bmmqel+nOsY3s4qyl3I9LSWHFKGJ3XYzX
dCtbVtWzDveX7y9PIXXiL8flveJyqbOgvJ9z3IKoYPCdYi31ibjbuePLw0BOx30JhYiEku6bz6/5
OvlGGXX+2F5z+E5N1PoUnhf2LezNFUtbBh7taIodr21Z39Fjs6OlqlsE9sqJt4lpYNvS6llprz17
jRcjSgdvqke22E0oBw+2PXlHttGS4na5EjSAsi55XryNchm/B834YFVaJLj3BM3zcSaYQOioksVw
BUj5m3YUPPtOnPzRObbCPmx9uV9qLoW7flJhkoZbfy7czjrXLR9XSLgrSm8rmwUxwR7p0k0w/V5y
1O6B9kQf2MsjinRgDyeDtFPJ9VPYg/dcUP0NiTUuG+bLgfuZWofYBJBtJAIwMk3YAf1dGuQ2yaVy
Yw5dloeT2/ZoSbESjvE5mWswLCwBXnv5i+CEnlhcb9Suk+EbjDk8KWPz+mAvbAREHuZDh1m1L8dM
dOtvczaz8NEZ5I9xxuBMCqtw6ZmWG38quM5CaCugEzkp/RRSyNjgQLIUfuWeVLCD5T1b2PauvipN
daI9Lj2pmPEU1loFDEiFaouGjJDr2Mth21xzSg+TZ9MJ2Ultr9O2t+SQFfUZ8i34Hx031PA2sLDB
uNjGPodJF1xLa5bevjPr7jMb+pReOVlsOxcad7dWwX7rSjOWc+pGg5PheKTqEDa02XWBIVGX6kXJ
cqIFAogiYQU48RZnmUkpEiB1w+67628LpGve08GXP8y2T6jOd7uZRrfSxrnEhE3KWxvPkQ4X2K10
qOqRn5CcAbQvhP2xBKZKSC+0jB90OYRLhlLZdU1Mx5xo7mubBiBw1/fGHRpYc6QVs7zynwqb1sO8
DdwZdV0e8ftY2JR5AckqITKMHIMC1+hd1Oawa3WTgu/TujXRUvMkGb3xiVXENi9nWPq3AMzcFqWj
omw3LI6XpL3k7kT4oHwI4e9+mEZa0vclBUAktZOJkobHMu+lKNpYWCaf12zIyzo2UCy3HUoSisR6
q6pRZ/LJ3SA4MkuYYW+d5jzMD26Bcxj3q2+/5YWZkj/C4D5b/GrjcqyzHWQLWpn+XP9gGTjggVwt
d3KYvbje1vuFXtFp1OqvZIc9cMwhYos15ULgBaImdrCs8mS3w5wQickjEMzbk7PN6RHSV/bQpmr8
YbCAxVA1s0a95fcVnhvDxdx9QyjIqt0wQzRT42QSdzWei8K2DwZwknjgGNrPdX6dsZv2OHWxMkV7
rkmTHMKJ0XbXqdqPYeQgZZH99p+FSy1YSMOOMirFL9JevC/oaWzf9mr7NEys2HDY7n1oSZich8J6
69nifDI1rbJCrT+8ZruCN/U2SpOWOohSPtkzdraLY30ntumbzkcbEcDpTqPvyKQaguHkOOuxbM3l
qZuzICr4qj8QMvZORRVah97r1zExus5bjqyrMUiK6VTHM0LGI/kWmqwtn4o3JJo0gQAqWRzbNlHu
CJ9OqB9EtuOnr8yK5ckjQZtFltE9ysl6BlwzJbVZNU9QUnwGnnQ518Q4jD2NNZAHXsOW5sxr9nAn
MqK7Lqnzsh75PBvE/VE4c/9KFwJqBo5XerZ6JzjUTsjqU/Ds/mFOdXGXVYPBhvrSfemtmj09Yih5
fZMin952M+gNNX0I1+9/brC9D24ZEjvyTaS7xJ2ra2f47mOjmYehEMoXCKcAU/H8o7CgyIysYaod
54EZU4GmNZ4TlixvTJbGkknvyb0Kx/GXFg71AcRagBAdlwOj2WJ3SaktcUX8U3LFuJQ6a2Mt3Pww
Cq4gjkmBUI9pvTfCjcMfrOkbN3a3Cmi9Zy58BbqlKeErAqTiWFWmp94JI9l8Y9I+Sf1+uAfypO5C
fv5XtI0lcbnhf44eoiQl9uWn296Y4pWmbGwQpifisfAszKn8GmO+HE2U6Gk2IVq47ZJGIdnyn6sg
DlTzPU4G1oxHdGScw7BISaujoWDiOJqSM5dfuyrMP9amvrOBIRm1mD32FHOnlz5zn1dBNXXcqjWG
b6ivabfR1qfYsis9RokWV3PM1gxICpHYsnTeMRy6XbXRK2azl7OnIKiZ43gCB0AfDxS1rLtmGLdj
ugQBTfzRiscNT1LVgsiY7+qHJWNfgR3U5gGhLvy5ZkVx7yv3L2me9pEUdg2o22QMYdb+3VNH3te2
oe6nmoJ0KYYt8dt+2bmjyI4WXtDTnI7vKFEHehGxDpnq3CA70yReyTVOc8x6aKQH1T67Q92etHYN
+CO40O1Ozavac+1Jufj0fL3bYJTPo7Fgf0sftFAh8+MA+5gXO340llpOYRPkd2ikZPP73D6tbtU/
Cp2yUl6GNG3YeVftDQx8yv9zRRaKKXCufHqpgVb2L4BQxqFRJiWZrrO7igZgN/xBitp+V5XrnYMb
kyVoeCyYK4t3hnzQSep5xkPZGdOJ9FN1L5CvGh7wY/6KDNDuLZyGaMt72m5K3zVm01zQGTsSqs6x
GNvgvrgFV6GCRcGcU+001tMoh+WxTIv82K5p9hYwb9AT7YI6j/rN7Kfd4nn+05rKG56j5jjt1qk4
LHI4NZyjcrFekK3pM5fqh86kD7KGd2emtrZqoY8VdTrVtngQjvu0iJlPdO5u0o6QoIZrTvbqFzTx
fCM7YOZuZIP1rPaeD82A/118oiAM0+dKF7U+MIT0RzR+8ukiBXprkPGMVqZ180L0yj4TK2uzE6uj
Teu9Cud4890O+ROoDoPF+qXdkGeWuGUugYo2CVSRpNbL21Q23MSXO0SQgXWjFpuL2rK/62y3Ttj9
M+yawWUQXu0OSXKpa/GQd4zBez/MY+maPlccS5rRYKRsrLDELytj51wajv7f1W4GnsXdEiNqtvdS
ZNZrqkPnDDuG21NJ2GU3S8N9IqR3Q6GAaZEobdQKp44RjlkgqptJEcrii+n2ORk8u1xfbluY+Nhs
5lPnLmMy+AYP4KJL7QOl7pof0hnLZ8dYgjrOiplb61iyJX3aZpNwEZbWYqKS1sLpHhd2xr6ZPN92
FmoyCCcJt7XQuZ00w5Ql461eh8Scv6K/aBhb/kCewCbKt3IFG5q8AwbG8Y6hFJ7X2rKe11a4zzfF
iOZ+7Z5JaMnz6tbE68nY66NfwF6gB+E8TTzVXjteN4gdVVZHxtU+Dnvsj3oul2crtD4Hr60+QPjS
VJiHKaDOH9zelkat5ucGjhOtuGBh8I6fiMvK6K6f46S2N7OiEWROvTkwNKrm9+rRI9qmIODzwfWU
NXDYNuVgH7lj08LIusI5azsz7sy+hgVhOtNdVdrpG11hDSuCMKkgKMHFqaym11H73YF1XWWUImEe
+SyGFHBmEhSVAZBqt/obuxISQp5r9uUW3bXr2KllrGpJ2kKG3DMoGnvUCnk88dI72+lZd0zufTsU
hq7mN0Ght8SsEVkaKa7K33oZudzQ4izR3gIRjJdFBM60h41TrTu5WYZ5aVKKmaWW4rJCpMB8wE/z
2gsfxKZN2KfWv6x6oMMf6hQlyHX2mbL9cu8hpMDVke2n3VugEHj+3hrztrQeZCV+Yb35U+wFnb0P
ybbf+5a+YWZ8hkOONWV/SKg+P0mTYAzgvVhQRkqTHoHwp3PGTDOmHS3GsV/Gv+wPzsVzheIYo19u
r6oiUQ4MB23d8sJ4dsQh7OTLJCh/1R7VxzW/J2XNfSp8hp+VAEsL4W+1r4W6USC+ttDur+Msj0Ge
gm9K+YTH4+JcOBsjlO3qPBLhcxdwXeDbnm8+7yFAD0XZK89Efb1dVqd3a4n77GUud1594QXv3Npy
Y8/Jn5Ql130p1o4awDxGuhuiwLu5OZ1DgpeOKP2CaEmBjI35PVisvV42jkm92MdJW8/Lgv8llZdz
u96ifFDezhvKjyYM27jyeFQUrk3sCfcRreJImTPJmvxiTL3ek7Dmv/NP2CNzYyXDIYGGZpigM2ls
zQZ5vKZI58Sucv/F5xaYlPnyIAyyckHYRoDGp3hitasz9/fgju6n1N942AzfYds+btwkIotp/snA
KYbqfbLc8lrThY3XQqKcQ7Dtl4pisPAfszm4mLWmLGj1H6aof9lB8OCu9FUm7z6tGxnT5/4mANXv
NBjDZ3ha2VOzimvfLL/rTM1Rz0mKSELA22aRaa+3RFKBioOizc9U7ppkQyXbQammQAE7gYCwY0bc
3DNm99yPsYTzaxbmtKmljYXRzn1sp7LeN8h+1LTvUKsLAhOZ/Xtzkd4pK1Vt+dTYqC9wG3hH8KPp
sDa8kZloIqsjBNewXJf35wgV7AIW4s0O854QqyP9i+IIYe/UnPJMwX0CdlBcg1nNb3wRwl1otlT0
h4lP6EYYjdCkR9oxlFD7gf4sfBUp0PBVXu0H7q+mQnZecX2QaUNrRyDPzmK/MsW9w2CD5muGux7a
P2mKlvCoqdMvo28oK6JP7LC4P2lk2t+38yvSoql+pzgw6lz1BiCojEphR10yV+M1xRhbEBZnbz4p
Z+ZiN0vLcx7g+3WMb6rIX5xKhCvDnfaaAsOBw+tMjanI7vCIiibK3El8a87T3X/9z+RY3jNIfVhW
O+1TV479+/87ifLPJN2/pXCC0EVTZB+Gh/cGFfff0ZJlJUPViTw72mOYP9VOPT7PpuTyJLhOLPES
tMKH3jLxjhdao0FLEgBj1Ixh+tHqznogq+AYUWrUtX9YHNedn1uc8SEigCHG3ZgVok6UPS0QCJuZ
BqEbtjA70nyRd7bX8pes9H+5f0+kQ+ipmEnPb9/a/fNl/n/06X+xXIjJ//do2s/i79h+NX//DXt6
+1/+FUszRfiPGxVYhLBuLIrYhLT+FUszhfUP87ZRkYiZbQVs/vhfsTTL/ocdWtzdCKAJiJU+n5n/
wJ4G/3AJOwah7ds+u3JDdoP/j//+e/lv2d/uP7JY/wLS/ue//+/5SYuM27+FxCBsu4A4KXcTjnNx
Od3/g4zr6yYHXhn0x77Os6WHGVdZ24+ut8v+OkwEjR/0QsLp59wPi33fyLUlx2oB7RDIR0jDytx5
Y+abB5vDJbwgwas/feBszdO05YghKe72+umnBZzCMJilH+epKl16P1Y2ktaeIe2buzWtu1+iKEOd
yLVYRLxKrjhx64qeUE2vFqryJXDLcxC0/WOQTs1D6A/GfED9AV86klv7JUu/enG9lXNyKyZj/tYF
sb6EMkCDiugjIlLyAW++Ay7PJlkbTGj1brJTffrBkhpRHAJ0umFIKhIQAXHfOkSxqXl6UFkw12Z4
FVp2/UmxqYIbGDCtn9JB1Tt2drHB6mI5S3/nDdSUTznl0uaA45O/4ODSB59Eyd9PITJAnA8gpSJf
jVivZUpPicLPwBl0SPHOl1+afdvTTjRyW4/FglMYbUYNLcpxK8fYLx0b1ZzJmgNEHTtgY8uoRJeI
HAJQBB5AwLvJqs5EExCb8zxZXm8mQz77b05r5dvFcbtSoxhCT4yJnxlrBFtz6mOIruRndT7e5OrS
UTlxoiCk65MOdH3IoYS8yVPPsdHPKs+h4TY+IouR0QnoRLoxvHersWVRqSajOzderYlnUecEfUgj
hQdAsWwLffqUWhihMXZvBw17jnYBd5TbXRDsw5vRbf1fwbKx4rSUw8zVRFt9tqPhQBYdRp059KTk
LfNPN5ii3JtmFaa079yVHtfUOZAm8GNgqfFn0gT5dm0ihm5SDlObORZpx0zOUWOW+Rf93PV2QbC2
ryVvHBgdPYS0n92iCqIX25L/LFbpBzuVjjC9BOWx5pKvLq3vyancj6Gc118mB3R14gkMn6HLmzL/
dBhF+bSW/kjd0RxoeARbqru9WrzuJR9yXV/HsF/aP9LJzOFv2XZNd+Kmk2176lEUFsDFAKUIJPV7
Kq0uQyIc1nFn0XQp2RkKGykJORx+uzUwD9xDc/FdHgNTWd0bSjjzT2d20uDiNgOGPhz/7Su1IUDs
e0vm5oFZmoar3SKG78d1IrFS1E5h3m1bNq8PCFAC4IHiVvTY2PCHxJ7dhcNqxEQrpu6JlRdkDHOQ
Cm1sFc4wxGUlzO1ok+FHywNj72+gyMgthAE93qwEfpp3uVffdxtq/p2NHIms4k03o6GecoPq5lA3
3Svpk66ALsmPBBfxhuFodiNF9ebcKq5aleyG4DV13IxpxCw2ToJqyQZNYIEF0rFdG3lPY3ZFh73F
gboLWbPgpSq1tgDXyBvpaGOLc+IQ4rde0Nudr3aryVzAgEIgsUehXSCqo2h/riTerpYPd4g6ndHP
p6nYqBv6KXwFlpzq9KBJwHORTrMFmlc40X5ELdSu+oNbUNJIp5Jxw/PMxDbxOxqAw0qP5j8Lhund
oppsSwpwOM2ZAcpAcqhzuj+l7TZ+VN8qkLwciFf7tLO6W4ptKkt49uZKcIUMEGg1UavwUG6d4b1q
6cHZ2PQ0NpgYi13HQSPs121Kg428HYi0s2VTWouzoF+9vStYQ7GDwa/ydxWs8vabsER99K28q45Y
bPZfiT7IrW7rxksqRA/UsgGTxn7kdBwOIUizfu83M+6zZzRcDjZnBG7WmKhd+6lew/zi1SZ+Wubq
pksMyupfuSf5FTk0MOukNYgpgtUJ+08bNNa4Q71rv0IFH4srFle+J+oI7ZRUawnN1YQS9qMmQtFC
aF5fTT+FUrICd/Rg4FN6HY86KJ0iqqzwRzPTlu5oria6YF+PGor7epyedd6fMuKI5wo705sljoLa
BuJDLNVGWtgr2cJYlT9NoY27wEjR2mlbseb1j4ni98BqR9Zg5XV6DcjXvMvFr9COYTU4LkZgXlX9
0XUVu6FBmZV0/eNy49qU0Oml10TFpfouoU/HDOifa7u928F49F3CYbuCkORLidexoyu1Yu53dYJe
uvNd76lo2w9cGDJhZQ0HD1Rl7BqUt0vH+86Ef125WWa1p+8cPYZ3HbE9cFNQ0wzVXNMb5Yvq7jsD
J6YpUcHIQP49tL77Ah41IPnqHxxIeEsVpLsqHN6kN91nvk6Qyr3Y7/0dgEGQpGFrJTCfb922LOZB
Xp1LkVM+WvrjlrHeumltAYKXbAVFGS6V86NVAHbEI7sjy8DdcBvbb921/AHW1Jil7yV5a4nPrjOK
v43kvmjwsYi2Nt0Vq/U7g4Mwlcp6nLSknjoYW7dTDWKgna4no4FvuAk32cZlI62ZpTFUc0SxlKeG
pBRIzfhisrQ3dvEPuOrabURfvDvR52wuWSCMHg10gatnUmkhMORcBtFhKjvzgO8jXYkKxy9bWDqa
pBMrKzsjH8qTC3QG0nFzJvUUK2afmAPqYC+DcV2AtR9v5CL4DCCnKuvSEcA/NdrYnmWJzDUpOEbm
2iVLqYc9ZC3cy8Gh67stP/sGwB0O6EbchLOpzdLxFKTcA0omLpyqKSPsq6pvKjdFEnDg01uYP5zZ
7+6g0rs/0nBIT71JtmCqPBSKym//ApazEVynpX8n/tr+8drFZY2OF0yJsVkvobmxCkxwC3aIJ7zx
Bhe/hn5rYmICuKEQs9wZO79uZkYFX10athBT1TR4IBsW75nGh1oQi5dsrM5tNl5WWbugC7LqRPOL
VhbS6FcKpsTnZ6h4sVIK+y96vhuJzqT1qWV9oe5LdbVTJYApkIFdAKqXBab7juJARECFDSEQkuj8
DX9JYcBJNrE7OYZCPMh1IL+aElDSJBrwd1Ej3WXHpvOrQJkpNJU84nkgYVLTPzmSE41YvLU8SRoJ
fByLhQhSvp1WEiuEoDanTQhoOfxOuP4O6fY1Atv/rMmSsY5I7rbA4kHkLz3qICEQ7I+fweScuqz8
hS0TxCL1uRGr5WHIRXfWKjwt+WjuEES6eK6cx8LNHyBM9XEmVReijYQ/BF/LI3m/IVmEVFzFspCH
n/c91V4G3SSXT0vmZZgE8iHEl09AqOrEdtY7vsqoH2gmgfpoA5O2IfoTNB78WZfZACbjskSLsXz3
gXvmLDzzdM4IhXY6HhxCkb573qDtTmwBP2adue3gcbHVWJ0zZ7p3C099zpvh/EGh+5rFuh0WkhZB
bR9D6I4xGWA6jav7CRCu3dmwgKXnrV+VtTjmzqkJQht+6kLaMCU/YGVFAck0zov0xMYxtR/ZUR8x
GoPDpSKYCFZf7pRtX9sqpSEV6BCZFBe5EV+jNF6NLjNOtpZfusmCd8upp4tTbo9Vrew7N3Of6Goy
iDGd+mHrHWefQ9Yq/eEg2A8Z9QCHwar3wXB1ms290xquaDpQ9LMaogPC0+5ThyxNcaEAI2H1Q8zC
roavdLGTrdG9Zh15HdbaD1nMFf6h3wDkeWgRR54CVTzK9Aj2aM/tGVo0QZy3xiYUAEM6aqpJvdLe
pKCY1jqu0OAugwwnoJC8zI90dHEiho+5piDcGD3vfbGchZMCJgdelmysK/7bwCqpohDD5GjgApG0
c6zsbajSHzxPnwuFVzduNXlcpqmFEU+uEUnoltO6UmhnQ91FNjGvmIfkqRuad86n4Lz2Dfzvbfnu
XHE0NdnVlJTqy5oZ9isGp3nyCjKbu6CwPDiedCDLZZA/OtoGOF+wKtisEIJWzsOvoqjDB6DbxZPh
eBQRFaB/kUwI6Y+LI4z7CS8gZuntIzElxanmiCeSiO9O2QQ7XlrCyiuCjgHznoVtcFxTi/SKCi6M
eL+ocdlRTSrfOmalTbJ2e5BG+loBbQxV/ZIVYfqGWjvPh3BWy2+OL0K6htx7JdkL1gQD31ecO1em
mBonoTh0UMJ+VkXGfMPo/Mr+7fSbs4B6xlyLv2s/vUxpsZ9XC2cVhCtfQ02fAia1wI0w/7STffTs
8dNvfPsjEJyqlQN/yHI1yPBc8IlqgW09QM42mTiCNamKBelT9vpTbuRNsTdDXNMgP2VLkP0eKbBH
BKdv3ez5d5o5zUWmN2nKZmb81AR8YuGML/ktkt7SFMEWaZ9Xr38qSdBxkyLoMiOdugOeJKrkrpXz
vfSH11aOd3Y2PZTEEpnD+uFHYbrWQ2X6Rtxl9gu4IA6kGwiPJV1QnwAPVGHxGnomU0dvBnj9okyG
si36qKt8zztUaisOoh72pUa83YyAUduSB08SMMvk7au+jL/GqgBimhkJhsbVtZiHAx+gpZpuPLWh
DaPtpsGtXgVRlfWay+9ldf0kB5HI/T6FmAjFqv5VDWb/Xi0Dt7JGmFQt5l+ZLt3LjeJIwEDCTYag
4B9qb+Xpk07UfXb4BA96BGjIJRtsvDd219HBghiH8WNhFDoUvv0+b+0enPNERNcXVCPM2yImb19b
5mfInqEYaBQOLZEHrvY7Zt+PFHJgw6cUDNpTVfiPRQtkGfXx3a0nanEicmFtlap59UbqNBim4a5j
hXrjw6yQhJPP68jBX69Ve+jYEHsuzKUiWaryl1lObADJBCAiA2pktvdof7kXshQuQBpY9X24XQRR
cRzSJYwgGz9krjjVnnlyKdqPccvWjJWNDVigwa+pHZoXHBV+7MppnjhQLqahsPyqN+ykhDDnT6o8
3/+TvTNZjhvZtuyvlL1xIc3hcHRm9WoQiJZNsBVFcQITSRF93zr+pr6lfqwWlHnvlfTyvny3RjWo
SVpmSmREIAB3P+fsvXZHfQv2tUR4EYkLoB0FyxP4nyI1y2DuEEC4pk8HkXeWTgyidm7iQmyveJ5x
qVSdvmb2c1r1WF8K8Ntbgx40LOhbUbG2Jyo7Qk+f7o3OZuwGKY3bsYuTgxFjvPdwDAVNHy8fodWR
YRBieWqBwWVNrtFkaydAM0LJwbziqrOn4lkV/aGA2JtFgEG1YxwxKDIO67KD5CLutV/SaV8rwcaE
exo4iZivGSzF56al1WCX5hGcdwBm/EuXLO2FlacCMhZMvAZq2Lb2gbVtzdkJmdWnxZuVRRdDHL8l
gtPbCNAscOc2LnC0eXD0a8T8EftJ4pphsJgwv/G9ocFxs4m4FW3fZH1Tv/lGhmKpT6avFRa4S1B8
iIr5rsONGzHPDmivEdnhjDGKDsceLgvNTsxOf9ZxB9lKeTnCgdbPDrS30lNBcOOpVHHHfB8bktIa
0SFoqwCxUXbZDLJ6k6q6Sh1NaY+zc1sn8jKNon4b0rY6FxFVE5y8jtXF0q8ho1p6XgOAX46qCFPc
6QKGz3iFKeC6Tdv8heCgAiVTeY4QTzF5McTbwH17ZA16GqO8+yaVDndGQWiEb5Bl0XbO/Jxbmvz5
2T2hZ+qecCNQ5utJbNIWGWXvG1yeWBwajQYYkLB7JxMOTg4zwa3pZcUVvcOCkRv/yCWyMOEyuMMk
98KD/kz6y0edVl9Ctr6Ec3gxP5ZtxjIl1J7J372b1PqC0pYVMXp1GbfeAifMdr0oTrGbUZkW0HuN
JCja8CMpmAeYfa2DMsph5xVVhcnEja6QbeoGpW60IAlAzoplSz3SyfO3YxdeqVTFe8Z4A1x1RCPg
81D1OfWnFjPPYQAwvDWtMHpo24X+fGNla7SFkvZmXKMsrAka2QZSSuduS8bRxqawZXQJS2YJ8rqq
PlvtKG9BDDQ7lEBXJg2iKy9eugubyekO8SlQCxAV+xTM/Xm2e3nWqoUHzuyQkTZuiSTrnudWrwR9
99sAnmA/NFRoclxR1y53Yqjvcg8LZuiH3nZqkZS1iB2WPuIrTh1w9r0PhyGlMe1vdGos3N6aI3g3
goDd1FGkTjNa7/vYm/J7GbuhYqZnMa7JdI25zYIJX+sai8mSOwQ9Mf+e+fKTo6rT3mZfXzOiyf6p
TqWHVHTO4rILSG0y9irytgjWdbpPo9B7ycKqOUYuLosZ2TuCvWwl1KeftTO99YshHks1Qaumr+O/
D7jL7B2w8fRsy+Ulzoz7MtPqGegj3qgq+uRIADcME5PbiCgjnIveIXQwHfXLqIKsfumjtg6G1uk2
MnOajeUnB9IlTmqCB4AxBt9Gb087yeETVpVGz4YN+TtR88PiAHFjZNlw5kyrbqEFtY9eXXxLUB3S
GnNne9OWYXFqknI5V5Npl4GRQ/uwF+fkkVR1X/VTHUzoFmn5+JoTqQ2hPD+mHbpueLCvzqju/SrN
z32fnas2nk8UadHOy2wWubmyv0VqWiAe56TI+uIyMcDa2JD0iLY1OeSWJ49vs6nKaAcpIX2EFwPr
FLNWrLaj6170ZWZ7weLPya3rMGfbWCg2j1anAQbajRreQToQP0rxQ3RWRdvAkdySJ3dIM7g9s/hG
zxDgBTByfw6qlOCfzaKr4tYIVzcyAeTyg2Ql6wubRW7hpGuYBHrFeLLLzmbWNCJAdascH4+Z4Ohu
yISxgPVVUiZbNEfQKjU6cR4rC9bqsa1MlpIm5FkAwkIpArCXEsKq43xbYu6cgwJntcfWOdV3s2qr
y7ikg5qRagQ9nKCVrs9rY9fOCRtTVhecTMNURgGaaLlRoBCxI6Fc22SuLuyd2QzOYyFTclNiB7rM
tkoSoGdjZiOAjVCTz/ucgORbWG1PtZc3kPyNN6+YbZwHKgN93Brc0pyojFuGbGpNuZitB0jO4qmx
kuGbNE2gkjLsWp6QGAIrOSd2+yxrUaLGygc7CBVOa07vJncpi176mFW2c5lRQKxG0+XOMb0EXFYT
c0SKGm4mN5ThsyP02ZCq3zC6rHGi4ZVirsKeVPmpxwTaL2PIPdzPJR23atORZUu6iIzBz1UVR0kg
qEB9im0Zivp5lJ5OmG4LOmBJHmXllt49QEA9p/dZONDLGoFMlXF6qZB6vVBu+MeqAadih/HZY/fY
+WMtISdzJ4pMPIJPuu7z5JIkpgN3YrEJjeYeUWW34wnHClMq9WnRpeYfRX803PmScTUGc7vq9jXd
5MgZjPdUVJ9TuyPzxqD5yvn5bT0qIS9gslALiL9YUVzZMcwciSbaZNie0aQv2HX0rGJwpV1+zIiw
ajAQ10c5I4iQdGlIJ6m8q8ZC3bmyDYinsB2uku+fjMngXOFFnv858f0v7RxdNHXbHFdbJ0+EkwMu
lf22HegIDsACDkRi04FwKLNRuTGj3RfIcvaumZ2XotulWXIhS2vcYtqOiXHBCap6zp+pr6+dkPkH
WKkO4+/atSz3mF/bI26Ch3gWz6qjRzqaHO4JNiLAAR/kHdqaxwYQzr0yZfIldhPaGM6S71j+3I1f
ZyFXuQwjcNRwG5D3le1j2C8umq3Fxxba4GtGRZIuxr0a7elqyqf4ZLVTf6fajCyDATIR91etDTa8
DDcKygS3gHiL3jDbtTazZDy92tu4+EWOjVd34UGbOd1kXU3TOxA8zE4IbHFYos0caQEg9Ctp1JSw
35DOWe6O9acb0QXZ3ovUYffZSPuuODiJ9q7V2K+DpAizs4Egx91Mwk72tPx4ERe8GpMuyOzgCgRA
P3pCO7fO5daOl4mSXpaXocpLen+O5DPYtHhLtOYsy4HTl+Tc2fBzQ2B05aH23B4vpGe+DJhawacy
HnuKLSWf67JPruXIVgqhd8iPXT/Q1uhLnHAIupNPa5q3F6TdLL7a3fQ2GGm6GfyWDY62mkEpWHRF
/4okjp3HmSy1HNj6vD6wONTdeKnnIvnAw7/TgKkDxGAxh24r7bLNOLXmbZ51YXyS/ZKSUcfJPPGq
E1euu2vFNH9OTV+RFWF3CcawWu7TtubM2GBsuXSkT6PUMuzyFZHWcMu7TCYasSz1m9IVhEHJLHvM
GRqWG1MtVkAbcDtIZwLhRJMTiVlsodr3fZQTqYy3cbJgorXadDk6/K5sM6RLspub+JU67gI09kpH
6BATZlQKw66g+42Go3JX/EBZbg0p4FKQrXTEZlDdTLbCF5bTSQriecKWPOrReA7NMLvWPZiEOXXd
az+bmz1HQvltYDu+5PYIMis2SZUcPG9VUp37dkAUKabh0TXQunkmQHbAAHQHE42gf1bdJxrKpCbV
vhSXLMDBIpCm2r0Tfh6GhZHm0rtEgRlN+B6BxYX31uakBcQ5KOGN2wt+37D42rg0BhMrGudI71Wg
ygwvHMsJjQK0ad3XO6PMxy5AZJEtF+M8jbft3DGu8lvOnIKo612STdUdUCfjNc7aU+QVXGV6X6ST
j/Y9STf2NQEUJ7NO1oBCfwryCVmGz6jIpPth5ngzK5v3MhtCYZK2dzFkiqDVtn4vfVPb+x6h71XK
9P3QL8RTgfxMnE95WWSvvWL2s1UIMxGI2FAdB4jIZvUgsCFfDP1CwoS7qgBr9gJktgbDq9Hq7j0b
BoJgIH2mYw4SQBI8Y6Sf8UGKPYFdgu5Y3ebXKc84oT9MP3238AOXw8GOAvoZsbGPW80aT1k8MfYQ
RbIz8wLIST1CrDKadk17Kr1PWT3dZ6QIIeluk3NWiqs0BU0JLmXndPbJM9EAjPNtZnQJLdbIuyWy
47MHQOw6Yy4ddKV6F4zoNkWn3W9TJb8QqtKzIbVffT09FqJ5Nu20IuqMsYLZVXR8DYKUdqFSPhta
ow6YUMSmHnhWBFvVLqf83dW5DS9jSg2aITaZJtIHmcHK/4AN2dgtDQy6TZv12RWj8C+moqaCCvFU
FbT9l36RZyQz8bZtOtVCKV2BOdrsG4yMtL6RrGpl1Lt2qbz5YBReQqMvbW6gvXxJu9I+IfAY0bli
ZaQHDMQa1H7DHhTQ+6X7V80mjcI+JWQtdhzrk7GUl5XVXVYRZmq4NZBd6Pd29xSGjD3BqFmfhhYz
PS2oj5JN1CKSbqBZbQhh8JutNH2pGqBkGgj9JiVsCqui4ridhqFz0Tea+T+P2NE0orIM3NBkrF5Z
Fi2j3kYxPJmLi4ysyohToEhh1+Vp43TJCaNtp4fUFB5jrx7JALGVD7ItqBDjgRstLOlKMb3sn0zP
APk5dqXFZ6irk2EA0c6z/FpOBPYAqcQsYubWc698illN08OzXc3RyHhuTdN/iglysbDFjcSfVAmM
GSs1pkBrGpjwRyFqY15jKYuYInUFIW4VJicsQJtlrNNbmh4Z5yW5izCkj6zxgZOO9p7DOxpbiIV7
hvQ3dlKHWwBSQGxD4hBbax4CN0lePEg/ezlENg5Ij3UAt9Wms1X4mV3GvimKpQmUE5LlMMv22SJU
M3Jhj+ITtgPKKnENPETeT1HhX0cM7ulHuuV9J+1+z3UwT0trh88Y6me4k6bLzCB8KEL5IWf3jjS3
4+CONJVCWXwwzOu8zTR001WC5ePOod5lOKUAEpnEpSPBuGrrMARM6OWnlRbHXRDd9yIbNBdiGPYL
YKeb2RtXyCFOYh4lEVaflFyTDY3MuRmH4SmXKnsQsIVwBs9jwZ9QUOpNHKtQ3TVD3V7hO6dW81Co
jSjDI8/a23Y/ulsCDBArJCakup2muMoZGDYDcMHcgYIJbwXVTRst/cNA84TUgGbOzrZYk8nLCWc6
UWrVyHht7NgAkJjbza2u80hehaXq1wxRo45oSM0uGWFQ18m5AO1EVGhUWsVjE2oTcUre9yyAzqjb
w4wpgigux02CUXheyhuup4k2+UxPIMRwRrYQT9irZROiCCZIMK8uF+Q7dA66yQ5Mg5DIS+aeS0ha
Eu6yOjFRxi+5RG2qFrtBBczjt0taJ1drBLBxrhEh5VuF2hm7udVFuDKjrPik5zqByVJ5Fkg/1JmG
FjQTJ8/HUGvF7VPqlTSIwURk2zkc0HFGLRKBatLWl9qpy+LKJ2X41LlzqLZVm9Cu89FVfGas36mD
Fw76W2RN1k0TRuCfMpDlCTTDYWluR0Ttpxo3IcpbLXATp44311fC7NvkaKWIhqmfjOa1RIA2YyZT
PMzERqEt8mpUIYhfcGxuQGF31a4VJhtcy2H+NXGRLW2KvkCtY+EhOtU0H0B8RMOI8oBBGGIdRmH+
hsKVSMFuJG6a3+j6z+aEx4TOIrPvLYPT6rlrs+Gq9wCPsAEVC1oBNohwb8hqmDZYjpsvWSN51nQ2
vfMuGvqTrDHrJM0vmyD6brvyhppmyNxXCs48KPVuZ+IMTXa9GwO0dzxqyLUnar6bCDbIKfSWauQN
8lVvajTReESiiTBUnXlzdMldTbEtUHjgVjEb71wXcUPMhulKFhLPM5wLLIfTvGsKk5NSlGLg2NWl
1PZdmrccrm3aBB+L4c+P0WD5zwuna2TX1dQ011pWMj/WkL/vB8sqvePiiY5qtJUt2ULL3L+xwvVX
kUzRArgiJFMD1VzNeJzoq40yGfNuRjytH40lpPoqMMckLMYQsvfNRHEW5LJqahIoQ8we+RB7Jj7t
KiczcnaSAPR5dDtTm5OIFkmSdVGCwkcmZxIM79TPNRdpsNYEyA4EVC3alCrJxCQCtpVZApq6yj9y
7REPLSBlugPzFYTgMooA61ZIafKv9LoI6aui0uzv9aR6f0ehDo8cfVgcP4TmjBFkGdvCfiszlt37
DpgvMd8IBev2a+PLhHQPHRoxUwK1lHc4XVihMex65r43S2JE7XbQbRDCDF1FDyrhoCx7kdz8IM78
ExrdzyA+l8to4TSSaJAdzxMYJ35W45JyXlQYDfXJvkwuWPzD32l3/5IO9qb+Vj707bdv/fXX+n+s
P/pW1eiPo7j/nz//J1rNP37z9mv/9af/2FGO9Ppu+Nbq+2/kNfKjv8s817/5X/3D//bt+2951PW3
f/+3t2oo+/W3EYJY/ihXZTYkuE7/XON6woU61H/yI39oXJX3m4cfEvEoqnWB0PnvGlfl/Mb6AqAT
calroXb9u8ZVgV60bax+trCU6a5C1r9pXJX6TSHcdn3L8u3vmul/RePqeL9IXH0L5iJvwBWCvUBJ
uXIS377eMwpfkaL/vdZFSWcydz619jriI4zLwVQetGmMn3Lx5Q7G2EcMbQvzkXtezGLZh/RrewGV
gNDx6yHW6p0TDItzsvg5+QIS351s7roupxevvfnEPKG/pwlVHjAK2jciLeybHEv7hnn4VTdCvYY6
022XQUc7EE36cljCt1xYd26dxtuibJ6LmHpHYrPfuiJ6p48WMdgP4XJ79UOhoxMu0S/maN3VtUqO
YJvAR5QjEx6GvZzArLsoT1+HKn8JQceQ7czjIybvkdMIYirTWDtRPdK0fBFoIzg9+Dp9gYnwJJvo
k4yLl4qCksaJd5KF8TVedRRD/jHQvCX0XZ2JjN9Lw2pPlB/txpLdZ93WTODb2nwumuw1Mb1HwjCP
aPYNFlhefO6oOMj1FoNr7KyytjZpGV/GQ1fRHQaKGzat2JqpB7PeJBFKIC7dDzHvLjWZ08+zeAoj
3mZehI+Dk2NyMhIH5j8XqynzD2waYtv74kngkDrokZgyVHL9Djtcv5tU+u4ayHtywecWcK5uQhCX
QehO9PHs8rZbcDlqIgpoZ1TAaqF/ohIph6NiLvAy1ZzYoD3GjMXH4TYf85jNtlbbqDK2tVmTuDQj
q/MHpi84sdWF3y/tyW9Qo3VNVu9MgseCNOH13UXUr44NTX2ouQMSl0xRteSkUy3oDx2RvNNDvvNd
48Kc+NDA94rAqOKP0og/oAN9JPVE/iwJ0zRsPbQFXKLIxaOXtEN4ErM2jslozDtuk4RxTCSO0VTf
u1Tpm6427aNesNMMLXs1B2GGlTMfn2eBvug4rs07zn306eBPrm0hyRzIi9VhrJj94tdvT2mvswvM
Cdm+7BLrc45BfRPF3GBR2B0WMT3hSNCB243xFmPgXafQgiCQsA6RcM5GN9rnpFbNW2mQhVwjDaH1
pO6o32q02OZdVqXvmN+e0ob3ndXVcl1PxvwJrRCoHGZLm2jdDSxsUCBj5G6ASXLk7M74OoFG3VoM
bBvCQOaJb5GJZrf14WqvcqrHsElfjaV+KAe+/SrlGmQIWILv17ys6U+xgN0Z2JHQEoEHSZv4kria
WzGNJKHnV2ZiVlvwlUiNiZ7BBrWObEtudnSO2KZm+6BonW/SilvXRku8NYwpusIbe/JLwc1dlbcN
nO87jCtnbOVUULp+Noj42BgjunGrQjDeU7bTuz/OS/XSdMsTFFjCeYV8IqaL+Q/l3oaKknhoBPJ5
W6o9EWLJoSacjY+Z4jHqMp6IxOseOwRgq0QsfKx71pe0oduoPHuXwz1OFJ+9FcN15OVXCwqhwNX+
Yyfr22rkfsKpcm4WPpMA3U4JgL+0mwQ1YtRPW3L2xoCopQ+YJNdNXnVbOqkFh2o5BimG1E3frtM3
/PUv39c/ijJno8q1OCDhPWgFd1EeLk8GQ/xA4I5bBwJd4DSIdU2T77jJKQGV4FEhW+O1k+pOGIi6
iNOrbsqiVHgXQU2JBKMAKlv0+4agJmxImi4MvpGqNWEqRWMm6eeGXJLK5M+jqs9PS48qEW05Gq6m
fS7N9pl5Lez8gSVfkzq6nXX54NJg21j0le6z9Yss7FUhO8udkRTeljX1KXO4e8pVeTyyCwjezMYt
2+chZqeow6/KiT8Ke2pPVd4RHY5Re/f9d5NKkm3FYp/GwX0MsyXaQUDLttmSvSJvFpRRRbftSA3Z
TLDS9/HEqbyfrANhaE9hkn7Q7UbwHwrzwh+n6wZZOEMlHtm8pJNRxflVo7MrYlNJsfKts99N11YY
oiNq2ZY8lb6guHxuh0Je9B4sFGEsT3XH+ZCWO6u17enAmgYgcKXj+C3BrwRk71PXIAWsS5f22h8y
7jWIkJtplEkwj96Z3LA7GphkNEX1g1+UL42RfkqbcGAt4F5AoIbXa+CrVWFjbcyJpcheQNNkuXM2
Cbo5wgrtH6ysdneyT0m+NvguJdvBPHTPeTNlF5OZvte0BoCh9DKYBjwJExaYixzd+TGSat4RumI+
ckgH4DlB8ewXdTdZmX+wc8M/uZ6/i1BIBFNX892GziOwYUZqiAE2k8H90vWc2cfyYVk9wHb2MvO2
Ah3xl1M7eY30OriU5VXa6Cejd87o4ptDKkf3mHj0F+gcIwCL2mcCVnxwTFwJRjHffNBjW5qup9LP
X7gPnon85T5Q7qNf+G8cc9+F5847KRdW74SZuaWX8D6cSxrB+inKa3D9mtoB6/61Rb7HqvFhU3aM
b+w0iJSr5MMQKEUbxLZsgsUL5BI0XU4e0AN5N6L10ldYPjBKY/srpbGZZgbGhPdtkoj3aHKZRx0y
8nD104wxET/tWNF2KvBDZpgGSzO6dERsPE4aAnWrWt6Cnb2Tuveh52iPmPY9G1hl6ioejkadV0dd
o34jG4FoPaTkwYRJcwObcD4oschdY7sE/DZ8sWxYKLSjSW2LiiAX0sU//ISnjSRHCu+JPTDBIYoN
MHkl8uSiQKQY+IXxONgs5ZDsiKi01wuCbozeNPc+3dQ1+Y9h3cRqUGp6xsKh9zW16xWMx2oLaZ4i
m840Jltlh2geRlM9mWD9NgAbMetMNYGgqkpebWtV/hv5bQ31ayvQH7VM6qm5V4WjMSMdo3K0YXtt
qPtYjrLwEWrIXZ/YHTnexA145FsCPHCtQ5sv9TnqCXdv8zi+yf1yRtZP1TR081NSeuFXGup8mLx7
Xs93HU0tBKVTiX6feQvgBPzZdHfxS7LkSOQ9eyY+YktXB9WTCNH3cRDcgcS86grii/VKbR6rF/Jv
hj3n5kOP2GCHs+V9lQqUM8tVlrH6C1jKu4bRO/rpsjra6CavReWSzdW06LqV3x0wDpElNvIPWXNr
umrOiRZj7TZGZqcTZghKUXEnUpfGmSQ83OWp6bmYuAl1wFD2dpx4f3QdAOM5oBywW7EZ0MSAcMPl
Flby2hYsO3nBxjv3tsHImZ/0epazyGQ8n7vxw2jIYa9bblSUgIyA1/3FsaJ3QjdeookZ+rgesWNQ
h9e9hVCNJSvbxt8lWlAecJF5j15scZx2ShA/i0kgDAg3iK7La9hS0GMYMl4jwWamaoClncGDnodq
Pn1fDEn183ZRKC+KmEl9OU47sCc64NDzBIyzP06zxPRAz3yXjMxcfTv39wA17UAqhjJRyf62LiyI
17s1QVqv1ItHaFEosBb6Ik3iqG0i5wqlMDtRms5cxgxuA634/vC9FvuXSs7r5K2tuuqj/7m+/F4z
/qP4/JxkSf3tPfn669/6qUb9f6QodZUDJf+fF6WXQ/kVgVn7U1n6+w/9rSx1Vro/Gk9HOAr+PXXh
H9ZLik+St4QlbcpW6lJMj2XV9vG//xu1J6dViwkkf+4CwKCW/cN6qazfHH4JHQnLspkrSPmvlKUU
v5Sd/zAGr+ZNa/UDW4qtwJXUzT+XpU3lOQANIInYI0P43lDs9/DOHDt9raDT8qwmlIbIfl5hWvj7
rHSrLRu0c+3Iuv6aQWLa9U257Nmn7DNmggU/HmftEjrTtaIM3YBdf1K0rXctEXb7oe1ZyeOW8w3y
scM4W8lxgZ20s0WIOcGfqisQspDqUe4fFllR8HTqDsirs5/M7KvllvpUoLYL8O0M+2JkMy8ckl+q
nt4cELv8WLgUCwtCBPRI7L4ZVVNg1MT01DVP/1LFl5x8SVvxnb2r1xqUEMam4yxDyHlyRgrTspvn
r6a27jw6o0mbvhd4FQiPR2u0tkpD8UTYLXaXrth71fKlY2K66eByD35+ZQjAeaCRk4Mzc6rFhvgC
BodY3oq5PKb5GtkbtSgKmIzeNUcNOKYf0gsvFEShCxdd9zGxs9dYEy3fxdUDE9VrFHaUcQmVczJS
H9NGWJf39NVd98sYB8LBi3n/dSvSx4ZDzCkpkvjG63HAwC9b9GVo4xpx9MghmOPH9/qVFiDHo9n1
DivSf9Oq0Lyaa+c8ZA2lrDPf1s2L6Hk1iD0v+UghAkSdLW/iKqz/q3LyF9g9D8iKL8mSqney5C8j
VS3ww6ds0aPx9r2I8UwxBrTrrmM6rKTQxC7YKdym4M8fh5Li02HDhQX2QnYz1q5czxfYeRO++xkx
pe7BL1YQOXYIYDgfria4ORFsJnw90udENIuY3asdGWBm6cda7Gd6fY9D/uL7SH78yMwZQkDWWqsM
AsCgqpRd/VKnPjUQkjiIHpZ5he2qOk6erc56vXVmq7v2AfoSvjYOV9975i4CDEZdC2cWAtIKeZ9z
gHo1TdHcJcvwDL3oIJPB20LKQLSSvNakfVCp4blEuHuu5/KlC9sH1OJFQMD9Q8e7TRv2TFHc4l7D
YDrNKAFbI9ulsnh1h+xdw8VCk5GDTVUWkTxWN1+Qj6n2au1k+DFbVREbFzG0EV9zK0iczls0WO+y
InGI8pZDCPzmomKEnXDYyTL2MxrdybkSFACVtPMAnZv9NCQpR0/iWAn2ztgdU53fytY+9rOxesfK
h1bznGGu+7C1iQfTmxkR5dx2Sflh18BV8hgEipIFN6EjSBY3lGaORW3WpXB4/WK6TpMYhAz9EmZ/
1TFPubRzjVogiJWJ06Ofqm0IL+7KWZhZjaHt7PpouSapbdrONt+nQFu9J+0p4lr0DO3x09wkEiLp
0mEC9UlECmq7g0jvIy+EwG0Hk0lJJTJ+gW0107YhCZFACIpMxPPPEF7Q6Gkn2taCRkKzxgX1lf8G
+oqgISP5CD11+H6sNV1QiIoTUjQ29q3LsmhJYZ2cslDbvKNp5EdcgAGzDPldvGLj081YSx6uJLRH
X1yjClbHyssEQe2adgeqwo3o4vcxma7nIvvwmCA+kcoJJBQyMSoJTk0A1aNt58dFMKV9eRgiSXcv
Rx5sMf7LvOi1leKrJ0YggVaTgLxbj33hkO1NmlMbldFgyBQaYk8jJvfskZW2pIFBgDaGSo8DXq3t
5mJAgoJ2qaxv1izIozeHzfNAfbfzvLq8Ksayfa0rZ9iMCVVVOA5Is7lvbLDb68MWMxzmkfJbtFDI
kvVR4DaGZY4+0/Co3lSSUB2p4fr/HzTWTCma0v/8mMHA9n//r7fk60/HjPVH/jhkgHdQQN/I0aKF
zb/8o/dt/aYIVqR/Tf/ZVL5if//bIYODCdYWB4aDcNawoh963/I3Yrnoh/8jkehvjf//At9hhTf8
cMQQ0jI9gYjdYVpq+tJbpyE/dL7J5fQpDBKIyTWnX6fTEFVkN/4+8/iJKvEjRcLiM/6Hl3EExyKO
Ws6KlPj5ZfJJWmMVomByE3O4d2SHNNJZhQk80y1VLxB9mY7T5WCjcd+UHLfnzQiNmLgPjzZmkCyu
+Bx3K7RSl6MnNqZuUcs7QO0u7dIpmA/rvLgEE0fLz7eEffYnUiw2dklbcMMmhTLEwkVFfq1lGl+K
0DQfSMlMn8Y1a+UAUa1JtzFElYcEGxjPR2SLbZiXUH0zE4mn6jLvxmOkNwQ/3Cp/fB8/Xpk/uTDQ
PXyCqRg1Idtbv58frj9cwNLOKzOlpbPS9v0z3foHVX6KbO63v9+Tf/JC6wjjly/6pxf65RuAtJGZ
E4h7htLDZ11XZwzmG8cqGPNaO1Pic5rnCzRRf/H5fpmm8bl8m342hJuVX+J6awbTD58PduFAuU/o
T8eMhRRyf9pFaV7thpCYAzUShIIQwv0dNfNPb7dfkSXfX1UyavJcaUHHU7/McxpO+0xBZwR/Fme1
yh/JQ82h8k2Eed82GfnUa45qRgq5XLZxQ/TBrAlMynlY/ir2bR0X/nDdpYknSfLoS9ODY06t8fMF
IOfbpj830w91KrhM4xDb17YlaR0k1szSTUWPLg8lnn/2IkbLWwXz4LpJaD0dozEnDF70g7gybRPg
tBW2miTeKbyHwz3cGUPl64u6NckARABbQaRGGaQPKh00M4TW6ZsghQp+3fH/8WPVcP3j0AF0Z60j
fCvFoWA2rv26rjZiLwoErAj/lKMhHqb6vo5GjEFoLdn6gGjM+6pCjLtx6VPSc7O79IVmo2j+YrFY
78RfrxjMGblG5nmW+D6s++GWsR2mIJUeMEwg/6N56zRPjIX1az1L/Rd3p/kfbk++Hde2aQ/6HBn9
Xyusoqf5GeHZ34C6X7WDvecEXjdgnjPq5DbtBUmsLqrhzpWortCg7DDft3cIzZYjMSUlDvrJGK5s
KyZMlKH5rkJotZ0zmIN/cU//slB8v488dgtPcRsxnV7//Ier4rnZnDFxpzFZArUpUj8jRH4BNMCC
Wd/nCqrv7j9fMf7s4mBXocXuSQS1preWpz+85MDhtYG5EeHqdf17O3e9b+iQyvFF1+1315gx08cQ
MXWdJtuOBJpCm7jlO/O5JwuESGgDg36zJBmFRwnDczPZxfgpcSUw3zgZO/l7n+OfPve/bGbrNVLk
+FEzk8jHsvPL6H7RI3I22NUbHo77xupwHVr4D8q/+Cr+5KaxTYnx1IYDruzvq88P1wUwSuaQ5M7q
AoL4pl8rIF/Lh8ZYegKRyYyp67n/i+Xb/JN1hGfCY0lzaQfIdYL+45dhR65FO6xgeCq06UA0h6d2
sCGuURJUQ/1F1XpZNlPnQrZe+3XjodOiZ08hqOfxP78x/uQyMyoHhcwRBGiZ+OWtKIDkHCoqurmM
KYJ5KBhTJMtfJnf+6ctIjj42pxTBLfbzJy7sHGiCDWUkW8bV+ZhVhHZPA0cVK0SMlERKvYzTnJ+Y
9SoqKA8e8JgV8Vtd1ZRRObI9zv5M6CI3luf/i0vAyQ1xAlWk8H7ZTXU1oE+2eu60PO639iCME0ec
6F9/FccU0gFTw/mQzeznK1BHrVHBhmPUmZr9rVtNBf3Y/0PdmezIrWTZ9lcSb/ImxQL7ZvAm7vQ2
PPpeEyIUktgae9JIfn0t6r7KlHtEheMWUINCThK6kEgnjdacs/fauvH89W9hZ3o63/J1AwpTVb4Z
8/Qzd9zWxgbOc9aMSBDBhcWywli5pV0zXRE5BpfOBJUzCdzjX195foMnMz37TtW28JipBnP98e/T
46G3EtBNCzNpKGDE6IdgDau2cgsu0POVdiguVSiWLxCAJGhTFIC3X9+B9sliY5tU+VTL1vi41JNB
RmCy2pnuvNhI7D8x8m6/xvaHu85O7rAXodiqycppOgTOiJbqizTROJdphKJPmdPutUyysoZjsGxd
cEFnZppPJn2+sHkLoWq2o5knw4xwcYxVsRsuFafWrlPb7m7R1FvlMvOm/gAiuqzXXz+QzwYD6+A8
sbF1+7DMDPkQG7mBmJJ5Fm+taCCCSaX4nof0DzXNaPwY8NwlStTx5esrfzKromNmpzEXOnWml+PB
4IWgHa3CCJcwHtiK1VRVtFL2FInMGk5DY5N101TBmbnsk6syAF3WCoRGbFBP1rhBD2sE9TDKsDIh
g5dV+Cp7QRBYTR+UoplG5hxtzklsvv61p7Xdea1yTU3DM8Q2dT4BHv/ceqiF7Gy4nPgXTDqNCl/C
lgDNak8RJrBoWgBYotDSa3sCKo1+b4CP+TUCDKCTJ8wp3Fa9qv6K9SAJSfALiVhEbYofvrPCpEQE
PE7fY2FM+tbrKjKrrLAv0U9mZpVR8CQNZo1zhwYJyIF+0Qxseraa2VnjrtHFiNVTTE0+Z2DhrWvS
sbHWI6LrLTM++MzKcu1H3R2Mjm6t7ly5UdZ5Gw0oFTNunlCVaJ0uxwXkEZy1cAjVJCQB2TBpPUI2
f9Uc/stFX/vkI/kt2nP5jk0QmifLkQHil87gxCfs6YCpQkmnRst68n/qIqI8k3fLRFDhwXssD4pl
FhfeOKhXsD/NLfyvYueOHbrJyPCuQArq170hOWCeed0fZzqmbxoJNhhFUz+dyUeCFxtykcgRUHP7
R8J0thyVqv/29VU+mU9dh3/fVdEwOn/J3P7YmJAzBE+BAMplHxF22kNjF74ubUz/LjpJ3w2K8aC5
HJl8tyXsMU4htnx9B5+s2S59EWiR9E1YF+f//scdtDKFsIVbHz60or1o+oj/HIzj4eurfLYz5Shl
8c2aOnPVDNP88zIc4ITKuZlyQokuw8xAumsq6GMvMMV6hMWBRkaU3q4wVX1j6QQDuRXGV72ZvB29
YuxoYqzzp6hgxk7USV16WmSGuKAz7cwD+Tif8pGjbrRRHzC9qCcPZCR6KW5TFleRO6wRuRGtcC4m
z2iCw6tp9LTdGCbPQ6vaZ9ZWbd4cHC+uJnvgeePOlXVaUsfPKFdrzyuiRkGkX1nbTA+t67z3ip06
htbWm0BLOXFv/0LFYhAKGTYwvBJ5VRfUtS3KsOJvfwHcDj0xVrF5e/77dv8YGSNRSroqyOfBqFbP
jf9mKUa9O3MV7ZPnzdC35snVtk2m1+NfHSFeko6UVLAjclSNlH5BVY8487Er6Buh5dON5MD/Omkq
kXN1ImfVmRj9JsYBsEZvma8QsHqC6rglJIGy0XfdmZxNXsXmohOme+aT/bj/MA2ovyy5ugvjVT1Z
9SSc6KKllr+QsvhuJkUD4wJZB+irIW3PPJyPa51JlU+dD3M6JgTv5NmEwizAavJsJnCu191UZzFh
j8YjfAb7MS6Qd2WIAb6f+Vbnf/V0HKL9VVUTU57ufNhhQfhx60FlHHrRo4MIaK0GFrOznqr5EjQK
+nEFaStu+QnIUQp8a2E0Lg7fFCPWIrbscv/1HX32yDlBU+ykvMDXcbLy5kYxkKDJ9mIoGjKKq4Ei
FCxHbIAyHoIz+6nPBiRM31lUTB2ISfnkMzRwlPMl8tB1aIF3nRxG4D7JULHb8NTIS7cFsln6MBzD
5RZ4HtwAIUjyWkaZ29ZLVbcwlcANBg5rT9Hw4mUhslI8NS2JRfjF4jU+QBET3mVH2vbrJ/XJx4TM
mhIMxRHd42ccf0xCCXF9dNy702vyFtYk6Ut0LRZF1tebojbxbgVdAjRbR/Pz9aU/LmW/++ez6psa
nm6fXDrRJqIuKQBzgjMaMO1swZ7aRLSIlpU+Vm5bkjAOdRJa1k/VkNPD0NMn97++B+3jasZNmAZl
WYqXHmvN8e8nvyQYyl7jJsw8fph7p1Rb4LHVg/XoNnWz7SdiC2LVaFfdpPQvRCbESLO0MXmsJCmP
ieWxOQvgQp3Z83zydCwMv5TImDcMtpLHN0Y6hAoYDpVaE2rTayfbxF43ha5dIvdtpo0svTpcEdDS
7wJvNOJdyeGifPz66XzycHivc+Uako3GkeH4HkYlaLzGQYQ+zeAmBkiObjI8dx755GO1dU6nLt4B
Nhanc1buEvpHT4z50fHCcmFVBF2xzXTEQiHa6cxi/enF2JlTcQAQaJsnO8lc2F6LNpYMObIxEFEn
7lubixepD9rT3354FDh5aijHWaO9kxeYOmlsaeH8ZeVBtYvyDqypCi3h66vM6PDTuXf2slgaZUN6
taenGyeLe9Du81QHr29Rl5N8IrIeWFgcF803W+iRvnOgAvpjpmX+FGoJhjol/KHLriM+tM3e3E6j
noYT85eAmYYenvTDJf8YsTF9gdCtGB01u//6tj8ZWWwQWBcpDhiacerGoKqIDhWRwiIbiPskPBHX
qlqaZya3+WWerEtUCakX6rpmUwGY7+KPDQmRDZQ9Qq6i5DhKG2bUDU1r7dEoIufAPrY5sxLoHyt4
JulgDq+BFphpnh5wKyyM8OQQYnIOAMMwVMqzDsDLN6am24SgJhYxzowD/UDEjBmpFYBHsB/H0tB9
YpimXTerGwnUElu7ccN15daYsTke7wrFOJhemzcHcAr1mc32Z2+DzABUa4xVD3fU8XPSJ5zIpYOg
G4EhDBbM21vshOPq779zuqSsMXSLHGN2G/35NiLU4h1qXa4yNda+noCzOFrdnrnKZx+4pRkU1Fxq
tx8WtClMY1MG7LaaIvB8qNtoNUrPSPxME1r835hNXPagjC86fPZpa2+YLLwn2agsykhEhxj29K5A
TLIxcdKc2ex/9o74xB3DZUJhYTh5R42RVjKvGFqT5YIy1epmR+aceaZY9sn+EUucq1GAplpHc+b4
HaURHA5EYQxgPKBLtvr1upjmJL3mDngc2tO4OvO+Pv4uejN8Li6OMZ2T3smogHZRl0bHOS/kQItq
YiivrVYZzozwj6PCsjxiFnSPPTGH1nkW/WMm0DSM1FhGOTbjZF0jjw1wok6asyLXOdz83XHOtehM
MuszD3AUOr5WRyYQMbRci6xPFeEL0MsQg8eZue2TXScVPGIhDOAUeBmt+Sf/8ZMIuh5hjuWkvvSN
8l5D6IIcLML9ZFdy28HFXjQYVu/UNCSMFo/rhZWMpHEquKBNaI4w8WzstHX3jhzZu4cUl1+CKEqe
GjWHVvD1I/nk8dugXSnxI5WnBnuy1cuwT8QI3fgo24iCulLQWXFa6dGODfTXr6/1cQhTLUCzaTIV
cyg+nYORflMT0aiQNCrGfyOn0zcqNtgZox7mpa8O72Pi46wzP/GTneTxdU9+o9cG3VAUDGSyIQOM
rMZbUpZk92jJ5DuusB4yw7A3iTkpO4eU42uvT9+IxQV0PSppga4YDAsaveLt68fBOsdAOF4FuTGL
QFtOKEgf3JPxKOyRljLqyiVS/6oEojspyqNaTlm2r0NhJfcQ1/Vs9vlqv9yG73FZx4Gd+E6NV+PW
KnugnnWtqFe5DUtjjYSv4nxghO49bT7b3PLiYWrGYag/JVY9InrECEm3ukeZxc7Ys1YewKuRiIhJ
05FWEdk8288hjbluGrGFJuk53fceqbg+7SwdsaVrEOxjTZM2p1zNEE5KXOpPgDTWXedxrlpOUna3
FKkIns2BQL73hRY3F21nEY9GQwmDOnFlAzrIEDrWspIM70PmUPGcKRQ0bttCz+GTVsn4bNhJFq08
DOAxfvMJ9wAQifKC2iGMXWAhChlWUyrfB7hzVNkQmoDGIOzwgLiltYH1t4jaVEVmt6hU5M9azdCV
NAO8jYNFIFWzCus0AIoGYLRD8Q8NcqHC2Xy22CzcBRo4azkQMUZ0iokMUUyFWS7bxtBHkkx775ZM
4jhbReC8jGXTs+fX3Bkg6pYcphc4JifDL3LdeHUq6ClNMwOTBqs394DCyQzFP9Nv8jJX/EFTQQdS
I4SdGTZO6iwCzGzvldGVz3ZrI82sDfIay0CHkzJwFNTZsS5qaaDe14ThiLUF1J7uVFK3JsKCGuaK
hlf8Tkb0fjgvRSVBLLgH+6USR5Gxieo4uxPY+14ahBpAycWtUXXJroYTpK3AnZN52+jae9pXpOp5
ynQDcKxIlyNswR+uHAYA0amTVFclHQUIZroK0sNU+qLZE4peu0uh24IGOTzMBw2nFUFqTqM95Vkd
su7nDmPHScqZZBekpXYJtDO9COzeQukz1oTr1bhr5TYVcoS9Fihvam0THICJVXlugVW9J2UNZS53
w+h+DgXQluPQ1NNSDSRQbRBsDkh/IIxErxcTvL18g+JyTJcSAke+ItxcvBAXFxt+GiR5D+4Ql8iC
kY7tprfs4H4kqZo4kj7UDtK2C+wBg9pe9eMMx02EvCLTtP2OrK9Idg7uqF2VsRWc8gHIEvXA5r5I
EsxdVR3HFgT9EbpGagzaxYj9xVlZNm79RWkUZbS2tUEFvu+pSbKyUYJA5A8CBXuw10EzMNtYjXzs
HtjZholcB8trgYmE5KeES8afINq1jDaDMuAD8kj3uLd6JWwB9zs11VRSjYkHGNw62wAN7n/kDRCa
CoR/6k+l2tVL2O+UQSh0lU+ZIOzEz6oGqynIGut756TEuJU5VtZlGZokQjbCMG2yCRpApaX0AGQC
NhjFRaxWJSgsIPZiq/RYc/gOR+M5rZsiJn1iNOBA01mfxWL9LwjI+YPWcd4E+2JJAC9tI/dYARzH
n/SIvArIt/HPwtMk9kBVgbKXh8UBTxHAQ08G3jfCAfoXk0BQpoiJgveC6pZ0AGApgH/IE4JWr3qd
uFaILjEJWNDbB9UwppduLlN0tY0dJDLzgrj1Vkc+HCEFf1IrSTBrH1nN9aRZY78IJkt/dfoouImZ
tTti8+LujoLAdOuNYYbHCZkI3Fzk0eMGiQIrdmAAa9pXrhmXvPJaA2uq5d412IzsvW00guZlMsmV
VSamTRCmIm9hMVvfqz5rrlUJb3JRAnv6LqsONpbiSXjXiVqpMBZYqQC3x+mvrrbU5zFRwUekZhPe
oubCx63EVoN12pMWj7h0yS0g9htvi05f5k66BmVFMBDEOOJ4dvZDObW1b1ZITzPSgm3fMvtKXgRK
R8KBmsTZAzSTikxkvMAPmo7LDJNCmtypLvwxjmwU0QFFu29omdJngJPtvan3w7RVHQOjJ8GosNdQ
VLXPapQHv6cfwazORFE7dhdjSYQ4s8AuCvR7sMbnFrlEem8bU/bC5O25B9XkqAwnuCzeQYel0dYB
kYIWEQcskHU7e4T/OIk1QQvo8O0wttrliMJNv9Z6go1Bl0gV66pqCFKVjTDCLzTQBVmgJhEHow3I
B2IsH2Q4zImtYYU1v9bMOOeTASRImEUCBxeJlsPLLTr9jXowhg2RSJT8dUosepfo9Uw+sW0ggrF2
1eL+BWtjAVXeQlGGFEJaZ3pNvzoA/e54aMK8qoARGVGbJIM5Z+r0u9hyLjslRTndViqYuBS+erEg
Dr6JFkBHk3tRVcEdfdDAmIGsTbSO3FYrVvgsokfpTrW+CVDv1EmAU4ufuQ9J6GGrMucMMqUBZ+rc
uNRpmyuK5heMvnEbupNy1dgesOawy+3vVeSIlv+mV9daye2T3RERKtVGlNRcRgzZ6INWkS8Y1ZMk
EjyqwIfBwVwzDYAS6p28wsVbGZi6e8Tn7yET7NPEwf2HqTipui08PIALKLL6TQvLNCHWkKy8FctS
hbmR7lK8xJqJqK7BfoaMZbImDBfSdF90Z/41is3CAZJqdG4GTaMXOwDw54/zKtIBMjkqtKVhNvyr
SnEdjiZi7hhOr7rRx1qGcJN7b4ZqdvEuqerh0mUIwGONssK7ynJN+EJv4QyL34KhxsrN60EWI+Bc
r0SbF6J/K5YwDKDPpumEdSHQLFfMMVhVsCbniRAR2C+9BtDKzbpDEDveDwKW5CtVTBwcI46Be4+0
+56s74Q8NqOqxBv7QICHQnoNI7o31X6hWdJ4gw3NWhmxzyMbUgwqGG5wttoiUVym2qDz9NK3iVy8
spvOuwbZ2N6VcL6u7KkKryNQEOMe14b5oI8GuSnC0Ia7Oq+JNh76xEyXbo+OEd9CM35jw+fCFrZS
PfED/CrsdrQ4xZlQkYu0ZGvS3IagnMH+qCmz1DTOPuHOdq6yGZbomZ2kmx2pfldW3q+ksZW3Tqen
qU5jBIJQgba6JB9Fg/CWh5B9sNX2a4NYsK2VgLlcRbqCuKWGNLN26E1Xd3YDNx7RvN6Hd3wfaOeH
NsR2ia89BqUeKu6rHNMo25dJkmcXmWn20JHibkwuHALR0KnAK6/9JiJ8YZdaqnnZ4VXRlqVTQXVV
2ESAtEddUF9acCwr1jeREt+IVdDwq67K242ujJ27cXRA+/vBTVKdOmBSh2slUK1k4/WEycIcJtfI
A+f3mEFgui9iHV5TTT8B+kWjmBZ88bx+VAsDcjJoqh64FgH1TEMgH9LVYCVklwNnSp9RRJFyFniF
+gSSLXywcPvqe90Zon0xkCDvE9gtiOUA/eG3DJUbqIYRNI/ATbaeZshk7/advARKqdGmGpASwBgz
utyX05wE2g9O1q0au3FmCRoZFzsTavM2h5kifMMbGNejpTiHdFCJO3WyRjiHrDDw87KZ6tivRIoX
LqVsvDtNONJdE60d/Ojx7jrracDSs6wzS8+3emehY84LN/rVO0nAvbE7uczyUQVGq0/zxREy+JF0
9XeWy+GJj8kalgYS8dvCkBa1kVLclBqoul2pB/WrWnr5NdrsNFgJVVabQvYpugVd0J8ElNEPS8hM
Nkb9kC46/YDmwFwC/sAq1VEc6qlTQvK3Aq1elZCUtg7R2w2Zs+wCFuqIpWSdwSxs1jWGHh3HFEwq
vrAuZUqCWtv5icBNtCpJIVrWVOFsENtdxrRvymh6QitfXVko141tNI1KuWg9QtcBiEWQREBvBr0f
aj3Wq0CrhFggYzDHrWWM/P1/C6eafO8ONU9hsZvCZBqBzWp7pVrScWn0MxXOT1rOlDQgKM2OAmQt
cyjlUdUhyzyMbJI1YLRKVMjtjy7CMluMEUIpVwt4Dq5FwVmq35u6q/eR2jf7rByCn7Y9RH+/qkP8
nOoQqunMktCTatWIsgvscD1DU/VoUypp8xPySbCMc5OE+TPn6M9O0bjlEJGhi6KOefzDLSNgO220
/HCOYouo9zA4NkkDpwUcPG1v/cy5/RPZmoVnFU0YQqlZonvypI0KDQOYH+LjbNrEnPRyFkpl8kiV
yYYfsInkg23lTIGaqB5TxS2vq9EzV52F7bkKJnxuUeBhuc+UYdikk0Nz++sn8lmhBS/sXM5FjoJh
8/iJINEkhL4pZ44Cdzn0EQdSGGTlcupd5aYt0VwA6hzPjMD5nZ5UM6gqoONSPS5LX/34qk7I6sgX
xVWNortQBk26i7QlLTspvGndYBOcWSHEUFcFwc5f/+KP12bwzzpVR7UM0lJParA61M7Uzbl2PSXj
vkilu2160bw2ev7GNji4GQTFgUbBjff1hT8+amfW+hh0yGhq0xc8/tFDrHhGIS02MorsiO82iCRT
g2o1UfTEBzZmLzTDkzNPen5/x08a6etM5qKIQ2/OOyloKbXmZdP0WwOcGHtMLJwMJjY/hRVH5EUW
2ebrH/nJiGdi8ZhZoNu5BlWW41+pqHE3VCVSyEYpinXRJtkqNHEWTgN7TNY0O9B8ZzBZKWcEusmB
pOJMg5QzuvPUCvIcIt29NnRok8zYi5ZSN9kVf32TnzwUlkFmQMQnVP1PNX0SYkIZ6UPIJqQErpdS
IFeLQ5QY5FJpP76+1vxWT14Ag2we6LOOEOLf8fOQML7FkBNs5vSkWXiFUyvbxFQ8e2VEjqWDezLD
5w7cZUjxSCVZHPJZ7p6pz3802lC+wf9BAxPHJseJk7tAW2fZ4Swp0YOxFftCn8g3qKPYvBdaLe+U
qtK+DQEgYD9n2TH90dDZWOGtcH8oCgjDMy/gkzqrO3vyddXF1jGLK4+fSmy4SvnbsjDnBa4q0gyw
ALHBKKfUvRVRQVFbROUmLAh7TAjQBZRoVOuqC/ptnST9a0/9b9UBNve/flsfR8Z8X7ScEEHhaDnV
WNf64Bljy8hIMpH5w4SkwYlHvFChqwDAIezg6+t9nIyQtNJnwDGCvJVm6vFzaJVerRiI9Mpz6T6P
tKcWcduCGm+9+UgQjuyuk5TyokHYsDxz8fkfPx6a/EImIjodTIk02o4vbndJYuDnR9qKC31TV+Tr
Qq12zoy9Tx4pIw8PAqYYrJIflHW2DSZllhpG5mQ+pEiob2p90tYNCYE7oLPk5Xz9TD/2KVhRZiYk
LTCqOKe9g5S6hKJYLGldVYfXliASLU9INTJbRGZ/+1KwCA0cnrOHTTVOpvRe6MTVmDhvENZO/tQ2
yWpA0rSAljucm1g/TiRcgcHC/paeND/s+G2FDl6zPlJZpIdIXNjg154x8mQlvcTcvYx6kmzJbpDN
QZAJtJUTaOI+LnxEleqybCkYd05R7MGYErdJwOWKEk2wtjsTzzQlWrnP0L2euedP3oSD7sVB8YvQ
lPbq8S0DWkD7GfI1UaxKftIx6i80IlcAU03T7us38XFGoRnNu/bQFPIJs5M8uRb+uDRz82hJc1oV
13WXNq7fFtXwI4nqHNSR3WevuY36aJ8MZkgXSY+j/q3C8N/C/q6B1roCFZhv0LLQb0lAD70zO4/f
goijDw6ZhMskzPkdvwjq2+N7JKG4CTJ1ipYT7cDxOYyHUFtK7BveMqNcPfih0o/ZxtbySG7aQffG
RwREDRLh1An8wbHUYYkIoqZVwRS/rogWwOVXVlB4XXhFAVGUjXIVku9crwFHt3JRmQEkeB1DEqj6
LsgllCajvuxE3JDBlIXDqgnVaNgpXaDSc1DSYbxqBr3Tz3wov5e5k5+OOWjuefMETBJwj396EAiO
q0XArott3UYqlTL4meqCI+oT4jYntxMJDHjscz5BQZAVWVPhGaAKHC8x9gzjgSxMYqcKaTv3DaE5
xjdCk4Z7I07Gd8dJqBYmnjkVxEjw6hfsvrpviSh0SgwQA7JVMsQRlEeVWLuvB96HSZSCJZ5Zj2+S
/zmn20n4TFnKfjNaKioHPa+2nGVZj/KMFvLjtgrNAOcjw2LbzC5y9pn/eWTjSbmxFrQIQTvC6RPR
ecOmyYlf9jNh1pt4cpXpcazBpy/jOBfb2k2abhl3JUwtUqyQKeaWp/jh0OLEptIRQJxyh2Q6o2T6
+DQwvSGQpU+pe1Bh5//+Rz/bpratDbTxlnRuhk3YNbS3OOCdWVI+u4rHNOji6pq/pJPBRE3ESvhY
KSJFTkgRHMHAsp+SuPS/frfzQz0etKhCHJzRzGCAfeyT+Uvhz3VwiCDSSvA4pKyCaqZSsiIJJy82
STjYF32tGYiQ4Q/uaytOrfXXd/Bhf4BNgOeJJRvxk/pB1CNVciyriTsAVamsG5PIDgen2YHubNhT
wmuHlamQBajTF7z5+tIf1m0uDThJ45yEIpYe/PGrHGi1d2oMfySU1bSUOE8u46oI7ph0tNshSMWZ
49EnL3U+hTqzfQrEgXvysAluUJHTUmxpy1TdDZn5Y8Rjf+aN/lbSHb/S2bTNSWj2Zs478uNfFXAS
brOxT0DXCes5dWvc5ZE3V/Zrdg3RipiXkDxoJcJtQ+OXGPMJ6+hYogQjR9lGgFEY/TUomO5dMYkB
WZg0EC+cziy6LZ2F7Bk1yfAdbGDHPFA0VNUbXU536Nf0q8xxWmdNdKbTwRYDPb+g7ux8G0rNU1Zd
moLVn/imbD4ehUDjSm0E1TbLKbrrYixhLGQIIunx54pyH6MBDH66mVH1W1wzdrgWcjC8FX3YABcv
KuHMTwHtoE4joZE089gBtuKlxMWtWegJUkZ6ZT8TdgUkpS5L/ZYziSweCso/48WgpxMq86FvqxWy
64FjSjNk2iIvWwGdrg+bFxA9ieZHIXB2P4lgJ/FEqdtv2nTy2FFMRnGtKIHT+v3Y0KkidNy+DRFa
zVihlhBG7C/BNtKxwryWtJp3FiSnmNitaKr/mi3+B6hq/9tw3xROsCoxa/0TMDEjxf8/KvzqTYAK
32XR2z9+/PzHfRSTqvZ2RAv/51//F2UNXRUFPuY83EnztPqflDUwJyjxqF/xdbKb49v8TwCK8e+c
XZj0NeyPnOiOKWvs/tjmsO3nOMWq/3coa/pvBMUfny7wbza+/HuYx9g/Ics6/nRtHUx+mMfTo1Jp
z+ao7wH53ya19s5RTYAANS401JbQVC+APTor0pR/wgq6D9ziqTOsS21mKSWNfuiVy3iK7oKpJwWU
qL9cwh+Nn1K6ocsKjufaplQNyW3AfzcTxIpw13nj/Vint57MnyrX3jnV+M0lBhY25MMI+GkhbBJg
PWQcLCaATYriJ5wH0IxJSem99R74Vu5JY1/FqGnm2NJFUdUaAhb7F6UvAnGNw6A7ZOs4D4WjPCB9
uw5ER/c43rJ13nYcPutBvAqRfKcjnS9JKCeeVgfRSqTYzxo6MYE5NnY+aXbAe8GGWrFTLVSoiLIn
q6gvxm9FHvN3hvRVMTKEE4kg13wEm6oN9yx+UD01i0p5Y/iy7zHbGMWTK1W6zZ17bfKnzZxPkert
ndJQwNCatRTOU6OxuY8gZq/on69NM9h6tFRAkTXGQpryHh3nBO5L33tj8EuXxV2m8VSUPqPb6fFs
h34UK6r31RLt+Bo4CfeMYIkDSVORQqv0mz4Rt7qD0Iu+2HIYqyf+rlgQsrAdbaJpxwKilQsyyWr5
Y1bxK2YiwWw3x9IkVbUUbvUTt1hEX6bK8NsJ1AImmothDlfIat7E1FRPSTg9SyNYjapybWfqRZaQ
N5tP1Z0i1XdQN8SS0EVZaGjSQQnXd1pnPyAeIND1wZTjz6Z0b+IwfkWfqC2bJv8ZohqB976GjzYu
Alf8nChw+9jwQOEAoVtkWQInMyNnukRqvCXd9NlLjMOYDN+sLrwpYjppjuIRU6H86qJmkxXTfWha
ZAOOnAZoJsUra/S2pkJIUgkgxrcC6H9JdVdpylbr1ec+q55SzWJWLZ4ytb0Npo5gi/xOK4gdkYV4
CqbxXsejAvR6uo/nRFuyb/0pbjO8PskMZKm9pR31PSk81gvOIIKWg2CrplwnMg8eUU9oj3KymJP6
Z6rxhmv9QonS294LVu5oLh0j2ga8eQ7hP3s33aZIxN1EXGrx/AoC93Yw4am4fb1yGvJq3d5aIEra
9M6cVa0dopZAjq4Lro3Eg/YcJ6/0MzfcHn3v8ZeuNZteV7YkeW3VkkzjJnkNSvWbBLboSv2AH/wW
BCKMXQmOWOm8h0qa716pvbeetWMR+31rKCEeclX5lUbm3smcXanwcEypodGOvo+q9YDb/2LsRehP
0txnaroli+WuSYd7tVJoVYrt6DIqFDP6HinlnaoP3wrp/upz5ZpD3V7VCfodp29JYdNzHL/JXPwc
iF6UFoDhP+b0m78mwT/pRKcdnb/mRsTfqANZENi0Hc+NkCljCyjN9JjPjLSgKl+w1iIHyRNflOG7
HGDTOfZ6CvJD2DYviSBbW9pnNqu/rYqnMzQxD/gyOJfNfsbjuxBeJauqrlXuQpQrA/nDokwtDNDK
KtSzAzG590kpvgmIxeUY7Isa/mAYA20V/2NL/j9xq/8ADyZ/AAit33/++Mcqr+P3SBC60fwvIKw6
qosml+X6v94HXL5lb+PbPy46BHv/t0nn/7+px7cfNLT+ShbZ/fh//+ef/86/NgSs7JbO4s0ZiDrX
vzYE1r/PknmP7focBjJ78/61IbChNOgYcyh3z3rwP7GrNAT4Fzk2wZmiHPh3NgQnhzMOdXi0Z7QH
1eOZRXCiiB29tM503LOPdlBtrEq9EAimwAT5hdoharLXqSg3SFbPxM7ASmAU/znK5wt7IFX42Ezk
6PrJQWWu0FVta7SPoKhXtQP23TQfYy9dKTNBfm6ZU4UjJG3qL6uw4hjRAwctGkmOF0hFNgibORin
4cRoDjbBOeIb7KdVFJfbXO/vklpdZUnnh2q5Q9F3I4vvmrA2M5XLDq1bkaUPRfk9cpu1XYmDWUwr
TqgPxOBdejbzimdNq3QoYCvahCkPG9hRr04Le9syvQe1VR0UJmq9CGTyPTLLjdpkV96EC9uM3wzS
Z3d97T6Egp5NXb7CaHwEmbczyFDP4vgHSq1FGhFoVg93vU2VJe9Lb5nU7pXMnIeYwJr5n2zaetfj
wZvbXLu0dq+lRzZ9rgfRGhOjTw6xP7Q8rLRZd7bl0xbaJ7rptzSwVvaUHoCQvY8lsRW5zLe5kvyI
oi5ZQ5QxN44sX7wAvoQxfRtGNgVNpERrdVDW+tST/WI8zmxWArJQHxu1smxNYKwVcgYSyX2SLH3m
zjnRzPYRNezL0vZzU+C0B9VLpKkZj6vM7s6cOD0+hdPhonNyR73N9gMB/Tyc/iiJVE0lukFTEH64
ja8O1gXqwbVXjasqtm5HfJkLw5bXpBo/9HZ4EXnZyqzzJRi0q5jVF07kfcmpsRpnSlrcvITZ8JSR
LdMW5SZSrK0etD5ZUqtII702NrdQVW9hyW5ikPFjBTdOFBmi7+qmCIYnQY0woq+iJvbBINpYCzrf
kMGiC4eLKicJW0KknN8O0Tmrokh8mLCk5IACVK15gLvGKg7dGFZpv8wya5NSLzWj7JuDFizNrEPV
sGr3ivgGm2MpOoudGuhPIGevmVXvpz69ovmyRT1969niRujOgSjO69AYrsuquidAzc8oT1Wp+RjF
xRZY2yNi6TUn9uUYiBuHz2SIzKuU8qZjDpd9+E5BzreFuAlL7hXpUQZZvNIYIVq7NjKxo9G7Z4Ae
oik4V5H7bag6mQfoHXpMfjM4jib68Yvt07oWubSbx1r1Hkrbe0hUqJ+ZuybP8aVWwf1KDcDqYKE2
SS5biaCqLu6CflOYOelYwzWZ9nRdkkNM8IFahGsE9jM36LK0Mjhc5Q1xpg/m2Plx5hzKqdp1ACHU
jABqRRsu6qraWXOGCXBjGoy7kd1768hVU7bPATNhE6AdMMxNzveWOOMF8q1lSXB3kNX7ADEVubHf
A2IoZG+bpLolpPHIJ6qGftkZ3NEA51QQ+Nn5aduu2WdvjJDJiu0+6Sak/fZsz8m4GeZHX970/X9Q
d2a7cWPpln6VQt9HgjMZQPe54MyYFJos2zeEbEmc55mv04/Qj3BerD/Kziynq7LyJHAa6EJWAXIo
FEFu7v3Pa63Sh87hXO8Z0Ks1znDm6Fihqi8p53TniJpJITNB01G00uej1K5kDJ2bitMZNhCG21EO
hcvIapiP5kjYFdN3cfNB0cabcKr9KnvZMwlMp8PczTot0q8tk2myBFFx2x6GrvaBFVzTjcGZnCqo
ZSx/uPuTgtjP5JibxyHAB4qOuyHGkraT/sNJJoAqNLQnu0fW+jz0mJRI9SKgCZ1S+k2z3DBb6xth
dMuY47XW984urb0ete/dzDKyOeqy+gR3sUO9qTaZMPRrKLmJtN1WUfxQU6xuyi5GMdhzNTx1RhmA
VX9swuTrdkqkrR+K2W+10QqXfaBVxqXd/xnI56eq3/s9yqT5INSALYM2+f09KrnUQLi49o9xqiNa
yXdO0mAzKZmZc5j+iW38uar97dvoPG7kfgqkPj8fIQSkQfTjSpWqP0Cy7Oqmbssk5Xp07Bv1EaEn
AnD1hKKpNZdMIQ6U5cQR3Jcelt9ixj/kp3lH+P94nqkvbDdMLR+uNGocP5XYZTWLdHkap8eJbGhN
m4DCsplvTrUptdMI42CNlnmRK16rK/5Y1/7UqzAmq27BeUK+09Yq7ZL2MsO+eFSoyCkCniqYkuey
vKZldGywqNJYBtV+QL+6ujInck3U9gmWoCPMyFaZSI/FbrzTem6zXIanYkgvMmIWbS6f2kZzKZq9
FEXjjZFqw4ZzBqZiy1ny2uG1JW2+6VK+hBCoMMp7KLyZIYoWZmv1prOMcPkA3cTMWFH9KUJmTOEN
JsPvDsQGD52gnWY5PtY5ggw/xJn/JDfZdszvlxVIJZxhUDpvJaJ3WqAfTk0twvQXxyyrtpP9Fi8u
5+G3R/f/oML3W7j/7xDVv4PtOBJ/HNU/wDrS/u302vWvv4vjf/3L73G8pP8COQIJGaNABmTFhOTf
C3uS8gsEYsw70Jej4LeZtO9x/M74hVo4oyLA8JiUEvQN7/ddP2EHVTLvBcIKTxIjHH8xkufzfrdH
6BWBtJT5RPwp3WJaOr+3Oumk1aqCxtoRdhIkjNAw27twFAh0JGH7T2tKRUmtdWadGpkTwtkfAPGK
n4RwlfEKQ7d3mTIVUM0J45dJ6buHfSaFbyOT5orJuDC68HUJGqOOc5SciYbja5+24SHRyFepOEkg
fvflei6HagBSuu/ia6Xrq6+UuvZVS8PiMuxg1isUJXNIwHNXAhQz9fFgMmnc3qpyjp7zjLAHcHy4
yAbEeEpmvZ7ViasIK3Qz6SDtGRRv5KoAPadFvMLMbNg6MHKuN9Oyai8J2f3r+7V00CaGZiurCJsI
E2l8DhridlH5aZ7H5LbSm91D081CQHSW8akQHitOGA1SYbZFBC8QZbczvYbqtOr6jE5aOyJjNDC4
b0KYwI1UavRRrpFPEPAidpft6CvtiFSBSq3NOR3TDoAV48guBCjWbtWlyCzzRLpbs1Y7RV1fPPSF
VH9K1Cr8JM50/Cyo+Ra03IFNqVcprNezAYD7sE9FCAmVCNrHQi0HxmgiaNORWadEBGmMVlfzIU2G
Ag6DsmyeRKkKrV0nhQ/9vIEOJrTN/aVl9AGjTxIQCk12p45TBitNMSofwrGIr3AD54WJQh4ctESF
3VNdGOrntBZ0v6t50kzfdw+gCXZPYwhHor52+4AORumEe0MOoBBCMoKWtyVR06vBfX1WtUl5SZaU
4awlkbubWVNd5rr2n8B0z5eZYV8iPGW60Uu4EFUIRRKzMYorvbn4xWCiNhCFSfoEsji7zvTcP01w
UA6mtiBUEZF32KTN6M6Eg0cJZXTXWI0vc5IaZ5o11cc56oWPTRwvj0lUaFdhjNGdM3iLkinZh3Gl
FEmrfodS3FYfo1jqMFCxI5gqJERDDMNT8qUNmnQdIS7TMmc/t+Mj/ucmSevOXgjUnKSa5ed4Ew3K
47CPkfqGt77rOA/lXkOEqslg0xXDov6EtBgJbb5xEtdidC2yIfpMo3nypk2wSeo5m5K8MkjA/PKZ
qD47y8hO3OYi0Ta4ZlTE1j7xFEYpGFOHPKfRBvUYoYXndUVnnPM9OGIhLQV7oiWHJJhe3mthVbvw
TQlXnGd7jSV15xQJemubHtp+Y+JHuHM5g6ws3jahpovWL/E5JKJ5CUGZeVqGAhH4NcFHQSc7w1tE
2LDIyod8SfSE2Vstd6e8j2DDyduRKCxqh8YuhLby46ibLxRQkekOxxleo2lQwPZ1ELWCPmQky5DC
cwfsEoEPBYfPoP05oUR6YH7VOPTGkN0DeaqOoLyXrR4/Zw9CLFUfowWNpHiIpdseVr1jq0XZEQRG
dKiKrH6s2jAFDBRO/WFgQh3aM313Bi3bndUkGT6MUS6eGoCoE1V1ZUXwT2quwwqUpNbX8q7JRtHP
kffygUPEQYHenDvXsmSpQqM9q+EwHLQ4Ch/lpYZ3UFUyu6yLyf/B5/wTD//TcMe7+QYXDvU0swkb
UQde5MfAGDmxjpEVMTsqYpR/qJQIDQcKERoKJQMabL0YHpGd1qwRekW/KkUYeMDkeiCoh48gOICc
7vrRC4G9PmUKWNFJgPJrp0n3RaqnH4UuzY5gJnI3Les1mNWmPIZ6TX6zL6r9n4wsKdpWKv17vMJk
xfssHGePkhdzm8rPEbCkEGTKdX0c6E48GaWC1UzQhnib13X4HG9r2HaQUZna++pu67xsK15uax9v
T6FuO81PdhJPZt2Vd8AZh5Myx+01m1PhOuOWziNzK8SIjSigfaFCRtRsj11a9CHYod5xgLs3A/u5
bZB12yp0abPjRsp4TLaNBMNDfC9um6vZthn1O3YclZXqOGzbMFrYkBiw4dCJ/XSmmQtOZNu4dFp3
50UICfz6xO+SXr9SNd5oKDEvL/tGwjBLNQaxiiS7nEXBVrVqsJpiOWtMDTsh6qd2iZJhFwZpV7ot
vTFYTgdONOzcwSDocF3BlXMssfv0fOxSy4+x8DlLjun6vFNht8Sv1GaT3qXyxxbMdV+/AfDazZ8j
vKnWy/Cg09Q6F/Fd2T6X82MD0dtcBFJ1k85fNlCSnF9k2ig1MvDLRxF1nmEv2lF/TJ72YH560hSc
KqiX+lSmiWPs5meKbG2U0Z5r3V5/0KbW6ZMbFc1xocB3DuOXGGmwEBKoJMgKN2YEVjrqencXfamR
DiTdzj7Kk20U7rh+2uVPCx024coktVnrdgLEcP/VkPzli86WmZKbYe8ay3mBpTxJCzMfKjNsEldm
jXPa8zRJjPipR1503MgN8slSF5kyPbJjtPaDRKkJ0AXpsSzHS4G2Qjqph7GRj9guJ9N1K2K+RytF
SNnu1JhaTjcfYm2Tb28ZCAs0ZdejVJ5JO7ufJsGvjbh/krWwdsptAEw2xNNuBHifwj7vEZyIhAMl
mZ3KaKmk7yhZKpeiXTdk0WALy8K4SwmTmTqehny1O2KtPoqgfmGjG4ly3seiC/ueqyZbqe2TJpNQ
JJL8Bq7/o1BKX/NFsIl6XqR1n6Cx8lDMtTO05SM6vv7cdMepFcyirw5TPYBJrcOPMPbOZQVqusXa
JcKNLED2iLm5B4bqg73y5+Ie/eK1PCrKF5BIzGZMB8SMoVlLLXGarUEECBmv0JiGcwt0f53Kw5RI
AAF10H7OWoCzrkIKWGrT+rpRJIIZprLTK3F3EYzw2g497brlIlQz4z3RKV33XzLUuSBtQaAdnddJ
zGEpZVbIiUr9nqFP8qovaXGY9eeu4rEo1mJ8kfUHobUlys+GfKomd0y/gvkydzRudeRnl3RyyvS8
jYmCBoHExIEM1OyKCBAwfJeKxTy6XRT2VIi2UXv57mmtCcyaxe7hY5/S27py2WVCnQRS+4l2d4hw
Zak8qb26wdHMXXrphE+RQMvUIJgtjnp4rwJbnik1gmsqukOyTzbmVyoYzTjeAHtjTpAh0V1G2zcg
hUzkT/FybRkreoolw4pGPchhDBOSIAI1Oyz4woFTwklJKXz0T+seiLcMx2xv9uINY2XO0DDF0r7o
UaDkZ/lxEa8I7pjtM/BkS01fEAZaX6mGWWJjgcSyyvHUSbYkXXMJ+eDmwglUux5oKMrWRym5GREG
lKf7lkFowk1fSu+MIjvJQm4P82SlcgP4WDJjtDTb6YxOPZgKm0BEAdGrCoMlJ60rT76uO+EyB3Jf
maOOjJnkwuvpgj1iXrdzdPmpzi+KWnjC8NavFb+E5aT6HFG9X+neQgRqTlBiwI/N9XaO0d8yMmaP
bJNop0O9MJhGczCiC4G6w/T8lxjgXnvdR8sxFT+2gBwUWCN2xVudr8wLE/emgZSXTj8OqBRnH2R4
CdTRSerZFvP4dliYFmgOzUuE+EOE4Nomlib6KI9AClPlDyXgqKL222gLV0QzNuongRIqUwN9QsmW
kHw3+pO2mrJ+0udPYgfmTN0Fi2AAEVQdMfKnBJWV6U3JRGhc3FoI+rJxpPi5SVEtc/pK/Zal/2GB
heTwH10reR6wK4MZRsRGfir3MEFQR7JY5ce5CtlIaTvlNkN+bKRk39Bah75mqWkV9OVNqyyFgIUV
xs9NQiua0VcyD7k498IOKY0+IbiowhwSjUlk8cItEti9BwXLFh+g87wGutRDE9Rp6VEoFs7dujPo
7osVUgBJ6/dlpxziSZhsmXFSoqt08doxxbzt8/FYw9pgw7pzi43+UBcJe2SLiuOEHda7ib4/NgOt
n3hBTuKuzo9JlwRGEpKCFL0pZ6969aWqUZlwsrF5rLLVrvRStwecxIGJi1MZgwGNxtAPBUDYczf6
crG4oxT7eR3TEV97r4DQAD2yYZ0uQtYW7lo/6HAJRNTLhfOuGM5a5WiMocgf0/Z2NxkBQFdTqSOT
rrUtGue+uItgXSC5fZUoOcofoJalf0+NWa0HJyNLZE5Lih8GmkXNESqMiwQxiYyatoKu0IA6vLbK
Ox+GkkDb07wZy0fm4Ngq0er0y8EIaTN0L2uCO95dF+W5iPugUsPbUn8k44khuHBAmZjDqHlF0fqF
sLeHpj+uhn4vMh6Sg/8c4w4C4oeqycxxDT/HVX2U5zuxedPWDzqUxNketT0YXRLwRn+tY06YxzAN
VY2NyJzKxz+0D1dBbfNWbcZjqk+EDuDc1Dqn0Dh8JhZaz6gJNR5MHYkzdVGNx6fRIFUtPKTw0nyr
kP2l8tVDVfC/n6tSnK2/a37+Ye3qd+/yXqtt8uvfoW3NrD5c2/+ywLWNr3V/u38ts+ds+LHE9dvf
/lriQu2T6jxVxt8m1H4tcaHetZWWIZJiXve9av+9xCWpv1CBFlD7UfmNRu3ptwoXvwIsx7aSKG4B
2tP+UquavvDvLB+hPo0ogymMzSL+UPwkAFFgb07lcxokx+bQXXY3Ox8uO3sbKTpLh+2fysW4aI5e
m6OLfI+/HMR7piTFm/A2uYxu6JTn5WnxQ2d2Cye9IVk6SBZY9kN6yp7zYPOMexNHVweKNxxTJ7Jn
V7NEN7QyW7I1RzuMQeaMvmIN/Dzbklfb2V14AHblzcfYWqzGb46dAweKMx5lOw52Ps7RFv3EbwOU
SV3BUw6Nl3mpvTg7t/K1Q30fHWRbtLNL5yWzOZxFuw5qt3aphV8ilLdN0ZXt3lfs3RnO7wY+p1N2
1v3mIh30G81rLss5trWAgddDfkmC0a/dwmfOyWWSzB8OxqG6Da+7S36fHfaX6lz4zaH3W4eJb+4T
Ygpnd1Y93QoDlMJ03SzOyDYbdLUxJ2b2GF6pz5jzl+LQB+DynZSPld3OfA2czg7dByh9LdHT7MSR
nPBNs1hXt/a198tQHNHnE2y4nGwqgGYVdK4jXMPTfEi8yqMJaqE77Q9eacfu5DbB6qAgfRxs0Wt9
7VN77OzClS1wJIfspDuTq3tZIHrTtfRH/mq6K25jd/X2t7CcgH9y49vJ1q3MgzJEMTOPETyr9Bab
cVorNNNDfADM78pv4iG7Ikr5df+ZsIjr6OzWHB4sYPg2MaQ1OuqhO02udlMFihua0JR6tS+4hR37
w0m/DW+WE3oANuJRNuGL2djaTXonnIqX9QORE8FFtAk3mw0R1EWwW0e9yJf9uQuy+/qxdJpgfhPc
3gIUbhd8SHKNj6Mn+SjbBKnTO6KTuelZOat27oVyEA82+Vlyr1/1oOXbqN56EEG5a3YtD4mN/LWX
2MKT4tcHxqGedkFhL7bExRpO/zXh58UWfOWuOMrB4OOl4G0yLsqdeGUneqGTuLnTcE4EXnsZjvmj
eE1Iv9D+NtNbPVg88mntoHg7N7nJ7tNzepIO+Uk7V0fjLj3rnID2lAbxoTwox+5PABDIC//BUf+p
CDJBA1NpVSOeUb13xphT2Nu1HVqdP5i6WXMNrf32xgybq3Mq86AOVltxBGexenv3IAcMRjvFM/VM
K7cI4u3enRzcn5WZHxI7cQdzsihSOoAkE1+024AT5ma+6MOZlX5NHN1hF1mx3ViiLbu6SybP85bZ
5f1RiQ6Fl1kz//UmWpZ24c1+daseRZ/RBzvyIi/xktcCnLl+UIHJvK5fisfR74+Zlz0aCFL6ibfc
1D4tTdTqrfF4t7N0a/dBsVte6/3wExRVQX5UgswK7erR+BSdpUC8RMnJYC+dtRs2ZBAF0sN6p94x
m+uOB/1c6H4UjIfolB/XS+h2rnKjenJ1NXh3aILBNMXz7CE1z/ZGBcEK3dEyTJHX36i8W8+fcvNr
iVVAEtck0Lc7Rzj0tmy+vAElMiebM8l7Q8uwINQxC5tPcrpAPUyn1B+9FMNqXBq/d2dbdccAJJ1o
Tw7pnZW4pWIu/p79uDtGT+w4u7aeNVMIIK2zNHO7uBds+EnxeCjn3bE8rS4xkzNZKOYd99fcUvlX
diGVdg3HuFN0M/f2bAfJQ+fApm5gZ3bu5E5pMVAa7G6Ww/a9+Xn5Et0AfmdIFlVVC5kyN3Y4AkHj
V47iEb85s52ZtSXZ7QXyeRvxWae1J0uxxCNS9BbcZy5yeeZktu7iDbiazkHTwBzMtwiPMNpYfXO2
y0C19zYZxD5IeVfjC3eNn1r6g/4JNADbL/nY8uk0F4MdHmjHNk65NcPS7fBODwaTAry382s+JD7U
j5H9Z3KLhGC/7xv+3WX+VH+bdHQfZNrT58bRziuurLIQujd7u/HBHux4Jq29uq1tWNwBSwk12Cnm
STACweJMvLqz7zMc0OCo/JiwGh8aE10UpzBfSqu0BrMyYyv0RlZSt0mwD4s/HAeOIaq57nZkyaHs
2f5seJo3urhmE8FXN3I6vGLntC6MYtu22Zwkv7ARzLUQk3ZG/lrzSCgD4xBiqFrXwJSHTs4RFj4P
hzzYPrDzNfaYYBWX2W34KcZoNk7Hf4PTzkfDGxyYFa3tJXbQ87afOx8+c/4tWG2Q3TGJGjRO5e/Z
EhJfkwbIH3Cz24c3jhjAMueDuni/kZRAgbEgjEFsGzbM0exKsk5PORvWZOlm82Hg7iS2j8bNsLUu
LBpOXHaxXtw5Z8OtntMHPp91lczWCh3NEbzepQfiiHbhJPynWUQVBz6P5WZP7a75IzPATsMlLW88
Fqu2OYBfBMGM7sPIjB+7Y8PeoQZgQ+hsob9raUHBcwb/ge2c3ZLHuWeb7t2YM2srGD7Dox1ErMJG
twVntBcOzmJBCs3Vf1uzweSAeZHLnLXP/BqOEYI3DkKG4VTZynrAVJW7beXK2fN38F3xJSX3AB2L
ehLN3A7tMNhuZwuVenc4Lj6WgKe3sFtYIN4Bcy9bD5VrFq8M1o/GeTosLEfHVRs8e+IJL/TqUxx0
h2bbqLbm7W62J63bi4/QMRvWcCK39XKnte5hYuQeFjZcab1RITL3XC7KI3xn8b4WDEVz0cwxvy9y
z8Vn/B8qTRyH7NaUkHjOXI4vHXtP8zUfpiI/sUNn7yO4asOtcZ38zl/Yx9t3KUR52xmJ7NSJ3zem
iKuYuNDUqr1Ws3ZBjrnE8Tg6J2/bEuUJ2+Tn207GughsMbA6fEHr9SwxcYdFf9LqnPXj+jEOtpTU
jj3Mld9R78HVpZ7O/lY8wD05O0/AKzdf9oEatC5zP7wSe5O/4xRvOxXteE86jC5wB9cPrem4Dzo/
9rbj0PMWKNdMGQs8OgthSEyoi4m2dn4c9F8VzPD+tNmq3IMOjC2zbcuJpU3skhUFkMBX6OwqibWk
pOdwFh3h1nicbpULNo1nXdjiubC39QZyy7bLfMJfm08zMxsdTqxeaBEjuS3XUXr5th5WwntQBOdA
Yuq9iecyXUT+ejP8CLYQrg6cBLhkOciLNeIoOBeE0YJnnNWvcMkGwu3iGbgYWsJ2/bzzKsxaxd8M
TvUBIkCifok76XAuKc8Glk7WG+lyEygZTyoPiF8twjafartdu3vuM+K7xcBw9nZlE8xZOYvcuyys
LRwgiuOpwuryfrhFLNbmebbTuljiZoYEHjUn1ZKJP2tunZ7yCVmpCT9CUm81FqyHNqVOR3T7mGUk
3Nm8HpcynmJii9GcTdHM7uKX6rItdXNQudCcZcB68ntAsoTkhpc+hITY9U3hNQQqsS1jn0i5j6t2
Lm+K2+V19rdAoSeySQhXWh/LwVEPPZG37S+QWo5HshIn5xxn5wj8OkaalotdHUq3OGQHGmxevpzg
U4pvGG88d+fuFW13c3H3HmxtFkEQ9edH+oFe4nMtLqUfi1k4lw1mQqfpNdZsJmeyIjM3Gcgl6q7d
xId9lncRjdgpKUViFlZLVLSFXTvyk8ZC99CKXch+XmBpI2fYW7WzxS21wwNyl/NwmU+albqg053V
2Xs9gdpMqd7s+HjJkclKwkAOrf2l9mVvddBhsTNLCOqjegkfqBT3/CDc64+NBuDX0U4EYk7MDJJZ
eAaphOpRiiULMBOWxbD3jvYwYkwCJLeC6pH1ZaNQy7gZyELKo3SdkA2AivJRCSQiOPmz8mI8KNfE
Y3l4b3ofcTnap+R1f2mP2rXwIgc+ZGQdKRbTz7eiW7rPDvUdDxdJmLnFoeJqIozm7RxkbV3EzKyI
l0PypcKCBNAa7ND82vt0MkzV4wWzsTrzSmz6XFJFN/vFyU7JKQLqag2u7E0u/Quef5c/K41f0mMI
9p9V1YQjq/so3Yc0qdgn/FA98GZivu3x7rakjzCsJV6kwcIaVsGWh+3fn9ueD2T6ELbU4+4z4Skb
ELKw0O9sw4weKNNKQcKMiRe7EK3a6Sfqq/bXmYcYfp3syZ2dZ8qJGIXWNEyDk8g16pbuKKZmauyu
zoZczOn5F/y/hKFMZprKe9TI+CRfwbBjYWQmORfpJT0ST3JF0ePVZaugv3WYVRSBaekhphg9SF+L
IAlaJ76sqju/LW7rhHzdFt2GsLKSfjV8Q87nSxxbg2/iKsw9w4L+7lZyNbdxt8voiZPTzoxe8rv8
skBv71Y4ty2sIwjCrIXs6donET3rDrsdsx65qVPYTCjyXYIr8h4q9R4+hwfH3rWee0vG0XLx1nZo
4OXm/9sDQAzB3YLtbXOvh9V6fEu9LZ7dlmtLQXqTFJovWXDRtSU87bBRMOoecq67xWVvF4VBMVMM
kMRCpxgkonMSAYnXoExgyXr8oo79X0zoaLHvg7k7phZOjWS0xNjZKT4V0tftPlh00lCPWjsXS7Wd
C6mtECO/hYPwlxPqpo7hNg8Vxn8f5N7stVw+M6re9k7crzXfqNyA4u8P7KOHJmC9cEqM235Y3Yzw
urUMfG/qjJ7h12QbOFJvq7/0XryZYWdbZVIAjDJhwWmkhP/WETHuXFhXndSZ8C0ELiZ/wAUTSLlx
IBySSxpsMTajr4krmWQgij1zM7Q6nPqVVBsPs6WLO6KKf93SZ9bzD9LYn2r0NEyTYqngWiZIJdIs
VquksIRfd16IUxyNghE+pKTbgyfX+WIVJztSC6JyhE3LsICKtcfVqeYW5q525OfXLd6aA3HzC16M
gaM+RS2JyNRcb8LH8Bye29P+pg0gJQgmT6TCsSdi7SxqTATV00GlZtR9yB8WJ/L7ICRGniwNiw1U
YivU+MWhO+fueGz9kv8z3r85jXN/1ILNIg6ucT9uaRtXOD7NT7N51XFChdc90le76c7pffe6uQHx
YfNvBcWbzFF9uqO4gO5WP87m15HDDQDx3VTtTRrZuH7sPN5OYTvHtuqDolj5NXgPTDD0mhZC9Qw/
E2dufsWw2+MOa0hL7wDok8CX+pFd9xjt1C1ZPApLFOk2l7KSWE6EqHy/ReXEWlza5OQZ3Ra0uptT
YtrMnWzMBO/ZYrTwdna36AaGyS1qNqUPq73FBlv5TnJqt8OQbQuBL/V2nubCt/F+O5BWEBQ2mCme
SIcbUfDOVbAeSvm20zjuZkUpa8Si9+ie4TJ1Kghp6Q0UiMCf3HPrmAFwCc74YXe7ctBkZ3bkA33C
QMVrjz6O2Vuwl/RYvZQ8K3EhKsb5z8Q/rbvFkXu7JELcYmyyBe6BzoCl9jf7a30WntJbWlyJQKiX
nieO92ZEJBO+aasgCKvhCCS60+3W3vbkxM8tqdaR6Sr3EViFNQStCTABG5HfzpoVH9rNgPhbakty
zZmdeI4E5iYH8GYLEWHFdLYQT3YawUVdtj7kjsAFbYHhzMINAa4VW1JjNbaQriYso5JDUFfLpy0p
0TmP6bvlwo6dwq/5JbpO9oxN2koOoJSxVDnx7L8+rQyh/8Fp/Rlxl8HRmseGfg5fxRvlAFEXZYgt
3nsU7tZ7dLWlMyNm9hbIGpjGLbQU3fIKQJEqc/9JDZJ79Vodqardrl/zE6+/gdFwZR8f7xgHg5Ak
vgmpH2/RQ3iNDuU9vbGj6MmH9a2ivhkR86wOPK085iTQCAz7Ewk0YQypcTASEpPEua2/3OTEGtq1
PeqP64H6nt0FOE0nO1RskeRUnKAr2Z8/4Rwx/bZwyTB4q+OUFF2kq/SpPxQnvBABrYQvC92BImdD
aULzu2B/a0T29HVczCZoXOXYHPc3qE1vGQ35aknlTb6RLt1RD0i9nS3Bh7H12wzUf3cP54mps/r1
JXn+udOzfdFvrZ7uP95/Hb1WG57/d//AdyX9cju8gqZ67Ya8/4//+a0Bu73zv/rL75C/h6WGIeBr
NZT99mkR7dUfWyygln7Yhtvnf/+7b8wC9//5vytAk0nX/+f/GbefX/92eR1fu3/4iG8dGsa1fmHG
nzlJMHMb66NCYedbi2b71YYmFJHf3Diu3oGj33s0ov4LDCjQCDBDDqcqQMffejT8SgBpaqCGvbVX
NBQLf12M70NrrOO3xflnQ2y/b06rSOFu4p+AcgEtiuj//YQnTOtkEZFwFpD4Ba6jVUp2h8KyQKap
R9I1nTNOlVHFB7VKRPqkajV2ZtqFlPEnfWFyA3oQhsLCSWTB4wRUmph9gNOf/gxMActF6sUWDhFp
bYBkqcXumM/1ZyMa5y8bwQ2hSAwtPbqk7SuT2n8GQvsJH/x+cxunAyPbis7y6j/1ofYaWkYl+GA7
UrXkmZlv8W0Wtd0plVAsBBuPvJe5L8VgB5PD/d4ogMnt5TX5uCJNt9Hw9N8s1l86Lv+SbePH4/Af
N+Nr2w/t69/Oz3X3N3coX557Nuu/wRn6Nkz4Lxk67qqv8etL1W0sHafkuWR7tP2Ph+i3z/je6pTF
Xwz61vs9M/joCm4A2++tzu03nCO4Zg15G8rnhH0/RrL+Cxg1WNEg+6Pl+s7g0VVDH/+v/7H9ClKa
jf1VYKafD/wrx+innYaoC6P82zz/xqO4cSj+dIzg74BtVM2r26h4S5XHWWhNCPFtcMTWzLRL1UJy
HBPi5rhmioUls4g/WKF/cpB/xuf+wxX8BCZgpjmT9y1XgB4GYwaz2ZUUVEC2TeclUEGCGs1tMnwu
tN7qNfb57uX9Av7S3v5va+f/OzkM4N7Q6m7con+MWDk+M1uTZD/u77//2bcNrhu/QCHLcAYMX7+C
Ur5tcH6jwPyigEeB2lFVNha0Xze4xAbXZJhnVVhykbvkVPy6wbfzAuneJryGxga487+0wX+aYvrW
mICv+metrlBnUgTNn9CL8uncMQ+LYFC38fEj9jLmXiTRLVC2Fiq8a4keJCKzqRpcq9l9s6OkEIm3
U4TKXDpqJPBC+BxJFd27XKI+aWQZFCZi6a15Z0pTIR3nHJwGPzhyV37MNMnd7297PE4bGyddbL0M
CMiqDI8iQrxmk1/XvqHsZqC6qWc3064EUD5RLoPVWzbuJDV+mbUQUUJ94LXuMUvLr00hB9EegZ05
TqsTy3qBavwELgashtE2sJ2nVHDjxo1k/ZgOiM2ssAfZaYSqlMCpEveLwRxb7iB1wPhU1L3u2vpu
n09e2FMVqbPGqurkOE390xiR5i2a38QvOhP8u1Kgfi3o92u4mn36MYzfhq5g2sb4iA6RZOlz8pSI
N42s1o4yjIyx91QYqsdWkV7UlDFPALm3orA6C+O/+6pLH7LCkM6tmgkH2EFuQA7t4DXMSZ/KWjGN
pf8sJiPNu74SnUWaPhS1ell1eTpomlp/1BeQK3ORjl5ftO3nMU2sUZqZ/upbVHh0FDhrU1M1MLuR
BpBlNiQnDdvYk/RGIaVdO+O6TmJzGbSGN4rdQ4Ga9UFJFTeBD+M4rLABLWFSPxY7KXnUqjX1xUo4
5YDm7WpcRmdsv6sZ/yUT9F8bF/rnhur/w2j0u5UgcPlj4/J/2TuT5LixbctOJS3bCRnqoguHF3TW
tcgOjKpQ46LGBab1h5ATywVSEUGnFKSp8c1+mr3XiieJhAMOXJx7zt5rXzwpeaJ8jZMnpW0P5EL/
/PTPNcb7BDZioUdg5l0YDn+jLRzvE8sYKR/aT2fbq5eo8cnAJOqQe0lA24uU6K81huIW5RF/RT2K
sMz5szUGedFrE8I/w883b09Pn6qUoC/ymwVJ0qGNn7pUSFGZ9Ll59BAM+lBBgTkoY7FTKUS3upHG
qFoTdr16rldHqBBmP3Pd5MkZGrFvVBndWaaw9hHROenYPsq+bnFYOIyHyuLGbghNsNymIN0J06oV
F2TghBX4dwDNyB3TfJtn3j6Oc+cqNiQ4OwHUdSta91wJ+/Ek97rszsoy8zNeeBNV+5T0PqBr87Qu
80csae7KnQHdtWEVbkwdsjRsr2vNesKz1awGbWKUkkBxDmtzVepjG2htm57iJhWnZRhPO1GFcqU1
U+2LgpQAf+Jf7yzIEl+tpAyvY/BfxFxqaHDHybYfI6qlfQQnf13VTg0JBAEieSbFSZcLioDSyBP8
sqH4bqSm2KW2Ee2E4jTH1VSWX2cAR5tmtqObkC3KndNpsMFrUlb0LGv2iqehvo0S47ImtWpNe4S4
iDzr98Q3OXBKJ5Z4T+U/szBqUdTb2sp2yGS0G3cGzNvhrdNRnPpYMaOzcdHxl5pJ7rMV0v1BAf+1
xegL7Jp7K0fNqxJIojbjvuZiYhQi/MvyWmNrmmWHl0Pm6elQldUpHq/yIgubchcmGAj8POvUTWxn
/dZolizIztZ3VaqmZ4TaDPd9MlQrAZXvyk5j7xxAknJCatZwO4klR1BYjKPjehGfF/n5XInszJM1
cyDbFCdmqJeBTciGjWY/DHECoAsZRRyf9hVrepcSFQ8FrQtAYAhfWkSXEQamsc7Xs7LO4nRS8SGq
MA+TbuVKg9UQ+2PrudPdOBjplyhuKixPwyXoIBQLDa8/ZOruudPg9m7Tjrlqx9cFl5wN/NR+t4qQ
abUJ88GJ9Z+Opv+sn977W/qnMvpNZcbP/L1qmmgl0WoQ+awCkmfZ+rsyg/jEFpytOnWYuvzNX5WZ
9omIB5X/sZE1FmDr68oMGBAYQrYxqMVZi/+oMlt2Pq+sW3+tmoTA8eevVJZjGJlU8wmjQV1+HpKe
+SsJE9uuCbVtFuGOSVGTr9n5oj6b8SFUqix9USLo7qOk2XI2S3Zdnp/kijEG9ZQyDipEQZe7fMSB
rflkMM372q2Kp4ZIxqNECYuNZs0dWVOmgz8Tv5c0iZQgFE4yYG0xKKWZxbs++VrnDoqRSK/OWCzI
wMq87inxRiyMKswZKAHJpiIlpPadxh6/TGOn7vsyJSAIU+6+rD2xavqBUpCqd1/Zg7l266rZUIbr
DDcKkwxEVaQ8mZaqkUHp2pcemW++dIR9Vyd6v3h9KwwQKnPPcRZB2Y+8L7SQHqZX0OkuZ0mlaunk
TFX3Sup11yI2MRbp9XSXeHKCORNP3+Hm9BuvIcVgcstxVZJqv9LbBS6TpUjSRGmt7Lz6oahaB92P
MgjRLR/H7h3NFw4UPxMyykReNolASJrw/N1E+eQuHLieWYBDVjni86vctOJ1bJSn49x7nEStFbs+
GvOdojdy5XUzwysigR7zNHKu3DLE7inG+dTSpyFQugZZfdKOm8wBleu6RNZgF92Vtv7ZlVm81lpS
3iyzb6Ghq4gFQzPfTKbJtHi2EVJkTeZsejmj4hjlTVynW1fiZypEhmrDbE6fjaVWA6qfKB+yACJ5
AnHV3RoOQBJszTczzBR7TMOjycFQo/UW8363IwqsyplwDo4CzlFGuxo+T2EbvV8kY3OCcy6Dp9QR
QgU3kFPMvcfW6Ogyg2HZQykPfaDW0CZCtbob4B9dDwPstjjqHTA5rk23nLQ6ilD8SfkomfDJpLnr
e5LKnXlE1Eto7o68uPz+ua76zwLJ5vCdAvPkqerip/w3ayQ/9rJGuuonOAa6TWjLSyH4urL0DJbC
vygMSwDMX2ukCkWVBp0H5IrSgKXwnzVS/WSRG4MbdakZYKhbf7ZGLt2Pf+ytf+9en7smr9bIlrYs
VpRa2QJhBuzSVjgl3WxfZslRWTHcqWT8UHLbmJP2IOnv+LhNMR5XR4S9VT6453rVG+JBg93XFvKB
huLniaFmn+1d/TGeWoRo/aXeYNUftOJHWMw3ij59jufxptPSckUycDCr7ZJVWtmrqE1QmRrxGUT4
I0k+mmjSeON13lmP3YKI0mybVzhRYgdSWjUBG1WmJzNO/bgUVFhACOaKkD6tp1DNf3ipBb0yOQmH
6THvtF1lAqectRudFMOVAfdrRSzFzuYho0rBVzpcRVrzOW7tr7IzHyY1+d57MfVzX2Nf1O/TYd71
sCf6zv2Sw6n3jQWIGUoHY5hznrp50CKTJpX1mqAbkoJc21/SUF09HQPB3kTk2k0UjUw4reZ7a4xX
uQhRBYt1GXfM8LxLXZZ94M44gEQhTicPeUYSdz2qT8ZHemxvpno4UzFLscAjpUiS6Bt5nSomlDmI
TW1bVwlQS4U6f57Rs9UM8QBRG/wOIK5XFovGyspHjP12d+nORARk9pmnZNqRnRlbRXXiWxKrV17i
PTShNa5DHe2b05yViequZZV5wQw4Y00cLVJzu9tFU8b+WO1ulhjVDVCugRk1tNBtDUthm/SJPIkt
7MQ1mX3qAL2IUNrhfI4a65t0STxNja+xrElZiic4kBJPEQw3ZC4Do+tKvfBaSG2V3iW4ZSPG6FNd
rlMnZzAU6vXOzFz2JV1m/4gzsR7SyTv7z0rG6vHvm2T/KW6+JweTHu3vCs9iISIRySEaiQwV2st/
r178DWgWUIvLSkSomcnf/Fy9dJt9MS07Il5Uj62zynTy574YHw17YZrKoHFN0KC29ker12GB5xh0
rhkCLR0+Ntoave7DQs9SLINbY8K9ELv9ZnKUGgtqbkBec52TuVbywEiBCWckfGzD2Jsf9Rh+nDqF
g28Yo3n06rr9ptNsHo6MXj6O/txxp4OwUI7efJyqHBX0ElSL1dzT9Ut7b+/hIZbrXPRYKmQSPilm
PbCB6YZiNVd57fPwoqJRQ2wJgGIesX+bF5R0X+zEm4LQHI3rcAI0sMqq0bzTCuI2lchUHgwGcYnf
NIyuVk1m5qovQS3f6RGla+sMynZyCIEGWKI0np/aNo5UEjI9jP2Gcz3NFvrhMB1XrZ0RIdeAAzKB
6YhTS+lic9U4zvA9d6vO9DUmUNgC7XH6QZJZhDo9KyhpB2+yH6em8/xCUdOPzHjPyMx/XkovFxLn
lm2aFgdgt3B4Id2O1HAFTE5QO/1ao+upj8BXiP70R1p8nRKeDsU3rdK2Qz7QEX0sC+gR8VU9wKBU
o41wrkO0ps4mqbD5p5Kc7d7vexz6/HHStqswSwJXg7JgujtTKKcf3AcHr9Sfn57WM8PN5RW+0NFf
bz/mOutElLZ8+mxIYBG0iJSzpNy+f5Tlt7y9RmQJekx22GrBVD88iuZQiRd4FgOmjbikLL7SMrzs
i5PcKR5nZ0SeTETKy5zu36eih+UC58atgNhetTg9YhMNHu3X5xYZDbnSNlHQRlkX68os1JOxmBZq
TKLKJ0tPDTYHZgp4VIvEpVksqZhNqsZfK1EUJ1YyiZPcMHUMWSp+XshLyoma6ul9WmvZbTzl5KvC
lttKe7KQbLnRR/mGbzN3nk+A1Yyhs6tj/nvrOWYhma0pypoA9pMMGmPExZQNRPAAyfT11BabBq4i
cYchime1zzfJZPDMqZVD7Lkrj6w2Rj+uxDkWd1H7nV61O3yxWVCAj95O0BQtuwXL2g2rYuG7FbgQ
TzWhjOcjKPqtXalX3TyV51kalUFv8Y5+/7ZgqT68LSxSdVirIfbRmWRhPPyCCHKHuduP9OsHs9np
DfCfxB1AaJk/wL0hHZvnD474y6rHEXWG8oQYAl0kZuvwiHmmCMBLHLFqmpuphnIx9aMeZAp9qtb4
yDT+yw3I0RaoNY1VEgh4ixweTWSZ2rQm8whLtVd5Zy1O9cRZlWaiMKIwUO1NhfDFBQWeSwpxIn+8
f32fF/GD546dM8sSZ0uyDQX6m7WpD5UG3FNUB5HtRZDYCwwYfREe5WSYr8LWQlU26ai1y4ao+rr2
VsKoWWksp1p1tB0hYM/tiTp4qAAdSJpGdwMHdVqbdOBWCu26QCdmPrCzEm07Rml2iTEupNI2Aq+F
2xflgMgLeWm6BMJ1sJ4uijIjNB7e7HocvOiqJf75Zoh7BOngWdZOSpt0Zsu3tmQ8FX7XueKWexLF
d4NKXDKySHIjPSYISNwlcU0SpagQrTl8dTKb5Ysf7r9ho/iuHOB/4kCCYoZb/98LrdMnSOL/97/K
hAAO8b/ORHMI6QOevfz8y65RNz6p2IMRxzD55LlaJpsvnTVdZeYJZs8jZ+6Fmv133WXqlGSIaRhF
IqvBqsyz8bPuMqnj+EOezudpv/NHm0bWpcNFRjdZV5jqL1tUlYgPfVmEXm0e1Qm8RkzXeaU4YnB3
6hRrJ+mkf0+qsziaPqcRO7O0xRBluY9aW31mmT+y7dF+mhVl2pZx882KANAMbn/BUNcq/Na24PsW
DkHTDfhh78GIFAygmbZ1Qw10f0sMW33BLOZzZVXmuRi7+IdVwglomvpoybpOrAqJTXsm8h+GgfS9
ykkRyFUvue7g3p3P8V7NjtopK66zmLRsv2CPmM4QawXbS3PKrgjgWMdARzK32Ao7PScZK/A0cnGg
2QEGIU7rNIZRd5oUpM/75sCgQkXl05W3uWju6mI+7bLsVBvjaDtPtp+UyiZlRlgkzuT3ojTWJEln
gFyFfW5ZsX7qRNNWLbOjgpEODfSjvslvu8hALG7S6U7Mr0bHBQybRvOjIkrPW1F/97wIb3OLH4F+
naJ11UlX9yeFI77FifatJhUEVPDsp2px7wzquiAi7KauZ2PTR0j6x9K8NjSFKXSPx6holE0ux/uG
hv4UzTd1Vn03YmU4UfLyJhPOw1zg/SxkBKtI/1ZK9KuaEQdyUi4JDjkWpYexo4FTVFZ5ugqL3MPd
acChDst001dJMFbfQ3bNbfVDqFRdndN+LzRFDeowZnTc1qczP6zlRXyDVd/2DbNVaR/QeeyWxV3q
5TenQL5JC41Rk57fxM1VrvMHYU4WR5fU8jqRrgPhub1BefLU0VXLzXQjedVCEuGjFlo3b7w0KVaG
mCvfcqFVKElz1jZ6d+4QPsl0CsxYUgwaHVAkV8Qe08bso13c5PY6TrO1ITpn5dZKDXmkQHur5tpW
0nvwpcZkH3QYgBRVcX2lFAgT697wwQE+Tgl3tEGqic9c7cIiZFxGg3usuAp+5horJye81vRZ92nv
EL9O2zYoBPwnURVfklgcgTBpd1mFhSdxz5xpPifwhVJcH7ZTTV5w1Ie7MY0S35bOKk3sdtUQker3
tHBUHc4IIMLA7IDZNYzQV0PRhJzWENoPuts+OLEiEt8hb4myHtjdNpSXsXAu07a9JxwDxZpm+kaL
2S1kvDQ0QaPWGMWc9AYp2MTzkddf0jGxfYd8HORjivmgxErK/zXXslautdQYXlLvdd/LuiGodL4B
RSkuLHEOYPBBIGkgw3rvlpt0vu8hEHkxmviwONJScgZbxYnPrHgGtEIgekj81Hna7CAp0A3t56Op
TNaqxyutKQQCAzO3ENpNEFJoahveY8R7TeXJ1SyFJkryYA3Ab5RITD5fCqYCNTPXxDEyy9fxophy
2tnOVO3gQYwXRmE5WyGrCCRSnW+NQbvOSxSiHnurON6V0lbXauP8MGfj1NNFdJbBMLOmkIyZysJH
Is7cjHq1AJkMmr8JzDHayNTbh8NJEukG4SQqnYyi0K56tqa+TBXYNsgKT9oM5Hpj8Yh50gMyYxwJ
czD9YeyZFmA1MpVsUzX4eLwa+wklEcNPDS+pXn2d9NgI3L4lQkb9PjTJvl8Il3yMXTYJsdLlk9fF
IB6LnApwUM+J6oM3qRyHFLFLh4XUHd8SDY9MBHvKULSt4slHrdZA9emzpARxu11dIeigxdn77K2z
ldmO9246n6Qj0sV+VktIOs5ehvVnQ8ZbdUaOTZL2FUUNX2um7OwyRZauRMlxSR6Ya5NLOuWttaJw
PHFpVLVWPRLa58yPpMnsO8N5nIriWKpRcsYQOV07VjGuEcE+aAnugk6eRLkCzdKUX71I9TNTbJCt
+K45nypxjKs7p1Rndrlj43WR9FhmjJaFvuqHG5V9/xJeVzEZrpDjxFVtnTo2rXHls4wdYxXLebd0
+GK1fXJrPKb1cINuE8mIvFeEN6zVWj5M/XCassl3wdWJhEJwjhXvNHLGHlJZqewVtyM4J0WWD8Q0
gNRIOE/JPFkMGoHXI+mwTTE+JTOjA9ebL522nQJHG9Zc9R/aYKCsrkud4lD/2kq22nZ0h04oZT6U
ycekBklnp/Z9aVuaL2R4YQ83ihWZ+16nmRDWU7IPKxsIbl53F+4YX5sFDUQ1Abk5eVF5JD2HbxHO
jlAiXE8mr0Lbrs/NBhe0/JJbHVD2qHhwGPT6jvNQltWwNZPe3rhQfjrKVuY82FHU5CzRqgtNAUBI
aFVU1dNKtQcS4Txzn6Tcz14N5C1jEwLjbPiKmBacU+V17KTi24hZ+ra27a8T4RAbMpHMa1WV9WVk
8kbttYnSQOvc6CjrajMwwkq5JQ4V/3MJ2VRUFbwIC/5ds9xpnhlXd+iBu9M2zPoLSyUTdE6K+swO
s+YKKRP5p1DejlDnqpfR6MY/QihQJ509lRd1HpbxcaxE7dbzOudzrJGk69v9bJ4gO5g3RTzF9xW1
8pFXV2TPz7PxxWvDkLFg0lBSZKA/JsndSly7BruKC1b295EbiaemVmCkGGQf1ZoNdjGWOPXRRVy5
g+iCiFEjno0yh3Gip/lVNof6uasoyT4f3CDVQR5bwIh2fdJh4EzUBlZfLNofniu8ldrTPjfdMHtC
fSSDWm+tvVkU7TlqJf14NqYnxQu7bxnZfqwxRX3jMf0JWChYdiVht/bESLNMx0s1mvFrqkX4FWga
yqsWwfVRPXV4dLtajdAstOWpOsZAmLKG0ZFVq+fqnMf7iKeadb1pugurSOpTkFrk0Ob5xuqfLFei
i/J4OZVFB5ZDxOeFHvfnMnWtbA2zvAYj0DTN5Sg9ZU84wQyHTre22hyPA40qczzz0ooQpSxsV96c
RHvaXREtrASIn0hDCT8RzPC6zxP7M8Hc8jzO6qfO84Ygn7rxy2jpik/tKLYdJH72MaUxpkFO/Aka
h2re605YXyUEE266MbMeslpnt8iq2OZ+oszbKBbJsROztYQ7CHb5OISwb4SBzTvMa58IM1W3fVcs
KMOVQhj3mNnHDqIVD/rdEVHp3W2Sy7OcS2y5I4Gz+bEyGbyo8xE235ie932B87yLTEqyikXJer6w
QAYLdRsi2Am6RgUR70gWFX1fdSMS8SY7IdEscGQnLols7oGyY9fJ26ve6FbGYGlrt+W+zXlLzHE/
bsc0/2ZLgJu9dPJbep13LXFfKyNDkdLNcbHui3hnlCV9MuEdi0grN3UFUFPxxKko3B0Nzts6y2Bs
5159LccRZhlj5Ph41HkI51ABUmGZqGhLgCttjP7Dg9bjyou67lZqQ7Mjow4dQeYkPMiJgu4OLYu4
tRQQZ0IjunQ66pEFVaqzqfIKWZOSXI0RWpjRjuQmGtV9kYR3NGRE4FQdCskJ2aQjeyyBvfAuZdST
RKGDVMjUtWvFd4bd1CfOyFpZxVoOkBASKJuKz7ykj1Mbfl7fWTvd/VEzpDt39IwRk2i59fm3T0rJ
uEaWvCUS1EYNMr/G7r5GtTbve+9GZtGJGJUNbawWdHI77jpFZbJireNewsiGpkgyGoih9l56ZE0n
1IJ56wXs6y50OZeBypamEPV56I57p3PwFxHf8N0bTY8aKD2tu+Xl0t1B7FRODDc7La1kXvcj3Lg0
OrXaW6N1he8lw6naZSeTOe+NuS9Xs8hRIeXZtUcjiiHxfqrZZTiiDErN2+faxPtR7SaNJm4/+syv
5WPW1MmWgdGxlgNJUArCSFxuo77zyjUswox0JNrS0oKBM1B78+5SIpugg6JbL6D1pG2I9Yz4FYok
cq1BzVSW9lmbc3hzPm9ntwDzysf0ug1Y4eQ+S8ivQ6eVVi/dpj9qILzbGjhwCvyr6PF/YANhiSj/
9+4Bureq+f560rz8+5dugQHsjG4YxGUk9j8lNS/dAgMZ9HMalkvwPW2EJUX3rxmz9clGGE03i+hM
ywPA+He3YPl9jC9UUjwZ45BM/ke0M/1Ny06nE4fWWqUhqeGmISrrsFsgPEKgW4KSV8UwN0tq7Vhr
cL4zSMKDm/fXjTUMl0rWaCdeZYZfRtragOlNrfkiUzJvUMK0OjlGZnWbanKEEEqF9SQsu/oMGR/A
Zd1rDqbntKualTMkcbkpQRybm1eX+zfTnaWN+arvx1lgBqJtzPWyiN5+jgt51fNoKtTeaqNoK4sC
BR9Ug6m8TS0AxSbKQidatwWGxLR/+PPDEpROP5eGj8mY6/DiebKykCl6Gpv0yR/NMODUkAIW57Oc
99UwnI4Nz+f7x1zQVG9P9fUx9cNjSra4RtUtx1Rx6YaVRdkaEntS64/vH0hfftPbI3E1TSKYkfCj
5T88ktoAMlaqlI4HYz4aIQKOP5PgbNFolYNy002eeUwdxvIm+hqkqsKGWc49oAOZRPaxolDou5ZK
7TBkupXwBjCQG45Jj7lf6NqTirXK8iXLZk/nwBMXldEiRaw0eNrB+ydDeMmvZ6MxEkGO6qJrQ59x
eDZaX5p6KdJ5BW9+JmKdIGdvNYbkz3mGphHNbcWwmsOyd+TaKRjhISur58/eXDnJdhwtuFfjoJ2G
YTmPm0brJe1aEuO+xyZkcN/Ma/faLbHN+YqjhACkl5RpWigV2zft+Tz15ZThPWdHXVbRJpn7nGvi
EqsApGO5VONy0bxoJFQ55EqapcGLOH++vu1yqZPlotfZFIH+ev4uRmWE1gILGYuyiRvONyojx+Yc
F+b3KRUoAWbWD7EnW5vIZyF7ycaoF0qgzbP8YbKbHomdQoKH/8BkJjV3nvEjq5JZ8eEZYwzodAUi
x6CHZr2qjCGUgbRGMz1p40byy4my6lYFbx9GuTW1qw9QFkUI0FFdW4N+jPlyJyRPQaZrUXqN1GBf
R0T1phrhefuxTMOVZs9kbuEx0Gn71YW8L0lBTVaZrhf036P+KqaHfzNlxvBQW5WqnsQaATkXauSh
2ejCvLhimiOOyI2Yho01t+P8zZqLYl5DSk/geLBXIgYCQQwl86gk4FyGdroSrpjJwrUnmKV4JsNo
a+eZYS09qiZbTaRwO7z5LUdZ9X2jDYEbtTBRLFTTfhElWetnKoriNpGTvmnLjvZ9zBCWFzHZvXg4
HCtbjYo13ujh1Ox1NSmKLT/FbWI7faSvEEXOAxtzq71m+BvJVRtG+o84lN5Iv3MwvovEsiCnpLrB
ECsb+iecMpBtNTFCO0r4ovOoLoCQpALFs2QWmNJxNLxADkPdHBd8a3LFfCKf1mFcjSEGFBWjO/np
2Dx6UX9ul0V6oE1HM2RZuu1lER+f1/NyWdpFq7PKu8uCz05NAynDS8AxrO76/xSTxQi1bogK8RRv
XUWVTQdNTTg3j4A/dC9ScQO7VVG+G3bm3UBWx/Xy0dP89mG2MfXwArSpd00e6zc97pH+9xhj9YQL
7ZyXRvHNJVSRJCVm3qJPTmTf8GbS9R9Vj1zd69pgRoZkWrCJw2i4muZpV+Nve/9D8YY/XC75TLTw
eZMyFOel+ma5/OfCJK3DGevPJ+9mKKLhIXNNrOfrk3cKicb1ctlgVnsvn+GPCrB/LasOiq93y7T/
gQUYfsdXX8cvBufNUyKfs9O3T/PT60Ls+ef+qcQW1/JP3QsD5r/mNtRUuoZ+xmFSjxr3oBLTPiGd
RvSMrg+bCVaSfyox7RMlE8NG9NDopYle/RO9jPH2dYtaBxY9d/OizCEhdrm/XtUwZdvZTlhFSESs
HLhdrzjl2bAYFRhUhyhX90polLQKKzhbbAKikT9ybKvZNehXZMA2xSClAB7faTvo2bFVe8q00UbS
yYhDnOndSMmkwpgYosdlBIlR8tYJmHgWgeilopy3apsdhbkiWQLLxEq3ZUvuBR0r+OMdrXfYpSX6
6nyaW/FSv/3nvv3fJkvTv28cXpDJq6epeDoQeS0/9XLTKnicWKnwAv+d+/XXXau4qPUx2xMKRhwX
m4RFrf9zA6HxU5btcE+xJHmoWLnbfo4b+SuUq+i88JYbz96oP7lt3+TJIC9jFXbwaiJ45VMgNntz
28phpBFJusSQZHBD9Eic60TYyllzNlrLiKoztISEJVBVox5dOKoE3T63gco2flVlQxh4kfB2bImJ
NW+mlEZBgmtvKObwomW/u9KG9Ki3hwcyvbWvXjwhjZRm8cEb5c0+6OU0SKcw0QGbi4hmKbtfPX1x
nWdJY8AMn42vooqyW6diJKXXYxYzyon7MySW25gOHFzXuAIUkFYS5TeGnF2cNcm50GfolBrge3rU
xl5VI4SXbiktasCBbZSbVVdyru5VBnKv7piLl4L8dZ74G48rHx3uNYnAiLHwZWDqWDZHrz667mZJ
HSEv37S6aqOdN5sbt43kg0DNBvyk0dSVLSvxJCazvKrq8TauE/W0jLT+jIFpYaxMo0wvBrWo7tJ6
zjGVtTQpaT33oOW8YvxOVoN3hCD2YSIF/KhQ4+GJIA+9pfVelJeEKZFfoIJVCKQKQ9gTuuMzNgrp
wHfUuWZeVhu8YPeqnYcRlSqJTb4yWbFHs6ZLvzxfjf+OleT/W1ABu4hXt8gv78KjBsLHwTtw+fcv
y4m92CL1Z4UYwQ5shXjLvHQjTNIFASSzmwU8gYZ9CR78qxvBYsI+0PJYZdTlx5Ec/FxM0IySJoxN
DLHBy4/9yWLyZo9mWKxZ6mLWRLmjEVL1di2ZCb9Na11fk15GstHQ6skxWgUt3El3YIJoCUHMj15G
BEt8sAAsz/erze7zoWm4gN1QUVnyMB0+RGU9J0lmhiom5iQNlDKdbkZzABU7qHH5wbHeniYKMHLj
lnxa20OktKzNrx/YoWg1izRm4JtjMW7a1viGvURu5jyy77W6W3Qa6Xjy6hb4zSrx22NqHIvoRibX
bxWJlpIRM1I4EO3MyfAdQ9bflS6O7pUqU86yurrC+2h+cMzl63p9TZfzxGjLuJ0ldclqPTxPq+8c
tTWRyppVFCMO6FLjPJsMHSpUKfPrgjyUy/fP8ndHpJVGFCaFlANc4/CI49TOTR4LWHVjTQ6ZWqfH
tkN2jFob4x0EgH77x8dbJJcLrIDbFR7O4fHaPG3xTdY0pg3iwIds5ZIBeEZqXHJkqPr4wUr/m+8Q
hg7xF7ynCOJ9u9A3rdcmidQBMmU1ggQ5nWtKjugFyYhdWjvDja/fP71Fr/fmC/S4RxeyA2InaDSH
p4fXPnJJ5ZuCRLdv24F5uTVPxQfX8HcHsQGQ4Eckx83z3lxDXZHAU1oSXOZQw/fbjmLq/Vm47tH7
J/Pr1XO4J8BRLBpBjxf94cmgoalV29CmIBobIlvsphiSc8MWerTpmXCzl01FTJcnbQtpfdB+ents
ltXFTKQRbQG2BZHt4bH1Ii3KOm7mYBgmZTVEVXerxYO6CVut9qOkBLxYcqE/WGfeXtnlqB5CftNk
T8HX96YwmBldOnBbZoSWZVgEph3aKKNcLZo371/aXw7ESsbaTYSSxr3iYhw4WNA6xW6Yi1lz0Dlw
KMY4Li/1Qq3P//wo6D9sJn5kDz7TpV4vmw5hlrlixSr7fG16zFKvZVMdxZr9h4+ZQ/MQW5jNzg52
zy+P2VDbVZSKcA6s3s6+maypa7BWxblqF/1xyZtkhfa5iz74sp7fMK8fNjBBuCVoZC8dShWaxeFF
dPswj0hPHDBlb4l79QledVpAdqhTWoXuYOoR6ddvVeOj2+SXm9O0ifFduFMm0mSekcMDm/3UKgrJ
aQj6Dbz5jCIDdKiElLglFtbIFAmE5EnrLt7/Ot++cVGrk1msISi3iG3BlHJ4WAeR2oi/TQ1Ct5ns
tdkYc4iKJZxqucpLoSR/qvzneM9QMzJkePrfvo0IZx7VOkTkFjW1xtRZiF3oZekHj8LbN5CDzhHt
pUafGYs0juI3ZzVoPNNuDjoZVcWxRGF40UzljJVLketYJvMHb7xfriLHA3SBpcVRKZqWGdLrhwKV
lQAVFruBEXsMgBtPRr4Tj2RgJR2viw9u0l8edI5GaajiDKBQw0N+eLTelEWX4HkIWgfJZtO58CRj
2XyQy/G7c7LZ1vIUogvz3k5zKuI2LYXsqYB+iPO1VIX4apJg2fo5nc3gD+/C5YzYQC3PnOPgazk8
I7KLGeLkthMMaogkYmyTU8ZvyX4e5PTBDf/bi7dIfGkQahTTVNGvv6rIIdrTnrl4epRWxwjgyShw
0Ia8f0K/PQoPlUbtxVvOfVNcojjxxj7NyA1xBnEzlFW6R6JafvAV/e42t18d5c252AW6+SXzOihs
ndiNlIs1GX2MMiJCwIcD4/b9s3oLCmMKyvcE+gyhNAuk5b75nhrFDAfWL/ihdjfeVlWaXI/4Go+z
ZMo2GtqUBdahb9ysVfeNofQBbXNCgfQem3VGJnQ0ZPv3P9JyxIP1evlE1GGw2pZbR3vz0ouzynGm
gjvHaYdio2hacwJ+wNm0I2KDRu2/qWOj371/zOVp/uWYFq18dlxMbZcO5utbqC/KWchCcwJp6ADt
R4twolwptrnTK3eRIa6Iqh5Pu1w6u/cP/NtHElgcxTndKF4YhweOmxADHxpMBj2DsdMWlUvSk8/+
/9g7k+W4kSzK/kvvUYZ5WPQGiImkSFEUNW5gUkoC4I7JMTkcX98HkdWdmSx1yrJ2bdZmtao0MRhB
BODvvnvPrSs7+sXUsE8F//ke/3ipF1ND3G51pVGPDnOpSauWzpM7AzAv2wDnmddc4tHe3ioqe0+d
B2/l79/nT789LD33nuSQIOKLF+/gtrBg5Y864KM962TzzmZM2v/mpvPHq7xcFajChDiqouiwect6
R2kx/Gv6cjPs88MvDjM/fUP7LZs7Aiq29+IN1Zu2FCcn/nBuspzbKOo+RzAv3/79x/bT6xJXI8/V
hOPty0HBYikVFIKPbYW9dQuNMrpdcl1gvIn8L52Dc4V5PjjHynd/8VH+/JXjgMdSyD3iZWSsjFsb
8hqvXGvpGDjzcNpCu7Lwu8H/XJU/HMKw2k56WORvf/+mf/bRcuTdUyAItEAU//qd2Cqb5a618NJe
BR8NpNJt5a7FL+58P/vm/flVXtxmSCZoG5Msvs7eESckez9Tzohpf03m3+PV/9cA4a/e0ItHx4Rj
KopZsB7aaBlvhBL0PE3zr5Z3P3t0YJiAYo4+wAJv/+9/kiuj1h673uUNER5PDo7r0wFPo+jBwR4i
0i3uxl9cIj/9BP/0gi8eHTaqLpF3N6LSvq5/a6EdwX2qq/ejnr3/4tuGfAUfYq9X964q85/emyIT
Oa8Jj8VlGLzfomExN4Nep1884n/2hlBTMAaRJvR9AkN/+QTV6JcKcz9wBT+BCGZT2e5CiCFaG5fH
v7/Gf/pSLgBTXHEc+K5Lqz+9oaG0i7LvBPVk7V480dAQHbEIv8x5Of3iJPuzq48dHA2f/r5JfXld
sHvfBoaC6DB5PgjBXvVH7CH/7u/8R9d4zBS5l8Ujl+9bxT9ffXEiWYkMBStqrDMnx4v7V6bT883f
f2w/fy9/vIr311cxcmSOsfgLmUFwly8W6ka8rvmvXoVYJ3IiPM2XkEuVx3a1Ltz7OrVFKXZnN3Uk
Rer//L3QuhkSx+WgzFD81/fChmbzt4b3wqTsp4lbNNzbvV+pMz+50BBdeeoS3WSJ9HL7ObrBPAvd
O4dEiIR0zIrDBlZeAHg+x7P8i+/pf77aLgLRA8vIzei5k7b+fBVsgS9nmeOx8JlDqlNILldxitS2
dWN3wdj+4kjzn5fDvp/ZkVvwqkGhvrgcHLcCqGSX7sEaGso+TUQfZBF7vxjOfvKmwHrtx1FccLuA
/tc3NcYzFjlkx0M3KbY4Kuq9IYWCtOAOA1oq//F1Ad3VQ6dATAu4Q7y4jy+N4kiBs+fQVXbwDYGL
NnTTrvpXcsz19/7rgTD0OFVgoHRj+NUvyQ09uArTB3Fw2BYj9de8xageHZ2IndONTMwEcDAefU9+
8E3kA35ZPA2usHEJIgk3Z5ZgFuC/PCF6u9WpYzhXp8SRNl6RPE5oO+MyaZtTDmyFSrBxwR22LM7g
nf/+e/Sff5499w2LNrZ58P3H7FwMmCqnwWNemPnOQkAISJvMnq+q0yrb7unvX+3lUzYGsx4iqmKz
gnPAwuevFwN/sY25h8Bzywa3wc9lyU+zKrv6UPDvyDfHa/6rTeTLd8hrJm4MdZOiZl70pYI1j1Dr
69ZPCENvSXzXa8/DpBV7ljjIuaUQ8O/f4stvFf6f3SbBDhs1Bw3pxa08SKpVJcSzEHTKCCHCDv1P
Q7i4v7jL/ucnudtKdxcknyMekBcvY8XtILqpzA9WHSlxgJ0WfTeNoL8nyPvPgZwdffinbwzu8f4/
nvFoEi8xASjBGq3YpZxz0sOlH1uaZfQY/+Lj278+XAR//mYxzvHjgfnzRERTvW6W//R0Hwc9tmyB
uqOm3J6CYju01CWKObw8VS5mulOh7JUVrsnnj+BF9aGcXfm6Hpr4dbF4K47PciNBEZmkpU2wK6e3
Ssj8CwY8i+51C6Aad8Pu4yYLfI3OM/hK/+KQ8qD3SOQeLSBNkj84DSfzMGz0IwfdGhQKysv7clOY
26tNvHVje3yy3IRs5uZAiLnDvtn3dzoAE7FytiovZl5Z1EnHMQ9tNBDvnEiEPAcTcQsvr/wbG2+m
PFaRCIAbJ7T5kcR6sFz1vXetCm4TMbkUcKXzrREKG68zis+OSca7foxqGrccHqtWNxCFnavmFHnw
oHJ+E0iC2Dz9wHyVK6hRkoBmegsFpaOoczGExFbROpT7KitaU4x7gq5c4ke0HkqiFEd7a+Ix7bcl
sFJoLvShTP52CXUT36nJouWw9iJcqtYOqQ6m7aEZuz1tN5MthvFF0dKgbLonWxs4IcmLE3Q8SZ+H
BOZFXLexxdEfaVmGfjjem6LxRJbI1v4U5cv6XvgoIlgsg0wGI7WLvYAYSD7P++67i7tkmIHIrJRz
RTNp1wOKLdzpIsjgue+nPiLYZTnB/km1RUG+Umjg1ZgryfE1pJbiUx425FfjqgyiD55X6yDtEmW/
150fwYzWAThHy0maQx873ZdatIATJNj3H+DA2juspcX8bDl1h5dvwFnfsenqWDEWaQi6EbxjOff6
e7NFpfM4FvzDgze44evIOEl+y48lATdu0kcwWEO3P7G/Yj0m9FQ798qbXeoI66G/5EXtD0cFoRCb
Yod7222IGd8VNmhpIAvl0r9W3HSCc9QElf1tmZuqP7WJij5Igti3pJS36jjHRfPBXcWTU5ruYLp5
/OgaNyIxb+kIaGAnejq3po1us3Xpkt82Z5KPpp/pn53rkoIsp5D32nLzNYUE4We+XVMnMowYzrmb
9aE+IHriXFVtVeASbXXT0chVGVNcgKHoAK+tCBXlFqcqcggZK+kbmsV7ckSntkros+kAl6WyIxyT
aTX2D9PIi2Ua1mWQqi6u6oMI3UlmHc9dc0+thvQa0vZxgdayFrlc33nz6vA90n03ZqKGRJU1jTLl
Ew/IWZxcV2/BMSIVJp5CjLd8szVm8gKyjl8v3etECYuS8Wm0oEbycbhTtgYFkbdtinGuJzKSPpGg
YXyvNJnOLBoTq/jc2rL1LhHcXTAvorCAlcTT+NrCr7t7l0c9JqlfGJukFJjPnOh3xc5kicZtOSRd
1JH5jiZCujP+W9rXCGhFxzCG537AvInHtpKKgHyFc+rk812dD9puBQVrJu4f44Vv0qlc6+2xSLa4
PeThQmQ7WA2jlqeK8FuTD6MHXAG/K0Cr3HPIIk545mKlMbb0hanao2fPuj/EtuXGgAvk9t4qrKBL
LS8BRxxVogC4Wa/l66oX7ZbGQ9vjDLfd18Ga6+ow28oyh84Zid4PeBYxPW8VUWKt5U3kFpF1Czyg
+FYMPP0OWHe3+LAZYJKcZ4qaOB4BwuQAi3f7qoW0vaxv4+XTsrkyOvvCYclidWPxJQSWs2fbC5t1
a4nPIVWiEvy+jiw/hIOl8JMrra0jK36rOhnPX88aT3SZ2RVpiHRau5Co92aridS8Mndm2pY2A7ra
U+8aQTA89vYIrqcvvMZd6cOJV3GowlVEN5F2dHjPsx2NlmugcW5tAD7yZINkeCVNZRKSU9YMWyWJ
AGX6/up+KAtSq+fJq9YNvE8uwnRrF/PDxixR3iww7NfTUhbhq0RWPLKWoAdc78Wr8+iq3lBGj+ms
5C5bRj9mRyYPHJ08/1JWc/ApDKeNss1p2Fh6kQoXF7/Hyp2BhuA+0gnf+d7raiHY1wT9p7ppQ96U
JsOd+qaAZLVGzvRhS6YYO3+1yf4y8eh4g5He5QHRgUfNhq32yJflUZJnE3Pbq5y9zTcLlAMJPUdr
PxVqGqmVI4HWnx2g1VTtzlH4GxfZVOA/V7ZzdDawqGnvGfgWMLhGouaTX4tzuQwemAAhghNRtcbO
lO7Wb10nuAfFoRnLwwwycDrBoy7FoS1WHWV9E/l1yoIoIRvsjpp1oy84j45cDZ89fqKLvyCvdYbx
1JuO5TBan+zB9z7rukIFXprG+yj8RhIcnkYpzw4L5ssYRIOXOmrdr6gGpFJq927yyglEUR9IUOXf
Sd6uFDkHusMiNpBazVQIaPEkETpckNTV/Dp26pB4c2ehZaDcjXRpG7+Oofd4K7n6slg9OARGvpuq
raYwtfEk5YKeVvMp8PX6dcu5WT+E5Frf5ZusQOHKUn/2o02+klNtu6lf7emLqS2a79bMvRHE7FQm
b7pQb3SrVlZbpDBNGrL9zaQ76JtrGaedXfJ8WyzFHzBpEu0dzCIj+l9N3kA5a4Vqz6bbqu4082HT
lEjEH0CkU/R2Ktba3tKBHfpvJHA9705FXURdIrZJH2xxvMFsh9JCha2u4y7jK1ZVWb1ac5xukvts
Vi8eAWGIvp4gYeR0D+WSSyi4KAwJR4iqSJgmSGpfBtPZp26AQJBFiR7mj27Onf5m6SXVEWYkf/sl
n42gLdF3R/nQtRsL+xQueG+OpEs0NXdF7ak3mwo2SS/Y2JXia+RWVfdtWq0wR36Mqrk++zpcNpop
pKy37kFH00y+tZ3trYBzqQpftG9IYmiXEvhgBzsfCTfrnqnecgaUF+nWwZD6fH7dfLT7TYXQNUMr
HOvDtK1L9a2qS1d+jIiJwM6bxkBzK+LA5vNNg5R+6pvQULTXVkMOc0CO1AYXzdS/JqQrbj1+ARAv
UoktzUe//s79eiqOkRp6wNFluRFKoTIpAZOnOlqyK11+H0WxuxXdVb21G7xMJz/YgnPLpqE+lSw4
q3Sa+X8OfIHd+4a1Dg/VhT9o6nHjK7K25yB0P/iuSE6mKYZPPj/bOsZlb509NS36bDUTgdl44FCa
NnMg42PerPpNLSY/vFu1tD7Cxed74BeRQ0XmRsboqBuiF8lJiWAd2CcV0J69RsxkdRphssaK5+VU
b6K4tUnEtjdz16/bu2FYSgp8Yr+PP9SdNZCm6qLqy4IXcAN0N/H025JlS05ybgYv0zPqaKY3E79d
66lVGZ8gCGoCtDI/Fdhey8xz4T7j1Gwdajcxgj4VyqgHtw9FcGdV1nKHayZcU3aO5SdyOt4nIdqu
fKYZQaozcFfxulxH7lhkXKfbwWg9AzihF+hoJbXgyMiy61NUr26TuegVtG07Tif4vGO/Pdn+ED+2
Zqx/OLIxEVmjEU/qAiWOo7MHd/Dgi2h9qqO+/cod0X1uWsfAjHPzAdKPJ0SU4roIWbhuISTsFjDR
7rLwz41052/GGjubESZG3sxx+14MKUXKsmMfTG3Hcz9FqLGpHpTT8rjucFNwHE7+XbjhxOzShxzd
ldnk9zXmcXbsoPHDDoMfl82Wy5O5m+AcHeDJDrdtW3IsXEYv6k81T4STJdGLDh5AFgLKidf7UPc3
pdOxksvHbgs+5JuhbbUuvgTaA73f7G/cD6c9v2zmH5OCJ6NzzU/O6+W1QwvL6yGevxEMrA6ITeJ+
LVreANHguJA8eLrxseS7/tzrtfpBSN+db8pwbkHOzeoUNiXRT04JTpvxKBzhUy6U9IYRmCRZuJyQ
1dZ8netFfRCW/3ZlECqBPXI6SnusnIChWumfyR5Rv2uP24HkoKIbMHRhcs9FaB84jzPLLBWVg6XI
nxod22QGwQq+inPrZhMxDc5mdZ59G1L3JgfaZycT38dlpE6uSZL3CQvIu4QzQjZGLaDz2dbWcw/H
6VPjy/at7mfrVLmD/zy4enkDtMcVZLirzy1xVYbQjaAcvAWm1/3PNhz6Ld7ognCCc5XjVeeGFYGG
GPXbJgnoyHS35cEPwLK0auBQBVCDCEXzvK3txZn7BsPKtL1yl3DJ9MA3m4pgA/bJJjLL0WfPzQr/
Q6XqiuqYRnykUmM9WpNMMl8r4vn5Gt+T+qqoTOa7FaRWztvqpHk7RjwPgbz5t9pU002Jgp2uk/0K
4OZd1NLKTvlNikd1oojLBzZTIvUlIfRMSVo+xbngfrAZsS9Rt8pz163up424CwpgLd63rSRmGBZ2
BBtjW07DGt+tJm/f7aUU/O4wN6UJh7vcT24ttjE/zDKqG71UH5PGLx882wKI4Nvw2Ktap2sdWB9K
21OvzBC0z3HgT0/UIZvwtPh5zcSqXfviw3w42jscZVu8kyejTwvjZroZ+4Y1U/dhmJF1txqIjEto
ODWLGu8YQivD2tVOPlVKROXJh7mflWNCm24zxJetELBSdEerNDGeu3psth9xbHkXqWqO1JJ+JiLv
l03bn8M+tJ7qROYXt5ioG67K6lL1yBFpaVUic9bisZuC8dGvneq5AtREHews78t1tW7QJdaLiXru
ZYv5PuPUODX56qSBCOeP6FHANWcJGCIe5W+5LLbbjrXjqzrovrScvZgsPEAuve8fRjpW7nQDds4q
mu4Z269721pwJVS+V2WYMOQzju0ah6xaToIjZZ3lvlV7aYDqdBIM9enIV+YGK9abLRmSO3/B9pr5
IdXa29ZyAbdSu8cyXMJDz2L21m6h3BDZuV1qnd/4YSfvZhm893PPetxiZ03pNaGd3C5trsdt7T6E
ZR89YJF54oYRfW+Ez7MhLLzHSOY/Jn/8MPMevjB+dEPWUBX3ea2Tcq8LEbScSDG+dbdmuq23arh4
tn6s29nje8NNNTUqF7iNQ+8ROwbHLn/Sn6qlIrC4MQGvc16RlfSYRHgueU6ZNT1O6JRBv8u5ypv8
o+MZWTJEoZNlZh77JXPdKUxSIorbpe4Vj+xqlRMn9GpYhzN9JaRFOL8RGm278MAw6jwtRWevR359
AFN0JtbdYc5naVJf1RagNbSHp1UHnFrjoXbvwg7hFjCY733sg6bbaK8N3a84sptT6UOXOQE0IhS6
zaF4WClpnFPkoTpPIWfr4qD4a4ms5xZBPS2In4YvfB//5nCLBZVWhMGZBKxLSc+y5pi0pOS8lY+S
qC9AyNBLK79FktUlak+ZWE2SVlxDKpWWtv0TqCCE4mAQQCmaehD06fbe7NzINtYzLD8+PEIVK3wk
XS7UZkhSGt0h7Ovo0cqrMIaQY0UBbUOe+WQJ15TkoMPchUxSeB/gDTkd1C4nrBgC3WlKCcjoewIk
kQEt1yTfhs4av4bTND3W4ESh1Vh+URwW7tq/0XkUywPPtsY7TUOiuDDx2lFuLiJ3PFaUc75re4tb
G57KSh60RbtNWnG27O9nZBSTSWgv/QlsHsrxaGoljmIMx7ft0kEyS/BjUJTsy4lLgb3dl9o1wmcT
OUSUd+hpBblWTZDpjG4lOpRTxMGbyfj5/TQ6xNdalk4UMYE9ekiC3rG4pxfUSshQ9e+iyaAbt9uY
f/ADufK8HUxVHHyOYj/mQZKq7Zql/9LB4m9uVqKA+Lx17kb3VMQx4kBxjmnc7vION7EvedAAB+JI
OXP0B+qTK/WpX2LeQ2NQTZMF5SjlTsun5xZg76kadRuTuWvfqwOE3fh+aev4aVNLMpwakcsQdWcw
K3AZZvFDBETVvlELZ2wMB4M+0XLKpgLOs6Cpel64RcLT2RPeCI7ROYGdQva4HmyQifZoXUwefPIC
eD/HoC7A52lk2Ak/MoTuzJhh5+g3xTQda+7b70Pl5d8LwZMnAyfZPsVVNZavXA51ZBH3TQ2aTx1/
61lNLscimmwuwaLMn4DNgv2zXBeQbYf3szlalZdvmc+49a5ewA/ecAEKxr64IKqE06uD+4dQrFJd
yGWlccAf+Ha6xpOnOE+W+60bGMiSZURA6uMmAvtvt1gpXQSkOBt7GwaQbKLZfe5iay5+CCEldfV1
4443DqLbfWuKfn5rU8zRn6HriX0MATZD6NznwzjFla17FJJuaQ7wOHiA2N4SBIdq68MuW1tqjTIv
19ZdxLTyTbDA0Vm0GQKYziBaG3BXHD0o2YovzpoAf1JVaV67q+EGOMP6JT+5ta065n4wPcxUJFSH
0qstrsiycZ6XOSqi8zSbBZQWKQqR1j0O3cwv6NNKl4GR7Fa1Dn/4gyp1P4Wpk/sAdvqpX/13Exsg
+WZQY6vuBcae0M9gMdYbx7eaLXDs6fyHMjXDD4hZuIJ509shwMp+rndBezbv4qm26mPLvQ69Nowk
cw6b68durm0OxqpevVQlrlaHqZh9as5DXef3ygQ0xSCLBthtaD0bz20voXemWOldnFn9qClnUHqb
qtSIGaxDNO28Gn8Jtjhrtkb2j0Y6g3NPZgzOdLJMHVNJM8w22rhHHVaI+ZpRVCs+p9wrmuhmXZK2
x1TBSeGDQR6kOBtcWHSi33de2jQnNGS/X8GSB8FpXVkI3CUmEustQuYyPY4jZtwjt3x3eRuMMXPV
cXY96oPQMisRnrsqH9SzqAMf/lJtaf0mN55d/Bg6u7FuS0xhEBFXgpAnbixqeKuTxcWZ1kMF/tqV
Xh+WGU1f3txkTuVbwTlgM9TejJxyoZG2Tti3Kd+8Sj3An4JnkCZ9uThdZjdskZx07Wfd2dm0db1x
soaF9Q+o5OtXGTCpZYxjKzKdbcaw9m+Xvl7rG+SZKXlXE0rGQioba6P+rU3yUC0ps6CFVF6Pzhi+
S1bpra83qI3JU1W7iD9OBb8jv1DFRe/ijmtgDjBJIAMAaJNsPqKf1/polf4IolE5glqdVFhbIB/C
BldVf2Zd6W1nJ3AGeelc1KKssJTFCBnoJamYLc0acs5r2TYBoRrHdSQ0HAh17uFYmqMdDVZ0q/Pc
gq/oGa+Hes8RsGjeN2rV8zlS68Jp2+JRbj2BtCotCQGjs9Z3GI9FqQ62aKbGygaTdPo85kGXPDZi
MuYu75KquAsZ8isYnIsvDx6bguqg+mUQNc+2RMuLVQ9T/8R2KndPQSuD5aEO3Y5FfDKrPr6VOYba
LZ3HNm5f91MXqS+tw7LrraltBRts0avV97+vhf9RYPH/uTD+nhH4m1TzOHz5Xv81gcg/+HcKP/hX
GGNNJtRDpSPGFQxt/+YhkcLn7kaCFaJDELFx/SOB6P2LmD1hZ9pCmShxYP+RQEz+5ROXj2MoLWyu
/2mbY/JiiY2fj9IMchC7m5CC2pcWd79sxiqKpgH9cxXisAHt/TjkzfAmXt3tY97NOcNMvozfTeT1
71vXMjVYNFdHb6KyHGjr6UKnPJq9ieGwoWieVGmNtNrkTfDg7OO5LZPmmeJSu0+LMdj6IwWB7Xtb
DueIxSBQysXDshCQRazTBdAwnoTOUt0JxUdxF40AuGOR6lb7VSE8TUs4EyPFsLKynFMVx/Wd73Qj
xHPh3m/tMLeXgG2gddB+Q+HsQrwCicMCWOyPHmhSKMJ9ezf5PuwOLBN+craQqlwOJI3fvXW93C1u
aA7s6yM+2OmeJ1re3eRYYh02udM8nDxvnkxWVABg4ZQ6MUXNLTvCfdbk9t3J0JkvEOZg/qyziDGM
a6G+ruFcr5ze2wA6Bh08iLAFu8zDghX/VobLxIBnRlppK9/ObUgk6MBwjGOefU4TSA/STb28UQO8
4ozmDn0WYU3qb2vzZM7WeR6rHfNT+1ikW+de5WP7fuzbqDn3JjGfmZEi6jVYYGdLtfGNd+MmeOVN
q25Pia297j735i8sPCd9ofyj5GndBANbJT+OykMI7rDPRrvFOgLLmDJgHdFV+WZCrfyWWNH21Hjo
chA1RX4pCuUCs/aq+FWHa5qtbMcZKZvXqe+4AebxHffyNkynpkCy6HNIijzqxcjoUYXGTbsuYF+z
SuLwB1dz3WVuNPC+HI6qHM0H3irCDUyfbBuq5Duxua7nTFi4AL1E0X1bli4AbGyk9Zm5EftCHXXm
HA0TluM6AmrXJNwnMw9652/QaMedsz3bwyVh7PfP4xbEH/vF72+1WEDal0YXHrWXom0fYSSKh1HY
misTFmaeYfNoVWrnjvXDGEooqVZxzNlXpVmR86aBBZPxkgVecFTUy6WJA/iTdae84N6h+Ejf0Z/C
CWNvGTfUKENsjg+kflV+i8tjG5Fg2sQ+91uUh2eG3hnmXVgibrnOhrLL6nm9XdjViifhrd1MyYUB
891gbzC3MzjP8uK6PIJGOt78llZfS7ITH3RcADWSqOc8aavkCVNT21x065qN/c/m9u0rT4L/+Ybp
nO7nqQoulXJbVDnVFQegBbHLkLWjDKRw1HPHRUA301q9UhOrprSMNPXPlG6eNtxSWbIkzT/zgnK7
ItQEcZ77pu2QmXlhQm466FUWXoyMU8p4XHVZpWNitpQvn/P/6wGqydx8+5//AwfZ3z7Phi9q/v6X
59n+D35/nvkx7cRY7nZEDJEBIHT/53lGNzruJDzxdMQ5UJ/+eJxF/8IJtpuf//0fser970A9lcZ4
2Xg2kvENoyj6R1CZ0H7hXqJEhcgMabQA4xIG3viFKZDVTEAHot1yV7Gg/A0D9ZdFG3RetrVojHlV
X/KO+zm2MMW6uWdRU14CdLbyHSskJjJ7LYPyTeSoRj7jk2Jm7HBEsaTkU3Eph+vY49vjSGq9mexE
nCIGruJs6x39kTANhbckN8DVhxsdciE0zsFTn2fV+OYphxc809cikvpWtNLy3/vAp6G9tuQrWTCH
kLTPJU6JT/ZKgywiKSsmNAaLMSa/ziLzdS4ZrjNKMezzCsMNs8u8jzHxMILiRItuuRlcJ52i36ee
8joB5etG4bB9nYyG65SU7AMTdUyeOoZeOHfnxTYTQ9WyEB2+D+bIl2/Qgpi8AKLxJDJKTYxkmCmQ
iA8k0rW+Da6TW3Od4mAFBwBPr9Odvk56iTHOc3Wd/5brLEhb8fxg/T4hzpJp0btOjsM+RI61eVfL
oMMDsI+Xcb8i9O+CJL2g0mtTeZ1F430s9fcBtR59EUM83OdW5zrD5td5Vl1nW8Y7YCBDUDnlabzO
vwU5O4Zh7r1MxkXp0/yLDqPe+QDGeSTus/NyHaPldaTur+N1fR21p+vY7V1HcDPX+XpU19GcYxFj
+qIiRvZon955XPjyFFyH+vU64BfFzLDPEYiX9tvCK4/1CMU+W4uxFzfBrhMMxWqBhrnKB4W3Swn9
77KCNeZPPJQRG4i0IDzEuwaRS9CQR+8qTYydN5WvFNP5U3kVL6Jdx1hjY943hjXgUc3WtF1EkiB6
DM3qEIqmIWfnJ+/CCE+cT4VtWxfvKpvkVwmFJzpyCvIdY7B7lVnMshIbbWWMOgIoUJ/wNBCybqO1
cG7iq1gDF3sDbetsNZfYVdDRu7ZjdBjde1fBB0oK4o93FYJYycIKbPXIeh92Tg2K3+z2hl1Bmpk/
5oNzFZZwLe+e1qBR03m9ik/glxGixqsoZa4CFZbWobnpd90KhwMSlrerWXE1I5wHV5Gr2fWu8Cp9
sY3u321lgCCWX8Wxepn0gxBDkkNhrEHfjLuShiCGqMa2FYHNKnexrYe3lqPw7ibm5irISVTHL4lT
kAHMr5Jdd5Xv5K7k2cxd4qivAl/9u9h3Ff7EVQTU1EgumJR2cbD5XSjcNcPkKh96Mau8bLzKivNV
YsSJgNw478pj7mL+OJRDgKSmVn96bKt5+ip3vRLhFOnSthd9z3EKQbOFBg2B8ip0BnhhPsir/FnI
XQodo958CiuFQFpw7oozU4bhY32VUHWYR/istgSXln2VWWUtkFzxdiG/tlcpNrzKssFVokU/QK4V
V+k28Xtk3HVXdIHdc16srkIv8wCir5cUa3sIXBjnqfHBEVzw4qyYOhh2foMniX6srlpylS9Ag5Kr
xtz1Y8MHf9WeoXxJqPa7Il2TachPlYVBsWDv9lVd1Wu1C9nRVdOOt9m9M1ele9tFbz+P0L+XqxYe
CFqZDh7pny7DNAN+pd2l89plX1fV8fQ0XpX1woNSckZ1RHEPMHGyMN+F+DkXGD0MJsslI2WLVh9A
tiwP9S7hB1c1v70q++5V5fevin89+VxzHovvGzfePFSzbTm6onzd8qSqXEDvTs5JhprMd3h3vJuo
7tmyueKBpNXyij9XcTST/UYGhX5dRuJQyJ5Nd13IpzX072qh1KOMWzqKx+q1aQg0xdZdN5Rvc6yh
PBHcu8n0jzl1A2xILT8L4+XRMzuHUt2GEss8amRvNxn3/+7SoPAgDYfOQfdKvUFzuPUH+6YsOBAm
Y1MVqTe+5xkn+QXyJ/o9xDtp9PueueRo80uEdplJDurfCns905f3HkLFTV6VJDaAougiD187OYzG
JPiKZ+IZsSzMCA7xF8nd/rKEW8+SXN5vexxLjtYZU+zXLpTvRvC6mTVPt8od/e+9s54MqvL9RNrv
dmW02w4zbsaPflGtaVguJpuWsbgJdfms+AkO8YeCZVxcFlkuMN6yDOF6T/N5VnSseA+slZx0wL7V
2D6W1J67HGPhwpzymgrn+ORVTUiZsZHFEWWvOOTuGr9JaHC+bJsMea6UFl4/+0uE8waLfcecRE3O
qajqu1x3txMWIgDpVeqP5nVdNW9qINoWpS+wR4dAfpuH4F5ajbjbCgq1IojoaahWeeAH4cldHwSU
8udmYc9D76J18Y14p4eqvefPvqQxYuirXI4ueNNVn2OMqsiZiDrS9t+U/4u9M9utW8m27K8U8p0H
ZDDYAYULFMndqLesxpJeCFmy2PdNkPybW/VcX3F+7A7avqdsnQ7ntZAJpJFpWOLe3NwRsdaac0x6
uofJshfr4FF0i0pzjprM79qyKGhus/MiP9niEcYzISMmyqV3bGV+EZFCfdMz5Wa0XRrXxihc2l7m
9dy1JC26qnqyBJMNt2zdD5HGdrLa+kJjkK2awvpycL2uCHKPyUdI5MRwM6mmerMcQvekW5N9PiXL
fhl1+2LQ5vpK7/pXkRE30mpVWAPX6v1Fy1ElWaL3yMJov/S1cUVCgcjoZMvyqC9xfWM3JB3kM52D
EgS8z7wp/ZDF8xTzpSqmy7pNnLBJypzddWhi1GrqQ9549MqS5Labk086SPdrg6NqgAO526Vp8yka
J8J7VPxSFMMTI1+ONJsn5EaL9frWJuRzH7W5+eoY0R3ZRutdgdPAB0zC+YUQHaTsxHrIlASNEhkp
upigTYr8GDfmE6ZlQcCAfEU9FNgO+kP4ZTvSMLQbB6npGE6FHVoL6hMji84bAXFgHhZev8OZNa3P
81ZZl2hlUI6Y80WPwI9oXsvLDg4ylJNBeidaDn6ZJs91XVXE02homYsexRNy971rOMWH0Y7Fq2UW
HyO1PhDD8JaOGrhrTS23gunmUzy06CVPCEFn6JpaQKJ481UjDm0t++oE/io20x0LqoDj0icVvFR9
afQPwhBTfiEYy7gMwoZ8tt5axLgwgwWZnmaoonbgMxpl33/sBmhYp6Ls1ASKLZm84o2YYIESPo86
NTBp2dhypFPplN2XbecmWP0K5UxoB/McDcvL5NLWTHc1kI65RHkbm1V+iehhNJmkAvovT2ktj4Ah
ClGi3PZdF23RdZaYQ3uDnFKbH62yjJ1NcsQ5yjy1lxUr5iEhuMhAUlFqhkAYa5f6nJ/HuH2o/skf
K9z+w5QTbZ89R20Xt2XYR1P0BvjVIbwGGS4vqUfE/CTBA/gtvYWVYZdtMKGapD0fRrOxP2Ye3NxS
7/JibzcIXCnzJww0l52WaeZdhunwwTRFo+8qkRj6pyZNpPYd3PqPOrD/n0JTBeXgn/dpT+vu9df/
jfjg59KWn/neqoUUCfeJ++2B3IGnRfH4W6vWo9bEegrnRIfE+1OrdgMc4alz2ewpPH+qbfkL/CyC
7z++E+sf1bbfInt/sK8IDvbAgLg+dQxdkPfsjmlOPdqj4xB4zFOOlijH82ytWRAZ0njOkUKxGAIV
69mJ7JFX7TWnDFGuEAnSd3I4i1dHnfSGeY+BHK1L6s7Xoh0exzoNTZzdl9WULnda6Zi3gqDeKoCS
qg6Nmc175MLr+QzfjWZLM3wABdNe9FZp96emMrx4V8wszDuh2SUJOg2D8VMHOOZGpzBLNJ+g4Ui+
slniL1jvx2EMXJvcNgwO5J9/KaxNSIK2RMI3MuGnpb4XJ67G4JOpzW6ZI0HI+5CVENvCWsbzzCQa
swcy+IqhipLOmWonuz1rnMTdrc1CBHBJc8o3I4uxpd6VJaq0OGbt7JQ6cetKME9HNe2TyVaBE+Mo
ygZjpuOOwHmDMJxmUKt9SQs2EYHOdicO1cg56yNpmw06FAKd6+s4WtKTfphlfKrW1NBbNOWc9TEO
O2l80pmNd2v2Y6QrBlZ2L1FIMM45s0i28DVDKx9hf8/OedE2LHHtjGUvRs1/NaNMDjKyY+5cvTSy
C+llM0lOXsPvZfbvMFerPOvZHOOO94AfrLjVSQ8q6TZ8Xf1Wg8CkeM/aE2XeJrMom30/T9GUgBh0
My/sxBzdGV2cWCdN5kZ9Rn8VJvepl+Nha2h+eAUiVqYOL7GNQB8rSmY5ZzoKM3YdHqKBHqxdzFhB
xsr1DRd0fTBzUYpbF4jU3uqzcd9UJMcERWGv5fM6TgZ9RxiYE3kjxWJ+oTW5ckBrSqK51ILcV6Xw
4gOVE40EC9Uq+I3a+jKIDEbaDFfVCtB/6Y/oVtJ4VzK11W9EVyxAzB0Z3Q/uFD8XEkkakirkbL6V
5h5VRZbkN2OsLFr+hGNJH0YIU0dwqNA7Ez1zeW8N+TUuEWB8JOPoXFmyKcpwQzdd9bGDT4HZJgNN
A6EWKdpJmZ5EypVvjjRL2xdbLxtnK6J4qBz0qWXd5BxNNOmcM+yjCU555R2Lr63xJFd0yVccnCh3
JTdrmaV3keskl/kF88CTvDNTpH9rJomkqNfltrO6hGmAysfPbtoMnPg76bwmTj969LFn/QGk23Jn
NrWIINUvdYWGNSNiNtJNIwpkW5f5uajQ6F2MS0KQIyRJBh64+qrqLO5yBiHtNhMZv45Hpq+jEnKW
iK01EUUwQpGWcSGnGCrCNmExmKgae63ZBi+1kNNKC3mZGMi4+qDCqMOhyg2xm5rQn64TO/l1mNN/
HexUNtqesHfpoOWivNe6bQS0OhNP27pNhvRtRmQjf720ybDMAwqAdJ9WFZJz4gR1RPFfx0zS0kfn
mnCCuUAVzSTK6eL+y+hVngkHX5sf0q4k0QpJOgLA2TSOcAyRoCb1NOMn4Bc5+9Zx5isURdVxQg8G
gGEx6OSIEW9Fd7Ai6cr9Gs19vjfFORs3Vd+4iYQG290jyS19fXJkvPu6Af17L/4XOua/2ovPf/2/
n5+r+qedePuJ7zuxTZOZ/vH33df6xdCx+7P7bk5578dBqSQ4hkbvb0xoNvPvnWWT2FqmqgxfDYk0
AGbAP0G1GmzWP5lH2XrB4zggZWxTB0D83qXaDRPevDI3gtlOh26XTXn8WnydJiHvzC/gndEEzIb8
kQzU5aCRxJWF49dBFEEE7q7YxlNjlhoqQNVQ3KWDij5znHRkiOfJ+BCR8CXRbGuA+KAUV0/x1jRB
0ETKGFmE+Tmsm7zax125UmD1BuPHRVtntqNucpG0Mn0Dlm4b+LB0L1JvRetZd1XhZbfZVOW3UTVR
7VaI4m5qR202H8Zc52U5qlsi09NLbRqXgZzuND4nAmKw90VXRElIXzgKDW3WO3+ylu4BuHWEpQdl
JrHQ1hhfJqBamsCxkV+MEynVYadV1XxgRIVp1UD5t/NItiTecCxqTDfW2NDfXVT+GKfNa0GeWBa2
C54XHI/4E+klMQQudaoI2XpxHggSuJ5Y3M0Lx0a8aSbGZWExRd1pOLuqII/yZe+ao0NNMg7xXiQk
2hH20AoCVkROBwuEN2kl1jLZQT/r+ilz1IqBNm3HJ6vQY8ZvxbR4mGINKnHch6ZGvJ1bmIERVxnZ
nYOGKEIyjw5i1kA7INRL3UyZyyywt/QrU+fgzptbqFeL2stIpByahUD3xdCjAywb62PaV8uT60al
dwDeL2c/wiTA+utValcWNSK5ubfnq2xkYw1AahJuY2JHkYzEi/GTjLYZuVDKfIxm5S0BOEqmn7VT
tseRmvylqKecoEsvavcLLv+3EnTea5rQEzpdGQgYQV5p9hduFwWLvmrEBckm5zgGy+vEFDMRvI03
lp+7pW+0va3TT9/JmYax32TAsPddKtHRZDauIgKF8u467bFl+UOExDSM0Rre6ubavoGm4oyDWHfQ
gtzK+1tcmeVNgTCrCJFflsRlmE172m0D1pm+nDzgimTu+u/V9PvEzoYG8OeVzVX56//5aSnd/vm3
pdTyfnE3BjJQh23p/EpM/Lasbhzm78RrYTOgsyl+DBNixlbg/LaMGizFFtJ7hmlbBfQPi5iv4LQf
ahi4dgCkXGa3jA9Bkpgs8j+SSIheJiAlA25haO4W9gCdO9/jDtCJlJ8X4wMCBW04mSZ3ai+gJnvM
fcaZlghSccypWsPJ2gc437w1WoSLT9ea6DIT9RT5bTmibt3q7s1OY3j0wGFwvbj9QMltxlMDedMD
S78dwgmph/Bh3WjVNN3rS5tYyIvrjNy6TlQylF6DbcfWW/16GLTkoVpXC29h4m5NPUJRZh9ZaoNu
E7BTfoSER1oSlVhCe6fv5scSv1UXirnDNZqTy0xSTtt2xt6yNLvYDYNRj3vBwfoUoGAWHcqWWg9r
UrOuoPy6Te6+9Ea+8/gKSR9BTprv+zxNzVsPae7ZPOT0Uml6ZPxvoiydII1ReWzpTCx1bj/iBwDM
J33J4U47depI5GGuEvNmMniTQb3AyfUNp/sblNxXMMRPHy2TV+LZcLHqhkU+w0Zf+IGuUERGQR6o
Len2eA2HrBERNGFdZamOdlTY1xkLZBhZnAYHkTiXeq8PdmCTnYnMUznukV9c/Q2C8t002HQNBssu
lHMYt9KChfzzSyKOKi4T5aHCYYR4aWj2DDtIuZj75+FUYEzd//Ct+/Dtzf6YTfAH10Pj5UguKlyI
l+8oJMRrTYVYW643k9mKCCR9jFy2pHKo+xeDiuabmO5P6U7b6//xltO022bQSMg4jwg6Qz+/v7Hp
cxcqphuCUp/hUMbqFD4qEehpVPzNW/sD+giCC8FYd+PfcP7/+VI9egubU5obagumaSTJ9Uuqmr+N
OvrdZVh+kALwp3BcMKXbHf7hIUrVQGZZnDohuanuDphzu2fy4Ph//TkJ8e40B4SXrFwEeciMuRxP
yM/XydUsVbqSLzVEIHC8nT1bGqEysTKXU1RoaXuHdUG3HgtJuQ5HUKRvHAhEs0N7W7sRbqTOYi8v
pDWxCiXQ5q9mxegeSTHBeI8ZYwj0boJQsgpZeyMYYomSKGKYS3F1ZMytffGAGZQXXkw6+3GcV/uT
VHiKdusw8gDlLJLMZSpJ/9sHGIDFdR0sAG7KVWv5mBiSw1KQeOtS0mbBnMFZsaK42aPzLW6UqbFG
DBOT9DArROMd0r6P5HWltaifsCrbOqMPJj0lgr8p7s7saEQNgDZh1PAz0fWfXAsBGsrnTbebWAti
UW22gji36UZrlbXE+8ooifU28N2Vl8aKFTEcbPKAyeHucyc6GyF38iSWJcmosW4MGX2FtCkqOp5q
ic7LSbcJo0bgX1xGSm/sO7ukSRC4SIutz5SoFXhaOj/tIXH7vjrT6yp6YLCg9aG3IoN+mGHzvKyo
3q7JMsYk7xM4lg4fVoQV2X3pJVl3bS7tON3qntNkRzfN6/RizQmR9vuiKovNvaYYgoYZIQLGXvbR
Mh6HtZlaLHlzlt/H6SKzj60Y2iYOzC5JL8k71Yg1piezfEZmQgIIJvjWu5qoIcFJl26X7LkiMam4
K1IoBam0Pi95UUC9iBflg9mwJlzBWd+8gi4gkdrPhtgdjzTpPNNfbVTMFhOVTtPutLHwnDtwBlik
03R0i32drp7cuNHlcNcnYy1vJrgs8z3i97ja9bE7AywoCyilhqst01XRrlW8DT3Jln7gaGbap4Yj
O5JOmApXT3wWuJ+PyaAcAzOPY03iWcSjow0Hhmtl+wIL31EqiOOtKVW5XgpUIzYncsPN1BChQ7fl
Bi0fc1VI5Xkc0umfqrPCjNwWs/vYL0ccz0hdGGY7B+ALpn1oZI2JqJm3genAh+se+ml08Txrmuns
Bl43vaJqJTWz7ZjgHpnV1I+L4JkM1zFXsb9lxM4hIjzGCUUfR9EuzUcIK5lamiFAfRYNp+5A52JX
NOjJd1LXoLrYkYv4f4nic73CW7+bTaJt6aNog7cb3J4QQ2L+OoyZTiOZr8/Ig7Sogk06MgpIwpJ5
S36Yq0Ujmddr0PdVSYI30W5QzZ8jEUf6o9MKW46JaKyzbEhFhWSv9Z5SsjibPT0RJw5xiWTNvm1T
xz6xyzYhXgpjFZMQSlEEkcynt0GeW12IfPLiqwmxqXWbJLPQjrU56hO2Mb267CfLaViPmjqHBRDF
t3Li/QbI4NlcXPYZhl3GmJnlerHIrik06DCeWfKSV5sPl1deOFxnE6UkKaXk5awRWOeXM1Ni7ziz
b7ACyZV20wFZuS3iluhw0dJrDkditeN94aZtHyL7bEp5SFUVGXHw14vzu02NZCVUYi57t8FeQ0bL
O4lfVUVxknZZgiOiklferJf0hyLlm6uh/c2m9hVa/MMG+vVapsNWs22hHG/fbQOc0xq+cqhc9W6q
9jTrStyMCgKHqK37BeTWxwbRPn8n4svI1fRdPUNE6PKkOfnrN/3u5LC9EKq/7XjubqRx892bBhjU
m8NmlxFQ3ewji3j8WbLSoBoG1Oadu10k/440926vlSY9Go5q+qa+AwC8xdz8uNdmUWVITUoVGq1a
wqFi3Srm+h9y87gKxy+aJkDAHfKyvHdnlInOetJMeMlqteH1yRo4TB4i5L++f79/LxIMPXeO3ZzT
3nu0V1tzoijKFLFYMugwhaQ4UVrvvPz1VYw/uAwSRTKoXE5BYPrenXHZ3YYKRwlksDmj+YiLKI/k
JfDTNt+NjeM193OpqfVEMDVND7oWi6eBFdw7r+p2Gs7bHE7joa1m3Q1osiweOCnYPHd//Sq3U+aP
D7W5hcFQqhkkvzJFev8FMnuhmAwUtJ/awtlZXisDqymMvVd77BCbAhjOVvrtW/vvTua/EBv/cP9/
Fz8VPA/P3U/F9/bvvxff4hfKbipe4mtcKJVbPML34lsnsE6nQUmkorRYfnjS/l8xzuCEYpxqiixG
VqffinEhfyF6Z6svvots3X/S03z3MJtoqLcrb0NNuqS8kp+//47kUTWaqA/7rpEXhlNmp6kurn+4
GX9QEv3uIqwvFp0xyTLDuvYeJzhSbmrEhXfhFmZyakERObbtEv2z5ZO2Ar8etRU3k0tY73H5mdtr
NetrF0Ib0s/o0N4myJr26aRxbtI141uj6U/rLj6BH79h3y7HmJhbB5aeBO6f71w0xxqWmrkLoyF/
Hp0+Zz7jNeHqLgaADUthIl7Sv6mvaYb/wTX5VvO1tkiCfbf0kC2H1MLUuWYxFedZG3sEK3fLTgzm
BCp0ArdlmUxu5HKSWf3yzzblr+/Y4dLEU0ib6undXjEtCKjKgqt7LWZ/pbCP0lHpidcZ4r95o+/2
fy6Fn45rIDqmbOfp+fnmpjD9iwm6K06fhXaFzgmq9fousPC9hX/9cNIO+N1dxeuAVpxHEH0oFOuf
L1ZSVfR9SmupQOisgrYeS6jmTnyDcNiudhwDuyeXPnFPD4dgx2DBfn5SWGP5VLSRia4qUZmfQZHB
JzpF90wRkjrsljx9QzBi+jPWm4e5zWuIBzP5R2ioMuGyqXcmpJWmpgYL1qbvHxbS0D5JJrVPmpGk
t5HtmGZg5etoBFE0DHoo0DtHJCcnwtolcsaG4sYoTEqwv+eJa6VRYK/RcE6NaVe+HFsmiQZWxnuL
Q8dLtHaj3OFYLHr+VnCqmBLhvc116mmB3fYLXfi2J/E0qezozMkMiFmT5154mRmDUOq8e4QH0ZtT
x1MRjEVTvdKuao0TlfVAhYehKO9oOa9FCFJlUxyO611Kq/d2sRZ5l3Q1crsqIsYyGByBCj3m3PGY
ucbygrTOSMPSUpnBKbfMLlNbaShkMgff/zIkpBbHlCtjaJE0ZvFLrBkl6cyQHht7P4TWgM7bl4jt
R+ZzevpMFvFIo89OmMhbytbORo96KqyaYXlp7Cr+ojtaezHlWTse9K5NHgiTTm91RYixb3aWfbsO
puKsmznFK3IxuvM0vPQLlWlAgLJl3Q2OHpd48BFIrGuSXGFN1U/LRsiRebGmYb3sXGp+zhCMxhVz
eRLSzUHt4e4xoFlqA+LKxGR7tEztiAbPvjTMvp/90su8V+yo/XWqb85THf8qktOiow8KkwmXJ9Kv
kRz3NbuPmKIwa26GyNuprCK7us+QvTRNjqUBZ6l1lkN3i/YG6DQdSHEzX4keXuBuMrD86il2qWNi
yzqMoxbQPgFk+XEgVucVzitywnlZB5IAjWIB2aHs+Q3BVX1fqGx57stu+qTp3Vr7SMxQRrMmQxKZ
jcZ+cK1WbC7uekIt7EziE2V3EZgIq8t9Wg82XK7ORXmfTp9HdzA/dnrTh2m9Tm/D0DPhhkQqsW1U
+rUYjb9lUr/v+LCsEA7Lgk1v0iIl9r0zBAwlank6q+HSrkEGUrFdXNArd1Us8MOS0o7Ot4f1po02
iMabpn1R5hlz36D1Li3vfC6vcPKFTKKYedCmIZtnP/fF4euC9O9T1L+2Tv+fDzD8sYh//c/uZ2nW
9iPfzlEC05G+iawgKHOK+rr5fTtHCfEL3llAzJx0DU5ZW0jg93MUCZ/MLMSWBWJQ5nwdKH+fDUui
rLEIbSGyW8HloPT6j//50+7fv/v/P3Z9SZ/6eRfZGOTovBidUFAh2nyfB0IrMVJjNG0Nkji7msxc
hJZmyTXgi6Pj8k7mCURe5NAYZmL9JYd7FwU5DnojTPU++2RjdTV2dIfyy06mUR8skk4aUIYSNQeA
kvWBFTNlQ+hqMq6MfBJ94PLXToDUUtTBwLDBO0GP3X5czcrzQszhcgDc1OCyJFLGvaYZ72g+bF87
9qNuixzEvhnjyABU/IoDJn7OSgtUbkJrboD3G5HaBxTN75rG0U8cq3BgMUVfhIFuasyp4gC6tMm+
U9UnlM17NGtXwiyvEmt40BgvzMq9ILvuPEcKCaM2VFO+B1QYWHDiRAzpXpS7pJmPUYWhsTeO/LtN
gmxOaMkssB9uvIIctczhw0xE62dL3JOzS+8MqPwFjdEQTXPQRN3OpVbu9ea5HZzLSFMI37OzpvXu
9Hy+XpiU+lo27JAQTf7oKPA2zY6+IrfBRdilULPVDGf4Y9fGDkiwxNXVhE2VH5FrGKHobjrPd0bz
IXZADlflSdfKat5jSPFphMH6XmmZyAXPvvUk2tl7LAAO7En5hWNT9zO5ijVQmcDW3PgT/IX4wWjr
OfU3JMYXJfCa+AZNxoupK1G+SIAO/kyJ2/mmib4HSXmKpqBpygZ6JCSVu7TrusvMBeuBjsiU5wvN
nMNQNc5ZkbPFIk0dTxWkvskXdpJ+HOwhuUubJF6AXSmF261vQcTY2dSAnVMdGIcygV2b9mb6Maax
hZyuN9Kzgof5ENl2v8udobxGsrfsdQgRewVCDkHdfKOmlsg3R0dnoCOlQz09RcecOEu6clpEzSlk
9bZA7jvjyZ+PQ6ynjIWBH7hWNZ0MTt0f274gCKXqk5dlgHDE4bVu/UmU+RVhsOsOqupLLCGiZnM0
vlUd3mDqWNKmojJC44wI3j115nquA3emxEAq1aaVj4N58gIMfhvA0R4eEjU0n0Tn4AqnNQit0VCm
d21iaIEdXfd8wACQutfOM7v7efWKTRCO9SKaLOvDPLUSfJfpOk81JvlP3VLSzK24tM+Ef8EdS0bb
uWVmegKJeIBCQQSkdRVF2QIP06i8F7MEbIZMWnh3i1dOwC5KB6tZVCT95z5eRzdA4KjSXRZ1ot6R
ceKl+8LOkolhpKfOYQBlajfPev6ll47qA4Fb8bxnvIC4rh9565O+LJCzGzEl5zUGlC94ntWLY3Z6
AmY8rbvPeNkM+IZwzw+trrKVTxQZFy11DDd74JKRe3RajmNhteSDDPlv1J3N/WI+8PDwHlmdhL+2
EZM8NGv4hVI7pwHrcP6vz4sSPcsJXUm7P6kHJ3cvyBVArYd6wbguxm5kBco3J7vgCyB91GsK7eYA
xxOHfBwb55DwUvsA1LzkWBp1yRIknKaiy7UfNqBVp2tyN2PNjMIoTqMhRP0PW0TGK4y+0ZgML6gK
hX0p6WFi+9W4rTRlgoLHJ5chTi5jg691yK1qKVmgbR0zk8fuVBqN/jjJWi92tORSfddIb+TIZrtj
d0hzx+0O0tRmtR8BFCAOZDZi78s+NhpO3nrT7JSEavcpSXp1ldJSN3bFUgIuYoW1a/QunW4e3TUd
69BAtNmezTTPX4x16CZeSwOATy4RXtJ5qDjBqsJY5yCzdRB3kserPafYcYeTZowGI/DgxSV7mo7O
A90bj2PbtJgpWCa0m/u2LSbjROgVQHcRJVC3NG9LDcNvq5Wn5rKawO30qFLnZUzzdhdZY0VXl9Lq
w1z05uVSLz3Hw2bjhRZtCkrPVkoHd0eDTdt37ZDNOyS6jdiJyYyMg8n31kB2qhdiR/CdMkI611Zz
Pg9D+gWqaQeSK++b5cqx69I+5wgIGWJ18TnqE49xYEylY4V0xF25wxphW0BJCMNFwZSr4UTNVvWM
Z2Q6j1o14cj0ipEovwKyCltAJn1+cDL2gPqYIa3zMJ01TS2ZMLF1giDXhxRYeMcw/UTz9LEItHx1
JIzdeYmZL+TyqauYyu2yeII/p+tL54VFhX+AObp9Ns6NVkM3y+1z1Vu0zvQoAUTApi43we6Y55TY
MwO/WMA29s1Ra+Fusrb2gce+w9+UJsSeFpvivDddJRzAZp0LD3k1qcx7z+yfltGZUDw0kVJ7I82c
AWQYbs6wQsokISYtK7R3O028cDY3bA7xtXMBGbh1uh2H//q17FuOzuZspUE7jpR5JkSYc0gUzRew
6fhuJhQgSwDZNhpDGbdhb4iblgAizCiJjX0/S/Sb3DJHQEZFQahRQXBQ2JnFcr7GSn3CVhO7vhjm
EIlPVod9psRnq4EK5MdwulXYKCM9RffWn1Gg98XOrqKqOJR1maYHWmDaNTNO1JtA6OJHy7mPSf0O
klKOr4wXluISH8R8x/ZkmhBK8RzRPY29F6x5KWmG6FmvFqCKaLFHJe4z1uXILzKHfAOtGOPI5wbb
NwxozBezHuo0EGh7x5A4tObFBV3b7XBl1OahjFAQ+0oHAOjjUse41jKLD0qAOg8LchHkEtQ0Hg5p
w36pG9d8syJlvgJpcJCOtbP5BHfCynbQpmhB1IsNWF2CVGbpQ8+CoB7V+lusgOb5ZjOJZe9hMy38
dq2hwmIzcoDJWS1T0BXa9ce6l3AUvTXvX+a+orJw1MjHN7QwP3zsNHxIiHfYjbCSDztTLGkSEBPA
OKgoPppd25ZBVxRR59etV0PLdFZYzr3joXFplywfA4bKZJz01dxCTF6NDZlkLi44xTq2A3IgFC45
x00DNmjm27A+2mtM8BoIcwC2T3xnvde1X9GtW6sdRT72o47uVQxyifVQTdm+EQnEWV1W1yShGs90
U2q+kGvFvrWu3QDPCREYMyO2y1OqVc4ec5XAnavLhjZDVGcweZ1yAo0Kf2WVu1WvW2KV+lWgbHbz
zwN/DkGMP9MJihInuO95Vir/3Z3+znKAEfRXhdX/6n79z8/p8/+4eR5f0+H5xz7115/83qcGUsR/
wDe4UAwkU5T/7lObdJwJYUc64/3mifleX5niF4PRuEMtjS7EMj2GZ9/rK0RjBBhZ9LAt5i7EMP2T
8upbSNkPAw0moPTDJVIwl6QdMrPeTeniBYJKTwXkF61Ra4cohmWekmzghlXnWKegypibdeuqB0IT
bGCGOSz3K9II42SicePhZi2Lt640lpsYUaO5F3LIjqMrsoNI1p59Uwd6kzoKTiV+vPbY4OEK+mxp
ax/RTvxqVXF7Qo/5rlrRRXSuXp1xAh10gJ5R9ynN6KKIKtVeI7rFH6EzG3tlzVnAjX5EVpEFMENh
MrijYt7eVmZ/0nR5/DyLwn5c4pzCI3WKj/TDIDfQUc5P8lji5qbrwOv2tuOuyzC6w1XwhjofT0LR
TSpsx0p+sEgfAUXTS8ohU11bLF3Yb8fYScH41dOhl9Nowv5OJMGew4AQF/0YE79hLUnZactVnkU9
gvpT2OaQyNyky27SOBETGRjz0oROH+XDBfqW9FAzWLrItCbHd1g51oOOlm++E9bYVSdrlAHtRWTy
JUpsgOlJgbE5cclKxoTXFndw4FI6L4aHDA1QD97uI5jAKH/J2zp3Jp9MnLEo7xHgLt4URioq7fbg
uiuG1ImuegyLvKHhmOC9ncZ2elPJVihlPorjpscxb5UjIJ4vhldrIwEIFuYkjw8sFt4Op9FYdxrH
SfZj/QK0kZuXQbyimrhMUVnUCZxVqBIYDmJhs9PLQHB6N6gzXQA/6zR2QKxGGcWBqIi5VTQoecE8
QRe0ffvuRLWjZweTldXuubv2AuC/PU3RjiQd+1NEOojm9xT4U9iuUB/onbve8whf3fBrK/fOnG6y
hvMGi/jq+nMHwmpP2GCp76d5JGenQAQTjKMpigvSD+T00ZblxKNVQmJ5tKxk2VlrVIKXHrvJ++R5
uXvr0m++tMH1jXs9GfJrx57d6SPd4Mo6UVHT9fdASe37aPWy10SvTHnV1lPzNC95lR5wqSAWmNMi
DihoPRXMdWl9cGk45sHYaCVmDdAoyV2vnHw5oN5gx1ZOpV5sbMxxkCO4YNQLa+mlb6k8facRQ3KG
W3pVgdHg/ggGS+u9U/JLV+TkFo3zxOjjs1UoPO0agg/2izkV6a6rtHUMySdQV6R0UkZODZrLlYOG
tzeR11835SjuLAt9SBil7fJYjTjYQuJLkjroCbzbT4CNofa6g3FquNOCBgIpKeiHybxt04U2y+Qa
3l22Oe13bb0kJzRGlA6ytYnRQsWqnXdrDNnxWXdVp3Yktse0UxwIm6dJlrf9ETt8wqkTNCGJtjFI
fo7LehvOK4fP2yppUITWC88iyQitIa+gUo6DTyntvHZzVdiBhvg8Rt3dNbcjBgFO/RREUGvGMlnC
BCtZiW/LpqNgEN2EYAtM1W7o6kSBq7CT5yYv5bE2VHLlOMYk92VF6hnVSgb2qfKk1gfKEHwokaH6
s7iBSgrMKpVfVpQrHxoxi1PPUqhw67jN3hyXHIu9KmpK1METywj3M9Hhd2pFWp+CK28IdNI7O5xx
4h9LfcRdvNRxdY/YSDwAl6EtPqxu/QkNofU4G/9F3Zkkx61ka3oraTXHM/SNWb0JgAhGBIMR7KXL
CYySSPQ9HN2sFlSreBurD1S+KjKoJJN3VmmyNMl0RYc7HMePn/M3okPrsjERmEXNY6jdyghawVax
Ulxj0FftwPSGYbTSRlOjEhEjnDLVugipXVcBHpJhfQQf43yTCKyVOwA/tNdRp+fb0qq4KNu1gghX
vqCb3HxwHBKipJ6zEu3cHne7GuN2SElxkRXeFCD6uwYVVPpF34EuPEeII7S2KjkVEiRSrMObbMEb
Fp3bowURlWeaQLQROQg8oIM1OLqIclSQy4Cf4oWzhjS2bc5kShKSG+a+Ks0EFmVIM56rCPnx8JBz
m1/Faq2ZsSdUBGnt3s+TskpghuGHLAXVpTWoWsr1AvGKukdOYahZ05aPZEDH/ADlLSvQr5YLmd1R
N2q7SMciWycBLlOEjcEmTYrcH1+4kMULL7LWjLpJaf9JNcQ+jkVlj8DEqMqYVyv83FXE5YfO0QSZ
2yXsIF6iolU0oY2WIjtADg8AJqDCIwKr90NMmIRYoeKqIVZmROTXbqyl5pheSvoc2LD1dCevUS9G
TM0ASyjcZgjHeq8nvFBoIMoDxidTejNZElA5wxYTskuY/9zEtWOVnhkJGC5DbkymJwd511wlMGzE
PtCodmwSA2zjxhjb9hnGR3srjU43rjrNooDJiuRP0LWBI+Fi1XYewjP15JUYHj6AaovmW0RN8wI6
jJUObo87gXGW0z6zjohyxNV5qKsNPMtRhsMXVoAoUQagE8cryGBDerbUqt1Z3fLwics32Jp+m9u9
8b3HDwca3dRwWzl29OYW05QQykqVIBK9tuh0UKRF9X7G2iYhHGtqRN9Dmycz30eyCLcTmiLDfsiF
bKxoSiIReyYXcaYfEtQe1MtZLnLNG7MmStf1iO/OVYLIDteluFcfwsVOwaVcUDme1thJe+Aek27s
YbKPHTNy7oESljZBBYGKA7eGXt9lcs8JlTap1CO2RJ28OHapAiDeHmTjKBcUcb1ZdIj6J0sz+mer
BCElNWhBf2W1FKKBDo/+YPTSdGNUAeZSkU7YpPoVIeisq6iTKq6iCvVBiZuoWoKOXj4gBx1/z5Qu
DhEaRjbIxaxpNre5FNbxFWKwxY0yQcy5l5LRmmQM3tJM3RE5QDdmtYl1mRcqTvOsl0zqvrTzwlmV
Sd5HsAi72qBmKuw2OG8yS5fPEhQg5jXC9BRQu6ClLuXFfBHUArIa7dZdqMvJT0g/ZrWCKIq2UsRe
nC77fIzCB4Hg80MC9Bd1sMTkQROA87zTjCrKqiTljbeT1rfGbVhIRpUjAmx0OaYlCaWBfBTjuuoi
JdgLtGjna8WeQ9SuJsilq7kuHQses1OrDzD5RXuZT0ZxiZiW9ZBkulyv4Bmq2pnA1EdDMletmhUQ
RKCpA+hO5CowRIH3pVHE6x9Egkwo0aHNjPVkO6JHrwTJfG8x5EFHWg6572WJln0Hl0mCk0d5Y5xp
TjBHWxSrJgClZsVRYM5WklsukkdMUauXNpfROg1uPqGBvV8sTfqavCu6UMZB/VZkY3JUYSrf2iV6
Utg4KJqx6upBm7zW7MnCO4UjWC7Jh9toAgmAqAyA5TrTNbpkqdN8k9HcqFB4EAJ18IHi2CpDKSU9
pkbVpUfcKJBjF2nhbOaYuvJuwh/Fy+lN4w8KkWAXwLR4DHCD7D2IBPZDDS5g8HM2jXmDJ2CeUqNB
osyd0knAUCfBN9H42ARCoo+dIDXxjFrFeFdBQD7rwdBFG+QgquuZT3Vaa1PLFo0taOQmU9iGap+t
+iCWrwKAp8dGUtpfVhRjxKPIsVC9JXf0pFmSDXa9pnceVlnsF2nAS8hF21smRNBMd6j0DMhzmVIx
hxYskSA01+BI9POZnj11FDix0a88pUq1pkxBJVvVkaPyrDxvnW3da+b3UkqT8xJRVJQboY93XorI
Jc4bqTw+Gk09UXagnwTMnHwxcpU2M3Py6qCx9rQ7ogtJCYBsl20DFwSKvow5QSmsS7J05xEodomM
eseW6HCKRGEFgS9uD4mO5xhZbn8bzRj5bWY0JC/NXhB4JrxCNlAdBJt/Eb9eWV2DVLOcOOU2h0ab
uS3QXfxlS8WCp2gMAqmbUSj5aoCOj0XfSGD/BOp3AoRRQT6AI6TtTrgCHrpwlV7DFksKcGVdYDow
jhnhPZ2N8CahEuVnGU4NUW4WBnRIKb/UYuSMZg724ZMnOME0LU+AwZTCBVrRTRyIl79/RVLgsKyx
2iJQVjnVarSj9XXQTu3zq4v6H5BTJyAjGFvsJCgXGmUq8IankMZUp1tnAKz3sD0nJlBJ755HvKGY
4wg8zEd+0BrBbnVz/7sL/abB+bqheQqLfVlizQT4tvity+9QMXO2XIMGKfeMEXSKb9VtXnnCjB2I
0UMpuQ4CtxAI5pH1J4sjoCi1qc3Up0z9FoZiVH0CP3q/4rq1XP1RisRo3lRP4LFdIpVBpselBxVU
Xysm1/cimMKrj1f8T6NooPKWxZYpQ5yMkmIq2aNqjCcZ9lFbLkY6KU5Q/NYV/Zeru+CXXlczwI/q
2L7TelZNUGJLx/r17jFGm2tjAmcX+1lM7YgXqs2tpZ7uEqQky0/e5fs5WSgSgDzEaJYe+Evr+tVe
1WwqBF0wFCRkDltngrWykoOqbz/5Jk4AzGwZG8FqJPhtA/StdgpPAwwmOO74KgOoxsm6pJ9HI21q
wOVoVbFK4dR8Bvo77bozJIgtuN2A0lBlWDiPrxfSUSyHoxVlCuRE2ucmxnrFiKL+XI6EeSvPQ/6T
42b0ZGjS6Sf78d07ZKoANC0ma8hcrpbVeLWqpSlXjjnp1BHSDGxYCHuIUlGLMrDbhIn68PG+VJaN
92bLgLijA8Sqov29QEbfDqdWcZXHik1u0+Ofx/Vs5GBIsmm6M3oU2dCENiyU2iLjHlfRoDgzGis4
xPB8v3/8IO9eMs9B2FUAjquOpS6g1dfTpl2UYCRg5F7SAajDEXfmCqGgpBV6cp3SqUHP+tOd9Yc4
CPgDcyhlCUggLt8OGgeQGVJ7IBh1hnGfl9BVFC9OHINifCH34ZkT2jN97bRxwvzw8YTfvWdD1mTw
lpAIyW/exR0laZY7cJTjSQilSTZm0H2xZLfPCIhyhfnSYNRXAcmTtIJjQQsXzOzbiQI+asBYLWQj
afgVcIv3nFL8ylRz/GSgk9eoLaR3mU9HUZEu412eDDS1ppBHHQ+ijIvwuRC9lbq1bf6VtdDx8Xnm
tPl4ZidBaBmQU5LISmWZpTwdsKK5EakIDXm0iSm8JkbvZ5+H73fTMlXL4rhc6s7onLwLrPj7RpWD
YWuX5tWqcRLFn/U2srxyUJONKY9fPKF5YQy4DMdXgQLraWw187CHeVzh/Y1u60PGzfgb6vIrSjOG
L0IKTnRriQgfr+XJllx2CXKTcDD5RWQ/VcCOplip1CYJvYnPwoWSMyG1A3YtUdOvgn4XCK4J7Rts
rAWv9ZS6QS94kmMuAe4YVBjhLDsyIz31neV3H8/qHXuYscCic7gDSEVP6xQnngWmkbQa1iKVxowU
jIJtCp5D118kuHMmu2C2wivENEEHIJMMksOYO7TmxnwOzno9M7MLWGuYeXz8WO8XW1+oOQa7SZfp
kJwE3qLDaDdpacqpM9e6AOE2pA9FsnKW3319KI3PnisyR/W7xcbdNaJzFkaeUvd3lhju+lzcyfz+
68OQvHJ2KYqpQDZ6G2SwPNYryKuh1ykJgFoly1boKNOR65rsbyweminwroHosYbq26FigdBAj5q8
N7Ro/0bxHBzgauNZtvzu41mdnBF8FDr4vkWWBdo1dKOToSiwZGmDvzh+jkGyodrMZzf2Yt7ifJls
6G+EFwZk/58fj3pyE3kZ1eRwAI/IBrFOTyZ0VaQAUd/QI/A4EGW5ax4GQ4ij03bs0ygavmEUB17c
pp0DUzT/JF/9w+602J9Iq0OVJp6fvEsuy7iIY87F+d9X6qUFMOOhzJbcIDdzHujj2b4fjalCs4Dl
7aD9fnrryfOsEqgZYALaTHdSLlH4Nru7fyMWvB+IVt/CAoCbzeG06FS8zjKUBI4S6qAUOufx5Uug
cfa3vgREgV7MVVQb7/PT1cORYowXDRuvNjFSj3lH9/UoetpW/O6rS2eSHWNZwF5hXqcbZeg6O9SU
iqVrk93ybedyvPs73zYbYSEMwTkiYlsnC5cZBnfEmj6prUflOfXWX7mmF+dJ1P36eD7vznMTIDV5
ILk3tyVuQ2/fkIG2fpN0lDsSXcE93Bh6//PZ/GEQnHFtUyHXtt8P0ln5FJeI1LmZVhQ3uhG1z3xR
+vrLU7GXWzwofkLUC3749WYDPgEbqR1RDu218IrzpUD9V3x2s3y/pa1lvVTwwagj0qJ6u2DktzFC
Ol3gqqWpar7O3Poz5NRIn520JYP/eFJ/HA40NOQu8kikDt4OF0xtEVgTpVK1HKa7DGj/tp4oVWSQ
llZfHwr+KAkeV1rj3ceKVe6k0BqQUEpLg9HPnLg8l1Ouz2Ud25/pNrzbEhQBsD3SuaDL6vsbH6II
zgLekdwkQHRcokKykiM238dTejcKyZwOGILbMvvB0E8uHBKOvD2W3xhSLtutpeLqV5P95YVjFBZt
YZFxHHNmvX1Hokp6yWyAWIdcnYeNWBjk3JVz65qLgF5/UnR4lxszGiAOghB5OKnjyRc7Cq0FbVUH
9DPS+B4fUrALqBtfT0pPvz0xw4uvryECDOBJOCnI607Gk5PErmmpO7g2U1KWTLX3R8dONl8ehXkh
rcpugB9wmqBi+CBjq4yBagTseDqX85HroB2MNZi/r45kE+nQzgLSonPnX1KBVxf+qZvhSMYIeKh5
LdAlG9WudBM7d5pPBjLepTJsiSUzc6gTES9O90ULEg8/Wb7dbIndvZOOF3EQqD9y0Aj7qtXw0R2G
qjxWDs1O6NtahmwJHqFnE+bdNjKkKP0jA0Su6hbIk53LEzqx4BtaatldHq8UHLUOouuNB7w2NOS6
oqw9WEo+30cODslnFD6nO1Pvyuq8DgSNKKuGGkPjVo+vaGlT9+tCg8t/hKdouE1bOg0b+pffamB0
yQ74XfhXa3RjtFaXy8/dCPD6QE0dr1uaN2XvGcg83g1zZYeHtssDcMFC1i7rEGF8vwXQsHdGBWUn
G1PIxT5KA8TPi3GewF+auUssxwY9bMwRc+SptA9d3CoPCUITtK0sQVn0y++dsgM3ZSpoHKyn302L
6jNMbxT/RUgO26ZSQePp0338/uu0X85SuouUW2E/vt1dqHFXiORyPCCNTjlJy8bgUDiCHHKQgoMy
VfP2a9NCoomLFqAqmQQd5aCTActmyCgRGRKwkbR9Hh20HLKi/4zJeRpIGYVASpWTChnV8lNyJUwF
WIDAPVwUOUnFMT1AbkbKbz6ey+lhxyiwbhwqgAQCSnIn4TrIYlW0kRzQuxflOdoqCKy2WcANIIcS
+clF4w9T4obGB8qFg0T4tMaQJhgulqWQXDFIqMzmHAshjcvfQeBLNLDbMufX/1z+DTjUqQF11b2Q
kv7fn/49Fe+zp/LwmD+1pz/qzU+G7/TPp1sI7m/+sMLmq5uuxFMzXT+1Ivv9FOFTufyX/+5f/uPp
5afcTtXTf/6Pn6VAApifhut78QaSuHDQ/zVL7Oa//vcJRUxd/sFvDKMOE4yzhs3GhZNgveiP/eaI
acZ/0LGB3muR5S+kYoL3f2MYcaainGlTI4c+xjfG5vpv/VB+HrkGwloU5TSZH/wVECN7gyd7U8Ql
Y8bgaqm6cY1iuJMjpBUI0yadhLC+Ji3ixxpAOhR55UUSebENKLRcxU87btX8UckLoPn6oqasvQgr
Z4bCtqZzihZPYKal7WJHlI+rvBwRBE9zgANeGfIA50MqIdxsRVhx22NaBOsReD1qu0J0OGU4QoKe
5EVGHxtbTQ6CO2r6KZBzmKLA2AHwVBChYjOyImKDbAKQdzAFqOPVpHR18dPMCw5JFyZnhDokBo8d
Iv0KrDZxE4N9x9LXnrqxg5Vumkj6hx2aqc9a3ixi/w7GdqtaaN24yTFDaK/H4MUWIImAoddNo+IX
QKcL8wBNEYuTgNqJMb0QztjIlzadzR8JKY4CsXeicza6YkSi876GhlJsTRDQ6tnUWQgAY5+AiF6G
955d4xhig1Vxc2TLHgC0TLdZYrbHWoDqBjIIinwMN1ahRD9bybwvA+3Qhb0L983Yq1l3NmGulYza
k4ijqxoTghjKUoYslwAZWtQKFn+dQ/8hKS8kkNh4C7UNldS22S9Siysc/6gXOdKex/oWpDprGmOt
1abAtJPwPOy6x3E4UPFdF0V0jlC4n9aW8BZA9RY7xcht9Mi6Njtj74SFR/1xj1n1au70DbYg67o1
wS2k1f001xcVK6xeSHlZ74amPc5TpPf+hE0NiPPoakC7bA2HINHcshO7cWwPc6Aa69bScROmYrFC
pDX9PuvleKB4qR9omu/lDoUTNgY3iU2UGjcDDwn2IrxHkVnbNHjVXuUQQ9x+6lU3JAsIh6Y5y+Fb
rMbFF4eK8F2HZLrX46CIJ0hEoa7CLKPugl2G6RL/EEBpOmams6HIL++tsLihguyrTX5fpV3o01BC
/7FZEPMmDI3as+cqusMWudyZINdxY6ltyFdhdC47T6Zlh36BmE/u6hTTvHRo9oNUg/S0SHUlFUOm
HVCGQ1iYibEqNU2/LUNHCleVDAQXqk4PRJeNgP5WtYmN5jrW58a1rKBY9814iC0Myp2FPYjS46HX
ZHwnO8ePEscrm6jcYLBy3dflxqpiSD1zV5zRwL5DLXadh8Dt8yAfLhcUAWeGonuIC7AXYuNFtKHZ
GmlFtbjOJ3GRkUtDhpt2USbm86AwtXUr+D+rtcgJS9O8FBSdpK1cKweNrje+j2Eyekg7/lAKKFJF
Hf9oxlSvcAlIflmVSCsPqMBj2xravhuq0V9yzt0igH9umZV+YS4oBz0dNwCI62yxBoZbmkKxAjen
I9JdDc0a6gI6Bbl2kZC7QCCUgotW6I6Hp5fhMyvnUoVw2q8ouZvlWm/Hx1TJfg2aUgCRyZWDbqtZ
sdFLadqDNFXOEpg3aClE/Gs6+ZYP7Qg3Ngm5nJ0Vql14NsNf9OirG/SYui0M2GFVCOp7a1WjSuwP
RX02gT/gYyuEIBLYKpp5swNaBxZk2Is9uWiSH/NaelYkcWyj6hk6DUhaLZZoE05ld4suvu2jr3Wb
WsBUFj3lqOsoM5UZDIyw2stGsAsb/ftkFZn0I9dqSGem7TZ2uU0UQOaxLePmrQSF9hOnWJLUobBR
02qcC9VWDjHUJDeNnYw2eSld6ma0a+LqEBetfo5QviuqTD9mfcJ/hNEcEQ1Ut9x3OlB03maIkB6F
cOW5SNDMNDM7hW9aPzVDHjw3kfWQOdLCoOpdR0thmsgVEuVj8C3opwtUwiR8Y3CmUQugyHLg1Nuk
1w4ID2ipF5Vk1F5b5eljGUjFMSwG8JmYdfuNjixhkVyiRniY0hA+XQlwdt1b2OxKqCNjBge2DMUR
exHpD6Fn4YxTGY1fpcO5kswXIM21Fd8Tf2WO8jelrmNPd+BYXilhbZxzq88INUi4VUl5Y3WBb0Nb
A/CIGKIBg1RCdMGOYFC38pmmV8YBDT7wsEHX+qYZ2cOmqgkZqEOAgag9Yo7hzy0HRli2tEUn6ybQ
or+g8ny3jNLaTyhWFPWmtOv12NdLPtjuZ5Srp2TegtYW33MqCK7liG3R7I15Ozql22f1Ma0nTtMB
SQPNYO+X9X3YyFhnBCOCTZRBVpFawY+kqyzin0Q64SZRaFygRahfa5hB/NL6pwzzYPjirKDUtull
THBAA/DK6QbXUMazLkj3XDWQHKvqY0yDys3wGn8wWi7jTrHPIu3atB+rzuj3WHmAtm02zRwc0ee4
kEvRbpBwRuujrLM1HbzyhxOKYwUJYoiUC9B4uynJrlJ1ixw5MKrYxU4WQzxv1ArygNKP5OFCisU+
nBThYYJ7N00GUHHpWHc0OcOi2eZq+ETwHcItxrOFpxrRkdJVtqadtrel50q5EgtCu83WJAffemem
GGMmMIfRonCqFLp0nJ7peZzF/lCnPyviZFndqtoPG6GUPtLdJvkFdJiWeXkkN1jDw/bk5gI9aW9E
vaIqwlsqZXxm0KYASycSdnitgg9fvDE7fHJucqn5VottTF2fHhshOfDD+ck2cUmvQHNZkg/fcw3F
d5MX4mDOBJ+HGYNkQUQBmA9JzvIs+8Bd74JP9pJ8cuEdochib+oZPJ0YOAYIxnHiQ2Y8C+N+16pw
mJUaw4mfWWMc7Vi7jPJyldY2gDUc352K/OIvQ9rnGpx/pZYVUgIBY9C5yMUSFb+lmeVj70l5bKXq
vxpZJU6p8aUAlYlfyG4EGOw1s7lqAkj+UruypXrvIEnjBuHQ9xzaTnk1w6TVIx3BQHUdqeQfo3Os
kCJtU6h85mXdRjR0whLhlChRL4B9gTQeUKsD6FJdJQh4Q7Una/YGA+CyubDoF31UHJ/z7aydGYi0
j72G/2jrKxW7BTRohd7LbhAZNmQBXm62cRww93NNTKI6XnbFMRzO7dVcS+rW0IdiB+oj3oQTeakN
lLxu24sy6fj2i+47zoraFpApsEjTQqQTemPcXKlDfJ03RytKyk2f45Uk6vmo2u250vTnardqNHvy
VZw7cEyEPO3KZXptYCpzP2pOv6GgZXvQRwDEJsibl5hzTOml44xb+PqyO+iOP+T5Dbhs3ZsMQ2z6
YoohXSvrPG3OG9Rn3aGa9rYc3dRaJvsG5x3f3zbLzsou0TpPH1BDHyqEeIrvejFEu2Fo2d1wQcB5
mKQ9CX10z1ajx0g1t5aVfCvDiPRw0G6CKVpFsXOm1bE7We1WN7JblZGLJm5cyQS5qtr3eix8B5kb
d1YPendVq8uOp6BTCQ0PDMvjLAbxGHsgkfdKLAPcC1kYzCOTbWRJCSeGl1f2Jo7LaT2H3SogOZ5i
w3MGNms8bjJT9qHidO4C5AYR7UdBvq4k+buG1yEwcj+YqhuMzw8JouyuZGl3rdx8W/6V2WT3+F/d
xIn04BjphdV315IiP3dSfzc4deI2pASug/FJV6d415JJHecB2ZQpWNdZss7H+kLOlJ2k5ZgBKZz1
MrjtUb1R9PZuhByklT/ajM/LQqgICcpzOTPZAeaD0o5/OcCP7ca6CIW8MudCwzndWUtqeFbE1d1Y
BgddGBsBw3GdwPnmMlIYq7CTtbvBgl+Cn02wMmxj4t/WxFzkuiWkgTwjSrOtGusrCzS/LImopvRq
Tn4eomOTQL7BBnjNpQB27TieAf956Pq4OY/Usd4EjeJXZPQIJUL2jleiq8GiZ9gA7ZxC+4uS43nK
XulGHGpgQOFvI/OwAEGzxllDDNqFMEKlvKohAI8bQ3CdSqK/ZtucoGpO7aao5EcVDfRRjd0S7gei
BsckQNkIEsLS9+j0HQ5j8FOdR6uVbp3AusVU/MwsFRcpW/CO5vjDSM/x4XNcvUIQCOo1UojOEbGH
0cfqku79fJ44shvOhrFDrzU5N0eya92oNjD/iEIamTJqsKmKNjrkrkE+QxFipar52gLLuYvKYW1Z
03VsxVuEeuhuFnucXzBQTDyizKpuy4csNVeIEvkDvXLVAje46Pka2R4d9l00H0u5ci39O532ldY9
h6W0EnNxFU+L3oHA+r0h+ev8kTXSi6MMnSAvutI3yIyDgawqlK9m1dwgrLTROd1SuMpS2vlyntD0
bKgxS/dtd7SK8aY2oos25LISPg7kk/44OevQNC8wbfWTbrgvew0ubcbpMeOscUtxn/MByQ3Fa8ND
0oJmgiL7bGq4w9iYQ/XNDL4znM5NZTQyH7faSebyUmc/09DRISwgj0LpPi254QRNi1RFqNnJN0uk
dFtsfSQXR3wo+AnlGX0oQPrjfB2VToaIVVE5+pmF8yVQFfzgn6w2UX8qQxdeN1GBsEigxOZjVDX5
gyO3ue5pWZc/N0FBWK+ThOMl15zpBhtpS3MBgk/1RYTv6lbrKCj5aA4XGOo4Btxg9cWowsa/5Nhz
h5MAAiqtie6A1gBjDbrmEV1qDC/UF/MLKwjpIqZIY1MhfDHIUIAmDpxZ+GYgXgOFstUbeae9GGvI
kNE5rV8MN6AlSLJHjRw3Dmsx5pDLYFxbZiPj1vHi3IGx3cF8MfNYbD2EGskP2ovXh8gX3w/004GT
jtI04QcyFquoIUnGsFHvYCfmiz10/GIlMkoSMltV3gSIkaO2eQ5NKCO76qEE+hJYrjsctbAmIexD
YIjxSPHFi3nJsPiY6Lkw8Rl98ThRNdGa63SxPpltxCj8oE7iAw823IaSqPaDKmnAa+rZuskti00T
L4YqyVilt2j8Gnd4bwzPkqHgvDLLjZNxucNIzJMVOR8QKV5uFsMoc7xidJagbKxnJHBqqaM1O1Pk
npFeA9HthT0kRt8iYFie3nPd5KLcmNcBQsa3GEUhaUzPEEkwpTIGaZ+0aIV5WIIZ5ro1iwF9RXnO
05U2F7iJGWZsDK5FyfSov7haYXNqHe06GykzVaU4J7PEAWtWFjes9MUZS39xyerCwYAbHivJjdLR
RiIlWDy1KmS6ENiGQfEYp7l0r7z4b2UvXlzDb1+uxaKLPiNuXXjBoW824OFVvrh59S/OXgv3RPKm
hT31u9n5pWLpv1cJPVZPxU3XPD11F4/V/xflUMrP/7ocusrj5vFX2f7jv/5X8/jjqf3HXRHzx7cF
VX7CPznei8fHgpcHIqfQBNTAzf9Ti1T5Dzrf1PlAQQC9Anrxf+ujGIMArzXAXQMnoBGyCOL+sz6K
8papLY0qTkILeVOMD080sz7S0Dqtq1O0XQCeYM1ARAOpPSnim06e1xn6LhhE2/0axHuxjSl+/K6r
/0vo9VJifYWjZWbL/JDuXWocCEyfUAdsbYi1qhGqD7S/8RbO74MkRMmxJ8d7xbIAaPRm40OA0Ba9
u/Ly1eu5/D3Qa1z9aaeC4ZEn5X8WfV8wdSfDZ3OclwGwYXQYZHkl5TKhV4k0X2sq+5OZLut1MlOG
otXLMPRG1ZOhNLgQqiqNuo8P1FrP59vBJE2AgQij2UJDrJcQYu/U+K+PZ/iH18j6Lr0yZNpY6pOm
dtM3koEjLjOMEiQ7AkdaQxv7jJ9w2i5b1hHlWiZIU8kA4fC2XQZzypztwDB8mWvhfhqz4kFiXMS0
cn0vp6n4+fGsTvkQy75ZIIBAV02EckGjvB3QqepSEYOFR03XU2uDBbaVKIVRxA/UEtFZus/CM7mh
rIWqms84NDzEGBbghKhUd588y7KEJ2+WZwH2pZh0FNC+e/ssLbUOS4lC3c/7vqLWYvnTGB8hzKPm
2Aeehu6BVwbthcEzb8GtuTSszAdEtUJfkkXtffw4f9jSb55maXq86ovbeYsAmC5pvkEBnO5e+ygH
obyTaTdHn2zpP+wtA2CoA12KTj+f79uhOvSwoJc2y9cDWQpR1ZusatVPcBJ/nA+rsoCbDODRS3f+
1XyQuVNEUQDRcfhSd4AOKEtYSbTBM6c6+xtL92qok02lB509mgnuyHDTOP6taJGaqy66sP2iBPvv
7YvVyQJAg3Kin3SecCmgzERE8iuqSRAb5fp80JAf++p80F/m6yCugWAACvR26XCz6PTKssnYKeZv
i3yetjA78y25R/s3hgIEBAyDlh+dlGWrvHpLyN6BVNCtys+HvLtHUELazDZW82EbNF8EsiwSzyQ6
+oKCBpx8Gms6AcCESgHk98GqzqKS6zeXus/AQKegD34wPx9nw5ejgbPh7YQmE5sDrYRiz+mtPJmt
luzb2XQ82aQcOmBW/CNRkdj76gt7O+gSaV6tohitOrcC0lYzUGxo/HVPWUhGwEjJHPOTzf7+411e
FZBOtiEIb/XkjZWY3OpGY1LOGJDB7UYHXwm9C/Yfz+j9wQBg1HjZfQ7HwguP5tWMNMUmt+6N1qe0
qWy0trI2CMFCmRxyllGRjE/QAH94bUjsL+YJ1kIDON0cBqayEY5dlPraeqnIzeXgBdZIiZgS4q5O
TLFyIFR/Egjfxyi+YX1ZRMiP2jtKl1VGoebkkfBTRzM8s2jyXVY2nW8nSvPJBP+woCAjQYjQswBk
cQr0jKIa/1SA1NxsRH8sjUbcyDPONmVFjVWPHHv8ZG5/OGo5ZQ0yTfIWlTByEhXbMG1HtY4bH5Kp
BqWqKyBWmTUChNmgWS5CH0iammVjPFawf5HH6kR35ShDfRU7NUTZjzfUMtrbw5bkljUmpOFhoVsn
kTPuitTKs67xjcXXxh27TIHf0aFhiFR2WF+3yQSnesLmHU3hREGl7uPx/7DBiMvEbMzPFt2Mk7jQ
F62KvAfjC6cL1lohVT58s87nWvkoEifa1gK098djvtteFIRJIQBFE5TAR5/MGYMptAq7VvjI4CSr
tkdXE7wBd7eyePp4pPcvm6HgtIEmZm4E8pOhqk4LbRPWHA09rpSI46rBmU3LatuYnYYQSz0AayvB
gc0TEpgeIofW1h50sbMy9D79j5/mD/MGz2Nh6rHYLwAkexsOhyLDekvFX6qDQO+iR1ZfG5kS3YJa
Sz45VN59VgB+F5YCF6dlm79oVb+KU3OBGRE0us6v5DJaNYgBepUUjneIDo7rcBL294+n9i76Mh5g
THDUwJxpgZ+gMU2JFnwTEDGayHF+plzT1/A9pO3Ho5y6o6C9QT7EeQk+iqvHi4rY6wMl6YMAwNfA
tBA7Pldaesx0EdGn6yRoRDsMiZpVOop2gVREqL2EycpCWWo3VHZ3mUvQqilUhzplmC5effxsf1oB
Qyd1NEHxLZjRty/XVDPQtgU2FAvhD4c3bVzPZRZ9kj0u+/VNuICkSf7DL4YAH7ZssVfvNRYozWTG
jNJVijakF/Vzuo/nNAz8qhbqmUZz9wIRx9FX6b5uDAQDpE82sbJM5N0jQE/nPSxh+xQSG9ZKquBH
3vphlKqAPc3Ar4OipIWgGuciQ7k4R382pAw5WnfsUeeyHUS+shHQ8NW5UTYVivifHMt/XBa48qzK
krufRhRs8FQrLQRfVlDGdFQqmbvCNMgdnTggMhtoXUhBB22zVgssuaZKkYJPgtq7QMqbAXkFS8Yw
yRxP8w8wm/j7WcvWTJT6WLEarplO6VaAz36eJXtkj87KJ5+58n5UzcDBgkoDwuXLVfztfjCFPEph
meGRbmnf9OZQlB3y8ZKPTby7YG8hJmw1M/TGaMJAdE1dcYs2VI//WDtErkHjNg/n48dfwh+eiUY1
NRbMxCzu0SdfQuQoYyQ39D2MRhN7et3qoa2U+nLWSSGkZKYbN1nVj48HfR/w2JIwh8klALrCHH67
EFNdDAJ9CtkvWis5n57TFsRRhQY4iq1fPTIXWyYNWivnJiDNF3z1q28wH/QCyFc6+xg7NFdanogV
/JHiJqV1uwEsau9nTVc/8Sx5v8OXQamSUfLg/DjF0yp6FBQwaCdoRKxipBbJjs5ou8mmCne6vLDj
DYwFWXMzR0yHTv0U0Pv+8GJcnYSJg4Xi9mmFgkaWAUo7nv3/w96ZJMetZdl2LtFOhAEXdSM7cHhF
d5JOsWYHRklPqKuLGsP5vT+OnNhfiMj4KfpzIy1eO8OipyfBAVzc4py911aBN4FRHsJDAK73dZCZ
+GKa//NUiv+LHQmGj+UJnxfRqqRa9mPz5I+ZGfzMiyB+Kjr99fMB8+f7QQi9SIbJQNJxhp59OdXQ
gZ9yuMigdvK+1gDyKGWk/0glza3PL/XnscmlOAWoGOwBipxjBIaJxD8tSiZf62S2txqjgkauxczZ
DZSdKJ5c599ejJYVUkVFvKwVWL4/fg0D94W2sp0A9GvqDsyrci2G3vxiyvvze1qu8o/jloEi1jxb
jAADyU6vMj50JSXaNEE2A/wm3Xz+9C5ehf0xGnlKUgTYfbyXGebeMMbN5Gcae5e8SYApJ+H4xZi7
8I6gORB9hcKbooy9/PlvH3XaqXQRFiDvgPNiX5b1gpMi7cAwIgAE0FC+eHYXhp/mUI+mwgg8A5n8
x+uNaZfkMcQyP3di5UpPFMVFjJkVNtyn8avl8dLN4Q6zl7fEdts5G+tN1lJ1bhBAKUEb+UCat4ka
/lLV5MToKb4Y7RfeF+cqThLLTLWsTR/vTAPAZtWT0yK4rV3OTIRHtlHd7T4fFRee3/ItaSiqF8OR
evb8oMNQolTMzge5/UcexAabHf21ZUra/pULcUjjfEqB9nyQK52UGCv1zgcLWnyrhwK3MeWuYzB3
//6MxGjAdLas4/gsz8qPipP3sROona+6WnXSS1NfK8D078dq1L94R//geXzcxC217f+5lvj4kmYj
EqFjc+yuKzs89gib5EpH2ox3utCCO71teoj0iqaBsHTlXLCNqkaQdYXNxg+2VemubLAZjdfiuJnp
uom2Re7VOwudGfTkw6AU1R/S7IWAn5VPtp/PcFj9z9/NObaE84CxeKT5fABAqERVf7wNRUaEGShl
7xMXrK5RDTfXHbD4lwl3wNp0gXPaQYCMJTdm5SiaONhNtlH9haG4PMyFnkL17NxP1U0caCcBe780
kHCFgn0uZptuu9gZv7jUhQ952eex0wEGwdbqbNRPWIphiOBHrLM6vS6QGKM4DJXqKBGHe1Wk119F
eF68Ii0FEo2It/tTALhZ8Ar6tO19g7LJPtatbgcFBaVliLj9Wk+r6PT5O70wfRhsVOjvsEmiX3c+
fczYCA0xEYDpliUCsgkln7CSL0bOhdvCmUQHCR8Hm4BzXkibkV3fDyST1kml+slAEkCdJnI3q7G8
VRqwsJ/f1aWRSlwmkBfKqzZP82yk5olILFFCviemuffCqe7QUwmU30lSPqD0UN5znQwwHxDAcBdL
1/3udGyC/sJ3zx6OGj0rAWUnc3n6vy1z0J+sDPwFCcdWq61lmhZ7hZo6RBgwesfRyKJbvXD6wyQi
sSotxBAtFMsVvXaDom1XnUDcqVQgJwNObplvCP5Axg2PH9wKnyKWBfpUsyO6L5bnC9P90o/CusZO
Cr/x+cDn/IL8hfydypli1SMUety5+aCdimIYfnz+ri6NQEY8n7SL8wvr38dn5A4h0NU85xlFaD+i
sqqhzJnh5i9chY/ZodmnAgA5G+eD4jozYSMjleQq2GXEIVxVLgjKz69y4YBIvQBrEZtAeui2e/7g
imhQ2YIA5M5D6+eQ1SBy8zlCJZpC29ureejC+Kew+zgFeYEcF//gTd+o2d7VrV/qAInXZEeymew0
PJkQbntvosqxGzW1f/r8t/753MhPXVKKlw8c/fLyzf42NsfYNMas5LlT5Jj3UxXnxyyUCaqxINgO
GTrYTquM759f9OLAsmm8Qk7AObUoE36/aA15py/dEglbmz5LZP4rVUXTF7pzvv78SheH1W9XOru9
hgpnopZcqegL8qWQUV9HczZ8UQm5fD+Yv2hb6zg5zuaZrrVwtdpy9EvHCUGFdTAhYwB+pHG5yVdE
mYu3hNOG0gedYuJkPz68JA26WhmY1NIhJThlkd/JRq2+uKVLV1nqpqiJlnL9+e61tkcWDLMZfWMY
urU2RZ2XVuNXfKBLD+73q5x9j6mmNrWm417JOcfddyUEqZbgpyeDOJXpi2n4Qlka2/RSomXQQVk6
73oMmjGp0LiJE5tAjoaGgzUIbOxw1Ye58zxIV7sadUe+jJWaPQIXVo5B28UHg1Aq66sZYhkRZ1tB
FDmk5/IN0IW0zsZlj4bLVYxm8CehZcz0Y7zO1eh51Gy5JaH0V08cUNGhIY/bZvasMQ6BxMZfHIcu
vmOKRbB82GjDvDobSV0QqeMMJVSC+NuZvdYSSNLkX6wif2JAsVlZ+loaHDTAAchWPl6GcBcHlSuP
HKS/fZjzML0juEzcsNY2ji8AGV7FTWivE0j135WFPB8AjXwRlPTeMYRoX+3DLw2633/P2ddqVKk9
wEYdfCeAONVJHgD9DNDAwvor36rhsghQoheIHM6ecJqyLaEVwkIw6UCxSQPy8yoNv5jklq/kfDAh
9Vpqkpw2ifT4+IBlN4CcHqLBT9izdx75gmi3IV3o4s5QU/ThPaaDowrnT8fQkZT/LgduecH0eQRV
YDaQfyK00bMN7Tk0B7/EPXpV94kkFjGX3z6fyi/0IfhSkFmxl+J/GHs/3qaooxSzK0UPqU/ReyZM
Qu7suVMeJtSMB60csQyNSd/g0iqiH4QwjJEHGb2r93OrKc+DaMjvGwNyn/wYnHL2xdd0aSXlmS6K
ApIrEaJ9/Hl1WqOs79WBYgZJYQDEJ8xjrX2aHSffWSWmQJKYzIfPH8oyT5y/+mVfaSwVIawaZ9um
MOxikebMaVOZxes4avARlglQV/NVa5Wnzy92ab6wefK0IdhV46v+eIei7LCATXwuNIzFlV47pB4k
ZvcXVh70fI5OUX8B/y2f7287kl5LMXvGPEciBND/F/lpbnt5//mtXPpkAM4uvTPa7XjBP14kRlvN
Fpv+ABLr5iloXe0mJ+XjqlBk+xYohkt8n05EizpoX9zepTdmo2KAEevSJz2vS9Kg65MSjZCvh5ig
IgDrV3VFOvQ6tyDVkjaYp4+f3+vF10YTDwof4j3NPJvv6hIeNL+InKiBDFH8goav9HGy+fwql2ZV
7gglHSEJgCjPZvk4ksIZYm30gwBrqN6M7hWtmHavYv3+4ku79PIgYhkIWykRITD9+PIyaVgIs1P8
FKE+3KS49B4Duy12owyVdc5r34dKPLwUItD/wqOk5KouZVGWTePsC6hUu6FDSuRWro/xU1xWOumP
hfFFL+fSC6OmQT2KkxDki7P5fMbLHveZzkTXACbN3SEHyipKEjk/f2WXr4P6F5ofr81d/vy3L61i
ES6sinPpDJxl7Q7utLWmqvY/v8qleZGmJRtJFDw8tLNnRg6lqUljJEjRCIbrLiYocz10GpVXlSAR
UtVzgl7UbPhC43Lx8L8AQ7n0kg99PkqqosU8pLG3HDoDY69Z1PYpaKfmkcnR2gX92O8bJKDbuUz6
28GNilM2118hfi/t8wjaQlHIEWthVXx8xAaRe6U28lVkQyA2meb2294i2TZpgng7zYXxUxWz/so5
oSEgosENESateQqzZP5i+3vpZf/+S85mvITYiSqNZjb0VtXh3YvEJnHlV0CqC1dBM87aQM2A0v45
SAWShRHif2d7PfdpBHFBJ1dxzCrti7d74TrsWdk9U89nV3De+K1yTVR505JVGTX5cUzIxILu/xWU
9cLQpckLrmmRt9EaO1uKSFmppalHmm84Csab3pp+QNsvthJ9Dk3A0MSRhd5h+/kH4zImztZ0hiuE
dhsSrUk/9+OYSQRhYmGUaf5QR+IOu1G0gY45rlKs36sO+PbVnIw14SokqwKKqNQvRsqFmRyZDFVH
RO2LZOjsrmVETklEkKvvap16yjkIrW2ieu9tXNqf3+nFK1EUY8tIB4gB8/FOHVebwwzDuD80znQg
Jqhez2mt3Kt6+9WacWHAoJSBO7g0cx1Uix8vFQ9JNQSxo/kT8jJvtK0Bsw4RtJ/f0IWVyeHkhsAC
nC/Cz7NX50gzkBLSmB9i/ol912qi5zBxusoPCHFaUi3a6CYSZmNswqJIiy8m9Etb5A/XX4bWbzO6
lTaR1bqx8ANZy1+Y7brb3sBwO8eLp7PMjWJLBlK+NhS7wTLgjNqWlBPjScTKAUD0uoxhq4RG2Pz4
/LlcfPquumju2Pz+CZIzFP2clBRp/ajMl8zhKfPtyRJf3P4/ZTAfPx323ShROIfQMuco9PH+Vbsb
XKUJCRBVZtKGbBgqLzM+SEObX/UJr1rmyHRr9g79MdAy0QOpU2XqN1rkogLuguImVGiorFqQMQoG
fa01H7pYKiFRXE5xPXYkqnJi7LG093XoqFd17mKdBiPoWPtQF0m1Ic3bDn0rDONqU+IkewvGCm8w
jraSgA5lMg9pEI3Tbp67iUN924jwmEeYDz1+wzRCxpgIBculMqWknqKo4kmF2FpiOSIgUROO074m
wgaNSwO1Y5RO4661IYuBJxdG5qzBvYXHyazmx6GcE6pqBbRab3RqwrTIah3CNbFnQXuVDlPVrmIs
FhjuIpi3/CtlS974YFMvU7t0CL2pC3LhA/gpXyW0N7ErSM8pNo1GWW0VVYlpr2WP2MZrRFM520yb
0oiOTLm4UKJBt7b9kNjbheOWXTmya6ZdiuCyRnlIu+pAdGgW+uh3wnDVG5V1H4zYW3xjbAcMio4b
D5DFEyj/ZROb6aMexqP5mDrNfCfMYZLUxkdydjh3KfUm6ojwgrCi2SMEFhE/C4oNmIEAbFyXtVK9
mGZDJpqw5VU1Ifsnuy2uylU2EF1YULpI0bdPtXKl9OyXwA90M3GRgal5STi5RMFrgWMTHkes8CET
BDFiF2wamI6x0fqak1KuDlsaytuss1ICb4LAPiaWDc3GCGYxbokuUp9FmCeT15qpfhOHUwSYJmKu
31P4SfSV3YpGrKwxysiKxlIkMFs3cnH4dvXB1QP0dTD9ZsiiHS74lRb0dr3rHejEt8IulCfCH/oX
OaVgDO2BrgGg2ML6PjFi3y2nGG6lhpvSyeec9rM6kKutSHXxRybDg2qAFQb6Kocru8Q276Gx0Yjf
Csu2dflac8LtJyd0btS2cZXdQJjm+No5Tmt6CcwmjJBtS4YaEU954me9qv8aCyLNgJ7oybZXpPKr
JIXTgJOBXwWAQMGIVaFjfWOyBJ0wF3P+bObwWEjbo1iyoiAYvSVJ5ezhq+Z/EHsTnwZt7JPbILSN
5zQGXYjkBuC2R1JPpPqARZcwXSdHqZu7LTbgIYQNsicErSGq0pzi56KH7Y1SYgjK0yhI8vMB6dbZ
anZj+dMk1Kb00gzjrhfYVf/WwgitdjUsrnRtJ6H5TFze0G8h7wdiRRtJv02j0TVpdEJEjNDTKOs2
c+fGi4yJj5Kouhz4UupW6tqWNqGLQpnd2zTMFNzNAT8kxpoUehkvbUlHnLSfkqMOcEC9/w6aRFEg
WJlxTB5dajzHqPlDz7GrmVicKIlTf0SDItdopTRn7+KWVv3YddjQFS4YnFXTzPFJ8C3DQAam2K36
AKvBCjd7oUDRyoq9a8SEoMRVodOOkl1Fzdoiz9HLxhr6jAiTrLnrFEEDeYzizvBrNSUGe3DMPrm2
hDKYq3iWLjxKJSIJRAHJRURUo0fS5+hSvIhBbUArEiafbCdX8nUKNXJyZN99kO7kYHUQfgSGX/JR
mBTofgctwi5XL+7G0THvlWioBbyBGZc2YFhylMFfElSddw3e9gAN7sSEQ4XCQ6UPiMYs02E7WhI8
KK0wa77K+6bQEj8HlIHmtzOJNiQNdlQCrfmOTK4YlTtVGWYLUhsIXyV7LMfUsUjlHANBa+0/ihqf
nYNKyu+buLih9uXem0xFD6aQCuU0stzXVmxlVwlQBOANQ8zEApRK1rZ4nCIt4Y/dRj5CmaoYUVmp
FF/sEf8kCHXQetBZwi1AgR4Bjf5xpQsRN/ZLzLqfWOE9jwsOgRZMYLWIQSe9gI1pIUmhDtKfrEpk
fCYEMZcIcj2XHL9V1TWP/1jh/9eu+zdEDr9tdhY64n9TDxf84n/+bRXTJZQ//+v/FPH7B4/u8tf+
6dGFVIhDFV0mCk186ij6/uXRJYeZRiRynUWWj+xnkcr/i2Eo/g59ecmhWbqiSB/5o38xDLW/L216
qhCcqBHZ45n7Nzy6iFwYK7/tmsAhc7xB+4culUoiesePY8mCkV1FMS4LzU2v+sB4anWrO1UxPtOO
avXOqpl5+sEmH5MY0YMzjyeRyXJT5Kq9GvFXSDYWQJNouR47VRpbVaEN5qb6fCotY9yNRCmTKzgK
Y0u30ddbdTpQl1U3cW61QJzgFzctHRBBMwjwVFquuwI7kWsptoea4EDKfOvroi7NjR61ys0w209K
h36PMpayaXsr+RVMpXYrWq14TpVJO5WdrtyJ2ZKnbojVK3b7+dHsCRDxymJamIVkfz5redS84TaL
QGPN60RuG6e7DsZybdORSNz+j3rBcEWd/S1kRvZjbeZbghFq5X2O92iCSCffRPwiuvgesuIxMuVe
ZPnWnODCRPv0HV4h+QTjySyL98Cq34q5/i4lPB3RrTPbPZDaeyztcRMP1ckOrZMWFifCXlvP1Ofd
EGgPoKh8xaq2VrAe7FPhJPeRrO4LG3WtKOwb9hNrTP1kxmtreiuHNBtPg/OSxLavxwHpdtnWGUmb
bsZjP9S4MboKj43yVrdWxwSa37VNeO9OkCFtM3lrR5wRbf5MYuIxSu3D1AevaTk/D022DzSgiWVD
LpFYh529IfvpbgolBIiAkNeQ7ZBdvjbEw404U00luO37coKelHiD+qpnx7D+Y5xmv6yTI9HQ30QJ
K63Kw4NdupuRTNeVE4oDiH1+SexcR1r+q+aERf6hZynuDezKXd04t6LmijgRZ7JNd6GT7OfEXJl9
6rfJrRt7nDNvu9Bc1zJ455T+s7BnX2nvFJHcJlG6nmZgLikhlDtTnDqiSxW5mefXvtgTaP0UafOS
nyf9fgJGpYr3qhRsVm8NDbYQIuqt62ZbIBgFPJ32RcmUjVTmTROWj2bwUOrQg7JvUgtwOozbTiRb
lvAkik+xEu4VYCCSLGKXnpfemjekj9yIwtnU5dPcPAdFt8dB8TbbSFNzc0d7ag0D53rq5ys7N95i
GZ6iIN2OanY7KWx5jJIr1fjZ67ZZhXq2V9K3pteu2EvszIrdnzqtxonRSWCN1zvbWohrCuDhDae9
q7yK3kzxzgg6zLLZaL36morXxPmmRbynmvi1oCa2e/jFqninpsN90cPlc6JtmNaAfvS9XbwUSs32
0TIPVEXWTtUe9cG94lzyGHem37QV1trrBgubk3YbqX0DtP6sJfbGGK4dyCDmAbIwyb/2tHWn8QiK
+iAtbIrJlRpmG32RkLOO24W+FXG7bprwzc3ILjaL4G7Khnt7+fgix33Q+l3dfTPqP3Kc93qyIQfe
L8xkM7bAqPHDD87ekvXGUZujXiYbq3KvS4rgHhuQslgNyeiVBMDAIvFkabN7A12l57emIl8y29xN
InhkV71uquqopDn4L8W96yvzoFh3PanxdiG2pRvuBcepYd4WuVxPRb9rzGZtRm+TYZ6atsGt0WTb
YVSfgrq/IUTgmWbwD80h5aeKB/a9Ejxdu4apZFplzD2H27apIHxUOyO8gtFt9Av8xvA6IbB2JCOc
QsN9VF31pLuS0J6OzSMblJWkS+xZWrYZte+TM7EXmv3QtTez3NYMXzb6OHL6J6Fy0JIy+BUF88pV
54BzbnpAobAnXNr2iMc+VEXxs8JLw4QeQEAFyKQK40rO/caKhnuQhYOfOVq/ptIbr9Iqc5+domqY
+as3N4jk0YiS6lq2Wb1qbPXASf1WV+Yj4HYOQoOCR0Dpndsu4GulyRRtjZisciyIgZYdLRdSrdN0
yQG2/N3COvFKTWNw2Lucv+pVFh7WVhOvaTHft2b23pX9TQMR4VBHkv13W6g7M9X6Y1sJ/JPEuN0Y
rDzfzLwRp2HStRuhvmA6M5sg84lj84dEXYXxYxRaMaLwMGPs1trWie1N414PbvyeQW1B9ZDPwNlg
l4fNDg3WXZvDj0um8lHJ53UK7CqjAXcotkoKSS3B69GOKQHDFAC8RgYmDe7h4Gaqu8MMTKJmXa7r
MH5mzs9W+XQvCMUmgnGbqeVBJM5LHfWPpREoXiTtRxnXYJd4WSmp7EDUumNenOIcJoKIA7BBJqWK
Jh+velH+BCj3Y+70B8g6hyIZ6lUQkiJcqLcEhsNM0tSXyqqC90qCoiXow2tjvo7xqiDjg7hHuErF
qoTSs4o4DgC0QxvRFnwgQydR6HCiUnNJcUKz1iiYn4EEtntFT8K9o43XyfwO+fBlmPivBBWJZJvn
Dlgf3BpFovxUcSzlPbkLyrx1i3rw01CfqHzMIXFP2U1REQzlgodaUBZ9P7+onf5LmWrpzZqL1jXB
bmbqYYAKgsNGNxpHSj/HNAsetDl4S4dgCR++6Qv3BWnh++CKE5KsjW60P6NxX4tvYUn4e7TgelmU
HoaaGliiqoqvm70KX5ETmSjVeDuUVuFFFZHOSqJw7E87wFzjoDN9Z/d6Fo4s+bAve7D6sp/rrdGY
9SZYnljG9nwl3CzYlJnWXbeRwzc9tU9FDQWAEKvgmCeR7tG6D49xlF7HFus3IGRqEgH1D8Wo+z8M
pbU3Dh0rf+xoikAHcrzUjdsru41+FhYJBW46H3FcAv6bY7hFWt7vi8BMj1FjpTe5Nanb2NDaDVUW
8KBN6xDPXKEXlTuRSzDRGk/ZsdktzZzwLGcE4mk028Eqtpmu6Cu1e6nG1zo2jiFh2KvcDU66TTif
DvWB7YXJPOU8KK1722RyPzKN6Oqwkw2CkbGVHnFmN2H63S05E8LZ6tbCnG6cob5Hkk78tgJaUk2V
O7DV4Vqv8geOk1cTBzQnCuSqr/toU+nFfT1Gx7lINCa2NgPIK6sry+ycQ9GS17dqFd2+qeD2X9M8
zU4EjjN7LumEpBa6xqbUpuIOFj1PTb+qVPPOCSdnP0TVSwuAdqPHO1IOlW8zsROPROxMs6e7VaKy
pg0dWqAwWI8Zb3yo23xb51mzjWr9GYitve4b5dd/5KWra0qvI9XWbYKK2/1ELAUHYGogtdLtawXy
3qLQHavpWkjxPW5yX/TiZ8dGEzXTisz6fx4B//fE9TcMJ5+duNZNVvb/9X/Pz1vLX/rneUuz/k4T
Crc5DSiwGP9QivyTiaTp0OQR4wAaQa+CGp9m5H+ftwzr7xzQrCUjZunMA4X4/+ctw/w7x61F687/
kQxAp/83zluLf+HjgWuJNcF0jxoNFQDyoHOmxtiQXD4u/OtSUdKnLrODH51asvwls0mFg4gQSp9N
bbrxRkui+hua2HnYmqOGzxOjXx+Sdz6AHTe6KNpFjomqOGwieQtEGPdxtBT+mrAAP6LYs3IDjKif
dmoWwMzrKpAGWzoluAgm0t3DldFKys16GF01CcnVHfnlRuU2YltQc3kMnVYr15VRttFmyOuALFD8
Et9sq0nuRYVV3eulTmJJh/iFf2akKoIvLnGuAZaNuh9btpWsgro0lnOeLsljGvOh8akCp+zVG8B5
jak32i6ygoLqlhtrN2Wl2BZcYkuuAkdt8ysRmeFhMOyi9nh94l1LemeirE0la4m/LdV9zW6EiFry
m50F8q7I1QTF4AiJQh51y8mP6agJiiPc5bSKRVGEXkCRKvFG6KvNhngwXdwiJzJb5h5qdPxiO21B
60I4TeiEKR5QmT7c1W5lYwOg/fYiZqP+phe8Sq/uVGCU05T2L0GnG/m6cVz5An/SeCXU1Hyyw3F4
oxNQ3wb09SkXjxxHV/g0IzBKZcnCW4/JjQ7uNO6p8grUvoG7lJ8B91euU7JLc57csDmUlIyZrHPy
/eKNq6gewpFbO3jJxxMupkNQiRXxm6x1xo5fUWBLqI143yQyXlMommKxibPx3YmKO1WD2F2zCM3P
lNasnSjn9mZO6Fhh1hamsmpFDuRPz7/Pinh0gliswNitKky25pSvaojm4JK2Vj7fwiB9wNt/FSna
U9b8QZuN1JenzIr/MGrSbEP1Je6KIy4bOBps/XCsZMqYesQGaz1MwcHQt0HUvNQpsMUiuQHFuZVG
facJ07MGh9QUt2BCZosgSg7BV1TqKLUDBx8tKuQSercTRNs2rbCX53IrKORrrVsj33FjMNKteECR
oLNzncsfidrs9ZExBw9w9CM7Y1dZ6toDpfTMLwxt3Q+qfZ+acdWvqpZvzlNwM6x7bVJeqHLEnlF3
v0Qqry0nOaGZhU5oNsmqH5rhoZmclbTTTRd0V1HYyxsomZ7BwTjs633r4hWJcf/Kb7RB17E+E2Hq
PrvauzrdTAa0W9fX4EkO6rOlqWsKec9ZaqxzyYu0TU8Ep0lk3pypHt2veR2L9t7KG0IQSFZA/ovC
mYiHN8vo74K5vWfh3iiJtapCyqyV7iuou4eElDBz47hs0ezwljL+innSN1yIm229iR3r4ETqhpDB
EG7rIYw7by6UTZ2YR6chGpSqaKYWO8RD1LX5LUYld2Vb3nfKY5T9EF1w0G1E49MLrpHZc+sf0JVW
anxA7bHpYa+DR4218EcEpbkKo7U9tUrhxU3/Ghm5h3qaZIv7wdUeOI+V28hwv2PNe2eoHfp84ovA
5GBS4/QJJxhgc9IMqx/sOutX6jAKr8lpnzjVXT7aG+jWZAdYAxNV8WK17bE3SB2CxAMQEX4tZ4N9
a1UUnucte67RH+NgnTTmbRcrlFmGP8xuIuDe4MSFIQRJo9DZ1ZYhwG/DWQdDdsz66HpWdZigZkqp
dUzJy6A7dWD7MH4b+aeHun8lmEnznKS/nhLrRp/TZ7w+W/ik3coWyrZJu705O/ewlFZ9M2zoc3rz
fKvG8ZWbzewilVVpMHr7JrtRs/i7Gzleo82dR/SzGXvw/Au2qj3409q2rtJeWps54HNtXvRee6vz
keiLPLkvwAUbk+sbuX5X2THs1aMZq8cwdba0HR7G0r6hr2+YXjrZfbWqanlvJ/036vt7gy2s1pyU
qZlXcfhtsPqjrNOron3v+4I1qOnkfWbP1yGTPmz4p0mX38Rw5RIq0HNuaSvcWGyPIGIWot2OQwrs
txrGAxY+u4QyTFIKnYj4dk7q45yoR1o0OwO0PjFJACTuIhDZpaUcTU5YbnaTiV2uy+MQ0YJLy3xJ
66D21oe2bycCCWJrL/QrYnMnBG6I9nqJtqWuHF+vJiaVLG9p/OibTgS/mtHcJ066iweCn4vCle+5
aaW+2jtEPNS3do8EeCYqbpX2/aMx5K4X1dRmvdkMKcukVr5qaDVQK5zb6oihaWvGNAAEbMHbmECP
JvghM/WoDXLlFCWlyXydQrMxk3EtO4D2kdjOafe9jk3kuBT8SunRP6M0Mm7MilOd+X0We3cubu3x
1lFCb25OKg3YQaXWwrZdXyDe0c4t84ByhWJE7/rcQjFVBnCvRD7dktXndbgK7Ukd3uOqOQL2epnp
gRkzcPxYO3RTarFdn/3JMkg5iTd12zK3jhTW8j0+y3UXWg+DkYlneDG0reyjUmSrOK1u826ZbEs9
f+yk+erMUvCZ/agBsydq+32WkMEbpfwukTg39hM6WDYsNJmw43pN4DhrSOEbPXNZeWX5EikSOXis
nqY5tPxpPrnaPu9cjz06HxkHr5K4ZxVgOk4YcsKZBeN3jk3vIjB44QShOOJaEDhTM5lrWjn7rWXU
K85XAKvJaB7cXWiDYuxdcsniF6nYvK/0GA61dqdk/PPTk0ovU6FS5Zo3sySCQK3NZK20G1O6KxbQ
cVc4Jl+qmXr9nO0m/aUJQucg53FvDeb1aMtfJstaqs104yiHtZRDzGnYlctamp7KzLnV5LORIzXp
uid8rldhCRjWmdy7Njg5of08UnapXXeTBxwaxu+OFjeU9sZDrVZrRLUrJYy2tR5TiA4fkq5KPDGC
BZ+TTQczF+w9nOupGNYyUZ+RL/2QZeXHSbWTsiEGTuOwzZdUtvt0OYHNOpVzt/sJLdkBnRtfU+kG
z5KeLD2yaq9Ysk0m7cG0FgI4zou93hrYABvzGOoB7ArWg5xzp9yx3YpuEu4NlnibutuOAuIplKzz
OrpzbT0nP8sgs1is4RZagO2TnDl3fM8ty8t6bnC6z5JwU6fmqk7f9IRirlO8VqHwenf65lgENExv
Oiq4eB498lvvaL6sE6NcFemrWWBznWF6j/FN7RSrPjpmLUsBcQaqs7NM7WdnhTvBBJ8Sc5OVbGjz
kGeSsNJRjBTOym70jYl8wcy1tVZZpBCMJ7cz1y1cEh21WovPg7CcJ6ssvCR+navnKGmm2pNxfhsr
GmsUDWcL6c40rehSkNI9NcwW5c2QdxD4e6MVvDLryiHv2TPyJtzFgpgOofpTz41OB6IzX2Rt3qMQ
D57NivU4SnbsSnYSoQG06FVGIzmap3XIgcDAfZ8X/aYKf/bC8Oep8yS7RzVrVsviOlJDGfgh41yu
C5ji5FwzPFvWOnV+hFW6nvXQoBzw/9g7s+W4sSzL/kpYPTfCgIvZrOuhAIcPdCfpHERRfIFxxDzP
+KP+jv6xXqCUkSQVKZrqLbvbqiwiIxQkHHDg4txz9l77YqDuvojiyVj1Ue9Uc0n6Ssnwua3U0zIR
NySQSFpAe/+8l/dZSQSAn6/stHGGWFun5YM1jp4RHsz+ntEI1ISV3+jcXsomM0BwPPt6v0uy86YM
T/S22GNiC277PNw08HDSqfISYh8ywi1Y9IXXatpValNstcHOaJsNQTrdM4Ji1p22xF+LAkmHDzbO
6ZJ5QLMgYIeRsJ9xctjJbCFu1UqhBqYLhrIlr0R7Ew1VtQOL4tqClHs+goNrUcPg1xWO2SLuyAwq
p1WeVNvBhLwySi76unBTxDrQ9Y0OAiCKEQNN4PXNp4a++iTJ13rHW24u2XJUYctbPC1ZC2ltdzkb
J1CrD5Fiu6NQn9quHy5yxstqxfvH19YT8HjNfAa8fFfVJ+pETZ7ItNT3sRWe0knZRlOnX+QjgVDz
PpLEM3gspymk1ViHM8EQvDJtthCy4CHnCfL9eSuIn4DuyGAjZsIiAKeFTmPM646R/1DF1wzq1qme
7cLxYUiJB4hJ9AnrjVnamybVN339HMi5h1UfJOCjHw7nrTqskU67caq5cZe6QZHvAzNdL+lLcZgz
Frhs6Lpml3xW26FMdrNQvzF46bBXvRBw50WnuIXIT+NMOJ1l0q9O1nP/okZsKsR0XTfGaR/IB4vF
8gwq9wb3/aob6qMSF26cxZVjqbFHKIOK9kq6mIzwXmGyVskDyNFaSYSj9lHrAgFwJluiE+hLVyoD
GiJRDuao341Tn22D2NyOVenvEiNgPjhL57bZUfqQAKPEdPEvU6sH645WJtFXpiQxwNDT+l5F5FGZ
1jEPIjdLTpS4Pvq+TJ9nNul7p1mQn+QpKRpBfgpVGG4/WdKKMbETr1/mAIgIoxVIopk+xaRlymc+
5Q/TpAH7hZqSSVPFp0znXXXMvKqix9aHbDQjwfQ07oY7RhfBNbP57UypmLEtDuT7JIlZBoiq8GrB
ZA46Oc3G/FrwpGfsP6ZaIfECDaUTklqSCnaB7G4OAsHrpo2ibaSTH2PrTe/UenqVTbFfeYbEA2yx
SXU18iBmkOhrZXlvyPb0ZAKFcorSr0+UYW73wuxUN4Xb/4w7tvYiRTokSfVYNf5GFZLO1z9u7EEN
PcMiwqCqgn2sku+paZI14fNhobGq8SBZFVKXNN/03VoxcFt3o7rXZ3mndTaJK9Zpp9Vf82naMplD
TMS4Y64g8ksBUhe7uc+CfmNWQlpNSmV7NUFfU8wYJ6+9NoiTY6XGhoM0bIyYjpjbtMxWeW1sJuvQ
+lrvmAZ2WupULZcNItYuymbT0cr1er9w7GJnTN3LHO2W7w4DuMXsBbFTRAEj6phGICUP8z/b9hu3
JRj0W1RVPUFQnd+++ELzxXYaBhKdwLDW/ppcZpQscTJ3i3UN5AC6Eiw3RAHY/NBEpAf1tDJp512R
sZdKRZtx/rmSrbIwLewzuWttGqYVbfNOWF20y6hZb31fIbAu0EdfJv3BUCK3raryvM/GUloVc6oc
ABHx9ml5WiO68EopeaMymaSiWOwLRBlwQQVixNthZmexqVtd6t26sAgfjbXZIB6llOul8usK4TWY
4mO3Ci1xzOmg8XEkM5E5zaR7+v+qkHbaPf3nfwgDqf+/hrjv/vf/yp7zd3qQ5Qd+MNs1yOz4hOE5
LQ6kV9XH9/6kpvyJ0R7tqowqmr9Y/MyP/uQiDfmh/1DEnzztTBVsPAVA736rHSmMxZnzRv6hAs9Y
QKCvKmyE5z/ZQIBf6+xgDaewpVDaqLw7yuPMe5uxWNDaQU+hMy6z/KBqpOiA7y7TN3i05nNzRtu2
M4jnWZJ9hVTRf8krKsGY7dEKagGKXzPLs28TiYImd1wwfUWgaH6zimQmCc5Piq+WCnPb6YhHVuhk
VIVkDm6H8tC6a3t1ySfwa0vryVGqcXAQHphME78k9NmfKUZAYGKQVqFaItOpY+klSTstq12tDxWw
ojLyNeq0RIoXTiG0QhDpMu080pJUdL8Hy4+J5KmaPDy0cicNp+kQ5eGKRosgFiWd4myRYljNkV2E
oe3QbIYqq9dcE+RXTlVS3FutjC3XCg2VZkuOeCH0FFNKUodekI5UEEwie754gI97CGl+keznQ7uA
3jR0+j2SYEu+plOlg3tIanVWiaHQI4nYyLiOi+wmV62qv5vGZqy/kPc5Km5ZjxmhE0PuZ4t+NKHo
sW0QWhl7PkOdzuaURLsLe/btuxGcQrlD0ELHYoQWbqTOQC8srhl9SZOvU8eC3xBuzC9jrweXqyQw
GDQS8UR+gDxjXSO6EXA8iwGlH1utuKyDDMUIRFTWTd80i5l3m5ihaPcvcoS4OfRsClXKVdSmYfhF
IifcwGITh63drwI1A2Xj9Ho7qu0hrWDTEIKFZC95FH3ak6BTxjlROVnbatk2Nqw6eqk6TRJXDGjy
zRyZdehSsCVffLls76Gk8I4gCIlyNW8Zmcp+nO4rgBnxDiFznZ2acBiYleWmfgtCsla3EAaM8iQf
MiXYNqGYfLeYNWShnZ1eDP4EylCzq4uy60jkMEIEAk4zGMoFTdd214p+8Cor676IcrBvWzkrH8hI
Oxd1aX6Vg1iaYA+q2kWh1tmjQC5buZraaXBuYZ1Rt0ZATsZYS29LeZSvqoD6OO9L+xtEkuA0CBDx
rvRSQelN35++AGG76yGi7Cn7GbF5ke6nKEUupU16ezfoY3mRhoN2J7SaZEER0usmvzQi9i+d1bU1
ELTWSrSZs0FE+ySXpfWS4ELtk++QnwPzaEiwskYqHp7mFwQuhdf2Av3GLF/3acvWuxPGwWhjfoUm
6svAyi/7VwV1qo0vBJvV+2niXVLkDKJ5OBJPi9GMXzVZUxS0+/SYLYmoqGT8JGankOaJbKD3SdXQ
TVo/Tk4qPUIDFVFIqyurHlpr3fMKTs5SWRljTzXKMLvlPoiHJ5pntu1mzeBDyeiztKL4CiTjW8Du
jK93GglwJb6OXV4fzmxe8pmwgrN59OleSUQwm+c241XDI28SHVoxJ+FLgma3R4prlJe90dvHcYxq
9uBJa1LTGWboWmMrWn5TVHyxJeBaBHst7YSsJmL91rahdni13NOsFUk7l6ti0mIBc7MNW7eIFZQ5
ciCL20Hpa8jCiso0Wwylxr6xjhNzHWpFlN9nTZjUJ4k2FPFWKqktvdQwifICFRKohTPaQ9h/VY3K
GpHf9IVw1S6IwwOdLQTg/lg3bPdqvzLSZ3PIRXzUyqos161a1LW8nat6mq+YWrYSEb2VSPdMMzKu
TkM/K6C+7tF8v3nF0bOY2Ae8DcL46PKAFMGwzYZ9C/QXePYH9wuRWgLvbsdWj0BkdGEmjelVWdbt
b7pJXo8DGBFnJD5h2OO80B7vL6M8aP7zP5T/oaMFp1bvfWcmW+6hDIfpQanDzyDRiyPo7WtxOQrK
XgbCy4hOfMwMmAFkpwZOiSUsR6ULFTNzKdL8knn76FRl0pxOPg/Fry/hT67F5agGRBaMn8CyX0uD
t+eWDrlt8Q35jiCSmaH3qJJCKBMCp5lz7HVaHG1w2JC3WzBQIoapVFOnxLJ98+vP8WFCqS4fAz8O
nk3FYmk0PlxiOy3MWG2Ipg3yANVSTGetSNB0WlO9+/WRfr5pMH7BhwA8iT0IiMD7L9Ni3YwKhbzJ
Nsjta332lfXcTJ+5rn8+Hwx1grkvg18mMx+NWbmZxT2zPkQkNs9DY4tmFQa5fyDVuvztpwDFMKEC
GleO3NyPqN550jEMGLnv6Fh+9hba/nAQn4GM/uZ84N4uAT4wFxbW0PurxixHRmcS24gPfIqfQCMF
tfWt9iiStP2MnPI3X5GxQCB5sg2Q6R/BCzGmsj6AqbIQtG4luUeyFCTRJ/fB350RdSjGQ+4BtMgf
zqjUK1WKtMGmWRkXoUP6WJvsE+Y01FVFU/Wr377tDFXYC9tmYdyoFNpvnzODiRCwCc4pMZpuLWoA
xQCQUu/XR1k+9Ns1hEAgRcfmv6yIHOQjcNLEUw24VmOKoLNBa3rEjkbHw11LfXdS5PLTbx+ObQFy
cXahYpE5vD8ps7VUmv6GiXBWir6O6I/2UmqLfd3ZxZk6TdonYOyfl0i0DbJKOjv7TPYyHy5iMCOh
q5oJ9a8d0uBtg3vsf2iMe+VsMkgRFH32yRF/vks4IthlXvgscyAi3p9hEAUqOW0ckWCGYj2bFZ0S
rgMSx+SzDJy/Pbll0UAhAL7lI7VN1/KmBxJhOlTfTEmTYVgbuuiuTQvpe8D06ovZDJiffv0V/t0J
cvPzFCygOLAe70+wNtKAFaQzHYzJ/UYqo8YTZVKtmxJN0q8P9fNjTfgDqzt/xQDAF/n+UCgUc5+i
13cUxPu0Is2lzmz67a+P8vERWN4kQFGgYvE3noQPRUHeWuQqm0v/l8npQ1InEozGLPfaKe3PM7Ti
6//G8UwNOhYwz2UBfn9WsR+kkxVjKbBN4L+hht+zA/dx27OsdA4avOyTy/jzfUJtgLsDoAcvbnQJ
7w8YdbPUg9ewHAWbK7p8g9JbhGZyrYlxOAEqiOh8Miri2H99on97XFYVeTlPYFIfTrQde6WeOqKZ
qyHTrtNyUtw8JVA4pwn+OEGKu5IKjJ+/PujP94ww0DwABuYFZ/xUF2iRPZlSY9uLfBQhdpPK6oPA
0ffJ6vzzUyBA6QBvoB2BbVh8ODfUlj2hM8JmyElwL5zRJ9agYhPbo//JCf3tkfhKaLhwMIB077+9
PpZrpKbQKApZadDCx4gltbmBbEug5mc4qOVjv30dIPsCks5NwoNAxfMTbM8I6k4x8MYxJNuIdDZc
qTEfh0BFbqiWn8DLf/6q4CJA1xOaDkSHJs/7M4vNovZnBnb0VnrZlUefuade2J9cv5+MaCoEfsGi
zBnBYsG2+P4wIbP6NMxN9Kb+PPirzhhQ93eT6KaVIRW5Tai7xTWNezO8RfxdE4wpN/iDVSk0y/XE
46EvCSDIQLoglz+D1f7tRVhKCjR3SxrJh0+ns9P0G5WzNkuGi4aP6WgyGJL/+qn4+VHUdRsyLG97
+DqsPe+vgQVaILQ6NM9hk0iHAg74MZAXJZLVlFeT2Va3ETa+T2IIfj41qLNEjSxiRV6r4sP3O0im
35FEgTSEy7oJEcusGjsNP1ndluX53S0Lu4SDyKrOEyasj7RBMy2lRBobw6mnvH7UoymRnChFT4eO
LquqVe0jFzsLq5iMPibL6mfZjj89MsC6sb9Rq8EuWkgu7y+tOTdRhmCH4xMKe+iCmbaFViuYyvIJ
JdjcRp8hI5ff+OGMQYwp5GJSRMvg2d4fsbP9MgoX+Vllhlr+RfMLf3Z4dwTablZipAW/vnd++hph
IhhsfCASgg0jNeb94USptpaGRNRR2kGsbJ/hN7zK335JLUdhRaWIh7sLvev9UdJ66C1IxUxzkqQh
cahQNnqiNa5SMHXG5lY+VQxyP3ksft7MQk0GS8eaR2VESMSHo+YzAsxeI9E5sQO8ucp4GxnKTW6b
Z1bYXOtZ/6DhH9PM/josGHz9+sIqS/X5/ouECwORCtwjFllwJu/PuW3ndlAmJsmjpNeepMnzLgzi
zk1mfTwaFW00s2rjC+Csw0YCYLDtXB17wNOvP8aH75f6ETTb8jGo6Eiw/EjEiZUCmZE6Z25s5pZT
tgQ70Qv/TbzJ61EM4lqX/S3MGO3DuaZJMM1lZCM1GiskrlVI5tycKJ9c0g+LAUEK7Cr4JgnMVAyT
f3x/RaNcoFwQiJvsubeDde4b9n3bRFbqSkKtJ0yO+hCvm7CCoj50Uzrf//pafng0l+ODhl1KHspx
9orLOvy28SOC0gpnqBU4T6RL3hy9QJFkjGIt4VFpf29HytF4t4G7s5aIE15tyzf75mgGLbIgH43W
bQPGEAmXPqTDGyO6NMzB+gyO/VonvrldORzUEmTri0sYUqb2YaUbcbPUkYL0VFYtCVaI0ttIoo26
MYdNL8dje9LFGMIZmNfGdF3ZfCCPiGgL3aKdStWZVtvgDeD49r1xX8swNFdaj6VpZYpAue6NIgsX
e6VZgt/Mh1FzMap35kowMLqbUlHLXpwopb0mNpCkXBRNdVLgl5K1+Pu3+FvGhX+3zGZdZl3+1+O+
6+e6vv/j6fmPnCZkx+zv7eTv9We/T/5wghMfRR+KWmHp3iy7k++TP5zgxBywPkCtoJYAQfbX5E9V
/mRvYdF+URga0oDhsfynE5wGg4WlmyYG945m/o4zwXx9m7+5B3GCY5tgjbJ59XEzfowUTfsB7IMO
sI+81F0cHapaPQvK4qEoxeyEIuWRx9OqGl863zqh9XgCf/MUbVqqJXs4vihtZPmbWSqmKxnAMNTx
OWAaMWXBQUPBgiuxsHzksvdNK+6gMUyuFhWB02sovOIecSk68wqYTJKjdm6aQ67rTB1RfQqtusc9
LsQ2vrLj8ybZ1AhtUTCWa9/ykMkUJ3YJLm+jWyeVdTxvGZSY5qkAsBgewIB2mwo5tQoWxPNbF0ni
gMyiXaPgcBrTm5Ci5DtZwrzjIR0qu6OdXERQQotLP97D8akKV/dXy5AzofOwEclZba9tbZdepVfx
CuYJYJKX6osqX2LlROwTIDt01IS37XxI1+la/yr5K4Rk2R3mzPKKzgiCoWsUZURFV4HbRM+hcplf
1ZZzXaVnhXTDUAH2x+xgtEKPrRbujJKgPK3ijVxbjNPcBlGGj4Bl0TKE2bzapeMBiu/W6C4KCZLR
uurM/aA4KepN+AWOsiE9sxVEUrnd7fQo3Ul306P8+nf59e/LX8P79uX7X8N78di+iMd//F//Et8z
891oj/2L9qiz4uDqEqxOE9jytT+t7U2VHIS5qCQSZKzodzpYsycINe7Ss7hZyzT2RPENpeRMKgXb
5Nv0XlPdHgdrck3swOUo75LWY1bqICzahbM3Zqsh2KCVGPxzJLSKvh7CFbQUozivK1Rv5zi/ANzy
u0ykaOhNmBsW51a9NRmdzMziHKRJ6Mb0dYhWYlh9G10LE2KdOirYtJOKn17waVejO9YOKif7rne1
c6f2+O+s+0Lz8skx7zZZvY1LxnnnWKtRlnmqvAlQcZuuMSJnXU1HzjP03Qq2VLvSrovB0a6nY/jg
4/Vsjlm0N/OTEW7S3iendxt2mmsh1DHSy0B6DJrzzDiIXdqtgw0/XoQ3Ixpy9U7PT46GvI6lW27V
QGMJJyZRQeQkBl4PzPusqViTQUYaHNE1SHA7NHjJaircSNvXuOjV8Rh2W7XfyDOuv1Ul4QZRXfgJ
JrK/0xFNlIQsFCn+RvdPVf+0RNbujGvtpGgP1sWdTtPVhnoXuvZ53Z6EoRcUPN/uJK4b6dj0C82e
hn2N9PfInG94Ca+js9PVemWBeXpZV4DQoTTcn+KbiRxarLaba+48r6MQaQ6WSLc5IzikYdjo2eqh
RmBwLZ33ocdvFJOnB4iFvRG1cesjdzok2YsffYVvg1AdctlhwLN0D8zFa5h6azJGcZ09O0olHYcA
ZienerVEy8CBpa0d7tM2dpXoISD3Z2xOahAE7YFVHDX9wWZn6jMX5bPZrVce5Xvq1AhM1A0O5eoy
q14SKDPB5Gbp6KHTKy5n6oGwJC5mdkqLBeYce3TcyNv8KcLASzHr4j/PI/hVre1iz+WfradzRAp8
NL5RLEc7ZZWqzHRcxbxL/MkNzWd7kL62MRo+lE27Sd0vESpIyazgOlS+apbOmW5yeZ3kN7l8I6de
SVbEmXUvYnrKYUOopSvmkyHdqwLvp+WxB3fydZce5ema+b5Wrvvg0J2aXwfWQ8UpLrILW8Y54hAo
gYuI/5Gfd6fN6eu/5t99/xOZ5VVzWKvmZUHrkDi9/r/euM1zcUpoTTPsWBjn/fx1GhhBYO2Sl4nc
ihQinJHHSjvDrapMD9z20Myl8aFJsS41Z/qEukt8lWSPuPOo45mqSLyQ8bIj2UjlByXHvS5dmrXk
BsEuKCU2fDnueJxMiDJ10xmYa1vTCUDNsNzV+pcMzbg3WCt8DDjoOpTYvnHbyKyrFGzlJVc1pzfW
cWOAAQ24Ng+W43PklY0k2xbY3LFc1famaJy0c5hY2+VtOhhrVKPrpDdLpw8d+944xA/dgG65cbXq
NCzOjOCm4PXoMxbLt9SDpgmnaD2flRPRN64+ow+9xV+xain+g15iYjt6kcWzgyYBaZ43JeLYohvO
0FBI1T1NKC8/0Xloo/arpo+47mzPbvW1MKGTFP46HcqXQE/dkkgBQb8kRuFqg35OxBdfSR54sX9D
0Gmz3RkdDVUKmp5V3UFwJJbH7wxX1iZsJhdywbw96N3AVh0LGWenKbsmNzwpLfcpum59wjghEdta
1N4wvAwBDiCoKsPGMBR8W3IIN/QoqaRLhtjuHMbWK22KLiI91zzJsr0xmunHQ7d3lKbfC/s8G68U
7NNk8XqJ0CB/VcR1mkwHyiBzhn5eS7RopfFOV/qzJFYOo56em+l4k6XGk8hxJGvnYf7/QA26ZMgw
0fnXVSgGfVQDzR9PxR+bIr1/Jz/78cN/laHMJpf5tvrar/5Rgup/0oigmazSI6Dn+rYExTdL/iAV
K50+ZnQWe6F/lKDiT/pPtIZQCrKn+Q1jLFtFdlTvy08WMzgYuHdVmPKL+u3tjisqK0mnCyS7FQZI
p8oMzU1taPJkme56K13HgphHU/kKpgbH4zMq8s6bCvOUTqvmFW2z1zNjm8G3H+bsXJKMk6LXzuhR
7K0huSG69UwO5y/9aIy8Bc2TlH1/XzdbJel5gsXDJAcntSZfFhpeACmxc1fL9KeMyVbWAwJSlRfD
WnA7TTZs0hTwQxHHD2aSGM9l3zeLDkooX8bcRu2Mi/dMZxN30ltozodYUXdjyAxETo3upk0q3VFF
Ot7Jk4+mVc1KV0KUdhHi202a+yApi3MyWCgsSuOxlCO8irEOubRuspPAHvp1DrDuHAxauNViDKhl
SQ94Gb+BPFHjlPDs2rgcp+QqkPXiEbbdwvKDlSsJWTtDQqpjMVNzYoOBlBJnW+EeSLC7bOXc/Fpl
rIKovi031niTZVZK1JBeoz2RyyNIxZ0aj5njx1WyMTGBlYJVrwdz+qinvlcX/DfsV08SzA8Xdlbu
2goUS8aqyrjA9YtkY2OJSotpN+CI8OXwZNKjrZnsmyHZWzEoHrV26+ymadtdYalo5XK29oVj6fNZ
hLa8nKi1Yj+8mYKe/6A4C3Gqrey6ZQtSNg96YK5z0R356r+N5ewNJdJt6xap33q2KyfS8t0MxYdS
SDKvzMxe7MMkreeOzTlpiHZi2zgooURW1Ngd82rCmxIbXGG1NyGsKKjiHht06KtYp0LFsdnsFJEn
N+qiFUpz/4xwhx3i5Xo95vLdiP/7iz+VV00wydvRj+Nz8sNUqTjR/fhZ6/dNGK952NZmjJ5DEhjY
2kC/6hEIcQM/1kmTHilt9G3TYQMiSDLx+YhZ1UsgrRkqqf20ThSiHlQlf+I+kNzZROzNx0rWGEzK
fZam56lvooMT7Hrwkx9GIst2qjYh2ZIXU0HVMGhsg3NtnnMnSMKc+n24pZltuq8L0W/t+U8jXEhN
8dL+z+XHHosS6VUQtq8rxj//6d+tM0AYIm4am6XqXy/Mm/o+pznw/Mfxueqe8/s/rrv84W2L4J+/
5IdCWP+Tfi0k4UWDszT42fJ/X6R1Oggokpa2FP0vIDmsxD8UwsL4c2nQo72CewC3eQk1+LFIL3+k
kttgq4wLFEQPxu8s1B/agBAUcFMtc10iwchQeG37vmmMKSLjadLhQppy6yYYlZyhCG9jNXnIOnwn
NsTzNRTTN1fs+P0t8FZcpnxo/r0eFR2W9qoQEeif378c+BeRMcWhvlJKTD4tAAcaDCAYpyg76bXo
bKpx2OWGuomz9Aia2wSNw/4rqcMvMYvyitfO7Mo5pqbfv7X/TW/aX/a0/uuh++O0ayiseJFG31Xv
P+5Tfu6v+1QGjI5/kQAYosmXuuCv+1QmMhOWBoRCurY2vdp/3Kf6nyT/qowjXgcbS9Xw133KH/Fr
SLjljcVjhej9NwqK137wm3qCW4Y8mmUyZwI15GAfOrhSNxfAZ0IVVFqAFYsCG3PMKvTx38u8rEF1
xYk36OGVrbD7mI1h2yO1Qx4NekuHv6XPyrQdA2OXz9zpjQ6L4ffvnf9Ll8VFMvivV8TT+7R9f2ct
//33m0rBHkE3k1WOhviPYvP7TcWfQMJceqc/uqH/vKlU409CA5dZpUDVJTNs+eumoukKeZKuKggX
xuAALn/npuJQH6pUpt0ITwE+cEfRMF3u7LdVqjwEmRQkr5hGjKrsasQAKJO9bk73LaeBH033raoe
lfR+Do9W96UrNq0AZTiFF3IXY7AAkRcfyL7zmuZqwFVX4ACVb5jsbFW8glEGzoWddR2nK9x/lnIx
i9Y19Nu5PDXwKi6HHsprqNKtkrj9XiofC7DQEilt2+CLMV7I6casrwssR73phmO+a6F6oCOFO+kw
zVwVBergdPMKlgzcNKxPCv6VmcorI9pZWbaqwc3JeIGj+nlBOte4oOXmWAYUKNqzVhyNLHQicAF9
Hq+S8mUedPbMt1MJczCrHsBXnIP4hA8GJyIhuiTA36qeJnK2jvDyjdmtlTywaLj0fl0TYIzU0amL
jJWCHH/A/TXBo8ISAHqv0K9kX2xCvKdqcaNbgTf6w1qfIC2rQ7HN/Bu7x65YBuusCPdBBVlCDdYE
buzIp+UitmsU2OsiUPH4RqsEsB4GLQAsL+OQYcxzSvNiiu60ateH7JmLb12wDxkw6yZmggSKTH2W
RXiSbdrGVFCD/0hPMQPSrottKj8r86M1XwOqUPCftbXqKTBSwulBx6XcBtERIt51hyMkMbd6HSzB
nxu5wbFr3soRWYsAg7tyYDApOZ3envp946bKxi9CL6TBSyVn07wN5mSDPOt8BGsR4XEXDVo0lV17
qG6mvnJLo/PqsvfMsTxToVM2YqVASiFPhWReXsySoAKuvLC6z8FQS3RQhkhz5f3QhyfERW3imX5O
F4O9jPalLNy5uFJJyYqfcrAkFaTC3BxWWrsb6YNBqYTysxLwPHIdJjo7Mwlr7hCom5H9j6GnXm4G
LqZyJ+dXqUDqjWYjFfJqBOKiDeYBdOreDFRnMQ2UebSBCFO2OiHIcEzpy4j0JDBu+v5bOaN6Tk/T
xudE+Qw8CcsRA/1O6Tq3yDGk5t8SFE/NyJ2qMqp4NMfBKzHWwOhaVTxtFtk8AIFWvYx9NFy8uTBs
NGwQlbrWonmbw+0nWodPH7gzAS0RMJBcfcySaJtn8LbRF1DSB8RoTzQ0FWA0RKeYwk3No1Fz4vKh
V67KZDzPPguRMD9ug18XGKZGTBTh8UKder/AoDUTpAqAYBHpC9hrs8m+JAPfJdYAY1jN4hioqmNL
+Dpr66BV8W4yM0+hf1rO41ryB5oD/hoUybpXFVp/Bi3kY+aHa8NW+DEILMpDPl4SzDJbq/Y5FLEb
8TNK5So2GwCyGeRiPeCAqRGXiR7s0OVcrQu6jBkNzgl5mwYN0VTvJjyHKq0++caWCk/wNBt96KLx
cUYMvuDqtCdw5fhvpL3R7NlZrmCyx0ArAD1MkKOSjTRcp3yI3GpcZs6OYZw34WUGkUIfN29eL39X
PvI6eddb+HhRP8o6zClLoKrAtUm/kEl11Ip4FdLTn8cEYtXdVNIilG/RzmKfVCZwnlW2+vVHeJXD
vilHEOlQIFHXv6KeaWN8qGDzXpKsAfgLBlHTU43YmfDCEE7cHFMC4o2HmbZw486h6aFXwNGui0uN
2kO6rczd6HtJAcvRkcWNHB146qVpN+r7gNQFDKbAy2VjW8qLe/iTNKrlwnz41LZMrwYkJp/8J+m8
wh2DR4ctfG0/dG266mSDjeaBEIVPrs+HbcVyeTiQipgSTySq1I/fUNClnQxKweEpEymzhKXvjPcl
srbBZ6FUoN0+nhaUSFpWTFVhxCFt+lAbDpY8SujOOhT0Bys3Lk1f2UXNsA2yYoslCB4U9EroA0qs
3i6sTgLkN4q+A06tZ7KT4BWk89Hm7JuTKf5iNbKjJOk6iPEHphl+MGkV8J4PJYAyckYHuriKA0Za
6g2md9bg9knCGcT679pptYsWhd6ymkNoLoOzoXmktbpp9ek4Kxh2hlPo9ifjuSZfVFbnqaJmJnFR
08snvWdlGy+TrmKWt92ABxMvL+ih2umn0pFpxaJnuuszdVfI42FMMZApLCUD44w63YqF1GWxxlY7
rH0rTH7bIPXi+SWTjkHCsCTcWA25FxbYDX9ctf2ZwuyODlEAlSZSwIzwQrSqGu/BNenFkVU6eosF
HxPcxKpe4mCjbWI25AuwYnzrQUYP5VdJv1lew+YSxTJ9DQlTURGt+HBe7BAepHZVmmhYIphq8ukw
0pGfnhT5kFjVypgZdxL4GEdulT5NVnYiZ54R6ydTRw/LfrGUJ5NLoMJ+gdU55PddgvXZPDeVyzg7
79ttt4wZL3veHAa2ukr6irFqJVevb4Cs+NpiVq8s3ZWVaNVJpduIw6BAF07wkTXMFyUntTpCJ6bN
rKJvDEsX8DdBDzL70ZMkGFfNEp0C+loiX0hrDpUmc+qoZcGZVLO6YxRwbaXtJgwg2KWRjkIDoK6p
bUcNPBhzqrjYTpw8Ee/0pOD/dIwG40dR8dynyn5WvIIxnB1t2WYHKdZNX9mY0yOMwBURWOAyqhUp
pk7Au6+riSshy9kmjyX0NGozDpeHhmfX2i7GPGXXN4nJ2Mg4Ec0G3HIT6jgtEsc3bmh0eX1XbU3j
2HYwfGZzu7xSyUoH8RcviPaNBMJAlnI3hfZiG2d69OR3/sWYeD6CKyVumTzaazlZZ+LWUmZGwvxY
F2zVUdsEOqwUfd8zMkkmqCGxvdMzpjrW/2HvTJLkVrbtOpU/AVxDXXRkpqgjMiLrugMjmUnUlTsc
lUyDUVPj+BPTAi//e5lJPvJTLckks9u5liSRgQDc/Zyz99ruImPeH08JrraSSdH1ZDo3uXXXOd0J
5zribfdg1My972DYLeAyga0l7iJep37OFIQBcHid8Ul8DWK2sTTUVaO+gCTn9NUvkdAsbP3QgSHv
Qjz03ga63EEGIWeYdGUWX1Xvch5x135lXpe2WOd1vzcgWJn110rfue11zaAyhYbNuxUCpuhtY5Eh
vwyix2S2/uvoAALmfpW5j4NLjn+9/zoBjELqRhd76cFpMY37BgYevVxn2lmcuAprhjMEbNTarZM8
qOEWTdJe8/l2+vgmyxmXd7QwS1AY5kWoE8QFd03JLxrEcWk/kmwHrCheASg4xGF0Mx8pe8InVFCu
C8bMdtwxIvtSyoc6q3cmZ80xu0C+umnVk57Ed/aQrSYGZW5DKBB9RLnTwhPhLJF/33nslNhtk+gr
EsXt6Izg3JB1kCPiQ60uNyMH0rHVF5VDbVG4yx74WpRe5hnvy8CzMl5PHEd99eCZp4hlVnYPoeEu
7ITn0mAqak9rhMXL0h/IQH6s9IPU1rXDO98pUqL2JVr6EImGZV4auyxWK9tem/F9o8WHSLLGVtk9
nfB1T06AnzjruZRQBnMjL1q7zYjCcdo20Jecsl0T/LTo6FYBYFhp4BOGnGTWUF40hr8E/bBLGQPm
7t6Cgz+4iLtcXmPxHAlUDUWz59taDP29Su+M8isuS87Q0cJxc/pJ9j6EUpGk9xLY1FQZq/QmH14c
yp6mUruhqLn0Nb3obTtOhxgOjRPWS1ieV5q8brJpD4MSzzgzSmEvXTgeEznBrgndsMVGwKzOGtZ+
ecPWQD4V7f38Vu/PYqyoU8405KzRPuE4+PartBVUSe0y64nVol6JonHtkuGuVWDIHKhLzpcelTX2
1q2m4/7maW315YjaBVfeonG0DQ/SJuZUGxnlUrEPZRbmYJGvIwf6oPfgjDdEhwGEIi8nqw6p/2K0
ZKf4BxUaZxTk24hJa+wUCxhcn/3p0AW73qZf7ZxQ8Z2F7R10CQXetBPbrKPH8tQrts322OBPqBns
OvaF5mwHc5n1V4KkhW4X6dsajg5s+eEGj28T7nJOBb5x9BD+wNQAXx7sZKOvpPYqh8eQ2ouzT+AA
8c5M1oKzGvVN6m775nkq7+cArrrIzwuRIjsCUeM0z6jwlqEql+l9U8mVn00sL+ZGDrdixjSPFBI8
tIE+wJeDdh/pSzVcZM5IiCryD+YKY+2da9TfeIo3E+Qe0VXPfrLLOpNRd3PW9oiKILtRw2brSB9u
jWpfuedd9tR5z4aZ36HiW9rG18LiGDht6rRajTGJB2RuFNMmjjG36hQmMWi556ETiFY3IYhTCqI4
2VsKNGW49n14rWIV2sVq1J3FSEe0zFiJagYaVxNfWApkwUUHOMBIMXlUBwW8iNIVoVbarQaAC4HJ
OyraTRNWS6+DHWocBIupU2+L1tp1xt0U2Fdm5awHP+ZlybaZ6DaDHyzqQHtoWOr7qtuMlFdxfTPI
o1INXjD0HCRbGPmNZFfGhQ5vEy6A90hxf2759Emau3B41bTxHAXHXrP7pWkiNpAZDAFk121NwbYv
gzVdCb6YJ2bNizZgOI4ww8kHwHDlKWCYhgMac7kiuIty/ra3gDsViH1JXpIW9QqPdY3HWwzOcv78
/kh9FIMdtMuFSzevIrdRlcCTGFCN1bzJZYdJ8Fq3PfM+oJCDtnZ1AuLNFbbS5VAuC+4P0Py14GFP
C9YR7q7FJ3SYnzVTeTLNGlBWvM7ZYvLOWWhQK1KofhW8JNj0cZEeWkQVWT2usjhZjzknueqsK9l8
CSLLbA4n/XJMHAQBw7nGuxzTV2nDrw1SKGnmu7gMV453SbBuDbPFh/uXwNJBBlXY0zaytZVHyycz
HTRLwCdRkE7FdLSo+DXGTZ0+w9VRYhf1VlgEDMh8U+g+AzROKZa8SJPhzqoJkrJ3xlhsRtmt6pyn
R69PdlStKog/JQ6STN0PBAMosGxuyJOaLjoNrFQ6nCMsRx5XnOr2osg4fpCIMMxV61CiU2nOlSAs
QWThoojbFalji0K9EI266khRUp2xj9xo49s95apYDs3lNCZrWaSb1J32AQfROKCgj9aeW7xY5GF2
LPsNoo5WPM/mPHMgHI3vEQbAKkRZMBbGMjM5fXKPfKdYdtqGxbjVzyx9Ws3yCPKBN7b7VPg3iiTA
LmL7Kx95mu1ZsKJvYbct0jZeZd+o3vEqD5+lwclEK3b2SKkMcLCv7oU5bUq4SHl1N5V3FAVmjdBt
cjZ2PrGGbUT9Kcq9bdmdUEs9RiI7ILU4a9LHyH8sMo6UJIr148kasIYGMr+A4njeW3I/tc02Mfst
TTjHzg8dR6eiTK6/FaN/NJCjBch/v5zG/eea09vXag5Dkh//qXdzPvlfvv04eq3mDKV3/7P+NmC4
Uq9ivH6VKv97Jvj9T/5nf/h9THE71qQyfQGP0c7/WkTY+9sJBh4g3UZdMHtZMOXZSPPfVPE/pDv9
t+v1zfr6fr367//28CrbV1H+2w1jy3et65/+k/8QWkBY0C0GcvhIcazSS/67lU1TmhanMQ/yEOYQ
9Ex9+n0+YlngxmkVBN/KYZx9/5yPWOZfGL6RaNDL/jbhs/+olf1DR+In9+JtK1u0yhI5y8UyKkJn
IRxnFxluzGmqnnZJm5ARR59wW3H+dnLtKrW7e4READZRDDk2iS0WK79QZAgI51x1c1MoW6lAnmeN
zJ99fwh59cC6FniuwHdF5hbxxYMlCKRI8rQiAwA5hS+gZemgv9dpMn3NneiJ7EDOl5PfH7U85IgE
m0/Pi+u+RopVgP65Uu1Izk1X2fvagMwX0AcHvVWuQGmxcYogQevVVaK5BlnqLuKBojVRybAd4fAs
co8sXaNMN9VAemWJ8K3w7Q195IcsjetLO6F0dXxsOMRm3la29SkWyTkUQSjs4GocXSyths2QP3xe
EUkwVck9katXhEYcLV0/xYm5FXSo10UmFaFTPhWtY/UrP60nOjopsgsv2Nq6Mtel1EHMFV/h1pDW
FJF8QEbWsVDTcZx0crJsquKimwtOXX+Vcf5Jhu55FLPYRT6BVJatZfRHhLMhMBPtgvT35EYoAERj
dCw5S9MTRF4oszOL1v0yLIObLMz3VUAJYkYTO3w1vArZfMXbLZdA1md30LhvjfkQFVE9+5/qcNiH
bDLIVMCPpLi8sFsHnLq9izLJv6oRRnZaK6YTZQHohsPZhTvhjlY5G12a5gRRxbR0ljJq5d4cdYpe
odnnpUDRS0Emtja3cKEk5VaoD7tKGt5Nb3z2Sg4rKpbJYUzimzgyJyQgZTE3FwTnFr5jRbTpQ5JM
d0XsEa4ZcZcVKVlNOVSXI3SVYyv6/nKaqVad1muHqZRPUsbBtqh54rz8S1dyRoCHQk6pGa5tp/MO
iEyYdUCgPpPGePTIetpq3XAn2zmgJMOlRSmI8pghSkVwRM2OHHjFRZbKWxwTa0aoyGHVAkogHJ4N
iTxAUdttQxTxQkLYU2W87upkEUf1vkK5LeBDjlSQipJdc5eS+Iq2NLYC92RX1GdNRG2kP3X0WgLo
wY4o1loYLQf4U6DgVjOYG2v/5eDPs55LPR62/RxaBqPkPFM+9Qw2fOveTpxTSbIaIH105Jpx4SEr
WLTI4HVPLMuO1Oy7P99X/uWm8X/gfsCy+6+nlP81//xDrh9/4e+13TT+0h2P1d3QWaNxDzMH/Htt
N4K/TNcG/QH8A/Yubv5/rO02ajmc8D7Nfepsvvs3a3vwF5o3ln3doAeKGvKPxHTzjOBt1xbLJO1U
RqW0UqniPtoKG9UkDVCsaBmmcYfhh0imhdel2rrKazKv3tyVnzTX8dJ+vByKE2g5qFJcbgUNXH7+
RhLSOESvRoT/ciKrIE4HbfJZR1zWLHKpqpOv2YpRnF9Sh1WF2X/m3E9CYB6Z3fkImdbakf6KyzJR
TnoxkGFA5RlLenEBLK8rW0HqWMWtm0A9soLiTNptUTEBokHTKb0sl0lA8BPFu+4/ZmEE5cUGbzag
SzPFuIxCA+S4Z6bFvRMLFhEDad1V5orqMuixIFIsMKQAaOKh1gbp3ZHI4wONDmvEx4mCU+84Cv6U
tNMe6FlSA9DVRWkGyzYLzecAeGKzHEcvvpe4pPF0GBBuOfYWxHU5jjary7XWKijtPWYvRAV355HI
qwfJQfqs6uv0OiLRbwaAjnbHBLCsKXf6RoV0hGHq0dBvmsuu88xobbSj0b2mXta46xaX1nNUBc5F
HMazyYaN4NGXCgxZJ3KagEFu9hjMp7K51yEmJTtNFl23mLAKXpFuUVKUjCYRyH6tNU+mHYQPSTAA
x0admXs0TnRJdrQ+sQdZwLyfbT2RM9jA8B/MsRsscoHb4nNRjEm/qWxQ4mSASImZRff9bjlEgXHV
a1Fh7ezWkfBXJ9pxaW+5UF57BZHdUomPh8CzO52INJexXtkL/4yntiZ9TIzBLcSRmKF1wboMhqim
IUQgpPscD2AYFkVr2p+0QjLfzIG70/Whlyg25NQ3l2Pfdp9TQVMDY8fUsl4niiqwsCWZFzYygjtb
d4gUyqYB6FjTTARIRP2oM33uR+D1PYpA1MzkJ7m2212QpkoAnewKfCdhXDkrEHToDF1kTltA2eI1
qfWqXNvgxSi/ei8/+iLuiYQSvvsCFy4FYpuP+m0ZwR9c0f8RaL/rDtOAoQuJijrv1KPdz3uVOTKN
WwDAbs11nnn9M7s9s7RwAP1OTp2gbo0ajzrYxmHP0N3ug2JfjNLO966dM07iMdE++yRPxytT0yRt
IYhizkISaMw3G4cpxZc/ShDLHJyIbYm15sYCG0sPTwwz+ZcGbQ7TDHbFkkoKsbxseujkpC5ky6bJ
2mxRE4KbQcu1GvKXtEQCZCdRGzSwkcliQWhp/zVQKf3m3s95m/k1bh1r6PEmMW9GLMEoxlpU2lgT
LqZD9116Rd4aGzPo1a1kig7QAm1BtYagmZ08B8LVAge6f14QX8xonIScFziJiki+0FBkEDdBNa6F
l7SfalJ96PrrEYF+sd/nz/3YIhUzFazbVZgk9AbtKbJee8sp2lNajx7ZL7WQ1XaKyXA4BNqE4wKZ
fb82h1IACk+a9ksez54P1RW6dWppUhAHMXQ+50gBGZie6TSB13dz93lyNYF4KKVV27reeO8lUr+t
8668hmKNa0CHgHLpBLkDJ73xTVTwmeV9HzL+UV33L/ffd7LL/9s0a4wLf7FTly9Q7d6VZfz573qi
vzwfzyzVFAAB1GWzUfz7Rk2hRaXFPolxFjnabBH/XoTNGzVoKPZ2b9aqWTMx7LuYkh/Z4BDmf4id
DmLqH23UwcdpP9Ikb37mvdmYr4Mpe791mgGJr3ht00UYVvrnpEu9S3uoaIRzkl5OOnZjyXaxD1vP
vyOopt2FqtHuwqamb6PjkMs1XCKoSvgzaTF2HPF6n3SMIbkfBBtKAidqDTbBx7CIpD0dui+FLp6n
KO9WnTZehTyhW88q8vWggng5EV+wz90JPLksafRHZNwKI3luBv+p7jkgl5V1Ng7hne7G1qZsx3gb
NuLM8AuNGKPyrnYNdQ4X6jVkE2yqicRdXD7IUYqHZuy6tWxG72CaVQtcuh1RzDAKTzXpL1pjaL/Y
mn7Nr1KcuoyMzqoXhKZS7pQ2OSOiHs2LaPKTTWFg3Cx58cjNod09Ek+yCrWKBLa+PWuFoQFhVyVc
ahjpbY/ypq6sl8qe8Pzg22bIVGyR5XS3UN2vrah+CTPtwSYknTudOF81YlL9IYlvw4z8HRZh8jY4
62MIYD5b1NNh6vzyb6zVH721/y92Y0xexX/9Ui/+/X/mUfLl3Vs9/42/X2v3L7x9Pi/Nf1hPvr/U
5GbDzYI2QcsFpTOc33+81I7xFx0PZv6QWiyfoyrv4n+81MFfgCTnd/370fyPOiuzBPDN6RvlK28z
8Eis3uAKoL+9f6fxzA859hVQ4M6o404rcVOpB5XbZ2FHt92cfsfymm/Dj1cE7GHaBMvRU/pwReZf
VZ+i0uUUxvHGyD4l8UjARXorQ3VjBurKn7UFYW89BMr5opPXkyb157FoOFdo1kYo5zV2HKyRJdNA
+cj8Pl/LzmXHlP75my/xJ9UCFc2HX3aGTMNBojJyqBnQpL+/PYqMBFcPQ3Mhon5a8sIP5Bk02Xmc
IAAgFNQoNy5JsrvWb81bYWfTVZZg+Y5Fj15tuhsrVGd5VKJxsMIE2LNADjgwe6UOkucQZp9I+QA5
ZOGu5HRvPfsquBKEcVosqTiTY/OA8CxKCDlqMmsjgSEsROtZzLyj7q4s5xACrxhpeic7to+0W4fR
+Hkw2/Ohs70Fua8EFGsGkzSjxHop8Kjjx74GBGwzdrfgHQfI4YQ5REeO995KV2TZCa96LiY8qOTJ
0I+SHPtWpSv9VeykxlXTdtoVVkJ3w0SGIr6srZ2aqJGaycMEpfQ1CNtzz3D9TViQEUuw6mi9snBl
r7KyCYWJNOQZJjIDR2lohxgEcxa6kQzxNnFRPsStHexJqH+c7PrGkZRhkYGiecgz+LNJuk2VjqGn
maYj+16wT/vwHiI9CN8hQLkwcIP0IBIrugfaVgks8XrVyDWuxkPQNXfRWOjXU8e5qZg6eLdap50Y
RpqfyepKt+Fobfn+gl1TVeoi0vEccShyTklh74s4fYFyXFzmQZgcKToUKc4BycBJgms9K+Jsm9bJ
thtp5a/aRnf2ThD6hE4FoQ1bk0Ilyaf4pjFLUMShBJ4cp+s2xXyYIO7Bi0sNNur2XZIVZPZmAeFK
5idinyjHgI4uxzIY2PJK5HO5denQ8VurdoIgLAWWpVhUuLhqAAUMF9ZVXQPIyxwCFkFMn3KKIKbX
4dfUjaOXaHA+ybHNmbGgmAWIHLe72i2qqwlO96qIaDlqLk9o6hvVqvEE2kTDptvUxdGGY8gXssqT
T6av3fdxbl1YMsmOnEnl1qw16yw2ok/IB/LHxpX6TTaKYRnrHj3PyAnlqrYi+wT+RFubXoCHyEnj
HtVmXR4oYc8DjEBs3qG3S/GLLUofEZIsvGyvJXVJEJIBuFmQNilq9yLGp3bbJl7KzSFOpBAlWsGm
Ss8Rv9abLA+cz14CI1NrRiQyitAoe4gvK4fYFs9hYJ0WQbBj7YvuGn24rvR5OmQR6i3acZdX4S6h
Klowu+pXwmhhjIuaOj+KySwqmHQ3fXid27AVHFU7W7O0q3NNDybY8V7/pKbQvspHA0uqiJm9jV0c
bs2EKsMLrmQpFTnRo1gQytGf7GBELIKJCQK9F25bhegM3Jj6nA/OhWuIclnn6Otact5CczwRBXZn
j9aLbUn7CHKFfmKFyMrJdFTGZtq2V10RQgvQ6o0Fin6ru5yv+t5rqJkMU65lgnYnU0Pz0g0aEizB
YCkM5X1BTbwb4zJZRUmN4tGpExeBVljd26X6NJlFfW7gLt95wn1ILTO9ayJXXklLhef0QaMTSxAB
oZ001hnw7bUE+XlRtgG68Go0L31q1+cR6coW8L26msnPxzopcYylWbf0qpha1XXGtZkwaeoSZmWk
VXwCRC+xLVYkW8QE6SQjWYCOTcFtJ55a9mZbPTYkxI8Fo9VCtdftqBvbmF7/WUGHdKE0/YJK+VYz
7YfB0e+dTM3KDzolpwwK/y6zhekuzbQzrqWlDwcnN42946cS4ac2vBpD6Z3BSw13tRGqOefcEN6i
rAtkp13KUKHwGp7ETkFNaOMQhZgh8h0yMt5reheYjRHv7nSrHLcN7XakCyGBeItqJCqjbhw9Zhdo
YHE3tXryOAcmmzxUNjKvOFbZsgxb/bYaq4E7K8qvdq2K3dSa1lo3Qi89ehFpKl64Iuwyf+Foir6t
8aszu0ZnPlD9ErXohR4u66jaQKoNVx3DBtKucyNZMysXh4jgGgiMbrsKq8gh6z6tr0KRI7ghJ2oX
Dba2j0KYQ+g7zC8Tbka6ur4Kb6WHCZuJRWdAEa/787AZ4kM7yfIKWJWx5rHeQxpGgpZJSmEaF+NG
05lAqhjuUQSlqFoXjuesimAiBT12gkvAf0jyZMFkFSBQWQcOU1fktVZQ0e+gw3DK6oC5cmV3lyJ0
+2BjlCiNeGs2pCBMaAXSvl+Y9gjxucpIUsHamgdHFcZfe00G95VAI6Sxx39qOw/qgbJ7InW0SQFA
iLP6vFZYC/o8LZhIG0WOwqkrLuo0tD+jotMRT/UTgrfuxmzK8BCPnjqLHMte18RGrOtAvcZFlJ/L
oajWgJaMjczBaHoyW+Mway8lraqNdIoHIRCrDS42Q3aDKt6NSUmeO77cVTn46SnX9Wg1lp3LMsFs
COVAoMNGMdt1xgQYWoGPc9Sq51QV/v/JgUOTO+AyVB7Mup+LWE7JOdDXdt9l4dFnBzpxMiCGfnAK
Ino7NkmVptkqF3mPYLGoN1qb9NnKhzN9HgbZdVvYw5IXIjySm209WJw7lvVUlheO39i7UTk7bMUo
rNK2R5rQanq8q3rPPza5Zewz2wi/KjTtC58d44wId7Ez7Dl000y/JgDC94njVmcNvcb7RPKQsmST
Vh6vpBqJndLTuhuuEzoOyH4ivT3gqvF3wK7JMgqtOF/mpbQ30xSn6L/c4WQ3pCOZ7lczF6ja4grt
Xk6q7OhIErByQ3qrVo9OCE6BUuRmsJJu1220Ih0xeJDblNYOQjTddc574TSrHOnk45QM4a6ZMJZI
uw/P4oEs3qgb0gdm7xM4W+IR0JLEZ6IbaCo1gRo2CEnTQzlo9Wc7T8KzHjTzqzaEIa2kIkI9V1T9
qY9Gd2vRyL223f6q7VW8Is73ppdGue9Mv19Otm5uA6vsllVIyqTTO/rKyswWH80wxxvOQKy0Ss8q
Q7MuyElwl35r2UfbRQ1YBmO7nRzvMgmNYJkPUIlsP3t17CbcOBoiJi8udxmQ5Y1SGj3jFl0fHUde
QGOsVsrqx2XfNeWuS8kxNob8Ieuc5Bjb4fVUCu+2L4BnsLyUB5tk8LLqqwOtbHwThXVfd117FXXT
Lo+5bKWLF4ETrZqQcoQdktZMRxIaxumVp3X2moRadaV8RSOPfBL/nJ00ve8UmycRDRWrY4MCCRpP
ilnpWAap+xpasj5J/L/3SRIFDwQDAShPx2A5RT0SPII33MvYLPvL3hqzZE5RJgfFhetMJical5Js
wTMnSCW91PTRE7Of2ESiQj7JbALIxbkxRhwItTxl7a4uQ6O4taUmYS2RxzUwrtpayjmYwN5vsto9
NTlaMhqJ69bT8qNljY8zZXzRgjLbp4bCsyOgOgV6Ry6md8NKlywLLwnWjsdO1sXp11qoaUWV95Ip
91MRtrdjVV9N1GKnPPO/1K71ibZAfFvNA2EjMk+ZX9zWHLIPRRI/EmHRElJYIncJDNI/e2gZgZZz
mix4+Hra2JuMDChsJWGDWrGukbk6apeE0DiKEdBmlZoMoJuhvkBjcyOq0t/gdMaELgc4G5HB/bIR
9Q9EpoziVOd6fV2bs3miYAe1VQ2vpgpfNDdJFrUcpmXHcRNMKpcdY7l2SBNZNmxgiFBwY5DBqC3i
Uta3xGzEx8wNtS2hpTCoURRGTbfXpSxOuZMXwFKYF06KDHFLFghbOt+81JOcWawd2xva4jmkmJYh
PxHBad37m5z0j+t+qF+wa5qLcMTlnpLU0+opPCAnwPPkWgfyQPRzGMSM4ovJWnuR9+zVmtwNIkGT
XmBO7/MW8ac/nZW1TcOq1ER8hLy4KnvyTywp0ALmCOJHz7jKK9bIysU8bGv2sRZWcRkngGGMFr0L
I+P2IAdP+UBBmJG0c2hJmUwEeA/+S9BWD1NeftYblJIM4UlkpoE6LIASdp+jbD77elZ+Y4KFIJzR
N3lQB0fsylr4aj+qysY5ZKrVmLfdiJMNWVnpRGqnmmAXKG03lvSJFp6uSrUgdqTm0aPEnIgBizLd
WeMkYDkmRydZTi3EIZPuGcgx/amRQFKGYd8VPp6FOhme+r4LLobYDL5o2UQ4qaj6ZcUJaZb54BOA
hrIZCLLd0pu7lgXdZbu2rnDbfC6FfpO3cXSwK96GZKKMbEfvJonTdmcC83gcSjfZNpTkQ+HetYSD
E+mTPBOJMp7r80rnBXm+iNHqbwPC8NZFYfswkphTj8S9Z9UxKIy9P2JnSE3yZgKzepFqKm6yCHKQ
LB2kT1F2kfPykSMDgqPC+rfHkoGoIuE3a1Rw4Hd6csd7wkLGTWlUFxTr5rXwmD+7eTmhDx+vncor
Nn7qyafKzKiS/cjdqjCLtzrzqwU5MZSaA0rvNjCihZiol/j9uo1Ow29Z+bywdS2QZCctYIycD7BG
G3GoC5KWeYCQ2KVgJAaOwBgaejMHOEkdvvTC64AxxIkwI7asIIIAZrp3lZeTTdjypYfudEwmKtdJ
D0jJZF2c0KbcWFWs3XPmVsfOcsc9YVXhFw+3xdL1c3UAfb+aiPp4EJk6eJkYFnUVj0svgKFTUZ9D
VO7rAylANZgl5HN3MukQqOe6dprob+zbzpAbT6DFy6llXzEN1F8mS6QbkTbfUxr+fw/xN4ougybe
v+4h/lfFzOjf/0f+XrI1/53vwwEnAMmIUZ0+IS07KrZ/DAeIWQO5yHGS2YEL8oaW2vfhgMbfARHM
cJ1eogcTx6OD9b2RqNkWGq1/jBrmCcGfaLTem6J8TyfPwSboBo0BQHuOae9bZbiRvDYgQOSI4gZP
BMKpYdk/EvZbZus39+Unbbk5HOKfPcsfrzSP+N+M8KcotDPP6eCt4fBLgHMlBxLDpmVlnIvmTKO1
+OvrvTdg/Xi9+edvrgfvNNJzi+u13gVmjn2H2xnjwJ9fxMFzR1bezMr+1ol8c5GaUHGHdoVxJINm
lebPZvFFGOk2ZqH/9YXeCyD+/jR0lU1wx4yFvrGT3n6awmMvHLvIPJbIsJqkxiaBRqxe/fFVGEbh
i/cIG/A8/UPjNO9oplZFBRNr6PrbdsRPkGPLWGW5tHa/vtT8YH14HLgUtBDLxeQOsOH91+MNIi0j
yoFj08/RyR6a1sGOw99AzH/yEBCUA7EYyDed+Vkp8/a2dZVZGwbF35Gw+mRldc4t6d3xeqr9+jR2
0v7NtzSjJX74VBCmGLjhpifc48On6vxIY/Tq23hTUeAttcIr7jiHI+4dkgFVFnkG7OGJIzoMEH2n
H7IsEp8UDaoMb1cgnXXUO2gSNRutONP22vtEjY3/3HCIvEK3nqa31dBOy8TS069xI/pkBTa5e4oS
DzARVWSwS/FPOVSh/PA3H2+eZP7w8dCSQqNndAkI5sM7pWSv29Gk7KMFpw2JCFTgjEy4WKPPpE/e
cgi1i8JWz3XYTgd6MnLRCN/6HanlfXv/27sAsob1VEfWitL2w0ri1mSS0Xm1j6aFSdkEC2gHzNt9
/MJyTOleNGunbhdkj+5jQZPw1w/uz24CIH5eEcRXLjSIeaF7887blaeHLZSmow1ICxd6PV6VNKSI
S1vbbZsfk5SBpK83GCfTfaYJ68Jhx/9N+sJPfgsCPHEGsBMwWiar4v1v0XL8LPBwO0fTyJpHV5Xh
Tvf8pw68E7HgeLHGXM9OapzUVmvaem2EibGjIa/tf307fniP2dPmyRYiZAMYl2O+/z1qK5BW71dY
sDMq5zHwhpvJIajh11f5gHrnO+cyjj6nUaGyAg4026/f3HQLV6klTaWdYSP1wukwePVLkGnTwnL1
ZYywdtEbzF4bkZyim19f+2ef0DGQFVksIwzwPtzpoTIyhryTduZjXgHk0rvPv77AD4vU/Nn+eYGP
KU7jFBEvZPbamQlvdjzgxlHBXnd+sxTOS8+7BdexHDQtDqAa5OnfiFJv72CFLhnpdBCctdj2AZY6
N7YmNokg4TNNw2wXgWJb//EHe3fJD88G0yFRyIwURu8ib54M887P7qR19+uL/LDkfvhcH56MPouj
rqvc4CzSn3HkOsa+z69+fYmffEEc3pBykFHBzfuYCqVbLrkbdhIfNW1aptGcBa+QoF11Vrf59ZV+
8qy9u9K8AL95zHuZloY5AZVWRojFyCdbaHj49SV+8hzMJ9GZWYjCTTc/rOGN35lD0ZDz2Ncq3nZT
s/czWitl5J5lYT2eZJz8LkroZ5+KzR6OuDGHyXkfPlWXj6pt6pZLRmLbjP2TcL3LX3+q313iw6PW
CbLjqoZLiFHQp/dEhJDsd0fK+U3/8Ap5wJ4M1iA4sLjS3387EPSVqEMVH3lRw6g7wMYf2c5bHoMy
OPObm9a3Vr/+XD979MBMUR7oxpxz8WHxUfrYmDmt3SM9Jh3NNk+d1l8lMlr8+jo/vX//vM7HRxww
f+p1Th8f3QzVfM8EOWZK85uL/FBsODNHHkwcDFAfZtKHjVvPSSBwOi5iXLjlGlOcGvOLLh23fgGh
9neHsZ9+W2+u9uFBxwLF0LMa42NBJpepioMhdHCbI4Y5axWimhSyXjq995tF79vO+8NT8ua6H86A
xuh2GuBlHsX4Wm/arQQOFzUHMPaxaT52DfY8rBCGIdAjQ+vNzuL8lSllgfcy0Z57cSqSL31nQ75t
T1EP/rpap7TjiiDbSgsbK2ZcxqwLA5aCGP83Vrq339D8Db5Zf1pE1X6R6/Gx7mOmNuGOW4ijzVo4
xadfP3A/W4beXul/kXZmvZHbTBf+RQK0L7fqzW63Z8aTsWe5ETyb9n3Xr/8eOd+b6aaFFuLcJEEM
dIlksUhWnTpHcOzeaMyWamqAbPVDJRfvQMn+9KvPdPqqQJLrzXVrL3j0V4sCTg+RGBPgzvygPh9Y
RwKutyYtOJExh4LlBh5Jp/6mgK1ET/qr1tmffB6kA/qTlNNBviYPEW2uAYQ/OYzybQZB5oMZzaQT
Hv0de3iSV/bGwjEG3eKfDxRmHqXwAO59h8ifUyGSuWC+awcZwu+J6s31yVja6yiRUffn6cWbUtgY
oTyYStEqwSnJk2rbGhBktLqe3l63shS5zq0IMz52ZkA+e2AboMfQVve99K0Z9WMKDO66ocXhqLN2
KHyRMzDrcmmjpDZiHsdkruVPQZFvO7QkrltYWhv7HwvkTC4thHI09dSRUHFHpDx2aI6tKKQ/vsUI
Wmd0OFFDEsXb2pwu/iqcgpOnPPijdpPL5Uaik/YNVlCCQijOgAVZE4aSg8rQisYjBOP6UvdUTN/I
ML7BBnpEs4amqYKGu5wu1cxleOTM4BRl996kUVg+RJTtrht5/QDiMLHPrAherGkTIyyD8DSolIDS
Rke6xvSD2wkW3V0YqfemVnxBv4LmMOOrUTfpzteqYeUrlqLY+UcITj4YFE/ojwlO01DTeQA9+nYc
Qg3kw2C4tkQfFB0Yb7GJegoKYqQaaAy6nF4vHOUyplh+ApmP2j1QXnvSN7r6fvx4fYoXd/CZIfXS
kEHXRNVRoju1HbxP2rNBXohDahr7lRGtGRKu8NH8aulgADjlzl9NV7gDLPaGdrSLYiXyLW7kWVjq
5a3K0/ByRJxtjtaTSDll0qMf0Z45Pkrh2gVgcTTIp84suSyQqCLVqqXWVxLqNpH62/JRdoreOXAe
6E2wcqi9CCOLh5ptkyQGdcrzZM4tnx9qQ5tJVlWH4VxbcMux2drpoQRH8D2GfC7LbgbEPFAg2MJy
XSM4Ia0s28Js2mTVDMSruBWTC7k0DwIvCq1hHqjz2GiPAe+vtVCy9O6/sCG4hkpLSkYtB0YyHd2Z
k28dTVr3UaEfk5uxhP0v+SnZ6oqb6Hy4MK/IHtHWppBiIesghJbWUnsuqn54sr3+ISqhBAaN7l7f
XIuTxzUYM7TRkcq6nDzPahupztLw5MGXztNY0uIduJoVF1kcyZkVIVa0JoyM9HQCEvASt7WoEJKl
uz6QJRNkoRQTsrNZpHP++9mVMS/htqTkFZ4m+77Nqr3fmSsWFjYUD1Wy63RM0L84M7meW3C6IPGb
rA5PkJiGKpRd+cdAvdfkZCWxuLQkhAZVo66voEMuTFaoeTRBlyAqwDPo6Uepf2yodl6frYVHCcWW
PzaEPZPXVD9Q0QhPejC1Rz/WIOnM9eJASv+YFtbnyKnjB9kuH/ooXnt+rY1PmMdmkkupBeZ2qu0P
TvcUGV8b5/f14QlyrS95uovxCd5A+4QyIOcZniS6nM2DcWNCNATVkk/b2a90pElUOehg83h60Ze1
MrlLjnI+ufMEnLkiYDvwOr0WnmJ0n8ZsVxqfQ3gznPjH9VEu2uH6jHCfxpBFzWmgfXYsBwaXqC/m
8AxNlF5+kuWPbzBCoYcOA24YyCFfDiYfdDPS50NRs270+BCi53MHkP2/GRFmzMwUBJAniwNxdPqd
UYcfzUod6QiCYiUcoGh9izlUwckGQb08dyefL5AV61JaqgRWK0ggVyu2ZnNMUHcO1TVXWLiYUSFA
aoQWiTnpJITXQdfLtrI4Nyq4rbhRAzmEAwuarxfk6Ypq/NJBfGFNiBzK6HklaD1iYLW1PqewEFfJ
A7R0FJiC+q6NNGB9jz0MMg5MtKAeRxQSrs/sYlyhiiZrPCBUWs0uZzYbihhFRmLk4JMvUCmebNoR
IHFFk+8W6R/PTUpoyasxhl/GK+oVZ10MLWfmhdDilKrSKPN0S86IVJoFt9rjahr25T4jnss6krkv
EUaHaeVykFMa2JJMewABGtYh6X3ZoUI03Efpl5Djzak+W4/QYHEr2lJPW3nULOSubF2BYYU2Pyo/
huC6sJKSFAva8PQ0goEKQhBAkNHm8Z01aHswxP/+nXZhbg5BZ6EM6Rc/TSrMyUMC7OghqX5N0dN1
n1latPMhCY8XX5cGSx2wUXQwdD+H7cNorMza0jY8NyFkNWwpCMoSwPWp2OrqPU0UpXRjj79qZcX9
F++J+kzoT4YHOW5dmC/PUzqNxmPOtqBFmAuRY/+jD99U1Eo/QRif5GyCGKy7beJ4pd1o2bSKX4JI
nm9AgumiB1Cbz0d6WvjarTnRPkCvMYzPSmEfLBnlOx+89IH8HgwuVY3QVZr6K/O8eO7yrqESaFMU
tEQB5gjiwRImCcavPuQm8n0xxB9Tp/1Mw+qeXviTJk23c9oQFNEukQ6gD8Ezr5SYFh3q7COETIzc
VJUf0kt5KpV7B7pDuX5YLZYt7kNdR7AUfnzqWEIMgG8wBi+Yc4GqYMfLPMe8NUwf5G0ywZ5b0JNf
jeOdbBT6j+u7ZdGV0YxSYOWn0U2EEpi9nuZdguEGvOVR6fRDpNDiA7dvt7V8wwbPP4y3120uL6tB
wV2GtXhuHbwMA20xdlEC1waiZdJ9Wz5Cb0hHQd40e0XaOuQjW/vJiwHsKsmOrNKu+3r9A5Yu9zT7
kTS15uv93KV8Hob6xoaQqZtfKZF3bzX6lvLUytZddJozE4LT2FFo0rLDE0XOn6YCqlxIi8xy5Z6z
6DV/jIhpryoIZBVwNedTWnzhdhrFf4EChQ47fOjCH0my4ivzln91UNEtiXSuodHBLTgp2DwdhomC
MaXHaYSVKDmSbQ7SlVN30SUhHdBkQBl0gwqRp1Mmu/RMXHKA7hcY18YyviVGtlXC9X23OKRZLsik
8kXeUPBEBTb+EcQ6UzfYkCermyb/Xcxqmv1aKFt0CDSAZjFwsicvl62zo8/pk6IpakJ5nkDv5/2E
IF9t97ZxNyXe5taxiw3FtrCBSt6EsFJ3zazb9+PP646/9hHz388+ImssDhOFjRdFM0HXpgmPU/j9
uo1FpyRLNCcBAOApgo3ULgIZCEd4crieGfbNAENXUH7wgz3M1t60Ym15RH+sCc7ie+jSlxXvdAOh
yqraptCtFMHD9SEtxouzIYlXikxP4jBh7Rq13JjeN794004+syBEJIu2pzhHseyUoYlhfoRYDiGK
aZ/QLek8VZO/Ep1eFuHVVj6zJ4SndrCiavA6cmyQqKlwtMalG9Xvc1hSKQWhnFYM9AkZ8seItn9D
m8mFG9fHI+M1yM/K3IpBJTaVPgpTRh4kEH9aDx7KLtdXb9FFaPEGZgPAirzUpdNPk+QEVjISJcP2
d91a0+2ELEyGNsrKnWkxmJwZEjy/7EtjSEwmdYiflTSe24XcADplNEpWhrRmSfB6xat0MHJYyiYD
kvH8SOkGmAM0E8/X525xdc6GJHi+nWVtoTU9AYOOFzc0f8Vhteb7a+sj+P6op31etdiYLIjpNAj+
vitxurs+kDUjgsODEba0QMbNbBYlhvvWf+NhYqOYJCPBxHtOWH850mkfGXC0VEkOPbB+Kf09Ardv
whVHWx7MH0PC8mt+Fji6z4xZpQkb+i97tHcSOujXp2zxHLa5ewOd1WHd1C73TdH0Fj2zXL4HHzFQ
ldc3xMdK7kaKsauSULmzfSVaCUzLI/tjU9ireVICHzWw2XbPsjLu8LhiKFaMLJ5QoByBOM8comJA
KGQ/4GU/8arIf8eoSpvdjR7+gjG8MmcJytvr07g0JAOymhn6bkKeKnhFhnRo5AwOuf4gkw9lLunb
wov6Qx3nyYopQbrt7zwlBUTdAABPcnmW8zo/3+s2rmDL9UIgSdNN7UDayKEVw0kR5Ie8ODjNfn5E
9nG9izsahacHw2r/QqzgWMORFUtILE/NeLg+/qVYBbeIBtAMNTFA0ZffpNLa6eQx34Q2xZar3EwI
30ju0O6u21kKVQYYb7Qa6dJBjffSTh+NRQOxY4R6w8fR/00R7PrvL3nN+e8LoTCitbq36d485RnI
HvqCoRKI/c/F2CIi0tJZsL1ub/EFDrYbeKYCwxHalJcDCmI6KKdmHpADW3pVxvSexqbmRkNu3fjF
3HtEx86mNBEcKvwh/TI6YHSvf8SS8874NqBhpB1hd7/8Bg3Ku9wwGbTiP6nQuVMKk8yn6zaWFg6N
HKRr6CQhzMx/P7uUxtkEe4SaR6csSR9rXvsu8LDiDcGMkAwlFXkEGWzxpRHI0cYxH7PoVNYZfCNy
0G1k0EDbrkCctug4rB1zeEOcoSRrzhqKdMOIBTfywtUo52N0QpHFrxHkSDZx/lWBCTxN70cnXxni
vBbinW7W8XNUXjO6LHZthIlDjSJooxNNZE80vavt10i9GbIbeoo/KMUH3p8r3rFoEd5AeLiAkPJU
u5zUXKNLUkrM6NTV0JY/53bGu2WEJV73SZlarl8OX0rD3l/3F+X1ToT+hs4HOg6oZVLUujQLJ0Ra
BINPoeKHBW34tkzvlGTTfvd+kaEZlI0znMrxAEE+nQgd/PQmPL3AW/zVdPxrz+VDeNM5oLeZbzE9
haJNmhR+GZyc8dTKW/rpVkaqvlpSDNAeY0J9OmtxCl47BnIJTxI4ybjnydGE2+lGqrwP5liCpH7s
h190X256GBY1yXs3tuaKRy1ONJVJhS5NzdHEloSysMwxmOrgxFkD12fl9lTkOwXhol2jf6WuuGLv
9Y2DFjDuEcRvhXS0IQw3gX4Fauk0OJVWvQm7b3UxbLr+R2LCxhOtHEtLtuAQBzRENZyjWUhmJIWU
BjkUgyetQ9Ej/QtJQmsCCu2m+r/OH+qUXUGGAksDACVCoJw2sII45wIg6b/jiEtUclQQWLruKq+3
ItpfRE8AEzB7Easv90SqINU4QXjPZZPySPpYDtHGeR7NZyn7pX52+pUX8YJnYG7WtudUn+vKl+aq
VB2MGsr3U45AiTfTanufdW+vxrd27nCh+nl9dAs1knl4f+zNG+XsjEDg3gkz+DhPipnsC2SKusK4
TWCxtpXuSQM37A+/YXaVbpOwcdcyGgv5ykvrwuRWgT309kjaZJb6suzBzSdv71nFEa7tKPbuIQfb
1YV94/WwlMn5tkB2nDfAyu5YuBDwGXOBiF4lOINfNZfJHvoUc2bFdIZbtaF5Vv42Rk9jEh7qpN5o
2tcRbs1OWzs7X18C2JTQPZKZnsvCYvuXl8qK7+QJYQ49MnsWKqlQc4FnZ2WRl+xQ02RDztVh1vty
kUnXhgZt5sDOxp/yIZC3BV3DsR5sAug1xtR9NG6R8eluMvSi6pVi50I4IMzO4rRguHHo2eHPHGwO
EOXoh2StrB8K5IlJ9KmqfjnRhyj6sTLMObJcntOs4Zkp4U5lW61uSz2myv45Gn/lxrsQGnjT/2hN
B908evY+zz+v2Jz3xxWbYpZFnyyloJjCfo1rt34XGDdhfhd5h+F7U30MDB3NDNrNyKCtRNklnwVx
xNVuTnryyBbm1fcqpntg6wTJSe9+yeUz3GsyRF5xC4XIJ91GhFZae+y/fnKATqT1l6WkQ5LHwOVi
erlStePA+3ioUKSxNx6qRTNxmZqthMGFEvmlJeHuasf1pPpzHi2F+5MuRqn+nFXqjieX5tAzu8ml
ZDPKd0ERfFDV9BA4H71x+NcAH75hxinRicI+fVmCM9cdam+K5Hm0KGUqm0qCVsizAIiYWvT/ytsw
3CIb8uFvh7kiJz8/MGdbOv8Cw4EXCzM7evUUQNsS0kqb07vf3CTFex/BMKTudD12dftJ0emuhRHK
0lP0dGFFSuJTAEURlD6P15164ci7+BZh7k21i7Q2py6XkTIsMgc15efYqlzU1WHzSN0ogHNi7SxY
ilHnEzD//WyyHdqy5uc8MViJH53C3vaZtbf7X28YGjor9GUBo+PVcmmlLkyDJhKH7TopN5UNC4yz
bRpza8ObHdnbSdc2USvfXDe6cJvlaUR5h84vrppixTfPutaUoXQ+tQltEl2hI10L/9LKKba0N8+t
zIH4bALVXPIhrSP5okrJARkJiEQeNKh6VnEAi4YUAjedyVTP5fnvZ4bSweggqJBwDxJpO+B8BZIs
1m+dDbhXat9eueUtzh5ZBwQKZt10sRusmQy7hxuMLqoRhMz0MObt9vr6LA5o7jzkemzQ8SG4XtzW
ICklYnhaOhvNuFfkfCf5x9Xs4mLMnqth/zMkzFwLQd40zIaUwDhZabCD7mumQL6lSrBV6m7mWBn2
UHz+IO3w9b8NUnCPQTP8ChVw9td0E037MvlQoEOgQExy3c7icvGuIiVFHVgXyVTtgl5Bz6BzhvvU
hmYdLZ121y0sXJHp3qATcX48QaEkHPOwO/UJrSJ0PqjZliKpx03ZVL4kTbgvKDfD/XLd3rz84hFP
t4jCuvEPdCUu/V1Lypj/TedA1OxGhAymGxjC/psJwTFGSesi2jjD09h8jDoEH/3ERSFvxcqin58N
RHABDT5TVcrpBOh/5wzBsh5o55iK5+tjmX/l2nQJF5OCyy6MA4xlQBcYlqFdOdzFw7shajdFtOIK
ayMSXAGmRgrCwMpPbVHf29F4zINfQ/lZjaqP1we1aAgeFbKsYIZkETrfxlKnNDK7p5THrV4+KaN2
XyMkjzzcdUOLznZmSDiggHFVhj8/N2sFaaBRmV+AjvENkR1j5VRaXCf6U4FBOXOn6LyRz8I40iPo
q6P8d4IXYDNqx5gq4acmoqwG29Pv66Na3LJntoQtpAAcHSZECk+WXk/v4USSD+lov28s5VdVW+Eh
S8fvpjzlKzt3cdXgxYf1mgsrLQeXQ1RqNdWDFhCCJTc5RGH0iuSZ91emw/YEM++wsr8WQx9iOoZl
0vuvi5i/epJHvTQwl1jkWo085rCnhW/F55c8hMz1TCYOPRD/cTmoCRpdq0AM8QXqxx5utIf1KL5m
RNhYIfx0iErghrFybAz4mZ17M1/jB1mar7lxgkwfKRwuRpcj8YoSbL5DrqO2tPIvpYPC1pCifOUB
ulC7gd37zIzgfJHf6s2I7NQJHbv8JotKDaxd8i2ponSfJE4EqlgZt341tbvBac2dp8YyoswSVI6m
aSItAtlqn6AKpEAIzuV3gg/NNFdbV+bMjhg3zz9TcNbBV82/QUCVusnNHtRAsxt8iCo048bW0ba9
05x4w2uvWc1xLa82oC1Nt2bBJ2GGlNJLHCekolXvaLS2YVJ7vL7/l2INmbp/DAhj0wyIbMKJLBMX
njsghvau0rMd9E4p6Z3gvT6FKzt/8ao130/tWdNwzvRe+lY/UrLzR27DRlE4u6KV8m3ayzkCqn28
i5GMccvWz2DM5lFXNHnxtTLytSzz4rQSCbjxQYNPVLj8hiTqzTbwVE4n5Ru9k05UuUH8/frMLkVW
svW0ZwIytmyRaD/zYQJR4R0+Qbskq0e0U7cSL//sG4gFv14pj79kH1/56Jk1YVYVJzflTCP2hKq8
t5CEGkduyuMDRaBdBym3VH1LUaIPEL211fr2+lAXw4UBlwvZWLgNbCFcOEpYBJlOTMrQibM3w1vC
N2v1z+8Lg/O6kb0h8fsoYW0VNUdxce1yPIfNV/N3ZkLwCGmYpNHqOSH0st/HarhXlbt6bG8iqKC1
JzTCVi+vizvvzOL897NTvjH6SNImBhXpP5JBQh8+iLcwPm3rMfgVKfvrS7To8WfWhLMplSXV7ie8
MQK8PJXV+/nQaP3qDYkZznTdhBkCIhxZXCnFRq3xpXshfi6j71F0fEtHCKcGSWFTBwNHQUwsYyRO
3FZwpkN8v6UE9ymzt2X9CeWB6zO2uKV4KQEIn9PAXBwuF6gFRpEEMomuJGrvmhyO3/QTCk97pUFU
wkIIWuuhUwhIUYTtYUyhhr3+AUtLRiKP6q1G4Edu7NK+YpZ6mPe85g31NzrZW4ooLaavG1mIUvw6
S8WthbqaGI01LQ3lLMdIhZq7ptVu0R6SSNuStNjmEN/32UqsWNhoGOStBhqFE0C8JAEbGS0PVdUT
ELhN5EXvdZkTVYVGcHSeDCM8tvKxsdbKtvP2FbY3SFcYEgDUq1DVCRGqksyqbM0yOlUOuTvTlD6h
nHDfSKWH4raV/PuVI1gBaQcQCn+IIZSKcj0eYA6OX3AZCSXKQrnv7ZU87EL4uLChXnqHEWU0AXhR
dGooUI66d4ytEQXb+759qkJ7+wYvmesUsKVRDBGrlF7PVVHzu+ikTy91/LRxS0MP9qonJ/tc7p+l
0kcXfjB/Xbe7sAXA0/6xKyxbo9vJZEtFBDP6RvfvZfu5XiMUWTLBsExCCYmLVy+RnDeW7CR9dHJ6
+973mjsy5t2wAoWev1N0PwhCaTigqELHnDCO2kR+0vExYqmgdH7l1loH+ZJ/01xAw6sz48fFuDso
tUGDJOoE8y0RioZwb4LAzLyP19djyenOzQinZK1liF/RzngKE+hrkr1q36o3ISIpevTluqWluHRu
STgdSbuVWjXOcguoGHQVRPqy/GUwSop9kGbbu0T79y2NOuxtf6ZQCLeZThUBEe7opDnPhnVvhruu
DFwabf7bwOb4eHbsOxbU2dwWoxMyFnoPc5KUn+ZkT/wUl5WbFNVKvF307z/DEkslUacZqFVo+PdE
ldby6k09czy26e/r41o6Lpk/Cok0LpGOE4F4U2w4cSZ5IGMyEFpW+lXV1FsZqXpURH6U3b6Tf1W/
jICU4ITiy1tmFWQDGFTo0AAdXM5qhVqWV2sSSDUbkF+NYo2pZLThR/BsWzSrTXA4/bg+4EUPPTMp
5IMg2vKmPsVkryjvE+QFhgxyxggmj7q+1ZNiF/j5G2L+jN/43yiFMAJfZ1Z0ahxD7R5tisD091Wq
5RDvK5JbBclN2nfxislF9+E2Nz/U4bIR64rFBGFsNYOI1WTXUmaPSE/W5kohYdEIPdhzcxQ9viI3
2iDVBY0qlGH09hnMZtA+rpYtF1eLZ+fc/wRhkins7qQIIkhxefGFvbqJR5rL5O8ewqYSsEb1RvVW
bgDLu+HMnrDNYykPsqzEHmIlD37Zu1NxtKd7pGY6pIBkJM1S7TZOvqJZdd0tF+fyj2Gxrc6RShki
B42EtXKb6fQomvaO4v+Ht1gBWjgfmew3YTptBNHrcDDB3pAPt/JjlVRQT60MZenUhKpRnjuVODrF
xnno+xBrTTESGcoprpK7Tvee//04ZkAdyVZoT2DQvowbporSFFRUZNPAyI/Zs+48wsr3BhsQKNFT
wBe/KlZnBpJ+BjJlVCmOEp1+6Vi5Edn361aWbgDgjf+xolyOxPY7uGpMnzhfPWTatBsamOXSoyEZ
KwfKS6ugeJk5tyTEWnNIPNjGGw7KwK9upcRIEcaxqL0gNLRD8q1CiKKxHmQJRsVST80PkZo81H3/
1eoRFpP8aTjkio+ghW7n22AMS1ee2skdAhla5cr+bJs+bfY5nfW15ju3iG7T3xcmwcEamvbUAN2H
upOHUOfXaywrS5sHejBjhslT7xcxI16hQUVD/vk0RWgNIFfGzT201g6rF/TQqxmkvZb3Ky3OYP8u
10rzJt5jPjBnI9kDdz462rix9XTuAzF3oxo9qohToMUxoDXkVw+BGT0pUbnpzA9a9r2NEFzp89u6
R7PtNrUfANXvZfXRR+HayHZN8k6C58zFqffXPWwpXavNl1hIiimVc6e4/Ow0gmFCDriNm8UdAmEP
ISoh8ZTfGqgDyeN0GqPgvknBiGdl4LhdAI1y3h7KGi0YK9yqlnYcQ3XnlQhoX/+yxWU7+zBhF8ca
ugooPfFh7bAZkOMO0cvxbv6bkfkjzi9uQ+RoiQZmu07CjfRUDr8yeyV7shjw6EwGrT3TFYkNk2U5
lvhLxd1w+Bg50UaWV8LdYpA4MyCMIajLepRCDKDIA/Up7qWqaHo8XZ+ppVcC8qL/DGP+irOZyqMu
z+qIx/Zg32bdsR+OcDok76JmxSGXzvRzO8IboULtDGciEKnGO0vaDqCvIQStJIe6wU888PqolhLX
4IEhBpjVUzWAKpfDQsUD2YMSL+MqpKnTBg0uSCtSAE8f63obVcodj/xOWnswzMHgVbA4MyusWe5J
Sj71JEyqYIfc/VbnQusW07BRAsutNWdjDgqa6oisXx/v4iqe2RVWMexDO4nnJIbmvZdBPjEwhYY4
w0FDfY2na9EWHdZzE89M/ygcXmNNp8losJKddUya2HNjha78pLupvZCE7xr972K8ODMnnGCRZYSd
XuGgjv9MXQmigcc8XTn1F2+ANEJAbQi2E60HIcgjHaob+UBvguqh9aQUAVqyG2V69ui4TmFx8ZtD
kUpPkOZmVfT4hrX7Y1s8x7KpTLuhx3affPDG+qbR6w1IILewfznhW7JdZwN9URw+2+5BJ1V5YdHz
IfEK4lmS5IcW2OxDFk/pG3C5aHTApTR3PFFpFY4gXQlyNJJIRN0VRrlRCxiH5WGllrLojGc2hH0+
tbALpr1CoJdbt2lsxLieTXSGZklwyn3XV2rRFc+MCbub7TDmEGlHp9QqPitSuPMM66fsmNvrZpaD
F93PcKrAMiDbwm4229JvgoqWtEKr3NFI3heecVekxy7Pb9GeeocKbOFs0u8rZueN+yp40R9qGjOF
KHCGy5g5tHJmpRNmSwRo88japMUjHFtN92koEhdJSlejBHiYyjXM3eJRSpWABDPvStrJLg1LXGBQ
gOYmpyqptbFCZLd6T15T016zIgzPU+hzrtTZCny1G8kqxq0XE76uz+Kij4AEmWlS0S4QK4mgPttk
qDh4LDhr250zk01PK7X4ef1fLdSZDcEP9ZLuhnTgkaJFgTrn5o3NlKByieTkZqAn6T8OSXDHhjyb
adYMSfOOdv+sbON4reV1eUQQaVFpJrtrCrcDhHaNQBsxISNnov02ICprPkVZeri+OEsuMCfiwdNR
07ZswdFGU7fCvucsSZoJqMLtGOi76xaWlv/cguBkqo+cqarWvBasH3kN4sF7X5art5vlcUDMSC4c
DT/xTSKFg5RIPcd9VR/pRB78rY1oKaXdrc5rbNwMyb2S3khytc/8j2n2LvOqFZ9Yiru0uFEcgoYU
opz5C8/OkTGeOlReWDAdB4fBHv6xVt+1JuqAobmdjPjxDfN6Zk90+cRpnCbFnpTat/SubzTUuqV8
XHk3LLXS0Lqn6XQpwzlEzetyXKWfIFs48HBou2JbWfdOP7pFeSSpBhNgB5FiYLsp7zcNme0BevJP
7Zr2wKIHnX2B4KNhJBddNvIFdvbUVsZ+Sp2NHa1x8i560JkVwU9zpNsHJD15hRn70HJteeVcXhuF
cPZrxVQBM5jnsXpH9z9nZC9lKz64PAYwadBmGCQ5BB/s0Go04oYnru1p3wPftDdBoUzbtzjeHyOC
40WwMmTe3JhLQigs1aNt/Gi8bMXtlmfrjxEhwsYo8iKfPN9xw+LG8+1tMSg3q4jzRSsvKDHoGeFD
mJ9oZ3vW7soot2XufrlZwvrRQqFXd5BbTpKU7q/P2mJ4oKl+Fu4Avm4L26hQEHD2I0wFirmzvkgj
os75jdH7O/1NcwfgCmdG8pJHyeWokiA3SGtNc40aVVH/2ww7Rzn1+niWzqcZ1fU/I8Km1PTG4PDi
5ueooekqU4/aXD9ae01PM7jBtDVE7uL8GbNMIembuUPgclChZVfIgcm4tikhGJs00YYOmmAvKUhv
Zo5OySTs05XMzFLjskan9D9WhVeQHqTF1FSUn6a6Oqr1tDEV+TAqUFvl2W5CHNsau636rHfOfgid
n3SHvLMM/2RGH6Y4OmrSw4xWmhllrk/+ot/SA0u9AfypIuavgQKU6uTYXLvJvsXWodL9jU3F9L9Z
EQZvJHU9GqXDiSbz1qNS6jya41qWfNGPwBm8aFPSBisY6f1MTrnpxqdctbewP3oy1GvOuJm6FYdd
nrP/GUK07NKBvJwmoVGSopdcedzpR9lqXEQG3xId/xkPsJRLMzwi5ajuGE/hDFvVd24QM94mqxTD
s7uLF94ZnvH3tNFsfmlGryNpBr7AjuCpewqyH2ibd6Jw0zb3c8MgPR9vOL6glYTvAbYCWlmF4yv1
4kiWYvZ7IL8bPiopY3qDu51bEA6vou+DcpIJW0H/VzD9Grv7NlzLXS85Ad0js2Ae7TiUey+nTc2L
2IbsmstoFt0EuX5Dn3VkBCs+sLQ4YDPpfubiPpM7XFqRJKv22ziKT2E9uvBQ72IQAFQzFCnbSOWE
/PPK4iwFR2NWsZx7cS1Dn4d9do5pdPtqCDjH9P+0oZu1o/fTn0JrY5edvSkcpAVUT3lLRAbXRcFh
bseBq/zSqDckjt31aXzS9S9FtucwPUhPRrAJq+JwPRAtzueZJcEzjD6rhsyv4hMS8fu5BzXw9pXd
QV9BzHPK3r+RtTVvXLbJ84tONBr0RRKcruzVXJv6+NSWYKYpzOaHotGS28mJ0aSKB3nH430XxpG5
kkVfzHVAW/OPZSEijrk3FBn0oqexGmnxRTu6bMf7tlWQFtyADgtcFSWnKvoOsnvlvFvaHlxO5hwm
xFA0PV8uaZbQGqvmRozKQfx5yMbxVh/jL+Fo+ivBeHGQ9N05EK0gSQwW8tLSWAZ2noTcVLW+2OUe
V+5g08X53vhea+ZdVzylvbOt7Z/XHWlpn5xZFSkk1NGzu1Tn6por90GDirsE0vivwT8C1FyZyqVz
7dyUcA6kvQoZ5lxFSIGM1EDayuq+Dn2Kgo/Xx/QidioeBeeWhKNAYkxyPKOzqtzNwmRXhgCMhvQX
ALfYI0NldftYTlx9pA7p9V/a9BANx7x/nvLuXb+2Veet+OpjwNFAewC/CrCHy3VtLT+1gpzUrVkV
W/SthrTYXx/vko+iNPKPBWFiQ0pjkMlgAc7RbRtbOyZ29WGw7J/0AVIm5K75qolJ9izulOHAHTow
Dgkd6blMMxF3Ts/b9lPn5tqguk3b3knJWsv2opOemRY2oV0pYe5NvBSqZK8Qv/3BddIK8vhm05ur
1DzzgrxesD8DFc4q20oNrvLcqwPnEfzqxvTDfVPHaBeq8qHWD/0AoaUjv28iaeW8X3QVmi2pnGrI
qr4CCHuRpfrGDO3yn23vt++vbIzFHXj2+0KIKUJUaeIKRBz6N0VVvbeygxHkO9ihVwaybGiWsgTt
SeVdOAijMXaGZCTjrqv5bkgmBOuUw5TtJfD4131/0TW4gcEYNbPFiXgPQ4+4Wc7ouyaVN3MhF/Xt
XVjbu1IzttVaC8jiTjuzJjhioNUxBUomUHLuPRvkB1z65rfrI3oJCGf+Zzu0sczwcBL7SHK+IkxK
Sqg0hsabHo33U+t63s4+TnDa/5Wcupvpi1Qe6if71twqd6m9Me/r+0g/DDMrHVIeB7s+gueyi91T
sEcsL3pob65/nXAJ+PvjgECDyiN7TdC5jGZ+PoCuDjv5EaXnatN3ZQErRQwiuggkVx28wo2nVkar
XlrDw4gvzxfTsHTNyQnEnWHsujTtTGWc9UovPwaRqz5M9sehVt3n8bt1rOKDo+xDfTP8Hg59sdGC
TfMu/BT8S87Kv78ALcC5xwhiZ5EFSVfLKo5DS35MjKSHwz0dXbVUrE3hdcHt9XkWWTlebBEByN9S
HJtJiC9HKxsl6Js6lx+3ufutdL99aXff6i+Fe1w7n0T4zytLglPXLQeLJqfyY+p2W8ON3dyd/4sW
va1/Yx4cV9/Im9LVtvuwc4+Z+8FA+9ZtP43b3ytjXnKu8zELkTdMrMxsDL7kCxhIPuJecW8PH9xp
U29Px2iTbVZqJC8lW3GrnRuco8vZK6Fo/LLJtL8NNlvL3Xaduy038/i6nb/ZbPrtWiemSFv8arqF
HRTVvqr5LQt7d7///t15dzj6243s/nWzNrg5yF4bnBDtw95q26GcDXX77XRX7PXbTbrt7rcPK8sm
HFsvI4JJZS4IqpBjikwfRpQWdsf1/TF3/XDzLah21efpYwwfkOdu6GFotz+jX9dtLnmKOVNK0jU0
462EhUsiL1erepAf94a0UT4i/nx8WBWXXDMirBRlOnZhgpHk1nGHk8Ou2MiZ62yvj0WEYb3M3/lg
hIVKLKkeVIWYWur7/HPyVb+1nyLnIXhfuqW1S+7y3LVA0kW7xt4BEdHf4ii8lCF4hHLUAKh0uQt6
GoO1dOyVx23qNkA1dFB+7pjs7S/vHjexthLZlryFsietSSCAZagrLq2RqLPt3tPR98uVWziwlFTe
X5/Ql0eZ6PnnJoQBlZaZGpOkjY/TX9DqPMXP3/aKu7+t7jp3+ti4gJfu9dbN3He7m5sH2Xd/rtif
T6Jr9v+Ps+/akRxnmn0iAfLmlnLlTVer3Y3QZlreez39H2qcb6eKrVPC7s7NYgaoFMlkMk1kJGXH
sogBoD7EElVHKs2EGG+PgZnZGERhR91GhmQYlxUD2+Ka0te/rJT/qNP16qm7wXJ9l8SqNDh53B8Q
pa8aplricZtWcG+F1NWoclzLrlQGh/csH93TLLsGHYlVucXj/b2cFQSgrQwKErRf0VGxVPqSOArh
6HC+g2FNWv2djZYoLuikMHdiGmoRU8sciNvo/FQQA/eVqe7gPAkE7wD3Mugv5YvxcuTIY08SHSmH
h+410E0zJ7pPhu3FqU76ksme9JLe1euvoE6uiJQkLENmcJT87Et7Rt52S+TUc/t5LYI6OFBeJ0WS
4uBEdGijw0wXULwsm93ICwvhPo2X+tFDbQLdcmgfnWijby96HQh81qfB6IRr6SVZcduyJuFHsgaG
KBYXCQ5n3eYrcTROXio61Y8ibF7bkEbf7ns0cBhWaqwz3Vb0ndkZpvPqHp8/4bCZ5vvl3BBtQVnp
GJleMk2g1CWBl4ijPzr8sC8UZMXyM6saXjaSDskqqcIkJ5NZ5BSg8x2TWKS98fzCnE7UuVSKAQNU
vCji1NFJDvKTV+ic1WyUcptZ4bh2iX8ICdPpGhD3ZFgCM/KTuaZ09qftExS6ArJWdHpDiWOQ5xYN
67Tee89fsvg5qEXcUyKO70lQ22N38qto40fipQ7adci4dqGmRHlpJFIlta4GK2Qtkvq98DND8r6l
cSTsQkj1ExrQH8kDiAhYhwowIkup4jjKMR+J/eiI+/0L6N/ftngX+s/eQrwSw1fJUDA7eDpP9Itn
nJ/um7A5rYCT8o/0n3+/8jIHj+OEKh1GpwcS46FTSKI8s4zVC+egMnD7ltIINNPojz7gcQWiG4QM
GiTf3rwUWeC25eTRcXuClju99zTTDVxziA4sQ1rR36uyvGEfE97kF9PEcw7uD93u5BFiTgw9xDyU
2aDxa2Z0mk1lvvSWkQ12zJh6iN012o5k5v39nT3did/3fwIpszkOoPpSJY91+kIiueCRutMzINHU
yOg/mmgkaqyXaUjy9tPz7Dw/MNyREQwZ8Y1sd6JdBoBgEbHXdG+pjXMSTSseWgKmRigOI7HolnM5
S5maSWp8Gkfe0D4hvyOLfX/5syKmqjYo9hTQj1POTlm7oVaiHRXhG6ORcaU5/VPs3JcxFyPKeHz/
EUJpVBT76FTnIUQipQHSFD3YJDYMq6wb1mjlu3Qt7axO1j3egELVNkxAcfE37DbdB9ZSDmJev6d5
cujxxYNNm1mBQ9Ocp+Ss4yniZ9gEJkrKJchGmBjUeI9yZ4XMnyawFK4jqWTc3woa/fNzuVDIQLWM
x0QJYFdvL5eSpX0ojAUL6uppAsALqN4bVmdlEHBtmn4kSA0QP+WszMfwjPwpDk8LHzB34CL3A1sH
DaREc+pjnFqipj7Owg0vjfyS52fZbp5UT/d9S3wUL0KPIknF6kNlg916TI26OQr/FsX+sw0TkxDQ
GzCrEl1uxZOUy0Essw6PMQLsqXgqNSNYV74hlkY5/DtQ7f8T9gOtQK/KL6iDolaj2MUe53BqRABj
JwL6bJfoc2dcIxn3dMJv/AihHokBCII+bCFEq+xefgKFDOiPk/Zl4fio9DK9FvrBjNqi4kWGgf4M
wLFqr3X7lIRb3z+r0j7uzbbLCLfg3k4qSVshCYgNDelYLI6nVpb1CsfEo885Am9qh9Zb+PmfYuqd
36eXVEdFC2BwxjuC52GqcMWKwRmNATlveawcpyTwxnQgaZiO71xXJhcG1QwRo5i8tDBChIo9inot
XiYRpIkaJoblsRlKqKaSTkP8baZNpO0w6qjCCxaijk/cukFEM4K6RiKYyJwCz+iCB89MOib66pO4
efPBVdGRvhzxIiClNHpE7RP1vR6GUSGpN0QhCaqOS21OartazxFkgISGQSCsp3kiHdkWvomZCLH4
lHGpKhoDeg4rkkhBjarnMPpWKI8SaMOlgnkpu7Lvrf+iJn/PTKCKOlWbJVrS4MyMukL6QVklNsZX
tqM++CS17wubC5iRZPxHQX7CoysPhe3QJse0IeeUO86wKr01UNa1gpX6x0Jzw3F8QGXnMOxUizX8
bfMYknih+vnTwHBPhaiKQcOKgywVk4qyJ5UxGZa01VESdkVs5uPJY80+X6kgholLiy1e0HFstHJq
iO55QE2vbs0Ug7PjJa7IKRi691GT73u1LUCN8UUmwyLElQnDA/R07D7zpFjd3/45g369+9SLMlT1
mA85xHgDCQVMYDZbzRaQaUqWeJ1mvXUA+0S4ZoqC4TrUNmuj3KYxh4OWiNTq6NQUtsFTu27sBAYV
TH07dieuUE5fxZvw3H2ABrmYMs6LSdBJe3/v7N/voHY2mnCfrJtwTtIa9anOjX6rYhAYMXW1fL6/
u7P+KPj7kEpHaM8CLXd7iqwf982QpZzDDqZse/GKa1GzMLSz97JxP6tjPurJZeFIZ12Ua6HUmbpo
2BkGOeMcfw2vDMwd8rTFpUcqQz22TplbcWTeX+js+wXiVKCSgVuHO3y7Tt4DGaxa5xyyXvwmS42m
Mnl/obA3eyOuZEyqfHUjPC+vQGYJGYygs2dwk7CpkxmZirnZC27t7Jul/KCrEK+BZeVWEs4MiA+Q
MDtqbLvxhyRv2WzBq5ievV9KCHoL0EH9BNDUhtXowhN6hItOlplFTFBWCr1dLhP2JPXrYKnNekka
tXWD7zXoNoW0EpT1CuGPaBkTSVTrl6VGiVl7crWu6RCvDokd68jjW0hSY6OGC+yfitBs249waerd
nDbI8L/hDmPqANqBbgXx5eD5NdwmJ/jG6HRLrgPCha8Z26NZ+b+8h9eyqEVlyIx1aVPyznhk4Uxo
AWG4T6FTdC3Ts2O5yf8lW9ePn3YtkHKa5CaQlEGDwEhsSZiuBOkl/nP/xs6pxJUIOmWljlybCS5E
NDqY5sfdW7tNn1TO8BfyH7PW6FoQ5UzkXd8OIKXmHakY1yAv1/3xyeU7Ur6DKZIU3qEXL82l8BvS
B/L6/iJn0x/Xwqm6rYqmd0xnTnnH1zYj6LngIAL7hyz4OdWDRW7PmUwuoqJ/dJLmN3G1vqpaHkut
SivGGKd47eUnptrkuyB7GNlej2sraFbVUrPE7DODKgrQGxiXBY4ryuKLlVgkfFzxmP+oj1N2x1AV
wxNXZX7sH2NLStdgcDDV3IhRArDGbikunZ4x2pph8Ac4XTDsDFwE1AXhq4xxcUeRiKv1sr5gqNJg
9LpkCtmGC21W3lXiuhcN7aQFCwWkuew5+Eb/iqauCsMPZV0jYHWkTytaoR1ljetZ7hgyGrFlMbqb
6oWOfjB3rZzFVeaTeMNvMY6Jxx/GZmxxN+qNj7TBfc2bexD/fhYag27NUyhVwJxNn4W6AUH69aws
7Pnc/VUwUG4ay4o4nCah85gi792u5JwOmVU7940uB+uF7j0i6brgIM+mHVSBBTkLsjAAtFLHO2RS
HXtiD1/U4D5c41DrG1SQzq6+xHQztyg8HqjOYVrORGF+u2v9UMbAznGcA+RJh6nmrpYZPShuQEVk
lBicGtSnOJeWigVz2qtiFzHuZJqsQCcNc1dh2yFXEXyvEjL6B20wq5P05JLkZEaXbbZd8u3nyhOY
pAvScnhMGAtIl3xaQWhH4JQ4JyLbcrfv7FghhaV7hvhwXw1nLQMKcujFQCwLsiLKMhR9Gfl+4XJO
MLx1zB9GWXfel1ytUzO3y1DnfYNlzbLUg9ew2xZLnZmz53klnfJyGLEaNDebpMvbJrPF98J7jtR1
6R3R+e+yCw7iXIShgC4bSecJxATMI6U+QYV/Ai2IM9gRptUMuY6RPOOLkJqc25AqQp7ILPdptEo+
q8K8iLGZIWGW5StpzYHywfsG2Viqj6/3z2BGvQDZkdDQiWIIejupB7AaMWMnU7nB0RDFj0VgafFS
2XXuht7IoN65ZkhamU8hg6lEq0O7lMiIO7lyumbVl/vQ2/eM4YNNN886KyuOmO+zsPeLX0Bd3bQc
+GaMUPfOMHW2AnXviEi9EjHXEFQPzLZ2vW1bCCRza1J1vSVqybqoFoD3szsNBCM6TtHXhYz07fmD
JLrqm54dnEFo33pX0ZkwXDhMfloH9dShjeSvDMrvVBXQExQjdnqwBxs4zbW/rsy3I7h1iGfXpH9A
cmktHmXyurk0ZCkDPFdvgHiQCQG88HOvb5cYNhLXxz0K7C/7tw+PoE9cT+x6Fek2CvsO3l3SkWrl
2+d/iaCeXNJrwXSdb0DfVQJg7uA0o13JB6V579KXeAluP/Ns3kih7oqajSBkKKFFdQJGV61oTlWi
otMQKTe2Yaz7F/P/s5majLFwQISgs+B2M3P/f5uJofHGfn9MrcoOzJE8EOzmq0qadWFdzl/5wtM9
p6YI/H6aCtCzRxenw56VhlZCTY6TN5H3wMuLjaczeV7ERP9IoJ17TujDElktFGVJBzaovWy3gPId
H6GcMQmftL227/WafCZ6D71Fj4rBm/3a1x9RVvnzTJhNbUs6pyO7rjMC6RYLtzPvws33UcfMxLXk
pQG+D2A75BeR9Yut0MKM5b17cteJbpsHJzQjq7TB3W8ifat3hLHQrrOIH5sk0df5eqcoFUjUDnzt
IHdwgDcUdSEgb6mR7cfDEP4XZbuWRBlIWSm5qtBQB06w5GradCxZXWOELgEo59VDjfICL7HbpvYS
qcqPM3hvlZNGXkXlEaxJgvm8k+y3xxGyCyAc/XVC4HYQHHpPTp+NlZstqVd/ds85KckFqV493ntG
tV1ECc0+FijgoIMdhXtBowGmolgJguuPA76nfMyiVXbGILDyIAqXhOPAN5s2KokGXVnfv/Bz4SCo
sP7KpbyhVJYatY4hl7cTAG2qP65G9MRaLVzwRTnUQ9QGndB5EeREpLbYjSGNRHc68rWwnDlrqYBA
ikMpEHV8mqi3dYWARz8UCzHS5/H4WNhrj7ChMT5lKd6BlXtYiLbmHFf1WiK1sNFDnYfrILHIT6kE
4mZR72KkE9eS0e78vSYd3CXU0OxmwqMDHB18cRoC7FvlZVhRLsQeUMh9ayD19xZEtrfWZNJEumou
7Oic4byWRUU6AfLCKh8NCNsasn/p0AOrK+PeMKV2QdJPDYW+kugamKhQJx4HOleg+oOLXjkOGGtW
1UFsp+w03EJuk6xt8uCRkViVpX+ne3AGx/Z5Kzw+iYcnzcgqmMKlU517kNCVqoLsVkX7IP22h9U4
ppyIVe/DF++s6NxGr20fGvSNy7+gtMJ0XL8X/lcYZfs7JXY7r5yOcztaH2/WW2N3trqxoLoPD5qO
6ajb0+Mf89l8L/Tn0u6dWF/FpmZ4l+V4cw6ErWLhYN9H9IfuIsogdL0axRqDWkDdiul2iBKj1GIV
Zz7KZgVk/UbC9GhDG/vsyDIeHit3ULZRKmdPgZyyawmlOTtkR+XQZqDCUsa8s4VRVI4V/iNBA8bJ
+wo667KAdR6Qjom7B59NXYYx8PORcae8guHaCkswpttljXBl4G3U1ufs45sxVltp3RB0SS0o7dzR
qZgggM7WCe1Bg62LNFf9LkMGvhrNkfsQuMeBsXySS8NCSL4kaFLYq/dKDRPBR18Z57SK8yY2OYZZ
n3NsaM4tCJp156+XRO1nKAsZloQ0ipIS42ULf6RB6dcsX8GjIpnIqUjoSjip21zHaOuv1dP945zr
tMC0kYnwDHWT38eZlK3mxQnE56WHsZ97SfgjhhFpggAced8uU+oso4ttgYojqfIN55mROD7e/4hZ
nUJ+gOMFVK0BnqWMep3mbqxGNeeknh1tR6K9P1eWDcrXk22a3uthszkrr7A63BIBGzfzgIERV0Np
DJ0QeFgmP/H6nBNGUMYS4MFmE5E90i6dOQ7Y7xIJprNwash5Yakz0RvYPhSkXaZNR6P0rcA+UmMx
mPZ7K/gk68lz+Z2ixyMnB4JSSKprRrFNdWH9tFrdlzzj8YIrbQo0AG/T0FRzK7joYX+EkmedtLO0
9K3wPutuF7OkAb5eCI2WX6qPTCuhzOyNQOoKSXwqqT0SbU74yWV7hSsNWV0C+81cUwTaHDrfEFrL
MEi3i0p4lpGzAjKSdj+05qgHo5HWx/s7N9eicCOFUk9RzjA8KoCUsdK9zTE4RyvWFAj3yWseEQ15
hTcRbOVPbG4uqMvc9ZwyCUjRKWj7wjNxu8BA9sVAa2Ft1TQgnnrRuF2WmElkAlhS9Gj7ZgrS/1Ew
M4PR48rJPv710mEcMNNs6m+B10qTtQW5yCXtWPPAjvJn5XOCYkSmzSkH9sUNyAoohMp0zfF0X+wM
IOJWLHWuo+gzqZpBbFqe5cEz+BSgur2GOb2rsiVqMPHgW5qBT0j8d+mBRZ5DMsQdZl9FaKxe8E5+
2wh8DA9ebax/GtFM3ZzW66oIsSwP928dEH+7UIidiUVuf5+6KEihC13cjFgsUxNZWYvofUdqUZfG
bVpeRBlN6dUe4+OKYZ2N+7pd0rHfF/VWPrXZSEL06ILH+viBZM/9qZIe3chwk4fIfR/fI/modLry
lZGBAL96/6BnXOtb2dTVysGXIxQS1h7HOmpWbZUTJjv1z0W1AkeGYorVUilhcqBvzRIkYqgISLHQ
YApSotsb1fD1EEkFcu1CVIOzpGbbRCFKE6OBUulk8RK5PHtpqqA1inYcJb1LfUkgcRnJMhELFtDC
NpGEweoLNdiOSZTnZPC7/iMau+E9A3nNV6Z4xdJA9N+G7varqbBgHIIYM9qBECpFn7CVvBKA2478
rdRXeqjG5v1jmdEINC1MuN0J6wkWu9s94rg6VzM0SzmB9CwWazV8TBrrvojfz5EmIi+PppNpBMSv
hvomVjshHdoJA5MAzYgh60W1ZjAzTMmfhNjoYjARZ0spkOkmUWcvKgCvgkXzZ6oXtYuK1oBtEoNK
nTEqwU+VxO996zMLHt2MT4GaGFheZNCETKSulIalnZh4buDzjlwB3h9vqpIE4r7xeYBkXasFyRip
ytFQGytIXsrYbpJzkmIkZfi5hK2aKb7gU0A8A2YuZKTRRXR7kF4VNXLUgo7P3eePhV4YkrkONvm2
MkyVjGYqEmHBl5uptkPkhPhG1xIeDTolwPjq0LASSnXDOSMVcsOJLhrcodcPkSH9B/8NWWg0ZKMC
CYJxHOztAhE0YapCFwNEEOMlAowx/2LfeT3R0QvPEdcnzYuMv3zonkP7vgLPRG6oRmJngTji0TdI
7y1YUBiXgfPh+BlBHWsgwcpd11vlUCN5u63NzZ9iDdi9g9BxfV/0jAm7lkzzIaMtM4k9Phccro10
JrfZjiQdoJvmGBuuv2ALltZJEyIzPOj5GQbrZL9zozgIxtrbJDq6Qd1jaYpoD3ORQKxtUEQUS/W0
2at0tcc/gcOVe16rowimKcjOT31NGjs1vK2Anjud9U2dwci/LfZXT57/Q8rn5nBpb7mGBw8uEQhW
ciN6F/X4KPU7SWcf4WDE4YKDMfcKIq+EsR1IDaJZjJ40nmI+MUxWD4RKv+1bvdXIlydZuWYAG935
72O1BImZM/BXAmn2QX7ktNFvWzy7APAPBNwlPPzYHVrcpU23e3efNzFikKXofUkq5cwi0d3XRQ+p
fbJjU71q7GaJP2LW4iGQxVQyPPDg1aYMAtPxTR2FAvA2/FPNiGsBfJc1FxKJdwqBqMw6YdU3Lv2u
XCvmLT5cMe6qW5rCNvO4Yd7BBDXFK8phPOCtVYr9KMvZIBWcTu/X8Uez9izs55LvNFUGqNfsWgp9
iHmGsXyouQrwzTFL+603Gpt7K16yNcr4Swn8mTQF3nsErlObO/jS6BB9qPHMxPLPkoxkJdZwyfX+
QX387D7VT4cnGkfkLb8fj2j49S0hJ+JDuhTtzdi9m2+gHta+AmtuJuEbIrTfaHoQnIQNGI26D3+J
c2cm7rpdLqVGQYy5n8203ONI5C/bs8kzETbfmamtqqVi1My1QAfJNBgQWzulY2+1hSkHN+wnWXvJ
/FrUkvlfRwwnyxNQ8QeycGVCG172Mk3IBAdUx4+8biWrh8CuDNYys1eoiXH/aZoLZrCYv+Kmz7kS
V0aKCiDudEaktKrvzgawGs8he2x2l2bVhv/pEmBSsILUPAYF0hVU8EIVeZQ2guMmIek2rWDy6j78
CM6gcCHiqS0f2HFXpUu0jjN8LFAQDdlqGBpAK0RKF5sQybQu6njHeOE3I0KVUD/4pHe6CxJH5yW8
zgzIbMpR4RXAlGlwSotUjFirUTP4dQ5gSWLmrBFputsERszG6GGMTC9WjdSNsQe7PA9Ih0lgvnDm
FDhgfme2g8PFW3/cxBmvV9mqBggk30W8ofgXUMiJpS6/CT7CS4Ntv2LUUeIlV2nu4oK0Hv4ZytzI
clOb5edATXdSwztPxsiTdrWO9HbFwjgiwivQffrAb40KHMs6CHXu6+NM7x427ko0dZHDrpCixMOb
M5z5M4p9Rm2459bQiBQQ4ZktTfMVuTddDMjrq31o96t0sbF9ziWeAgEeFTL0zSE0uL0T4OXDFFce
z7tAQmRxMt3lSK2jH/S8NJxr7vm7EUXttOwGwAmPEPVkGC/iBgMmI4ZwexYO2molLqBdfviQ6RcI
zASCBtAnOuHoWBrZNwU0jHhapZfqnX1Str3RPgqHyHxUdHvHgULGJ/65dC4XwXFKQszndLUjyOde
zp61YHlmsjTS9bdQB630g5AKjAo4NhpNQclkSSKOW1zKWMypMo/8qQhwoMrKdLdXKxVKNKij4NQS
hhqRJLU9s4drmIL70bmvu3Oet3Qti3oYBqbn3SFjYboNNMdoF1EfPwKHMQdrl76rZLNZ5fq3viB1
Lvd2I3VyO64seItqRxV2vOBMJQDwle7cjbxpH4lsnMzdriS89T6Our+S9Orr/oLnnqqJPRSbCyoW
QGpvJQdunY5NJCPSUPW29Uh3CbvX+yLmtARTv5DQBGsaJmnQz9MYcAFfYXHxAFCuVhKh2YXJxl/w
6Gd6yqawBWQayEtPWSZKG/naA5Meg6V0aCcbnrxntA6fKhAytCtCkt0nFBQh8WdL/jDmh1ARf7C5
hd2U57bz+hsoL7TCSGOPC1TByaSMQVtTVMWSjWF62rNW+IVTR9nw6HGS8kd2NbkxssZFt7jI+Mq+
90b0AmpFWydm3Q0phw6RYsB48AguBpHziP3A4FwAc7IWvjgpCqaSdMFjfFz30E3Rd8uFMfJUnpR+
xrKYxJbsJopZMs3HiJaTw+A3eUu6cmxegcdv1iPXN4WRaIzkKHwlP2Z5Gp/4rMQQ76Lm80JPB3A5
6UIqC55ZAdHk4f/94TXMlBK5Ui7PV4yYwDGrFQ2Acz9U95EkxKs8xiA/P5e9L15CzVdvMMNIj9M6
5ciYtPVGTXlmHeepEpCYy5VWz/m4SdEuH7OdiTlGkktAJQDodOqX72zclSyRu65xdfTQRh8Jtqoi
yEuw7X/xav4enUyDt7ugRWMnJls44WOhAuQsXbQBdGsY8Ln2t66peZbnLyTkZl3ea5m0tVHlakhR
cnX8naz7l2NoeGfOBsUsic3YlhYu4kzNDzcEFWQ0UOO2/+oYULs41cLUhXaa/s5orf0+WhUAJmXk
RTqCAQ2jU3WxMORY15nMNhZei/nVyshtoqYCiha6K1gSA3eQ+0R0xNZomfOYnaMnEY1CJWHX0ClF
AGFRtW/6w7CEjZuuHf1oCn8l0y+Il/EgkZcC0dFe+FyPiFDafLbLWrtqT+f71m7WAsC3EAAtQChK
QzzQE5qUXp+KCLhfNHAGtwANLFQv5i3dlQzx1mgn+cAHEgsZpbXfglwEnEG+8fDHtbxdqxNzs7p8
r5T1k7oY/84uDpDJaQwp4Kg/5u/qnWKEkRk4bxSdbQAx9zducpN+ndHVb1MeWyOjx1CYfntwzI3j
AwB4//dnXcIJ7/m/j6f8NEXqQ1nLIUANV67tA1j4krUo6Yko5yk5GYVz1shEy3ZdveC0/Xib99ZG
PU2YZQ0FLCA6M/f7t6MFtBbpCuB9wDa42xXrw2HDE+OihMQzlp7FOe/petnUk9R7YR56PitObQf7
4fsN8QgRTTQIrR/irZ1/P78mj4eNAwTJeYUcwn+69H93nUalMlzOCl2Ipbcv3O44BQCu8aDow/FS
A/1ohwtaNGtkELDB70d4CpA9tdX9mFUcF8CkRkA77sGYKhm1OTxuwLPz5S7xOc7t7bUwam+1vgu9
cZCQRhDNaKPo8cOKWzDaM+g7eL7AaGiCBFZMsB3eXva0jbzabWIRqQor37KWvjp/rZqlmG0qqNIa
ipAe+QoJg6h4lvZAcS9USYGFDErd/bY+CpK6eBc+tO1x/dqa/oNaGgddiIjTOpFxuX815zxEAP3Q
0cRq4D6nhzfGSpMIRcuLTih/FMP7kD0mzPuwNCJyBhCLnbwSQ62REYQ0lisB1utlsppgOz+FQEwV
5OPRIz7ug0jIDvNCSLfTa12OQF4ZWANhDM0Ad1eDisP9Zc9qD7Ah06BWICro9zD3+YLlB0V02Dfm
GGPQdrPOeAMdFPJCbX9eEGZtg8EGg1QkauEKX3BapvqSUxuqbAkfrLtKU7ONVrn2fX9Jwqweoe4l
yZjYhymDVDzBeB6TJwlEYd6NqRDmMlqjoMfrt72Fec0XNO3+8abkVEy4c/xtpiR6BJVmckJXcmCA
2s+5/z1z1QzUm8GDpIA/Hkic6XuvXiw3YcDe70O1jH2n78tdRlDW18vneJvspI0v642+dGP5uZfs
Wib1PKuS6zN1DJlwNJD9AP3WRKjbXyyoGbE/yc6sC91cTRSsZ+NpYcFzB4CmI8BXgHYCfJYyF1Ut
TkwHsLfMJY81S4hfVP9BAE1Qn5rgPQv7HCMpbLhfDLR7KQk/+8ZeS6feWDFox0xUh2npe6M8ac8K
i9Zfoob6N9jvVgtrnZSJNlrwCjDdfaISQTby9nBH1e0x8FIWnQTtMPW6sL1ST33FiMIWfeGq0YdG
7X/eFzr7ll8LnXykK41qgiGtcri38NmfXtw9oFxkf6zI+k93Op2es91O0A/6aqU/LZmLGbUC6R7w
AfDfwbMmU7c4KkI3xMRDyeG/QVLSIc1rgKumZ+z7C5zx8W7EUDcmE704qvscxkIac3sMVewpE4T6
4KICcV/UXLYF0G54sqARBLkuHbJ7cpRLY1tIDnKRZGJMfbBPtl4Sn1yAZ124GpM23GgLHjdIw71g
J3zVz0N7dXDRyBZdLHmdk6qxZ/gNFtZ0fmMurOmXsZ3EKCwA5aj+w7BTF7BDJl4qPbV1+mN04Axh
leyRFv8Dui470KX9c22KRmVo7Xlhedqv20AJpu6eFEhhCkabzvHkg1tumUu9FpI15nMB1drW7wr/
lQy6r8s7NN1kVuRbH9p7LJoJwnPtla8qUhvJQ2EE+8IZmnUUPIOfIub1eOfbpUuqFt0ZlVHBbTa9
x+yYxXq70xwufFYT3TcSj5Txsc9tDNWtAtCBrfKLXJxKriYlGtQYEq7S9wIcKJVmeTziXHGVo813
EwAEigEdnNHxRqJHqFGSFAg/STU7AXAUvibRoZ+69/eFlBA0BqHYXjPPYDNBXkA0/b34EVaLre3T
VfqlKldnOJ3xlapoboBitKq0joSG/qeq0IUadMg7DmR++BjlLDFmhVnaD/dVZ15zUJPC5A60VKiU
OVMjf2iV6QA5yz8qyFW5HlmisluSQVmvNkNxH0MQO2cr2uh+y7f80p2eV8O/q6D0v+/zQS08XDOQ
1RvpsQZU4SmCipBi677f37Dfqfcflf8ri1L5bihSqcVMcbQUoVlQylZCbErng0tywumF1W05/aIl
C0Qxs1sICAxiYDhvmJpxqxzJIBdVzUYQWleN1bhxTAYu6s2sW5cJEEd93T+lPrvEWPUbEjstFsUM
9DrDjIHilpKbhYmStji6MHxjR/Sr8eiGOaQBZrej6MQSAYyTvS1/Bfwu/8MeS9XAWAEiNqf7m/4r
l0J9BrXnwE0OKZuG3VTtx4ANlMFLLNk1A9RzimOiCNZ9eT/V0l+X8Wrd1GUMpWwU+xr7LRZW7WN8
PCYGBOG6FI36M5OIMmKAQAbKN10+qYGZrCNllX1yf9rO8BFim+wXBxRh9nz/qxZPgwr9Kj9oMiWI
J9XL4lXUPEic7n94+SNmYGdEXDcvXbCLsCUpqWQjYrbBsGAuftfZcBIK2Bng6mFwB4qrtwqR8knV
JLnUOZW8DWTkiE/pSRP0OoPJfZXclPQrKSXxupAwWwEtIyHRHrjgGRM2BxWW3ezR/IJhYVpHhNAW
ur0srqVFnM2cKZ3ewYnAEk44nf0fUB0T+VTGR5ZE3oQ9DlA+p+Jarm2vt+NgE0lvlXaShMvCAc09
96BAmJgyBIVF5HO7OwKiyoqR6x7TO3Zc8FCNvT72oJ8uglMovPUyC0qfTclbnBuaTICP097KZgH5
SocCaHLEfALMh+Q5BF8IbyndjRhXqaQGTVYvov0CDVExAP4VgaWd2YkdNDqQasMqstAGsncfgKwy
5H0KKIn08+f+hkzm4eoa/foUaj8YQMqA5h9ZhwWsXYg6ErEHgLndpamkdAxAC+Io+yiAgqGNGAgq
wXAYcF+9e1KLnIDbzpQwOrhO9GQrNDXIct6GJl2wFpR1+iWcyqh7wdiKWcWyTp09YpJlchnZTfB/
nF3ZbuS4kv0iAtopvWrLRekl7bKryi9CLS7tO7V+/Ry5Z6YzaSGJ6p65gwEa15GkgsFgxIlzhn0i
uzLzDSIornFXwSdrq/Nf5AmyRExGZnzeDM0c4wtkvCGb07tF+1BkotkO4b5yxz3MLWmqdIxhlgfJ
izq/kfZl70wg3Ekx1q2We92bhPQaH1+LdxvgLUCsIBvgSvl48F8uMWlnuij4mmiHDuYO8ix+Cjpt
qEUAfSn/FDHcbK5ypTRCqIDwDmCe11vapxJIUQHFf0k1T88dne3Tg6Xum/kRSWSc/+msXYsbVw5/
3T4ePLrk41viepVQNgQbDfC714aXrKFpOGP8TO3j8NXo53E3KeioVWWk2GoRz29zMhSvxFTTAxQg
531BZozh5dX3Ymn/ZHIx7jqqVeccWLiHpYIOFULDj3pOq/3tX7p1kNEIxySTChlQi8c6T4UUV3mI
H5p0fo/bMJZ3lauapXPbDF8u+9iQNdMAgsRYsVJcOjoMYTeinQFC0NZFn8hJH8HS+VicDS/9Pe4Y
aO6Jp3sn6icHfTe6xUHyG7TKQG56huz7AaIFyNcTn4gSzPUI8x55+bt4D6lkJVRV/C6qvBtFvh8g
lpZ4E8o6UfRGRzxj1NLRBVa5TQeLzoesmIF3I+i20MjmvEOxym6YKATG0mcmuar6libH9OX2lnPB
izOCd+q1EfimEdcEmsKQYyPtnbr2H7Hb0ztS3D1R8RybhGhu7pr8xya6gZgKQ/0Xredrm2vruB3V
EJro05dRfyRq61pta+P546tgcwEMe7LjltaeXqnUiZkD3LxXmyUIztBevr3+zU3Gs2t9/mD0icex
hySVM9bhtyRgnmVLcgcSPsj9MSczRdQ1m8u+MLX+lIuwVs9jn4HlF8p0UrzrpNZG12B3ezXrzl34
6T87i0FvCcMPMsjDucthtvDMMibIEKvdnRKbrgEN6sYApWsCeQTj9T8YszBULiFEaxAOvV6PZfYD
YTWMtV38OhlHprU+ifodyaCT0osQOesR+7Q0PIEwToJ4CSmma2vIRweWWbBGinNIM3TvjznKvLeX
tPmJkPcDvmViWRZ3lbdj3WVoSWSngpE3PaXzo0SLWDBouOVy+FKYsqMKlBr4cmkcJwCrqTUKDwAU
psUdxiyYPUSYLyh7gamtTcPcAmZQ19cbZhiuN62zlrBOU0joakc5dMo30ZNky98u/z6Xa456URNg
77ITlV1pUXdlHrtmPh9raM+PuWiuZ3s1AHybBvpsqFlcrwY82YMOxo70NEmGXUBwRE0xx18W9m0n
4POPj1OE2+7/7XCuVkpzRDIZCoh5fsoqoHYk5tDuaxOB+jMsfNnE67N+7zJRYNx0jHUEcx3KWlsZ
1+sb8ryoWYxYVA7HDmj1uPkaF7/zJXVvL3DLy9Hc+z87fLbcDqQCLw4CUVk8tMkDykq3//7mdwK0
C/hVwOf0jwbJRaAzs4iGXQIh7Ea+q7PWs/JjbInu5E3XuzDCufYQVxlISXBUs9INs9+xlT9Do7Gz
e3IcmSR6VImWxDl6WJQABM1rrJv9kpR2rHd2FqGPU3c7o1JO82I+5NKzkS9ONJ5jpjld1xxqy1ti
xU2it6I9F/2BmkAxQcHzCbpE/SpEDzGPp9t7v3WfU+CjdYhXrvNK3LYkpRwaHUb7T2XuWORNMZAw
sd8EgiyEHDr1JcrOtw1u7syFQW5nzLHTEqPPEM3a0GVW7aYQ5yxF4gibX/vCCnc0aAwC/USCFda/
l1EJgaG9ZH3RUzevRZXYzdOxSjlp0PqB9gaXlKvxnJBpRngeaPjLyvZDN/36L1v2r4X1F1ycjxQt
JGY2EEkBgtur2yJ11bB2UqYngoO4GVDwwl5nFCGkzrOOxEVnJp0CgXgrfQvTxIEw2xj2Tio4HXxh
6p+AeWFn/R0XC5KqZIx0gmumyI/TgBm1IZiSwBybXd0O3pzjyfIzxvAeQHfzFFhjfUfT6Mzqbg/E
nz1VnWCDN73l4vdwh6BtdEVmBjYYkrFxuh91+lyRDgDGfhex5C8HO/539aj3KIATmEhrr1efDW1o
kKHCkbMwsN4c2wFIGxHn73qM+PQHzyK8CdCNwzuMOwClWlvjMi3ZSafjtybWziqeYhUEtysXUvV+
ShMmyIX4Z/HHukwJI6X4H0nSeBncJQOvhTHAZGSqzkj2Q3EMm2+E9o7eBEZVuZrWOyZo33vHoN9v
H5Etz0UaZqLUCN66T2+farTmguQlbJNHsgwHq2LQWO6dUuoF9ZTblj49gAyNdKSV8PXkpTnGJfHN
9jxa+iNeLoK8QmSJS1+gC8/wxoQlK2eBas0PecTuSNE7UpJNgo+3FZX/3T+05a990sqyIolJnp2S
BTQz5K01H6fyx3/4Ruo66YFi60p0wtmQIfleFDhlbNxpWhxE3V1WNU6+dIJ8hS9p/uOJF5bUa0t6
S0gkKQPO82xihmMCfJR6VuiStnDlzvgdjTNkZdqdVRSPc4q5YFqeaV49xuniyYu07350ff6CFr0f
RTKw7hQSld/jcdnPUmeBoR6UhIQtNih78QSURGnd9kHC9MQKNgIghIdTjSWod/oEP78cIRQImoE+
2bXzL9mMHRPwepIFva7d64UZxBGzJVkVxOdNxwMeBZV7JGSfuRCqvh4VjeIwYcp2B5SCcYDyivqq
LnJz35JaRBO+6XwrcRNehWD847mj0BGfUqimwfnyrnM1qTd8VhYMQbFR9rd9cDNXR1VqbVEZeLVR
zgkHY1bVlMBWFT4OGJJeqAmu/Lx+pgY9SibkSaPWM8LBV4tO0JXaShQuTXNeyWJAFuZGzk45oE4O
1QfqYOpVJF29uZkYyDQg2YSSPp/QKUucItfTEfjrZj3JPbuThHp2Wx6CigHqn1A7R/9i/fcXF/gS
SshHqhDpbckOCy0PcdaiwdR3NlqSgl7m1rZhgl8Ga4IE9oSPGuCFrSpTu4aWBA95JXumk+koVSea
F9zatEsb67+/sKEwUhrxuK4n6pxkumNQCBPmpJubtqZWJvgzMPLFGTFBhV/ouYWoxCY/j97qmjho
0flpKro5NrfswhL3eWYLn0IPTVhS/5hlaUvDn9vHaHO/LgxwCVPdaGEWR9ivRNqhHGdnieQIUxjR
fnEvhT5GsRscD7gvyJ0KKkezBZmTr0iifszmYlDLx8QBqIQxJnL98fWxYkyqsRirPVdFbrfQSE5f
b2/Y5he5sMGlY2FkZnMew4lL8jJ0iYNg8B+yBaB5dBBRgnkTw3fXqxg6lrdmkeWnJqu8toPcoHpu
MuZFhuiVwEMa1usVbx0AtlEFBdqLf69jujxqSqtHiOmS0VZiJHSEZKML3TALnX4lyoIhCoGqy1sC
OSr2TZ3Duz5P20AfssStJFJ4VIfShkmMv3fMq5/GOSYl05TOHV750tA643RkuWGPpuAJu70B6/zo
WvWTEP+u95pEQ9FPPUlPkhxByVbbp9HLSOxGBfF1+NrOtjEdCR2g3QaGQAP1hSAdJTtWFsE33/Bc
DY0oSDiZ0GxAqnD9OxIqDxKtUGWgLfEZ8axMcdTq5bbrioxwN+ZcRqaWDjAyo7SVqGBRh+wXo5Lg
Zt447cAMAu4B3cR1bJv7cnk8AdBkFAjzKXV7kATEk0vgymoh2rUtS0DFqJDoBRsN5Ul+w0LvWoPA
En6H15AYOLval2mgg1Xx9tatv5l7hKH5BaIHKG4AQc1HlghgA0YY3tOoiCeuwrQj0DGrpl73HcWw
yhmSOvJum9z6WpcmuTBg1UbBdBnViLkCy0w4P+UakGyp7N42s7mHEPDF8DLQRZhjuPa8rJWjEmTz
+FqjMmIaLu73zbCP+wddz7W/f5usCBIEmpVvDdWJa1vhPAKslSI+g+Sd7XP9i6intRGcV3g74OBg
QlwnDK4NyOWQ9zqL8lMeg/K8hGSaM1mt6H288WWurHAOLuV1I8llkiNn8qEGYIOewGFTJXieblpZ
R8oVvB1AJcmtRW/aRpaXND+FMsqKy1PT3pmsEWSy643I+TXYHP41wi0FLeekMKMCd01FwYw5Zs/S
2OpunDITnFZVDvhjb7rpkgpekNuLQ60bnWUQ72lcBp3Gfb8MFqrskjwlrtR0XsXG0aUiTMyGd2N9
/9rh4ntOrCgxBmxiWad7q3yN0bK1qsmhgyDobQQIGIJCBkKfDvYU7rSObaMtSdvmJ4hH78OCIUho
90qu7Aciy/acxYfbx3ZzAyH1Ac0jBZUSjbOnWn0bU8yxnlih+HgYu6T/0+VU4B5b9T0doqor7F1C
TZTX5cnreIHqE5Y1ThGCuIwJ3Dz3aCbdxXJmz314P5o/x5R+w9iQwxbMOAx+luYYtLBkj3Q1aC1F
K9/8pBc/iVu5bsV6iPpJfppab8CTKCv36z029IngubL5Sf81pHMNcrkazHkeuvw0hC9TqO3lbkS5
q3LKyS96Ec5iq1QAepNVURxPdTwtuOMeKx3D1tb5qZoJe+2LPD2AvBtjQ5g/d0hRlGezNvunUo1A
g5pmqQsc2A9t1NJzM5TWt//gXRhhheI9Jnfxk67jqFHIeZUu8C5FV74QCYR2NZXcMosElw8/MbMm
oHgMUihd4/9bZ/avDZmLwhaLYI/DBTo5KIb1CDx62dpafW6V0JfSbhdq/W7QVJBQ77TsT4EmcPac
5ecpFjj71pG6+C081FZdhiyfFDhW2uFVB1hCPFVeVQhSzi2vurTCZXrglFKqucR3lrKvBNhNDYr1
O1UH+/HtT8jPJvJbyxPnVFMRozbfoJFp963D2t173Tkz0EVAED9jBLUP3T8ijPTW2bxcHBfWNbUr
OtVEuJBqFXrFza5IO6cpXtDgFC1vzUv4mwtwhxUUgLALTsdrz2EYr42IhK81NGeKUQFnDUiLDjW4
g9K5MXkm1MtkJx2eBfu6HvtbhrmEqVahuiaDkvCUTaFPhuPYewuIEiYIRH40BMFhZA9NLjgpm855
sVxuZ+u+zaPY7BEeUsMmQ2eHYSZ+D21a0VHWRaUOoDheljnqirkbFvhMvlRu1Jm2Nb4QEYfN5glA
o3vlcMOzkydPG7qWtAa4Kk69/BZjOD7DS2dlLILefC5iFPuYs+G/1jrliRQDkl3o6l27CTBtBQHx
fnEytd5jinwASmYfLT4zni3pEI6DFzWe3rylonGjra0ElBFvOQUAP6Awrg0nyN8jmnTFKazvxwit
txEwaJGRra1cLWACUl8BJZwRvZULo6MYOmip8bsfpS9dPfhToXypgd+aElFK+ilbRKD+4HIAPgZ8
6rwG7zyh0kzSaAoosJIJZKwxO4L8t5ODSNV2UTcJnH7LHpaGSwaQQJTauGvILFieTuM0BkpvVb/A
4tE6uE0wToXenj+U+g+0r8x9BXUJR3DI1+hx5TZYKQW1qwTOdNTN+bKo1Bjh1ErjGLDeSB8LPc6e
psz4mmiLtS+z7EFSm989k5QT5iAgSwLOR+BGS0UQ5D59XvwKxDawaKzHBW/qax8ay27uGYmnoOhB
bSi/laVu51azszCajUb/7TV/it14PwP4hPFvjC2j8cZtdjvoWR1lFB93ulcHaCNp+h0AMfukNAQv
m8+3Pi4nGVgFwNTw6PxUp8vLKM5mClMMFFbjHXGok7xEL9md9pjek2MLmvPup2iCYWN9MIqKLWos
qBB/ut7JMhUtNadgBt5vHivHMjNPIZjcj0UIlS1TcBpt1eNb0b3rv78oQs9LZ/ZVweZgygbbao45
JklqGbKAr7c/2fpJOC/VMe2grmp0qGF9DOld2KFFZchz2s+Bkn6Nmm+pCHvxOXriQwG3iJIHaqqg
ceGip4XWWqFm5hxULbC19DWVIV1QZ05alSczL90YzEGkps6ifBsNc/f3q7PwDxJQVHjwqL/eRVXq
l7xKrCnAY19xWFQADpo3k+CMbXwr6NmiAIhiJ2oSfKrLJjlpMwZwQifpnsGkc5tId1XXpnb7t/yW
2Eko1K49G7gGqOJ4UU5FWcql6SJsp1FDGX4woLpRj+DHA2XMz4Qm0qnC59gjiZK823v56TZaLeOx
/QGfs4ARut7LeKHJPBdgn63zARhutrpjYwi6jZtGKLpIElChGs71tRFJJZWcK/EcSBlGOBvdgRFF
+XF7JZvfCzrEeG3jMoK4+bWRWWaSmmEuOujz9yxjtozHiTUKdZo2Qi+KYui6YagdwZCvJFVKpLV9
I81BbvyixNfRFcvzo2aBdnoQwUhWR+aOMY7W+szSoLcLZNv1knSVsDBhyRKgsbAr6ujLsBTHWf2D
6QRHURy5femN6Xx7G7e+FXgKVj5S8NiCd/La5jSWpMFPQQg2UjvUzhhTdlErERyurV1EuKUYHAMr
JAgEr61YwBzFVULnoAZAJiNe3anv+Vzf9zUNwA/l3V7TRjhc24oS5JYg7YvDdm2tkrS2zdoFqgpJ
376bRd4PNnB5osnZLQ8EIxF41xHd8dW4l0c35UaVavocJHGnubVhIWZgwuNhyBDtK5kpAjLnjSwI
7SzFwn/QIUCL4HpZKtNGK6TqEshlsZdq6MqQX6Cxamnmd83id7pIG37DH5ELrFU5aZ3FkdYNuLhW
urS3aKbFUrDozItl0MhngFCpr0a3KzDIp7noTgkSro09hUnAnMB7DrFMnkGT9WlHihQm4yb2mVV4
ZLLL5l1tBHu54ZAUosgGmj1gnoEywfXS5oWiiGX0UhB2cm2Hc6q9VRWN/dqIzR3JtfxBWsJmd9sv
Nz7g2gYBbFlTTZSmOb+cDT3pSqosQTKdTUzxhnmQyTqUvnQ8G2NQTO5v29vazEt7nMPUeINrYFFe
AlCgFt4SemyXih5WWxt5aYPLDOY5N9uw0pZg0A80P49s9CxlZ+R3NROxy26EKqAg1v4OkNlgAuNC
VQm62bKaizkAjmpHOqCKi8Frx1DAm7Wxa3hCIRqusDdY43aNTQ0rZ62eg3kCnXgStudJ8tJ+CFgt
6m1umQJvJPiVgNNFws15YZFlbVIWJe4w8MOx7AXchpKtd4pr6pEgq9/avEtT60+5OMsVnRW1l2Eq
15/kbKVFPIbL021/2/AF4PXQhgMzygpQ5GzoeL5JLJ3mwMBsuKw9aL/6AXgIateieuFGhEdoR8MA
gQJ8MxrndQVWEOsZQm9YqzYBwlRZ3m+v5TOsCE9GJGcQnPqYduYPK2GxIk+ajMVE9blKHsNob7Iv
NUgDx8QbmthO6DGTvty2uvWVMBSF2Ae/Q8Dl7kn45AIeIwVXik7AAZUse8ycgUk46s//wZCGNgW+
lwmRZ+4spWqqRiPF6uAOUdi4aYuXvJV6t61sbyLorz4er7DDmTGNsYV6Br5TXaXuTP5AaGj0k4fS
6Q8DuZ9FKJn1z3EJFFouyG/hGeutzJljEQpylORLAISDG0kAqxY2yeguVY7tPB9jlQgWuHGAYRCv
BhO6IDJwQNenKpSqJc67egm0SQcYt6pekhiAiRAYC79elF+C7Vzf+Z/WB4AM9F2Qd8DmtTlLiWLa
gx0/aBptPKp0zKDoALIjmo3jvsbIlD1raWMnbWwGWTKpexXiBA8GzQ0o08wWC7JiEU1sbhxFtN6R
BAH2rKFcyB1FRQY7o8IYkq0+lpCjYiJyaOrWvr30jYMBK/AgC88KNI65qxPl4zKKmn4JxqN0nn+H
gj+/kemALRBFSIDfgOTii3RMMiNNqkakViEF7wzmip7M/FdOs8MYgvMFZHjZQZ0qwWnfiJfg10MG
AiIFvMv43h3pEUoMOmPrjMkOO3AGz09FiaugW9x++Xl7B7fe8JfW+DbW2PaKVpQDfPVIvzWv0yoL
bbrzN7N3qoMisra5o6jp4H8RZBBJr101nMD+RjvsaEtZUCvSHhOE+yY0vsz9rxwiK+ELppru1M6l
i9vUQSN5ypiemgJJXwT6xCfMG0v7BNR/t3dh68CidAmFJDy0UOZavfniGowXY8FELfxIVZ805S4d
U1tb7tNCtPx1edcnFdwTGLjA/QR2QZUnv4vMVgUAFpEIHBSa9UzRs2/yu6r9o8vsNYUEmWk9hMaR
gGzn9gI/7zsMo12nYX0YnZdWn7tYYFSAWJvqDb5y97OxBjtCemsOjqG/t2+xbsedaFZuyyCadjpu
SbD8fZowmSVjyrOmRZIplfeIkWjA9viC9alXMG4xHtJaHt1cqNv6OSAAO7JC1eBc0BHlKf9GaxlL
yhAKjfwrUXfMel4SQbj9fJus8BTEWomu9MX86GTb55gvi2GiKr15Ttx5hNCE9WrNC+CXlR/+Nc6X
wh4SDgw3osgF/bLrT9fTvCO6hnAg5YqyrzR0fvGCid/kOhEUaD638z9Mge4JxWTIWnx6Zs0gt8FV
sgT1r7IpdwXp3V7rTi2bbNbE7jjgSRmVGLCKg6m7H1lzLpaToeVO1UcD2v2jo+UigdwtR4LDmjgv
AOHhn+vlZygmyTEYkwO5+I6ZE3v2e/REFciwnBgKjX+dD+NdiyMKFPoKe+FLpkvUmEZqSEsQVvcj
+YMBxV4EKvx8M16b4BaE9ksbZpqMTR6/DstP9e/fQxgGwlQOep+Y9FM+RBsujjorDKNs1rcyEOi+
rqo4enH/SmgiYLfdOgeARiJoomSJEXnl+sOwHiPZWZTgTQ50s7HrgTM51O39tIuM8+3g9flCxIou
LK35z8WKFkiG66DKkQIFjFap3PuWBX5OUw3mKHZDy7ltTbQu7i7QUD2U5wHWUnJ8V5gTqY4+e/Vf
Uhui/oRFoVoDMgtQd6EFeL2odtYLnZmrG5SpG+a1W6P9N82hYDWfgSMfdlBeM3Dprg3VazsgT2yR
w6C6QBAyDIjDqCCPjcFqPsWNO8a/S6t9lqf6YcyinUrsLrEEVw8vCfS/K/33F3AOj7NbhkhncBWw
1Cdxd1qjphVZxznz8YrJJfaaJ7WfhK6SexlzJkkEOd26FXRVXmk5Ab0Chcj1HoR9p40Dwx5I9b0J
rEGln4hIJXjTBmQIkUagCoc26LUNnQx5DTnC9Wr/US5PmHkSFtC3Ige+I9AM8Bd0XbhzMEolY7gn
kKVARqJ9ue32n1Mg+OPFH+fcvtCULlpM/HFGjln1VMd3i4F5Te+2lc2jDEgaSmzIgVAQuN4lBRoR
U52Eq7LtPqwcnQQj1BNX8kv/tqGtawPvV3zzdV4XkNxrQ9JMQ5nVMIS+zh2Jl4c8zN4x2/+qKvsw
HL6AxBWyr5WgfrjlBChz4FgjXq39omurKcmHbJQyKagz6LK2d0R5KIGP/w9LuzDC7aEupcDR6KkE
qUDrtY56r5oGH9QETm0qjpkpXkupX1TZ7rbZrbiIdxzgi0giwe3Axftk7lCsHxvE+/aLQR+NprdV
7QE7m4Lddm6/3ra2tZMY20J7Ba09tJ25oKHk9QxnhTWLTd86EgVk6k4FSQ+3zWx5/aUZblGlFbOm
iWspSEpPHxzoLaYl6tmvt61sOSOAAh9TFLgr+RgcWRm44dVWCqJ9Lt8rjW3M/uCFxIV6UCwIt5sb
tz5X0RkF7p3vyc6NZjSjgutLV1A7jiMPrKgWrpfbK9rcNwuyC4AeoPvKI0usvmw6jEZIgZnsZ0xp
DeoDRadtyARV163VgK5mFePU8MTny21tqEZp2w1IZhAkwCZtg0AbdMo//341l1Y4Z2tLtWj6eJSC
8dx37zL9RuYd2F7/g5H12YvqoW7imXkdGxLAN4e8kqRgVo7zvGMSJNxAuyfYsK0ACwdDXwYze2iC
rht6kSsRfP16nlUJk6P3Jdag9Z0zRY41zJ64M7n+ZO45C8YdwIvwf2U0aNaQcWGsnBQUuCYyBMuC
lJlNWWqnZTs93944XmJkTSBgAN6Gq3uFTXA7h98utekcDkFTBA39NpZ+WAVlfTKV70R+bRs3TI/z
u/Y4pruiDBJQfeTzyXxOyDHeVxhMymwo9vxUe7fLBbfMRiXz+qdx2y3NXWdNmCINqh/DIXeflt3s
f5dO+vfbW7CVQ11twXoeL3Y6zawyNGPYYWAqWO7GKLXVyqWWV6qHuLOt72N21tR9/CKMJx+Jy+eP
/O/uczdphk+vjgNMt9UhkQ5quAORZxTZinzUu32RftUSR/4GLSR7Dv0QystfKvJY+6CqaUkOls/F
QLU1OmX7RfMU650pu9Y4tctdhP9yBTWx+CV9qiO7ZM2+I8fSxPD2YoelIGB9UFrcWgbnqyYdh1Yd
rCEAOe8Iss30xYQMnzK+MBl02Oi0UGqnqDf1sb+MTjy/V3ddUfkReUrSXQYEeVodzOmbXscHLdCj
b3LzWJaurpU2qyFwrbv5kjl6b5fmS0r+dGNkJ2CVEPGu86Jen87CetVcOIIRT9RqpmgMtPIRzcGp
dhcVdKvRfiWfWaDKXL3EvyB8d6ChuyBe9lA1eIDqlYGv0AQ5MDLxPqH3xMmir7PpDtaBDTFI6l8r
yWmMgD0k5wkCz4qngeHN6j1smo3P0h7l4rnyq0cyOcr8oJ1N61ykLxm5n6RdbY/P02sj20n2MNwb
oMAF8TDG/pSTFD5YhQu2GysWJEEbdUucPCCbVvltFHv4Zy6InUk3oeQQgDELkL+56DyjbZZD0VSR
Y06lEqRVXtiRajzkczF+AT8t+NumWTRo/kH7cu1Yioz3J2rQkLJC4YQ7H3I+NP0wJmOwwF2AwXRk
ffgyrMIOveIsLQvM94ZqdgsgRdXIXm4ZniodrPktA19iOqrepNszaizMJnni5GPmgWNsvxZ7oSNs
N5Ld9MRhu95o9+Za2cecrFkErDP2kiFIX4Vr4Q6J0ldKU1sxcI3kOEMF65u+JzgW1YMaRJk3RSYw
uJA73Fu9mxSg2opRLUZrsjpk8kP6oFLIx+0TLxl2VeaEijtUvys/PqLASFdBIxvXha3/dQaH7Qf6
DMkOmi24jK4PRFxXw6gaxRi8aYdH9fGv4+71X+c2JFFjPCpz/PWQLfgWrV8oO2YCt15Bq7S1iXxv
DYvH5uJ7r566OsKjKRbVbnnyS5z59UcAMIXpQrgaf/+ZaZtKRZ+OQJTMD0Qij+ADs6sxfqwy/Vgm
i10rLcDLCGMVGgaz4kqNE4b5rlKsp95cnuNh/oX63V3cgiw1H7q7oQn36No8hVGBj+oksupGmF0k
vjXJ+3IZPab6qhnQ/mksAYemhhMRwfn9nEBiTUCCYWxSwdp4EAmEmIYiN8sxaNMCGMjUrYoBzQ4v
RM/j9jfkleb+2b4LU5yH1K2sNW3UjsgdjKc2KjG0C8xKZZzBCvKi6pDRLQlw39SV1PluGPNvQ1ZD
k5bF73nHbLDN7AdTsnv1x9ge1UJzFH3aKcVe8Cs/51LYkBVhgCQHjVGdS3LCaDCrLl7GIMoT6s9k
8MtS7qBlYBhuSVh6qkh4D8w4Yn6meT3RG5dpQ+qSbrbsJi9lZ+mIhoPX934DQImvgYbiFEclyCcm
KOwkjQmVyQIsqOFi4MnIDL9TNPZ0exk8c+0/m41cGmh6hGdwRlwfRww+gJHD6sagAukjVUD62IMn
lFT6QVsgcacfTHM3zT804ljxXWOlvmnZpTz6pjwfamQyY/ZDaRbB5b8a5UI00DVo4qEJgplCynkA
8HvyurVjMJrhU2ntWHWWI83vu2IPWGozQByZCTLDjc8Jk5gDXVuTSFmV632YoIkZW5kEk1nrLOkR
9JH/ZVHqGhkAaEORT722UDM6QtkH6PcSCUAc75hyT5Xc6YZdjp5zf6xmAS573aVPu3hhkPNQjEiW
elXB4Dh5agIdHVzyu1n3BtGJ3bjbFaA3rQ+aBnTleCx2a5FpzCdsnkz3aQW1Dpvd6feRdN/9al+H
HNqCsiBIrHH889r+tci9AMPcDIslgsUk3XdO9Qt480MvgjtuGkHKAoAtxMUwyXX9xfpIy0yjksfA
rEO7mN+skPhJ8aTGw6Ev3oSy25tef2GOc5BSK5a6irGm/DDeSYZjPnQHktrlsRM4xkYsB2Xkv+vi
HGNWtLnJZhga0helKpCN/qbkBJIuwZnaeG3BLy4Mca+tvsuNgpqIkeq3Yte/h98LR/2jYb7T7gTN
jW0XvDC1rvkiz86VhWGGHKbSx/ZRlWzi9X7hGn57xAVCBUdZtIFcfFpQd63pBGOQCHzCGP/4ABYJ
QWBev/YnD79YEJfJpCp6C7Rd9+4hfhyYzX4OX3s3Pkp+fwCgrf8qsLeemFv2uIsgi/W2q5BLBMzH
cEDzUuzUnXSKoWCrA1Esonr4XCe68gy+b1c2k1VpdB7RY9gP/X03wRdFIIGtu+3S/XjwQjL0zEok
nN8+t5vEKfZQOi4XdwkUaAYf8fKOA7Izfcl2KVQK3wSnbHOJ8DnQqgEIjiHga48kU1KWJET4xTTC
Me8Q6SfZLkWDhBuVBuzkhRnOF620KBJCcJijYFHd6p1BGQmVhsEfRt+KI2duEPmhiNrIjiAFEi2Q
81BKFDlN1ytTyzwz3cX6zlyEwqubRw0VZXTDQDSFIejrXayLPkrZoOC5UB60XXpSgwp68U760DLb
6O3qkHvSYJOz1goS3u2Iss6MQYcDyTU/MwZFcC0DfwhcFNWQQVn2/TdLrzxaBmY2gvUVU0f1d3Cm
OaMWCuLLB+acP4wrgQ0mHNfpEv6Nmi+sq1mo43pr4rOW7zrjK82HnVaeFulBV0E6G/1sNVtLwYal
3MlJ4mpR0He7sf0yrz/O+i5BKkvb/z1JLF3xNkA1AnO4YkO5KBEm1QCK2ByDJ8lTPf4hy9s8vgoi
0ZZf/WvjE0gsVZKYAXczBelJN/bg1vPzIL43oEgDuqmz8WyPB3V32+amyTXZBPsXYCI8b5BEShrV
MpY1Tz865X6qdho93zaxlUwAhP//JtafcHFBUXVQmh4TWEH4ojnLntnW/XSMRanYVg5xaYULOjpI
pfD4yCaEvGdqZbaRkt2SA/Bi7Frp0LG9kAyM1+FbXxA4HiqeDqj5Q+yBS8WUeixKsEpMAcgyvGoP
wffUpvfNnX60nHY/HKcjfUx+Lr6xix7Uw+1N3YoOl7a56ECL0tSXpcRM2W5A9wTTeUfj5baJz4P3
6/rQ9V8RRAqIdTgbBQpAstbBRusCb703D8mO7bMddeqd9kT8wjcFLYE1/eIP/6VBLg8spAySVTUM
js4EMbLby9ncsYvVcLlfpxYjTVmBHStGjLg3D/L0MybDPb6g4EzxYpf/OMaFKc7jpzacw2nAOsiz
3zzVXzov+gGOpcNgm4dlnxwbNzsah+YAJae98i29p9/D+znoHv+HtOvakVxHsl8kQJSlXqX0ZZXV
1e5FaEt5779+D2t2pzNZRBLdO3dwDRrIEMlgMOw5CtdQerfRVgNYFcCbYlrv+uIZKbgnjQwrtoHu
/Zhrtk9qFUe89BXGfA0avihE6WL5mqIfsTb5mXm75LV/sU50C8DpQ3LfPnbHYdzdPkRJ4xd08kKc
8PSaqZNVVVljyvF3d/Beetw8c5dsyV19mJ6nz/Fj/u0F+V/Fgy/VnQupgvHPyjVPHI8rJuD6py3a
JYOi+ZCpSOIUYt6iigtLWehzOVQOxIz0oLUv4/q0Wo+LKjMvSzNd7uHb+38hBkDvmO9xK4hpDkWx
ofv66DS+X27AtrEhp+7F8lcAKD7bW1A4huOJnOj/bz9F32ZhFaDVhgb76XzW530cEz9rZ8DYKtwJ
6Q14g3DFLAwaTviGX6wU06K6V3X9fNesezSRoo69qAZSpTbrQoTghRYuAHgjJPjvQKWD7tRHgq1U
6Dy3s+/M4oUIQeerpB7ThWIVRTiBYfyLbfh5+VCOZ3TN/eKMbBM65hVCDd5tdUuooPKOyxyS91gX
sufMN7+v98s3um8PQMHbuQ/6Dzi8zo/0cDK/IJzQQFSmCCIk7WD8pnP4XX526DK/PjurH+bM61p8
wAKiYOfUBc5Pq/a7CckcH5Pv3wYVQPltbUFG7Fri0rWjntTYZ0BCUG2fJNuuV7xwXBve7ypUETSY
uGQidW/BNMdqbZgviokO52PBXppnYA37yhq+1InHLf6vJOH89KiZuqjDFcs+Tieg4e6MY32IDnUA
nJJ/MspwvlzMx3IQY+Ghibo11p1hgEExNk/m6K+Vb36eHtdP4KR17t3T9NMZguhHtUGkWzJVuCLL
FwA257/ShUvOori0NBeamhYBSFyq3x5Sfkf2KzN8ZBnpS/OzK5XFHGmgcilVuPdJWxvNiJYf9Kmj
sumxe93cmN0xfZpNPaB569MlLL0jyz/Fzncvjn0v20XTMel/ZKz8xMrXdB4f+8U8LKohIn6y73Ts
Yj8Ec9EAfKuyan4a7SfL0ICTtF1d3/hRJiHLg+zfItXLrRBUrUqAyb2SEaoWbc1mQ/AqN8ERZXg8
l6j0+OXhvgZt+gfv+C+G8c9KxVwKiax0XSOsNG2O+XO7MIzSfXLaHRs/tORnk38dCVwuGvbKXgO5
b3whWrAVg+ZhUCrF8eth9OCEXQA096DeThvqNyBobn1DYTmk78yFQP5IXDxlvWfrSTTp8x2jFdk0
2oypxEgzFVZX6oFcSBE88MQg+WKkE5aVHlrDJ4gtvOxkKSNdvj03dFQsFNpLlWVs4KYWyBFHY/xS
6E8Dsfw08s3a4WX5Snsyl1HxqnHVvyVWMFTweSx9ybE84CZlgfcY7ehh6f3m023FlD0kmMkGPQqK
Kg4GS67PClzRcZr363xXLUngzPuxhteogoGRCsG4Cob3gHAFSddCZo1UZdqZiNyNk1eDuLkPDVs1
HKMSIli5uAKcih0ZCHHNj2ygvu4c+/J8e7dkmm1fLESwV2ltjawzIINGL1H6XQPR220BMoN4KUA4
jqmdMCdBIAD9VXQJBnDv1FunOWJQZK4wrKZ4kKTrQe4KA44ogmNo8fpg0rojA6kgrj5qgQoaQnog
Fz8uHMgc22lWDfjx7ICS4GdN1Uag+n3hMHg2cp4b/L7xUPjh/DSDnshvwvQbCdmHPviN/9jdPh2p
KeXzSf+3X+LxUEqn3iWIIJNX4AChMS869W4TDIW9oR0QorpfgDsrl5e6adEiqANdtR38hX1RfAff
OsE4YAyFfwWSfB5mva/PrY2Y1aeuhQuVJ4UbjLZZf6M0iU+pseRsa+W2A/LWSUdTGcn14iWKa5B4
tykh8zFrXe8wYk4532hWo2eAZSvoybbL+b63vYGhTaxW9fHLvpfPlGLrYGvezUDRlOZaP3G17jAm
XA6F9qNqmnxvMG8JysiO79zVVA2DSIVyawNWKQw5iQXP2Zj1BIjviKjGV2P65nXHprYQ9/ysrZfb
5yHRRD5HjgiAZ/lBKHd9HCO4WfIph6RsNq2N1cTOITXaKkBg4Cm0XrIoYHcBNR2At4h9xZNnZq0N
lo6uWnC/6E2Gec71HqRckfawOMWH28uSPEFodkUzCVIlfIxB0PbFa62osyI03o/6J2Re0WrlPfKR
PLN61NN1AyCN8LZEyZuOEStQAXLUCdMTgbFHVIow3k50TDJ4bFesmbehILc7DoCA68Bvsv8HcXwj
kVDG2KwY28clLaupRPewB8hME0USrbf2mU5/MbdVPU+Sg8NcEp9lMTHC/g51NaEFONWmnNxZVQTw
4DaI5zXIMMnuWOuHtleVnGRnRwCkh4YRdPpiTv9aJZs6dp0eDe3AUlp3yXLou9bbJKm2pcw9dW75
uXHIr7/fTQ7wgp1EXzkAQq9Fji7T9aig+l322yzM30XfgG7iBwigf/+DHBwZmk4IZuHFXG+ftC4Y
bQdyV2avpZUFGFTvid91jeJxlNxqmA5EvgAGJrwb8no9xGjsMutHAC1W8WfXq3fTam8Af6pQQlkB
HtPDGK8FZoOJqFQ4qqrLOgcNSeTO0Oo1tO2i3xSIwnZkJvOWeqO7Xea++0W9VANM7siOo01VqI8S
7eQUwRwMC/xS78AVBiObWYJa4R1Fe2qfjbuc1jvK2EPvGds4+3n7BGUR/5U4wbIQK64s0FeQOzfV
gxpFydptNtb8HSYUhNR7Bw+QY7FgLp1dDCLSv3eyIB04/2hxRG+jJQRE80KipgQe611FKt+N8OSt
0X7yKNqlH+p6n+vWz1yrFUOwkguJ9xpYN3zuBoQ8glBqmV2H3Sd3RRl/AKNu+akczaOmf6jsfGc6
taLrVHagNvoaAWABgbZ4/ykp48gb0bALYKdNmaK5PKrvkybbFR0DoaodKRL4suXBccWULycZ0kUU
WyNbDb1yCuOOxcGqoxKKdkDWPIwMyNHtfYoGltsqJF0faFQwFgYgdlRhry9nvyyDU6HmfFetg8+B
j717O08OBbqyC0MFziV5ljCR819hYrLbWaeZNm5n3A0jZn9G0mCgCUFtkSTxcz+q+BQFu0MB6IP5
ayQUMV3Kp8YFTVnNPgf0ammGrdUHcfrkIjs0zR9v759wXm9CgGqClwjzgvzArvcPlVvTjazWDOn0
zfXCdep8ltxn0RGgUmOlb25LE07rf6XBiYCBATDRW6nkIiOgd20zusZshtmaaP6UJltjyLutlbib
GgX0tR8VKQjhxP4j8I3gHoV5WFVhD715bkGVTMwQbXXpELZo1C/zEwOU4O2FCQHU/8qB5UTykofP
fJsvFmaC4S6vYNbDNjWHgJe2fJORYX9binw1f6QIyl4nk50mo2GGMaqndrfnYJIza3xwP98WJFM9
zGgitgA/kf1u2/KuaNLUM83Q0vSgQHN5Utk+sDNuS5Ev548U43rTGPo48chhOZZt76bsESMkvkNa
Xznbq1qOoORajKHLyoIgaB+GNs5x85G6CkMr0wAgfPKbCnwDLOp6MeuyJnZv4iJ1aCFGXjcZnzIr
V2H1ya4rnmYkrFGww8yjoM+VN0y8e84KB++Fsidbr8azB3D+2hhfmGYCh8iY5+PtY5JdWkzRw89C
+h8viLAys6mHdNQ9MyzbdkvbX5F2XlHMwOTYBhREu9vCZDpxKYx/zMVFotHc5WmtQSeMhzr5YtXH
uA0iWwHGIVsSBbWfi3ZwGFeRUkgbAZ7kVIkVAgDnoz1vV0yUGPcA/jj0hgqvSiaLz9YhRHdteJHC
kZl5k4DkarLC+EMyfnXwAjLzZ9GP27RW7J1EBaF6HLAbRW0Eu/waXOydYbHFonPqhCxa2yOafDFd
koMJ/PYJSdbDrRyiL7QWwdQJt7ZtKWkHgFWHrBwM4NzY4UjaADVggKchF2Yn7PNtgRKVwEg0yHAB
UIlpJHEYyV6tzMnSwg1r3L6NBvq/wG3sO8ycYyZsUcEZSKWhbo6qEFDoDPGJ6rOpq6oO0pbejosA
eT7QPs12Pg/BbKz0OwAsY1PxekhuNeY8AVWBR5G3IAp2fRgSc7FWvFJa82ACEmPFUF95TEv6WEVo
nmOtQlEk9hD8TIBrRySKaVlxwLgpMB1VdLYZRsAJcqpvRTwH66xKKkp38kKK8CaWZr82TQW7gXY8
c0Q7JRzsqUKp7R9eq6vlCNuX6nNmp4COCIm1opGYVN+cCSlAN2qUg3Ey5XdxVMgiwcajgHd9xRpz
iqshZcDs7ee9tYbakjw3bMSYQA6GgUfPxABf5TfgxWnpeLfYT+a00VgQx4e1ANpf05gK/5ev7SID
yB0PwwVpBHCZ0OIH7OfrDyqNotWjOjLD1UOMFv1eciNIHgEZs0Zh3RXgdZnY4e/vIwIKRBVI4WEK
RTjXuamMzClqO8wBf+OCSHLMXorlV4yS5W1BEjXF6D6HIIergX4uYW1dubh6D76KcNEeKbpGgQHp
KKIxiY5eiRBMZrouNQoSvRPG65rsaekcMz0bMfOc2z6sTaVYkcRCg22HAqLNtZEhFLEZ2TjFqUEB
+WxUCbvzlrrwzTKqFBZatm9vyNK8wwn2RLgPdAGvVz9mdsj6FN48kAPaBBjCqvBZchdM1ECgdLgP
MJeCmM6BE7+ACSKMrW3qYvgSHdsraHUG61UHLfRtXZDoOYTBv0bUDM9HVDqA6A1ACG7tENHsvmJ9
MAHEvf1eLq9dHu90UOtkH/9BIqAR0CAAcEL0PlzfLDC/s9GqIHFhxqsZx9lpKMzXru1dNIeDQdrN
k/g4Lpq2WYH0urktXPIimCBXBpwB3lnH0gW9LJeMRUla2aFj7ezom7nRAn04TMMpVc1SyW4AhsaQ
k8dRgvJdWGYDNynStR63WTP9wvg6D7GfR12QeeHtJUnVBW0xmBNDAAjAx+v9dLxpRoozskMMVm17
/VdvfnPbcw9wmklVq5WJgs1AFcY0XRAYCIbD6wCsBRPlhOjReliZPweOpzggMVvHDS8nb/2vDOGE
euqmOclKJ6Tjskun5pU5gApof1VlEdR9DILxed+x6DlNVCZfdmKooCIFzlO6CKOvN3Io54lV3uqE
hQNOktV0N8YUBXbvPVGS/L59aGKl622Zl8IE9ehZ0q5lujihY0RVskclRde3IGCu792ReD/IOjmA
jEycZy8bTyOGoh60bsi+LqNGdzGhSMpE0HEWdJnhfbr9bdJ9sGzgeHr4O9zr631I44kgH5M7YdRU
P5b+q8EAEMCKr0Wk5OrlPyW8skjAAOYWKHkcDFvQ3TRqmv88EyCI84GeqZFNVLqHvteClfhx2fhD
1f3q52JnkG+3Vyl7MkBjigw3qkqAKhRWaSXl4gDUyQkxu77PJ8VTIdvDy18XnHk7sjXi5Ph1YE4A
NyUL8nWfv95eAb8J4uYh36kT3ETAyDpC9N3TtVsoUHRDWj0yDHDPxulfom9sDS47wlNYy3czGHbe
56VeuWFU3FVYC/jaby9CtlFASwL4GEcyxaN6rWzJMjOXNI0btjHHMlrYAQQbSoAZ2VbhpaHQZxsj
fy7/84sIbnGiKuuW2UGiah9jsOtFzbrMrYN4GpciBFVeQGRA5xEidI3tXYouJC/ZRhSYFenWaFjQ
zvoxaacAGKJ/n+4BTBMPg0E8hksk+AtTHiFxwe1WFW3b1NuQzvVB5msMo8I2yx7PC0FimtbLRy0b
BwM2CzPP5QjMiHuNICGntb5eEN8zFUlG6akB/xqpYZgHMJZcn9pgtgslteeEdW376N7dMRqhOViF
+qwQI9axSb+aU7pCTNy69KnoyHQAQdcP8HQrfC2ZyQHqI5rwEVYBUkswORq4Cxskn92wd5lf9Gkw
tSpsH9l1oqBPRQTqAbxeF+zOsmJisl0ZbIJWB8bUgcUoLIzU75W8PxJJUDdcWYC743DE9tWlnmPU
6jQndPWPE/zttb0DNA34NRWuvcTnuJIjKEHUz+tQpFhRDngYesYYnz+4xcY1wsUdFPkCiSb8kYU2
Y8ED8KYhmkqucHpv+gZGrWgaUOvw1xaPg34gWuFYmhgfu9bqdYlHT0/xNMBQWJvKLGtAW65tQNql
81vDVfWMS7QOuGqAhQUiL1wbMYXu9YRG1EDipel/oIcrKMnL7QVJd+1CgLCglAFIK7IgICFfsvyx
MzFgyo63ZUi1zUPVG+kq+O1iW3FW9Kyrl9IN7f5I7N9oykjqsEP7wm0x/FMFI469+iNGMOLWaBKt
HbCU3Emird0CjxB4G6NfViQJum75NlSDfWycynuJ81ph7sSqLfcJLUTNYHBBRwhmrQT1A/9xHGGO
i4Y22iWMcTmUIxC9XxFx+gDiO8Txi1F8G+zzaA2KSyZ22L8TLZgmo9GaNXEh2oRMYvantl33JM42
LqzUjxJoySyat8y0DqWXP3VRrnAD5Gs30EhBDADGoFvy+lZMGYihmjFDgy4AiYaZncAbdUISBDA1
95gtvTOc+C6ta2C10epcZZ9vn7vsjuCR4VjNmCgCGOa19Ca3srHCaxMaYwdw19zIgkTXVe6u5P1E
KdBDKwxUGJkKbuouvJB1rfKqaFoawjP05/YLsJ52k3VOgcszJbtp+H17UbIYA4UFYNDBR+QDFMLF
tDEgpc2RToEbspnnl4xuqgoAjodajw4gmt30TrtZ6QdtnF/rxm+9GMhaqsKKzHwjnAPjJehu+N5e
r7nuBmhrX3jhA+t3kX4Y24Bqm1zVjiMTAzgrFOSRUkB/jOALZ2gec9mCFL02OdvJGw/oldkObFs7
zpEZCishM0aYREFQD4kO+nqv1+QODaheJ8sJ87kGCEyJemTemfaxMGpnZ4CjS3E7ZQYWOQQXpSl0
+KFseC1vWTSmZYmJwNTDcI9u16aPnD5Q01IVLZd0ZRy9FPlrtKWJvAoUWI+2N2Jly9ijpckFRMBU
Eb9h93HiKN5BcazozebYF8KEK2/3IO3t4NGGoCsEvMK05M6htiug1mmgYdoAnXH0x8bqNiZLqi2Z
i61tpBgn6Y0PVVTpQDGolt1kxkYwRS55Rn9os53zxjwhKioP2pJiUD5RYWzILAXfGlQ2AerhiBQh
MQq2egu08rCplldQgB+xW4p3QC4CjhUYPeEoiIWgLG7KhSJWDpPc+VWT5uuiL6qZLtl94V0QHPGX
0+YI98VgWTf3vY29t6cgj8ieDsPdTKOAkRagPPHfzRK8HTVy2jxIQQEN4Z6gwXlWJAD2csK1mMiD
bXKMu8Wb9haYFb/n8zyGt02fTI8RtqL7FDqM5hVhed6wdM7owTmNATNkL+jQ6yq/AziiV+5uS5Id
Fu4LgP6xMLh0ghIXGhpXp4q7waOb7BYP19JxGhVSiHQ9cOpNoMoidBBfjrrDlIRTcxernPaZUQH/
EDB9NaKwXDVJI13QhSj+iF08UtROEjI7KEOioXjcJCBx9GnhqKYvZCYNzigAwW3DQclDcHUM3m7B
QKcVelFt+JrTd37sriOAtSJVSKQSJZzQNOUjqqrcqa+c/VQ41B8STKXl86rwg2WpS3CFoc0fNSw0
YouclxHmBTPHShF8lc/p+Ftz+42T7/N5l7gZ8AazrZc8MxVMhlQ1kL9HvR1+qylGrwsBDp2XQqhd
V6disJ5bWj1bMeA+ne78D7oOb4JDAfBOYUE14iaaljFHrka38kczRklQ/8vp6jdDgeiYAw1wYlex
YtvnzGm9YnbDsemPk9fu0oh9rGP9HtQR32+vRmYCL0SJ3nY+0axZKURlVneynV+J+ckYmh3vv1Zy
6MgOiZOB4P8c9kzE0oafMCJJQ91wqrYMMMcFsI23uaohXyVF0PSV6JhJh+MZEsOv13M9b5C/rqvd
7X2TSUFjJxhkESsjx8n//MJAYI2kJgUsnjEU90lyMpjpL3MTaOjN+mtJKErB4iFI5lGfIInRlWqE
x0M12BgCBF2fQR+zpX1R+NRrVMG/RB/gQSI/iCweNFDMNkUeMxezjb1w7pJ9uXrwQHCawaJVwZwN
vwozyhUekMTU2hhEh7abSIGDbPB6J0t08zXDXHmh7eS/mqQAOtOsqZhBJCEt2lPhD2JFQPWjglJ0
RWsX09R7YTsERg6MXWgGICvXxq+/VvX29olJbK2N/3HUQqAUwXe5XlFB4FXQZPBCkq61r6cG8zsn
+VBb9v62INlhIZFmIa7g5XLx/Yi8uFljs/XClPzqypPXajsHwvLKCFzz021Z0kW9QZkiuEBvk6CG
cMlrjGosXsiGM5rcSvKQqQDQJXeKx2n48f+I4Mu9uFNZGifghBixb54VoFCyY0BB1lm5SaZYcalk
O4dgiMcvyKvCxb4WZcxJ0UwNVjO638fUPFWvLSaUVz7fpCqoyVQPfSqoLxOUkd5NuOdt5Xgjqlnh
mIBhMoib7WN6oj2Al1FRun1GsvwBUP3/yBJisiWjLVtaHTuYB8Vp/Y4OTu+cHJPR32pA5lJBDMkO
7I844ONf7+LElqrSQOkZukA36e6M5n7+5Og/by9Kvn8cPRdNKKhXG9dCMM6gdXSxvHCavnbJR2K9
Ft5m6gbfY0+GlW1mFXGBVDeAL/Z/AgWDNNqTTZmxeugIYz51gCpGPmfrc6Xfj02nMH6yW+UAy4Gb
Pzwkb2AyFypfjTpZUCbzUIkPu+nDWD1PTR/c3kDZKcE155cWyJyoIFxv4OrMS1cAejMEdlpAytCu
5k1k/Vbyt8vW4mKUBd4scDLflZdKTE71pIOiR3GfbdBMWp+9Vi8eSqPc/8OKMHSAUAPlMtTLrlcE
7sa2XK0Iemd+xCCXXyVn5Fbif6i8cAOBGgLibxQYhUejtvpq8vQ2Cttok9nB4PmF++H2SkTILO7q
QQYI6XhPJR81ul5KUfQWZif1CKPKdrrD7nZHSvouaK0yDYD8XN6TPP1kGLTdIpe2BhOgY09l5Zb7
oSDaU7qQcWOt8bovYlPfmmOG3ixTXx6MGPAxPWayt7c/mHu3Qm74rZEDySywlqOL8fp7GyA1zr3r
RWG/6g9Ry55L7b6MXvJx3NsoTS3el9vyZJeRN478nzzBokVpzKoR+MkhWuw9YEyjTN2xb0xFiiKL
Wi7XJfqmuob9InYUhbFt/PQiAoahtNi0yJygtQXo+AShS7RLu8xvLVVeQHZx0IDGi3vIvr67OHTN
syXD7FaYTN+Ar+Zr/Xdaq3IdMisAcGeIQUyBrIqgaC7Qnc2kT6OwWFzAYmtTtieZ+aVvLACKao4K
XExybhh74tMsIDQB/Qf/nAvDRibDi/oYRse2z0byuxlGfksdEJeVKk5iyQOBaIz3aEAdMV8uvEJe
vaIruM61MAPpoVUBfrJYAjLeLyMfRg6sLArWSvWqS84MOU+gH3o8DsTTfr2+qKT5ktcuvwcLusP8
WGO+SillMjAtj3kW3tmN5V3LaFptTrXF0sJ0MvYjhkui0th52fb2DXsvhbcKImnMWctBDyVsHyMN
BtxrKIaB+8ViyzdBMmpYfz3AcC3lnS2NiIdOnih0yimIrGoTq/jJ3is4l4Cyr41RdZDNCBoX6bwt
cSqjMAe0ofk5muKN1j8U4/O/bNcfMVzxLxR7mPQiMpMK96jU2rvEs9YTicpDVXoqaOH3V+h6QYKp
TebOSgYQ8IUu0Hq6Tbyx995+/suZTDxAqDShDIt8jemiWVvYtiLp4ICMhsdHtIqIBrq+c9FRlQK6
MTMV3o7EP+Xz1pBFeKsTkkPXm9eac1+QuoYW9LtieNKXMbCt+2UqAi3fOdlzbnxgk7bLvUrRHSJ5
Z7lkhyPI27zDUzg2RC51V9vYzKr7TtLX1vRLF+wLxa529oZ5XuNd16DDLqFP0XPZ7nRtC/YMb37S
4+yzFdEPbaGaVntvtvBF2AzdRH8kBvEECwJGINtMkOPHUNfXEkDsiROM1QmPz/xqDHHANrf1lv/c
9cONxhgkEDA9hnkR3PTrrUdyse3hYUeAPIJRbEct3qRVbSl8TYkx4W46Z/NAMA/iyGspk6YzgPV3
2OYF5irbwiX0G9VUoWTnMIaCtwW+nQ2/TNi5yk2ySdNg8Ndm3nldkI8fMcjMHcF62SzLj8L9eXvv
JN4B2B2Q30azLtD60bZ7vSywKFl92bda6Fbd3G4bjQCnQMOoDPBT1n7+7oxtaviY9yg+aChMDUGD
9t0e0+K99/eNDFyBPRdPOOjN0YF9/Sl2NzYaLW0tJIWN4nzTfJutUTVwKIJYcqsABBI8CAiNUTd9
F9kt4+wtlYkF09w3jOJouWBMgidkLjTw+l1eAgrugZrZE0YWdoOGea2/bx7EJ/BOXrR1AXVfDI3s
0nUYCrtaOBmntP0ExjXaBeDvuH20MoW9lCJsZ90umR15rhZq9eeOPptgV61XhYz3PjNWwjNBcFBQ
sRIvxaD1LWlZxs5InST5fu9Or2m1WV6qvx95ROaEQ7Zw8Ack4QU1XQFXMK2kYOeU7dE8vMnqB29N
gyH78vebdilHeDPczhm63snZOU7R+LY0p4bP7tWK10Ly/l2tRjDZydp0zHawbWm6ojhyqsZDZDt+
GQOKRnVEUoV3DQ+X20LTs6MLetDMTT0Q2rHzWn3JzS2AN1NCD6ZGnm3rGNf5Jm2f7bzx57AzmuMw
N6r+uzd4KsFAY9DmzxcIh+eA8LFmXc/OHxPHRyeC6TvTpgiHu8T14yyoE6SOgjYK7oOiUbyOsp3G
q8zzAwBWf4ca0Bg5J6gb2Znz7S3btPtfisN5UdwE2W0D/j1CHaRFEfoKgfsK7AcAMpjsnLdPdb2l
wz6eFLopcQMB2v1HhPDOTZptVNFqsTNPImpm6zvmo5vHe+XYr+wVAoIMuo5d3q4k+jIeAKfdOGnj
c/+8JKcu+TW3d33dBAn7NrRPkZ6omoO4Iy4qyIVAMc4pV9BBt3ofn0vH8cf1V6Ol4BDEAiMOhnBf
kdg3AMWep51/+7rL7Befz3WQikcC/c2ru3B5ed0VzPIQnLX1LqM23KRPE8rIi4Wa3gMdVPBksiO8
lCdoSdUXeDfdLj57AxBXlnDNIp8j1aoGOd6mLcUdhUuELBJedfyLEJQ0gJqYu3KKz0Z2sJdPdXcX
Oz8mWvmte4+WM7jCFXswQEpZnsn6dS5fOm3XFOM+af7hXlx+iLBiN4l1DLAY8bkd73L2tTM+xrNC
fWRXj1O9O8g14UEV2UVzL53X2DDjcw096SMj0AFE2Y+qapVMV1ATo4DLwPwIxoWv3ZN5MMzUc1gC
Dq4Nqb7OdfORFIf03Lv9t4x+uK2YMkW5FCbcdRpbbTb1NIb7DpTJ2brLyHPc+kbXb/9/gsTXoSDo
POrc+Jwk2aZefpG8DKyOIHFiKCSJ+4cJNLzffMoACR9wT4lPa4/bbEbpFDbl1kv1XUc2dQP0JnMT
r1svUjyx7wIyUZzwxg4EgKHJkk1glrDg3wVGuSHx99X9wZyz4ZANXX4uyc5OFJ0w4oODniFTB2YM
hnOQtQRZwLWWGLWd2HZk6uHaNrtcA2GlRadzO2tFAKCiY5/ov28foEwgoi3kiHi1FqNV1wIL0raj
kxUEnbOgXCudQ65/dHu8dnYSjImK9k8mDcEWkmyoV2GkQzhEY6rcZjJrEs5ZUgZ2536PSn0XtfTz
MC5hwixVUCC+RZxOkw+yGogH0GojNgzQoq66GiMQ4apngTva96W5ftS16oS8dsDy4dlsom3fUEUu
hB/Tpf0UxIrNA0sCTOwlg1g4Fr89OCme3n28fXAqEYKJToF5gTAzRv43M05F3u9Q8FRcOdEy8vYH
NKIjwY5rBCwA4bTamsX14Cbs7LFit7reHs/FIWk/3V7I+yO6lsJ15uIRtRwvGaMcvrk+52DerILS
9IKCvOR5BhpgVOq8BxQiX24LVS2NW5sLoYBtjIyxh1BzwEwrQydotfUaorjNfIOu1QBLQw8oQBDR
M4lSxrWUJbPWerYhxSo732ybwO2mANOkeapqy1JJErQh8pZSy5aSnUFyiuzCrG/Bz5KpyurSXQPF
kMOxkZC8FtYz2eUwdzWk2KBRKj3gujQb5Xv8LqcAtUOiknf34Noi8y9IabRap9YMX3iaXbTVM83v
XAwf58/drszit5nnDNNzG2BGhLe14v2dgmQoMdxWZMMAz3d9XmVegsRk8HBesVHAuUkB+5pa7u62
FMkuIksBrxG+BtAnxOy1U1qsi/CanT2jPAJDwe8JO2bO020pEo24ksL//ELDmRYbGTDI4jOhdBuX
r7Vzivt6pzWKUf53ASI/LsTvCBCRekLaiS/3QtBs1qlpFXBszOhbNoDqJaYbuwzr+XfTPhbd10En
/mIfpxljGWDLLP4WGOVNPhLC6GLBpmLM7Vo+munRCMvKBK8k2cSgPi3n1+UFHfoq71t2bnwCgL/M
wLSyhTtmsIJ2XoxIIo3WfTmC2mDUDq71/PfnhkFEzpaK3h/EntfLmdE7SPN4Ts7EToDs4gZG9NTp
6H9WcRjIFARVAQQvQBPAXLNgAnunbN2BLsnZpnuQEB5hM2IdlOFzpEh9ym4V8ESRRQfcGWrg4opY
w7ISfAnnyIy/gp4384nOss3tbXvnsCFFr6N5DqqI3YMWCqcDkAKwhZd1di6G12IJBxdY+6Q/5taO
ZtUO7R/B2qQ+QhjVUNBbRevayvM+bPzlgACT3+jrEzOGRafMNNOz5i6+DSrFle51B0PpT7O2Hho3
2bt1MCR3ltvt9L7ZtPnnNlXxl7zfZDQQcp4INO2gkUtEi2qTKKq1JMrOVVieVcA171Iw2FwMviM7
gVr8m1peL7G0plpLXZafWYFZhqMHcuzoPA/DfTJmB0/fZui/Sx7drN7TeA/2mycvPlS1EcLiKJTp
/SXExCeqwYi6ccjWG5/hhbVprQTgOuNSnJf8h1n/RJ9kMyksmkwENAltfugytVE/vV5sYoChwEMP
+rn93AxP5OGvu9Owm8D/+SNAsJhxnNsV8ImLc2Tbvtbc1T5Z4HA/pEjU374V0qUAWRcTcXhIwTp7
vZQljfpimJriPA3zcYoOTlU+5pZ2vC3lvSWhfKvgzqPvBM3NwrPZrn3bDRYpzvHinCzUN4z8O1hF
novl521BEtcAknDHeGYCQbSYcHGTWmdLZOBo8i5IgEw6fO5LAK1kp2roAgICJMeCExmpuuJkF+BK
sBC9r8yhi5ZCsFOf46nxx+o1sU71bO3zog6yUdvU+EcWgOHexMMzLL/hujpIF3rn21sghsFcdwCd
huI3oAk4mvH1iQKUCk3cq1Ocm3HwWcp8Nn2opqMD02O5HIRaoUFSeW/+P5qT0dIrLBzI2tRFUgT3
jSyvVt0Dxzyvyxap1tk5TiZJg5WU+S6trPFwe6XcbApmFfEHDDrKS3AxxHbyvBq1GUg6gA20hpOT
IxJwN1TfJNT6NGuzQpjMiAMLzMNDyFNeAHe63tcmt1sQqq8lbkoBZwVtJ09WWieboY42qTbVQdEn
/c4urH6DSThtX1E3vwdzTnskVREfWL9kGzqXuWLYR7b9KM7iXsFiAIpJMBUTBh/Lpalh0r3y3ors
18LJj+b/kPZl3ZHiSre/iLWYh1cgR9JTVpXtrheWq1xmEKMACfj1d+O+3z1OJTe16nwPp89D93Kk
RCgUitixdxEfpia+b6sHmgO+eHvfV30dvLWAFi0NLnSkL7fCgq74OGR2dXa0+/E15TtmILyP7Q6N
3zbZsTb1a/ZoO0dd6/wFJEOei2MjYyRcudDQxsPw0cLgB0yV4Oh1C1xOElc11O0x0DYbrbvRIG4l
uU7WQhd03aG/gSYw7hQha+g1s9TxdqrP7g7toOfCCVXJF1wLwV8tCAfIsCaqzyospEhBMv09nZ9M
iYlP5xSOCgpHmPvBoAfQ4tbiRV8uxY73Okd5pzrPquejO2Mqr/FG57/NnQvNkqoJzXivp6rPqw21
j0XxBo40HsWgty0/pvq1ugc9wzxueL/jeHFZ+nZQ0WW57VYr+4At1nDAUOIC0ErYh14ZQNqrYTrX
zqfd1C8yAOAcTamszno1q4wIiW405lnRNHIX4cvLzZhLa9Aqk1V42pul7zQueNfVAIjwzWAd1V9N
9tygO95YAYlDRQpeWHGoC+vLv//yKbxqnnmVoi6ugq/KvZ/5vaIdSfb2X2zm8trxUBNFT1qo2kFh
kEwAOCIsxAoeOsTvoUWQp7IXjyhP6X7u5fIOxwthGUwWjodaQc5dSREKknnfNVBvSx4Yav+d58+A
W/H8jja7fOZ4wdaB556rbAsMImjQAohJ+pl7zH9k2UMybvsx0JrBh0bDrnJPWkyPCpe06lbiBV5G
qA6D7gYZosgtmvUc3FO6U52LGjRQlouZyKEhMlDQ2ucFFgyERN6i1yOCDBpvnEdmm9W55W/JqO4y
MDbXs5+6H7c/8HVRDD3xheYTU07gQhPnolWtIC7pi/rcOt88AF6z7sONSTABiOb94sUTj23J+Vy5
bi8sClE/H/siT9H6OLvgk2ursIVuckM+9LYMmZJJjK0eUtA6Ad0N4DWAkIIDaykkCmaT1+dpCvIa
aszNc+08el0XUtoHSWY/k+FAmYmahfnUZpLayNpjERnFQoqE+wXgeTFGFEDcoQyDXK5u/IqPvpql
d7HLtq2jPPJm+lnViW8O7Hs5dhB272bJtbPmrDhVqIKDzgwpjhCw0ymLWQqY5LlSY2Xb9W31MnWK
KiklrFhZGGkB0sZ7CZepcHo9Oy3yoiXNeWw7Z8PdeTyUOdUkqdOKq6IqguQJL/tliE3Yy06xW89h
ZnMezNciuYe28i5Wtb2WaVuvcQKHAwnB/hI0ibgEmBxQjQCY4soTmeZoW9sUykntuSS9G9habQSM
mTLa0ZUjAQPwDjDloFinCSsr5rRKFKVrzyBI+a4WmyxheyfhQWb/kSINlr8lXOEXtoR7ozFzt61R
HThbE9qPsxml3XS0PC7x/OuPBaeHGvWCIEKhQAQ1WlWpZl1b0bNqbodhNPam3ppbOubHPG/u9Yz+
7HtV3zpuKhvdvM5kYRmkt0uqBVy/CMEpcBAmyJPR81Qe6xxPJO8elSAlJ6HhndVYNvFzvZ+LOSAQ
loFb1N6Xs/HlHqZMB/LMsem5tMOORUp9D9CMJIqtbCZ+McBrKEigmyWOXVPY1ryi6s8abyMA4B7c
7ifJIhBIbtHi+1lnG0Oa3lyfaW/xeNTrgMpHsidEDk65DimEvMeWNdZ24rkeKAMAmrevn5XdwxS+
sQwfosqCUsXl7jGbVoVW2MOZOr8V66myar/MX2/bWNs9jN5AAGThX8adfWnD46TNnMYazrmhhWqm
IFEl6ZF1RXCEQsoHaRKAjWSSQyvVauDSPXNhc0EBAf+7tAq9IbsjpO/PVmk81L0HtKJx8Fjio/nT
ptZpzjKfkPx1IGlox1nI8vu86CSBeaWOsfyKRQR1afXidXP5K0qIROfxUPdnKCOE9rjBRekPxaab
/jGNe01R/bpmQYuZgNtb/hmxLqPMpd3lm3w5FQpxW87Htj8PH9wNXdMnyrkBac8cWvfpM5Ru0s2I
7pThe1XgyJ4pK7fuhXVRoahMZguXLqyrmfpG2TvnuyQx/VHrNojiU7cHmRY4cEITl+7thV9H8qWP
pIENESDDRVD3ct0jyptOzigsV++WddD5gTToaA7+3HWb26Y+K5DiHn+1pV/aAhkoIXgBwMMWTqZd
Ez/05nPFQWMAEQwwQ0+t4je//jH4Q9UlqGicSu83mpCUb0aJm8lWLTyhzQl9/S5h/VlP2cHywAYB
GXnrrdTd02RmEmMrb4Vlj1EKR1jCfoqPUIgwOCA5LPtzYxf6u2tw9Yh6kTdB41elH8M8cBpkU9zP
GwJyh8F341zVIIdHq3prMj5s5jgvm8e2R4sqKS3zV1flTeFnY+F8q8tKb0DMQLi1mW09ezJzqnch
KOqJstPUoil3aW0N6mHs7NyIXKVKHzKDVzLGeFHLFw8iLBKaLZCcQA6Ch8Dlx+0Gj4y6NeHj+uqm
3o37/MHYO/v4qG6g4QgZCJ8POzv6Vv+yEygJh46kNr0av77+AMGTM2qM1Krm/ty/NvnW9JMnfVOS
aBx/z+o+bwffOdA2JJokYb1+92Ddhg5YCmYTMCwgOnXDczKkWPeQDUXQ2HHsD3pV7kcnZi9OGSdn
ySlaNvLqFH0xKPouqWrqgWbonI8tlH7avQ4cjqMfiFOHPaqO5fhcmnMAOfHbhlfuV7Q4MHSAf6LC
KpI34ZxCekvT+3NW6kZAEsJ9i83J9raVlfsVBQoEItT2kDKL96ti9bRXnWI4t2XUZ//E+h/dkGR6
K2U8PDC+2BDuGCdOHDWBltHZtl5Vdm6LI6MbvqnbEwdlQRcBCNP9sP0h0rs72r4lAGDfXuRqvP/6
C4TbptL5nAycDMjSj2ky3NHOCAn9kxLMRG/6yDX6iPLhe09kXA1rHxH1H7jrMjMPnqTLU9qkne4p
tB3Oyuyq3+oc6QsmA+Ift9e3agUlBVTi0SRCvfTSCjhqkrbR6XC2rFo9FDptDxYmiSXwxJWnMqp6
SGBBAAFEJtorl2ZiyvK4IcZwxuze1nxzd3ZQB5BofzaC/r4yJf6vLwdLPHhfzQl7lxqsH5pMH848
w8itlY0ErLHj8NPkdhrOTT6cGqrMDxglxMi+oVWRYceoA2nuEICwJ9vMc9KHqGmo9xjfztHBLt1D
MVZsq6Yz33YK5nBNPW6fW+IV97U6g149yWQjRNcJFoD+C14d3QMgA664+Cc8fcwuc9m5VJr03WiL
NKg41R5rnminuWtizGEbBZgNoNUAAp5m7o8a2GR/3/aQq2OOX4Fn1ueoNJj2xNfWYDism/KCAz5u
HDLwktA0OfS9jC3pyhEXM3BD1Oggqof/u/QQJZ0A1NIHjpNuFa+J29sjeF04Zh1uL+fqEvi0g/Iy
+J6X4pQQkw2lIgmfKD+36EKHhVF+VAyMgGYxQaUqq8Pb1lY3D6R2/2NtWfWXXFXPXatKkDCdba+K
A88ulM1cgOWdolDyt+H4c2FoMy1TxhiZFTawIi0d47bjZ7Qc/FaPj0XJQiebJZf3+nf6jxnhEm0B
+skN8GadU9f6jtH2+KgzL5XE/dVtAwEAiIT1JVsRolKmDrzJUoZty+mugoSl3dIjd7XN7a+z6gv/
MSOCtAbPJC7DWOm51//07MghJMzyb60+SuxIliMKGzpkbizFwqdxMansoJuRd4Nv97ok7C1R7SLq
oY6EM4RyJNA9GD4UgmzjET0j8cjPat6m/9RODEbTlMbM56rNNiYw4mGc6VMIaTFZFWFlhaDLQncP
VBSAL4kv+qKBioFTFuN5ULrALfAQtOlGw9T07Q+2tkIQqCJSQN0CzGrLz/hynFItw65p9Yhi1qYx
z3oHhepi1AKaYmmDC5h4KZvcWfGRhTofk5yAayBpFjZVbzpwCOrzCNSIUfotHSD3qeZ/srTGbMbY
T/vbK5SZE24ulxoGy20+njnnW8+ZO78Hf4DfxOUYWrEruZdXDjMG3OEwqI5gZvcKPtXrtDJSdTxX
Rbk3VbZDc+tv4aNwyq8mhKNsDjoHX5w+nu3ixex42Cl3xHyLY5k8zqoH/mcpn5fpF9eo6ABUtm6M
Z1K8QJRko5EWOiSTJDAJG4ZSi445GWRkKCkBxi82AFO8ColjtnpUNQ7ZqlYMVoy0n8PbTrBuBQ0T
sEAv/fLFSb6sRSVdPDiE6hGaouNOz+wPu8pKyUUo1lH+XQsqY4sFsNOInj2SfB56fJ+oht5U49M+
nx8rlU6PZtd0m7TWyDYurU3SuBT+15GTUhfcz8d83qQj2JtTML0fG3W2fUg2j8HtLRAz///76xaV
lEWkA/jOyz1wsxHTAzrXozSdMbGj+3rq7YjtHbhWhWURxRZ4orMh6uiT6u6q1vGT+ZmWO1dH3cmR
nJPlkH+JrJ8/BlithfsGEuYo9l3+GEVR81JB5x36EMHQvXll7tN6F0+TbxOJqbVvbwMzgIoaJoGv
qmop6ktdrSta1CnWsCfwtaAgYyPx409tL3FFmJMHzhA+htaHEEmLijYlGxK4WFno+3rWzT2PU7a3
Rmxv5lbqeTb7PKzd5KWO8Z2tlKs7bgwHMybfQWM3HAYXSSedIN6k9W27hcAdBCA4MwITf9nPaYyB
+4oqodsXOmq8YLvtYq3YuG6thJ4x23tmQfKgqlot7LnybBmkPKRMi7Gt6ms3jOYWQNx0c9uthAvk
80MC46VhMgKw1CuS1tapCeOzqUctuGf2g6vGkdk05LeZdv/wkrl7aIi64VhQ4+O/MIyXOMQcgXG4
kulLiWfUfeLp0azYWxo391VabZuOPjjqtDeS6VgXMs76NU8CfRzoVAH0hYiBkOkq2UDH1CyMKEUZ
F1pex7GbZN0l8Xn8uaGYOcNgCmBc6CGI6SCI41DoNyBrXO2mbtvu0ufuH2/2s9jn7/YvIhMGFGtH
VwaFVaGzow16DIO5MfpJudF+KcQv3uxvJPONt+QxMcIh9mWEkOtmUUvRoBiP5YrZtdkQR6PQH454
/MjSsHggd/aJmVt18LV7UHc8D4+0l1wDIp7r37UC/4Go44DqV6T47SpzHFVM4UXdMATJfJdnYc03
lvri5ihx537t+Ub9nKuKX+QfUtTcaggGlyZ0zgEXB6JMqBOOdQxJbh7rkaK4oKDKTczpgxp1Dkw3
KQ9lDWJwptrzZna17jdNlHbbJk59rBMT4Hmv/VYpWuLbWg+QRVbRU0fHb7cPlXDn/7s/mIcCyQnK
eYhjl2E58xS0ZBTUSrXGnc912Q0b3eitXW1wWR1oLXAso1f/mkLB69IUkCoV4LSJEc3Gxs5SQDQP
no76YVEfkBScdNnDUayYCGsD/eOlQU4mm+oEaxvM5ji17G4q1S1X2nuQJW1zWgeNHmlGsVXsKQCY
M6DV2+3NXV0xmlTLexxyhaK6N4rjDO3XzIjMDoDzvu1eG1UNdWf+2dgET5g52VUZkST4az6Hdh02
Gh1eNOJFUIOtxqOS5K4aZcaRjO4utpLAnPR7b37vXxLoexihMd4lThMBPRPO+CGtw3cTel/y47fi
XjjvuISRg0DKWmSViRMvrtK50CKnLLeZ9T3ulKgFkUu2Kdj9BHiZ3qhHtXlI7D0FqLaKHxP3pxon
kqtjJflA1okeLb4ByNKuHj1O0hWGybUoru/xpRF+4s00x8Ax/SFeJos5wgNk8TtYczEXhfa2B8LO
S7+DQFzLm1jXIjehvqWN27Kadm5DXrht+eg5GXETZlDhK/TBH63IcZKwKpOnkXaPWdVvlElWGFq7
YpYaAMQVkAyjXSG8wNhkp2WtOFpE1fZ51n+kJgbGi/Kbx8CWP4HudUTBw0vGQ2+86JUMfb62+0v1
C2EQ9SJ4wuV+DMS2B29EPsYUZVtOR60jm4oXPubVNRkuekkjhaQMtaL/sYWC7KUtg9apCx4aLdK6
4/TcVz43fe/FPtn9MZM2kVfSg4WiCFNi+MeC4780luPTu0VD9Mg0IIfCpsADuWz6/pTT7zW6fNxO
7ux+CiYA0SgGFOKnCQopt0PM2k8ASeEyXqgCmiLCYz17yIk5eDhgqPeFSmWjROYUsj6FWA3+dGl0
u1BWRHEMaYoQu3VzzDDckuHRxuKdlgCDbX03aBfYtN44Rnqswe3A4pD15KC2lR+PUTvM26ZpPtJJ
23mIQAXPwPzwXkMQbJzLg9akQBCrB4j5So7fddBdkigHrJSAReAZIET9wmygGkk6PerpwPHq2rTJ
j6zfdMZBjcMscf7c/gAr5pCLgsgJdV1MUYnz/IadKxod8chqEuYFfAKfEbX21KqDjEGmtKcTLnAu
a0CuJFOIpiA1RpnXwlcXM1PNSyuEOk0HG4K3qexfZQxouhd6Vn43ACbvPOfz76J9N5ONthRdSC9D
QP5/fsGi/4jZGCjdCvsMQhRP4cqkR2PGcww81Ie8iU+DChFk91epfaRK/i3h1sFRuj+omeGerwI2
st3t7b8+78s+uHiQAEQHahYhtoxpUSULY01k/ygtZ5OaUIAutwPgMINn7VvyBCjDbYsrwfTSpBBi
KlonJSvxALKUYQgzYrRbZ56Ns97nfONOUB0zc7N670wMQdLCKIK+zFxfGRqZVvpi6DLWXf4Q4Z6p
c9fOENT1yFNyZTsWafs4eXOxNSlTn24veiUAwBZYMYBUxPHHF78MdbaSd6wGmjuiqbnNTSCqbTN7
hoxgxaxA6R4y0JMbfj2OmyauQcJ+Xyj+/NzbgR0/lOPWHX8DZTFpAHmibEt8yLfIPsv1rXv5C4Xd
SJKUoJuq61FSx+9mmvlQEgJT42Ya/Tgej03xDXNt20x9id1DWZ6Q/iXafYZ31iCriYtdJ0TLy58i
XLczBQXjjM2MBuAev0GgVlMDZhw42xdtUDYhzSUVQpG971+LANRj6A0pDhjzLj8P+Jc8kM66eqQa
Hfc5f7C5P/MTbVw/t7SD7r63ebPXgFRAD7Tqt1T7PoGkpU+hAdlupyQaSOAmkl/1qcopOih+Doq/
SxUGVBqXv6rVm7ZWGjyfIe9UfNenrNtUCRtDdZrvaGwoD7OVZwsJr3POWYdpf69SN0mvPWmxA1Y1
0/7HGXoeerHtBm2dFmHmuWyfet0b/qPIw7P5ERIUr1rvkGPvFNVTTfTyfkCzOxyBaQvMuZwObOi0
/yLoLGJVSyoJXLZYKF2ufJsx5bMEwpmP+uD0VGseNKvMWglq1340vASklLWqeT7YJty/v+KQVy6T
94tU6VUr2HTLXjfAFRXZzAxbiv6r7btNBiVcX5lsH9IYsq6BiGZaHAxwHsCk8S3RT/+MD1/qqbaj
ODHIlo2otAfo/DKVfhuZW4dDVqS/QUU3nQyTTbmfdaTaow8OPq7ZOCVEo0BsZBPg3In3xpteA6i7
Lf54NZQmq6JNT0oby/gqViIBrn5UbRaNPEyNCTcTGZMibzVmROBa3LWmzvy0HfRwgD5DoGexrDN/
nYKhtQzvhh40KAOQZV96eTUyLR96ZkZK/6qbmV/LyI9W7jgEDNAzAsWN2TtPCCegX6FmUnAzikEf
kddt2KJNY9hPEB9cuEv2BfG7l9vxfvmTwskFdS9Y1x1Me2DSV1hTXdbMafrcjGa08PeloeZ3xUDB
bpi6WqAOeb5pBrvZ3ja6FjdxlaPVgVQKECORFsZGEOvNIrMiOtevIDc8tEb6Pc68/TwMDy2LkgSi
3nN2NONeEqpWsji8UwGjxRsRBQ+xTDR6lddazDUjj+reoQdh+Aby72DUhlTvNiPAtvuYfvhDq4RK
YskSA4WdXq7VRQ8FeSmeypfeEzv24IJf0YoK5vmkLuGrz3SSXN8rLrqM8IBxCgkxptOFLAlIJhSi
0MeICAUnWgJeGt9TWtlo19omAvGIlsuiuQGanculjKUCQPdkWZHas4ibRuCkb2N8SJN000wxSrVS
KaVlc8TNw5sSdTW8LYEgFtbFoJ499I1rRWMSJuelyYK4o/rQnO8nNDID+vOjlJVPV44GMiCMYboG
howQaC5XiVuhG5q6tCMv+1GVW5XsMvBZTEkZVGSU9BjWbKF0CRJtTG54hih7rY9tMqCJZEfOoO8y
Gy25VsOAlbIzqtL30te/P3+f+R00olCMhpbE5dIGrWuV3tScqFfuQNts9Zsq29U1lFp18sQG9+SZ
YVnLtB+v3QY8qthRTMAs01SfJdwvVwtt3Sy1ptiJyphvkkpjAbPwXvBsiBiOPLSNMg88OspkNq/P
xCefN04FXAdDXMLBA4XHXOO96kY6JdO20fI9JblMkHalQ3hpRai1TwrYUmqzcqOhTV+NhPizBoYS
JQ9jt94aXRxCUvWRvxgAuXtp1MWKz9J3lmebRkbkeu1L+CWI6cgcVA3TEMtn+LLNjtLmijokbtS0
6qbM7lDybqbB170UbUhJVeL6Br60JTT7Yq9rmY27IqrS/BHqWXiG2xujeGiKWRZ0Vi6NxRbKq0iI
MOppC+sqRm62FqVupC1bqrDsLYNqIdj7GhIOCSUBEKT6MSlt4BsA+LizW8Jfbh+cNVf6JDyAfXRa
xerISOopZrxzIyUFX6Da99w3GtPc3bayulJgKABog7sCcCj4UscTU52rwY2S/NvYNH5aWn5hPJSg
Wh3VcpfHLSKfG+bZ79uG174mij4opqHeACmvxbO+eI7usHFoEuxw3ZbtYebj+GQl6p2TjuqdYXP1
8PfmQN3i4jYE1xgulEtzRIH8IiOz+3kjKsoDpz+zFI8XTVZEWftsXw0JEcAbjXpq28mNGLgb8GTG
6JV/eykyC8IXg0jiNPASFlQz0r3nKZW4xFroXNTIUH/ETXRFkT4CS28qvepGYJjx43f2NDwY8w70
Tpasqnadgy5z8eA7wigVrnaxl1KVxCrHQXEjr/4nrnxk0kMSFtMmqEafW383w4vHBpIwjGMi/zRV
NJqF8JG5FJtW2G5UEgynm3VMAwicWpIgdZ15QSwJzXsQS6C7ixGnSz9jvT2MlHZOVCk/6lENJrcO
ikmyFJkRwZkbAqVKNeudKNdTv2Oq32h3/2sjoiMbQ+XGoOiLqiIJ9OYeI2ohiGdv+/LKSpBq4QW4
EKtj3lLI7jwNT3d9StVoypI9qBSjrCVBa9LwtpkVl8YrCqEGBVwVHKnLkfoSbKjOuZVhHj+ysyz0
kvqhSU7EBFmS+TIXoHzuRgkacyW6GchZwS6BO3Gp5F4anKq5nBGx1ahxdrb13Qlqg/qerEKztnvQ
QcF0I7JG4PGXX/FlWZWajMNUzmqE3Jnt3awIiVI523SU9XrWDAH24i6PGVBmXF3ziaKqvY79A9r9
J7XboEq9R0a5JPKsmkFLFegXBN6ruisanjZopGHGwJhq6tyl+bfB+vH3roB757OeBV8Qs/u0IWpj
ep0alW3vT3RbMbZhzR9WvUAdTtadXi6xy6cERNcXaV6QUizKZsuCv34gPIpc9EHVKLnv47u+rcPW
tlGsOw6Sp+bKnYDpGXQHl7CDeorgCRA7nNXc6dVIsX+Z8Qd4om/vmuzvC7d1p+nETDn+/jzdu/Xb
f/f3kWctBSGk7Z9ZypeNMkYtL+yWQZ7UbTsETbBOEI/uby9izb1Q34I0HrjK0d8QYnNrlSltck2N
SP2nMNoAHGNQZpPkNauf/IsRITbHlqYAzqNjJSwDdTB7gB8nVvpmqD8xHyBJBdbCzNcVCTFa75KE
sF5Vo551O0N/q8bBJzYJLZm861oARYiGJtIyhw8S4UtHNiZgRRk+XQSu+tqPu+dxPmN+1rC3pax2
sepqiDK4FVDcBYXDpam4T/Bw7TzE6oWVaQaTvAzMsLZrFhDR0DJZJnVF2LdpcW3GE1+NMFH4pvfm
WYWYgpH7RUK2tz1u1RIiNO4egJMQAy7XkirW7KRofEa2sS1N32rxHAW/kWwCde3rLNEZ7Xhw8KMx
dWnGJYynJTKfyBo8f7jvtY2CGrHGHOgKpWhWS3LptXOEbjiwn3hbg7pXiGpNRtLaQAkhcmJo4aFT
jf9mU8vkLlaQNp+AXtw2SA2BLxAu7TIHjMhysqXD395VyRhlxJr8vHK3vXW0vcHvs8TXMCLV18lp
VIswlkmfr+0ruGhBTgNycOSMQsCI9cTLqEa0aOp73xyea/fRIzA17agd1sXTbWeRWROcZbYbG6ND
JRCmZepTs9l0icohXuq7yXZWpk3bG7UkW10LVijJQEphqcwAynbpOGpFCqpBoChq4p0JajmXs53u
/clpETBz/PX36wOaHQ9q+AMwRMLBVtucMAx2qBE4UABX9qIBNRg3mcK89YHB9K2skITH1eVB5hEk
hRh9wDvzcnl2nhjaWMNRdQCDdTBCsAoKH+UeVWckmTLUxNqxAGQXERIXMbJZ4fu5dj6jVdhpUQM9
CPuox3dWLiHjWmkTI534YkM46eWc1Z5F0KeCbIEPvBeOnxn07neuaeFkQgyp2qMfxrLfvYzzYm0v
l9wP+YyFsVLxhsaNOugdptyWMt4M8oA6+c1tJYBYCdJNSdhc20kwUUDTFCn78jC8/G5ayoxhSmDL
BoF6TKznqm2Cvisl3r9uxkJxEGTJC/XhpRlcQeBD0QY0/eonY8C0HvF5IeMUXbsC4AzoVALVjILg
sq9fMhvUIVsFfRgt4kkbQP4xUSafuo/zKHkTrlybJr4LVFNRjDfw0r20U9lNp5jLW2AsyOyPaNft
9bqTCSWsrGYJE0uxCBUjU6zazKY2jXU1qpE7lOMmMcxuY8yaz5IxTNxGkUTElQ+Etw2KiyDDWkQt
BW+veW0ZKUcuZebfcudu7s5Slah1EwtVBoIg2gzCoY3xYBriATc0CEk8yF7bd9XUMYj+dJLvIzMk
rGV0O9K0WGxkNx/g623Sp8mSJOmrJtCJWVhSl4Fe4cLEPJSmZ8taprny3emI+8uvZJpNq34GdquF
JRUHRPSzUsmULOWpFhlaDKHHyTMP6Jq+3L4qVt0Mz3R0DBAGQDN16cwc8y0W0RotKkzeh01skUAx
rXjfz2n3nnmA1t62txZXl2wTlNUgEbqeP5g7j1v1UGmROrfDATp3c2habR6g1KOiVqSkGycrLWi3
tnB0lmOsQtMbcJdxGQJqbeVLvVlFZQySMaLL916GnEfJkXLUuZ/od50XP7MqtJXhLFnykrwIb1M8
HVzAOvDocsFwfrnHOoYPJ9B/atG8pZhaPvbGPi38HfmOlLGXeObK5QEu+gVRtlT7ENMvbWF6zWMO
hy0gv3yr2ccTEgyo+zpNszXNH7dXtpJHLYgCoBdBtY/BS2FhDcaIR7XDt6zLqKwixQUk1/45D03o
Gs+DK4lR69bQ3EJ014ENXP79l/iuoWXdphRLo7iByw3IH7vAfG9pqMlI9NZcA5fU/7MkRPi+zxH8
S1hiECt2fjXlT27xwK4k32otinwxIya9BfcycNIiaercF3A1BWr6Bpnv259o+ami7321IUTdZAT3
LCQV4Q++u6ub3eBs7vs5GN55IVnNmuch5QQZH8g6caiEzzN7bstIPSKVMBo9dLu52phORg9IUYeg
KpvkARJbslvyannASCLbBHYWWBq0kQV378AJ6uTAQET6PPt6nBx4wl77YTt63oGZjZ/N75ykz7f3
9Oq7ocy0hGXkGIDMAaR/6YgqzUxGma5ESlk/KO0hV8uzZ3WyDPQqbCxmgIVdkCPLg1N8MoAOR/HM
WImKsg0177v9Dl2dFnNSGL1LtkPWHsZKUkxdWRmuAjRyMbCEsRrxvV6RGUMNppqeCCBIi0wem32P
S1xSZkS4ciYEf9YSPT1l6iHNNtAQMNzXv/5CF+sQti6G4K9RWjCR2h304z44TrBMeOHqel4eyl/2
SnA9pfXwqONTerKP1Zb+9Z2Bvw5QCU4TSs7LtN6lj7GswJ938CV4dY+avm+9eM4/xbhNxmNffyRQ
AHfZ37v1UrdfNJ3QaEYB6tJka5sNpOnmFHrFQD97FIzDTjAySZi4iq3LwlBXWuZK8MNVIbbyJEUr
qLfTE3LsQFEJMB+dr5XHiX3c9oGreHRpSHxGqZVrKx0E4U4gXsHj96XMTrG9w+BhoMoQXtcejUrQ
QgKEwhPWdHXpxooBJkurPGU4Ni06eEXiZ399W+APfzUifB7WmSiQzDCipOCp8mBB6bZl+deHE1Yw
Dbukte41M248WTljuVmeZvcNBG5BVRyrVPJlrlEVy1K+GBGW0rOUoFxolCcnAWCq5BtWOiFtyOvk
sjsvB401j6mvD+YmnYBCNChGDJv2BJxiMNIGw0iy8sXaB7SX96+5kPNg3O/S9dO0r0dWZdnJS0+N
5aBNtWtlI+0SG6IqkTlPZp5qaXYavZ9U9YLlDLeDrE4tsyLc9yZJvbqjWAm1f1hd40OBa9Cpf/to
yYwIEZxX3dRkixFoLGUQm9GmPrSyRPKO+2Rhu8hdFgkYQCWA8cHhQm3w8qt0epbV0CUvTx0rfOKm
+ylOfGKC1jhwB3KnDs2mBhkFmAFOWv0COlejoFvWlcBrk4AUf+A8e7UzD3rW+DPl4e1NuA5keJ+j
7YxfiPq5IX5PT015AxxXfWrMDtBhRyHbQbPLIIO852Yyhmx32971fXNpT/iyUGVJNOKk9Qm6qKE5
d6D7+F9aED4rKYZ07jmpTyNJAtv+k8neC9fZ2uUShGuZqfGUWhaWgH4mG6hPc9hR/mj2E63tEGXR
jT1KLlLZrgm3NEhC8aRsivpk1FaoWXfMUSW7tnIYLvxg+fdfniUer2k9xHl9GrTdOHvRbB0tIqO6
XjXi4PkIxl/Unhzh00xWlibF2NRgfMRLBI3bV9YghsQV/fP3Xrbc/3ii48Chq365GpKpNQZc2/pU
pqD5xMx8Zt5jOkwGhlo5PGgHIblBJQiiY+LcstYBx61gdPhUQm/MCdxX3mHWUkYmv2YFSQZoDhb1
Pld84nd94Q0ZspoTUTZloz6BmvkDbGjArMvAKCtuhi+DsTmw/6CHIQ7KVhyDyMyu6pM3V3UU26m+
9bLu+fa3WXGCpd2poYaA5AjAl8tvA5EVtzFLsz7latIdRmiu/1JGnvs9yneyEL+2dV9tCQ7HXaKj
NAxb2fxDbenBsv4ZcSeblYyS8hoWh0cjKrZLGQZZ4RUXZ88mVE6YjRPqKNsCGUEwk2HXUBoYRhEy
FZKpbfJQpPah6x9vb+hKPLowLWwoikr/h7Qv240baZp9IgLcl1tuvYjauiXL0g1hWRLJYnHf+fQn
SjPfuLuafxMzxwYMAQKcrC0rKzMyImPMEDhVqIrb2PuySxGKxoXX0g+L1LYh0KBLprVq1+LkgpcZ
jeoIFiH/cL6QUho2UloXRdDYo/lIRTuOt0a/uz64xd3yxwj/SgVBBLhEepxkERzBYfncEYgI50a/
Vtla2vpIlSCtj9Zg5Pe5SQROFFom3YRd2cbqXimK0Z1oNdrXR3MZzbMUGshDWGsIZGDZ70+8rGzW
WqqGUYnoCXVBIbsZje4OmbDfCdpabUuVV17fi7OHZhDsR2jCgSHo3J5SdGoOyv8iMJMi99JpLjyB
1qZfiPEaadnSBILfkBVhGK8X7wubtNP0WknLwKrCTSM3aHsNtQ4YmeszuDQiwIrgPABBRY8Ev+k6
KcMXFGXQmA+TDsVPvISarPeuW1kYDJIHDPoFnBT8O7dObUJNiPy0ZaCKG/A4w8J/iLuQGEFICEZ4
ULrwV2HcEoHGdV8FaVI+mAW9KeL5U5XjTy1X/vXVDroLNNHgZQDSE1RvzzdBR7M0l6wkCwj5JRQv
eBWoxuP1+bpclXMTXIzLdN26viBZgGLf2Cc2miyk/Pm6jUs3Bxvod0CiFkBTbIHzYcwxZCpqHTZo
X+1CHQTpz9Vwa0YHhW5E8NOIKzuNTct53H5uj5s2sAqjbCbDnoV8hXg7OWn+PJg7cU2ycWnuEA1B
FQ85daRi2O9PfUKKP8jgZ0EJJZs80m9ocquCnOH67F1aQTgE4jvkw8AEA0PnVkxSRLqQj1kwjqo3
Todezd3VZNLlEsGIqaCYrSAqQhRxbqSq4DwrHY/7oZqdYjRsdUCvQf+VxKODZsti0xR0ZVyXl9C5
Sc5vt5PcGl2Plz7RBEcafhhA6WFDDGtp+8X5A9MoUqVI9wCOcD40AIsSfRRl2BlUL0OHlAWmgVUM
7cJogDxgjKbfNBU8bflU4hJKdSML5JI6RijhVZYhaSAeV5fq0sPBS59Y4vzoNGdi2WqwZHUvyXhr
DWtafZcGgMiCmgCCA9TjAMU8nzDZFCQklKbwpsq2edr4U7IGz7ucLNaOxMCfiL0A/uQuN/DaK1LZ
FNaN0NVeKvyIshnN3fmesbNfPzyXbDYMiwXwErhb0JCE59/5YKZZKkHoWIWAUXzkrWuJP1DwAGd/
aMuTLczythf2aHYWzOm9RCahbIOo3ilt4mlrDTSX+xD5LNA7A7bFoOl8p15JrG5W+hl0Z5M5BKXR
U28eUCaoLTHbroyaTeC5BwSxHOPJQoEYUEuL8xlxTYB9TdsQtZB2U5qfbUw8pS22oyDvx4w+6LmI
TH5j9/QdpMXPhUxWOs8WBotJZzUKCyDVC2bDAVRrDV45wk2p9K6sBEn0nEdruaZLP48HIhrEER7h
zkcV8HxtxwL8wUOLDGulhr6ljza8YzRZ/hS/dcqv61O6MCBsVBRCGH5Ax5Px3Jap1ZVS9lESgLPx
nRpvufSY5tqP60YWTh4cCK5K3JFo5eRJDqsma9NKS6MgGavOnUF2Bs4TdQ2nsjBt4PPFfYwqJrYG
7+tl2lXzhOQ00Ha3YGW5U5o7oj5KWQ/R1ffrA2LRw/k+xKsXFW5IqknoelS46ELOwPUfhwISdWbv
ZnGzQ3I6VBofCsEOLb8qfSW5f7lKsIemerZKOGG8IEoXI2SeYyuBxuW0VeM50ErhxgKRxvVh8TPI
stNIT6Brm5Fz4cfzzZCo42wkaYckZ5L1N1UjVCghZbkvFgJiZ/CGOgSz8S+PFFrvkHhBhwFwP/iX
l2zNSERVvEJJ0OR7QXpmJaX26/q4+P0HE+iFZeqljKHxorDYhImRy2mSBrGB9pxijI6Rlq21aV9O
nobHBriGsNFlFDDZGp5ETclgEsgOtmkQAsJmAlsRGrI39cPvAoyFBBKp18fEbwk2JgCKQB8GsJSB
YXHmoDoqauBxC4wGKVowyRP0trxet8FHT982IBpoIafE1AO5/WB0ZkJqa0wDKIc7UwlITvFLHx/A
ZWCP3VNW23399u8torMXdwnCTjzeuEzmnMlJVpopBYu+9LvukvkB0rnDvQnH7lZNTXZxqE+bsRqa
TVo1a4xc/LFm48WtAkYnpC/AGMKNVxxBUluLhAaqBf4K0prbstN+tubgdsO4Ueb9atCzNMPACOps
jtHoa3AX2li3agLBFBqYMwRb0PGrOOHQ+qpYGTYVUuJoVCm8rBZDKEz1zcp5v4giMGC8w4FNhhtD
Lo9Hzwqd0JmjRvNg7kwEq0lVbzSJ9o4KuRjXaIZyI7Zl5aVy2W2lEjTfdjQSa5ePY6fYuZ5PHtSo
+0PRhvQmyeriQCGgtpJMWji86M+HKBpCXIYJ43xtH2kQvlEkGkDpJvWooNZvVBPqlbzEBW/T91Qw
QUkQmABLyXcigUYsN6XKhGrxc1F+kXvgHYuN/gQixvA2lZ0SmgGfirC9vt0XfAaD1QP0iHAGR4w7
xJYC6bxZwvKX0lfdf8Z3srDPjuT5upWFbX1mhQtL1c4oMtR7aJDmNxGCoxSK6sYT+LAqjdriGs2P
zt2Nf03knzFxR1hTWiMqiUKDNtNGZ5DrCNw1muiFVJm9qGkj9/roFhwhsCKg/8DRBekLH1z0UZoy
/h8aTAXYGnHf7zN15fpdWiYMC0xPjDcF/9u5r9Vo2jU4QTQouhLiqSKxbvEoive5RI2HQqazXdZr
kebSogGkAmeIsJpx35/bRAYpadMM+7ELHyYPirK2NP+Oqy/yeX36FjwQ+PWR98GLRUX+irMzmXEl
GjWe4U0voKkUimMHiPk1t2WYV940CNoO6db4biqEd6Bm10pji9YZEyx7M4NhhNssQorudNDiZEE1
pn5MB/DRV69GBXx27fVCfZyb+C1PV3bM0g5FcI38o4VUGVpAzqd2UIcKOFYdmYcwtVntc4wfw/po
etdndmlj4oZGLQbBPGg22e9PAoI80VpjgIJdQNt9AzIaJbot10r+SzsTrZPfhVx0HPI8b4OidcMk
MhuJbWwBXoBkgVHbw5o85XerymnEy041ZKMBBWPvEqCnzwcDMR91sLIyD6byIYEIYB6JDii4SfOo
iLaYg2+v8LMOmIK3OmxtobwvLDcULK/WI3uAnmUcKgBZtwYao5P7ZvgpxVtovO7Lee1lvDTrpx/K
Zuxk1rsSn9+TJg8UkOiiYA1tdH9Os5W1vdxCeMyA94nJWyL/xzfji101DVMKnJjcP6cHBW/uWaJb
UJOvXUuXw0FynpFYAuMKthPeDbRVBzRjKebBmBW2BM4mQXqvOmKLc+EwThBtAJ6ojZ+l9GiKAt75
KdCps913mh8LH9c39EK4AN0UAFxxSSJDfPFYzAc0g016CDxO7Xe5F95Ra9POH0m2R4Dgx+2wzWYZ
nNmQmBs/Si15rJTamfSvIfGvf8kFhAHH9uxLOK8161UpyBBPCnTDVScPiKf7zuv93qe7+MHc9zvl
UPR22tsN9cvibk5t9F9c/4aLAhv/Ddy1WirAg4CbGilm9+fgxU7q2d3P9m7t6H2DZM6P3vlYOR+Z
1K0gZK0FH+l1nuT3QbtTPenJ8os97rp9+pjs55v+pt0a3gPYY31hA9bgDc7WJrr/2mbH2kZb1Lbf
FG7ugW3YN1bc6eVNhe/Dewdngb3fdM7PVWNNKhCh5kGVprWfKjPOv2nUjkS7biNqRPGaWA+9PG/X
lmDhFMIyy5HIeDMY/JNLmSnRZULyIJ0Fuy03VefU1G7a3fWVXjID9iaA6lnfFxKe5y4lExAWiGOV
B6JGKV4+UI1Qi9saolnJWjpmaS51vD4gi4UHK8QEz01Z8OWmVcJ7jTXI+jSARbs+UMIbMKkBj1O9
aumag2Efz+8uFj0xrlz0KvDdELNJJ0Co4jyg0GcTK18YPg0MjLyFaGIPJTSUU7DERoEmbYeVlu+L
ngV2gk5s8xkbNEOGLVCxeVDPv61400hIYEevtGqhJmRXxWM3/i56P+pWXhSrdjnvEUKnLSUF7Fqm
7huD5WbNQxHvpL2FfQSx7LkD/+P0VkAb5PpOWvLmEMRBSZJV8pAmPl9eIhdz3k81jopQEydOc4JC
PHJGUlOs1diWdhLKs4wGBaEV1NzPTcXqNKBhUs2DRAPNrxXHwqYDS45thMPsF1ZLPKIbHegI82rl
uHyHjPyWOjFtcTnFIatmChx7HkS65iip+mzpb+3gSxbxe7XdSS1kFVVvBs/m0ZpcvC+HcZ/IL2NN
b0O93kztAxL1W/lBr/DKvL4AFy25bMudfhu39IaaKAZ4R7D01l423EbaRjHaVBiXlx9ND5Y34s2C
68tauS2+i2aXk8I620BDAUEXzvCgt5VV5ZiU7IBEyu4eHOjhD71wPmtbcpBZsVuHerJd2i+vUDtx
UhdtJk7pJH7ks59TF/GUF66EMWwTXHwUckfIpjNQtMZ5trZudUtIBzjQfNMlhVNM93PmFzTfxHZF
LLue12jiLk8AOgXZIgCpipQfXy2Hlssod2BvCwidNduoo5vQEiNbiKvt9ZW+dNqnhpCyP9//pFYa
WU1bwPp68yZMjZcIdF61ajq1uDKJ6sUkMksMpswIbtEAd24JEkUDsigAalhd/I7sUuf0NItXLtmF
jXtuhds/Tad3cav3QHYZFoLA1pHLT6uqHLzonKmY7ViDLFoHcQPBg6xCY5eaupKbW1w6ZL0Ztzs6
u76/8CSy1tRhFkY2o4b1jERtLd2K8vP1Rbt0Whgkeo/hrxRkEPibNqnMJg/FoQiGR6PdV06p2XPs
hD/TeMUPXL6bzg2xNT0ZiylXOTGAxw9aC23xrlBuet3XnsR65dgv2vk+7yzDjRGd25lSRa1IJ2LO
Wg2n6UUiR6vpnKTemyDCvT55izv+xBZbv5MxxWFbmWUEWy3YgRRvkmInqrzVZMilz8DUnZhhn3Fi
hnS1oIbmCHCX4US6jdZp4J8ib3Cj1htl//qY1uaPe82ZkVln2SQVgZ58mTFBYvJAkf8T9FWim7Vh
cVfz1KVZXlIZsK6uQDdXfkuMsbZlebRloJ373A8n6X5SopXOoLUBss86mc1mgF4W1THAelZvaahu
IcTuasMWOQrbUFaQ38tjhNM1DJZj5+lrG2mMgJ/WYGz8CpMPTW5tLbOxGaUscYyHURpWtuTy6P4Y
5JYvnwH7mCpMqqS9k9BuzMppdqF6rx+ub5Nl7wh61f+NjFs9vUdoFYO4LiBJ0P3QBPNpar2BvE11
v5mHrYW43Uq7Hd7paJFa2aPfbSjntyg7EX+Mc2sIfl4q4Q1eBoCu53ZSNqktaCky+TVgl3akTz8N
aUKxAhhMwyOpBTJLpUpeQl0nrp6RfG+2Aig+BTB5r0wLu3ouvkwH8yJeScgiqNxZzSKrF8IBaLvs
LrmpHMGwhef0oTvKmT0//BdbrGebSUoBkMC5Ok3JGiuZcD3E5iZRfyqFrYSjox+bwWnFV9lEjFNu
/pNNC2k8ZKdYe+T56bEobpFGgy9q/UnUvND62VdHGRrQykEYnqP5c6xWbig2Cn5GwfIGcDVSh2gf
467hUpKasM/gZOcyf4gt67aVJu/6qJZOKepfwHawnPMFd8QgUhAY5ib2srFt4QaG7CbuBmcQH7KQ
2nH7Vqn/rgTLiAOg7YuXLQNaI7fHnR6rI6bRtAbET6PWUdoPqXkO55Ujym6fk4m7sMEdkrKLxyEv
hPEArTiQE6QOeLOdPvxxfe44h/OXFVBGAxXDcBq8UG0ulCkN63g6hO0sHmNkTlykl8m2KqXME+pE
vtPDaVgJjLio5W+jKPqC3A0cghp38VZW23VInI6HuFZ1xssvZNCLjatp8udErX+DAkh9AX639IdY
CJvd9SHzeahv8wCAwTLoq/Di4w55JcyzkAmY2YGUd+a8FZRAA/a56Hc92kwHmRw6bWsN/y6y+dsq
kqCg1EJgwyfRda3OZzKQ6aB2B1WgXhe7Qvc26Pshfro+QPb9/M6BCciwgRsEWk3c9CYpEFCxFY8H
w0LKxQxrPyxS3UZRS3SUUF17Ii6tJl7oaFYDhByUm9ydZWTpNOTAiR2mSGkOVjOMia2RWu99K55m
ipq3CX3AKZrAxBPqRTT/h4lFkM1yWmj/1zXOw6h0TqW8l+fDXNaALSaumVnbsc0+qTC+Kkq/Jm97
cWSgA4MCDKgNQImDLBc3vcg/VFlf9d0hRqwzaZDJQAG47t+F+He+pvx2sZTMFqrceD5oSBTy6S1J
mWvaCGZ30JPBz0sZRI/AYfbRTpZXZvHyVMAU4wSGi0ZDObCf51dDkQ690Sh1j2pW5+nDLbbrRg1H
vws/qFHaUVfaXZw8dbqwEvNw7tsE57IMd4rriE0pyurnho0MSsvpYEItvYycMXk3430SAxYE/ejX
PtQ2q7oqC5MKRgUgQHFVoFdGV84NUjzU5yJPxEMNdCZ0pMK4fJRHgmd8v3LHL1tCQQvoN+BO+KGZ
cVLXaUHEg5y8lDKQdhsSIWUhrAHgFqYQjTjQ8YCICEtdcVMYSck4xrMlHtLauCvl1kOUFKCltTJq
uyUkKEfyXmQrRd6lwZ0alc+nUYpiLemAQThETeI08U6MPnD+J+X9X3ozUMIAXoX7FuMDkJC7awkC
xa6aMLb4Q4TEp0x+6HLlTMrKrXDhxb5bJxlVCSMdwM10PpqyjZpBShvpUMbxqzypaGZyM1W6U+M+
AJyhi3Xv+rj4pCr2PXLkDLeILDKLI7iBRb0UicqoqgecRn+Gvhs6AzcmtZxcpjaBKstogn68K4+V
mEIc6/eK+cvlQ0YCuCvMKoOwyWxPnTyk+joUCk2fzUPbdBDwucuLdJPXqJtnXiEereSrHF/J/Jhv
KmVLktTT9TcBbQ4rs8C8ytldhUwa0hffxDcsj8+dRWvKlTykenigQh0zhIxwMyCWxFxIa7i5S78N
9Dxwfygt46pCU8j5gBNzohLV5fiYiaqtBJZwXzW4lkonTJ9X5pZ9NTcqlOYRXwBogfY4HiMw4GmS
GVOXHJWGavsoqn4OQyLdpVMu+1ouZC8WlcEdI0LUq6HivKsk/b5Jh2af5u2NogvySsB1McsaJhjt
wUgQoT8KKbXzoWulkhilhO/pzfumfxrywUsNxV8Z9cURghXorbC6FoOW8KNO0dcjxd+jjtzsy7jv
3fdxS74SZ3gtoJJbOqZNPcO1iD0+rBI3Xt5f39bh1oHPQusCD+8vZSmE5nyfHEcztbv5yciOcffY
mgnQWF9FWXsyisHTmkYQ97xh6Gq0WQJFg9Zb1Lv4/SvKkNkFkDY5plXkaROY+bTcXZlX5r3PdhNn
g33DyUnFqFADidnq/URoJTvEtbyksPuv0i6fjZX8yvI8noyI2ytCQnO5F9vk2HnD4BHB0d3OjRyp
cw3irkE+1qaPO5OqJqAtuoMxYSR2qHwksbUSXfAcD3+vECgUATxAGf67Mn4ye0poZV00YF8gxbtL
b6JHy+v3AAT0nujWt8NWeAJnwBqo4sLXsCVTELShbANB5G/N9xOjSdEaeipjXAQ3sQPGKDc2KO7j
1jw0SfqWyWtpsQtvzhnkVo3SGPmrCHskyiM7s6I9kd9r/ade9iv7Y8mVIE5jvEM46GDxP9+MTVLT
VNbG5JhIKopxOpRGKCJGZzDFNYq2NVPcvjdiKoPYCKYmepwECGJYoY3XxtoGWTxeeDqgJQMZvov4
U8+idJzlEMdL/IwKaaPH7WOTKbfJuKe03Cm/BrnaCVS4S401Fl8eRPnX5jyxzcVQNFRqdD9ZyVE1
nJk6iemWPliq6vC9Em4r2TbSXdRD3NfGs+a6V1nYMGDFBqEv3qKsZZZbx6jWEl3qcSxEo9il1XSw
1NGyKdoZlK4lK3O8sJKA5jFKXzzUgEnljNGiRdEswUrWEO528Fo8CADRbnpTWRnVwrljVXmIiRqg
9cNtdL4788Gk+BCspXSvdcdK9RIF6Vov+5ccKmzdWHYQ6HjELGgw4GI3qoHjOQct4hER+VawnlN6
R0xpJct0EdUzI+ivhxuBqABg8ueDQdWvjruakiMYuGcSJG3tCtKBSBuoXtpj2bqKsBIE85nZv8Z1
YpJzI6kSy3ing4S/+AIAPy7sn7lrvn7KH5Lh6LZs2fq2WWsz43PRfxtF4gANB+jP4huipHxGiBhn
5DgrTvZV3GVvqjds5p3ulOku6x1zBUaxPK9/7HG7sSFaBfw07PXd3nop6WMsgiXJUSuAszdrGLA1
Y9wi5vUktEQpwWYaW9A0xesvMh1jdA3hmFm7YTTxtFiTTbp8WnzvnD8j5Jax12rSUYIRRuEA6MBT
Jdpj6pbK4FBl9NLwMxr8GrkabVi5HVbXkrvQqU4VcZywZ6XfRUd2vWRuhecqmo6kDXqoq/WQ0zT7
2LHIXdesMQ2wueQCJRyYP8Nm3uHk1lXRVixm4Ps/TqqQe7TsZ8RJVe5d95xLERIebHCeGtOiR5Xy
3EydlVPRk5wc8wA+wpaNDS12iWw3sVcL9jDfrFWFFvfQiUHOq2WAIoAdH8upO/OWxDaEcW20lEwv
H9dHxgNR/jqJJ4a466gKoeEoSzCU/Ji+yqNxY35mv0ANNXj0Xsrs39RW9q+BXNjz6OQHyZGer3/A
8vY5+QD+aIrqSKYW26eY7OgAyV3ldvBFf3Crp3Zj7NwVc+wcXGyYE3P84QQ+c+5HmBtdKD6/yZ8P
6n3pKbEzbgLrwSWf2orFtZXkDmYZt1oG/mFyrMPbXgU0/jgg1SAxDE18KJ4IWQN+Ll3z0KJkBKxQ
2kBd63yvClJfoAMEKzqUdyMgRfkXfasL//o8Lk/jHyPcoa+UiExR0ZBjWMkQzZ7191iuJSeZxjUh
rKWAiUFHDJY1BNifz1LmKckbyLSRY6sRNGXsJz/cKUHXPGv6PiK/q3o7PUF/D2TzonN9kP/H4fhj
mhul0cggdoCY6dEc70P62eg3Sus0EGKuInsSbxrZravf+lP3i3SO2vyI1NgOf1MQ3zfVo2a9qKZP
AGS6/lHLy/vnmziPl2VDBf5gTEdEhNDVqrTzM4huueDrPArz4F23tjoFXNiDHHGWFEaBy6yJ/fqb
GoD2NrXeI61/aFvUxMe9Tp2y3I9fMZF2g7kdJZ+kEF4Fqjhx5BkX7aOi7Dq6hvdZPll/ZoL9/sT3
g5QQzCxsdcTsRt7rzpjtett6jh7ENVYJ5hQuncY/lni+NQ11P00v2CRotWRPU524jZqvMdX/H67w
jxnO6ReqFZvlgAFZ1rNseGnQ13aq2JlrvpB9/Hl9ZXld5r88PzhsWR4eGAOeCUiIO6GN2h5XTOaJ
1h3YmjdF/8QkrCbZr6xnuiP189A4N+WH2dxMnU+FHSr00uv171jeYX++g79bdSsdO1GFK8n1bTE7
GmDzG3W+pfqE036f6XeAALRlY8uaO0KhYywaVg4BwW+QNo9CuO2EX3pmq4eVz1pIbaFZ5J/p4d8V
pJ9LhQI0cez7+FUw/bzZTjFU2O/xWGto8ah2lQM1j31dblPrt0xes95OpAMS/pNCvLxT0c+xLSc/
r1yqJTsq30ZZ4c61caMMNjUnCGmulVWWXeXJN3OX+YAu4TRHXeOoPhdv9Jg+VrfZZvSGJ/UlfkyP
wlodcPEWOLHH3d2UKQZB6pwcqzCa/amBXKdaQXIPTT2rcqhLpx3eH4o+Fu4BaB+cn3aaQXZDMnA4
cgWQ7wJkh1m0E/uDYrmluG3jGYnzJ2X29daZzd4Os6cJwjGTrWZOg2DfaO0sWtm6i2Hh6TdxvrhE
X6pQthXmG8K6zfyqCvgskriFMPtK+zulpl32b6hh+Nc35+JCnxrmvPKgyLNatTgzcXRT5EcFvMxK
cm9UUAK4LxIf1ckQjbhuaQQQ+r5ue+m9fWqa87rlUCkGmWG6FAWIz6KpOgqyUrLjn6a81oW25HdP
bH3P/4mH18vaIi3+HutCslUxsce1I7N0m55a4FyuqhKpQbGJHDN52tJJ3mVVs50L2RGNeAVZtvhE
A9gcFNcgKIAAHmcrSvSplEWMpsk93Iqe8Mtwyk3pjLf97bQSJSxvzRNjnCuYZ6Otq36AMRHyuc7Q
ub1R3pReCEbWtNsK889JX9NFXswlnI6Q8weCjuJ1o8Bnyn1mT6Wjtdtaduon6x5CFUWU2MhkmJ2D
tgVD+AGy1Os7c8kbnVrnQ/uxoYbcwPuFlVlsIuSEXGtUcW8NCO+vm1q8qk9tsW852Zlxmdd5Aa6V
Y1Tc6LOTibeSWINP+NbsbGEM+iFxovq+8M21UGTRDZ6sK+cGpdEY53SC4djYjspXhRSG5Yw2CF82
ifFhPF0f59IleDpMzsGlgqXVJV6+xyS/q8XcIwBZoX8x7JEpimZEw+51e8ujYyxxqNSzIvD5tPYg
qRGidoKT32lMLxjNEE45bLLWNY9KvZqLZSeOj+sABvrHHLdfIyUFR5yJ4VloLy+96FY6GA7kxxBP
QK8cWei1t9miQ0MGESVC8Jsil34+vrrOu6wOTRiMBctWhmS2Zw1JhOuzuFQAkRgD3v/McNeDnORA
Aya4lwm9jxV0RftGdY9mdhxQW2Wqu59gzQEKXs/tYoptRXYMfS0ttOhZT76BuyfG0kL3AsE3DNAM
3yg3kmSLn0XulM1L/aE8lK6e3lHpySz3jZCj9L6WY+Tbcb/j2z+TgF6x87mO4j4RaCfhchZRZN1H
z31ua+ZzlwIttKkgSZJu2/SQDoH5WLyk5cYS9glFG+BEnF4mm8wAI578kFSvg3kg2bT5/1ojCKuf
f16Ozj8kX/B5mbih6Prp7uJ207Xvc+rnUFkw/Tl8FNKgFfudCKEaMve2Wa0xoC6e738W6YJqcg5H
tR9kHemzjRW7GfRaHo9r4hyL9x5EWqA7jh3JlNbPR0pluavESE6O1k1KUPGQJ09NPjIjyNs3Und2
V0pubXpa/7oyxcxb8Mf71DB3DOYhBenrMCXHMP3RxV/Z0x1A8XuxtaPpQyB29/543eDSlge9DTh6
UI5gNGrnAy3bKYaiegO/oRG0aN2L2XMToUOJrMXdS27k1BA3sITOraiYFWqN42CXyeBo5o/rQ1na
GKcWuNMb9pVmtA2GkmqlI0Ozex6ClN4P5L3Kfa1fkx5eNAdUNAjbkLGC1sD5zGVSogoaW6lWqpyq
zN0wpXbWTCAI0ogDQlTJVUjtXx8j36v97SFYHzwMg9UG1apzq0QSjBIamrDqtr+FI9hjtdB9yBK7
31Zu+qF4jtw723+LAufN8s1Q6VjO4lzBbIfcvF3fR2/KQfTnN/FF+C/h7ckIeQYkKcnyQR9QHCM0
dPT+RjHcNnrUrZUwYTHahGYhMsUMbIJH3/lMAvmi9pPC0tVpJ+IFIoxuIifFM7q/A1nP68d6Sic7
qyorAE1N+6CmGtldX022RfjDfvoJ7HCeRGRWYypC1hFyNCRXrVs77nZ9Ptm5eSOoK8H10vEDgvEb
9oKONj4j2YktWJAqpIMiszL3WVlrNlJfgnt9QIsJGgOvBWxNdDujN+p8REbTF7jI8TYxpmMf7Yfq
B86dMn9Vnzkgm6Bt61I7+Zg1n7yHojtY27D0wAP1fv0zlgZ7+hXcISkmqROaBu+9KBL1jV6UQKWK
EBm5bmUxoAYOFVAtRhuILvnzwc6d3ocNQfBOYw9s3BB/kT1wCArFAxqpcG87lXkrBn37Ma5m977P
Ob91Tm1zW6edx8GoLYSB+ngPJY592Ar7rsh22fgsi/teZFVJ4ozNq1z+TnrqTJKf9sEkoM6865v3
SXN7stWkXVP42P9uFP4SSrJLJbJVkwxiG8KOjKmX9Jv/NGd4DAC9C8w3P2e6jsaodkK0PGTgD3ov
xNt51raCrYLicv4Rp7sE+dC69I2Vy4GtxeV8oUlbRYuqBGTd+Vq1swVpdcRIxyZWAbGhFsgslLja
TAKkoq+PcXH3gXbxf6bYFX9yqnU6zLQfZpRr0EHgxW05b9Ff8nTdCNvC18bDPQN6MwRmsxXxbC2l
bbqP68nRo9SOo/AYRr/CwfSMaA0GtRgVgVb8n5GxkZ+MrK9CAJcyLJ4pRbsIqgBaThxDwXO1S9xI
KdwY6Eh9DsbGFsnkXh/x0gqCyojhlICHBqnQuXF00+X9ADa+owqaMk8utNwX0lhwU6Ln/8EvM6pX
ERERSDl5DmMBcl9opbdYqiqzW9Tfk94FV5Un9roX5SsR2OK4wADJeDYgj8K7TGRYK30icXpUwhjq
WzEgtsnQJG6Xz2uPxzVTnF9U8wmAlixLj1VL9U2K57CXplHii5m5lsxZdFCMfvTvYencU0bsUiGU
iU6PYllTxWvNuqV2ZDVG59dJP1e34SwN2bQXNOSyHHFQID83JEMIFqFZ0rwUpcLEK3U5UbYKCVNp
l81G1N20ljzKrpwQ/BwpuVI53WAI2aMRFUn9JYlxhTyiLo+bKdRIYWt5rU835iCD8jrSx6ba1mIJ
/Zm+F5vWBkFGYTo4RmjaWrscFrwAE+pg0CVkBUAkfr5drSmjSSUrKSKmynuf7cr9bJzE/o1udZuA
B+D64Vi6eBEV4kkG8Dng2rzYRTWnaEo0W3qszQ9Jr/cG7qRQDWMgKsSjUHw2JciaBKSe6Rx0U347
JJ6aPuVD6A/K5ygcQ+0DChwf179qIURWkIpBWx2QrmA845xubg20HcsoO6pxbcuCaOdi7usUvGel
D0IFuxxerxtc8lCw+N0vwequvEAzAseymYQkO7Z+K9k5hFAd+1P5NT93R2iX/wdj4L1lyn9gtgSg
63yJSZcZBWicQMWz64/Zpqvs/gfdO9k92VcrYKCFkwsMxx9TbLedeN4ihi25Z+OiuJ5j0/iMy/iX
JmVrrm9xI51aYl9yYkkbwhBiZLA07Yd0i6ZpVCLC6RlCFSD+2hbCbe5B8l1FVyZajH+Y4gu6mtHb
TMrnldld2jzwhhaYeBnLK39jZyb09Mqsyo5jfTvKXjo6VBw9C6RTz/LP+lBVXv4Y5UyjPRMnmyaH
XLbjcaMVh+sfshCkM/jMP9/B3Tu1Uc2kEorsmGWtDWITqYJ6JoOWRGuUUEsu49QSt5/0MtcHdPVm
x9xPHou1Ivx3FxYXMpwNhNtDRpRMUx5iQpP/R9p1LUmOI8kvohkFqF6pUrFkln6hVXVXU0tQf/05
a+62MlG8hPWs7c7MrrVNBgEEgECEh/tk66WTNJskfUhALXUoPuuPMrL6zxmQBFt8nrbFo3E9YOF5
MfNa5XTpOEBnIejzFmXDc/dqMxJBvaaFewW3zU4zrqvOHh2RWmZnNa9Nb0vDr/YJso1FY1EFgmW3
dW9JG73BY7PgYtZXtxUAfZCMXBh1TGZt82LuM7nG13T7EQLrc/DaC4fcQCFqqratcAAmIFJfiXYz
dq2X9xTkrfFejf6SrGl5XSvwMBB2A0QJ4kLmnGzndBQkpc+PTxJ5hyKSZRgQ0+ndTAU9rCP320A6
EuE1Je+DwruoVlcE6u+IqiCosjRjnq/IWAd1Yxgj/PseLZ/ujuzmj3oTb/Kdfte7j6CCs8UP0xHB
gEYPHedcW3P5b+M/Ep5i1DdFReb8CHZgIBXoIRe50PplEVm/X96iYOMFhhmiYOcDVLOJgv5ahMvN
e62yM+JRFDugdWqrT82jCVFp3W14CldfGZFLVpn0kIomRZAOLyNzemdwCycGg57X3hA7mKzR6pz0
Vtgr7uuuvVH98WFT3PfX43W0Vf+UDirA9/HH5WPsK59x6YOYp3mE5n5qlPgg1ZL39L3yPiKb2snv
qxodB73TuerR3EIs7bPe3pUHE9/YHIT7X9TR3XBjPhoOsAK7dhteZdYr4rmNhH9vtvRN95BYmX35
Y1kiwK8dcbpmjFO2Zd2Gco+PBQEm+szyu1izs2NrC4787Er3qtttg2vxudu19vay6Z/XDpDMCP4X
ZDaKnmyOW6a1nhAyNcdMgMAHiCbNyEPJuMPxhCxbgKTvZXvLSM6XBS1P8E4gihewGFteqZS06Oum
ao/GIwba734Botk85Q4v/7qS71roRBddGxC9QsidOWTUgRg5OuRgKN5FABh096bsDwOx9LFyhHRX
d2gT5mDDl63FDk4HMdeSrQQVtcjcaNTsw7osy/ZIEvUgJejYNaPfTa94vVz9uTyPP08S6LmJEKCS
YA1dXYx7B2NOYgPQqmNIRR+0EnhJ8SQlf0YC5yYYpzSSoai0qW6P+jB6Ga1Q49vWtRMbEjAynDuB
Mxy2H6iYUq1TY9gaW3IfZqmnBDwUNM8E4xBipSWl1C3DmSAmGKpWEj5fXpOfewmLj6c62HLx9x/S
LBENyrpXM6xJNUHBBM1ZNDKcOS4dNSvdpB7+mGLD6ffl2WSudOBtiBgEeXvMg8RWtHo3GaFV5Lc4
T6yuB9aGbC8Pcm0aQZYAIoNF4BoEPOfXS6IkekEKTKM6T5o76QkYoTTx5bKRlVzjMpXfVpjrZAgb
ktUS3Lu26CNowZzUfw46a97bauyMnIbw9Tn8Nrb8+ckbIG6LclbNoj1O9jRZ8bv51k6grXu6PKaf
wdf5kJjtlJsN2PMDWBm96CF64t3Aa7v1e8bAoXE+CGnAKoQtzh6VEleYj6rZI8A7olOjI5zrau2Y
OzXF7KQhrQA4m5cznP6qQMIDdtpH4W9pUXEnLvOlA/cIORQcc8xhKpE6onEMK/MoOHm1iSXFa5Tk
o+0M6/LKrI/n29Li8ifrb5pRMpZy2x7LwiysQIZssVQcgDt6EuqSEwGuegGazBH8AvqN7t9zW2rb
jmmiTvC1OnSKCGg86WNGUHZ5ROv7B5E1ONGByP6hAzAAQ19JM8xEzVVIAcqWG1cwi11lgGE7cmU9
vAaXtV2GyguIlt0xHF8vf8HqOJfwGs3WoLBhFRnjMAdJRyG2xyx9LU0MM/PDiAcv5hlhNq7WQVc9
jySM0hS8aIgOmTDc5kLMOWNXnpLQakI8DR6ChV1WYk6jIDSFTicBHCT/DJBZEg0wgmY2GB/zBgKr
aW5l86c8gKtZgazY6CZ97nYl6hFlcqOmpS3jCVrHD9UcbS/P8krgeP5lzAwArVLHXaPjysEj0hEa
J7hvAHT/E8xufq1vBwmoYEd/1K/V3tN+G0cjoJZKjrx3zc/DB5+BmjreuDJ48NmGhq4lhRGMPZr7
UtOO5NtRlg5Zvp9yS9W4RbflSjuPspZMNV7TAEUvBU1mzIIgqBMlVbegkefYmvJdk76Xpqu+hfU7
3rgWkJ5C/gk2Ic7e/Xn1AYYETh1QviDuMlmSYaMaQRKio4Ux0t9U7dCkH5dXcyVmhYGFn4CgnIc2
5WXkJwdR05G5zEjSH1s69JplVqkoXfUpKv1+3hlmvMH/Nj8kwegUh+TGDCn6tNa3sgCclnP5W35u
LTTQo9a3vAnQHcpWwMV0DlMjiMYjktRS7ICFQ9wmkyZWDnT8eHwTPw9gGJOhV7I8ChbWmfNxd0Iu
heCyHI9Clu1IPlG7knBmjMmIt2PBC51Xh6ZADQgcJgpqmexuHueyM2g1HgFzEfdggteuRxDe7mRd
TDiRxaopoNcMnBoQOWIB/EGsiWlBegxsAnUVelOzrayWCiip0Wx4ecFW53CRfcFjZ3l8LJ9y6jtG
3NdRII/HpIypFcrbKAXv6DSNbqdOs3vZ2AqMdOGVQpYSUJClG4KZQ1TeB0TT1XQUR8G8NUON9lap
hmC2AqGQOduhPlXpLfZxZqdh2Hh63urNPq717KPqerz59DLIRggOS/1DO+RZ/nT5A39uVXzfwsCK
NuBFrY0JUZquA0c1WgKPAcDDh1wnxdLZJXOm4eecf2k8iXBeY6HDYS5zfQ51oVaE6VijoeuALvxp
rwlCtGtLGj+IZKg5iL2VUWF1wYkDDA7aqJlX0uUZ+umaC3fm928xM4QEkRxoIZmO2p3yke6058s/
v1KaOP995iwDpUsIaTn8vgxNgbf0EB13JrXQBFY95tnyT469n1fQuT1mLdQ8UTrw1E7AbUKq5JDR
jfScaG9jsxmBFTXI/Si4UmuJuyqJbBTprGG8a6LfNeH18K8g/8+/hDnN5kpTw2pU0F0bukp30N61
6kpGOq5+T7y6sMVCBe2r2d28c2ZgifDP78Vzu8wJYMpEmFG7mY6d+VLVTpNu6ezlgYda9XP4K9tc
Nrfm++hcXPCr0pKAYJ4zSg9ZmpwW8zFOZVTfy3gCtjq4MeM6sHq55FEQr/qTgksX0dfC8c1SXMS0
XSj+y/nYKbKjxZ8puPUfgt3rLG273gDreGx4l0e4tts08MiA6hwQCjxCzk/UyZRorAzijGeBRr1E
TCpv0lteomr5FXbVTq0w81hnZhSMQz8fjaa0GynYlNWmu0LPvxUcDDPhhLJruwQaPqDkxNMd9zuz
K7M2KxJIoM1H0wjzaxHvBCtr9XonCVTZUFIe+yQpd/9iHk9sMjuzl5phwCENm2KfACRUjZu8Lo3t
v7GCEjwSYkCy/uhRQ6zd6m2M6q9M2ivojL8MwCpxjKw5/UIuaC6ShRoC3nOXGFNIz3ciSsxyO4ZX
oaR7cqDcZ7pROFOsEs7ErR3ROKGBt8ILTkV/7bk1pC+FMqhy8TjjirMGo2t/YZqLa7Xoas5NthJ6
gtAMmcSFzhAMigbjGGFPZkIDYz4C9qjsxrGAREhKSxv6D5NdpGL41LeoO+oDdGjqBgLN+mBqnGhp
dXZRO1cQveAfbLS0NKZI+oDcxYy86T5JIXIfK93kpMic2NFs/P4XHmMAhbtECbDGLOacyvmoB6BV
0/uRenMuiZbRVIL991bQR6ADpbDwmrIiq2ouyLU6ROKx1Ie7Ik1rqzO7+//OBnuGmJ2gxxl8P80F
yYr7NrR7k1fLXCmVA8OGKEfFiYgMN8uvq6d6YSj5CCvI4O/RbUsPujGZu2Cc2vtORGIuNSi0skJQ
+2ekAb40nDRLCsLJrQH0dtVYML2BDpCKqKfZ6QQtfggrktlRNsWcTq61rQMOGNQ00I4IHWLmLkQp
vS7MXBaB/wwCJ8X1dOxbED51SZYeL0/+uilIHwLQBKJTljdXSOQipKkpHqnQTbacRf1jSQ1iqROQ
IJdNrd1IqFqCnHARVYb8xvmBMKpqHGdUgS+JXXg9J8nsErkV/403nVhhjoK2ySEughMbFNQd8aKu
Knda1hFO/LA6bZCHBucvntTIFJ2PxZCzsU+1UDqC2QIMnD2wg9UsJ9dISWmcLbjSbAPP/bbFEmxX
BCCcRDDEY46MAipARlP0vgSxi2EbKrPY+f0UKxAcp3PfOIpZ59NWiU2RWpCnpyjZZ2qHFFlGNEuM
VRpabaOi9bkkCRoVLq/w+qzooF4VdWTt2LcpNBY6oZUCEQ1yabWXWl19mcSB3gVdaXJKLssEs4EH
tEgB5MP7BQhpZosAEqdXrZlKQDfKj+OsfjS1fB+px1BCAwii5wVb0nJCqrXhgWxquWMgAwchqvNF
byIy1yOFzaGpItDLQ+qqEqLIA3gi5Jhai3RABg59Naw96CyVc1MTwoFeKivpGCVgsz+0mjMGLrRn
m4ETE6xtylNDy5+fPLyDIEjlxCgXRy5u8yi2szDnJJ5WLkZcTwBuIN8FOlmW3Hggy1N78YqQhvui
pZsE7B6WOuQAtjxedsC1OBsV2kW6HXtBh3ecD2fqm8gcewxHBNe5LYe9o7UR8eKxGa8N0gh2G5eD
3zYElX3VuNI6Y3rOBaXizOpK5wfSJagBIFaFr0hsArnK0DsNmV4JMAnNCsvsaiTozZefGgMiCLJk
13vSguAnlJ2hwgt/0q5p1rld1t/kZbkTinDkbM2V/XL2Qcb5xFRNaQqDvOyXyNZI7MlZeQgwC900
WCkkP+vJJzwQ8IpvwSYI4XQcB3hjMfvFGCsIi8UUNsPcIcmtWPB6xddH9W2B2SYjnlxm28ACaaLA
y1DRM8djN8SPTd8gmRHfVWPg1+bAeYesJZDORsa42Yy0bpU1rXScit9a+ixcQ+TBKufpIRHJpkxi
q2ydaoptU6lddNRep6UVmxwC1pUqCSYXutUyMM/AaLEk6cVcIKYWcEYAlaUAp1IJg53qql0MEsCa
RY7kY7BPtNYLpFGzikTxlZEnNLy4DXMMn30D41Y6xY1iTrgHmyHt3kVBxMuv6PvueewRKc0g+/aH
tJedOS94wtmrx8rJ8JkrWBuMQoqX4evoRhCMX4hebaJ/zBkvmbx+qHxbYi/guqmTEJBlnJHHDDLy
0Hm/RvI6eaofhhvyweNNWbllMKVgxUL5SUGwxOyaJojjqE8a6ai1PlGOAvXIxMnErdwuZyaYbdP3
cpZNQ43TSfuFEYFlUM7fw8HAdba7fCCvL9L3YJiN0uaDOmgaNko+20AIbVUjt0qtvMlGTkC2Ft+f
jYkJCBBzThBewlHQIT9bp7sm9zRKbIV8yqhTCtHgSJItJMothGi90dhUPRYvdhoyeVOvPZNc+VRj
8ffl4a+eTydruUzPye0q4W0m5Som2pBeo9gRg8oiULCP36hwU0g3SnS8bG/tIYy6M1KsGniZ0XPI
GCy6JE6Qo0Dc0FsNfFUBS8K79juXLQNIpeqe8mCw66fQicXF106GmJezOI3LvNMocKsaikmzuakg
iDqFGyK8l6k/dPKmKsXSov2T2nKO4tU75sQ8cwB1eT1B2LRbIJcmBFcNKbFoWCcuZ15XNyWkL5DN
AH0mGCXPR6mXIwjzCpjRDFt+3BHs/hkUXb5sIVsDcg2b94xZ3aInBhl3hhhRjEoZNg6BfsiUNVZn
yK4gveZV5LTzy+Xh8UbHeE3YtVU8m1jDqqzeaJcVtpFIkpVnWWpftrS6IU6GxXjLoE/6MI2wNKut
m6t3qeE2ypZqvjnZVTXbSEZxLK6eQCcWGQcx8yFPBh0W9b7YGMF26l9ojqa53rs8MnYjADCH3sIT
ySBmaMpcEznJA+ggdS9o4LSlBpAfXaoOMtJBi06KHFOHmKVVxPcGvY+moHEuf8IylJPL+McXsEMN
67hFn3Pp4+EL6b40VSMr1VC20PMDtMOdWdhcNsj4zf8aBEgRaQrQVrJoZCK2QJIFGDLJkMYO7Cjf
BgZPRYRZwC8jYGMC3hKc1wBcM5fVOBeFMfZJ6Y/qb2U8BGUIWiwrVDljYW/5f+wsA0F3MbKwLGJH
7MMIxCfQzjLDzDHkF9POpNKWVEuyTXkjf/TlsY1iTljOPhS+rMIe0M5AlaN5golixIlUDQofpR8+
CcI+8UGFmzyImpcDP69sJmm06t9B7NX1pp7skTiUS/W0+CXrNUQFDhNZmSUvxsQb4kyqQBF06D3u
b2rLtJa/FM+0XkrLk4EP2Vfv8Uv9fNlz1lyV6AARAeONlzR7TyndqAySDrm2DAFjm93EoDPLqtLO
442sXFUhr8NtzR6iEEhHo8UNzsQ4UT5QtRdCpfKNsX0sm0dSxldF9lLgHa8LkPah7d3lAa5tDVxL
0KRDKhhZfWZWpUqtSrOMal9ujP56kKdulw36PmsmaXvZ0pfIBLuASOYvErLIiAC/eX43SdBm0ho9
rv1l3cJtuwu34bbZDdApD6kVbICb2hn78NDu0i2evdsmugozX3TA2+ZHvNZ1NgL5cujTr2FmWmrm
tDCypPaV8rUUEjswXpLgKgn0DdUEr6rVPeRXoAD4eHkWVjfSqV3mhqbEmAPQYtT+OI4eyZ0+N2xQ
4ATjI9ZYSm2jFhwzfAkzT7rv0X9b3jQQWut422llN6EBCuXtL/0ziZXF6LUkKKoBn5Gag5PoV0kz
WtLYWYoa2qTk5Im/0u/M0kuo3gMGAoVpBToZ50tvhnpLBK2q/YO+7NwnECI7QLR65VbF/3/7kKwF
fRq6kffPf1L7E7hKG31RbmCFtmqLjmSP7gRxY9FSOAWRtRtRQYoUEnCA4SxX8PnXpVMPMMyIuSDd
bEFyFUIw8eusjrdUn3diIqAl4QpooN2QTu6kZtu21jkTtLIaCrJnCwM42ph+1GRSkhW5MeTU7waI
8ED80WqmXSTdJHgdX/a/lQMG+xznC7oRABJhG55jEonzgKYjfzCuW7BTKNkVFVu7mPfNCPLAv3tW
LZsM1lAKxT2lIqXGbLJEH+QKwnLUp5klb2Y8r62cpzfxcyfDh8F3b0C4UoeL6UxUqNIySiniTT8L
3+Ssd9Ktgf7brHMyWbfi2umr6jrg0TUzASKkEmAUmE8ATFXkkVXmPoyFtDDVdoh81ClTd+7lwhfQ
+OvqfZNeFblc2hR9unanUKjbzDEnVfnDX8DAv0iTSwtKbknynntslAXaXI5z5E8Z1K4GVPrslOSB
a0L1ah8OkNpNpy7nhG3LyXS2idFyuyguL1VZNFV99QKdvKASpMmMrFAiv5RFuw6k15GCl/Uv3XOx
ATj9ghqDk7L3bUBoN8o6bESRW6guOmV00ws8kr2FvNznyhyemVr+/GQ4SmoYs1FpkQ9XOcZKbWnT
rdrfCzW5lYr7y8Pi2WLWq5S7vFNUEvlFb4XVUX4Jfwc9pFw5s7e2FRbxFSCxllZI6Oadj6nvxMlQ
Cwl+kTw3nQYJ5Gu93mSHMHWyQ97O27H6vDwyFoezbIQzk8x9hoYqQcnVxSuq8R6AqkOG6yoeVUeb
WtsIoV8dtxDSG+/EMbTAgD+TzzxNN5e/YnV+T8bN3C89bRtdFTDuUndK6qXb/EoX0Ap32cryKz82
wJLpAtMH2o/YpH1Pk7maZHgMjdAbjExRrN/N6cxbRJljhhnMlLZFgRIxHJNuAPHZxHNpmYqwkeK7
2LlCv0tR3jezxW09//GAWVbyZHjMOVrK+SCYAexG8mdkzO48EnuIAb5uOafXzwv3y5IOOVAAm1Bi
ZUZozuihKOY49lODhG5cEeCLpRFp6Lk8SokU23lavKIY86ts0ZgO2ozKnqLiQQESnXP3r40ZMAgk
/gluJ5RJzzdM2kRjMdUYcypXezV2DaNHN/hsCRw7a2cnVLLQbIFqD8IuZm47s441WhqRr6YV3XSl
/KwPpOYc0D/udkzrqRHmREvyUkqUScVgmvRTG+zyV0VSO5TQfR2DZrDqEvvyhlidPRA/LfVcKFiy
EX1HUyUeZYzKFG/T6dXUK/An2q18vGzm55MXA5NlRGcgM0GUJDKXraGGmpGgSd8ve4hJbaRWs5ME
fERoLgSSBjTdtnALIgPORlybThmIYhPAYjzrWS8NSVwUajPCS8VtNHpxaesfTWAjQTiUPHL/Nf84
tcX4x9BFQRrnsIViqj3k+KviHF48C4xzhMEoT+MEC6BaBFdxY2Xd36U4v24CoMp1hQBnjv5rBjdh
INiTMzrHPjpaHV6Cfu3sPf3x5dA8ua2zfkqAgoELiHVjj9qbCjq+gr5xHG3Z7uwJf2qFuT8NSY0K
rV+GgKLQc+z221+Gl7matb1siDeaZbFORiPKjSqIAhYjCh/Bn76pxdoyFF7Ra33JvxeEOWazwMyK
iUyxP6eqFXd3OfkvV5zx2oBopZGUmC50c9lFdEeljLMHeUNgvFZpWmApJwyhA6f3BPnENuYANNbO
MBmhPK4A3OkIq8+XQpCkCNBaLEUNnacalJxFYrgmfasr9/Karx4nS/ZMXMimgFU7N9SrPYV6coEt
bpCdmsRPpnJDlXvcTXjdLw0oE8fJVq9Z+cTi8kUnXjbLpFarEBajWwFZFZJZ1TE7TI6qW5INytu+
5NwHq259YpCZy0FEo6qGlJUv6Y9hmrs1RAY1nhGWW+LrnEEOASA5NGQvYLDzYaVNQZuairEv32lA
vh3EzCKPoattOjc95G/qHfEya3hI3vV9Elq7OvE0js+wUKd/PkEm4OBf8hnoVjr/BFoL+ShTLfaz
yRvu5l+5o9UHM9jP1Z2aEX9SniiyWDfCrzCqLP0vld5+WGcmgEZZOExAj/kifVeAyo5b0RbrK2P4
zKd/czEhbY63JroLTUDCz0dqRmWkFgFZtrhmWosKigPmE17pem2bI/pCjlWEBDdQAudW1GChe4JS
qw/Ix9Y0k/2EFuHL229tnwPzitYvoLCWLP25CeB5OsBgDBzt4E0kpRe+aNPTOHLSqYuHsxeICoqo
RRReBdUDc4EMhhLLbRjAClrSCwvhpdeSzm4BAAcpwjz1thLxeC1WX32nRpmhpQq2OdFgNJ/eULcZ
AtFqNuqzJn1q4eRpXbQL+qfLs7k2Tsi+gqAWdUZk5ZnruAV3mhYkZuwj6hKQzA3d2Tdu69z7V4MD
HSbS0wj8ljz1+bqlamCUJY0SXx9HPIU2KPrpU2xpyMcL0V00KlYSQ6WLlx9l6/Rfm0xD7IdM2Zf8
CXNcl5TWGqRMY1/BrRMTCmHdHPTgKujfQrsOr6dnQboBzc1eDu6gfSt/QHSn9prPRHvQFZXjvGwH
6j9f81W/Ag2qBqX681kQDDOj6AGL/ckdj+SpuDM+Zq+7D++Ge22HKtoWE4Pu/f6uAd/+BwoUl5db
XtaT9WtAxlF2+sc+c5XEBqrlggL7WWkFV6qj/hpvAT22hrsWuL83aTMfTFdw88Hqg+vQBvvTLttq
j5e/YtXpTj6CuV5kCh5msYafy8NjraHRSDGsZrabfCvrXoQaQgayyssm1y7thcQIRxOo5vAIOJ/3
KkxS0MdDRj6blb0GLXS9u+oLp45ML7zNPy4bWxbx5yR/G2PCKTMezChMYWzax9vk2MnYWrxjcPUt
pQEODFzYMpVsGBJLXSeUUEj0+wXcmIOvSGv/hAH0oYmyr9L6dglLFTO9CoPXGCjcy0Nc31YoIAIv
iio0/nY+oWUVNgGFSpk/2Tgf07sycYpj8jK31rAZbpvQi29E23wtj8Kr8DqYDsf88gb5McXg4gHI
E+RUSEqfm9flTppDdLH52t24i1MneEpTq34JbgOrLl5+c6yt7hrs3aW4APoftj8yolUqjCAG8Jt2
3IrD3XBl/Io7Sy4NSxge28ZWnUdek/jqJoGjQjYCdUsQAzAjRNq5KsDh63fv+rZ7TG2AmGIbTQSc
qVzdGSd2mNceOp+Kqk+GxFfVJ3NGtc5wCtMn5F3Y9c3IOX9Wr7jlDf5/o1pm+iSU1WQ4bVzAWuv8
QVrqIXA6f75GwZKbQl084IeH6AsGFd6xeMm5pXxuzSAVMH8lVADGyKvRY2DX0TY2XG3XP43KJkut
8onqVzLKpAEvAb4WpgBJ/R/zzEFfQLkuqFIM1Bs/FLCkhZwzZt09vn+fOchT3QxmNcbvy1dkssxF
4KO40vUHvHjQUWnVHHP/z8J922PO7GQ00NQOWIRfUOUzSfRNUeW71rgNSg3IZnS1XIcKyLh4jy3O
KrIlvV4aRVnLYVbxUn+vuZc39vp1+L1KLO1VWcRJQGvMYu9NbvDeegTtNjv6JLyYjrEJ91FmZaI1
/Qpe9TciWeLV5IF2T643l7+DN0pmV8h9X809xWeE6NMUhbe+v2lqXk5kiR5/bAiEzSg5ScheslMp
JBGOzGXrzU64f9W3k60e2ufYDg7NXXys3YQzqNWD5cQec7CIpBQNsEomflpucnI3L2xp9F4ZrtTp
pkSn++UpXL8PT8wxc6gKTY/6GswB9m4lPVjhyGaunNrXU1utbhsuJnt5Alyaz+XPT46yqjMBvg4x
n4Odu9MdAok99X+jmd8aXbr7S+T5P4HjyfCW1T2xVipajzviy1rlyzaBRFL/R7X/XJ7F1VPrxMri
qCdWlE4PJ6MZEz/fGreTQw5c+CbPwvLnJxZAhlIUkQIL3ft4QCx+NR5yt3ITgI9SD3oxDsiZ7yEM
fHlcX7oQlxaLOY4BB8ezOIJ3kI3Uo8OegP6XOoCqAZeQ7k2XVuiPnpzIeRY24lZ5jex6U27FA1IR
W9VBd7E9eX8JJf2xpMwRPg+1VmQGljQgOeyoOkCXeccDCqxte8QsQEV8xUlsgZtWEZBPkQDtddBN
REGFDANno69OLlBVpowSwqIUwwwEKR7UJ2ITTzuvh3j0huyHfb3pf2ebzB+P4aHwTWRyqN1sqV9t
2j/lC93kD6CJdLtd51TX4a9qw03tLPudXfHTj2IuLCWQ4zAb8VHCTePJbuVQGw2yLniR7com3mX/
Wq2enlhjCWAmOa5ohpc0LhJix6Dyrq1fhZXbBcgL0CrHidmUtbPn1Bxzts4yypdajsF14A4dtuPL
b8mL4NDRzfCu3IguVJeeGzffqxtpG9xUuLaSK4Q7soUWvk37aFjjVtjkgO1cnoYv6pkLk84WktBV
2ymBiO9yxCvhRtgBD79TOhsUFg0Etx9iiBFMT8q2eMejb68dgI/R7yIXqoGfWmVRPEMfwl+KLd6K
fmIF1xHHUdk2mq8ddzptzJFN51wVyhSrpACt9FQv/9Xt19mS7P0nl3Sd44AsTY8RVllNEhgT96YV
W8rGe4Hmo5W477y34Fr4cDos5tRW1RAwjGX/ZeSzy26V6k/OS1X+hLshcXdqgzm3O0FMCCiO4OA4
NaMbweotcMZ7kxc6Iwjrkb3ZPP257E2rb8xTm8yhDeVeQTUpbIbG5FVdZccFoGZBtmnDaVsF817o
6DYe2rsx7W4MM7ruwVhfZWD2mqeNItVuKBmPc3cj8KoZ3NlgTrxx6hKTTvgy85gCADe5yraDKFwG
WXvB7l3BmV6KfcXZ9asx+Ol8MEdaNwx1NMxYZ3ET389bQDLuiJN7tdNyYsW1x8WJIbaaDoaPQBM7
DG9wVX8+EMvcJO5gRXeXF3jVb0GKhHr6QlnIloNpSsVJyMPUT+PGaSQo1JV2wmvU+bp9fpxJ31a+
ZvUk4iCQ4VFLIUp9qdnFyR9pjLa6sTXxahqn/naMKyvSTAhjVXZSdHavDNtIsvNgsltA3LI5fxgE
3Sq6dqMEpQceRxT5yDatBTdMGrfVlZuFpjSos6OZgsuF8rgmlo3FfD6Qd+j5Rj4dFSc2D1BJA1C9
eRv5BO0KVdtYBOKfcvhYDJzVWHMvyJUhp4PsILD1bIkgb0eIp6Q6oHBtvS2N7IY2Xpy6priR00dw
qNE+RMM+L/+w4gQIHXTIY4J/CoB7xqkpek3wwqOxHwL81vTgU9YQPZc8kTKOGTZfNYUkpV3eIvHZ
7tHu5kxSZLdixtmia1YAYVxo6cAKAsjkeXSLhYQ+I0HijcJ/3E785JZqV9wBCMlvC8sXnHhzLZhl
SygKqdlcHIZS3efG6DXN9DR3ond5ey6HGON5BvYlxA1Q6gQ6cfmUE1NBM9fzJKMqLGdu2seOMUmK
m43gokjcUaPZpo8MDqJoOdF/mlQVGQQgQCbqTNIrHvoEj1fM3zC60P22mnSARKtmZWaxBd7BvjzA
1dWCBMn/WWOiKEmnoy6VwCKQwWm19zT4CHgREW9AzKsUWE6DdoIc+60+j5sAZB+OkINrVs3Hz06N
0NVJCC/Jv2oTnZxLrwNa4FXGCaWooYKQodQngZw/uvI6fVPPkG3nvKlWLgnUxb7NMJ5IK1LJYYna
ad3I98UAWoIwsIVW2I6z5NaVEC/YHmHk6QWvbgCCBIYpfzXeM4uWydCbVakKMEQy/BrVeWPKkTOk
WWmnaGO57CCrOwAZbqCVcPpCgOF8B4CzRR7qFkOMpV1tK0DLKjZo7WsvqDb/nSVmVALRJoUWqMug
hUoKH5vQkhU/caf2UHAsrXrHyZgYj0RbQlt2EuqnS7NW4dJ4bxR2kD4Owb85C08MMcE2iNsaYqSL
oUTcJOUeQhZuXnPQUGvYCAPqQf9ZIsbZh7o3hXTGEkWk20C+3ivfo36jGb6kvGX5ptBRTtMiK6ST
TRvOVC6//eO00kDOAYbTL3JHxj1IImhqjSKEMn/O4d3I6zHh/T7jFLoS0LZHO6Efxn9U8Y17l6z9
PrgMQEWrQ/hC1hZXOTnge4Pq5tTmuK0qUMFGyrwfZZPXp7i2X0+NMKFyq+ZZqVbJ1x4C3itFB1BC
bo3uz+UNtHaWoyVwARciAfGjHEamdog1KY39xrxK089G5imPru0bJBBBToV6uaYSZhyTalBIHGOy
kLvSmmkjhoKF08GS8r0AnZzLo1l7qSIa+rbGREVRqneBkQKBk0TDkIIWCgQPUxSijSZrTejdy72b
i2n7UCb0btahjIN9PVx3XaGCfDanzlAMj0Y6Z5wDcdVjvj+LZSYw5qbUo2HBPsWhYA9EJF7aiDwd
29W1RMIK1C0AdCGpdO6XDa2nttdqADaV0cZRyF/MtbsL7Xn/scDsrL4rxrbtYAGY5WMJAQVhDKxY
HiwNIquEWJVM9u1fKkQs2QdwxSmo+itfFIaMUamNpKU0/z+kXdeO5LiS/aEVIG9eKZO2bGZVdfWL
0FbeUBLlvn6P6u5OZ7KEJKbvzGAwgwYyRDIYDAZPnIOTywQvTJ8d2rZ+ZEx2lW7pFYqj7W0nWpnG
K3tcpLfsYqSUwh78iEBLB+1IdxP9i/P4ygoX5uM4xwVFgZXaudPHu5z9zpM7ZgpupKtjQZRFSyUo
JgEXu3YJkFdomQz20SOYs7c5tHbRQPYvGSz/sz7gJTMsFTR36E+9snF77tcKgg6ouv75MW7yGYBv
ZqbjXGpTlgZllOxaKY4e267ypzQB7VxWVkFlVb+zPsuOqUmBO9Oit6nR5l07MlGr9gewhDur8D3W
orNhLVRv14P7HzMyEr3IcRpHTn4oTbqXo291Fr4lSRY4sUnMGgV4Da2bM0mh9oWKC7HzoMrUjZVl
h1wf3uXU/H57klZCKu7li0418O6gouQWVYucrsg1zJEkecnsGwfan1G5ikWlOJEdLpimIa3Bxojk
Kq6rPTS9tvLcExobO6VSDk1abW4Pa+XEuxwWf2OXc7MwBgbEEXR+AbPrQy8M97QVXF5EVrgFbS3o
300xFrQgcvj4JbNeQ00QQNZN6FBMRGPcgne92hD/o6RGF44N5k0Fw9Aw7gcv175o/dPfTNcfK8vq
XWQhNLbirM9hJbHICBXMo5P5wii1cnBhTXCnXPixcJfljbS6nrIZ6DNq24yko2G5UzaK4F2Lw37a
ZBdWOIcGTsYudVVakpC9ZQ+uDprYcH5s5ZQYEMTtRLyN6479Z1ScY2tWm6IekOBR3ugOqVm/ZPnX
On+UzRYobhGn8M3BgQOPO5ULpQHl6QKhSjUVVH+Q6s5zIn9h1UMG0mphOWo14hton18aJNGayc0l
ikUWSkMY21C7OCfb9yF9ue14+rJFPi0XeuyQAUOfB2iNa8/rdXuswLWEKm4XJX5aWNSL7LhyJ5pJ
ZOrL9MxK2SA6y3KfpjQLII/+ZdTagTjg6iZK3UKD3sTi6h39DZaRiEC0Q3PnpC9c7B3HhQ73NyNv
GemU8jWOp8yzijQED6hikzbWogjtnSDScuZkenVYHbq9EsUP8xApXlWh67SmuU1K2jc+iiJglx3N
8ajEoIzQ5dLylWiQSKk3JqgaNC24PTnr0/9nbrjpj22azXUapccaTEZ13HtSJLi6rUYXNI4B3IRO
vE/UeYg6NkNZFtVs40mJjtq0zeWeGKKsa62sifPlj51lpBfxxWS5lVYy7Jj7wvFBPyUZbqgjV94n
P6SdVgkmbjXSXJjjgmY1p3iJsOBU8SNhAh4t0ZRxDgua6k4NFfx2BcSo/tDs5/fbqy4ywK262XeN
WU2YqygNQZTz0gyWG0GgJH397+xwgavMNa3uKOyE+b5rNjYQwe2drAo2uGA0DhexWMVkpdAwXeEL
u7cfk/Mo6JtZDYl/1prLGP/HkiBkQIH0xDOskpBWRp/sNv4+dL4jmrDVSH9hiUsngV3Q1LmAJSUP
0EbKQGMUEbRbyqJu6vV9/89u4Wme1Uib8HQOQ9A9ssaE9PEdNg+5vfyro8FThvHBbgV1mOstqbcD
w+ovy988OwBYSSbDrrSJ9csUUVasjme5ruMv1Dn4HKaVorIqxxLAD3mD9JdoY0GoCEe2Oh4LDLRL
zR+y5ktMuAgxOdgMpMSg6dEePA2Nf2VrkcKKCZr/qClIl1Z9DsVPVK3BLY0LxrUth0K/rqpQFGoL
P038sQ+AwKsKNNb6tQjjtBrLLmwtG+xiXCjHD6nEYAuKs0CmxYITQPTzXDhT574I9QEQZsZQFWoz
3fJYFAqCwKoDXIyBC2lQHCkaS8YYyvG+M34Z1b5OYkEuvrr+IByBhgqup4CXX89ThCcG3FpRGELF
PZ7RcpgrpMljUsnHIRes/+p5pkL0yNQBDIYGELcoUc0kNiNtOap4LPGnfr63BipvorZUvGhiiYvm
tDvdnnRvYmNNRlupBdF7bUqXJ1s0DAPuA/bb6+FCiXchLagwpfPPNDqPf9EjCr2qP7/PnQ6mHddl
1gBuTaPOKzOTWOV3qgn8Yq33CwogWC0NhX30JXOLplFwtcQaXgTr4ZDLlLqoVh+77nFkkJRVKdR2
EhAGA8GCBc2Kp5TZwWB0ZDQerUSkx7I2o8gU0Xr1IT8nczMK9TMzHGN8iwLpHA81IepWef7Qt6Kr
8KqhhWQFkH0QFvO8VG3lhKoNAvljP6u/5rB0fC2RmJdg3/m3Y/yySHxyDaJyTQV1DBQZ+HfdpOrG
uLYYGs6q7KWv2bGeHkp5F8+q27ZfKrQyzoVgG66FRswgiH+hw4UIyc2iMbJsbNoRN8ksCoptA3nC
OHWnSIWqckRCEf3BWnpxaY5z07joKrVRFNTXEmunOMU5rwuADBRKGjnZ/cVs/hkaj8iARAwYAXoM
za5e0a5P4qEhpTOT8VlTn7R49mRR/8EaoBbkI7gc4fUL1DS8T5YdTdI5QXtmOQaGkh0qsCXlzzYE
+2wHEn6pFx/M5IEmgyA5WDsVLLS7GmAaNhaWgOvoUiqq2Zs6ChsxTaLfqMdD2HmolL+IYZdWuBRE
Tp0ZpxtGZ/TpttZwxUmDuauD28u25iKXVri0rcidSWY5rFjq9FVtCZK4PWjJ3EQXwVzWNja6cUB8
hfwDZT7uLG3hHLEu47ocolywBePkdzQqy24Sj3/xBgB+K1zb0N+JxIbX9RupXfThckcwZxucmnMW
e3lLRUI/q17wxwqPBFAniIVpOgo2kvZLx50ctDACP1stiQJ5AuIS4F1scAhdO1pXovlR6/AyZVDf
Adq/C6oXWbqnEYHmnNP9YuNu+olueGP6kkalm89uUe3U9vG2i6zlDjZ6ItFripZZoHSvv0KbJdZZ
tEYTcLZLhiiIqx1N7ntzCrRY1J675o6LEAaEoTTgU/ilk6ym6eoGiI4+LDZ9674XeeQm0E68PaS1
OHxhhl+7WLGL2pIXXMULy4g5EPun/B6mD5moyWftjLk0xG3isdcM2jOcZtnv5h2mspE8z5Jvhp6o
vWBte+GZGVHJlPEy8NFIcpEJ22CVRyqEWP/QnEAg9+9hL87lr3NvKA0wBnlo4NcLYFxm+Qgdi6zB
e43x3oTb22uzNhCQ9xkouyNZRdPvtbsVUgGWtaVDuxybZ5Maz3HVbQ3p119YwUsDWuYMQwff5rWV
KcavdiAAOhZdCupUog8na+oFbrb6xoI3X6CtQJMMKlPuvGdDJrdjDnDN2PgUjxYaZZ7hnDNwJhcl
VHWmrVNszHgDlhNSantJtoLbw1zbT45tmvhHAwKB55zI5CZV+wmTaTUpQ5O4E9TAZnlZUTYkkqL4
X5d/UHZFN/pHDz+62rhZnZkUFrWDq0w3UrfvQPRIh+1SODFqQbrxeWCwhIMLTmmrkNJavOjC3Wfm
WBFt0HaFC2AChhnQzMhJ40PVAqWzze1J/OyR17Y4j5xbhbV1ClvFq5mTGcuoCiysjwbp9dJ+Do5U
LtAXtlSXrYHrWTYA7ZkqWrotq6IlvZk4xLYy+7+0x23nGUTpRtsz4EIkdLg4v7XyN3aYkPFkfeJQ
HAcZFa6DFuf+XUOjqtcn3M6l+huwq49lm99LUS7iT1rB2HwIY+OzAc/EO91yhF14Q1jahV1GGI+S
l0SNYtcqZGLibkKjFGl8R0wn3eYtWkvab6zedbXl33aRtQVE19o/H8CNVCrUwZxnXAhT50Ux7jLp
TvMHEVRvJeHFMHErwvsveoohiXA9TLlsdanFpfqYJ37X1ARPoPGQehEtEFnQAqTHbm+URKe+IcLe
ri3lhWk+54WKE6Sml16yEr14+QbgDUVUbFm57+JZW0XWtpD2Qh+F2wVQzCvkeuwwiUzyjWZrv9fo
g8dLB4hBvHj6MU4eNXoXvN0aVpRlIBuDnEehvt1eyxVU//V3cLvDzOuBNi2+I3v91brmvvGM4/fw
PQ7qV2dPA2lvPhYn6xx5ArtLdLy+kF7b5e77lE7KZJRwIoh/l36puwvOo14kTtW93PnoOStFdc6V
Wg1soh4E0ouFFFbmbMpOUQ0hRBKOUdmhC193W+g0j5m/YOHMcM96SjR2jGfBRXilP+Ha7uJvFzvW
bDqIXyiY44pIFXnozU3s6Y/0BWhMZHvdM7WJGZE4I8Pb9F0wz4sffZpnUEmiHmaCoYXve6mTDEwc
EqKtLhlEbn44LPbjeNyozhiwuLpLu/IxhyCQ0mPg+VejnERp4RKPPn0BNC2R3C/YXp5qpKn7kKax
jPrRNNzLDdq/nPY7cqw32kp3ba+/C0a86lkoxgKGCJFQaJ9ezzabCzo72Qx6ALnygHTfJ9IAsYba
fjZe7NRt5bdm3BngdCWZLJjttcgI3zIXHgScAzwbTmNRPGozFU+YD/Dl8kEr/VzwyLE6mxcmOF+y
kMeEoaUg+seeXWSkbMA/ZRIpYS4VgQU/3/rgtxe2uFygMGctmiwdxW1m/+gcnUCU4vn2ai2L8ck5
IHmlAXGC9eJr9VPZ9Ch2wTkgE0q0TvLx+FT14FVTfiXSnS0xUolOlrXormGFTEi4gRyJr9hq5jzJ
8WwimzKw/c2v4HhSVCaIb6vLdGFk+fOLLZ82VQ1mfQsX5sKp/NQxI793ZDK3i4i01cWkoUUssLnq
fegU+eDFQNGNO5eb1Mb5URjpcVRfSzkmdvZqjV8rgBBvr9na2EDQjCsWhGYWNofrsSUgjqvVBhts
xEg84Cb74xQavafPfeKqQ/YTbA+KwOZq7F4epsGDtuQen3LgMO6nwsGZPJgH+jZOjyZ0fZokcrXS
ccd8b9OnwhLstbUJ1YEBBKk+3ATeeT3QrEz7XrOxnWPQMUlumKIELT1C0E5wQKxO6IUdzlnmzByN
3ISdfmy+y9WpzeKN8wbyymCSQofcXj19ZceBZBdoy6UcjATkelB0rqtM6pLsaL0poFcQ8YYvTsZv
6Muf55xDq1V1LIciO9L56xCFpAYDfi2dmLRXu9idxl+3R7O2mS/NcUtUI3sC+LVEO9lgkGp4skHV
JiT5XAtSl0a49WmdLqZ5swADewc8VY/hkHvK+GSMnmP7WQTIlxBIv5RVb00jt5dLqRvHBoq7x6ja
lM02jV5Bqkt61Jil5g0iiorxJZ31p9uTuervF67BnZw1qC3HosszFD7Ax6U8oyOHKMrDjFrObUOr
GREKN5alQ9oUV3WuqsxaNQu7GepQibxpTPCOdTmJBgfiIyx+mKRkkximPw4QFc92vRwGSjH71ckA
VdgsVwc5ZIIduOZGoISEwNPSYIW33OtNMSp5Z0hGkx0n+c7SX3BFFLYPrE3uR0kRT2lQ9OSHDIEq
PRlzIzuiJkGU/vfCdB21JlEV0eyuuSue0lAAg5oN7hbcDpfV0pHobGbHChSO8S7qlUNXRod86fsu
99qcnftGAAheCyp4H0BtAgVc0F1zt4je0ia51fTs2GgjSXEnFQLQVjD4C/3tkioAhIZwzAWWpnHC
IaF4FLSjB3Tbu6l0t3SJDt5QfJ0PSo3uKg1PE7iRyn47BMz818/jsI+84UMdYGn6u3YRGktjXSyX
wozZZRDX0kvphP++sHlthNuBegzdNPDj4VYYloHWZKSxRlfM/7rm7hdj+ThsL7KTqKVOZ2u4COWt
uovGJ9Qmt2I/XLUCkOVCSI6OFj63q2tnsBfEzzGd0ahRKgDg0lL5JjlMRO+0duiglIRmWZAkL412
12tTOwwPnzYyn1rK3SF3NpCBhdYeaIcJotCGtZEMgYD44XYUW93RYFoHjSfc0ZA5q1Fi4IlKXtKD
ZjdJ1oGi+YNhuehfDW8RbwAdpQzGIPV6eBqWqymX4QF0v001awsOLSPF5SbRgqKaoEcgSrdWl+7C
IrefZbTNxpWBHJlm006jGzZBssUQpFerq2bhgoFmc4hu8CwdRkO1sOvhH5n5Bb0zbWCEO2V4pTUO
n0bwrrMaoJaXJQ0Vahth8XoKuziHMrjtoKRjDd1jVKjSQ1VQ5t/2iNUR2YDO49oJZ+RLwpCVt4DS
Qm7FUGVc3j8gr3vPWnDo3LazujwXdjiHkFsrSyYbTfSq/y4TwVm46tZoIlloSHFM8TC63ohYRWMb
dW0VXZbq7HYjZMelx6oQpBva2kEFrl9IhUP4YWHEuV4UGbt2hk47Qno72O+dlBneFI6OC+xMvA+X
ZtV0jlA2iOZjSlPVBbFGTHSdmYe6l3zU3k1Pzgt9S0flJZYUiCCVah7UTprvlElDr3xYz17bpO1b
0o1GAJ4KmdgJKqTVnD/3RTMQK2MoxcRq/dCn+I5oZAoES+pkO+ZD4lYmIHdyZU4+0D/Zpq+K+BDh
l4mWAhwFxSOR2PsSMfisb9GOwrUbFHnIi64nBCTP1K6MOTuOUnaaOv2EUob5lGda7tE6it9jqTEE
q716rgLhDJgGLleQLuKOnCYyazPRRuQlE2mgkkp013lTztZb9kv+UfxULC9tXCDobnvw+kj/sco/
SiaFkslaCqu1VzntfrTeo+aXpEW7wXi5bWlt54Pk3UFLJR5RQKhwPaeZgX7vtsKc6hSAw0bOzk1I
RZO4lq7j2fiDCgDEEHz+iBpXozBpytAQpW7H7i1zmkcZ8CRn3FBnW5QDkXNKWHK+PbaVNzecaxd2
ucVL8KtS7yDviiupJoOcvcxKQh9qI5QPxRiVT1EZpWh7GSZvsA1pF6rKlzJSNG+cinoHyEAsWNfV
e/rFF/G8djZQcFRCexg0lEh9tL5HSqD+6L/JhFWe3QqsrYUqvL9BdxNvwLijc8OX2lbpWAxjUYqW
vWaXF2j+LSCkLuquXzcExA+KAHiK4N+sklifMgdR9wipHRmvD0rXEeubSPt5dVMAswi6D8hfQQ7y
2lXbqQX7Z4M4ZJHvIJRz9/lG4C+rm+HCAndwTKxhfQlgFl73NGjQPHVbsJhsNf9nTCZP8mzwB/2X
FrkYnxtWlvZDDxJl60fjo8iX6+xdKrutEm8BnUbpcrLvjL4iGvQBrJz0pUj5Z+1QXpCg/z+ry5xc
JLt5xIxpXGYV5BUe6FR32SY5xyIP+Sgrf4rdF2aWM/vCzCTRIkxbmBkRRYkB5UVoX20SEn1FiZ8E
7RENW4n3hjqgj2cAj+6ih95/+TX7Iqjf2nhRdMODNBIatG1w4+21HoQlaohTlc5uCtacBmziNX2d
dL9oTdzMKsEuXMtGkAKjSAYmeNw6udwKZcJEV4o0RxsyFDEcOfmJBsv7IhOVyVbtGMgTgO1Gezx/
Ok4NYAQAmMBO+zTWe93egV71truumFhohTFr5lIO4KuMVjvnOa0G6GP6xlt+iEWMuys7XEEGb0DR
Fk3xOI2unQRPXqxOqjFf6h46UANb2kMj0lXDf78kV3a4JWn13ipNp8+PRf0bGGvQIQjR6CshEXAS
9MRjIOgE5gVzoyTLbMmc8mOdW9BQv1vaVlv5lxBhvbokprOAm/HabfJN7nHkSHLOzPw4KBujvRtS
H0Ccv1j1CxNc3I3s3B6bFCaAXGnLPUyAA/+2ibVX+wXjBViMutBH8U0WqPF2Us6AwQk3xiEM0gDH
NencafvzRVT/WcsKrmxxUR5l9F6LW9hK0xdr2GsDWMEBEnW0isixV5oeqKubyh/yZy3/ISphaKuO
cTFSLuInESsluoxUionzw87JdIju+6P8Mgco0br54buy7bzx0PlJwDx2St18S73qhW2geXyYAn3b
+HhISBbi1hOY5oSReiVZu5oeLkCWZlNrxTI9r4on+yOZdyqsWa5JGjf03qpHGTQvrw6J/ds+sOrJ
FxPDbX6I7sxpjfzsmA/hpjH8QVY39hzcNrIaYS6McDt/ZNCvNmsYMeoz0utCepbHN8WdHIFDf6Cp
uPPuahaXD7k478bErnRjGY3iMULv2V4J7J3parg/VG7spjtlm93XwexZB9OjrnL/td03uxiMfBvN
A3W6J3t6AAo3l52g/aUG+ZMCbdp4OxETM6+RzEsCMSfmsrb8Vy9PjUvpGecjX0WsnXCi6gJkhY54
s51m7/bsr6FWAOXDoYsyowEKYG7rxaHMrFyCmEKNhn6NzEUQZug87l7b3I8oqXNimcVDYQnOrbU9
d2mW23OqKbW5kWBYVmoF3Yhml2xUj4rJvpl9LFIsXUkwMEaoaS/V+4XQ/XrlTbhxpBkYY6aau7Td
oMqmlFGQbx0jaC1Byrrmz7iboqiHDANiEVxs1pMwNOqlL7VtGjeVywNq235bPSXyCB7rf1+RWvoV
/jHGrV6RQ7kh7AHb1uLp3rDau4i9m1bvJQ0lspIFgy4SE1tdOAe6Vei6hUfaXEywI9T86hJNV2kL
aN9UU5Aum+hXKhtdISl6Q7a3HXTdHgqyBsQqAOjndq2TgorM6dGuFCm7r7s0Rb421qLb8OJt/CZD
CQOPKXinRSGJi0FyMkZqu3Qk1cqrXNdBj7KNmpxU+iXWdwPbRWpMcrT+Wtkvqm+L5u32GNfi7KV5
boxTmUxzHtbQUAhNwHYrVK/C+RTR5vm2neV2+XmYeAFfys6o9nCbrgb3UQRkLVq/tHddNg5a2m2b
4qTa36jymKeF33cimon1of0xyW29CGhhAECAmkK/ROuBYu2X3gHjV5hUMLa1bYeniH/GxvllpBXS
rBRYwiltNp3pePXUP3V2HbuaSYkEjYHbc7kWly/tcS4zJ1KIprDFL8FklOjPzP5524Bo5jinkAfm
KOFioD4bLHbr6qQbgiAs8oclbl6ciDRFi0ZP4XclgzxZDjpYhlNOfgTxnpbl0FX6rQHjdXtYq+uk
oMUEW1mGWii3ThOqm5KqAYRcP47IYiI3G7aZRrr62207q9OHAiHKwbgZfWIxDKmchfMCYUtb6/sU
9pkbKuHdOIooO1f9QMN9YiFxW3qSr+fQoLlhl90CVxtfTLaVjNNfjAP0ErJuQ3MBstvXv5/ErEJJ
DHijAVRThQHkCnClci+iHVh74EZn1B87i69c+EIoT5lkDnjbkBSYCoMiA9Mkmvd/owy3GSwVsBmq
u3ljv6O7qiNl+2hkQHWr47HAYkbojr097rW4ryIYo6qsLqhrbtyaNNIpG5YXMtQKjR3K+XNGbJEQ
0LoVZJ8QMAMNH68DJEFTWDJmjBrI4Lb+3uFKqA+PeibIPVedEdRy/2+GCxZFZA4daJXwcATGRAgc
ZyP6gXIRbnGZkovwjsu/g1Egrn+0xeO/r5dQb1QFztgpJ70pSHwa0o3c6STSQROSUE8pmGArc6Pi
7fGV03DU06wzWuU0mrvWArNwWJJZFvS2iIxw6RSAHUk4JRiUOjg+090MiJJQfrntbPxl99NQ1Oup
UyVoOwwNrMhP7Tfoem2ew5/N9kd6TxE3BCcV53OLLfTQofgETC/kAfkO/GJwNJDzycqpahrj6ISh
8hxWhvw9xpXeA6bEELwkrtsDrmJpL3c0vkirp5oNOBDs9dZmMg5jpRBJLYHUsraCWeTuqf83sj+W
uFkcHLlqBhzDp6jyzXxHHaSF5V3q6fS9zR+Qug2DKvBB7gj7j0kkbQtYGP/DP6TreKkbK21STnU5
Dzu5qfFO1pRl4ABs63dMnp+NtMknUuj6uI1GXdsJxrz4H7fp8IiiQi8BvYzoJFr89yJuop0h7ZYn
8FPxmv6kLRnPxv3wpYAEQXdfjoLRrmyGK2NcHJH6vDMrWDu1SX0o5MbPu8ydps4XDEpkh8s9Cseq
aq2CnaE3PSOOHhi1wW007ym04TrFzRjUsCCGQMy8fKgHZ2dn2V6Os00WqZ4y9Zvb37O6yBdzzJ0F
aLMHr9FgYNjRfI70vVLNd0lG3UnRDkkOVHwp+1LaCmZhdd9cWOXCKRT/Smi1w+qQs6AzoyAMEy8r
1aDrJ4EpwXzz8JZRqlLHGuBEHXhgBn3+YrX3s26JCkl8ne0/u+XPkD6KARfO2kOoDXAUDEkufhfW
l77J90yxyaxUflKphObSNsaRIZtzUEk6QWeCa2YiTS7Ban7E4ouPMNqqr6IeziWh1J8Mxh61zHs9
NQ9G13sGZbs8BzG+JprjtRiPzbPQuIFIDS8KyyJc2I1opktWIiFUvI8dHsRIT2Z332/KpxqNDKR/
v+20fGXl/yb7jz1us9IUHKSorGJRY3tbQ8i2TjS/Knp3rNHqpKN4hOekAkxyI5ihWycJBPZXnQpE
GNbS7weQJBeNHSczOtrbyqlkwA1M6d0wpYCc9fczHlV6Z9gYE2pZk3loZ0D88HyfQpk22ZrSTJgm
QB6trvnFt3A3z2ZUuhF8gMpJy4NBRk8D6M88a/Lx1Dujbpr9zZEH3jfMLlDzKJBcLzW4dWmOPnnl
NI3v4Nwe5kCBYpNI6P6j5elT7L8ww40KPb1tOViVeipzaB0AMwa2xroBVl6XUygZsRqtn246tA5p
2zR0CwMYr7arB1+zK8dr7Tnbq+0YbmImjX6vTu+JNdKDBc2SPYScdH9WAf2wsmr20PvT30dFne5u
Owl3e/nwUVAaoiYmQ35J4d+jh8hBNq9H6ikL6UPXVKeI2aJG+TU/xDs0CKKXhxcIBV8vRmKnrEf/
B2bJnKZtokXWzm4VtOSH0L+8PZzVAIdrDLIcyF7iBZU7Kaph0lEnr9WTlWlfs9QMzHwzqPeqBgZF
aK0kqpfL32KauHnW+saImmpZOf7tj+BuuLimAUcDahRcb/EPtt/1eK2xnsPEatsz+mpxU8tdlAS9
UPtdm5EXqc+3jX3K+SGxgE5bZEC4qxsAFlwbkxJp0hWpb899Vp8kqj4lIzSt646RWp530lzD7+VB
FhzIfDPgMkYElYUJYCmpoif22mwEtui50Mb23M5TYHf9ps6PTfaEjSa1c9BNXxo8s8nnqPN7pd8M
7W6GrJfRebcHz+tYfXwGnj/BL4KrlQJE4/VnZC3orSfbac9z8jI/lJoL+FPebyxGQjSN+9Mmknyr
BLitWvqpDokZFIrPnuraj419N0GLldBjrGwSjeAdPKzAxu2x8aDkhEkP7UlU++Cf3P/zvaoGPkF0
oSBn5OJSbFGtzWjYnuud9b34lfi9S6H+N29DrzvIj42v4Txqt03QBcOWHSHBdRoOnTc/yPfTNhX4
qfIpKC/yHBdfw4UvqdIzyU4we+qG+ahRu8yPiOQiX8fBGJIfvyYvJb8jT3BNWNkfKvh6wQACAioo
uS5/fnEOF2ymkVPK3VlJvNGsXKa+LXLaSoWIidh520U+RwSITEDlGKUN0NDCaTkXoe00hF0HT037
emuVzbnM3p2m3mRxBx2o6FhlijcrEDMwh9+d9IvZb0MuAqd+Tj2Wj9AX8Bgq5vib26Vp2Km9VJvt
OYN2R2U2QKimT9GTUXmprrpT51VSRKjT+yEdli4/5YtgFlbCBGphICkBVgDUqzY352FSJrJdJt1Z
T99CiOUO1a80UndaURJmycSqH+os3o2vbbMb6rs6j7ZN3Lmt5hnRl0QBk6iqCzICHsa37AVNQdVb
R10EnW0WdyxIg2owWmjdWWvBdqYdq8aVos2IbHRMSeUY3sh+J+PGTB+pPBJQgviZpgqKC8u8Xx3g
+Ab0S6HuD4I//Iv7BnMomzLE+XSOKorXCwdISXtQRRiKz5ngYsZAV9aijaRZn4QSmngCs3DPzmgB
byO3yPzMfk20e4sG+XAOKw99n4z9FKz5EkyuB7eIMC1YdtAXIjhya947AIjKaWyc7HmLZ73pfhpd
fQRFqnFwJoKMAO+W47idhbeZz3sO4AeQP9i4jqOmBlzY9Q6XwI+sWlS1T560DXbfEx8dy0RxXfMg
CCWfDwDOErexctXoDKWBpWlTH5td6Y3kV0lsb8ajru5C88ANFMjMddseD7W9n2xsz4TgnOInXrwv
AvkQBfOjqN3wo0X5aua5r1oyoosIVxkaMwzEgRNzJ3f00p/2vtyV0HaE3APRDso2D3Kvcn8BZgX8
hoeOELwtm4G0UQNro5IJoo9ZUG9yQUPIp3jPfRZ3IZlzTW6XLrvT4IIg2LX8ktQAdokUufgOfchx
XS8/53gKWOKqKv2wU71CxR2DLr1zRH68fWtISNpjSGQi8PYPVvRPc45KP4rFwDsC43M9544sDYVR
GvZpDgbMubY1tvM2cZV9ej95hYenWHdRHfT2mNfN7Z22jIczvQgyIAcB5gfMipzpUqWdOia9c4qr
s63eUegFps17Ut/leCG9bWplCVHiRYOnirNzKXtdj3LQejNuUrQnJhOpqAvAeYSGrBp5C+oxniyS
DFy+nBvZpTleSWNW4hmuTKWThQdQmn4v2n89dcvrNXQ0QDym4aLGTZ1BR01pAPc7a11NNKMldh2A
GcBFAuEqkahp7vNCLahq0LguakyolHMbQJeiNkUBBNYAIw41EHW9q296e5hEormrhj6E8LDL4RnL
n18EgFyf+qrstOSs2hSQCr8416if0S1NBKfoZ3/AnAElDmIa2UG45Q4whtqnYUlJerZOuQkYip77
VdgRKrl5RRJZ9cH0c9sDP1960ftgLsQ+CkDMxqclQ6WvqtMsSs8dNM/Z3Xd9P7m/JZI+FC5aIjcZ
9CvfZa/b1Pg79kUPNjxcG8EF5sHQiL4Y0PEi0FxPra13cjdqeXo2X6g7exDs3LaBy94Eo/x0aeXM
cEfYoNC0SeMiPRfAxRpAx04+JbH7fSbqrvGjjU7ie+Y1AMjmQBC9v9Ru5InOEXXxx+vtdz1Wbnfk
SFisNsFH1F+irUQgGOT2hCF0zxCE1b3Rf5yhEQx+dVJvbILgii6rB5mUgiVf8+bLKeeOMzMtlMiU
MeUWmZQHzXJ1SLfWh6w53Z70T0kq5nzRTkG13EI2xgeDVp9Ms8y69GygMGiXMSSfdVkllvI07KA+
fNvYx92Qn9xLa9yoKGMJyFXa9Nx+y/zc7QOHwJ1c21dd1bUCgCEIC2pfIaM3e9+fATzfmIC4J5vq
CKFJwME60r6bhO1k0mygcblh7u+GpFvJS11I1Xuj13nSzhasBQ9W/PB/a+H5k9HBh7OO++w4Tfsm
U/X03Aea1x92M4m2FmFPM0SqVQC1J1fed169o5s0iJ6eWTAEJql2cqDlOHu/FV65H0dySjzpUaSP
vLp+OJ0QHSwdQFtua45Dh9MiWT6NOYACbTs2ex1VtibyjFQjhfx8ewnXtgd6V0wZxLfoxdI5e6qd
OYXU0wydeOaunHO3CnemZB0lUaHvcwIPz7y0xEWDhlFc6kZYkieiBRENKAtC65DTje5JqC18kavd
fzc2buvHjVNrUlljbAyKOvEjG+/7ZCSdAD/GP/vDndCLshy+oGHGqySvoZsU/0valy3HjSTLfhHM
EjvwirVWFkEWF/EFJlIU9i2x4+uvgzPnTFUWbsF6jqmtrSW1MZBbZEaEh3uS86BXiM+CatF2n6Xn
AI/RaYseFUMEDL+V8B6d9h236d3kmQcXyHe95tNv1xHfAE2VmXEH7ygW4kimPpR5LkrOyrih6smP
9n51FPjP+zO6OFSI0Pw0qgCtoTNvp0EYEHmTJDkPjn4Sf1V29rd8jC1hm9iqCyCUDTmSwqhWUtEr
Zm8SED1a2AJoIiTn5tC6kld4tdU6uj3tWoc45U614HlOwspgb102Hog4hXOeDvldFuuepkGfJsKQ
nEPO8Y/SQ51sRh8pBn4FpcGqI8/7By8PnD5FAWnsTcs0iRD3lgFJz9Oh9t5VozLw0IcYigNuYePJ
fTwc3tzvx+9v/70/JSeuNLo17uuFoSK3DBEA5K9B2PTTs3nx1sogYw8CrSo/+x+5w/3mbShqWytb
5/aZhfouGnEB7xFBT8A+u8eSr/yODvl53Emv7Ud4Cj6Ar3DlDfc0/mns/tl/g2M9JsQoSiteO6Oz
d7m+qWB95mdCwxgIjdkEOu3FJqtCMT+X1nBAVWAfuABIQ9kFN316XANc/uRu75lj3Co/Qk4pkRWY
22abzBugZm2Srf5A98oWapgb0ape5IfagUyF27jRc/6in32bbNo3NTa0B+5X+rK6AGtTwDhgokcx
V+rzNwEAXzqKWbmhA0C6JViF4z+siZwurvfFjDPetyy7iEaFmp85rjEmzRPTozyepNbU6YvYmyCv
vr/Bbl+b1yvMXOol16kDeFDzM/EfhC61xGofSf+QEnk+qujwRte/jOIisqHMukZKMIoqJeG5BmcP
/1aupbkWBgHSBDzbIGmKIFhkBtHlOugkBT48y+qfoXnkcjfy1yBHC4cdr35UM8HPgHciS9k6yJk+
SEoRn0+iJdlPglGvBFS3aUnEFpcWmFsCacmc80tY4IMn9D0ZWvzIp0cyuoX8RxOc4iwFe+kg/9Yh
0oQa7v19sJA6ubR+c1mgIpUJwgjr0kdQmf1r8i070z797K3gaIibMbalbVRuyxfRUNbkrBeuYcyq
ADoubBJAyJhMuZTnYivSCiFPZvQIdjbUU9YgavPBufQteGIgFw8joMiUIT7CnON66qNaKYLiHIyc
kcgPGjKiK1PInl3WBHN289ZXmyCDifzQ/+W+MJzX6lX4ne3C5wixkrxLfGP6mz5kj/2ZrOQjbxL9
/zKOfj/MJMbIZhg62tNCG2MYP4v78i00w2flkNrcIw5DaKzdDOyJY63Np+Xi6kuKoSqH2RroAayh
OaQh0hrd6/0JZV/1sxG8fXloYCHfdAORBIPUVLUSKeB6NcWpXpLMHCa0SK2RWN9E9qyheX9ejKbq
mywrq6k4i4Y/msG+eEn3/K580DZrV9yqKWbilImUmgBipjO394/lNj0FbnAIn2JjjfxwaYUuJ2+e
3Msx6QncrgJDqoyI3f9Tof8kce8v0OKmQ2lHQhUYDyCIulwb4RVOTHyeL879TgJVptF9lm/6Cyh1
X9RHOTaylaLJTTSEhUKyE4J3SEQicScxC0Vx05Tzk+QsnoTU6J9qTzvhpbkX/0anNae0sPuubDEr
1YDePgi5tDon+2jXGP6mctq3NYLF+YcwXunKCLNKoaIN4PmHkXCbPoobchIOa1tucRxAB0IKE7Ek
il7XaxQBgC4kZVWdp6/+t/gQforUEN783/e3wk9TJjMSXPEo6kIPDz3BbEFckJMUMPWiOqfvoTns
n1zHGfYGXooPvvFmepvYaDf3TS7MHSxqPIG3m+u5zK0PhsOkDUhdnbOnoDKEU+Ni260Qly+colkF
A5EMNtvcB3c9eUHOJVXBcfRM+GOc6gYBMD0IVi6OJSMozwE9DfQGgT7ktRFQlmR8V4b1OeK3MdBh
oDTUACS4P1u39x/CpTl7j2IgIiYWzS+nOq3KKgc2RC1RcEyh5VG0aWr/36wwQyEth5558FGj3vjM
CYVRDOPKOG4AIJgmDESHD0DpAwERc5HLhRbFtQ8TLb+bpN+E0x1FMBUF6ajHcjRGpzG7wtSDHSeC
Q2ub5ytbYnEiJagQYO8hLGJrLnyiJLIYZPV56CBoDunNzGzpyK8Nc9kMMPWAFqOWyuJc5LD1xzEA
vIai81YGpbdZTGbemdBiAURSeCfJRzd9oGsGCpf8GtMN+yCb5xgom9mxowUbQMLrHTlxGaB9PvAZ
5Ug3MnnzldgehVcoQq8M83brXxtinkw8IGyAv6v1Gax7ZoY+vq5Ed4d7f1PeVEXZ4cxfcXEXcjJf
KGEBEIRsgC7EqY/DZ/Cdg8J7m2+AUkJNMLJKd6P2xuBQyxOMXWi0hmzN2fcAifbnFr+9/01Lywtt
KVCxzNT+N4XqcCrkLAMT37lWo/CJ14luTVNYr7jIm5LJz8iB6MclArZBnfXK6jROoaZxDYoJ2o7f
Z0+WQ8zc4fcqMk/AoKYbZY+ar2CZ+nblsv4BgF3fCFjbC9uM72yrjgAOC9vg8Hg7ohhtlhbdKrvu
VDvICDvF9nfhZNYrAZdKaj//uT/BP80M98wL14uedqXIt0HQngHBdDS3PMlIERG33PqpgRy7I7vD
RjV7B0WMJ+EwPOS7tar3DUaAnX32GPXZ0BMRMxBoZtF8qm9DvfPV9yZ01LdYMvkQQV7tJJVR827O
TW7WQNXMIvmfUQQ1a3EAmaiiFhAF46yijsFDYCqclen40+mpDdxi+JahTdKDDL/Y6MS5P4ELT1Wk
BgDZxqUEBmPUPa8nUO5jJYxaYEeC0ozKQx3YCrfnNvVbftQPa5f50nnAzQc6KKS7Zt9zbaxseUIr
jrRn0v7upMTg+8i6P54ln4ZnCQoXwN2gNY95O0ZxJKlDnLRn9ISmu6Ep8i2YAqlJWl03AIGvVuwt
PFYB/QL+Bugv9NrwLOSuHhO0t6dZi/BFNo7xs3zcPAPS9vf+sH5qDew+vzTDbjI1VXMuhpnRRXvt
Tn6Wv/i94xx5S3mkG//gyh+GaxhPnfG01e34t81tPY8Y4YfXAu/xXJqj8Xdl6OJ8tu5907zaFw6X
0HqS9RbfpIxGou1jFdCyJxI6OqoYqCYik+hlL6hqledJdtp3yBeA3giIbNWqNiNY5mq7eRHjPf+3
4be18KlbgmzQgz9a4Vr+66bSOZ/Ry+lj7gaa1U3e1Gl7FpJ93R3F0gStwt/AyU3dMnuj3+N3kNMw
Yju2qWsKT5aX8itH7QfNcG++mL0pDB3hBL9oz33mjokLYHpBPoHXCqipbzjdq+WdnnlZf6rKyRD7
fVpuI/JZKqmZqgbqJVlmitz7pJnJUaWWrlij/tQB757YEgJmadcLTtaD8fVvuaU9GAgMnnNpcioS
e9BMqNbz7UNYPgz+Y1yDErqG6iAIPnojhdLMd5K57UEr7UlxxG30FQfRXguAaTaCYZWK5zaDIqig
FcY/KKrNRfbrfVPrdQe6+bY+v3+cPgGa4YxmCz3LR874hEoxSs9z+RnZfQ5UJAEoquZfhYn/xh9y
ABU9POzsHTF2v9PNi2iDExFX+zNEHAC6GpGy/tevfpObOAP3j+HSaYc0CTp+JTxLwUrIeMuW0iwb
1BHPQnWbEvIVKe1Reot/q9xG0Z2cNmetfY1jurZ1bk8aygLC3NEMDg3EQ9czJhZR6iNr15x7uZuM
eqo+pFh/J3Fw1KOJrJzrpSsBJKRglUfpCOlctgQsxjTKW2XG7YrpPhvPtVxbJZEsFZlp5T0WT1ln
1NVabnLpJXFlljkelVgRKsxwYf0ErpnyUaqM9DnZBS+K1QO3Jtq8KRjcllg80mzctgYnTbUJ/2kx
BJ4C5Zw5wTzja27kQXo1KiUO3JdngewiQ9ccIQ6s5mV8BsndIAKgYCNAPEnlyut19pWMb0A1TYD4
DfBDEHtlVjgb40yiBO8YTj4WQmDUwhpm6AY1+TOyCxPM/HJhhZzU4DfnindLLCVYSjohdLvASbhd
aRYlnr/9Z+cG/ev9U7OQNcCcXlhmkhNKGQt6FmJwCGIcugUdNU7yd2d8fQHfgOXkTYpLKrB0/FrD
YdzUR9lhM28OQQryqQ1DgGOP0q5DHyd8SrAL4VOAhxfe0ZsFSkpnXOPzvAEMsnaZILlXfRpoHKa7
timgGqGpmDwgg8lBBgpezBCQ+Ebh5F5i6QC+CCuF05s6A2OejQn0zA+6AnTCSEGWB+5BfdCfhjf1
QT0ObvupP4bHtbTd/2eVkcIF3BqNIiwKmQZCpwQDTo4/GNlr8lQ+h8600c3iK8TgQyODZsQv8fxc
2yQwMst/0Oz7+2whUTnvs/98AbPURASiIJOw1KVoq6npuxAcyzYJmD9jwxcM/0Qqm/R/VqwuXWdo
UkHtdO62AyvbtXPWOOLnYo1nEP81bBX0s0L5/oPYkuhEwRbt3eSRHw8agstnKT23NRCxgtkkK+s9
+4db//Gfj2DeYn0tpyRUMPla2vZ2yMNX95FYmJ1Svt0f76KnmtWZESto4KhmLOnBoAtFKaO9YvoW
iiOhjXnfwLxKN0O5MMC4Ql0sW5A2keY8HLh3eSMjENpPL8rKhC3ecj8q0/8eB+MO+YnmqtjzzTn5
K35x78m3/qIdpOfqlBcrA1relxcjYvzfNOblFIkwNbWG8AEJweyYhmYFuPCeHIajDt67X/fnkJ9/
JDuJYBpCGQzq4cjUMt5HJSCrAf9mcy5B8fsLuKVf2U6Wwbg5vEJwp96r5+wtyKGSt5LxWLxlLgyz
UnFSTTg8K3R0giAIpwfF1d/1PQSFEBL8zZzocU0xfMntzCksXJp4F2FTMusY5+hCzQVEfE11RFAd
KtSV4xcqvdBq2jSDXaCyBBmNFKDV0RjIRpJMmosGNHvbYkcz38yTfFPkTrFGTbQ0FVdfxix721OR
90cEHVK8Eaq9jO6T7jEUfuUJlIEefM6pfjXHaZfGn/cX/8Yh8eibAwh5punAW5VtRKZa2DctnlMe
+tF0AP0VE5fgUzs+Vj61+d5HR/8abvw2XwtM5Uw4jBXQwNzFcnVEQS2hcF7WXsidgtHzdc4apFPe
ALFDd+NbCB485VC0jgjiZ92KR5e03/dHfZsFwycAFoDOt5k9DGCvaz9clFoYRnpTe62KtmODA5ck
+UiFxg4L4vAyZyoqYq2HaNym1VYNrSp7FLi/0ziidas66VCV+RNwYN01W25lQW482vxl6ECaKWBw
CbFV6UluWoq+0doT69DqpEPF/W3qcz++N4q+EXFd3p+Jm7tgNqeAdBsveDwDfk7MRVzeFBkHdpC+
9pQggRTCXgcjjFKv4c7ma+3KwzBWBGa6ZS1LR2WovT77qzad0TRggO8qqybIIJGnJHFiYZP7mVm1
m3x6gQrAiltdXvCLcc5feDFO0oayHKD92WsrMw5zV+UaO65ySFKN23oqLD4ypaQ0JpQok1+/huog
JR9N8wJKGdsPLb/YSWpt6PEjes/4IN/8F4uAZCw2JAFzLvv+KoScREo8QQEDEIQ22Ax+babd9p8b
QbILTV8Ay0P4mYmkW02LaKP6tddp3GddR3STqFPqoqa+Ru1wm+XEckNQBOH6fLgAob6e7FpsQxCr
8Y3XkeZDiXw7GI5TBJSy5ApBbYJNYu48Ejd5ZtXiU9c+icNObjfRY7WPfXRPZc1hSp9DwQEFUvgR
mbHdox82809dtS06t1CNHrwflVlVa4iNxX0yP81mACi0FVgKlWKA4vKkq42XcPwenE8213fGGI5P
EZpbpEIyM+2Rq//OAqphjaep+ok43Kijxz4CshgiQUnqCO8t4pOmtFKJWNA5XtnLt08ETK8ObUEV
TT6oxPwksC72sjSOcZXJfeNVvQXxkgQ30gFd5L7dUaN6Vv8Awjla9zfPwjVxZZLxlw0fB7JCYRK6
sdmxBd6IG57E0esQqOS/+9V+wXkzsg5jRgOjPo1Sq8TWuiI4SGScgtZr/zYNmuMVQ3/K/KfxsR+o
gXfqJpJXGtIWHCHYEyCmgnaSuQ2TiQcGESjVXO4HD9mcycrKHv0igZBA8VJdk6+dXxnM4Gbvjhw6
Wo/RZcC8ikmh05Afp8ED5soqBQha6YFZVJs2WOHUWxzThaH57y82Ct8JAS0bMnhd46ppaTTxrh3X
WI9u3vh4QFyOhnlTaXWNO7bGaPrkLYg/S//1/ta7zaMxBpi9N/q8EsUBDMi8waubrjXD0UFbBMqe
4MadHrrXbuW9f7tA4DGYPRgRUBnH4K7nTRLaNFH9cPCKIircUC6TfdOT0dKmsQAyXVjj+b+981He
QAMNEnbo/YW67rW9yZdjQDLo4AWRumlOqRQYvl/b2dhaU4INH8RrXeC3iwYAA7AZAswifcf2YHcS
aKpQjBu8VNORNo3Q8p3k6pqV28gCTAg/gQVk1+G02ItgTMEWqUUyJrKr1C1NM80BjkEwe1ImVkuz
cjNwXLJJKWKLesz/dlo72tGgdkYAAQ4bLE6BgRaTzgFEL7C1ZEhdMaBrSeZ5eq/PI74ScqPinMnT
0Jx/Pf1RJ0d6BdJaTy97Q9cjkwB1yPeapfVOrK+xACxN/aU1ZrFrXa9lYcS7t6sKK6jljVTnK8DR
pQEJAlpP0dg+qwow+xcKo1LbS8noiQB7+S+RjG10VMRXwj/dP5vC7cMO3hkHRUI3P94urGpqkvqR
LGXt6IVl4YTpB6EOFNyNuDGHE31UA7Q3aG+h1ltQGcKx/YjipyxwY30PpoMSvcfdl/wrj1RDmzk5
hpWn9K37Aw/HTzVdRiYcZYTrde2hEq6PVT96VRIcIhlQEL0ajSrM11jbl5YUaHgNgSVSsjjC14aU
olWFnmtGb9Kah0CiGyELX+7P9KIJ9E9imlFPgKFrEyoHOlSpx1hCPkTIkvPgHq7Iqtj2/BBnj8KM
hcWlNDfCstCwsVD4iiry6BU+pER8+AU3UPnGonLRmGGrjW9yVHebnAupmY1jbUN8Nds1lNZm1sSC
dX/QSwuI+Awa9ojYcTCZsCFN+6KkMT96cq2eZGyctM1OoDdy75tZcPezIC+vgI0LlW0W0pWmKvaG
QkYv6sOnHKwYyZTblP4e19jGls6lAjUlXC5zEZ19509yrQiVmExe3cXfNNGtHP8yUCeyhEk/V029
Vp65fbYhpr8wyJyAphECUesDGGwbt+djky+/pPycEgC3DUH7Ejv7/lQuvE1hEdUncKoAdQ+nf71P
JxA8ZhmASl4W7/hWtAR+5yspGM0aI0BYHUh/xlZyxik4qSTe1nmwEkotnRM0I4JScc4c4Z18bb+P
+UoEl+XkAUM5mVQMShcUv2tiBLcJe1xsKvBmcHy6ioiKOY4jDbmsilQkL9Rkw5dWN1o0MoTG8jPF
iJ9F1UXTMli43JLT3bKtLHES9mD2qVGajZKPXtnEWbWjjfi8Mv+3D2d8GPpyQOUJPnSc5OvxZ0Ld
0FzGhw3cSQGMRRDNkLOF6sS/iKUTyR/9Wo536ZBiIgAoAjQbnU9MXClIKJUnkjjh9AQ254sOMBXb
PF2LQJYO6dyRCxJNEfz5bNFLgC7rkJJp8oahS9FcHoO9QquooYQgUOrDP/fnceFFhsc3uJyQocJG
ZsX1mrBM9KEJiMcXDXGLKHnRUk42SSA2hyyPMzejvGp30rDWuLJwYmEYDKKQTEY2ln2LAO6sSWMd
wvCzsKPn3hV6c8p3zV++/XV/iAvrdmWJeYdkJBP5MsYQ9SzfVjIoP0AtGY7q430zSwNCsWMmQpv7
KVmHIGXppDd5MXraMTVxRqrXp0I2xdAsiHHf0tKaXVpibosxB/GNX8ASTRxd+QaM0KTES9C/TbRz
3Tn3rS2NC6ghbHoAz2+Z1YKwJH2s09FTSWqrYQAgFm+JmjVqULQmT3mJAql/vm9zaYQISmYoJihx
brqmIBsPSt5MwAjRkSB5I1q6wRyXg6DS6eIVsN6aLSZhlgaa5qc67l5ikocCOH7QVAj7YsXKkiNF
qwCw1AIBlQI4gq79ldQUaqZV0uiNOgCIbXEq+tySh9jxY2WbpIeYsykQKP2jHPVuPjWvHDIO/h9d
eSAyqO5N6o3an3b6uj/RC87m6qvmv78InAeO7zkuwjNoCNDxrHVbIQYxDvjBEhAH3ze1OM8XE8Ac
Q1/DIYSW5+gFgpQadY6qjxBAOBKRCHZu3GOJ1xRxF54hKLlCvB7t8XAy7HtnzIMkTqcIHrshnh+4
pU9sPdx26Sd0w++PbsnJzESLELPAzYDe2OuJ9Pkp6ahYTB7Ade2m97XR4SSEgrE4Vdv7phbKCoDP
Ykyz8ursPpkdW4wK/OZUTl6SPlPhNUu+U/WrOWmxFU0PDX1Nube83DeZBUwlmOxi9779paHi4QGk
Ivpjgctg7kGicXUfpiNmVRoSN8vrL6ilBvZUQ73gvqUl1/OjHYYrQsN9yOxOAdR9+sjjxu0HM3sS
n4vxJO4nIQLBgROEaxt0cVyzUtm/rTEblA5TGXCFMnlyhdpjB5CwFtlVG6zErLewuzkbgYsdLRWI
KNHBcb1VmhEP9EDiJk/qLKi7E6TbS0/Xf+W0NLIaQK/SjuVNx1Gzj//Q2vKRHUkefdGIk11Vbysh
NsD9n5amMD3IwzkqNSPp1aOSrwQlSwcW2Vcg0tC6ig4QZp39oZIGTfYnD4htYohUfGxBPW92CeVN
PYw6qwYZtllozX+RJUKPATI2yItCNYVN+1ZjXdYquPM89R1qB5JQW1oAiPg2qwYre7u/xRYWHa8s
lLzxlgQWne0dTNDpNCL4I14IIkGbDzPeKJsismmblpv7pn6yEUzMiTIX1LkRFCHppswTfuFs41jv
e0XteU9Tg7OSkswqfLyc04EXzGmkEBME17g1UA6N/JMChkp54p2WkmwTwJE90WjIIYIdUWNqlWSv
4fXrqF3XO2IUBQZN9fYYC1JuaSlPIeBQaHZOW0hJTYrPv4vd0NrINos2sBDZYzqS8GkIAw2Ks11h
pej3WvFSCzcLuC3mgBYpJxTemF1etk0Vh20uekV7yBp6zMZHrUbJQNNWtumSO7y0xPqjLIyKaupS
0ctUB/gFAEgnvISoHebFho8e1BTMYFCKS0KjkAIn/hj9fZuPhjpwv+4vsIT1Y9Z3ZqFFTEig7I16
0PX6tqj9UV3HhxA+t2oJCfY1QNwtbgvH4tLEvJ0vtlDDZdOg54noJfJeKR5UigYDvCX6VnDV4TDU
DyqQgEiqpuOhUUZTADtRbItA/cRP/81YEQ7hRselx/ZU8Umd1I1SiZ5MuIPIdSa0xtdCvDmEvp3P
/9hgtlBMW8I3TSl6o5mLVqq4mVmkpurSXULtyrfS9//TmNiNJHRor0ozjClC6l0GMgsQ7PsWbvE1
wAahJQVHAnQ9aEVjhiQOtJy0nJO8etgOyt9aemsMafxuIf3yVQk259y3d+vdYA4tYyi/zF6HMBdo
3QgTDUHQ52FnOlF+GrINSesVI7fbHoquBOpWClwkCq/M0wfydrWSgMXT60O0ro95A1ZuVJVWjvk8
M9ebAdQDcJ5zLQn/Uph8C1dnalBwiuw1jlKBRn46cCYXeVR+f+HjNXzkwryhrRI9IOjARrZTZZ4C
adIFdRIFsqdU2aECdIyzcrH7x6haqNWpSB7NQti45dj9RgeV9KJaY0h+SR2IVFPoZjRggYUs0CEf
wshWpElzqqTnN32pguqtVcMHVWwKtxKCYtPLSbyylvPA2FlG1x0SSrj0cSUyVxSdYjATdaXs1bam
vnPEqKSvHnAzzr2/MeeNd20H/XXYGQpyaKDSu2GRaiYFlOQ1702hJRPRKL6UwZHHtRaH23WUgBBH
zDXrD6C3hhlOONMfjZnCI4KsUhd0apCQpKJuI59GN/dHtBDgzbbmcy2iDgioDYZ84Zp1XKFErmXe
46e3qNbfxCG2BZTWE2L1td2pkdmqtYGWxUabALtyI0XYJJJRFNuIA0DrTCUrAf6m+3P/u27YLVD4
QhsvNvI803hGMz6gUkD7HqF25fUg0WrABNr2j2X1XlfTZ9fwZoWcZdqBrDYgphif4iJC4e9Eq7eC
9OcKSBElF/6Ik7YSeN4eZ+ChJEwUvCEy/azT4Lu+pyA6FDye26lZYfRjAXkrU6OhU0yvA2eU44p3
X3gnzCZhbd508zV6vUBDH+R8jL/xsqexywDW9624SGMjIInJNXg3kFgzuodKN5REPIW9TeTY9Dt1
G9B25Zj9JIOu9z9ojcAPPDd9gZuY3f9aVSRdP4aS11NftwU1yZzK54dNN1a1V0glMcqC84EWkzrD
1wplwwGxjT7Uvvu7sj1m73zzJTju/KzXBuAqE0wmtM6UgIskT+UHQw5tlfvVoAO71mKDB4Nw+tCY
ZF9BiFi171u+3QGYggvDzGuJNIkq1hKmINFLcEqOBTpeMkSyZqbvuOSxDlfiroWMPXiZUfUQ5Fmy
m7CpbF/jeICgqOKFhyI8t2MPAnCX82KkILneyJvckHuj1kWHlCuQiwXfANNwdxB8mDuaWTR0ImY+
F3St4olqZESZaOjSR+8DxALnQEKoGKegmXRoaYu1EXzBTRTULqGU6pebUTpG8TYIUlvXhpXvuvX2
82fB2YM5BYJvLD5D0KImj6Ve8ThZ2Ij1tgxAiT3xVl7Ijv/PQbC8LPKQo0ArvoStxvLadiEv9aI8
ql6LFtjqQMGTOmcT49GJ4+cR+N8T7Y+FtA3jca/ya4/J2xtHFgGzIcicYP1v0rNtn6NEoneq14h2
D5pLxX/uoEDXPqfdn7R6Ul8H0GXnQ+xOcx/YG5Bb47DSPj/fNsxRu/oE5qFE0IdNh6hXPaU0ec4R
kldgT5E8PWrNPgZH+P3zdXv3XQ+YOdiixk85x02qh/BXMfsSkk1qOQJLohVrAfstqBdLiwIR3oF4
ZSJxyzzO+ryZwiaTVG8I0VRZvoYovSl7fgKWWyqaLbITMYAXqpX6x6R9vD/OxYW9sM3MKrR9YrDT
iqqnq25UPhb+UwAV+BXn8XNCmbUDskPEMQFpIjq759m+uN0BYZDzOhXjJ4kj2CFV6kuRFah+Bx6E
vI4rS495FJKbSgSmI2rA13usan54i8qgrIwYndD+ZiB19LuCYM0bp+tQlUGRJX+IswFsDl0xQqtI
x/8cWDlJ0ZfRRWHub5okJppZTumkQSwDWF6rC3r1G63JUWmCrbfIzGjg6Ysm99m7FI7c72KaswE4
BZPqxmKG213uJ1XZgTCEax1JKpEm5CNgAk0ul+YfCsF5s0+a9Hcz1dAmAuMHyEpFHzJJKQUQSQmT
4a0nrd9beaR0aNMU+czMYxHdOkVTqbmZKFnxHqtDi4hMLrjHDHRe4AhDgVQ2R+gIao8Dxdv9GxTl
IjZBPyCDAQT4+Emzvs6NIfPl/GGCr3tr6zYFiTzaNg4Jn6aVWVI/s8A81oNesNXSARRZDXeYiBhA
PAoZttpSMDeJ1ctT/6koYZ2Zddah+NIKQqG73CRLwe9ML+FxSCsXlRMVEvg1x6zoxJexltLD6AOh
tpLrZ04e0D+oDuJi/x/hSSZ6UAdpzMMC+pZiinJpxCleG+WdobUrdzdzg/7Lzsx9rkH4BiB/xg44
Z/xpgljsoch8fR+PumaK2SBbVZJFYDjpqUv1WtsWQmVxPP2HrGL/tg6VA8Qwc0WUOfPJmCV+UKnx
oTvon6j23j/VjK/8+emQiECIjNfanDC7Pm9xKCS+mE3xIU1Hm6rNNpIbs0dxKyvPQu0Wyj9DEN7Y
Y7ylPgRapXKwp2KPSlyCzr/CWG0TYi7cGyvMm6coaz7neB7N6sqAFdKPU62flKbZdXq5iZMVzzj/
tAuf9S9riEQkZM9BW8yWyGdOpBHyGvGBShMxiywYTHHgJ+v+SrE5jX+ZAVsKIkbA+gArvV6qsiiy
Bm2/8aGSC0ciGw7QQcGkWu9OyEmPaWqhC92q47XkBuP4b+zOf3/hkssyFDlRwZIp2YPeuU1WO3r5
2JZrA1ycxovxMcdMThNeKKpZDHgwxud+JW5cchZoPPjf2ZsPwsUoOB2XZzfPnlAjT8n9JgEB/m+N
U2fRCgCQs2oU5HAIc5z6Uo6rQeZwWPXS7YXaUDIJz5x/9p7814pcWGEPkS6H6LEK0M3Jvyp+aTYC
3HRK7GL8rsWX+9tu8SjpGuo1SJ4Awzo7x8t5IzXcLJiFD0hCy4Yog2BQTCJiCTSIXWiSgzy+TNaU
E5amEQSYs8MFdQIi12ujQe7z2GZRcuCl7wb64Mido5vCuz+yRSPg/kPaDm3PN72EPoablVqeHAaJ
f+hk8hA08sMAWoP7ZpYmEFp9kKEDcBqBKLNYXZZ1o5BUyUEdnYT+VqVDHlggj7SStZ6v5QH9xxLj
9foODSGcAElp7LstqPIQTd4fyqIBQPlmXSG88NmrKOjFoS0bGKhIZmuDS0Z03QQrm3vJ3aAc9b9G
mCOkpKBoIW2RHEp0yiR2EezU3J3WkoKLQ8GViuzjHKwSZlVEAJanhPRYfGqTCq/D3Axxm9+fr6Wh
4JE+N14h+gOa9XobJ1Phg2FaTg40tCW0WvqmjjBcsO9bYaPeH3dwaYY5ogQPrFoVo/RAKBrMkWTq
TTrxv/ixQM1z8hUfYudZaiFDFdqD36LHrFHRci9xrUEaqDEWY2mK6pi7iFE5u6EKiDeiIbA6cepM
eeigNTeK0/n+Vy8twMVHs1Eq5csSSE3MTd8d+MoVJ5tXVu7lpbfNDEmXsVcRDt8UgLs4DjraoIir
7Nv2pZKik1B3BoJTyGV+9yJdWYjFIQGnqCN0QY6S7fioSFAULd/Hh0xvYqtrZLIXKYhndBrL7v3Z
W7orZ5m5/zHFLDmlUjzEcRsfavv/kXZlu3HjwPaLBGhfXqWWerE6tpM4i1+EZGJLFLXv0tffQ8+d
STfD28T4zgCZAQJ0iWSxSFadOscJZfx34nEAFgcEjQtGL+7A34p51Do2bwV65VEPCLJmC7xZEn6F
mwMlmn+scMd9Z6zpVpiw0uuopdLmZK1F4I0/QM7y6fZkCccDN0DnBQ4VnGPX27AHWL9ZQasRD+SH
5Txu6eNcvGcwAG+x2gwaFHhYil2M7VoMuAKi+3edTd/Z0N7sPUqvz6KnCFMV/McOF7ZMr6eKvuEu
Vo5GaDXoMVTQtaasQQ+WHQixBZ4GasxMMoHCqydQ4sA0O8CJ/NFgtKJEA6lBXJ5Wqwmy4h455T0o
u5Zphv4FCbLkLz11ArdH5+vtpRP6Od4lwC8CNIAE7vXSNbWeL8aMi0CR50GbvHq1rHtC6BwXFtjf
X9xvkMUyu6zH425JnublhOSwP49fbo9CGIhYARfNmJZt8HySGbHt2c7xhHOrvUqCBI2+Wuj1UQ4B
NRlqSHTdeCsW/68tbsb6eaIAWsAWbYAXrsE3aN4DkuWYXaRbMuCQcHlYWhN4TFQ8+HxUZm8EjSe4
QrmpqoK5tHqo60KSzeOVPN+ON/w066LDbQ2ljOsVchbWJ9jlNEad0HN7H7m8npyixf2h6OFQfzE/
gehOLb6ivzyH9F9v+GDYWpZdM1Of6lV0ey1F88tYQQE9Y80w/IN5VIZtXYqSxpNahVX5qAPWsYIv
zy2BnvIkFwiRc6KFHmpQrLsdyaLrodcJUrxExd2xONZq6bfeuYRKye0BiUIK29hMSRvcvfzrddW8
Jlmg4RGPg3LK8xL0MEXYdKpPJ63DsEDYXw5+bSmyTnGR8wDEARQHIK/oquEueoNNB61Vkb5R5+pT
hTWbF3q8PTbhYl2Y4MIlHU17VMAsGiO5ZzvmJ80650YXVe0YLI4hWSyZMW7nlay9VrEslo6K6AzF
RjDtdCRKzSWeTFdiTBRSLiePC1vKuGhQ3YYx2qz3VrHtbGL6xVyGTvKhL6qw0KXXTKEzGuiDwFWK
sURxd46SdZnqTU/jskeew6+Q3RuDHjyuEHzPdGAh7aoDybhbVqA7HTV0gedaD/XXtdZ/muXgtD7J
WkBQcQ0d/yo7p38oV0ry0JpXErHUKySOuvkl9TpAQpw+UT9ni0MS3x5p8jAWmptgcyPpeFZosUiu
iuKxeXjVoGwEOkXuyqO5C6UjlN+A90N+SPPT4QB2FslOExpBrxUQnfgHXZLXuzlJUftdkc6LlYT6
+rZHD6Ovmj9uu7xwV6EA9CYSjtjJe6FSVHhxUDwCZ2gNEdCzhvUCMP5tK2w++JQX4j1my0VfDNQG
r4eSu9vYudBWitEwMc5oUgGI7iSF8QjHAlyx4wB8q+IAuLaSLX3VOw7CH9gKvWD8fHsMwuVgvTYo
0YAXlIeF5C7463sXv255TzT/4GSdP2RfbtsQjuDCBhfAVRM61BXBi7mHgOcxqSvFb4nb725b4fm2
/j4i8ZZlYCcU+fnU4DYoCUCM7M28RWvhf3PPqz+lAK4ekKMv6EfroJZ5oI576+m2ZVHMAywNZUY8
eMBax63QsoLJwC5sHFCkXMM+HcEz4VTQZp+2+k6Z1Vi3KpkEvWjdLm2yv7+4sWmjWuX9YML3qjmC
2MEZVCBh3y2SSRUPDUJvFtLiqDTwIYH0fTfPDo0z09hBR3nX5uZOV6sHb1T9spPUMnikwtsSAqlm
4TiEs/8BhYKO/WQ26QRfh6Ts9CGDENGpq8Bmchrt/fDt4H2+vXKiWUQmGZVi1nUGIeXrWXSWCrXu
AUmDtn4obB0pUVBT5HV424poEqESCmwcYOW4L3FWGmJUVjkpWCtr3aH3eu3BPefdTWoZN3X1jvjK
OsZAJAzkAYol10NCRQ5Pyc2A1n0Orr92P0BufJQ1IAhHdGGEu7Uotp0g26LjulQvQT4B+EmizViC
JHF3xvh4e/qEi2QCHgaANtvYnA/Wa5VPbQYfnNTOr+dHVtKbZOgEmRE24ov9lNcendUKRijKd/mW
7NG/DrAYkewnmRnuFe4ZBcqYCrbtMPpLtqfKWSblKbPAHUpTua192rGUEgBFzQRGe0j6EkcCJ2Qh
jT/6INH0z5rwias1tZbUaDFdrtUHEyj1uu0dNTJ2wULSClUERJ/rBbHmxKoTh22a3PYd72ee010F
4rR3+JYNhQPWlcjYVq+taFU7eIaCcVjqa9WdUzKCpuBdW/LCCLckDSnGxC1cGpMerCQW0OlgHZeV
Q0SXEbSt/DMSk6sW0IbMbcYitaud2h9FcqcVoQx6IbThgOuIEekzGanr2coBQ3D7MsHlN/tqjK+V
sZ+zuDUlKy+zwkUwbXVJht5TBGXtXO3QqY7r9MM0SaKK2Ap64xjzOuu0vR5LN+EFq+d5EfdWddCz
Ex08CKjuvfrHbQ9ji/vHToHE9j92OD9OXQLpigY9d8A4eLoXqE2PJ8rqu5DSI8bPYlID6YVLNjbu
jl2PqHQPtEQu/Dn3nsYPDnhIwH5ye2A8xO3tsEZCH5cCwNwYsPZ6BgHBwXGJuYir7WFz9cNigBy4
PxZDYAx4r6h+b7402+d2A/TMMMPb1kVhDo3LOLeB0GaUd9fGza3CK91bAEeAMDLoY7uzQ77cNiFM
+LGeYR0pF5B+8F2UNlW13stR9WvMJAt0tdibZP3gTOCQKT4a6/0IntEKmE6r/4/dUGxqdZSWkA9g
/4ML7fXoIO1ioEsGwW+rvyvAq7a+VZwGNUB5+/X2IAWuAslLDXk5mELbFeeeG4gv1mVp0RIK5DVS
f+bYRgU9VLKMnNgORuJCitZ0eAXYdlOavNW6InZN5Wkx+x/T7ByrNT3VeI5KPFPgGxjTb1vsWy7O
8lStW4jeDkXsDCeLhBhVNklilOACdGWCWyC9pdZaOxjO1OIALAnY93Qjf+gK+gg6nYMHsZrb6yQ4
cAFgB925yeqOwKpcj6k0jLavTfiimn3dAJl1ZWVNQZy6MsCNqHCL3lgG3Bs3BRfGsNXXfVoe3Ye0
ziK76/f/lW/7bx9nVA/Qv0G9gCcrbrrB0grIWcVzar8ouvUA2XDJ9V7odEx1AA13oNPibymLtznK
smJMwxhUv5rhLvUOaSO50glXBjA9MD9BkAv4oeuVWXo1gaAGAnyFhpfJtaJs+e+XLRxRvy2wL7jw
501NvaQlBfZOZvuo3aCD4z075sIC21EXFpCbN8p1gwVbf2wB3ym6XyimvsMIqkIgnDFRgoIbXxux
cker0wLnRencNT9H75hIzgTRSlwa4EZhz81q0goGjNpHB+tMJXtQtEVQ10KXDipPKngMrwegdupk
okyMAahT45tWikZK71Doju+AztWcH7VV/WTp2eH21hd58aVZbmcu61DMVVMVcZac1f5FMZH/Rltm
Kiszic47vBt/j487UxekoHJbx/jywiVxUulKMAxzsQOT10Nh3Rerdr8S77maTRvF9ERGX85+nrsp
XZnnrsmpNo2m3sB8l9xvxWc0bUCGYgRd0GrVQZ9Icg3iWUVBARkblG3eOLguXJ5MfVY0BqxBBCcD
yFaHzntxqiwZbafQjm4wC2/60pzX46WsZaaH1QPGYhtPVn2qihOkQG77CHPtP+YOZFyA8Lwlaril
Uxwz79INxzhMJPMjRiItVctMcMtTZE4P5jGYMM0R5w91vgLhfe9WsrZT8YT9OxSepJI6HjqkXRyt
tGLQF+ipbG3kvSsYockPNx68Y5GO5vZyAxBh201FPLhPburuEI7mppUEDGFAYhlB4GbRgv0m33Ph
Y9qqdIkyYMoMRal2ZYtiiJJb/5H/6u0gxemGW7CDHYpU3fVQ1qHSa62BlV6zd1h80N23Gni1p52u
SdxMNCAcRajhgFeXqbFfmwLYunLKQStir6mhf+MUaoD89yqZNpGnMWoL2IEGyh+wJGXTrQlQbsQh
AhS2kXxnLAyFp8qq3iJPw+sF2xK1DgC4uZO7mQa3tgoDHg28z57OvmsExJG8M4WDQWr4rRrBrtnX
U1ZodTekuo6diWvI9AVkZG4vCWWiyyi46/4xwXMnrEZhZ4OOVSkhptvlh3U62+leUx1IDslymSIP
MBjyAv106C9R+eEYhLabNZVx36YRHl4s7Xw7lAktIE+KtdeBC3O5Z2WhK3gzZ7iLGAr1FdALVu8A
16Ef9LcF7ulfNtNiGW/P4/5HT8tTNb6qxVPqFJKDW3igXhriHldZ6hBwJGAoADsm6Qkdp8aj9YQ8
8zpFJrjN5nfcsC7tcQ6dj4Y3d+wax6aO4Tg60BRIXj6iTQNOSvQbgBINO5RbHpeO60htPK70xNgr
ne3THiIjw3NSywh1hJZAywG0P/Ynmiivd05b1p0zagjRhvqlbh88ZBWIgRpYKROKEW1RE9AKvK4M
YMl4yFrmDQnYU5a392JPjCOcgUqPNZFbXxrhNg6iAG3yAUEttS1kDU4gNHjH6oNjWWN1Vbx4HDbM
i9MmN8dkGidYmMsevUEAiFgvqiV5iwjn6sIId24aqabYeom5Mkm588ZXtkHBNLK7HQNkVrgr72xO
Ke0JrDQVugSLyXWCxW2hlwZaE8lhw+advzmBig7R00NXIpIu17PWrmYFBk7E5+mb/Vp8qjbqHxTo
c3RfZcUmUZgG9TYoSgB/wpuUW59ChSRDteVl7HWgWN6qbv7Vp+DTyTJVeVyr6sdkjzIaaeEegk9D
kwe4dTRBXY9OS2dolxe0xFGaoPS5BB3tfaOadvb8cnvJRJYsG5l6DShT3Ke4JSNKprR1VZSxZsV9
U+2a7BHkwL7SSZrjRK4BaBejDYC0BjTRr0e0zF0zeWlVxmOYtMHPTsbwIvt9bsaaalLcrsQ4VOdu
rGPArtPp4fZUiVzucgjcHkKf1lI1kKVluZxlvqM/6vkOGN1gNF5QGkD35Om2PVHoAVEAAJNQJ4J+
PHfeaSgJVWB1LLFnVxD0mP74DmwfboMsVQpkDG4i3KGg912/pBDmi2mboMuvDSv7G/negbbYqYOS
yoTqhAcrgD8MggOkPyLetROUG26eTVnDXtI/9GX2WKNEkKrobM1txV+Kn2n1OpNISzbJ0om8/NIw
N5XdlOha2cNwn3Xo+IMMNpmipHwsZMBgkRuCj5AltxnjK0/vMxDLqlYPbq6Me6c+JeP+PSVPRnn4
rwnO00u12ZYe/VTx22SRYB1PU/p62/Vkw+BcHZw9ebqA+DuG9MqchwU5O8v+/2eCCzx2kSVeB3pc
NlPok8BMmbVkA4lHwdAxyJQzTq1rdzOsHIRd3VDGupFuEZ5hkMsznFdr1dLw9mBEoQHvRKQLcFKg
9MndEvK0arRqgiV3GcAJ0WoTHnIWEMVet6iQVUmH85jY7WFrB+15m3RZYV840t/2eThQU0AxxYLU
emyrz1ivhD69b71ckAli+yJo8Ht3SJWC1TGxhdwmcGuoLW+BKWsNEO7TCyPcPlXcGUew45YxSed9
mi67eXokrv7QzO+4DwGb9e9ouCt+kXiqvZYWIhEIQ9GBhsyL00uu3KKLA3hegf8GnQguw7wNCqKi
1krK2MhU8Fqfe7fzK1XxQ8mtS5SAwxnByqEqnsV/pMQqSLT0ivE2FkX3of6ZfXI/T9lZeiKJRnRp
iTvErcHuK3cycQJC9SGrnpL21SymaOgTv5lkrzC21vwNz2HSgBaA5+B55XbvDMQ3VJpgjL7WIKhD
q8WdsXtwx2BN/OLZlqp8ivbQpT1ucFNJJqLlcAljG2NnshcIcNWBW9m+PWThivYBIIqX/ey9gNcs
ymb9NIzWN09fgpbaksglnGhkOBgDJORyed0rNZnA1gZlpnhUT3NmRGOfBE51N1ifktk83o5dAlt4
GLB+JUZx/wfoEoIUq4vOVRIrjWfft6tq+0YKzQdlRkOW05c1NNfqQhIweTEMlv0yGCSeXQNAK8Nz
+1ilMxCoV5AYzS1B8gVkIuAKXzy/1e/Xpg09gzxo+blQJpAPPi8zMsraV60ewyF7NSoZ1Y4g7OBj
WKJXdUATzoOv7NlTRmtqSKx7Q1RFVg/qD5AvtbXkqSe2w7JJOCJwhHP3n8qyMrXSR4J+jbyN0HXT
+6ZJlhD9WPMBbW6tJDIwl+W2EETTVPYvLvjoVro+ABWQsDL5JkzyiE71jSbVblys/yhM8PdSXljh
gjaURYlj5LBioPO56qKMRJVdSLxUsDuR70NmEegldD3yRRxQm/WZ2c0kBqP73tEfykY5JuQ963Nh
hG2Vi6d4U1Z43rsTiijoDc0/J8YL+CANybEgdAI2aXjtIx3DZ5cp6BkbzcFIJt04UTV82VZQWlFJ
cvHtdfDH2l+Y4cInWa1V35KFxCnNAqqdqH1PTGXfWGswD+YnENr5evqoVU+revR6O/D6ZZe0/c7U
Pwx4THeht8RO/gOMI4576IwD9nKs0P5Yz6CW1e6tI9Cz4dgoYdKfXdnNTRSTACRFC58BoIjLdz9O
+tzWmWaQGGRsnXLXHun36aV5B4oMu/5fK3zKsoRc9DSYsIIrKO52AQXV2jiYkkyFcCzIUwDdiVYY
lU/zLqWGKjOzUhlBggLPtgXpQzKAPejzfw/kOC6AokaOGPAL5ngX3qstjjIOI0qAFuDUD4Wb/uoG
ou+2pFT2Vroig93gGLltU7QtL21yO2bLlLnoRwwOR0Zglz8W7URGyVkh2jDopkcLFfKWFlp9rsdl
DQu4YgqSxyj+gP7r3Ds/a2efRrdHYoqCJfqVcAIgD4dEKTcULS8aPS1hpg3N/RQrB3AtVLvkCLqg
AGzr4IDzHV/z66DwyyiLaPj96WsXGKenKbQO6UMX9Lo/H509yG78LqBHuvtS+VWQ74vj9CL5VoyY
39uXn8qlWKd1zBLiZHlMKtyF+p+Zsb9tQAQSMy4tcA8aZZn6Qk8wGYZN96jHRfYCPk31c6G34QJu
Mjc/dRYjp3YccPLJGtx5Ctu3I+XC/FvX+IUrJzNNK3PEAHXwO4MObdz8/hnwSyhP3E8/km/Dj+UD
ZOWzR6T8bo9c7AUgJAZ0TMAGCb2iSc2LGhwvLVR+i6JqdpmjWZJtwxMu/j1AoPNdHGVoRPG4M9NO
qhYHdgdyMSWy8udkJqFj54dm9Cm4jYgPvRUfBcFq3Q1L8dGcD6hB2pD+QodnCoKnVVr0EEUpZBX+
/SBuk3klZDbTFB3NDtTtO/Q9QKJq0Z3ATJB7WiSHuXj4jLoCOw20szYXqqwsK1UQP8O9+jVoErrb
9MynybcMNOXj2ThXPxe99o0p0qc8Ws7aR3WNUu2hRsYGaou3V1w48otv4fZ9m0NNrQZ/VAwFcmf7
a1bA/VQfattvqKx6Lep1QdejBcgOsrrsGngdygqIP3jWjC77RH2swCQ5ZINPtbPSnpLViZKU+Mmw
czxoT4cLo/WDysQ8STKxwqv35UfwvtcQVAM0tJTjBT/fTYhawdafU5/Ufvp5ePWWnfac+ysaHj73
n2W9f6ID49I452cZ8C9maaD5f03L3WI/o2QVSDWsWHT6Iz4ie86oczHJ/GXRI93aLhtG2B0LXHx1
/dRXp7n8qRrxNP0AtOMdJxT6UIA1BX8y2D9YULkIV9bWVB7kMrF5hlNLUJkE6pPUyPvIkAmiDCpE
GA2oGiFpi2eBcW0pzZtEAQQvjys6BVX2sdWcgFXzElC9eROaOBCl8Uj8eHuLiBp8QEUPshnG1I7E
Jue3pUFzp8zQ7ro0XtRuRbAVUdL9mjtfi2nunb3tCcx2p1xyVeY5A/8Ok7jJAPiMexqqIdfD1dSs
MYpZz2NP/yvXFxQS69CyiD/Xd1WW7rrMBJZr9QfI0Rbb5tukP+CNJclEiO4f8KJ/P4ILVktSkby3
QCCgOl+BuAtm0BSg5fOY/0e207fRwoUAUwNSVMMaX4/WWErLhZ4mxWh37hBtP4bCT6eA/OViL0re
B6JzDiUFtIIAF+fZfN1HW+xSgYAAnjrEeoGw3AxlrNyRhFb2wfw+dNBrjiY7JDHQh3Y9oJ7OW4kz
BW5jhZDXzNrQ+FFn8QhKQVkxWBTFL01xcQUAONRpG5iag/qLFhefGqBG/Xdsg0sj3O4z62yjdIYR
R989jzMkjv0pyDdfBwcw4GiPt80JZw8aVyqol3SoR3PWnLx2czeFtcRRj6vJys8+VFEXDQwdYPzt
JW4uisyOB5AIivbY6vxryAGxPcMIIWjOBgmqNjl7RfGadIns8BctFbRNoGWMqiriM+cVUDJOPaqC
b2QwuoOlQeCkvNuGPbTItewOogRpW/nE/qB7X6Av1M1RodqHfgqy7XOqyTBLom3ggpMUYGP8B2I1
1x661LPagf0KnGdGQ4+uM+QhSXtNstlE5xE2GRC0YHJG1wUXQap6M9ZmMfN4m5J9VihhRQDXz/od
BOb9oTr17fSYO43koBctKJp9dDA+4F6BP67HBiocNH+gCBJnkxuA7cGBzKz0qBVN4KUR7ujTtNrU
ZmDo4617bLYvZrZJNp0ucpdLC9wSJRsSNlaNycu8+9oedwka9a2yPqkglaiczS9T9qwuR+WUlfc5
PSu4sVLLz1vKtNNntLiZPl754VwQwDidD/kcpsUWmca+1/xK6w6DHjlE1i8v+2puyenaKWieZktO
47WG5rsLwY1nUgSgtJbMkHidIdAOPlFA2XXmfRe3D5BEWLT2cEiCCQB4JeIrSCkWWnQ7GgkXGmB5
VE1wC0BDw7UVaEToE01gJetcAM1JAP7t2xaE47iwwC200mvbsgyYsloDUHW2Axck3JUMniS24gAD
hzwsU4W8HseYmkU59tgVzuLsJpR+WA5rWfe3xyKK3RAI+NcKN5aSJG0G8gFwHW1nPbF23vyCot/U
FbiMgrw3/W8a3W83ByjEQ+0LiBhk8Tlvq+d1MUsPXCGk+oB8XrnQ8wiWTSD10vc4G2BVSF/r6Ci0
uIGRLqFVnyx/U1GuuDF485OuyZhd2ffyFwc0G/xrhRsPhrpBCm+Ds41NWIzQS4R4jJKetl723heF
ZpZihL4E+pSB+b12B8em3eAkWKjCJggnddBagVV8Q6tGY9JQm0JkSG+7hjAyXFhkrnOxXUnlpEpG
sJH6etoluh6tXpv67pQe6iH72iWyUovQFS0gy5iYBrqf+BWradnSDSOkVeehe7mzDovdH6sKug1t
kZLdDH+CwFQue6ywH/5jES8Mc4uYgQlzIRXOeZu1mI9n3XxBo9V7/BEatyYgdIynUOdmE6C5ZEvA
lpt4xh6IUIosSm9LbmLCJQNzGGq4iH423wKTJiCNJgNiBgqg/mjkx+WrN4HI26z3Hh0ll2Zeg4Jt
ZohwoFzDCDFYf/P1kMwqmfpBQRx0G+Jn2nYAX6WHl9aEijjEXusgO6un0g/Hotg7dui0H287qGDz
MfVy6PiiIAa9ae6xl6WGollFQZGbQvodjPjf2gw02/XsBElaSy4pQmNItqIDC0lr1eUOL2fsloIq
oHyZ1bWCrlkxBfVQGlCbJzTEhVRG3CS05wKezEg/UC3ndwN1rdmaB1AgLAYaXCftVK59oELjWifZ
X7cnUrABgLSGjAA0fHBu8hnlsnX1RsXmQ7kc3QNpsSCthOb4ndkkucRpZKa4oNKvdZ4poM6JtQQZ
ADL62pL7HcQ5bo9IlJiFZyKWMEpdMM9ye3pOSbOivIDeWvsjVCqCekc/06PqJ/d13ARTZJ2UoD4q
x9tmBfvvyioXpHEtyJVSZTepIAsc/8XZ091tC2xPcbEKylEomjCaO1QYOQtKAbWX0UGfZjdPoJ9R
oaiUzd9v2xAcNTjS0B1senhnefxrOIO2jNNY6Jw022yBDK9zp6Y03GoIemhhTcrvTE1Meb1tVOQY
QIaYoHxAxzzqztfBZJ2LvK4NF/dQ9GXR7rlAHl+RrY/giEFxCx1oyNKgYYIH45Z25+QDHlDxkPYB
9fRITT9ap8wJVOVJyn4rcgYgfhEswHwEMQnu+Viuow15BRirqy+lZ0Xk2cgTf87LAIC+d0weuoCA
mGc8rH+wvDVNp4JeBOPKa8NPE0XdA4RVBk23yhS9haO6MMU91pQNsghmgw1MAApQh+d5/ri69x3y
JG0jO5hFzo7GEwRbZLVQvOAC/Dg1Y1HOGJaXfpyg41vWpuRUFuUpcXQxtk8X6R80xF+7XU7nzJkN
nCHoIvZTr8WddwWeZg0oVGxIv+1J+ctC8ttT39ETy7gW8ZQ3XTT38g5vKDad0xzNww0E5r9PbYAn
/W2vEB0hUKZBQIfzQe6DbbmLCxxq91mOjBp4sdbiczEukOeqTyT3QiIrg4s276UlLtpOGVlHqFGB
2W3oIAdDbGggJ4seuFahSgKgzBQXACHelS91DR6SNnttytepe3ZNCahJPG8I5Ni6SM7b3Mbt7NIr
agejUc08qJUyAEC2qtOIjJLjQjwWgMbYixgdv7x/t02xdQ3GMi/hVB+YRogkMS0eym8L3FBco0l7
E54Wu2vwE5ih5O493S1AJP02wV1sk22ErDCjT0r071njd9OPTXboyeaJizmgUqkycBmCO6A5mpEF
ybvD7Z0iCmogqGMk5RAy/qNsYDdr5q0EbB9QlejGBopOZ5ocZ/fx1207ooB2aYdbjs6gUB2uYGeC
kAD4VZW83P93CyDFRoLFQ3YUYe16z7uJ5dXOAuasTtsBD7MaX27//htIk7+AXBrgLnBeMyt6Qhmt
AnTPjT7Uw7oOUKBLD872aSavW3XMUX4vt3CemqD5CiUye4Mw3/Naen5+ytNjswO/sCIjABH5CIin
0TaK+x7AZNzA11UZut7FdzkuGGmVlyV9lIJxRcuHahYKaCAZwVnLhbm5NRZncjycfZDcbdB2YFqS
/SoqOOPm9dsEN4wk1UuvViD6NJT5IdXPaz4H9rIDUv8+yYE+NxLV1wB6XNrPQ+f67Sda7yBDtq81
ujOyjxa56xoZrkV0a2KYFrgVUAB4bF371Go0E51GfFPq1Gfd/pStv7S8vdMr40NnmEcItshg6myU
fzgZ4C3s3cN6zbiJLtRNn0DoCL6I+kHT2qhxfo0sI13e2eXTbYcW4c8gpcb6AIHbg/dwN4AG4lB1
o4M9yz3bpypWD+7Z2A2RdTcd9J31SIMytD+R83C//QRN4c70IQq2UwDrGQJzV0bOXvXl0shCT/v9
UXz9fVFKyKpTfFSiYxOZ+QHX7mDyzANR3T1d+90AEkpzPC+rGbiEPFb98uAO7lcgfaPb8yOCAlzO
D18FQWVkSHoTR4hyXx6UA/1QnpJI+5ocwDsZ5/vxKJNKZovLLz5WHQ2Z6GoHWzIXJM2ENvrCzqwR
3azZ7OvL16kBbbgkeyDy6ksz3LlVwtN1JcMUL9MnvQ1IHeIQpgfEp0FiSVSVNlHcALU08na4J7HY
dXkR68zJyB3UMMfW/ORZ3S8vHe7Mwhr8jXx2IZVKwwqwhqRzdlpnS842UWDE0x4PEbzoNJwK18b7
USn1Fhy/MTX2yeYE7ZBFSy1DpYt2LKDZgDIACIkUJTebqbEaVpsD04dQ4dt5qwCNCRVSDy0SzWT+
lfWKpFQlNIh6LYi735RQuaCEzNQwLDbmNDu6R4tEZdA9VrI0gnDuLoxwc6fpcwqiZhOoQdRqJtAQ
tt6z7kp2mGivo9Xw35Fw3rFlEwDYtkXiyJcs/Rs1A7+VLn+ai6Nj0zu0YT+9hsWu9Omdsc8bINTM
3RCrL/1j9bDdad+MKD+aAV6LD2BD2GvL00BOrgx6YrAFufUt3MnmqR0eOx6+xct26V32Kwusb1YE
1BQq4UWYnIxYi3CwVdEcZ8PdsgemiD6Yd+X3Jazvk7/K++EDjai/PHkAG+xuBznhreZyoliwuNih
U7apSZbCmxDeQrDCIh6EKVjtwpUEJZLep+a7N/guHDpYj+S4KB/mX0NIICd7cCSPApljc+eRo686
2Zhjl0hRFV/ILj9mkqYiUYT9PVqcs9ejVdRmyKBCBbfejWc76s6S6bzt0ajBXf8+sYpatRQstRqG
aXB7qW5PD/oFrn+7MpO5tthK4Vb5V73bAnUn62e9veuh2H1twlNoggsePt+279TyNNsHzX24PQrZ
DLG/v/A3xd7GuWBwZGU6YY/6vSZTjZDN0x9RJclQwWHzVPiTAV5QqCf8omDvQX7j9lhEhW8Qrv8T
wBCrrgej4dhLJxemdkn9QQ9eAbT9nu/oBz38nN7NT6T1X8DRqEf0Qb9b8Zre02/TU3GQde3K5pQL
MLmamCYFJCTe3HO94JaWyS7nzG//7xCGy8P1QDdNTbt2xHFgAm9t+HSnfRn2qGDeQ3LZua/2t+dV
5oZcIJihpmZ0BQ7uKo6Wr6OkniGs3lysGp98MCAw2qVsMMOv9YMSLJ/ovkAmavX1oPmExx05dM2H
uT6vsquCMDd/aZkLD3rW1avWYmC13+w8/BHnk58e9O/9sT3Oe+8DWtlmCMZJ/JTN143Ve4OSX+w5
c8rQGprATTdwI7t+TaLe8qddtb4a7qdslDiLzBoXRFpnURQQPpO426Fr89t0oMc00IIs/H85CY92
WDLFXIjOAomya7MmokYRtrbkvBCOBeoh6AFCoQ9tFNd+Xzij1yDxhrHg6M5OQJMZYbYE5df1Tkab
JnbLC1ucc3RZldlpjnlTFSBRFt33Nt1fFmc/eYDLdCtEUr5ptZ8V5SMZHQChi73tWnvXLid/oDIA
uDCmXHwNd9q4i54Nq4ujwCFTHmyL89FsDCnamv3KH555YYXzFcdc50Rlnpmci90WOQc1MmI3xnWD
RFMka2gXngwX1rizx12NxUa2GKc/8Uv0fBydedc477nUXhjhjp96ppq3qGyPV1q4tk9rqUg8X7Y0
3KkzmtbQlh4seNVzOd/VqgxxIX62XYyBO1DQhZRZ8wgLivElH80wyY9rPkYlDYElIfNJy6ZdDckH
FxnD27tatuG4g6Yu7FztmUOUr+RU7ptQu1OeTGR+jrft/B+77Q3jyOC1fEzsyNItXjoCjapT8P9W
o2XrARnpSIJmKStt56r1auFBR9fZh/jz/JhrLgSF283ZIDVTG81h1LWK7JOqtNENOxAch15lyKjU
2ID/3CG/v5PbIdmEKi+yFIhASWQuuI93jR+m+sMyS2ZEeDUGjwlTLEG7EF9ysrVNtw3WT9TRJECH
DcS9o2Rud5PyIpl64aa/sMQFOnUihpuuKdDafRHkNtpmPAjLf14+DuhkfDIhUGEjokFsy9A+3TYt
HCNEti0TT3WQpXJ+bfVeoVRGCclGvfRJbmj+5HqhnRgnrLPsvi5cuQtjnCsbm1pP44KulYxsz+uc
GkenWlh5LVODdkKr1Ap9s8hdO1lCWLiHoJcLbVuUsdGBf31oQf20s7ISMOEh+ekhO0rm+1WP0znq
0vscaCKAUm5Pq3CkFwbZB13cLwpLU5JsgsG1n/dgOwZe6cMCNpxMQxXJsnbZdrptkMXQPzaFizYL
gH3QZ8Wv49ZC+QPQHmze19yoTqvWf7E19APdtiI8LqCrapjgOGakfNfDqgmE9dylz+PIgabesofm
VW76qYzHUFiJBViDLRg67SHyfW1nBl5wdWqMpgKjwYbORf2vmuxXpfC17gGNqX7dAkorw6S+sbzx
kwjpGfgHGl9RguOGR8asniCYwjr4lng92KdsP5/T5/mjM/vjY/loH3EK/9QVf7trDtXjGtVI/46f
2tHvnpB638teU8KQfPlB3DwMc+7SlH3QGjiRF9LQCep9d5dH9MmM6L3xPX/cpEcdi5+3ZoE7TLNi
NeYkgVEV488ffia7LlT2W6DFf5UPsoeNyKMuR8jFHwdMN06nvE15Fb2gucyvwts++yYQeGs83Obf
+v8h7cp2XMeV5BcJ0L68kpK8u1y2azsvQp2ltO+7vn5CdWfusWlfEz0X3egG+jScIplMJpOREaoW
hj1M4LFpb0GleW/VdItK60Y+VMdyWdB2iSDkSmvvw19V63Ylvj3+hPv+fOFYbDhIoRyrt/iEZKXZ
6iJeN6QiHm69vCvAvXB+MZ3sRc6rZC+NLRgCjU/VPBfFGjzYEAx7fTyge9Hm0gxzXgFYOEHtDOEN
hXKRKJQHN1U4bsHmIp0/VaaeYRzKU7lsnQGPMB4tPtQ1Mfb5Xl35zrQeFspJo7072uEiyYjqZD8j
d9qP9rAPtv0b/r2WSfwzWGZU42QG93q8ADL8d6Rg21yiKQpQw8T3jdlrBeDfTqVFQMIEkks03Ge2
aPz0rI2Oa8rjib+bh14aZkLUUPt6Ch4thCjaU5FE1NioxLTTlUxMzsa5d4ZdmmKCz5R1ZZoWsy85
2qo6oCzgzBVPzoB4rsREG19tFGgtwcpu+H2IVwOpSed08Kk/kNlYWU8pp9bBGxUTcDqpGcswgL3G
1h3Lbe15XDxVCN42ZEKOKhZmaHUwMklE2E/rGDYez9s3oPVBVGPBShp4fzAMdCOjfRNV6QJ06TRf
y45ua6/Fk7hqO9rtsv3wmiN8t78/IQHz+AvujhFNnfOzLGBLCuMe1hSKkTHhjLaqZ/TEWsOPWnkx
Wk654W4gAH0K2gvRFgsmletMYESjk++lDYDnGimzlkKeLbLsyadcRen7hy0aBNBCj4wDkMprUzmY
JLNUQZeAcjLAfm+6PTpfzPB1kCS3M2WKJ1jSovfCaFXwDKF5bqelnykYSB7P691HVjTsoXsTDXSQ
ap0vCxe5YySm+hB5GLLU0L747etuWTgdVCXeQ/FHBSolfRqIFaVOqm0nZc3DRd6jUVBB7T1LNKDX
DVWea/sI7ompDTM6vVBpG/9Sx4Go4IrM+mX/lUZuDynSfiUN68H6zRn63dUG99jcOAisKcv4LJqB
phYBUOSy2RHE1SH/CEGZgF4kQV3mreg26QKP0HNzP9JG2qjPYlOSaSzIrI7C09KaT+WbLQbEAXTB
wBANio3ricigoKYVydyLFmcmSSrh1ObWKWygp2ehpdKJkiggPdDfoNiKPzhTMR+hj4wzR2zcFFUl
FOi4gBCZHVTSWVU+On+L7pPVFKn7ugVjWuo7+Vfw/1ARUIH1xQsu8OYaSDavh40qh583LfpyIP3S
mLvQ3PbF08Bja7w3uXMDizlz4WLHMV6e5WGlN7qF06XqNn6YreWixcjKcxnIuC01n1MlvYMg7tfj
eb3nYZdmmeKBV0/oL5pgVl40aEzwi9QRvIx4Rrlrxpazle+dbQDtw5Mt0NUCTX89k6OuCEUzYSbj
4gtigjn6bbnKUffOM/AegWp13rMye7Wt1SQIBBS84Bk+zZUPZH1qntlx5Iwt2IFyiRP271bsQciO
t3bUf9EpwIRJUS7zf7XmFBpeRutPvwT5f1mTrHq2lm0iuEWAVyZ0TYsWXhDCZSmjcNtMjlmYn0Ug
ch7P7k4xOmlAvALVAyBFrqe4FcREFQKsp6JWRJBeYgUduQav/+5u2gU2Hw2FIBAj4n59baYfo0KO
TQF7ArwuyqptYiLGBvoiO7uLHJCuqAUNM4q3n8fuend44FuZ2XSBU/9+q744C7xp0tKgiaCC15mz
3oI26Hbvcdz07ujAOKFBUgh+BMT99ehkqZETpWiBTg/DfGNmokJjpQ4cyxOjVTPJjYv6p7IZC/yn
3PxQ+lLftKi2c2pR90g+gL4C0naG7gEnz+SCTdVFloCK47YbD35sV2FPoJpIFG1pGE4+OZqg7CAU
VU617WfBh6wuPXUnoAiRz1rWjb/855N/+TmMp0MbW6vQcAOoqREtW5C+TMNLJvB8614gBA8mWtjB
1oCeeSbQQ0o46/sSp0xaG45h/RiHapMbaA7WQeJY+3tDLkmZ81iUGccCyhxFjrmFCTvZAkUVEwfR
710HchqFR8nXD8DqOH78KRgD50Cfd9/FITZbQbUIvz/Tr87MideOBa7S0op9KzpCpv1N8Jo9OqR4
NSkmD/2XDRO9XyDuBxMA26fuKVLnq4MQHXGJoF2wSfu1CTqYqjs/9oa7dsD9Y6G2DFkSVr5TULwm
AwwxPjZRYg9+4JrhRvXKlRFy0Ex3J+3CELMbh8HPJA/S6Eex+ellL1P18nggnN9n1TsBptT1aczj
o2XEPy1wu1o678GTzWH/tSh/x6AyCw/CvhwIyzQ+Ammwq8CDgL+kDdTdcGldDVAWo6WKe/njgbFl
lhurTE7hlVoiKAJGpv8Y3PGPd1BXQA5uvbfp47GlO7sHPvBvX2BJmn1d6HScvPFxMGtXTEy0VYat
O1gir/OPCQ7/OyIA6WY2XvQFMPOI6igQl10VH6OEooUiArUSqVKibrMFv/B3f1R/jTHT1wVahsIG
jBXmU/rZ7wWf1CXEcOyMQGueDrsMFU67/WdR9maITCTyQ3WUe6GMj61abMcJ9ThgFMGoxaPwYBKl
bzuSbiEZA2vGDCS+jkVeWehB4Rnmc+LJhwn3OK/QcJbr67F5btKPkNsPfm+fyaCwQBslciUca9cG
wwhEd1DWtJ6V/iSZ6xHKmo+98K6B+X6iWiAmuSE/kcWu1sEGaT3X1lY1nyafd8W/N2VIPvCmgOAK
1gEmErVgMUwqw/Oe80amnvQ0k9CHdeoCrATsnVqKnMs+mwB8rxGu3jKgsf/qW7ieMqmAmrhcBsIz
hLHTkeiJarfha9W/Ft24SgHVKO22PVk53ohexZDkako8y9XKgkY5J0rebgbA+vEwBGYCnGFgp7z+
lDzv4rwsBuEZfdxUqQYnhe6eFXE4ENhCIkYMiVK0buK1A43auAtdm0mE0ii9LPKPm5/jMXrX9PW0
0IByXIW/VI/WBfdN4Tai6FBuw4Bwo8Wo2Mol8AWZGmhJeNQblMARS8ppkR2SryCUXD9zQ14p7E5Q
Bvs2UpsZwQ3FSjYHMARxGHCHDY+5otE6SBeq9Wb90gJbk2grJevJCHYTGuwe7417ZkFqBsg46hho
IWXbBiJDyUG80oXHGtdBWzfxipRaneF4StUfo7TMVobVo45S9MEqDkvpxcIl3338Ebc+hDuZqaLb
Dve/WTzienGFLoX0WD2FxyIcTQrtb2yfJhdWhebxWJOZey38CJIbc5olA5Nj3TDdG93Yd5IYZUfj
5NfEHdbRsd4+Hs2t51ybYEajtJqXZN1sQiKm4DQtMVCUy8znaUo2ib9Ec77zzy0idIJrEsWXmZDr
ev46P0zNUEyyYwVuMZ9MFsmUrW/ZeUs7VSU67wHw3ggv7THxTtEySYk12FNRURcnEhSOrDlTvJ4B
k8lZPj4eHltx/F60C3ssaYGXFFMYh7AnSNRsPvWKaO0mQFt/UyzTnHZAHYSrpswRf1QaPDfAH/ME
/dg68vwNUCSXcUYhQUfHy+zDFzfMtE7ELja87KiXDdG21bjvhE/P30ntOc03bfGrLn5aKTG/Bum5
yU0nyyVahwlRhnAT5zlJ/HQ9VSJn59w5CebPwtIjPqIZj22TaEG6EaKvDZ+V2oK/1c1t+iF9KjQw
iPjTP9UpqRbarl/VrgwVYU7wuOMHMI7+BbAGoXTDqoFFTQJIoh7lR6m1ULqwWwT/xVAgZUCrabIz
OBvr9maBseLqMt+9gTX5vp5fLEHW4nGwUoTsGKjZOT7KJtKg9MUv4gXH3+4EibmLHwQ/uPphaHNC
cWGorqtmjOQkP/bNp6r2xPI2vY19lTofXwDsfIXAnJnnWkOVIwfcZFNybjbfbAFX90G0V4MNGTqL
WFUUGpgPGFtFDPVaVI+lU2zzfbJSn/VneR2t/LW5mp6tH8GxP2sL4HrsilornuIIW+gwcRJc2Wec
XTMhP56i8HnMwInS1aewDEFWaIPaHP86QEEP6KYna0SbYscTDP6+hz4a++wFF5NfFX42IIKrR5lm
K4AzgeVqNtmyWaLtYTMsw4W/0l30+YGlXH5WDrGbu/JSXiQLnoj07dE4zwLqkeDdArubyHZx9aUI
Cmwfs6BLO7X4VOU1Lk1EEVeasFDyY6O5PSjeOL4nY3js8NG6jyb3mcMKnTLXwy/1ohjKsNSOGpG/
wG8KjdKdv4Ug0MEj+RMPf3O70kg0kEciwUGWo0JD8tqcOJp63cqCfnxPnvwfakbbiOhPxQ5XtSmy
RU4ad7OxgBFDngjSVgBW5qana2sx3opjP4mto2w5bbdKwP6u0pEIisabxruWQE8wK5ZidOwOqruy
rto8sY7dstt0b9mp3MkfHvpkzGX8FC1qJ9hmf9SaY5Znldk38ZjgucqD1TH48p6F/gsKXKRZGEHF
i/vzL125yTyTF+NjdknaVn491JjJokIHwZsvgKe81El7rESgwKk1vsrBD7wSwV2XLbqYMl59++bO
g6s2hEW+n/bRusbeuL0Cr5pAxXrHVgPsXdnE1PcXe/3l8Xa4M8wrK/NuuQgGUuIVaT/13jEl7ts/
LoMwQ2AunmabC6IIGPGx3QOvaTyd+4PXkoKgDL94PIzb68tsykAo18DUheOaGUeZgOBW6BXvKD6L
qL//stzs5H2IKzh+FFLvzTrwVNHY9weQsuIeAWJf8C6Bdw9cKtdT542ir7aa5J+Epb8JO3vYWCD+
XqfuqV2KP6uduc/fNFuzOSOdtzDjmDr8AYJZ4KQRUZ++NquhRDsFahCcUtXFbaWmkJRQwJ+vQHWi
dHkyu3e8EITTqPsjYM5au8yGKyvTKvssDE5Q01kYKenRjfHkpUTkdCbcpB5YOaRZuHcCNIjAxWS8
eh5n4QQmK1wa0E73O+9O6J0nY8PD7N46CniQTZgw5leMmcXqevqqHEpifh0kJzy6mQv9TyWS4C14
E3AabEM3+KP9Hv4Z0AMY4GuLzIINsucD5ewnJ+lXVpDuDYolNR5TScd7o7kJjowhxiHVfih90cfQ
Qp8MRDsaEHhXlo/d7yZeMDbYxEnujETCEXPqDpaDRPTxr3NXh3E3EFiaZaTg54Nzvq9pZBv7WF+2
73ZqawIyQQIoAsfk/MVX+4kZERPoO7AX+PUEk73zs39JZArgyrNjNmuP/n6G3O9jczcZPWNtXsOL
eGuJ3WRU8wBLuF9CvAOw+8j2pp11UHntDvdsWYgU4OSS8bjCglclubVKqZaxVjkB+E5AieXX2FJz
OXeG8TAKt9MIuAqMgCUC2F+LFeYJBiWeej/uT6YQRE9t1Nd4jDV4RDu3Lo7QgKcVPEPCFoAp19MX
iI1Q9kGmnuLU7jRHw6Vw0+SHSX1+vEy3bg47uO7hNEHWdiO4qmpjkkRCq57A7yI1eGoVaGh+PLZx
mxoC6n5phHH2NJ3UsuwH9fQef8IdwmPgJm/Zq/6r+4zfHtu6vfB82wJfNFpHsEJsHM8A8QHX3qSe
GneIf6g/so7gYm0pv1LvEMcrrRhIEm96yNCg5i09z9Sn1WtdrSz0WbSk3iY8Ys27KwnG3f/7IGbb
9dokRWMiqafyNR2dHPJEkQr6FrCfKSvO2GenuN7hmGcgiPCqPJcc2dKmUkxtLUJP8LTp6buFpr4f
qjNBiiawQzrQj/r8+fk1klNLeD1UN4fnPOkXhucNerHZ/VLP4iZQoBf1EusAR0af/orHr8+ipHC8
XBoB1/O1EVHNJsOYZBjZFadi9dNbxQsLYCxrATZu9/FU3haKGGPM6YkXAJRnkfWeumopojD0ZBwV
nyxIs0ZPL/EP3V73bIE3j/d3yr8n8mbbJ/lkTWKEiYxflbNMVTTCS8/GTtihoOo8HuJNIsKMkDlE
raJMpAhR4WSXz6vuVeCUWG6zRub3mQPUkIY2bjz4vfycljSS7eAwpnYLriJiODV2ZWqj5eXXNDoq
9+o7rw6zEXAYWKCgRPsJalmMPxaK0ONNN9BO1RZUGBtv2zjeE/xkUW94FM73luzSFvtsEVl5Wuqa
p57ExbCNbPLroNHKybfD4fF6seREs/9fGWJcskYLjyqEBkL1qTq7SkOajfihHrJNbbe2Cfxu9QK0
SEGEQ+3/83Tl2jZzHHXloECQxVJPVeD4G+9wINNC+KEtpi+F+gHhGrwTUK7GyjgnWLH9OK4wqRqZ
XNHpltaiQsc3Z0Zvj/LrUTEumhb5mJaDoJ56Gq2yQ7nzS4LeC0yoQruXYN2+1Zys8s5hcDUu5iQE
tLfKwPmtncxFTraDw9nTNwMC2wOuhJClUlEdkVjEhBo3A+C0KkiiwGogFW9gjeJM2c0RM1swJCCW
ZqQq/r4OwqGVpPMN0TgV7+KX4UYRNrNQk9FNkIo7sR3wMuUbT4C0PcROcC9DnQLam/OfXxwtVZhr
aahI/hksSNIZvevQncLmhqqNEblmBaSDBh7wY2cFvGB8EyBny8j1gAxGodhgW68CJfS7KR38s5Gv
TNx0S6SuffubM6E3t9xvKygNg3YM11w2nfQ8P4AeCcanlYGrhE6FvuOmBvBgodbTSjdiO1lIjb94
bPberKLVCy+SqCWAa5FZRgXAmgZK6P4ZgCE66Tu8mtEC4nV5sJCiX0oykcf2bvx+5ptHixfqnwjH
kCa6XsVGUYJKGeXgPK5Fx1/7K8npOaXu2yLrbAPeP3PDgcKcfftLhSG0wk4NzsFKXQ/bYaOv6q3q
ApbJ2cS3RxtjiZk9TylHI1a14Fy5Aki5QMG9LnfVMqaFgxaj53AlrSF8x8MG3CZAjFlmEmOo77b9
BLP9OjiES5VmB+n5I9qXK9PlYtLv+OXVbDKxMQvaSRByPTjH+7MPtbkTdLzdaFcuc95szrN1dVgz
w2JiYimLvhd7GJawNBeGC5q937jwrCVHXAY7gZPY3XXECyeZN/1FOOlTUwmSDMMK90/SW/aZu7zx
zLnF7XDAhYidBRweC1zNFCvRYlEJziLtHX3tL4clqL+eUAd5vKVu8wHMG17KAK+Zb743/o6if67H
ehWec2dyZTrZiQ3avI1ux6uJKhSb2Q5dtFEuXzmGb11jVv7BAxqaQ/Dgz163AcnXDQ9A+W/3B4Uz
XlKSL2Ohbnh05Xe29LUlZrXUQar8pIOlxu5WE/HcwnlTnHqTc87NW/Qc+mkuhzS7zYVbBH0eetM8
JAXXpv2P7vDLNW1tN7rB0f/AwxjvGOVNIXOqFWM0AagOeyMilUANp0VfFCqqXIqBu4bAMQUItY6O
HhasHiapWoLEPzqjrInndVvam0+Sg5bMk3p87BYs3ZkJuBJAoX9NMUl3Hk5GAshNdC6dapu4JU3s
H52bknQJmcJlX5DxID+ZT+VK++btGo/Dr9/oIOFpzfK+Q5+n5GItoxSnetngO/p1spKwM5qt+Yz3
L5GOTub6jr8IV73bvser5DXaWwuFNuhFNVZcp5q98zoSXE0Iy2QcmKWJDBMfUtiNXZOppsKxefv1
Acr9XbUIXc/xnOgfA7rmzjCoqM0oYBkqFMyWiVM57zRo4Z07F+gGZRvQaTN51LTFp3LbfK5p9Fzs
yjeJR5pxG1iv7TI7KE2yuZgFu/6nupY2soT3ZJHjYreh9doGs2uGIgiBs/reNegIJz912zulLu+I
mM8bdtnQhgMufA2gbGSz1/4jyGEz1hAYOmfato4Oo/bbG3nBm6W8+94sl0aY47XwpKJqRxgRF+ra
W4jr/vtNvnZDACzahbeoF9VSWk+OsdDd3M7dfskrF91eFqAzNtMtz7SYmqwynjJaja+ARj456+DT
HZSOxDF9HBLm9WBn8tIC4xNJG0VlJFfJuUMj31jsUzOj3egIMTRbj0qT//MTEQLQYKqfPR/U7uyL
USQbETSb1PhcK89DSxsBUDvH74+CAs4wydEAQfBScZW38qIC+SHYtiAfbOfopiy2egAqrNx9PAH3
XAk3CIgE47vwWMe4UiWnLbaijCn2itZGfXWyU0imOHFXfT62dFuGwL6fCUVwMYM4LPbJtdf2k2nm
el+k5/ar3kublG79VflLeol20oFj6p7jAP2K3gk8DYJ8XL42VcRRUzRhmZ6nZBplOuZ+8Uft21Cg
LRqj/hhNkxuQQ26mLTqo6vdRHkadJr7X73SpydE2LVgRLjq1kPyqNb0tF5zvm4fKut3l9zFTEerR
6Ptlk57jfDNk49YCc0YwoYVdDG05+Z3jTFC1DNK1pa28BAOAGP3z40+4O0M6SJsBEQbxLCuSqImh
0KdTkp4LU1tboLgVahBq/mMb4EueBfugaITLI3PMFWna+qgDp2dTLABajWSfWnlncTz4XmYEPh5j
hhAhaGkaEyXQl4GGlinNzpXd2ZMtIZ01V7qtAqJurfHgvdQ5yI7bpzGEXsgfQqoJj84Q1WDuA5mU
qgJYjbIzCF9nIlD0wB+cz2KxNA68BPPOOsGUgT4zAKRwYM5/fpEqaEZXFo2XAwNGD7z66v2Zu/hx
ZhyWNxjZWBXZ2avb/skSKvldG6PqWSjalgbzyhJJ7HQTFMtGAZ8saglCzgDGKnTQURNYNGYqJbQu
khkLHlh1wFnb27cSDVdyIIQVvJshRLFIxMYzRr8wje4sFtQEviRA/xfIpZ5L/0+DrmPAoaxj360i
OTyh44+ULSTF67PfBnSEypRnK4JjKcA5lNuKR5P27b7XmxjfhioWXsuBRUQ73vXSiJNYJrpQ9Weh
XJa+5Bbez1ZEiI6OfoBW8Gk5ZrUTayVJDTcUwpXXAbcFpca0JAK0St4H670RtoCt5Imra06QLpPg
q4UmsPlkgk0M/3db7UClE3YAmU8FAaOePjYkLxwBFS0Rj3rFu6CCpHBXFrUter8yMXeCffgn7RZV
/FOP3q2e1IDDP97Vt0emBpLob7w4pEBlNrYiiDZRJ2n9OQUagWR6pztim4iuGoVftVqCJFs2f3et
wONa/j7tmflGMVRB4wHKQajrMWe1FILwrBFNgAGHN08bVoPo5v4qz45jfhTDg2KAIfvVGl5DAfly
QApLcoon5ae+koV1uhVPkWFHpkmjPeilCp9q0lNQA8m5Ujeq6Wq6Le3GEATbw7MxOoUTHmTLhRoQ
KSoy7HJ90YW0VF6sP7JlP57QW7gt0gFgwrHHwZiA8hOTNGZa3RteJfRnMQ4A8AVzkPoEKvdap4a6
CKZdWxZQhLaNZ43qG80/6caurAZiRAtznwYkiHlYV2UOmexUX34R49pDpQ7xGHj9uQszIrl96cbl
IbZo7Te0sNLFqEP23MarSL7VV3rw2b16AamEgybStHkXOhv6g565hDPuxsCZDFtOdxk4SQRbAnDZ
W8ZJCc+hY7Px7Sbgnf43byuA10OjGXIdUNoGbos5d+I+LoZJHuKzRmxvdMYBN1fnNBLtwCNKvsme
GEvMg0csG6FaZH18jjxBWw3QHKfVNJh2L4HX67GX3NwsZlPAVaH9BIUb7IHraFN6ZpeU0wSVMmIb
o9tRwGTAdsm7I9+cN7MZDfFMwXGqg4z+2kxttlECBDbMWEDUI0NqqWw2vFPtu2Z85WAwg9CBZZoV
qUD/dm1GsuQiNeQ6P9fVICwzX83BKiuGXryQSj3XaD4a6OVJGrVaTEnbVjRRk9CkfTzGFelKEdgn
YQrNgmbQhxpp5o2QifMg1QTsVxHW0SJq287fh4IQBGRAy45EFMWTT2WhWHBNyA51NNXHOiFFC/UY
KgZxjyhbeRYKUoHefyaWEHluO2WBQqdM6H6EOUjrqViNBo+o8vYYxmQoQKWiTgX8Grq6rydDVKus
Ty0pOQ9usyr3il0vAjfEE120/1SXyUBaji/dJjCMRWaV9a7tps5H1t+4xXYXKuu0p+EKAW6CaoVg
e0cuvvgm452PSnT7zlR0YONg0SLtWMWFAkAU7hn7xu1rF+hiCLm1bt05TfaqburfAVoZkAc/3ja3
BToYRiszuhlUHBsgqLueXKkwvVEK0/RcOwZR17uA6qvGGc+cID4fPoxDX5lhZjQxgjFtoEZ2bmn6
8nH64gHKuONgTr/aAoWCX8CAtzA2DdnuFSci9J9DGpnpYs4i0eimoqjncTgliRBmTLIPAMignGW5
5w+Xy8KcMFo4ebWVYlkAgnExJNf1iboyiU+NdUT+KUUWRNHhBbjr4OEPuBMIw197QVeJZhUqszm7
d5qV/Ke2SfdaEf3t9+OB3WRHjCHG3YJhisa+CNPzOzhoNj6JnNTluNrtK8tsA5c2BGkU1uHV14NB
joTHnTGHDfcJ07baxtvTM7cue3eFLqzI11YisyzRUwYrKDtIxJWW6O8EtOTlpaBfnMvovUkDdmCm
jgbND94krk0NkhknUuhnZyEg7/kABvjIJ8vl45W5c4CiuocWFxEPphbS9msjeWUppaq0uEkR74fy
lK06IjYLWnNIN+9u1Es787xe3NhapL6CkMHO++QRa0f8c5OQ9cnktYHfm7RLO4xL54kyKFYIO96z
TGuqP+FBxeG42k0eCE+7tMF4M/Q927bQm+y88TSCvq7fA4/r8bYqxJhg4ppQGygJtDWmK1nJC5EK
jvBDoSfe0+s8G2x8vhzJPJsXqyJOjaKFEkYSrfS1W23nJsWVUR3VjJyCF17x9N5pcGmNcWhJ6iRr
rDEodCN8xiGhX5yFmSf+wXBY/acExUK90nFzb1aqHa05v34vP7hcd7YbqMggSQltwOysryEgrjk6
2Vd0+XukCinfHm9LngOwJVGj0v2uCsrsPFIknGRWNSntdCuhV4ZbF5wz/0fTxuxNMI53Xd5V87og
EXDliMRu6Ao2x9s4W5Mt2kS9PgjVBGdr7OEEwfdFRUObp0lzCwC83jlsbSRPhrEfY0xc+RW56uqP
tVmhKVNz4tO4lDcyrlavj5eKNywmx+kjQfOLEQbt8Pgn3a6XvCFxtg1LWJx7iegpIgy8q1Raqr8S
yntR4FlgwkBflEI7idiY5m4zuQPBZZu39znnDHuYBao/JbGGxe/BzlEuKmeNKzrhnJh3c4C/EQYd
dNfxbASplmzU3ezJI+22oMn+3bvrpUmF1e/Hq84JBjeEPZU/qWmlYNPYAY2s563zIoqkJ+pbHZCM
8rpcOOfn7U1BqX1JFObQ5toaZDho8ZnaybqgvCm8l+BcTiETDHzZlzy/+A4Gs86HSSt3srVltQG3
ekNpQjnzOKdl/zn4oIvnesn82lTzSpm3T0x+KJvI1u3tS/zE20SPz2y09V6babwy6psR84eyobqq
oWm+5AzkcRRVWT0fKEkPcljB93BRbU7mIdhQh5q8xnuuI8x7+eLIzoq66QXQf5zFL0Jqd6IUrI+E
d9Q9jgiGykSELlOkbNSRRvUUz5wmBQL4KaAhVUn3meF+any1W2GRObwL3X27M1YRlSo0ATDBNPar
wUd1AtHbqexdTaCZzgnX9wPRXwvM/KVa2ItinmRn6ZQfBdqsFTzU8lj0ecNgpk8qtb4SwQGBrPoH
SvHuUjk89jaeASaVEvUhRNUEBtKJJCQj5q/o5bGF/+Bo/54oFo5htWiXGUeY2PWmrdNp7yiZs6Yj
D6M8z8VtAPhrZw4QFw4N8n/kVVmcoUYgvka2+fSSOJy9yVlznbnkzKpKKgQcZ2+2iIAOt8FZFzuO
kf+Qsv0dCBM5o6LTxsqIEGJcc5EC/yyQeFHb0T5Z8rbn/MGP5owJmklfpUra4GoYbTfgnHZNhXT0
Y9pldMmrit0PnH9HxQROqWy6PtJCvOqt30OinzhDuUX9fOdrf3+f2fGZVYdS1WJtpHptEEm2JY1I
e2GPtxuSuhVxEqCfjsf4T0iNgcjIrjgB4b6jKygezxx8QPIyEUHWOq0I2vkxESJew0oixhJgI7CH
Ud5ZN3vAzbJdWGLCAro926TQ8CYr/yl9WqGkExDL3gy7gi45yfa98un8HPvvUTERwkizJA07jGpE
2wtIoLef1EmW669XBVmKzPH9uxevv8ZYygLUxnqUg2EsWAUnWrqPQ9HdYHfx60yEMEsr9xAgsvPr
jykgx/TX6fHv3w0PKIXOlAtz8Z1ZlhKoYDBAIP21B9tOl+NLlBJkVo+NzD9ys/YXRpj1KIqyKqQB
eY65wEG6eEHPx39nQWGS30pAC1LgI8UO3icCARX0sItLTnp4d6H/joJVGQb16f9mvcfFM8dj767y
xU8zQVoeQ+A4a0yQ/NovNAgSqEvOOvMsKNcnTdEUVozmVoQyYOsa5+Qd/8shMGHZA8oNGBkYSA4d
7W2He4W+H6suJomJxmBI68fAgKuCaOf4M6eH3ha3FeWMg+Or7HNXYlWgmlJhZXx+/2l9IsP8/V9t
BjbkBpbQSK0MA8F5WsaLbe5Wi8cW7h5bFxPF7OlxbNJcwxPSOVn5LyIU4Tjn1v3T/sIAs5/NvBDK
ZL4nqYvXylY2ZjDHDOjOcnY1ZyBsaDXUforiEtui3ENZ95xR3s38zmIDbqRBogigJxGIwutdkZYe
LhSNkiNtwc0cOj0uyXyeR92brisr8zAvsrwCLeUW/oGnTUdxf0pkBQELPNWMvPT+zh6/sjP/+YUd
KS+zQZxHg/v/ap6wkee7dxZEA7gJEHoQ5+gSi6KPVQVai7qW4ybuygngrEPJWfJ7NawrE8xkgaUf
bCsCTHg/Wqd/fSrc+qVwRFt6pfHvgHB2+53j78oaM2VWkUtTU+j5+d3buWJJVTBoQFOAVn8eb0me
HWZLVrLZN0k92wHGHJrZe+rteRcvng1mV+IMETS9w8yNVF94z6g02sDOV6Q8Px7LnXPwcs7YSnPc
GL0Rz3bAnkzyjltMuFMV0SSgfGdgKOB0rGau1fSSJEyYq/C1d2piQj2bKMgX+dv/XiHryhQzZZ7Q
g79NhikNXbAGLi1uAFVzeEDgjER84xV87q7Q35F9n3AXG7SOlDaO5pFpxHIF2lHok39xjpf70ebC
CJMxyqo/tO0AIzGJVpvRmfaok7xwciGuFSZjGbXGMgIRVkpHXeziTUn9F+nrZXzjGOJNGZO3DMUU
AybxPWXtp7TUT0724+uxP9+irUACA+S1iEZNsJ1DsOA6bua91Fe9oc5XZG8X74vVuE733uLs2eEu
3AEKsf0YXsdtbgMH4Ty2/f3bTGp8ZZs5gXzAlUVI/qGYEdDkd2WHdg0ZF7sKFqnjq8sWLO8lOvmr
ft3ZgIJDR6ZTqOiMFJwhw0eezlwh4QZtGupXujaccq24SU7MiqQ7cyevY+ju/SljUkUk/VkpUGgh
0Xu/zXzb95atn1Jll6QQjlyKn565gHKe+mbGNBg+/4e072qOHGey/UPLCHrzCpoiy8qU1FK/MKSW
RO+Knr9+D3XvfqIgbiG2OyZmJiZmppIAEpmJNOeg6zC6nJtp0+VgMPEalXQBoy664nyBaqFgthJj
C+j5oWL2Ls8BAH4R8PoVrHI3KeQhshiRCksEdRc6DU9byejnnLhoOur+5Z41eLEWlX5bBXURJE5U
R7Hh83NxIU+VLZpSQHIF+3jLmu1ds1bfRFF3oQVzo65esJrajr0yNZ+Ahngxq9Sc6y6alzF844qd
/yaOuhZGKAIzP4O4Hf+OVijh+brqr5mQb79Pqb6sy2kzoWP0PJ1Q5dfQ0RWaOXEfC1e8uy5qJTD6
JomKKSp0LkiBAEnjRjQP9Ub/4/6bACqMkBPlEkvqNBeRePNVvbkwFrBiBb8tgAofBqEu8jzGVUFq
2JPtS0pe3A/GcbPuyvwNC+dU9ZHYtwkUOcLMnTO29ii5rHzT9YNA1+B3GWDIvaiFBhntx6HYyFb5
6DM68a/vFMC5v0tIpKnRfR4n4T8UpDv3BjELy2T4WNYyqDvvVyrYhSssY9chUf/Q/18xyWbUjP8Y
xh8TOKlQD1LFo5pSkENEYusOnJ6sSQzWEqjLDRT9PBjqEXkfHkXJ1AJfMWOqb+Wt8G0V1PX2uVzt
hXQ2H9EWfcKOyGo7ZxgQla46DUlUi74PCdyO3x7mqgmgtAbnIbBYs6/X74bKU/ebR45+qjWcSFUR
nZgBOhEql2nfZ+2nYoFvO0bd8rLQFClpcCZPeFuJ8PKaWe21xy0jpLpu11UaaAYjaIWUy1jM2WsI
6xHC2Ck6xIVWy0ac4sf5znImkr1Hh6ZiJpMZO/WpGQtbVWSZXPch7GFvSs7vea5SJdFNzHruMozJ
Z8l9IcaXtVDxCyiYQhyHvzffCpthdFclgPgLcB8yKBp+vHVUHfgInYRLoqGbqpiIckv6N0YUtNZb
jbmMLymUaa9zaYoCQ8RFcTVi1albIfvggETXAmB2QXwUt7sNj6biAoFFclQ3boNR/PbXh/3Cn7as
POqq6fn6GlpFEItHEsdjzQkpflfWM/qrGbu6qoQLCZQTKMSiCCofEpqGGCZ3s+txXa97/FXrthBB
uQAMQ5a5mEPEI45NhZTCJ9clsBZBRXsxikOc3EDH04vlRETfhyopTYZqMPTvs5Ky0PC0DSux7yFE
IWFHarw8jJODsZjifH0xLDmUM5BbvY6qBts1mr8vk2NgKMK0lYfrQlg7RoV5l0GPahWnct5d9g56
E63L44WRnmLpLuUIoq4fkqKHCO3kdLvYZVk2llrNS1ycR61qhVHVOA8MGoPOGODC99f3iCWAMgVG
PqGuDft/nu6flLvWYfZVr5rmr4vx+dherECOhzDJZoh6YO97BnlKjgNBWTPdBs71lTCO4nNQcCGo
HSQM9HIQlP8pyAk3PXpj3PFPdtwfDnmxFuqS11zbqq2A067sxhIc3lRQVwJ/HwrNEWZKu4up3doX
cv/GaoZnaDJN6KfIYTvPQM6bKFh1TH5te6K8Xd8/xpWkMcLBoVSOZQUZsdfb+uMfYaNtpvd/sy+f
FfDFIQ16a5S5BiG9qRSA3bIE8/ly/Ech1L2X/GpMAbuCe189woAdMw9DVyarPWetqrz0ovS0IRxs
M3azwlmDscE4bGd6zbl6Shz5dSe7LHE/0RbmV8BC+ShTENd+13c1lO+p2wuqHe0PZ0wh3iQDpouH
rfRomsNgYZ1CYn9gevQvMxuLD6BMRdwGqQIggFkJD4EbbOV7ndxrlv43L7YvMXTpVu6GPg9nZ/3E
b3bjZ5MKJgmL1+vavp6nWYihYoIp1PKy8nF6A1wD+uDeXnwz3zDu1Fr1Ynlon5HYQt95GItRC7Fn
6CXtbdAX+SDkBJIpQHnEQ0xKWA8WdgxzZVSgEPmRhuE4bKDV5KSIyQvyaJHjgvzkH7dQ/u6cwj6u
RjnCFuJVmj1Em18vuandsDJqDNtH1+RSnvO1TFA+W34HEnidzd/940Iog4FxyiFTBog4ZK7jxG95
7Zjp03Uhq8vAIOPcWQNWaHqEF8zu1XApdEQKAHV+LgAep7rR3xi+hQzqhpZJpHJCChlgPgJ5vCls
5adxx0qirjqKLyk/PHqlKChYq3PsFj9Lt+jDn5t9NcZa1l/zCzHUBVV1oE9oiN/O1miGNwYBcTcR
ts3RvX4unx0tP5z6Qg7l1MHcoAdNATlJuQGV6m+fzKhjxLSBoeltj/V5F3uco29rouFFVAKoFxPV
jCf4eip38RHUnS2AFaqW0bxYsdgFtyAQUu/hQ36FhNtkFsuXrJuIhTjq5k6hj4HXEYqyO4iYlrWE
bm6SETesZa0Gfws5VJgfZUWfFbU2P+1QmSBPnRVsp4+P6yfIuFk0lesl69Io4CEEY2jV407sCV5G
GEa5LmW2AdfUhI70ByP0Ad6MlhwADZEeVDR/FesvNmte58JXjHkWjlU3K6JKZAvDzW//tgLKOkRi
g/GmHr8/YBbkmDPbGuaLcmWHaMeNIfBxTBTs0GeZ1nkN7MgzX2KbhYawNtkAmIf/mFK68SrsRWTF
OCxk7msQzdNE0PULujdm/z9Ds2jv3Q2qX/gBVpQRAD+bLQlvH1sMCXOn8Kb0LvymQ1UYYzva+fpJ
MSwsPfvO6X0+l6HnV7hxz526M/ACHDW0GCq9ujyAjc29fmgyp/cR82cX2FcDRqd9bHaJ95BYTCu+
agEWMijrOvZRwvU9ZOzUTb7nt4I1kFEyX/7unaljfhd4lYCOotEPAJuVRAGIyHFWj+kZgMuPAYmA
mQLXdP1wVt+ZC0GUTVO7rK0rPp4FaeBzwXQgq814XcEXIqh4BEzOk5BOydyGJCA6He3afB9M+HIr
JKws86quLWRRdm1ohhEcW9i3LjGPQPXDCyKyDFbMsO5xFmIo42ZM+lRqMcQ8Tda0v1FP7f62YKT5
1vcNrJ2Y4oc2g67guwWtu2kEEUQ+tzp0TvHSvyAuNWtrLIjsiBZT5eYI5IfB+xKnzbq/MNh1DLow
ji8LPGYnZ3wESiG5mUz/SbAZHm599xaSqFioMnKjixVI4sGIfQotGbxMGRbEUoZV3V7IoW4rKFdb
TgJ15NkC9QIHP8cxavyrK9HQoQFCkHlEnS7yt73cJX12gboBTVI157hjTjezO9nX/PVSELVlue8P
auY38zVNjhEYs7qL1exfB1JZ4h9oRL2vzo35Nwe1lEptIM81vjyN2ECJTE8Z3pUNQOY75IRYguYf
onVvKYgKGAeh44Yxa4uzhrxg+iybNbnLyWRfjuWWkSJcvVZLWVS0mMZ8kDcVzqxxEMGNtjDfKqe2
SlgLFmnFmjlayqKsqzK2UEIVx9bNaLkuJjkKC3D91nUbLrC0Y/73i6ur1ZIBYm+IKVHvnFGHgWt6
AlMFVL4zGxssZAHMIBMWjiWWMrbokRW0xqhnAzU5Fw8gh5b8ItvoXW7s9Dj8Fh5VNr/92qVebill
epMU7csJ8AxxE6aCtI+jrTmaYzz1L6EZoFCm6Sav2NkNc9SIqTiUPY46adCVC5Z7wS5jgM0sd4CQ
AXZsuWGCUcxK+L9fiB/MKlKWqmIqz4rjiDNy+t4R9qqZKTYZ71nasxbUfO0owJa+aw+e2THXYEwG
Spq+iXZA/vRW6/m7W4aWzr9zbU2UNen7sm/UFHKAQvSa2aHz3tj5UQSJBDOmZi2JsifGlJRBX0DU
5Mgo/4NgCIXtHF2PzOBm/qVri6KsicLJIh9WOChNj4nSd44kvY/yrYHiY85bF8TVF0vt3L7ZGO1L
VXb/Z9hq5FFBmCp/4qgB3JhSylSLoktYj3PTpYaakARnapd48efm9dNbv3b/kfPpCRcmBhG3wgXt
p5z6d+8Idr75i/5RwGYCIQsA6joGnKilcLrMNak2zHqI2cf5zLiD8sJmMVzTQ3C+aqjV8yLGwigL
EvQGVwfAugVaAW86ObTjRtk8JM7b9R1btRdLOdR6FKEew06DHODo/wHVLom80TE2AorPgcXq9f88
AFoRF9LoAxoiWc58EdJAKkxeh92f6XHLQkv6rJpcE0KZisnvL1U4m6UeFHUZkf7gOWepIwGWkXW6
mywHr9ebwJNle/iI3a3hsdhaVssUy2VSRiSNeDHreHzB1G2VYvewuw2OLeHJsfcQdukMrV/zcEtp
lB3xpzbRuAnSFKAOIJHRPjUv17Vk7V4tJVD2Y5DHAUoKpxK8oLeuC03Nuy7gJ+cyLMRSAhWDaOLI
N0qNNVwscQa1mawcfeAaUbyMPB2C28hMSe/cyIE1PNjWyzY3P1hWcu1pvvwEKj5pOc2YAmUOuYA3
kCCRK5IPFrY7SwYVjGhRBi6XOdRqH73SbuyXwGItYzWvuVwHZTmqOm9GXflUBw3sp2d0Edu+1aHb
5IHfGTfXD461IMp8hCkvFNlsPqSTM4sZzBGFj+sy5t+4cp/p5HcTFH49NvCTSASJLzLJQN0GbgVG
hMHQcbqWLY6TGA0RpPRQO4A7T6F5/Pi3hVBmIZeHWuc4bJYVIdgliTmZCTqmWH2Fq/YAeJG6CuhC
WaGf5EZcCkXR8cX5t+RMXnIju9eXIaxu1ZcA+hFeciBzjqoJ68hD21G3qjkABCImYkEu8OrH/GIy
6dJmE/NDCRYyKaMeS2kQaxX8LhDhzYKoGNaeo1vV6kzeMavTv66ROiuxKspLkmETEb/LJgdSRPEh
dRJTPXfmS2hzHj8PuHYbhhaue0iA64si7rAk0cre9aUEsE0BaYdNZ8XPtRnypDhv44FZ/1gLPwFt
+x9J1I5yMozRKEGSIkLjG0chh6Gwpk0rMseJWKKozew1tRiEUJw9lBNbyWG/BYQ+uwo7/8xPHfla
EeUIAecb6ZmEM6sTF+licD/LRP4j2GY/OSz9YMmiXCIC2ryMUyxpcjogjschIOUksz7dRhhRYeWI
Vmvay7Oi3GPdK3kGJE2M+gCBSbKzvXFBIqDZzK8StAzuChflMjPcXL/oq4Z3oSGURwQq61DwHaRK
+qauH8v2Rm82ygOfPvCtk/HkurTV6iPSleD7AuYykuPUlialxnN8IuGVcvIctNv1h/2A7rG/qdgu
xVB7CQq8EtCG8vw2N0grE2FX/lZfWfd4vj0/dfFrMdTeJQ2g44UAi0FPX0XCp3kYdO8T7RHohtf3
bf2UviRRMUULyt+pNvDo4e3Mfk/Jfn5CsmJM5uHMgcDiaXUxyjao5sOx0v0ht4CwD08v2axrte67
vhZDxxO+JnNqCDH5jeUMVmvXD5XH3w8vPYnNi9Uy0tfzV185Jbp+xqWgnCh83OKnKSflsUR3Z87E
mPq02T+kyOAwB9rpTDM9m8fF3gkcwEfDCho3Q+kJzlNkmY9tZCau5IaOeEZnvtfdpbbPUsJVzVjI
pSw82h9ktUwh94KKxu/q4aa6ub2ue6v7t5BAGfYSXYyxUkPCzj9g+NCEXWecEGsNlE0fQXqPchkk
gHUlc4Pj4AMe7tTXbtD/zfQuUuRf50QZICW/BGPFQxYG+Czhjif55pY1bThbl++6ABBvGTPiAjiv
tB8Td7IcNGlhyO3Z8lhudv68az/9/bivH+zPEO/7Z1IHq0ztGAaT1AJRpXayQ++YrIIrayOog+0B
Ad0HMjbi9e6G1ZfK+m3qINWhydRWw29nJpMnbOV99X1raP8RGFwLMO32LFl3tQW4HnsfwPnev90/
Xj+DlZmB75IoH1LCEnLdvEUJ8YBa3JMdDMa9ahHHvL/LN7vfFu6bbdkYPbQZHYGfhehrykR5FR8T
lcmlgwIcnN/9Q/Sg25n5DvDpg9Wd7kILdO+e6Ub3ttla9+4xs3wzcAzv7foOsM6RcjpgjY357oKP
cO6QG2X4zZ+u5vvuUq6m7fSRH3X8+EDeWbd8Ja22/PEfU3Z6qyh1ECjt+TGxuWO2KV9TAgz3+MHi
WAxq1689PW73LxsOvsvvnkoU/OmiiPOG3zCOkvWV1HWvuNr3owq6/M+/PEteeNduaiXDn00VsKNZ
jZ3XFVClYRtHjs+ifsRXK4QQRlZ8JU/5XUeo650nWRMZs44A/f6uNmyxeLhN7xoHKWVr/7ZvgRs6
7vbSY6OY2iF8DQcS72MWFL84H+n/ftF/zNX1gj9q+nzHQGZtSiQB66Kzn/PaNcndynl6GMnGtT/+
UR2omz1qWt5xPDZ2ICbjpyWWqlEXeyjR+Jmo+G08ypKKJLfFZmuf9iO5M63bluzdF/Ptvt2ZG2vG
dttKsVWx4ljGJ1B57ut38ifdkv5NTz5D84WCR6GAcY4J69n9bgkq3LHlHHzvQkRiv4MF4Lo08Oxd
V4hP07YQ14vGpPUp1LIinmUQb7C414S8JSiZ1i5HvIuDscKMFBWRZSs5HtAgo3ic7YXOzhuR3hYD
Ir2elONTk5utuDsPAPUHW25mHxTCB6Syg9J2J7fdPNWbk87b0h/1VgC720YGhe/G2Evg0yOhTiKQ
Tw7bCsgWRD8Id0AFIUGIttTUa1PS3KgfArooPcAv4D+YrGg3gKkT1F+bdP/rQ4pRotePF0u4r3Mr
vul8UHjc5fuysYtHzSnMBp/L/dFflPizIyLOSb+RHHCL1max95FcyjYC+D4ON8WMl/Z+4L3G2ZTO
u0EUTLh6qJiZ/LayDz2ERok7WHGLmjZSGsorb0+74VSR7v6k26GJRDaYyFQztEon1smTVxEQTMOb
FeZwQg+vwzXEc5QNNNXITDxHTcAGS+Rlv3GBBXGnbSLb1mxkpA/GbbArc5QxbvVtZgPas3dKlM7T
VwUMehMZrUEwjXdtJ3pyQ5QMFd/jTWgVA/HUaO6bUndI0N02oNfsfetNwXSGTqre3L/wr9lm+6va
HStLeTyJnd2Re9Cn5VYGvCfJ46xbf1s+aGelJEBcBaQxSINsDqHxBoDDAuoa6rHrrdHlba/dPhSv
WW0qm9Ay9Ra4MZGjHeH77MbUSiB5Ya4NLRrQEZAJJBOyd75nl+59TyRg4uYfb70lnty3h/6XIhES
bi11O3r6HQYutuiWdcnlXe3JZqtC+SeONAeT5Ig8TBmm6w8oms6aRJwLqCvid800vPiIVpcTse8v
JLUrK7GA9NWB4/hXZ3bgcdom1kcrAAbKvRBvKx3M6fYYOTwR7i4PISzgGYEvzqM7Hj38z05PygGb
hsxVh2+xAhO776pvRwWdQaaOH8VOcOZTaOWv08YBOnuOfxTsXUYccC394lDsf/Pt4rUHxHWK5lyZ
9FZU2kZqH91fZvoub07F7tiaWCkAJTSUhDcR+FHO5ca4EYRdSloreXiHlxuh+Xt/D/DY8vCGQVEi
l+SNd0VSu5PmbDfptiB3xluQk/AjssYn33nQbkBZXT60qLluC4wcW7hoPBls5OtdIm22HpdbfgCt
DO3WzA8oeG9M5e0lMYEeK93NsD/b1qprk7gpwdb+QSaU845pQ8ZTvUvtS0KI69kVQOINCzPTgS3e
cIh3klNJ3NH0sTcfsFXAIyXN7uHtKTs9Zs5wGx7iFysfnMnlcRna9LBVsf7rBm3NzSoAMpI1WZIx
5EubTzWMNY6L/A49uJKDqz+Q39FxbshIrSYj+kl1Zhh4w8NRbSP0fTPcEVM+FVMJUy1dUtnoAB8p
ZKawi85nJwKefuugd+im8EpEztKNATOaHxgviM+1Uc7929qpqEvNwpjPdciuRvL7bADFIDJ9giyl
e32TV5p7MIGw2OTZIS6cBs8HGsbBue78ZEX2Aag30rF6wmVRQOersWtcP7Nr38VRb7BAb9JJveBM
y5L8ehYeY7ITHFwA1rJW4j8sSwKliiRKKiDqvi9LLLtQ7PygPxsE1f6cd2AhMUpf3KDXPQYeVnXD
RJBbqQDMa/uSSW1lUsVtFuiQCWT3PIQbBLdL5Hz0jLWxQpTvS7t+/Kzfoj55kAox7kpEKNYd4yt/
pn++xz7UQYdBLVxA5zYH4AZJbOWoALi/JwVDjMiSQ8XigCAruDqFnCcHgGqEHE6c+ftwDmy4OuKC
bOlxZ/Pk/tFl4SuuaNgiH6R+1toWFydI6krI5tcLilms1wsrEqYHoDR9KHtufr487jrHCa1zjD6S
nPw6IwBx7ohre8pm+xgSE1Dxb6O5DSxWu8xnDzhlgb6tjwrGfVlMq2bA+p4s63D3djq5FXlGaOns
CpLZaKJ0HOh5Ye66nW+Bagr4bwGxJhRHzY/N7WDa9/ZW3t3DNZCbyLr7gLP2tu/u+5GHh/olkcMh
RAjm6vZ1jf6cJL3y3XQdjjO6GoANiIIF5+RbB+9g9fjU347i1ng2YFgtcySyB4NhcWJV8Bm36fM9
sFCJeBJARj2nfTLTZqmb/LMU9+1CfT4HFz+u9mE+VPNjwjoH5ODNO70x7dczWmJCgjAtt1rLeovw
FhyR05mjNcUyEVqpBE8nRm73E8b/2iZ/t0H/JZVqyiUiPga8C5b3dPcruJW9p83B8ipTv2mI7W5M
co+/Y3IGbQWqbeMDzY17D5JNwGS4LG1lXEa6AsWFmq5286EDUZHliue10Gs1kP6XQJaKkYkfriQc
g6zJQJqLB8tFQBjUP+kuxkQ5q96xTnnNmi1lUfZYCdFXBki7DlYzsjv3j0/u57O8fkXWggtQVX+t
iLLNox9lyaAqQHgyD8nda2amL5hmYCLAr0AAwBsu5FC22Uj1ujAUyNHw4Ovt39LrBZQgQLvNAVzO
oSUfLKfEfvi4ONcXyNpFKgXa1jEqvOnnLvJ28FuD77nXesJqimOJ0b/HGGFsjFNUYnlW6hMpI/6f
DEqR4gZeX85qpgeDOuAQFY1Plr/vgpRQSwp/0BGjHQQMb8EfXFwOL84QzUEXvCIyK3B6V/PS9xlh
oWJc9rWKwlI6ddeFUirHqJqlt3d3tZfbb9eXt5pyXQqglH5M64tQSxAgZE42WoVmi775HHh8bRuP
o2/h6FjERf+LTOBDaqImgOucOjt+8hNuNHCpDwbgidRtjMR4Y0+2mT/81eq+JFF+lANbayvFWJ3l
P8aTVVt4vCZW6/I4MI6RmVxNAc2zfv9/WbTzA4R4fukiLKu0FNKDc1IgvsdjUgkQ/hpQiQhjcWtO
aSnve+XqvxJ5mIJMwOLS58lVjhtTRCE23Ab31+WsPcVgSb7WRT/F/LD25QjPISRSCle2pM7h7HKH
Vgpxl4GgKz34iCvwrt/GqKGrx0ojLKOyFt5/+wbqHoRgf6nD+SBHJIwSu3H1vWDfV6//vKnUffBj
jsN0Og5xBIcO5kdApeM86Me/mOSfzfPXplJuIBbFyujGzwXNKHYZgBZ6B+xaG+aK5tv004V+SaIc
QaTq8pgOWNHMF2oAOqvDeDqm547z9JyPWClGniLCQCVTMktBKVeQ89zFMIT5njuArrxRLW4TQKJw
c11B113B1wIpcxLLYc6FAZ5+GWZGkk0KzOWXiNlNJM4qdm0fKVvSSroByiWcmHzbI6MKzl8TAMIo
MJYIbA3TdyJAjW46WM9teuC84FS7rH4+xlHSjRcpV2eiL8O3jmb90LbAjFGD0lJDu/M//s97Cnxb
VRZFBF4AuaWOLuvH8lJwWGznPNUACbtg8uCe5VvX8x8LKdTJqa0xTQHYwM+PBgnNZCADEFsDUlsi
mmRSO3KC+/GVKXXlIL+tjTpIOUslOZOhlp3zGVPirSrYyEU6WybzxsqBLUT9mPWpfTEKqvnuZYTH
bKxii9Y9qwVXYgmh/ICgqlUQAOQRwxXGLn/OkSdrXNmubo276TbV5xFm9LuZJQKVwv243IruHtY7
J9sH5EgtCyOoFtBrLN41mE32a1Hotw2gfUeRjXk+nzD2mtfNyjTQy/Pq72/ey92vEh2ARHVHwnmj
jyradRVe8xmKgGZQQ8bwDOjfKdm5wgdJHMMujCZmAf39/qVkhoefE+6UVfgmhHJMWR/36AeFkMrO
jsZRPrUPwVb1qo1iR7cJZnpnn3jMbXc3IBX+0aIh6yO/5ZBCJyMGLVjJi7XnxbfvofyXkShDVWv4
notzEG1eJpvB7o4NGrRY4+XM/aVcWMZpZavWEGX5cx0mAQbyw73xzHoxrZj3byui/BePfttUCSHm
8Bpsb3SoTE9U+7qurF6hhapQ5k5sK76SR8gob/z9xZadW7zhGaE8ax2UsUtUIQ74BtnXQ3wT2X+4
zQVPsL/xud92izJuGOMR4wuPlVR2bRd2a6MJG+49YxMqr4XxS1F0Q3saCIMCx9ufMaNMtJ20C1By
OxZO81AeWOtaS3p8E0YZOWNCL7TMYfeEk/DEw5AcPA3VT8FyMGz4W96Oh2CbWirsifXcemb+oriF
yZl7W5IJTJtPzMrbhgcJdSgUwWzfOW7d7vm6Fq2lv759JG1xwk4s03lH9AHDCr8iCcUvzDprvVN0
bqhuWokUkhVdNsCMj4VTNJJJMcPJvPBmmtl+jOIRGufH0o5DK562l/K2rjZ8ec/4zPkzrtgsjbJZ
MXZSbRqUHXjT3yq/gt3wWfnc2PwOAMFuTExs0OtbBUCUyHlkCF+/aqomYchCBnsNdZCDqo5KEeIg
R7N/eUKtsicNCua5FW37Q6qjvjeZ5UTs6Cyf4Lla/NuE9DvDKi3Gl8ySfmwDOGBVhDm6+IMukxc5
KeDALInAOO6QKBdQBkf19r3ybgY3wijTM2pv9zGRd5iCs1hDTeuW+qv4w1OWOpcuvhF2eFZJrZm8
g3g083BJ7xmrXLU6CymUkQ6SUhXyANvNm5c3zkyekZVn4eKue4KFEMpEp4CEEvUYQhBJPKoY0onw
GuzPPLm9fmQr2ZBlvYxGs275ir/IJeQAc/hOvJfwAnSvS1g3aoulUFZ6umR61szqCafWnd6fU7ew
GLE1c7soGy0pGO295JAxgjlDcMtdt63fzHjD4kFYvWpfa/n8jkXWOgg71Mw+NQzaPXjcnep0yFFd
37F1o6dokqwiQSYjR4trtpASyXyUt2XSI20KbBH/0UhMaYdeEYTVupO65vP8HhPRnSUjS6A8XjZv
DBVfDzIXX0DpuBymQTNJYX9+GnICKMFg2+0MdC7MY3Ux4Xf5QT8ChxLMy/mG+ZpYNaYL4ZTuj4Yk
c0MC4UOLIW0vJ/7eJp1tM4z2Wlsr+p81VZFBfGoYMrXIKA5bKVQuPe6YjE6FLsKZAkzDHHJwsR0i
V95WRJms5lcbk/oMFsFdWcFs8THAItVfyT3+6pasrrFV67L4KGrxKPVok5p2iJvA2ZQmpnx+AOB/
/eu6iq1fGF2QMOAiyJLwyUWzUDFwzeRRCgKR87idUEl6Nh+YhYZ5+344Ax1ugOdVTBvQVOc+SBGG
0B/mleRP6u+dfJueVG+4GzKSg6v39y2rkXYtn6BgJF7CcSIPJGvUgRaYX1c4P+3P0UfyOPPOzpnl
yNw7v/4cUcUJiHYQbif03dyHmzImjC2dfTy9XoCKog6hi6oiSVTEOxZ8McR81sOUjpivuJwTG5iV
ex7krcPmnjWpLMxG4Jo4yqxGhVBGelL1gJsBN0R1dAZA+PvovjK5jcKCQ/us9f2QJoJXQdE0XBca
uyfIL32V69CXizU48bnJzEAzVUhLXdvcPz9PCAaLZx4T0W+MbV1TI3EhmYpuGn/yi6ir+/8Hi4+O
qv2c2QAF7pvoiKRCho/hEtdu4FIgFXIGo+QXXIulhj45SPuUKCnhnYZl5NesHFTVkDRt1hqVUpcu
mab0AgBxdLPpRAIdYJWbtXybleAw5l8G3VE5w8SonWkA66k4+ulzxrmj9hKHIunKbSGgvTHvOqIW
rhBimJ9nfODKrJ+CFuuvD6QUrBaLSCrn24SrpDnJNiDB4d0HZMZzYPJuWrFhP9eCkaVEyourcd5J
eoCdl4B8V23TGla5luYuRM5/UlXvOB0MFIRCs0OMDzwKJqrtWvwqwibyhqoaiqpRHxBGnKSNMT5A
AV7l/s7AUMFgHjlmHnfdUn0J0uc878L86v1lnJpZxx6B7I6hqKeEyLbh5PcCsMu3MjTBOr6Iu9Js
cxJvjZvmwMpxrVXhcLz/WSv9apA6sUv4Cp+wm/HMO69/rw7lr3w3bTLvBVOkoLd37dh2441/ZCWS
1sIoUVZVTFcKmvgDEHdKfTFNyxFP6mrOmqHXj9nPsjIcDvVdyKDOUtZT9OAVkHFobvLEnHMpWwQu
mwfkJQlaaDiLlfJYvzFfIulylS9UZT/2U49CtLLL8Aqbm2XtGwC2hwfOErzqlVn4W3U6C5GUdfT9
pBz9GE7WmmnN6lswdgNzDKPG0Bo2GMyqNEUCSaqiyoasU3vKT2kHlhIZLt1zIt7MLcAfqad+3/yO
tyMjubP6mkOu/H+E0S7HbzPgp9QQ9qgh14LasAD6JhHARCkrElzNmi9FUbuoRmkCrFqxP/ub5g0A
UuFR1Ly6cPBHZYcoxw0PymZC2rFvGZWWtRIn2HO/Vkl5G6NNR7XPILpxNHKKRbtpCPok0tsGPRno
CmcFSauR31LgfMYL05PlVZaAr2TOMcUCUowwcIBZIxxaF//GcyvqTOgn6ZqoUqFsgjfZmBnKHAAC
ygTtVPMbYjD/iJYb2uy+gtWHJgIFWcQbDH8qlHZKicpxQKCBVRkkNALrLddNhL8k00nNwIFMurYw
GqvMNICQdn4VVaRJL8IFRIh6q9p+KzYfEqcJf65vgzSL/RE6YeRWn1mSDfGz5W+x4fyUcIXQJ8M5
xZNNNoX2aRS3qUSGtidGWDg6MGXS3zwAWAVM1uh38fSnTUgl3aYoEaVPyouRoqddqV5T4VbMiTj+
QurOri+HQvrIxMpM0ZYpviYlSXg0hpMkN9XLZqw9QDVoKqMiv2q4AZCDKBuYUAa9lkKJea2X4uEM
ysFYfe/u8wKwpC/JvfRwfdfWD/NLEl2YqzQhuIgiJMWeAfhvTGIEr+OwTcCFhdP7HYWbGFmt3mOI
XSmwKqjO/c8CP8cRF4c1R2sBwMkGjDoK6LFDnU4ytw0z078W6cy0yWjVMMDPqlGxVTxIE8+hhnyO
QGQ6HesbVi7s87VBa91SAnUZdIkrEozPDGetQL8q5xN1tEf7kmMcJNpO+8EgnZefStlUnsTQS8ON
X2KuBeQsEWkHF/BstSlKFi+BWrQ/8MinxdDWyRxLTw823BYkkJ16THWrLV2D+ZRai41hEyVekgV0
VCm0UZR6PslKONKLlX0cOs5UvRJ8K7ZZvncHdti3ptVLcZRJnHK5v3ByP9vg+eV2OOeABNPsX3Nd
RLc/7pE0ZSY51jRgKZPK8Yy+MtToVO/Bm4484gloYAX4XVQvA3jHPrEKC7Gfq7AgeVYDz6VY6omc
l20WTRPEFsCyBh7ECRAKMEVE7hHdy9YcGfFuj4bGalfsLlZ8KGxUORnppTWLOCdd0AOmaqAPp3Sz
UFo/02t+bi/4b9KubLltXdl+EasAEpxeOUiyTDm2EzuOX1gZbM7gPH79XfQ+90ZCeIXKPsmjq9Rs
oNFodK9e/SP3TH9xv+d7Wb/FZg7rTIqYq+MpHnFRrY04yrXz45PioITiYlRf53SfsyC9NWtZi8Vm
AHguUogjyk7NQREFxWafvS1fvN2rNwTMi+6HPTtkP2Nf4q224rFzecI5mRROgOSEvFOF+UpJ5b4t
dxkGfaMgs77PfsnSn1tvcR1MTpTiYBIM5r6MHTolq4p5QEjGhjD3YhMv1CnpcldZQN94XbdtG/kt
Sngej3NIVNpbSHnvtZdWd2rTM9GkpYDMV90tTCJt87rRQXHITJBHW4DQXGoWdUYSxgyaeQht28fy
GHq4Xh6N21SKD9xexN+iBN/fD7NCxxRh0Yxpm9PNXDuhB3QBSmjc99rPyg1AAzJD2XrYnqsnnDhS
L1MCgPP6sCVufxf5P3tvAXSCS8v3bLUB8eI5EyU+gpp6bDVFg6i8gF10LmWxlxsuBQ5rOWa9V/Hc
z39NxaksE7fvvc4fl5fUWpwRHGT8qLGTPXpjiAzhMWlv9CiCKbtNvwt7137t7S95eRsa/pD/7OKX
tjrZ8a8FBCb8MGe7GBxjkV/i5dWEejCyT6S9S6dDmEvGmW6+LYG0NKlp60wDS9CltSBxbFk5WJi/
vNy+EsMtgej03Qfbe6/QPudJQUofUYe4pufyhO0LiVa2gxZO4OaegYK0wT3yjNKed/N482i69/7X
b+bsuLqbH47dHvwkGJ0cfUIvwq/rZ/Ij6PrjO4D9AMxO1XSTCd9RZhh3y61x/vLygpzFAgJV8Pot
B0AVJrSNOIHjf0+BJhj2nyu32r9jsjhqkbcP179CuK3B8K4yEJGCvIQYhq6agtMDEjqfs1FPg8pE
/Du42Al3eTYnzSmKxVUX270uTzDo/8gDHQvFsAQNUi83e24nq4swYyCwsycQy+7S9GghB9VbEr0E
v/CPHA2ra2Hyq6Uz0QUlbRhZs50GCnuPFURWQLh2qiJxBZtSQL9uGxYKS0Rnl9pELBu7oeNZULb5
Se/fwGa3i5a360smBDf/qHImZP2Isyh6rou67pcqCxjafef6naBlm90vhcfHRuK51+89M8k/RAlX
kqIU9dRO0AfUwhhh2pNSIkC4iP4QIGwLb7Okx8iHLDBG7SsFCx4oXfypYTcmHl4xYTdWOPlJajbO
9TXcNLuzNRR8TDiV9hRxKBa14a/OzBw9mX4thnK7EK2WmLiYAPlHSR1GR0wTT3XRxhswBJkRJhsH
Q+ez+IFMLjHuebGzhk88+m5R5CGWk2nGTmWcIvISFWhOU0Z3ymUzgzfN8+xDhAhKr2x1ZCM+pEpS
l6pPqpE51bK/vrSbNoOalGmYeJPDi1+ap51V5RgNME8aYYALRjrFuSGxms3dOxMh7N68DLOhDLCa
qI3vGkP3zKbdxSb7VbSGZPM2l+xMlOCUw7pk47Bqk7TvpAJ1WPxWmf71FduWoTPwTQNcSsXXuF4x
OpKxy4KGcNdS3hoL3fOyurdMiLD3ud0VVY/zFljLgxJmDhlOw2xKVmvTNaHk+7+aCLfHWMyYW2dD
iFpgUG+1r5QvYCl1l6F0y+jbv1k1VCIt1EBV1JQu7Uwlwxx1DYxgzTLVzVNlMqfJJJa2uWqWqqO2
iacyxu1cChmSYhziqs8Csw1Hh4NV/WBNZbjrqkxWM5CJWv9+5tbHMqc0LLF2IX/mPWaT1Q+Y+iTx
e5uH0wLlj4XUIQD9gpC5AfYh1MYsaBvzaVysNzD2SGxAfKf94+6QvSJEpyaxxSFLhRkbrGjnLCjM
qHeyeLijrLjlRe5FXb9Liu6+wzFVh/SE1gW3HnyDR4nfJrGXaVEwGqEkoNxc2LPvEfZQpdkQxsa0
6jw75fjQ6m9V9nzdGDc8kk7QPk4sQMTA+iY4vYYP0LOHnfC+P0zESveGWiHzmyN0HInspSjmtdcl
vhAnOMBKtcshmrCNRTXueAN3Mf6gC3myyPiVNyAbzm8ydAyhvKcVhc8roNWoZJs3AkUd42aIRaAw
kDTapbkqE4D9fB4Q6qSNQ9rC0ZUewMDFj1U8NcD6MP39vXIhUNjGzIjJbDdLFnSqBu7m2kQaIOSW
RMqGB7uQIhyQFuMuGMconWAu360UbC5U349G5FSZf91ixEfxP3t4toCC/0Kc0addiT2c+8fYeKgS
jLrQToj39fsMZ4VhXHxz6jAToB8kTuD/Ea0Bn6OBtMy2hL1jJLdI1mq41IzPGW7nqNqZiUOyfUYT
39JnjBAOTxZ4cgz1DhGgRPzGecQSowSsapoGPIcQ8nPgOGaeqVmwDIWXdXi2YhxS/nh9eTcCS51o
po4qqGnAOoV726pyS6NWnwbJe4GhhQ8huwUq28mXQEW0Vxhv18WJTWf/7OZveR8d2Wfeu27LqCHD
kAZxsRv5TRxkh/ihz71+/IQiiZODE2d6bdUvM9A5tPQj9ta0v6j+KcxdrnvRyjrj00/KHhQw/+WX
CRe/auu0y3SshJE7i+po38I9rrLkEAf25+pLhIz03nqgILu2HbLWOxw99gm552HhHoBN+2bfXP+g
jSsIGD8YPgOVCJ74wvdMZtrZA4AAQcXeJ+O1tCRbsXmCGf5hBjAwfiLwTEl7GF9M0gCTqm/j8TkZ
HBU8Pvo7Zn18uq7KR+en8D5a8YqWaeAUMdyol06wUiPaqQleyxTFPuXrWHiUPasdaJqaFq73C4ap
eTkzA6uMwEW049OnWN/VTe8pCP8N43WSFTw3vTJet+ggYQZluvBBCT40nmx8UE+O9rA3KnB3geN8
F6mvPX/M89vaRG3C8ni1T9iT6lX968IOcZ6CliqXnPPNjdYtamEnbNvW1406OxImibMFzK5pMBml
q+vf7ERy6W6e8TMBwi24NBrl9gRLCtvn3pr3Yz3daNZRr382zPo2ac85CLSv7/im7zoTKbgVmsIO
qgEief7EkmMEIHaSa951IWIV+R9nguKVatrgiFE/IqyzlYPPLGlaWJBSpaWfd4vhZ5jOuMN8H9y1
dtftwoQvTkSmzEvQZbAfaDJILsLNxV1rCBpSJsCcC8e0MMZ6jGMFDrT6rn2FFfl4t3KSATO0uJb5
cF3lTbvFObJRsFsLa+qlrQxEC6MihMYz0z/BW3nTPDvteNAHfszuJ9JJGzTwg3+c3DOBwkEJSRk3
2oR80NCdogUPCCoz/80FRK1T0y3NsJDHvFQpSyqqZ1aSBZqSOWn+vehd2rr8h5H5IQelgS6L7bcF
Ali1JtMAchXuVfAY4KGk4eybegw/zoJ0WnyW5n5UKG6qe4z4MYvc6xsnAkn+sVU8j5CphaLgvr5U
s+6Qr02jOAvibsy9uqCJa06V4fWo1uyLHqVQYJ0XT8nNfaPb6UE15+ZxtqNEYq9bJxOVE6rbIEfF
9SKEhxq3uyTr8R2gxMO15apfrysqDq/5UPRcwPoBZ4cy0pSRTiX209hrXvE98sc9fSkO5i7+2YGm
5kvppgCxBODEe9RdTQMFYnaX3gA50H7K/3LY4x/fIsSOJsnbPI3xLQhpjD0tiU+190Efd0Xz0PSv
NAziXOJsN4PGc/2FjZ6WQeEhSCqD05w71ctpabwZVRWQqeE9B7cAHLWsoLp1g1DU8fH0Ri4JyIHL
JR9Du2MTyZGzyEwnrt9V49v1TRVxvv9ZyN8ShENaNopmZOtC9m4MjC8KJpgJFGgJelKTg+1rhzZ0
kjmR3CISsRoRjmo3k76x2gyJuMFJGf+ujj5aifvhGy+Hm6n7pOZOND1H/CnKW2ch6MU1JA53eztV
w0bS3YbLELvhWN3iikEaIzC66i0beOWYM93lKbrQuulTbuZ7tGrrceIq0aGN1KPK1YNk8dcrRPTB
FHGapWnYAVUE6c5pPlVoBEZOnsbPPC0cI4VvXBS3MNSDiiYzok4O+NrdPlV2E/s3/vJcvGBd+UCw
ABauAN0GFjis3FqvAXymMVtRMKTxNDOV3OybTupMY8HcaJrq9VStl2r/nSfo2UQiLiKy+blbFwG4
yUEup1omo2L4kPCuJDMN0yBawKFKgFiM/WZ80aJXUgaFXu801khyLJshi0ZwTpG/XCdeC+43y9DJ
G7cEHslsESK8dJPtZelLUqDUyzG7tzmF4/JQDKPk/tlyERoCfWbAjDAwUpBrooWxBs8wUsGZ4VgT
olrZc3X1paKVMhM8/gSUDahRCWd1GOncZgqcUGWfNAD5iuS5n1CTi96vH4fVf16TIwZcsdrFSoTk
PCZIeXkXJq6Wawic1R7XCm5YvCcyWU/0Vth1rpsQdnVL1RCrQg51yXZW/Tz9ssrX3lOb0cmH9l/s
FMIDzUTzooW0kbCOUYOhPWPawNWW70oIflz99foCbh0uvHvw38KDA6w2l7eFPU2NYi5Ioy+f0/ak
TJGXdK3Ec38U2P/YJRtFaQtOk0CTSyEg2owiO0fyoks69ZCE1uzNSdl5mCOtuK2i0cM8Roo/8QTg
tiHvQUjUUbfRa91RraZ6zYfsIbMtr4zC0I3NcY2W5safysZyw1YpXDuPNMnKby0MgiLEhPhqQL6E
hcnQiJUmREFo1E1u1t5YlmMMhmRlNoUAbY7CD86I/gEYOguPFNTyhySr82BJnKrAU/eVdffXN3jr
rOPCwhlUCWICET6Y9CGK53GSBzky/nR456WMpWvrPOAVD08C8AFMVIxx2rZiMYESyBW5Ct4eRRu5
rXGCu+5V1MpGidvcXLQzeYI1MY73q4WUUBCpD03BdkM5utLc9JZSiPwR66Asw5D8vzTZWB90rppt
HqQqeooyuBS6+DqZfJs0u75MD6yVMW1u7dS5SMGX6YPSlunQ5EEVfUee2iNWKbHpzfjlXIRg1DbJ
9a4Jxzzo68Hco9lOdRMSo/G6rqM9x8vObcpu2VfELI9KUiH5osFcihg437qz0Wb497Z5/jna5SLn
S670pg6NY7z2Mgst4DIEw9atjvG6dGX1Wy/21ZbODphujaw2yy4PuvIB10/o0fRkBGWg6G4omQuy
ZZYICTFE3kavDhogLkV1hhXmxVDlgT7cquoD7WNHVZ6uL9jWtWoC5ozaAdrqqS1c3Bl6Q5uQrvtX
2u7AMflJu+kp2uZlZ2xz3XDpAM5iolgher++ASXdwFke4Ii4y7TsGXlN9deY68cwLr1mNv04kz3+
N80T1wRZ6zTrjD9BPYB8QMxFzTxQMWKajPpDyUc3ydEKq30Zh8XX5q+FmblmijppPHqhXcseT1vx
BMZQAe+C55ONHtzLTcQ1NIR0CVe948VZy0WOsfDU7SbrOJvcV8CZf31LNxyNgUFydAUvqoZqCd5s
YWNZqlOBiqyCjsX81qy8gX2aF8xTzF8T2XW/oZ8BxXAkMAPTMD76vM/OQ8j7Oh5z7GusBmr2lU8/
m+9VebfISntbcswVEAWWCbTyfjB9nMnJeGaiDGzkwchvWRhkhv5pbtsnHWT8hkq/X1/CrXQKAgsG
9lCG0ik6Qi93LbMTyxxWaa1ZgPhjoJVXtWDYyJrURnkbCD27GI5jbnYuBkwZLonZuM/yRtlf/5CN
4wn0MDM0MBKtYY6wl3VFG0L7ogiUpnaH6ufSexai0V7WFbhxOsGtgUqAhmHbKEgJVtrRMuPTVBVB
w5DkHDuntW7qG8126eIw9sZBsnVdsc3t/C1QfPeOZcvrmK4Cay8pfVTYl6+kO9Lcvy5nqzZgwGrW
6d7mWiIV7kCc9XBoQqxgmx44hiG8g6uHeV3sWsAPP0ZINXxd9tM7pjbo7iEHZ7MkWtrcwTP5wgVZ
pUkxJTrkpwbeDuSzUiUetQenSxfJkm6de8xaxKln0BhltUub1SI6YtCLngdl6Csk3WUpOml0I96N
pX3gaQ0yMVuVHZT1QhUCcQOXoIVcH+B2YJ++FKquHHpW2BWBCbzv3dSSbzQ0AJ6ww9h2xrysXKvK
il2YW/pdHy3VXrUm/jRlPPbsdFx8TGDF4/v6nm/cmwaqSGA7IAAaah+H+8xVsDHkqhVmRcCjodgt
Rd67SQyHZA6qDM6zZcYIUj+cH6AcIsqqyaomBalsHpjLm9HMx4EcRw+Puf2gyIApW/g13CEMQ/PQ
n475hoIlV1RL6JDwIqBNM94NsRn6ISEU2MM48sEZkBxKXlp+AkSAO9MRmA/cEv409pWfj03r05EP
gEKQ8XZaMAeCtHUpWfjN1TDgoW0Mf9BQN7k0hk7jBZnnpkD1tSz3WVlpe53H9i4rjdxfdJbcszDk
N9d3e+uAAei54ulM+Gsx9dB2ibZ0QGMGiwnQt6ndz/NLY5DSIaFMv9WYRWPHXQ42DY2pDCXbS/1o
niTRyGHsVXPUjYe8lB3hDV1MglLFOrAQRVOx94BrGLawRNjiSn8ckkd0NI0UM2pkQ6U39gm8xAgp
CTKPJqzgUo8uiZBIoTP2KcZ9aqHFaXH0SXFmtbupp5/X92dj0UyA6QhCTAY8NRHMlvLCjoyY4jTy
T2l3Krhslu2WAFB842EN7w5Puy7q2XGfWp7lNIU2bVlZfqZRzKppO3N/XY2trQFZDTpR1jcvqiyX
UjI07utDCCmvQNLZaCNLnVzWobG1L+cyBE0MXq28j6smQAshxZX5BbrkgQOQgfs3POTKvPN/yggH
dYYZz3kPQT1KBtq0uHR6QgLz793BhRThQiLtMBdhCSlKv5+qYxM5zLpZSjcpJYUY2boJ0UuoGrUy
Mgga5/1CXO29eh1nz5Cdzk1DA5RFR17FQFpi/fuZoQ1zrWk6tzAQmqFS3+CR6KOKpkpWbcvQdHgA
zUC1XkNZ4FJKW0x9iXJ9GZA2/G6H92Fs7sbMOkR5JTHpDSsALAfZVDwTNBMjry8ldVqTaBhPgP2p
avO2YS34+GJWHBIWaf5fnx4gECBiRf0jLyW8y+vGmkC3axeBpaDRt36qinetRRNFI0k+bj34UOxd
CcJtDJEBsOpSJ73glZlVahGsecdHhT33BhjsA7B6OqNya7mL5o7dvdJ51/XbSryjXUSD88Y8Zego
eLl4CtfoQisCUnaHOc58NjzafLwdQWFiTNGp1BtksG5NQ5FI3jAXAGPxMtLh/tAXrl4qHPV2iBIW
jHJ94XZMc6Ly24TxbOrTdQ035YAWB52qSPSr4vurUhpjqil2MKrRMjo5ZXvsmxOX4fG2bFLFEmL+
D9pe/riaohbQ7KpPeJCr7/V4sqdXGku8xbYIYBxsBg4jNAJcrli/IF4lZsGDSXnl5msMXNiYP1xf
rQ1XYak2HpDoNlhRVoIZxsVkxalRfqiho4zYFv9mO84ECB68rMjUGGnNg8Y+AeG9LGgAbU7SasjW
rq8VLJwpgFAwRv1yraqIVjzVKh7U9ATMrmZ6eKGFMke0JQU5BIaiFXADAKNdSuFkHhrwnPKADrcY
KOmw7McQvSTly/VN2RSDNC9y8MgqAyt2KUaZVdLUfc8DoIf3hd+C4bRWO9euJR5cbJ1by9mW/lvQ
h7M4uyhmM8sapRxgYb3taFbnQ+Auz5IHBI3tcLu+e5KxdnL9S5qDK3OJjMBq7eMCQs3hjdhf/lpt
wHk+wmPgmBCIXaqtL7SauxiVM85f2fAtNB4V4z7R//4yuZAiXPZR1Y8l5Shk5/Z4tH09A0tpJWuY
3XKzNp6b6JgHZhW9ucI9gs4yNTEZqldAXJSziUGSWMuagJE0P+qgL0kwrFDjEkKIDYcBoZa1ej6g
okRCiLSoaJ2CSShIyD4GPV6q3NNOcnFt2OZKH4csBdUxF1achoNyLaa09jNavNjsDSMIVctyl6Hh
KkSv83V7WM1ceMVciBJOm90Anl5bEDWTk5EOtwkmCzbkBjkvV+FvccsPEfWvi1xN7JrIVfuzAxFq
nLRTB+y/NT3VHi9vTdNwWvAO0lk2oVmmnWDtcbOAodWEqEr3w+e5Lu9T45b3r41xX2ffQruSrOZW
qtBGghmVTlgGmPGECxiHImxmCkD80j6kRHUaJQYXb+0vTPPmOHZY4oylq5p4MBS19fclggvhwnnA
G7WgaoW9VPn7qFKHag9G/+v65m3FVBdC2OXumV2sx5a1aoj8WeoZ3xXqmmBmI44VOzZxZgVkh/ta
NyV+dP1d0WrOV1YwVDySo3nkUI4OpTdUvRcZtWT9Vq90TYRgmHO3hBEJgZdoY3fcA4BogJWsvZEV
+GWaCEZpUgM4sYhmwXjcTZJwZvu313mJGJyIFKdwq6GDsi1DG6uEHK0ayC6PrbsMm/9/Py8yVJWt
MdBwrbTnN/MT2xdvxdF2889AsHxq/GOpuLNv36xE8deNTqKVLQQeadG31ciQSVS6pr1ro7D1Q6pI
CSbXTMef+/9bO+HwFnabN3kB7YATB2X0Oiu2dBkG2MqmnW25pRW/q1PUopCmECwAJBYdjTIdmdET
Cj7KbQxS5dZD+R/ZF8nSyUQJNzHKNBpveogaMYJYs0c3ii2PNkg7qy9td5P1j3yWZcZkMgUjVMjc
NG0NmSVq2c24A6jNadJdO/cHbt/25M1Wbv6FgfxeUDGHFamxAqfMoCXdZ90ejbrXf38r3QoYNAIN
PERWAllhGeOqbEMeojvH1Fw7eKxus6Pimz/Kfev81ECr9UgODNNsr0vdCjXOhQrraPFR6QcTQhsv
8h9lfJxb1zCm8iJ1yYA2RB/0pSNXE7ycFWYDbKh+o+WJEHIwiic8fvL076seeF/9liQsXmjGlMYp
sC5m7ZXJ5Pyo4VtZsbu+WptWdyZFWC08sAZcDeF6MWFY9Fi5k367tLdR9qRyTNFqVpyFLKn1p2NC
LnON7/G+w1tUFzTjapRYoH9HZRCAhx2l48PYEJkZbAQVqxTkZon6gbMR3J8x5+B3y/Mc5bHJcHJl
lw5urel7daBOG/2cQavGp+R2eA51ybn6MxCFZKTRP5KpgLALa4r42ugtDuzNQDFmTUXFREu9WAK4
kQgR+VOMtkoQTwPZwNTTmOfr07XVnkImEbPRA3uhjFj8y6eE5IsKYE9ek0MZvaR9hcdl5meAlTbd
V7V+osia2FMwf0mL/cBN4B9odZiVStL+tWk1yOihJk/Qa/VHH5zSaEZTQGGjuNNQfNSXp+tHQSJA
bHzTCrup6rwEjgOUTyF/TWV9nxtPL6zlSg6yQjzXsvil88gsrS8aE2upxuB5avVd1d5zchr4fTpj
Gjw/5hNxolnGk7aep8sbGmJX3DnS7rg5RTc86/YagUwQm/t4gjW/VOW+SAq/I5YnxS5urqKBhAcg
I+vxE47dlFKeDdMqLDYdU7nHY1oS0/7p4KHOWnxBoxqelB/cZWcvoTTU1XiJISGLDUTQmFSBPsiy
lKUgZGJWRc/EIIEGmOcqpgDEaiVMaPlp1vt/pcyKXLVAdIYU5KWUtEF/dB8uqCEV7drSjXZKJZKE
txtN1qDIg8npa3YT0A/hiZPmKHsykkGVO1Y4aHqwWzwb79J+z9RXvdXcKOzceM7ATwLOZlnac9OF
nIsXVjID8DgJCxwsC9PTTPOuMD6rSeJa5KTkGPQ3eEoFupT+1Up1v1PrgwmyyAIcYo4hpfT48/rG
SlBk7JHBMlaCosvlxmRWKywYTiDb183PKGnQTv6WorNcvuh/xsWXooRbbopyXUlraJ02fB+CgDy6
m5NsV46zWyReaRUOHV3+8+992Ll+goepQqMb5rnI18SsyZ7KQXZ3rz8g+hLgItDlgOgHd7igVd2Q
kpAF6EBCsIOmXyePUfQUsYOxn54URXI6tjyXpqrw92DUBA+LoE6+kIqzGdKSaIh3tAL7RjgrMwS3
2Y3RmznIWtGgb5q5d30dJYJFbI3ZaFwHxThOzFrvOESjl9Ofk77Xs88xUKDXha32/8ea/tZSdJlW
o1apkUHYmPyyilM4S35/K1Q4W0URTp7mAJK2xRqPlJajs6dIjxwMh3MolwST245GBVBvTfUZAEJd
Hi8T7DUmmYY8mJFFHLv3IuruqvjU/iyVo6r9VLS9qoU+AQPhoB3BSH99HTc3TVujPaSOGbJGl9JX
1F7R9/DYGnpZoxskU+hj63VuPb5dF7TpRc4ECWoOqcKqTAfis5neBuYaQcr9FkNI0IL+3wlaNT67
g9Jinvqlg0bpt3gXz5ijkKAJRfJM27roAMZA2hSFTFC2reZ5JkStzbTSKmgzFa9oY0/aE4/fr+ux
aYEoWq6QelxAIk2DVcZTZRcqIn5MRStc6spCnM0dORMg6DAALJNNKgRUNxQU4JGbuEQSf360x/xx
TM9kCFe1Qsx8KjXIKI+G88Sc7Aig9vHe9qvDW+PkboiRWa3fuL84Xreua7kv2q7239lBkXzJ5oad
fYhg52RJ81Sb8SGafpN2d2Tckfrz9Q0TWVFhDLi9zmQIJg7qqyZtS8hoAhX9y7f1bfY9/qm9txgV
6oNweje4euNUj8pn61B7vYSOQBzu+Id4wfD7zIoLukB875s72L27OMURpARF5S63zFEc0y13QMxF
Tvpc+Q2m6CZe42Gw247u+fflWf1R/KA+vVHxl+srs+lkAMFZaQAAYRC5APoi09Je0eCsv2ueDshj
QA/GjZkc/jsxwgIYKYlUsNIiyM2PBabnje8NqGL4Qat/AVX7bzzAmU7CNbtMjbWEK7BcnyKnCzHi
CKlcTVKe2bRaDAMFhz3TwackWC0L7Vyxeggx4ye07TmG8tw2w+76sm0k2mG3Z1IEu6UF2rZTFWh1
E3uT9F4fHjQWjPq3wXxF6bXuLBe0eBlgq7GsKLTp5GxioWERAGtQDVz6Ua0MeaKE2LKE9tM+WjTm
zFZDPVo0NXdqS5MBgDeab6EsSvB4DX/ct4LXY1bUjQm38DZni9dj7PmAQVjgTtW101hh4Gldug2C
ff0hi1C8yYCiYBLL2TwNZ18g+EQKkrRI6fEFxB31r02G88j3+RHgDTOVBYPb6/tbW8GAbCMe8ZII
4ZIWcJTEb1P2WQnBAZI+X7ehrRAXRB8YEIVuXryYxNNg6sD2dWkR6C8xphWZXmt+5cl8r0ef1K7z
1VrZXRe40ZCPmYy4FQEdB64HnW2XljOpOniS8hgAFLthx3bUCqfTutRPhmEEnVhWgB/KWHZ44ic3
/VzGPpr3lIPdtf2nMas0l5aY9DN2ofKltMPv3Cx6lMuRsdbrGTwN6Ct1OIgd/KHo0V/Ee+uYxQ0D
RmmyTxZN7FvAWKOb6zptbdZK3Y0SM/j//2CKzKNSaQEhzQPFanfIxjpVl7gdyfzG+nsmE6we05Fv
wJsEr1z1cvUGDJLMDLC9BjouJ7XxI147CpHs0WbuZkVGrl0+GhghBatYmwLDNoZjmX72r+itL/co
UE6IMMEp20pc5ebi/ZYl8kqVXcpAw4xThcQ8r496edTpDdFlqb2tFyogsojJ8J5D07qgEmGLYUYr
rn6J1NBdxjnyKmv4xviSuHY5fk+zPt/RJncZK0BIOcz+dRvZTNGefcAfelZDh74QoMwrD2kc9L98
UV376/AjGhxl9IZ/k9EBtZGFoaOoM/8x9021alZGBPoWmC1ZuvNOt2UabS4pMNTgY0FbLYp+l7aY
MKNq61GBj2o8MLott12xy9kp1h6srxmGKny7voJbYe8K2f5fccJtl055Ajw3XCKK9L+a/ImGwz5S
K98oUq/rJEHZag5i/IsuN/T0gJHF+IPkYOq6qrFN7JamuAvfKT/zdrpLrRvdSj8Bpfp1KnXJodtU
D22yqLcB24Ro9HI159CshzYeiiArOi+qb40e7WVoAUH1L84kN9lWeMIAOEKrEeg5yEcS6+wV1PSZ
OtMMGPiybna1UvmktI8lBqX8ix07EyMYCIY2MqtI+1UMOoTKeD+A5wTIIk8Nl2OyWJ1E3uYZWxFL
a9MgmLjFCY4kDsH1aaJLSC2fp+6QgsCy4c2BRcCrY6IEL/coXsX1S9cyieit2OBcshAbqHmMEqpR
FsEQea2eYw6bp0fTvmuVI8zOtceH60u7tYPgMFNRHUZApH4kJ852kOZKqtYMrRO0feBG4vLklJQy
CuQtkzwXIoRcxkQwqyKEmeTmIS6pk6alN4JyPtv3hQzTt6kQrk+GXj10GojdKtRoStbHOhC/RsHc
gc7cXRTQX5o6kam1KcowPrghoIFI/2YuLTX7YYRZagOGGdBl9kpi3agA7EvO9GrgohdBG8PagYiX
AAq1l2e61GZjmasQKF+rcpR+8vr4mYCCLKv8vzcHGD10gS3Aa2mXgjA/APT7Gpom5uxYglCX3CT/
RpUzCYItdD3vrFkDUDpuT2XmD41bhDdclr3fOkbneqxbd2bWaUYwTI1Cj0TfKUvmjcMjYU79ZIXc
t/rhy/VV29yeM53Wv59Ji8EI35sroB1PwclfEg2Nkr3pTpUZ75iJB9V1cRvKwQ6oivc02mgAor8U
Z6SjzlOGO6WNJ2dejqPxAySXanfk9V2RSRzEhm5I+gO/CeweUtciCZNd9mU19qtDqg9zG6AfPDZC
d5BN0dg4S6jk4PYHvvLDG13qlKH9IeJAlQUE3dC65db9UVdkB3bDD10IERYOxYVJ19ZugIz7fePO
wwlU27wG5YrEi28JQp0NQxhX+j5wklxqo836MtsZzisqh3HEfGV6NZTc6Y1XoI0l1rC1QQDZAvCN
4h4A04Kpq+pcKClmt6xxb5j5aXkEweMySOJemRRh6cxKz2i7QEpBjzrGVhNHrR9SWbC5AX5Z6yRo
6sSQMCyeWCnplRpcKU3Gg0JFUVf7YlnIWPUMt75ZBnbLAq19VwA4I6hlR8x6zwjbY7wWShoxvdW4
rAiwlRkBlwzwFiAXWkkX1MuN7PjccYYGRtSj/HiKHcsCjFRpTrSMMDTtnuWuZnv98BLZmKSd07fr
B/2DTkbw+xAPXC5wwOjH1gVnyZRunqIWgG6eJfsqPI7jTa3cNrGCkt/wgFtnF7Uz8jOt20w9cXX+
NJIa0wNOkwFShVtdeQvNXZ/tx/6OA9M70uOgvXEkNRT1NlH3RXdjyXh+NihyQOewgg3QGUmAKRaW
rCmI0sdLC+i+6eUJaidGdMj/h7Qr7Y3cVra/SID25Sspqff20u0Z218EOx5r33f9+nfkm5vppvWa
yNwkwAwQoEskq4rFWs4BzRwGfAIK2iSNFP7oCNJEDaEj+KpOJHl4jPuDNIAZbTJWeK7e9TXvxTvv
1be9BAMuMANUDVBRs1e9cNLioHd486JJW5Bz3xkQJK8KtWw4ZeMFyzdF5Osxyq7Mgx7z/7+Q4g9q
FVhFiIa0ZCsC2Fh5w3vJMu55JfCF+XIMFCBxNr9jZvxtRlArebWqVUBbsE5Bv+2Cv4zsJQMwTq5E
NBHtqp92Q+3fWW9R9atJfwVhd2rliuDuM8R4jdF0zlNgwUHMhRCMJKN5CGNdzPf0UAUDreQzHn9M
m6T9bCd5NUXGY1/w3PiSKCA8Yh4WJTMwnDHetfPCyStnLoM0jG0z2Mig8gQ9OLUyXtfEsiQ8bDCw
gyP9BlqlTqGpFmj7f26sVV8eC/155DU+LVUNgNj5WwgT3KGEK2R9W6LNXzbtxLOokLwLZkY1Xzsa
w0e9ijRkE8bONZXmFHi1HXjrRulcH/lgHCc6wYR98+8b6cC0Pk+1orQ1j60wxxkJpl4VExoCp+pZ
8tyw3+rFy8AbX1uwySspjE1mYqE1mBHESMCqWHMUcv5Cxt5NjIMjhp35pgETcG2JmtTVU+Ohxbap
txgETbeatavM3edtF70Qt8DNYfobj0RM57L56xHwSqjtA4AOdUBzKgh6uYj3+AcycB1aqC2Z6LRm
gnK9Qqc/+GqQI5fP2rRPfUwB88YJljR9ni79rwzmphnFJPXKCjKQ3EXDpEqj2IWtA/3Ssm+vZunM
Z2YpgPXhcgB9x/W5wFF0hR6gGTTMj2oI/HGfh76zEB+DD/a3BEarPAv9+2kKCeO0Fgc0VFkuUKAw
NoDBCE3jLGdx4zCWDbgWDLVijuZ6OcpQYeM6tAmFj1rojCqSqeDcvr1lS6oMlAH8/pztBsDvtQx0
9VTy6EGG9GyY7+Wj0T6VPiY+OVHr4r5diGFSm0aGp6fRzp12rwK6PYnuAQ1ePIvGY82LEhbSYogR
QHw0992g55NRt1zOfHPK0LedJfWdodYnyxePiY76ixnpZ0kQV5jdxwBLOnDsdeG4rgQz0bIAZJAk
LOBxZH+wa1VGfr8mwKAlqlhxHNDSGmeu25mDAK3cbKbYVyfDFzrgm06IGSdpY/UfxR1IJaQnRaxp
osvubS1ZCglQNfhHIPvqQC6ljZMGIYGXl9K9ZjS+GylZfPSHJnXSqo3cKpEb0sYSpic8cEAp6Dqh
1lCNNAQQGOm7sHNHJOzPaZ+EOgYUtSx3ZYBEuiAdGzgF+aUk29XnspYD8FXF9AHAaqbKPrCegjK8
jzyg7nq70CI1ajdR6tvtMBJT+/ePWmt2PVBoNGV9o4eIMZkYywF2SsNLsJFG0knvpojyqi5wfLc8
O2fmGprZgxASmUBjxfTvte16WVYahYxgRakBMVw6ZtSQQTNtgKWulXqnpDsfXHSoCdLazFZRQCTD
zcq/snDdeJYtFisLHIgD0scAKR8bElnFs9LyLH/pnXPxld/QOZux9hMvbzGPkjpd/YKMGRnHu05p
XQEguWgE/xmASTKrNnV3VNr4/rbmLjge9LSDeRDtR8DwZhvH5KkQyiBGmJXMyGEPupdRoaBSNxLf
A0+yIf2P8hjNS4o+FqYeZ9KEe8wYEaVXN761KRoQoKL4J/yROHTjASEdNfyvR+/FmyAUAnOIDWwu
IEqJYD4JSk10oycCSD8E+dz6NedO+uov/6Z0X8An83g+7vVrpSvgzDJtBLmM1qPq28UYSYxCEijN
thJ0sISCUxOkntlTFVXrpBfd0DOoWU5P6ehtPOkxnfaFogAUObprcje3XF8xf9w+8iU/DJ7b+ZpG
kQLcWtdfaOqlb1QhxmjkrkN/hoDBftlo3EIeHX1SRs643ZIrxtbP249QGz0o19KCwmjlHHQJ+zjP
HRX88Bn6cHTMlCn+fQkC3LqWf02Zvr69xoXYcD5zNCgjcTbXEq6lNk0GNCZ0CAM46SwYGZmGtTE9
35axuI8Y253nu9AbzyZMcrHEPH6J+NOI3ppGnycaZqjSkMfQsCQHDwFAws19ImgWvF6Ll/rVf0Bk
5WhbWCMBeTnNWlf3eems+YdY1b0UxPhLQa6VzNcRiNZB66alfx7MBzCYdGqzGirPUWp/dXsHF4Ir
YFqheQqz6nMDPqMbaG7Ju+ar+9d7Gnz1kKkHsaOFaWxTmQd3tygLKKyoiANoCeBl17uYi33nNxLG
McxQBcZ73zo54EoL69jE4RrMXTy84sU7FkmIfwQyKlh5TTKmOvqpw/RjEtwkUJ8k8R2MDXbe0sF/
mCLV9mDmQCP+g13VUYKc4ShAYsK8WbLE6uqhxYiUmtkJURU6BnbKe0ostc5aeH0hmYOZO+CVMmcH
KGatjlS0elaG5a87YW6Lr8vJNqZWRXnJFFaZ7iW7LC79na6XgxOZ3UMg+dYpLGXtIAEbgeN6l2we
3LlzOhYtVRgcuT7h2ugCq0x69MrXmLGwPs3qYfB5keXisaJcNyez8AcG3q6llI2hd60ioYNI7Y89
CAnzwbC1Lt1Kvo4/m5UcWnYtqFutfYibyb19tsvbDjSdef4C3pQdKs0mJTOG3sBDwU/A/ObJnV2O
YeKIRYDHY192FK6voWqceXbUDiZmnoaMNjoerl1bCHtxArXw7W9a3Hf0sCHHpCMHzr4qxXTIk1Cb
+8jahMSRQabxNW55KNdL9ouTNSUADs5kf4z9mlZWt3k/g47WpT2h+cMRo8IiXthGq7JNj3X6cHtZ
SwKR5IIezTCuuMmvD9rSAVbcdZjHqyP9kPYvkojR54M6VVs9jDe3Zc0fz3reS1mMUk2W7g3TPGhV
BzMxrOwJjj+qBudSXNRd8EKilxHvf7ya55vmIhrKVTPpfQs2G1ll4QKwJnKCwPRcYMKByXXsh7Um
tqOjDFLm6MlkSSTLvGo/mqm+ur3gpatmHokCfwCqTjjP6y9R8mrUO8xh79WpAA5vh4ZDH8DYbufH
A02UoAGFgXXuw6bjOImlyxRhIACwMAtr4BVyLTjzy0CNPOx0p3xWSNhb6qFuI9v8g55n5L8siEFu
Qv/GBFHIcT2oHhaIliEEOaYar1EnKO1m9HkP+sUlIdOmo9VQBEok4+/HDpdAXeBm0xS091bNIVZA
/Rt/4vnP8T5Llo5kKVqRZnoqeP3rzVML1evreWAhrR4xpE9CsHzJ6fgH/gTETQqQf6EZyDVfS8FI
OYBiO9RYc0TpBzwXnholMNaT5XvkthYu7RxiROSy5a+WPMbE5TywfM1EgTWa3XlJjPw4JH9pAee5
vbhtF2IY6x6nrAsTExCPqODK4affa8TiVd0XlzJXAVD8AdEAO3mERv+4+epftKqHwCtswO4Z4JUL
0rfbW7a4lt9y2PciinVZZWa4/sK6momsA5B/FDHHOyy5QzzZUcadWyQ1FqUOjqmIcZHAHUoKoJJS
24Oy3V7H8n79FjH//wtX2I9CJjQZmjALb5V5pq3K9xgkFP+giRwPg99iGF02Ef9VcoWVJOi0kJ5a
a1N5v26vhLdZjCsdqqrNfUyU7aXAJEJZUl80OE5z+dB/r4Kxew+dKYJaztDYkgEsxyqwTQybATf+
TxyMheAGV66OkUeW4wPd55ZveBDUqrGryG9KjPkY8/P2hi0dPcqDwDcDoiPSHvOGXhx9rgeZH/do
iYI5WsZrrQkE4z72EDUcNZ63hb3VZ9QxPH4tdEqz7jLUi9GbLAAE6ogMk4ewe8N8fQ6mkUD4WQ2+
Iw3/OmRBHzhQ79E4h/++9SOUMbo8jB7GGQ8Y8RjvJ7Mmoo9efjne9NXLv91GDK5h5uYLshLJI0bv
4qEE4EiGfoE6A9Hl55jvi/7VB1bWbTHfIwVAOiNVMeMLSzgtxnkKiTxNcoUElbwKHSi3UzgSTTg2
9P2kIAThPMYgwGGjssgiYm6kllWhY6QHvocu2qaYulVX4IIbAXukU9wgYFke17eXthCPzXDVQHIE
LKuB7DFjV5rSj30aIBUP6NooXGnKp9J7EUFzGxUAgROrMRnCnMbTuBe9f23TkI3EI6waW4up7Wsr
CBMRWaAElRpcrptCAUx0P2B0lGcD343tWgzjZ9U8bFSzmB+jZU2i1G2Q89elR910b+/l7Eivbe1a
DuNoda2UsglD2HuzT524RPttf+iVhg7juRd5NKHf/eEsbGY7hMIgdmAiLqmcokjoA0Rc2V2S3El1
AxQEDgId+9IzZ/A5bUY/UDC1DPYmJjjR6tbMrcjrzzuRlj5pj4ELPl3Xp6AUexhWn7f374sW42ID
v4lj7KwRJzHTS4jraY7BG3IAaXFa0crBuMYPce/IL8cK6dmK0L1BnafQ/exJ6sb2lpe+YGsp376E
2d08z9EBPAr9+WAa9qv5K36w3MEjj0axo0+fzdu4pwFGF2+vnyuVuRWspG26tIBU2390U1KvNUzx
yU6AJvhPgsYOuSPZKjgYnGNmixTfVsvYYZdoVSma2PfxCWF7I2x0kOaAx4YOHdHF5/x+KGn40vxo
PsvRp+AsCF3rPKk/o6MOAmtaRe+3N4Jxhd++hzHYIDKCuK6xDykS1WQluua6oAXlhMRfz/Vb6sbY
a42qTd1VENPZ8USzjbg1WuIff0TkrXPIqSXaXY8axKNMh82E6UnjNVylB/n5KLqrF+utItXKI5R2
n6Lb28cX0VXoA6++zM7Q/L0XoHCZSyTI5jOaCCqeOM5EfzjHBP6Rou/NASbPxqf/FpTsmyRG+0Kv
T/NihKTJtYdzhLxdfN/Q2OVsO3vjfJPDaJuhDmaIesRwbivy2m0KzKbWIdnG9prHyMDdPEaRlLFu
Cy3BkvRDfGyP7WE6WquiJsmKZ7ts39u3VTHKVOl6akUVVlXYAuothgjSnY4M8kYySPZ5GoI1RqyK
bZpSVIFKk5T6JgppBRJpdCdwLiK2APT3x6D6oAGNem5MuL5YrQzZANmAZhf7gzlRlPMfpYDEh3tj
JLn7aa7p5NSbaFcd+jXnTv9/7ozfspmYTJ9aPKpLbMRQ2ebb0O6q+0qlZUUbRz/nD5rboCsaKcPb
LmNZLHiAEEagToHk6/WSh1hXOgBS9+c4BmPpg9Gcoo/UV1YKMO07cJAAuvUvBY1UWrHhDVEw4eF/
dvtCNLNis8jCSh3na8s6Ci01IzKMtqXtxgIsXZx1LsvSZ6hxZI8Q2V8vU/MBfjZ0ONnGbbcTmCJJ
uUntj9ubyRPCXPuq5TWgJcSC5K23snYJeZF+pJyFLNsmRgP/uxLmso/bPNen2fvK/Rl324C2wTt1
XDXpdhz3Rv5k+pzrdTb2b+7+QiDjSSerCpS8xapKp/hQthLloc1zl6ReH04zWXIF7s7+rBG7fESs
CR86OMMq5tg3iw70t8b93jvGhXqFUqOMCUHmSsO4voMplzajLzLZRhjf/tkT0zHpbZ1gB6f/lolG
ENAnYb7GZM4rxawNEvqQ2VOjpd4nZsWDl9i5T96yYpfaiXO6LXA22O/H9Vsec1xjIMZeF0Beo32g
XP5UvIJJtnuympIj6P9xHb8lMccWYHg1zrpgOD+/+yhE03vVfknW/bpe81iZeGtizs3KwigwIwsB
nvYzzNEp6NGa04H8/yjh79Wwd56o5mozBwziZ/wUNCQjot3ufFvgOInlexxJkv8qBONx06iSm2nE
toWfz3Cy7gbEPqMtk90feQq0zoD6cFY8FgVhFEXABHj5fLWim2l9Z9Cf6Tki69v6tnxpXohh1tMp
vtpEJsS0GhCGqZa4AslX+vln/NE46XMtEH0PuCHSrYTtJ0Yqyx2PeXEx7r34AuYi6aZK9isNXxDh
+UMHUgOZwyRvPm9DZ//9zbQu5DBv/ijyi8Ysi3lDAxq53j1yj5uX5KFf81ptOCtiryvJjCPFqyEp
d/xjQB+9dbwBuDjHN/GkMPfVlCdR1FaQopyCs04ju7RFd/r8vK0gyx7w97axHhBjoVExxRDj/VLu
coKm4l+WY9qeKzwkTnHY8uCblx3ThUDGBeZpUft6CoGda5C7/NCs/ZWyPY7E2uykze3V8faQcYJi
LPZS60OWtQZqDZRPc/bqM480iSeFcYBaCAgsYzZl+SC0xCI+EU/GwSQ5R8Xn32E1HGNrIH8BusGc
Ibm+iXupqRV1jMdzI3YKcDe9yu7CMF91RW9xworFVzsq/hjPQT0cmGHzmi9yuZk2dYkI6o2zQfxd
d1/cAew9slVirCQn94hHdDcgOxOEz69/9MC5kM1Oe4NUUVXVBLLd5C6484L7zml/ipZtOl7u3FaQ
RfW/lMVYmaaPYW0VkNXmO3V6TTyShPbYbhLH9OxYvNfR1RpvaluG9amr/1E4E300HirTQM2GI/n0
DjtbB2y6jyf5HF+hM8ixHjjyloLFy8UypjeKUdKpKeRVNrLkz6EjUHGjPWS7xEM+6sWnn7lHeWBs
i3HdPGqCeRPgdeINda1KpTm3EiTzFfR4cENwYNJHnYQdle3T6ZNH4bMYKVxKYyKFEJTySBtCGriR
jkVM65WPhMZ2GnkhybxZ36zxYlnMzVrlfhTrejacbWWyK0cmMlmvPz1HP/Ke4Wwn61eUerkmxvAL
EeigYY01PWd7g8RH9U1JbZN0Dk9BeGtirD7WwwBeBoJ2bkC7n8Yu3DSva9uj6GGnt5VxyWlerIkF
2QXnPPgqRojyf/glqfeCbXP3jSeDMe6xDpIw6SHjR0+fd/HxVbHdwA6fNCctCD0hGfbj9qK+csc3
lEJlLHryTT1pO7iT3V1NY+f9vSSbg/uqBM5ZtaPRafeAozv59poOB7rOkFrbfPB4u3kGpzJm7qEJ
XPGk+RQPhRv71N+g35yu1777se54oIGLEfPlQTJ3bFVWStVOWPJInw2S3Om2TmZcP8PmtcbxjpNx
JJqXNGJZQlJM7PCo2v7GJB8K5+Zj51P/Y2yGDgzEuWqlssgtZl8kSVlJsGv1rblLZKd96d4xir7H
A/RRIbqztk/13Yn2OySfAEnXE+wrL524eNVffATjXJqhknLgvkNz7UO1D+4l123fStJtHn8i2ebz
OvwWgzL9Qh7jYeK8q2ojgrzC/vGMzjda/nWk9IG3rvlnvpkHxhtRiLaA/cbubTqOtVKkGvYWgYXT
bwJCeSX1Ze2/kMFsXRFH4ZhjKv5sp2+p4XRry9HtvfS0bcnukCMnw+mEX8y4o832n0Uxe2c1VjWI
IQSKr68Gkbex7/rk8fFxIqiqbtPV3eYc2CUglbbl6XP9kL8/rAOHPlFn+Owcnz6t6ekBvo+nyPM6
b+0148uT2ERjQani0gAi727c3PZ0y3fS71V/3cMXAWIS5JqRFvh5DOD6K/W03a4fHh44Ee+ixV8I
YRx42hkS6A4hxE5LqtrAsKPQytsrmf0Tu0+GCJh+AEEDsoWNdMVKwuyJPkH1g0clluwiljlX3VLY
BcZsdIBj0g2xOxOS+HlcqNGQjuesj1xwe1GtBJGIjuZo3o3HQpN+OS8DhO4zhAYIYtl6OxDe2lpH
ke98eFf0VUiMhqS/HtEY4VqOer9aUeck/vysXuO/aLWKnE+QKoKR3fngnNvXSPi3Tb34Dubg2ibo
2rJDjfjZPuSkJHfxFgU2leBTBJGSFa3ICdRO+PczOfRk6Jwd51il77uuY3gVVHuYjUfsyd6CPTjC
O9Vr+jM4pNDVu+32QM+LSLEL941jIbxGR/Eac1icw/6ustdimevQ06tu6jWI1YiHAzA3e4waObyr
8IvD7HqDIQaWAaeNJL3GzkhIwBJQvHbsz/oKdJze1s8ci2SnyUY5wCLWewSGLlulxT6zbB1Ynm/+
X5lPqpqo5aH7EfGIkxbcwfX3MN5GaKYG9BARnjKxpXV2bpTWRmq1/rMQCxWQ+ZIx5KSSyvJsjZ0J
qFrFCInYt3JIPDXHIEmvphnPBbKESzCH+at0tNPDtGcqONj+hZNKjUj2gGyAXDzJiWABqbfCxOxR
vqvt42dGn7rDKTrkP287lO+X3LVQJvwSFWBYeIaEGsCqfKpd7+6EUGh9W8aSln3RZoNSZzZ6pmJi
yWYvYERm1rLRiZ3A1laguSM8NVsI7vT/0HP/LYex4yRtwrosIKeljRv+mNzqp3RMNwVpKC8xpH6P
ea5lMYclxaMRWTlk9dtsfwYt9F2JjgnDBoaosnmG+9jufKIBX7kF92xj61s5tUcnf9ys/MCO3iZH
dSfqhHvLiTzbeOj3I0HztQ1m3IPNzVF8vzWuP5Y55HaI1WSEfkOzkk3pHM6mbTjyRifbYuVRjjtd
0qjL02Z8SiVOWoK+4fm0n2Hhh7eMchc07y7rUC5lMMG1F7WTJajY/fmcATaKknyzNqhwELYF/fe5
zevdY27E0hjLoO+/di8nd83Ocx1Aw3GC6KUL4HJFTCDolXqOVkUIKQ/SCp0FvC6GZRtEAxFGgdBH
xzZ6JX7f9MApmhs67vxfzttnvfvxJ1b+WwKzTW09CGM8QIIBK4/sYm2S1PZtrpuclfX72f+Ww+zU
2OpGJcytMpp795zQ55y45kv3I3W5wfnsL25JYmJl3wu0aki+VnQXriI7pRnBM7hfcx/Bywb6e03M
hVSLYqRYoDI/1050LgmC8Z6oJ52g5SZa+Xa546FNLGSeZqX+RyKbthzLtNAiC7v4o34o6a+JHtM7
3+aEF4sX7aUUxiNHgRp3lo5KmEYm9z2wxRdvL1G0jRl2zLnIuCtiPHKoZ4HozaeVktZxUZH9OAp2
u/6znZvJkBCuzbiNjDPVRcGvNfmrzeTVf8D9XBB0XCP9SnhdYQuvQxzShSjGlfbZYJSx9CUK2Qo3
p8FPzHO5wtHf0GyV1rTk3NTLV+iFRMax1jrw24sMFcVoM9jv8WHYTmiz890HXvC/6I8uBDHewvDq
rFZjZHdL5xkIISS2geS1ue2RZk/wzX4vZLCeQuiqMLLiAfXy5wTWlGw528VbBOMgtBxN/V6BrOou
2UzrjsQbVIZ4wHxfk723lsE4B0mZtFZosVXZc+WO9DU4HWqKhjlEG+iq2YpU2oBz0c5JgR45+UN9
MahOVNd0nRe9xV9qe7yPN1tt0/P6Oeb13fgy9lndSnqQlyW05aBuJzysZ6IPHqnl15P2lhDGh1hD
0zapCiE/uowcXj2aIGbRwJtwMO891R6oSALnuH0klhOuxLOd/UpWXKPnnPSXo7uIzSsj9JLY+nJk
FhEPB9TNMKG3fkk3xyeaA6NTf+RF5gsiZ8YBjNXOyHPfcR+ToQadQtufnycXCe5mXdv5iRN1LHmY
uWaGf0BxPSNg4YQv1mUA1Cj05jYW8Dq5SCe43Q53ARVWiROQT49+3LZIFmprfuMA+w3C0GgPLrlv
s95xpgpjBl3e1TpN8eQ8uDm6KhGQ+gC8cCWa2tnKfEwbIj7eFv2FO8vo0ZVoZqmCnIVapsKZlp8Y
Uka6a9gDC2b+gufgUNivaLAlwrEk+EtgG7R35Xv1NNC3+DQc1R2l+X5rbWbN891kZdxzoqeFGub1
zjDXiqx1FUDNsTPo86YSng7ACDxqTh+R1j2ZR+foHbUNr+S80HExSwUIC8YGMRD5VXG8OP9Mq8Hy
EMKDKZAI1hLUa9wEDKRoBzMoCqjbE/gmt4INzEC82HjasBD2XElnbhstxUO78pAjF1fy6iA70hpR
vDNsC2K8Zqv8Z85T9/mMWR3QMR4HwmR06aF3/1rdY6/oWk/FcjVSgXKnXeHdQLStsJ3vON67QZ7v
sG/SAKcyY3PjItcYx10l7dDFBkobeHIZO9dVXHlrkOiu2oU0OgqrwnHWD2gnJw59GQn4RchtlV+0
7hnP5e8PYJeLoDIPmrm20uDtKSFySFdgsz3kPTkCqhaoKwT1vz+I+TCxh3ZpJLPApchOTA+TngaF
YiINKm8xRey6SOwd71HV9P+6vbyF4od+JYmx6BojNVGoeCixrAf0giS4Aie3BFOT4pOQ+ucM7dMT
vQ8dR3iNqG/LPklJRNfGWbrn1uZn1WEP+3LZjP1qozhmaleNZ8sbhm0GhKtXNS5VUpRdsKsiI6Se
mWJ4Q0yrlVoU6trr0fLO2RHeRzABIybYw84vsffKKbI2CUb+OwKqr85tNTvRXO/FAAsdaRNaoJvU
Qnu5CyAkEU6t29z+kkVHf7kdjGm3smIkbWugclLawl4daK6sjHytxlS3xWF7iAI6jkfD34TNLqHy
SqTju6HYnK9YiACvNISJMqtGBgSBZCFAgSbauo2hgr0Hpq2O6jtEEA+88srSnX25aibizNJKjUxA
M8DgckREP1+61Uh4i1qIuq4WxUSdGfK1eBVgUYpMgKQjSwWAw5xwUxsUJJlpGhN1upesn631EXWu
Hj6GzVkU7bJ5SLWWw66wkDu/tkHGx8UYRdeSbLb2KSeHlEwtfQ2P0eaQbaJN9eE7hlMYdrgxVq2d
kRcQGduOmVKbl99Y6P7Hh4DjBKAcAH/Vvk0Ieo3oaaE/nn8Mz6/m4RW1c+stWR1tgmh4johDm5cE
XMrYXslkbL7wIqMTI8gUHzQ4Ful0CNeqAx6c+8Bu1j2OB9NSHuWlC5ZC4iu5jJkL/fi3WhsAXjXq
tWCtjZORvQIjVQU0feWic7JDk6SbxrRMdmbmKiap5CdF2goRUdKfGCAKatfqiTjtjKImZXNo4k1R
Uf902wIXDXCGKcEImzXD5F5fuLWoo7JShuNZcVUqUGt75GVpeBIYa5iKuhOGPhjP6TqyLZocqfVx
ew1L1ziKU/+sgVFxCWAYlljNayDKOx1WPDVadBr//D66jq73yIvEXG5GrMCesEnFXUNeqPd+ew1f
gRxzPQEWYi4dAvYDmI+MP05K1GbwEBjP9VZeqY4GSY+ALqa/dLTHdQ/c0GPhWK7kMZ53UhtNlQXI
s05zNh7Z8RpdofrGX/WutQLEtCuiHeJ8e5ULnhEwXGBuQosHnhrs0E0sAfe9GlHIa+WHTMCQkXVU
K4m0zTrzkV8vOIRHCwd3JY5RvbL2c6uJIE6BGQqmQdTsoTVNGkk5sdKfntXSIvxxe4lLKbUroYw2
+lKpB2j5GNH8kP9oV+0hxdPwr3qvPIXoObwtbPYjrNJc7OeXz714HYxCk1pJjAJt4FfnOA/sagzW
/5sI5nWvtqMMTkiISFtwn1TvUbL5AwHghcToHnQfunFtXZaR134764QZIxA1ctDX2LclzKbzbZcu
JDC3gCmERhh643j20awe2D3HdHk/Px/SxSEkitkqg4IFhECFlWPbwkUbGjyDXbJX6WIRjH+ohbbw
jfkctAQ4OG1GZA/jQJlFLUCh1JyoYWHMGEhKF9IY75BIiRFOqTSed7vDV8kdOe9z8tc5p2RD/tp3
zj7ekxeMdNLM2Z6qQ0azwwdyxuR/OznmdvIEecijEJ8hTh2plb96EE83Je8duGhFF4tl3ESdaBip
TsTxjG5pVAT93h10maMkX3Rxt5SQcQuRFYJiD28QtNEd3P4xBKWiT6zjQKLT46NS4z20z8iWnMKM
pHenT/Pxc2edP3bj6vaOLmXhL072G46pITRxN6TQVvEhuB826WN3J63TDx9Jch5m6uK+gupg7n0D
ouTXllwYhhqmrSjLOD2vyoipfAQtN9BavFAuRDCmrUVmqKcjRCCkQlH+cDdtzpl7HnbI/a1Wzr63
C3TSNnjCn6zN5wfH1y9a/oV0xvIDwJNokYEztapnrfyZZU5ac85rcYHYPSQA0fEDOsVr5zKMkTaE
XTidwWLylxyFdmsN1B/qj7YUG0eKwQfhgfr9tpIsrgtc1zpyE/oMwHUtVC3R6DWF8XSuyoMXH6vm
XgK47v8mg1lYmzdSmNfJdI7M97ztiCVvBZ/H38xbCGN0qpV4iWhFcF1VRxVl0xWSUyL8v72UxdgN
dBYAcwHWH5C95Ov9moxiaqUpn76qaDtzJRCJCNRzMyKschsohxyBS4mrmer2Cx8OLykWNxWJidEw
h2JCxHvokMYBXem+Oss/3u/yB5eU9t6oyEv1mN5XZNycMrp+uL3ipczO1Qcw94OqDU2ZJvV03j0P
IfERyd2PzuG9cN2UPoa0tJ3WLkqavTlb2a5QoQrvUJTl5XS+iuLfnOrFPjCKWquTryuAszz/+HEo
9q81eR9z6pOVQFcY6vPvjzJG0WI7QFtthGcBx/wXbfNCOqPC5iQI4JSppnNXPKj+qQdPklg8eVrh
yB2CWk9yOLs+7+qt5TLqPIiWN4oNlrtD68bovN5Z7nt9GMjmV0hXToQcdEXz0+lBsB94N7GyaEq/
F8siimlt3KayNcvePZur1+jjVX2aEE9tyMrpnN5+2b6dtv36cysS+tI5zlNEeMWQxfvkCyAapI0A
fGTcbaP2fpCOGfZb/pULj5V6vr2/vN+ft+DivvLDXhWKDmYcpa+x+aTzwAaXfl8WgTc9k8AAMo0J
patIrqWh0aezoefPSlA9W/nwB54bGFYzshya+YDaeL2EPu6mqQzE6eyVIbHGTav9yEf79jYtZVWw
/7+FzOu82KdJteoo0iZYnebqVEwwiFmdzj9T2fbvG6d30Y3ZpsQ4c8TOXpTV/hkQG2V91QIOE2Ps
ohGlct7iru+jQYhob6H/m/q+1eRAVFVLj0xpHXo0VeCMd/poWYcwkoyENAM6N0kbFolbJjlInm9/
l7zwXQCqBFv2TMqFEW/mu0K9rzK0UEjw/oJMA7RwueUhPZwnVBKEJ5RcI7K1toBC2a7X7frH+rb4
pfcmmoBBdgcsXfyFhS9TzDBN/WiSzvbzQaXhFlQKzvbzgePrlhoPLsWwlEKlGVemNmGVpZMS9PSk
r6BEfuF32sw+jDnlKzmMkXhaEoxpDznCGvHc4e59AKQQnVYOnBs5Pax5d8jS5Y1WEbRxzBcamA4Y
k1F8vxy7UpPOaBvNSXC3WcGZ7kXX2XJs8/t1YUA7MAOJvnBwpYmM2ZjgsyjDFgOXtluT8WVPJ164
sxDcX4tgPJhnjtnQVwmC++20I85+ezyNHHVfUIRrGczV75fhJABOHXOjqAyXdEP2o+1wtmpBqa+F
MDYlhwgvAiBzn3cCUV+OaCGgNlpceLcad8OYK1wQ0aSIKBRJ6YOCOZXskTeZzzt05sr2xiYv2mo+
9PphfD7pjxxnzPn9rwVe+GILnG3TlOP3azwlM0Kb1YnjX2b9/z/Svqu3cWXp9hcJYA6vzSBKVLAk
B9kvxHhsM4pBTBJ//V2t75xtuoejvthnBvOwsQEVq7u6cq36+SB/XMVNHkYUYrlDR0AHCiqhk/Cx
FXme98G7CR4fVMmOqITlcKo6FReR/jJ/AbWMN/sxUWr9yQZlc0QgSrCmY0BXMOJv1SvmOKolpOpK
djx0n4lm+p+UmHeuJgXy0QooDdv1sbWOx7fI8raF9b5duyWGeS6YttzCS+P45Lw3w2aQhTI81yp9
/OLx7aEjZOU4CXnivMw/1TNlDlMQAHylS/WYB5MnWhMH5wIjIWjGgGJGgEGG1/siNwG29pMI82gG
s5JmtZjfNOXTfgugrYu334frtrH3q1062GZJQrSuIqvLocxhT2FS/VFH5+AlUI5W7R49L6u6IpEb
zxvPwJGK+xV5cYoFxnOf0Geqv36FA2atDEvmvoeJctmPM7h1y4zktZwBx+ks4KCfjafnNSyGuyAP
urU6Oy/OxuIJ7V8U4T/3yo6a1kZthlEOclWF6gZKcf7O/leq6psE8wIviobJNpoYtyuSFtYLYPES
3lrZibL2z2NjHp/ZYBlwj6Wkj2vbdd1P6WH+sHLomFdiPZ843SrcO2LM7UWPdP1a4tCQ0xvcrSvi
kuZnL/dWqNmU6ADlYwz9GYb95I+xvp2QnfsSNZTHwW9dy3y8L/9/0ZLfd8TYXbXLsSL2VIOjY7pZ
Y+r4EaVZEnnlxub2ofwZzf5khVElKXrrEqnA6dnrC9AgEhdDDxZxDjE6zEybZwAmCuE/yTFKpUiU
OhAUSIbvn4i9xnUtFg+dNf9svD28yyUGjE0MePAM21/8pX+OlB2uuQo1ZpFmYPMUWurbEqJooFGs
9jjCOG1Av8kwfnOBnasqxrSRCS2IsNC2ttfzGhsk+ht/ugLfNBgjfT1d47MZUXm3j25toZsVuRbN
Jo5jHco5JjZ5QQePKUZlqNeoT69VdX3UnlREme7iZH0q9hxDcK8YeeUdIfeqGOUha2KjFypEJC8A
TBau6+MS0/W7HeeqJloJf4giu91AjOQyDCkdiCF0BuoA6IydO5bjmQssS+blqXj2VGWURqJXgylk
JWzJCQ26N1vy+El+Iz+OmMryQtv+4OiRP/ucfnLI6BEzUpRYC0ExJWu7X9cubMrW5hDhGGt2Q1YS
IBXblpCOo40etkeyQM4fI72YHfYNh/eOJ3KuP1li9Eed1lIvGmDJB7k30IvcPfkM3LmToz8Q7/pr
9/EhcNZyTap7STKwoEzAzpxb8DryAjBEVcO/h6ToLSmOgFK9f4TTL3r0+4wFK/trHmA/K22deMYE
w9vbdoGEnkLQDGTgKD2P96Lpi/1DhYwIMqJ4AWqAiMQ/nhjKX0Apo4G95RpO93qfM/pU79FhBDBT
sZana3FwqqfY/cv9H5/IgEEWRlwwpqvUzicdizLpsQHAE6PQK3EpW0vPfOgJ1xWcVIIjYozgtfq1
1rC4CeXrDGkDFAl5iYlpffRNgW0jCNtwVugJ2CmRQ9pCrX9SdYTkASBFeLpvUjOMaDF2qpOvaIIM
cDGmm2xLD9XOiOw+eM4F593ccnajd9Nk/71++QDA9vn965+ofvy4/pu+Hf16WAtdm1Fn+dn/v47W
t9RzH6v5Yo5E/GqwetvZbE72yfUQ5fFYm8g3/qTOWCnduDaNZOIEfTQtD4tMxBT6GcPvbmNZ9Tvg
Er0P7/Ak+NyRIPpm7rwpdkTxlJ2xtZwGR0lrZcFrQ85YgCm5kcxRehyBv2ni0fGa+SxPQ+AsP+pb
Y6Eia8qRwWm/fSSDjHI4i8MsbQp6gjZqGfByt4itGhQyettaXj1e3YKnLm7yNGLo3AGdGhDVNGWm
Y5zB/T8lazuqtbT/VRZgxBujLVQzV/TcoPAQmBLQLXH+ai13u4ajXqfjxW8y7HjiGZsSypQeYXwh
AkShB2IhZuAlnRORT2DJ/JB2Fl+/N6v/CJ1vC47qBcttdXzq3jDGxLXwk+7tiCfGvb3EYiGeKioW
J/JckWblqit4FTrSwQB4ctLjkht205+886TY5PMVULiAD8VtIStF7Jpc/PPBxHZFulz6vtKajoxH
3DFqo66k9qQmeFWIfmjw8wk0MzgvjuV9+TseosB0EmxEjXEsBCMZJDUAYzZqBWv35KB1aLGv7fnr
0lleycFDeOJ/3Gdx2s9FVgpgJYqBnfaMbZG6i9aUIqJXGbiJ2/LwuEB8Ii2Ig+vzMBb89dXfMn4c
stPG5pssIzdlJM9KQ7qRPR63WEaMLQQOnHpL3VCn3vpCH2+JPnPBQ1mGV1ScqF/QB/JNnYmRYjTx
Z9K5QVnMalbJ49t6QS4W6D9uNjx0rr+4i9+0GBlKsL0qVAfQ8p/9xqadYTFx9/MGpQboTgeO9/2j
/YvQfhNkxKgKlUo40+CZRpxQm4Bh1ew58l87bcOhxZUexjWVT2aNBTLUqgvzI2b61tQZDtyXubP5
5cAbdmyPwx39xT9f/zd3jB3qjC5JLtT7hiUnJ4gMWjfmv85zLsr/X3yGb0qMw1qdBKyem0G1PTe/
dSLjdSzmuTfA03/BnpDBUlzARnHY+4uZ/SbKmCI9qv+TTK2dxvYjdKgYKzLHrGtrWR/qYhfaH8+8
jjDOc0CdHWc+srVNEymdSX3Zs20fBWute1v0Udf2Zd5y+PuLWf8vfzq7W1WK9NPpRGOZN3Mb2Aui
IOdu3SJqXqOZTI/q75KiC4yKaeIeUAcRDT5t195SF31/mrux/4YkJzIw4G+1cjzRsg6eDZw1L7Z3
2RMvhTadHfxH1ejsZD1Uun4669RA4u27jzFBPoYMS+QPuGc7bYu/z5bRNN1Mn8n6mQoskAkwaJl7
CLCNDcdiaDwyjH4x5FDuzz3IGCkxI0yfHa+W/PtEGjuL8V909BUDazVZ5AY+Y/F7Pl+9LpeIiw6O
QxaRG9i/f79ggOWIflhzV6ysjwBB83LpIHzGDnpOuD6doBpdAKOiZlpQJwHNbtuA1SsXmHKewW3Y
cdTSdIj2ffaMWooxhXkJaNKhwMitNXsTXGvn8UC9qMa5J9GMRtLFvDBCGkIPi8oOCMU6vc/GdMJm
dFiM+ulCqZHqC9hICZKHuyN6VSh23h5TZqTBU904VvwAaMnDzuei1E6nOf45QrYsm5RqYAo0QlyD
am2ZjvDbWoYNx6fjqHVs6P6p7FKjThNsYcQrQSYRPha81XlHVkjInq0DQCF4JRyOSsdq2J8Ei+sF
kW+ClJv/VtFRbDhY+wcNCE4S+Vpit8Ihmd+/RZ7I3+KDkT5vywvamW61QG0Z9ETcQQ+oPeIN+38k
xGicJhLKa0PD6mIevMLcY7uBd+AKxn1fUWeLtIlwSQ35AsF49ktgoJgb4TU+ZNbu5hve5+gWj995
YjdMu9HRdTMpjNUZlY7n9VqEycdiHTJPrdxDbfhgefKrzhMQjp26mcwRyVQ1etHMcYh+hJZeq7bD
xx1PPd33mrDk5acMhkCyb9IT2FrbsYfUx/Z0/KpesFwDIQUX/va2FOfeITJaJGrkPhdzSPzFtd98
zE2ut4+Lfbz+fMy2e/QmXWXy+UmIVaPFHEhi5so/pIer5/FOluMK62ySLqkRneb06Z1t//i2dR8f
sLMHRv+w0xeZxXGGec/uFgmMLvIqx0NWUbZnnltGJPBkx6LYtJzL5FgBNk+nxgn2SdMqN6BwO1tZ
GyUZMlvgvW0eGSZGStrgPwUX11U9FNJNa0+sX0vU8PH2eC4o5w3cQuPR0Q3hfxWJv0alO3gAYNz9
h81zPNlEXNcgy1NreGXXuY2E0naRuI3/G1qfDjrwer05GovNxl2yUh2MCyQhXn5iVPyDwwvvahhn
Qy1PcljRGrqN9m1qTtA+PnfozaDy9swhRn/szmNmE3HRJethLcELkAjeHpE3DVarW5nDP73z0kl/
yVz94wOwULDX0ozlksp2e7IFleSal6hedlll5kGuIOuVMs+b/RUDb7xV45wzZZNzeZeKQieCTb//
kl7Pmy/Oq52Ybx7nHP5Yetm2cZbk1G0+/Vqj+zy15gt3rcxdiOI+nKP8TDYOBpl68oUGK470c4kz
Pkg5Q+/zuQZ3hXNEueLxzbV9ZS1Wdm8NpRO0O2NrXV/snfd1yNZJAbXl/4/akU3bNW2iDQY6JWj9
B6DM8JLR7pHhL4fXv6RZ/5Gh25zeSJecc1m81Aq9yfgX2sh0Szqia41DhScuTBCEqC4psMAWvT+F
VXoaKR6vvJ5xjk6UmcDlGulGLKRoW0FUHi/1ucfTUry4n11uJ+ZmooY1KBzXp41gvZESOSkAgs9n
C44S4ShEtgWulZWm1SiQSG9h88UqJOl8P3/YnPeo3HNIUf/9jr66pQVG1x+mbdr3MCePtt1rZEAP
OfmFTGbEcbI5AqAwOZNsVrVNPIAjBJMFYG0RrCicmg4nuwYQ5Z9emzwTSiO7IknaWwC2sbfY2BqS
T8TTBFOkm+TWhlBjLRsPJH46ZJGxkc1UMURn3ARndIZSKAZ6SNWw6T27qfOo2Z9I1Dio2tNsCb+n
eNI9HdFjXlNwmUV1kuPOVOJfPPMpfb8vFNNB34gA85YajEZkmDCHpGMKyH17R9CHqmNGyOsGtbKd
/++kcESQMdG5rKdGG9ATJIvFPHDRNUUC57q/z9fksxpRoUI6uiejPOWXIqZu/WADJ46nsieTGqOf
Z/34MMsis6JPSdvF84zcSgIcRcqTNdZHx0aJ/wQLRx8oXbQ5/hPh+Mo6W94BmSEeT5NZhm+eWCe9
H2Qj6ml2PFq942p07IH2NWC5mLb4WvMqcZMqfESMMbuqYOaS9H/E7HXmCr89m8fPpLobkWDc9ExL
TTO+ZTkVS9y/IMuPAJXnnt/C3j+U6oiK8lPQ2qyrT7GMU8vsN6zz+bwA/ooAngctPGHp3BdqLjFG
G1Rhf73KBojZx+N5dSJ+bynoDHWVV8HYVguvbl0ORfr599hj1UOVS4DRA8UUSPnFnCA7TFAw8dQF
T9p518XoBez7gitNG3pRRMegDlqi5ipKzisUSxCWmoseg6/P97njCSGjJGZoHsmLhr5i5UxmKWZP
uCUn3vkxikKOzbIzqRDmi3h98U3rgv7hL+rcJfjHEfnpHM23MLKuejtctMo0Qe15jbw+jhAYsvYe
AFj4i8oTRVjAWoGWCChJ3z/K6RLtiDRjkVMpnSVXE4JyBkwpBSrVkSftLfNQbkNyffjdu91yWMrr
MIUL7Xn3qU9PK4yos+okrYruRPtV/bfTZ+2qkNCd4TzzYDOmExkjOoxOUYZrKBUDDlgmASDtN6ce
y3eW3iHmJWOnEzQjSoxeiaXG7BOFyuaatgcCST7FW1iirubxcF+mO7ZGtBi1opzkkypE8AHO9rF1
UOaCYW4IVlFgTA4lIM5dcV7dH957EWIBLFX9Nlof30M4bos9CiFoHcDGea5+5lhq1pNXNTWYNVdQ
a611RUJHnGPBDefdTZeyRgfIKBIdDLUVzZy3y2yFtQdfsq+eSIiFfRvs0Pni+lA8phitcmkDQYh1
0LtNT2e2+TZ7uH9LPL+Q9eKHVKZMgYS7PTlIcnXkN1p8DbJBqnfnyY/3yXFkgvXngSObG3JAGVpn
trjJibbnZlA4LiE7lNLG/VVq6KGhy47sP+kogoNuZWd35hhNHiFGSRSaWet6CUJrbLBdxBw0Hd6v
M4qhTGRJNmjC2teAZ1ov7l8ET5PeNmGMHOdMMsu8lvDzrdUv7QtdeP57WFYLy+e56PRR/OlaaIik
FJMuuGZ0dqyiQ6pKEMMZn61tFTZ2OfA2Lk5m6ORvEsxNBDNNKowcJFzRlx4yInHVC48J5jbqAfO+
pwBeC1qe1+v2LbFlADa8XEk+xyY2dEMhX8S5oWlH6ZspRlsbRtqf5StISm8Z1givHpzXpcUxqNOx
h4KlUECTBXAuO2ciDkYkdmVL/b4TuVpr+GPol2kI5p8wBwgzxPEfJhXAiB7jPoi9fGroqOPj8DvD
4I68hN7knBuPBCNv8rmLq87s6FUBTwBtZFvMSiyQbUS+DYY15VUjpr0x7PeRTdkE2DKLRabWV6UY
KDxoa51IXJPBo3Ai1Ct7i2wj9oPfywNmNGI3X8uJv+M1sE2K5og8I/xXLci7NgL5bbiDi/IVcgz5
dBJmRICR/VmkGZ0YUGRSEq3WkbV1E7t9WpC98IFOwMv8gOGr7ImXgpnOYo7IMvKPw9bD66BdHi/2
QE5P8Rx9tnUDr5bD36S8jOhoPyO73LzMhJOB3XnPzzpuzbCv2+qFI5OThnxEgwl6aItho1fgxbcD
IBah/QVlb/X1g0OG3sQfqnZEhorKSKljP+s5UujewWofY1nL/tbDiJLV4cpjiD6ie5TooY4ooVzV
Z/oJDCUdMMma2iJu+hnOQ3XBC61upaK/k5LY3ixJNaJKGyB+PppCtc9UAt61Es/PIbLnRUSwuYWi
fEeusPmwd3qC2Wxf5YjItOP3z8FKbNNWHjd1fRVxsLadlYSgwS8n+f5w4K7b4Ui9xPZslcBiSc0A
6wb9svNROTtBd3j6YseRlEnvYsQQozT6JOtnKVDBHpPMDfOQ1F1GEsD4dgtFIKK4jG1Z84Pm+DQb
HhrZ7Y0F5wPui+qfuBZyEw15Qm91LVjlax1vMuCPXHXkCANHL3lx63T1c8Qwo00GFAzPoolzVeKF
IeRETK12Lv0+P7eyJSgkrshlvpQ+Lv7gqNFR48V5kx7KiDyjZMxeD7ReAaDy6StOSfywDHmmfDqS
HJFgdEyIPdF6nUBGMVcMmKfUhyknWGKjL3/JzsHmDmXxWGKUTarmoaBn9Abt/hd2DNP0eG9fnDPx
LI5ik3i0GHXThViaY8Sg9WzTPQ+Fg90vdrFZv7WDZRxIsVitSqd1ta16BnhBavMSDxz6bGdWfNYA
sl1DenK7ed84MEP3nwOPQbYnqz1VZW+m1Agdj8FyETvQ3660QOGOpjjswvO9peZ6ls1NdVDJu6Ne
2easC8Cu44I+DHtdfiwu5LH9DIlbeoFiAVrbUx/vczodeHyLKduaZaQJOowuN3oF6Z0IezHSlebm
SJNxKN037BJbwyljFXtbqY6jftnVwgraVen9zgjtuN38KrAA2+Z4t9N5oxFzjJYpCq0olRjPvHCe
la9mWWZkyZ3luu/wSbfs8cj2ZmZct8oAhw8T8LPfinVZnjrshb5/ehwDcdOnIyKXzhjKhL5ud/91
/5enWxxGh8QojrLts6qk6wzOdqvb19hK97oyPwdOV5Hy2VyjKar1Ch4OHlfwGB1iVLMi7xocWxTB
ySNzqCv0fiGxxxua4bwotp7TyufLJaX3k/5KDsMv7/7xcVQRW76Rcy2WhSsuZh3MXd09cVQtR7jY
3ipDT6tYoaeEvr8Uhf1XgLLdZ4AjWbdwYyRZ6nUmhmUBBoIFpj/q5f1f50RjAED96ZmKXdtd9Z6+
juO6X9Ju7GaVx26dWQCURKvp7mBZzutmPy9VnsKZjNi/BZvtsMIaIslUG6pwlkdjh0ip7O0P3izs
dMg+okLFb3R+Stlh/OsEBoGyLLpvFOBgDlBllE+w78bidhDS87pjH26Wa0QO0CFxH6f0PDP73BBL
IjhHZItRmOS62bwDZDSDOAsxhzWDZmjP5HgsTofSS56H4BDxYj6eombbrNKZ1pxbqt7Obr0OkOw4
z/lAFPejPmz3/nlTklgEoUy3pVyxaOmlWlcdsXZ8Mpwnyw475pdaMloJsVi/XGuW8ZBaHep3mOe6
2jg5X37g9rfy4iEWu1ZIZSE7KSCpe8gYOwTTDJ4Vuh+8ti2erWB7pkxVSMSaPqletQus0d0cPtQP
FNRonfB/jInYtim1l4WhaiB9KQpa8XOHrXyd3WGV2BUYb2diNEtHcO9rq5sPcud13QBUR68rjdMi
DDLQlFuAh+wz8rsBVBOghzhWg6N02WJM0cqSMkuwVMlsSByQmqfU/xJfoYsEm1oMU2GnfKq463LJ
xNIUoIXYuTvbp+tXC3vflofYtbn4i9NlC4B6/pcco+VbvTBabHinhQQ6UbhL/UdjofyOsarQtL1l
QryDt+OYxr9c1jdRxrtrS0E0T3QpybD13YU7s4Y9ltl/cTU8Db7/FIpvOoyGr6+nTu5m9Cx9gHNu
F4GNlnGKSHXGtjbg6HEJTmdzvglSn2MkhQ2gLMsoAMEz2iHp/BsGNCmAJvWUYVdgVjBOb3NEf9qR
+SbKKHsBM0mtbEAkn32QdNd9j12bD8FBsgXA6Vu7yudtDv2L1v8mybiAlVA1US/gAgEwUxPjYUWh
7gDyxeFs2mT+Q4aNFiMg6g1nGng8Z6v11Rpc5IuK9TWma4a546AcYbnxPLo7s57JqpTM6HIw133L
H5VfaUoC91fROhy+eI+ODRXDVGhyha6owtxQ6Kuui9Fzb0GW6DU4PG3ahQzPgNfeM+1Mf58lZX/E
3qwUA8UoICUn3Q6wfjqKOVzxNBcbJuoBVk/rHVUl2LUqkaMyR2X3uTfmmot0us2xMjzZYHRIYaZh
j+IbFLGPUb/45b7o3Wz9HdXBxoZdIId5qt5UlH2UltiijSWj7xRy64KJk9hqMF6+Oi3Q25MBfsvO
5pj7vP8J3PNklEnZKGWcXsBhuTpt3nMbOqRerV5WMAcer612MsTXdQNbLg0sOmWd/QprVqWyTNAf
WgO/DJsUXECaIAN8n6VJB2tEhbmz7NIrp14CRuassTLVqQpHxRKwZJGU/qnhiONko7qqyTrddoQt
ayxKP5AIqki70ml5Gzqqey8swJdB/5ubT81+QHty6LZ+6GqbjxCAp4bDub6p9zYmz9ieXK0M1LlA
HjtUC3RmRZ/3z3KymjQmwIiHGMRXgI2jAuiv3Xf3U1s0Hm3oRWkzhzB+PM/c+wQnM+pjgoydEfVT
rvUn1AOBU+QrTunFD57/fJ/IlISMaTCG5XJpFFOIQeN4dO0L8KmSihM1T6YvRiRYKP20OfeJTC/G
X5eH5KX6jf6MsLY+uEuRp+zymBAN0kYat2vFzogpXAPGFIJlYD+gQSgjK+qTeprDOTgqTqy+GhOj
nsmImHFpL3J8AbHawbi2w7Mek4GKLqsqgP9F1LfZbIkYtiJgpwXa5qBjIltsiAHgtTN42c1KgtEL
Dj9TgjCmx/DTSWjj7mPQk2OSvGQk2uXARb0vbJNPaEyEsYmheO4vnQQiZ/fow1trnbf8NXak19ok
8aJRkfTvwduXFwhWMq+4wBA3K8Le2vgDqJEb3VofNrGmzgYoiRT5lfV7NScIA8U5GRzPEzktStw7
ZNRv3c9UFDbALog5axvY7tojTd5dwSVH+026+LoiobYsarosGUzILkvibKh6en9g7Cj+RwkmG3J9
4emMW/j/xymOaDEP7YoBg1NQg9azrxP3rXzQvWR7QS3OPgOuzT4EDpoAD5bmAicQRo2bR54+2NEH
MMKappig60V8gH18C4CDiAjDgzes83yeqUc+PlRGXrXwVMinEnR8YL+UL+Hh/nuYfHMjNhhpLNLZ
Jbic8fMZ4iRh0dqOd+ZiPE/lcsY8MELYRkUBMA0RZ4Vur7cFieedpdirlxzTtFZLxEXPcRQnUx9j
ivRUR49sCIuiCgpQpOmIo+vOnNolhwN3BorHGWOQL7HSS9gQQyGeMO9tgoq1VPb3r2jSeo2ZYYyw
ol8vYoa8NfVqMLKJhfQKkV44inHS9RxTYcxwX4pDiAYCUCnRnTxAHE5W7s+dp6UXujxVQV/HH88X
PhqapgwDY0IMMa3IMWelyiDW0CUajojCpweFyDk5Klh3yLBJRDMwE0UQFZCh/UzHi61vFILuctTm
/tXxfXPEJhLrS6YGxqBTjtx1bqMWfrYeLBLBpf64/H/05U9r2xFBRgGFkZRKaijR8S6MkB3fZVux
M3SefvFYm2xb10eUGBV0yoTETFOcIp4Ssg3RQw1UgwEtJP6DgMo19Gt8EHzQ/dAc3kPmCAqbVyyM
sjaCSgPEvh08DPPVYel9qQvD4l0ftRf3JIVRUUCgN9OhAx2/X5ouRgJehp1o7VS0LN6XyWkHZHSa
jGqKYymtKxOn+ZwiT48GO/eCeUbTms/nG7y1r51nWPdJckWF0VKl1hSXKoWo2GdbvTX2XVzZlhb5
s2QveSc5qRJH/DHaSo6k0IgaPAS7ozgG8qY4zlRoeW6DN+9xMzpEGbQqTwzoeAFJh24x22R+/Xvz
1SN3WXG35PCuTWGcm24mlsnpgjOs3uQXzH0pMmkc8uTMSzj4DaAwPEOZ75Boh6qpuBniSTP9fahs
73d5SZRYPIP6c+1gpXi4cdftXD4R7Jwadq/Cy+6Z13k8bXVGJBn9EgASNBewPpi2jkFp7l+hNb+w
BuKZe5GcN64w+iU7YVa0qlUcrUPhXcuGzBzlxfu4/wqmQrORFlOUny4BWiJnRdDj3VXyPG7mM8xT
LoQXs1nfJzPpr6FfGwvHsMlRFZjnDcfYMAbJQOfxfNh4/NHQ6cP6/n3mLaeNIGmdht+vHBv40XRZ
Rutebcyh3udj2sEdMcK84xggFF1gghCa3C073YfLcD0IltaS83qHyv9Gfbxw2vb/oqi+mWOetN6d
s0SUQVMF+DYRHCxyRhH6t0GWUUU+PrioApMyockQY0HEuRnMYSpY5NwFVPLO8Ezf8+3pScVcRYNU
bPNUWiFgrPkjl5SHPyyNZhoGOvqRe7sBpI1cUwljCY0ZYL8owBSA/z0jqheJlrS4nLEg50pS19tl
liT8KxswIss85+g8dGYsJQM8VbwxMbFeniyv9T2Zq5hV+l7vcci8Z7nBLh4pASlbeyuI7OY2lo+4
ewxJvHyiwPrgvLxeXdEKyNNyuUTH6ZGGNnBhUP36+ACWm7V5RSy1g6Lh2N5p+RodAqMDQiT8U6PA
l61lT4VG22CBIuAyxAXn7dDfuXcCjDfRCoBZE+gdg7V1sZZkEi6s0vqSHwpfczjEJu3giClG4/RK
p1VSBqbgeR6x9QjJhI2IA8wsXnp6EhQRK9v+kV3mvQRD1BnalZICCo4xP8rYSRGmTrDyKLKP51kA
t22I1mPQH6P+1C/EYimMd7Q+4nFufmpS1Y6+htVQehSqmYCluUf7bfDl1jWtm/mPnpSQcCeWbq7m
vUtllFMz0xtRkkGOVmkHO3IX+0W0NXILWbE4sT0oxcAyJK8EKgXE+LCkG6d2zzyPeNIV+OaazWUK
vRyJaQzZwhX0zluNDWHBSp5juh71TbrH6+PfhVEjktR5HqmsoU6Ma3YF50FK3GopJGQGH2TuxNjW
4amvLbebgHOzOqOswiDCuM0MBH1lDudDPKHmshT8GBuogFfxwcsmTacLRgwyGktJsCl06Cg9tMkn
h+vW8wDmydE+HMWvM8onLeNLoeogggLqCRCiKNNy888c1aszigepeilpm5CuKfZd01UFy4EhA+4r
DxODp0p1Ruu0M9jOWQ1unuGPYqfKhYTA4adD75xju6WZ77w7djf2qdc7dPcGtHOgt5KVjrkkaB1k
bMWNAOjuevG1QyknsDSH65ly9LjOaBg1aGthdsZxpljWYcc7eU/nLjF+YuUz8r+pcZ1RL4mihXjY
lNaZ+Me1lFvCR4kSO1aYEtX+dzHht8izydoyzxs9T6mRfqvn6VO4BgDjAfBNPZmteNmeaTfrH7Nh
MPojzqNT2RdQWWvoLPc9R8Sb+8A4jQ+e/y895BFnjPLATO41nQFdhzYxRtsBITVOkDc4xpN/g1EZ
l4spGUVI1bCd7i466iJokLSRL+Btn+BSYvRG20uG1J4h/xixuqUZgX+0QrHA5+p5ejJ3XprBaA89
DVM5UaIBBSX0zgCaioJww2/h9czw9K3BKA8pL7NZIkPW/WO97kjulQR4RBJ3nnmy62LksLAOfqAU
eX7qcHbXeVQQOGOxM3N00wpWeUPKq12eiUbqFbylDz+KN2Zn3X/Vt2a+e0fKaJCZbhZBcoWYINmD
EVHNkn1sUs7s2AGM2iKorABgx26PxlApdkLL8GBRQ/gSNN7hIyVxZYlRMq0onVKtwqu/Ll23sswr
VsUDW3m2QIUEWxXvMz+dUv5+iewG43QQh0IWIE9IUK6xMGoBhOf1/sUg2F1mLj441KjQsEdtKFiD
ockG9nDfAtqRl1K1ktoNegZ3ULaLtYxBwbkXb3PrI1l/IMzhUJt6K2NqjAgPSOIVnQlqmKohuR1b
L1d4J9wIdSovOSbDeNxDVnToSjndnIYZSYEH6V3feTWmSbEYU2GkNI/yOO/Vm/+DBv8YGG4Ap0c1
i1sgn2zAHlNiBPBaJWLaBeDnjPJgM2DlG+baLdroiPjhCzGLiXWjvLuaipBGRG8fNZKMTM2Da6TS
uzranQD+VhHFSUSA9METQh4pxtSpxpADYgWkaHL3aJtIX/SkPionUHv+yI7/mxSyEwe6iOzFmV5c
MI8O8kC0E+q6tNqQ8PA7JrujxofIGLwzUNBDowZn13mFETLfxWSxgc0X6HUMiWraFbroLcGn5PWF
jhbj4Jb05eLLTPqD4w9h7GEaSV3U0Jdnr+2mIaCONeX484WcARKwH88cB3SyCcZQDBPRnaqhm455
HdFppsazsoZTjQlqSOt/kZY4d0m/+0/99U2GeRqh2bQzo8uhvzDbhYF7wOU90XIOzxvj0GFfgyIO
YmPQJ4g4JNyFWFcUA+yQ4ODuMzRpfEfndrvI0bPTIzQEhDIYgt11KdLSxbsABx7ZPGpzkBbweTne
yTnOMUmqtUckSxV7rIwMJNHYDCibt7Xsnpbqul0IqMTFsKv2fR4nu2LHBJlXIXfdzOh7ymO2rQCj
7O2ucw4J3n3R/z/iqb8qQ9a2JXg6Dqu0IuYugbdE+0btD94WIXHaiP4jhOwYTqZoqSB0kPXnI1SW
raEjAPBGHpAXOFxRab4j7bfJ9RFXqiGEmhRXNH60BWsbWUVFzp7yqC+/Dvor3Qv7/7EZlscdY01n
qqQBxwlEh+0z9jnQFHNil366Sh+Bq8JrfZzEjBoLB6M4wqaI80yk0nh0u0MS2HDzsLILNeGXj68v
LnD/tEvyfXeMAhHqEBVoBeQoHsnRhq/p6Vb/yFUgkz6JIUtARDfhbwmMQF7r00U7KwZSyUAv63eq
oy6tRHKzOTf+nuRoRIkJSFopVUIDTOEA1ZcEA1QYnpotgFPAUVVTxS4VHbCigkUvooFVlT/fmBSd
8iZoFDxjZf5Yvpv7/vVcoW3ID9/vy/1UHfEHJcZBuJy12Sw3VFDyj1v3/bF52ZvO52+CSB8g9pnV
E5XrGU+8Ncy8iYJomBotrjAXFghRURWhOTxqyNU8z0hhVb1lAEzXqeynQ7ku5/+Z5fzgKa8pfw81
MIADSLqsCGgk/Hmw8fV6ElOlEKCQ3WD5SNdbk9ervfmFLSBcbL/bRBOjVH5QY9R/WObn7HpphVuK
tsBKMrzwX6Zbk/eQJO4eODbZbefg66/zxnAx8ldawF/xfIRa9695KvTRJDAuAYVC1LWbGIzUW9yp
ZZv3kYDqmb+WnEpBIRxetQCK3pe5oIuYOBSpMmF4/0GRueRGuMaXC1Z3PGYPKAzrOvBWkQ5Gz9P1
ZQe/+pmfaJnwdX9QZF7ntZsl4RAkAi1FrmU7eKTIZ0i3cJcbT3kSPyhRvT46zTw7DQD5TSFFHfKz
22GwpY8Xz2o98/EDdlCiAIMWukV5VkqZMBiaJEomqsOAeIII/yR8LiQZYV4GgVLJxe0gxMMKcDoO
Vt3rBBYysWh1FFkZTApUc+PVQFfAe/Zizq3kYvW+h2U3gMS2oudyb522B7vjpQ2nWt5/fCFzCV10
6s9YiYUvbJcoTGBVxRryNpznjQOsQByNRSxjdVKISndtGu9AZOx4fe9T6vPHRzD3U6VKeooEHBPg
rFWC4V3UJFyDJFx3i573H0I+ug/GgCdJaBZnMwe3iLq7g/R6enSevqp3Xng/Ven6wRFjuvthgGsX
gaN2adue2QB4HNXaYLf2VSKTCIONpZuuTUwVwKOdY4XzGntKIBCzZz31LG7VeCro+fE9jG2XUlhi
raPXbNvvyuvwrtnAYQHaZUM6jDzSnJEfmJwEzlTMN6bKNr3M6kCqM5FS9dfXTbyTKsACRvaDspiH
qwvSBNjMFTlXgsURaN+r/Y/QvvrtO0+1TSqa71tnu18SPYwupoHPuKKIiCzI/OwF7gVbVk2sXuOo
Ueqw35EwFnGvD4vM1LJKgH3Gcw8Su9t7SExwB92mddqIKSZykNpIOc/aGyEXafFMJmKItPjFmmGc
4/+x9iXLcSM9t0/ECM7DNjnUrKlKsqQNw7IszvPMp78n1X+3qTS/ymj3XXnhCJ0CiEQCSOAAAx02
hAty7q6xT2VdE5BxaQnImMSiLyFgQSY32Rf2vA3I260XlkRD681NmpLCQZBabs77cWPfgLPJ7iLQ
YVEPS5N6PNmbdvLtTx6vvlgb48rKppitUMeZgz99xusVZrywW49/b3GcyKfTX9wmRpwEYJmA5v37
SSpJ5gfE9D8yJ4i9sPg++CSYHSEmWKdh7Sf1lWNgKzHtFykZF1aUltqLPvSPYpRoC5GnvqsRukTn
wuOdG87tpTJODAOHaS4Z9FM7dHGoG2Ba/0jTuW4bbnguk/7u3+xKUXTRMiVZM9jGJ6ETumYwoNV0
8iySDje6/108GIb7J/pb4DD6M0bJh/aA8+Q5fkxQJRHRO0ztkgO06gkWQIz2BmUcrLCpqfboBZ/s
O+8lxG1wHWatuxbh4S+9MZ4dFcNW833AdHbreNONcvBB7ngkP3a4WXKybU+flYv0xC2WrFriL2R2
1DZWzaDvOyCPWIv27afvBe8xmUc7hQPirmFbPXQLMCYR6HRwYUgWdXey29gR7i0fbgbLk87c1/yV
/HSp0c9oZXG+07IPsV4FcinkdJDQyK65L/WGV8DgaY/x35rha5paAkW4RXT1gmlo9Lug/cK+bh9r
Ja0v0rD+2qrBAEvtXTdsR/7pO+DTVktMKXc7wdm+01aX6Pb+noO6euUuPhfji005r9Ihojrs7fTW
PHae/NzeOOXjh+C8hxvu+uq1J4gvYjIhZGZmUl0aAAQpgeQ0p64j54/uDb6Ku3ZcWvWLC+EYF9I0
uWhmGsXCUqrXini7gKTgejtz64NrBIxfxGKciDjHGELIAFU6rUe3nEaVjcFii+h24goPWXSY7fr+
Y37cnvPNh0Fbhzi3AEW44pc/7WtxGrBlKLQsaj80Dy1s/ccTrwNtLclfCvn5/wsIEywcWdUCorM/
NwAj2xZmjLZ/bMGfab/zqG7WQyfUnUxk1qIkmcyRyBJNaAbMqlz0fV2S4VT8TE7Z449wu28T59zd
Iuc90AdNjibXWmJ1eYHLHIrR6GKpbIEbHg/P9QUFKWWPQoZ9RhMh5wCulGy+QDHHQQzGOmoEQCUk
vUg3eO4/v3OO+KpHXkjDnILED+rSNAFROqfb/pvhYlTuvE03vHrheoq6AGLOgFmJqdapEyKDeovC
ZEaSD7wKYW6P9hDKbm0S6aF2Oye5uG6JGXRPuB+Q5pNHXk/z2lFQJF3E+jQ8IKE0g6OysNPICEVf
02dajCoTW6mIwwuCVus+iiwjG5Pwj8pS6TdJEjRia9LT5j34veujqbfe2B/3A5pQMALM+YZrQdcS
jlGtohXxNBWAS4jz+jqT2w3Yp1Ny87jldgytpqBLLCZQESYBl3hDRUMOfHq+vXigu974WxUMJyie
c+Ov1a/1S5Vs8pmi8Gtq6V+q1O0xQzCETPsSbEYXFKvv9yGvlvKZ27GuciEhm2emij8jNzBwviOi
vCXzXpDcCLva9+Zh724w3veTHH1ysyeUZUjX9/cOSnnv+gNo0b4HYCdxOF93zQksfw8NQRb2Kpu1
UElU42Lm1s1hs3kIwd/748We0Ar5Ybey90dDvPoSkwlrhEmJtbSBDg7PzyGKxOTbzV7e+jec8Ikn
GuPCTUXI6ioFDE5/J2G1VTTet/L3QLDFemMZx+ua5Nkuy9hvKHoQoMMOJ/8SELoIzbVie7fZELSA
I9XL7fgnfHjF5elZizQUGQ0pkkSLwTqjzR5vkdgb4iNZEcCsTJ5BOodpx2IkY2XjaYZnMGsx6RKO
0WrW43ZqGsAhiOqPY2zHW/vexxjb7ro+14/mL7GYi9A3iqJvqGEaD2c0KGJi9PrfX71pl4Iw15/s
pxEItwQI4oyyHZ6ljf68V9+w934b3HKHu1Zj7CUccxUGrazHJnU1WIqbOk6pbicvsN3Je6l2+/Z1
yx0fX2NaxDH7pUHGcWfxYGJEAgLioTp3sP4HO4goZeTmju4OsOnr+EBMtyO6y9PtWnq0hGb8+CQn
gWymoXR5mja4jrG8MRmIzjN9jomwbep1YTZKUUKl7XlwQE6BBgOOC1nNnBeCGFTQhXusmqGcZqx5
QQBDqSpBcG7TYcoH8wjyCOzm+37GquZ37rdbe/Nffju2O13po2kszAAKdDpXwJdD1W7DC9vXHo+/
oDCuI59lre5zWMiT85rGBHuagzuRPIoEvROBQ7dj8cJb+hd/v/7+sUn2mXA0x1KpLeizq4lE/N2c
0V4NvCDgzfWD8/FWnwwU7M3Au4qKzhqWqieea70atUy6dJPtiI8Sfa+6Ke5s0+PR9611m+pLKMaZ
9G0r97qVSvRKc8RgF2Fo0u1u95PkclvNVj3wQizGk5hy2mJ/Rg7beHYSt94qtgPeMk5ysBr1LUAY
56EP4yA3HUAcsyLiD317zr5xHDC9KX6zhQUE4yR6tZzTpMbnGWAL28C9NKSyzZ3xKtn7VudSv6xb
+y881l1UpSjXg4lvhPc05SBty7sys8uqdAXLCbPDOLv9QGrPShwQ68slJjeV2C26u+tif4bnV8Rm
XUqeY2eGgqLp5dC4GHUve3gVOjHdBeTJ32DGgeRvDw94THZiTwO9lH6JnjFDttu71U4vSLdDlM/t
yVl12AvdMGGgnuVlp02xdClNkgzbebZRaprIh55xrnXeSTEYn2NVGo6KgK+Qy05oYax0G95v94/7
qiRc7j1qQddUzcQqWtoZWTRB1bQucjrtYpCd9WRzPL7s91yWxrUevqUPYAdjImHOUMoF2mmMCHZd
xrb67H/jUcitViYUzVBQmwC3hc6uO9e7oFW6uMCxsYMbxak2/k55yLfjg0qX7tZIavFehvcT5T0h
+uN1412/DxfgzJmN4l731bySEMWA3vh0q9u3iHYfWtS2ane06ev81lEf/uja+AXLkmyUqVS12IYl
XbRym29v7DGw1QPaKuhykT96AF4o+PPFcnHnj77UKr4EBaOR5dR7BcH6Lat3UP8/cMnPVi1UV1Fk
Aj8emnYYfWoKyCf8qab3hie7uo2E9+EHwTqx/fkDRKnXv976hfgLjVVjJPtll02NhOISfZQL9uMb
HVFNSgd9BBys1QtkgcVETlZmlbOmQLLTKQ4cfXBVGU20lffYvp4TrIXZ8G6s9brIApHxYXHt59pc
QzqF9F4u28c96G3d0ZUtPN447/P5uoScT6cwjiyuS7+YlUG6eMMm36reWeRs1+Z+LsZ9RVkyC+kA
hFpwprsW/LIJNujsDrypwXWfvNAck2vlYawqXQ7NOSjTRS4eiTEGiW55Pjn6asi+QGLipLYBd4HW
jBKKSc8OzVQvErlUj4W9M4+b77ad3G7PqXtG9Mnrs1n3mwtoNmzqtCGRhxZCHl5Pr95lqgg2KRI7
3YZEpL3691ue2+KdASaImpOs9NUW0kKvmmSLFYke8wOd/j9PLTnH++6teLtulasPD2CF+NujsNvl
Q8kIldICprhBho72tMGNTlZtCxu7KfepzS+ircajvxDZIlqnDLkRajDTJ5D3hDb65edNtWveTF5a
+XmkfrvPF0iMT4nrv/WpFWClwAuHR73zU/+CrqRT7lkP2sPPhwu2SnaP41YI0SBU7PQBr1e8/Jaa
6bUfwrgauWjVepSoLYHVob5NvRyUfs+fH5VSnKKXg/NVOeeG5S8xgrou0hgntEXnvvfa7izSoGx/
GBBpeHv9Da90HMTVTG2ha8b5pHUXWcrY0ZMq3WLB9fTZgqZe5pqbZSs8dTL+R25CSzRnYFVu7dGl
EM/5cbJNcDMXBEN00gYkbi+j637bqKAUwmwNFuLi6cdynANP0TxjZhyUJqu6HgY4PvmR2thbY+u3
NQ4sN2OkMl0zIcYdSWiBz3wLMoPIXt2ANhGsa/G3Endk7tr/1V4ZR9T6kpQrBsDi1D4dvLdKs8ty
Y9446EqN7ehPGLb1hRNSmbCmoNyNughzPSA6RF4XEcvGDbn1UW26bqef4e4VPbIbMstmUrUiojfK
k1Psw9smxtTXbnebO5UtaKTd2AgSD6kdnsC4mZ7euV2xnxs2rv0CxisFmR/rejfhmvZOB2x9Od02
9ltEkv2OksK76XZfEtl7eTxzp844IYjGuKEgG828D+CGTg76cZtvvAtsjWZl+R0//38RCvu9hNWt
Uo/v2Hsn9KopXukVj4PlWi46p5C1nYe33Lb7zR4toJsfvX33cJdtOnSkPobg8AFDx2beiLc3vYuN
56m9fRqHzchJqFcrq1jDqtNsCI38bFdQ1LSGUE0i9VTCFgPM6W50msTRIk9IybCznvY11q0f7nn1
pdU36SUwc4THPrRaKfgEFu81kkcEAx/PJ3EC+cK+exGrE0breSXJ1ahwicqc5SpILakC2dAFlcHn
21P2kAS2lKGbTuUcrdWwcInEnOIsanUwJVEkC33uqp23dg9d7hVXOhkv18/xah/oAoztFAKvdqcW
CcAOGEEKKi95DW/1SxY63c4uDNw5lbvFSrDMuXFvFHufu1scbN0gvHuPPtCyp3n5O5jTLIZIvIua
Cl2HjvCQTsQu95TF6Lq8q5n0Eoc5u1KQV2NmzZAXY2S3t5X9gK1XG8N2yR53G53Pjm3e0/Gav1hi
MilL1xZ9WM2QbezsNy/GYwAatvdcjnSeiX424izcRqUm/2eih/asbF5AOXhv2rybmgYg1z4UEzRk
8Rzo+FhQoHV7OiWYxUbHbmjRttZ3/psl/RzX0Ji4IO6LSg99oPk1wXT9ft9vvpf7e471rYV5yw/E
eBQr6tu8DSTpIic74QHv0XNo+wJv4nttQEhfwjAuROssuc9NantPaE26RWvS7oHcfXNBrQRGoQOf
kJr3rRhPMo9S3MQp/VaH1nE0ED88or/6tvJCDf233KrKWuy6kI9twhiHNMUEOODAomR5+QEjEtg3
g+aI62d49QlR1zH1pGuqLGls7CHNWigpYDC8FPPWoGXc2J7fhtB53OMJP0bswa3grEXKS0TGO7VS
IYSFpCBqPNRoIhbQsIBkEpWw+3uB86C9aosL4VgHVYZz1w3USKBFNbc1KPHpugJX/dECgvFHtd4L
2DYgSxehI9VJ+wbGnc6OsPD2j26yBRC1z4VDymcxjaMesgy2k94Vdl0TOkd74LKyrUX1y+/DOKU2
CI3ej/B9Dr1PEGXvb7DdObm9P1P2IO5L0KqdL8RinJKgCG08CiruKuNH+SJhIUQmOYnooHjC5U3k
WR7jmsKwb1Xj0xwO3uvtTCqYA16QQW/AzR54YjHuqRILCwQHUGLpgKVodoqN8Sjs4SZ4D4T0tPzm
1Bf6Y9ySCILowmw1WjE89RfpYS87j/TmvW7lq5WnhVHoTE9YUUa1GeWAQUFZ3TyfXl9vdxjDwKrT
o4sXyUf7EG6uQ/I8E8sA2SdC3osJLAMMkKcaqazshrUX3xzKmCAZ+o+K1BlfMZh1p1gi4J6eBaLu
0F2Ajo3rInHcEdvmEhrV2EoxIMKYDD9FdE3YvcyziPWbES/GBp2pNjSL8UjBhEUyCRh/kVH5G9yN
O2/38y6yN7gYQb5kYyEpv362GnEuMBnnhA2OahsGOk4xxr9e++N0I4Dinxf7fQZdvxv7L9EY1zS2
oxxWDYXB6CZo/WZSeliujVqVb/Oaa6gzuIbFOKasHnozQ/ZwARm/9OCTPTfpWzeHX9Iw7iiSa00K
K4O6PuQmz6fKPY0hSH2Vk/qc3Zabjy0/ill37r8wGb+EHUc1+OshFcqNz7VM2pAYbvo9KMkZ9WrO
3bjub3+BMb5plls9bFMISMFO0e76aVotE+v/GJ0uMj5p7IY4ThTIYnhvaKV+eNjlW1oNR99fgf1u
NgduNXxewDFxS2mqgz9rgBMQTTwPbnlOD/UTuFwcDtCaSzfwOErJkVU0bzJ2IQ5hnk7oxsAYr+O/
3GUOCvuYW+SgrN1QSxTGEkZMESRZBxQ8JVgo6qvEVVzsw+NIs9pTuMRhjCBOq0GZKuB87pEB2chl
h35YzPt+/45F6rxm0NXm1AUce1El8gwa/gxw4N5xvADxxMW7NUiHHpbTdI9mBYPc0lEG8tC8THel
Ru7c6VhjaSpGgrf56b76Br6j66peLbIsfxNjORlWQldhQz/o6JwumLAnWAeLpiF4ZJCRvltHzrlT
13zXEpC5y7TRSBS8scuIPuRNMhH1FdFB9oEXhsE93ZLo9FDYqXfZPTyATn+04yfU+DQbDO2ZhUZW
V3LdnNzYeDvjsfSteYTlD2PuplIbBbku8MOearSBWHy+wTX/tgRgLqIp74puLKmqvVNjpyJRNn8x
G0ovvNtotfyxxGJuo94a80ak5xRNqxgcRAUkd3YXEN6KLz/ibzopdiXG7Z8qn9eCxtMi/f9FKqC2
w6j11MYV7Jy3blL3ur2uViOXgjEOSM7SsJk+v9Lh+TXE8ucHwz3CWmNsmueWJdZuQcOwLNnCNjqw
BzBaNFpJnEaELJe624PPSfZa+tHM5GganCB2NaJcQjF668WunXKMxFwO4Bh8fc0dsNq41iZzMLnM
ca88qRgVgno4HLUcUOLm6fSmXhKP41dXW3WWwjD+e9ZajJ2nQCjPvYvJAkoowbGD9Svi16dhXLdF
CfqNABAO9RtY2LpDgw6/B3Y1uViIwna1jXOpKrHVU3v2vOl0CW9/kh+0wwkzqx/TdhtveJ/nf7jk
f0RjO9hmcACN4tzhVno+eeBchC/c3CFEpoN7vIrH6vvOUj7GHfuy2eujBPlAjHEp7gMS7NMQzfUE
b4EbrFu0z2VFPkB8LtzRbuZ3ji2u1jKX+IzXpVM+8SwDf9qgYwFOEc2qyAJ4dy81BzZiXsIwvtfQ
WsOfW5gL5l4aEpxa+l7Cscn/4XR/fTjGXaQm2CbiCrKgDIKt2STpQCoZk8xzyk1r7z8wRnf/EWE7
AOcsrEV/S+EY31EiVq+7ArgwF/h486Xfim/NGw+Gp0PGb0zj36734Jj3zxY5dd/brdqiKy3GVwPz
8IZ2z3BkW8velrIxriSTxjCVI8iGpQcnLPsrSPidJxhPf4wv0XU/KUt6WRYkvVPxAvI5uMazjvXA
5x/rYOmatbpOOlOBCcLONW/3luwxNTAfEe5ZNo53+HCzt7uDepAPmJHgaJEjIUvfrOeaAI8Pl3Lw
pEOwt+zKi7wDqBY5OOu3/y8ZGW+Cp2K5k2Zo8oCXzLElg0CbKBzUskCh+Za1eA3n72NcncRY2AhL
5DxboyhaHaSjrGnoPfokKsTuM4xj/LjbHF/c0P0cxmi4iQrnSLBjrGKpTXiapnodZ8fbobUQrBtn
4Y7294Oxmvsaz/uOjIdJhnkyCgX6RWsG9scqW+xhb2x0+b/QXQ2Bh84u7KC+/lF59xFL9ZzKRonq
BoTEbDBoIHHXXn5uQJlzdDGSz1PpKpopiaamqBIyWl1lAkgrzgQ/oSKeZg8lInQbkMr5pm32kBBt
t4Qj3ZpKl3i/qbQ11ZQmQGDC26N42JALWsOdSSGafSN6exuDihYaYXg1nLUoDNPPhqwpNLjUpK9y
ymkZ9hN2OsNove7VQIN6yTv2a9a5hGBOoxZXkaQ0EqzTcW7fBu/Mcc6rwdESgL28ZyuQtRQAqHnR
JANtGcifMf/kYuYE+4w4eGsedAnHmIZQ9FUrRFCZWZM+QK/5Tw7Aao/rEoExhk4LR4x/AAGvxni5
eyMZjYBAInjd6Lg4zI0NOrLe73rgILN/BnNmaF82xj1CH/AXcKDoT2Yjn6VIzK0dRlOKMtenSA4c
Y+pJG7Dm4SjxKmqrqdkSibmqu7oKsVd2ps4J3YJSA4p2taWePyR7MPs6fLb7teBgichc3KbRFzWK
KvhcFVEvCOj4NxrnmLI1m6Itw0QbANHRBj3EjojGUbH+hh6J+4+n69+KY9/sq0JeVkpsRCMUOLlh
5JkSfyH0urf7x+uwLwmFkDVF5uMbaa0r1k9JvDFGEgp2HdmVBDZJI3Vkpxwv1wXjOCL2caGoJysf
qBLB1hGDlmq/tXnbHFZreQtbYO+NNMc0Ms4VrXg8P+u2CppKuKKjG11usJWZa+2rTxlLPMZVqF2S
mD11Rs6z9Cx+FKTe3aJTNduogz1jvGi7LyTyWIXk/vzOPWq8z8j4D62Z1XmYKLgzYHcTZWzk+Y21
UG4pH+s3xmpKZRGWgtGJ5qGx6Vq17O5mi1Wy6HLmWD7PIeqM7+gnf5LTkFrI82kENaN3MZ2HDRk3
j++ccGa1OLEUjHEaTZlja62CUwZ2d2Xb/NBe3q9b+2o8ukBgawZzj5UJ2C0NYU64d5VtRDAcfH6g
kydoW0Dn3uY8YNnqgfeyy3H1bOEg18Z5lmIoMdrcc5shee6dnZmVlD6pxA5//cnRfhzCHerVeI3s
L6pmpyno7lDm4b6q/Y9o8B9/xY6zhalvakLweaegLoaVJiCCfQvcF3C2fHftZse7mTkumB2gVUA9
PhoxjWjqu+juzOOT5nkpdogtkYw6RaMOtfMC8UXiZtuGnEgUECUgag+++C5BEMA7zVw9Mg6jTJJR
ASUENUlsuZ63oUMXd3/HsuHtPTp3/uNxZhc+if2Y6XOJE4D45uRJzqXCvmENm8J3cFXvPFfFuaPZ
HU++NmhVLH+eN807vYbvwX1yl1yKHXzV/4eDwDiQUpeDrBopnIMg8fn0JG6eLS+W7KAg/gMexCJs
nbzuUniHjy0eGLU/gyL20xuj8uLdPmzUy8bd7z8H9LhMb5zrhS0XVGakTLkBCQc01TyfTj6emQt3
a8XuPW//BSc0MJkcpcradlaVz2/n3xVHlAd47zqrL/MLd8yWB3qzQMsBTYPAFo9kGYzqL3jbOuO5
gHe3rFZTl1BMhpJkVTmpOY4ZerpATIbcHOXbAEtQ78wjIccX7EnBth7s6qGLgXhUQjznwi5/Qjdx
GMgSBAUhhJc69XazsV10SCGDoZ0VnCTmkzn5SmbB1gV6Le61ZAJcZ6NQjdI4NkSPBCOWdxvy7Zh/
R9x1nr6d0/uSMvNzJ85WSRyWymYilDQz9NEwgJ+QHB04quNH5ANJAEdOXsBgMrEJWGciQVCo78Tb
euaG6LXnlae5Nsr4lEkXDGxZojaKFGPeKptHdI443EucF5qw+5wklDojqQJO7T2jeQR55yXFS7Tv
POxaojoEj6u2a28TweYVI3jmYjEFjx6co3OiAPqZ9uF4bzssQcOtMG7pZtnNeO97G52M2JlytG8w
+ECag3B8TwfCq/gwHseQJBCZWaD3ElVVxnZk5nNmfjqKcRCmR7W4kWcb+32E77HgFpk9XVSDXHfc
TEj2Gxj7XcV6Lk0pSI9lLD4olUXMtjrJQ8MJajkysVlqVpuFqRaQyddIMZNZJBO296R2EJO6sDGi
95+kYhPVqhf8TBQhld6lJG1OpXSvG5womsk/PjWHiW3TxJCcrorspd5hHmUI5yw9ivFW/N68Wh0a
Jqaf1wXhgTCfp22wejdVAJIpPZbePkhZYutqYk/WH3wgXTUkC8R1BlhFmUpZBXHKPi3S45A1RE92
o0m0/ucgaXtD0Lwyk+00yziYa8LpmqFhZwO6A1Fj/FphlGrdGOe+TI9GjJYjf1eagRf1sdPonIXp
a0a+BGIcsaIP8iBnTXrEcik7EfdF9C7qCkeaVRAddHzoA8MKJzZQsLRZNDQKIochlPWzlTdWsL9u
DisYEqgFZayuMRQ0OTEuqlHMLhYbMTsaauzl1X6y8KIwa5zTs/JdJFlSJSCIoBT7dJSLFol6iNJJ
s9TsmA/CvT4WjtmYtqG9xOPmujjq19IfPUIAMjC2ZRmqqrLdln5vdjnWF2bHthupOJVRchDol12E
AH8hyBimVC3VxI4F5vyYflvHQyllR6m5T4bSNoPaTqNTZQVeo3Fot9c+jvw3FlXdV3MeJz3pYxEf
J08td4jdVlWdcvj3poyFH1CWaAFLUuiPWHybAKRavV8q2bHRjfaYK0XqCXUvHtWmD7zrX2dVHtxC
WEiG6r/KEtrFuZgLcp/mx0jctG3mdNYuQuP8vwfREJvQm07RLFZpkamZSpvH+TGI7tsKREB03Zqk
2H+AohoqNKfLhslyNahBpoe42PKjIzTbNynZ/cGfxwiIpaqSCBYd5sv31lB3ZVHkxzp0Je1k5Bu1
+IOTD7f8DwRz8lsjVqckhgTD7Krzc57uze7jD6TQJQmt6popKSLjJRNQxYmlAoionG1BhGdRdVvU
OAa85lw0HTyIICSXLJ0NVuNcQoDTA6WRdGeIFCLI95r2YsTRn3xzC/ujUK2QdewH+npSQAZeGk0g
5cepcC2VfpQ+/35dY2veRfsF8VnUWBxGo28qNU3k/GgFD5r62CjaZo50ImICVBBK9zrYmuKo1iwT
caFksV45NcwaxRkrP45RvovV2MZ5lIrcCeeec/DX3PISifExnSSUc9Dp+VEiLwPnvPOkoP+/UFmk
Z7MalkZ+1LAmVz01odtkp7Hm6Grlw2DHFkwYa5EwaP5JOLBAiaXctMJSSI9z+oplTTsp385itM1S
jcQSJ/1akegLFnNsxEk3hVAA1rBXp8hpRbs5phLPmtdQcLdomDQD66+lMXqr5UYohD7PjiJ2ZJJK
CLDatPqB2SnZMcTM5+iPLcfRe5NeZf/AMULNUxwmhl4A7rUJG9KgwJ7Vnhr4pK03anXRxnetJspE
stgzg6O60QWnGY6WEthwI444bQWeBqjVMVf5l5/EpkVBEWexBQ2E/aHLj/NwG+rb60dsxfABYSCG
Q+c7WjLkr8Y5p7VizWaZHeUJDNLBg1Q/XgdYl+EXABNlF2mvDSEFMIyGxMour+8Gy/tvGFTIhe1X
Rq1MjVBnx84898HjYPoER+w6BlsO+D/7+CUIFXQBInVqj8VcCENkTe9sWYras9lYpqNroOYai6q9
Vcqg8BJdCl2w/KH6IYiSF6ltsmtHK8Ujm6zZXd4nD9d/GO8LMsckyALTSKiCTfOcT+9C//bf/j5z
LiKxnVSQmmdHPZ1dS2sOXZhw5i5XbcSkmw9N8GRqbMvOLDSJ3omIiMZ2058FaX//ByKYukTJEjAk
oTGfrh8TIxAS/H0pRDNjuB8b3kld/QgLBOYj9EqUG/4UgUGlq+0swtgAL3FY1RGiefGvNIiNghVc
T4EOvr2jEH+Pxr2YvzY5xxfQH/mbu1lAMELgAU7PpxoQHUbmstLuZE88T2bDuQ/XdKWICjZFYJ2N
JbF0TarY9HHVIUGJuu9i+9ooIwdgTVULAJadafK7QRIjJHOWWm6EoTtlughGtuTjulXxYJj4tNGT
IB50wKi9QVrjJOHN3nCuY3B0xe7NmgZVEcZZhihBRyTzIpvv1wHWvrkigbgGWYKJkgRzuvO+08Se
6grN51vJkn/qwk1pBDO2iPO6q1ZlkZHBoy6h46QzKYOUq0aI52TkceXT2GPeQeNNB9P7kDVgsKH8
g8B8EaHUrNEIIYw/Vx+5kSRYpLorquZiqM9jcpqNkIfIk0n+einUWT93hkxlShMipo9px7t26G/+
XSbF0mRNtUysGv2K0GUxqE8GIzv2Qdo7tRT+tOTamZNGIQq2naAWK5pOPGvPhTjtRN/0rtsH/f6/
w4OiDutbFQM58Vf4fCrnaVTNDGFlifJlGO6rXt0b+dM8qJtaHHNOCrOu0F94jKsO5hL5k45bttce
4/Jn33OuglV7x9bUv+Vh1NnI3VzoAv6+J3+ozy+cv77qEqBwVCswSmt+DlotYgSta1UFFavsOAqe
ZmL/mHhIC57NrX4SWp0Q6e5XGMbXT6IESLgKI8iP2RS/VSlKy8Ho6s02xXMLr+LLMgh/Rj2KBt5V
zIyjNs+ydUpJFwxthIrIkPbhxlengPRTMG9nc+ptSRN8W0w0/YyRcnRRKEXsxU11X8bxS28KWO9Y
zqrdB0HgSFZsbRO/TU27KqPItrqRl8OtKl9HLGvKYGjCOORXvWR6WXdVmyDP6jXS/IzFDpr592UP
Gb2hGIHA1npclUxEPqaFatRZjkgi8G1ptuwCWGP8dP3QrRrpAoXJ47GyXslkFShl4LQYclJv5vrR
/HEdZF1df4mCYVi2DBVLljRhC2V+NNp9a3nRcG5jDsQ1OSgE449FPR6SgGoryd2x3OfqqSxtbkmC
Jwh7HlAHFYIQKFX3NpWPfX3T1Zv/pismidFiQTGwjx6CyPd4y7Gk/Ty7fwBhWrAuPAtgvo3RlZoX
RWyGdX70Tf9GmbSIGIIYEtS/nOtAqx/FQrKHJUSiipj76zEJfKWahRzp5KDWngTe5jyUCOYtsD+D
E9ZTM2XvDpq6m4aJQT3U778iiXEri1IL32G0uS0Enjk4pv8uTD8GM96G2ffJ8Dmyrd0eS0TmeKbm
NMxlk+VHU8RCU+vJrwpObMmTiTmaZl9iMbAABGEYt3V/B4p10ur7ypRJU6O31k3il+vfa83df3ob
zbAkpDCMFtMgFvPEwjkdReQvZMIorunkr6p/uY6zZhcosqPCDkpv6TcDVIZiNsoKBjib2zK+TQ/d
7CUJB2TtA2kwOpBbqhjhZK+TKcvirJtVeDbjpxKjZTz+g2OEAphpyrjkdYulCm86SY+NEpfjGObZ
i5FWNRjTsvAY993MMQW2CeHzbtSxAt7Ak5GqWAZjC4aC5fbCDK+gYcMqKe6xAM8L4sgV5WMpSvdz
2pJa+5mZvGRzzeFBOEy/ovaOzVv0/xdRRhUXRtmEA85VNbllHNpW9DOe/331XcGDPF7esPLN1Nlo
3QjjAewZY3I0tFQ/12UwesqojPuy7X1ejLsStyPA1UWV1q1VPPF8FQhkMd0QmFNyLCLfq8LoVgmx
FlxunbnajMbeL0aEGuJAWuVRHnXbsPp7ve9IfjKtirSJlBHZQrte4Xe3//pMfPlh1JwXmtaHvhUT
q0+OkmS9hFZPIkxe6lG8jQ2Or2SZB6kxfYFiPiomjcEo3HXJMekmLxdJFe6j+bEzLaIot5Ky9cuj
PqaOHrljEuP6iZw/EdVSkZpZOECflJ8LUQutF1MflRLc1Q2Zgg85EZGh7WRec9mK8ULOXziMi8Z7
4WQ1upYcs2Hyb9shy3ZaNF2aHqy31yVaRdJlrEERcUINkUEytVnQhnJOjkqQO5r2GoY1KUbdu47C
0or89eEWMIwX6CvdT0tZTo76bCuGFdmoNpA5971Z6t+SXoUPqNykrU99oN6IxeAZVrtR5RErksXZ
NYPOFgdjd/1HrYqOows3buHKYMloa12fK2PAgQK7HpF3vp+QmPP0u3ItweWBUw80pJqCuOXr0ZhT
oUCfmYQzK5rRts5rJ9XGR72u7jOxe8LWG5FjoKuApkKDI/pSZzFncfSHKkTmlhwD4VtYaI44k+IF
dFZOMn5c196qO/p/pH1Zc9s40/UvYhV3grcgtVOOZctO4htWNnPfwJ2//jv0vN9EgjhCJU9l5ioz
agJodDe6T5++kMRdRc1AbGxWkDSOZxX8LTH4oDHOzCRI9mOMYn++L24ps6whsYd/kRSxYHWvtzJO
7DisYinx+lieQJmexSujBKdeqsmB0wypj7lmSeMqoT+gfzntdmDArbZ6mQM1HCbf/bIZ3BBTJ//m
/tgaNoJoumHzWVnSq0NnyPisOt+jzkyriVG1fb6/+EVNvRDC7/XYtqEy+RBCEQ3qXq849wUshDU6
Al0LhTHEBDeEhTlJuzJWrMSLR2a7+nhq50xaUJ5C1CxX92XNB8UFvJClw5ID4IEAmwvVcswulocS
ts3ItTfGmm3Y1o/3RfBdGbO5gQwLwSCiKDhN7p0QF10nWzk2rJmqXU4y6nd4dJvUrhMnV4H1qV6L
5HXKQOVtpl/VPnaCYXAtFCB6pXDyEWWrRvRNC4d49U3qtQJXqoFCHQEHh51oX6Zo2qYATegZ+pc0
2g/PmQqmYKVzu+aBsRrKLH+L1eJNh61M9EgQTCyYiatv4exS4wN1LgfAwQFOqO/MLrWonIzl3mpL
n6aTlK2HbOo3909l8eBVHexpSAqAIJg7lDwKy77pcSiVEddOGdZ4fSjy9OdWXQds5F8p3DZjem1J
2sBGSBZu7PiTWe9y//X+QpZi2isZ3Pb1UW2npMT2Zf1LhJhKRewls3cSvPsycdhYO6GlbSWQ1NwX
vHhNVaLYxjzzRuX7c5JWZXkLFJanyxsz24fdt+ZFrgVCliwtVvdbCndOZQEuYLRppZ4UGSpgGEOz
StMo2bKyUVI36pTpYJk2+xz3MduV7SA9ILuFidJSBcJpyY8dEtctLWLfF4R/ywr0+8O4o03rIsz7
Ik69etU9SgJ/tng9L1bNnanZ1qMPIwjYppzT2qjccfgVidhyRAfIObFeT7SaEShOGwSrIACF1vhe
g+vWJqHAL4kkcS5Dzhs7zCUAa6dhHajHadtNW6b9+fPnSlPmj7gIh5s66ds4gD4O7b4KStf0dyRN
BPq4aKvwgNMUQ0dpknChY9JWyHXPmN0m9h2jXcNcxvV3O93nxbf712tRv35L4uFaatZMOHz4csXq
91P7FEfm3xinCwnc1TID5O1HFcbJzeUHpXssRIO45s24ca4XArgrEmRdHDcxNkvpDVjXfYY+zsx6
jOXzHJgEOqMYMHN/15bPx5BNywDHvsJn2s1C8eNwBL516rJ6M9V+cKozfxPYPs1grBDFt/HLfZGL
dxVDtHWUKGwELNw2FjCDUAi8Jir9a2IfajOmhiRCIPKNsv8EERdSuL2cTAIOrcGEJ+lDTx+cInb7
PKWDLtNSHXI66TVmzdfPLQJQMJ2GtE9qmuR4s3TI49pZvdIMcDMYmEnGBlcDJKsx3Lz1kWtpny0F
rR/3d2UhIkepYy7faxjOYPDJ0W7oZjQQvjcqQ2rWo9uHPzRtn8pfmqNpiZ7Ci2dgIlY0NOQiQH5/
ffejJsZS2jkeJ+wowy1tmlZ1Kr23BTgqkaD57y+MTGcNcpMViJsAHXAM62Q1eGkEo2DzFu/+xXI4
UxaqCM5SE8tJ5C2g9K0g9uF7fv5RJhwKHtoEpdeP/paLVUg1kGcxwyqqfK9UuaPkuyRvnSZDCeac
R6YbNKtnKxe9B5eXZeuAjQBEi3rb9eYVaVbWiDsTT1VPuhUcrc4WOOVFrUOS7f9L4BIIqWUN6EWA
D2jtgg6aRdVIfouCg1RWKSWhN+iiQHq+3Tc27kIi5xDG3I/KcW5NSUNpW5phRrtuZbU5IvuAYmTQ
1ux3sSK7U5h+ritRBvj+jho3FSFdTeXEwnqZme/UJtsWlcCrLrruf9dn8AUhFtcI/QasDySftJ2C
RxLpnxrdpHos6k0QLYYzcW3YDnYyb2WEes1R9GwV/ToXUrVSI0/pgK2q9sNme9/YLV8otFNgUDGK
J6iRXGt2F0lFPyX49KJqHRZ3m64w3XCcdvmkfIkKDR2gfvPM7PY5ZKEXtiJU/+LiMEEYOVUdM2b4
vDbpJUtS5saYekxrqqJd5Smv2PD9/jKXAJfIXwMdoYKCBKvkrJ+thpmWxnnqIfPpTKiWD6Bynwy8
GgPVKcoDIHTNGFN9r/fnqJlWSSev/TTcNolGAehaj0q1Y7GyHqrI60Pz2/3PW9qEy6/jrGbZ5Fkc
Dfg6uU5pUBNaJq/3JSwFNHjNy/OkZoJAjzNgWmtpSVmhFyhLdwGrV3FUrbt+pPIW0QHe890212P3
vsyliOZSJmfSEpPkhWTNex58izvdCRJwqJRnH9uZ1O/3ZS3qsYJeFwAibBVugrsknZ6y2FIQPlna
awYAYVbZuyIYviad4Uy5edS7lcKC1RAab1FSiII3vj/7wy9dip9P+MIvkSIOMxKMqYc+Mt0iyQal
e7SrVZuuko9N8xRIoTuYAO6yQ4UKUd6HHWVIHrht6IYtWwPEubYRe03+5Oi5aNbEku9X5sYMQmbg
MV/EUcKmDzMDm6OM6yJ6yM5JLYguFt/yGIyhWlgdAVKEq/QmiamxwsZrt6gw2NwPna5+UozCyQL5
qSaglvH9FQElkNQJIo6lYgbKsL8lcxZMScE12qkyjG8/0ageadg/5M2vofxVDb80baJyDoRZdZAQ
Viq+vqpFxuU/1o7uPtlCHwRq3deHL6sBKToQO3itXDpWdSpIPgNynW6cnEkFZt3O9kFzYFEnsN6L
NwwZIB0D34Bz4/PiTWb0XRf02HRf9TIDfTG15rQFoxapN1UkamJcVKMLcZySA8CRMnDHImIInpK+
2kjhyRb2lYjWxFnqKWKmUugt0iYa5tlW9pEp35Rsj3m3OyXJVvfNxqIw9GChpRB5Z50nJiJFX6FL
DrqjMtuJ+hXDiJlYfiuRyJsigQ8SyeJ2D+RlJGdzPijKV3GN91z9fZRoi9ePqVel4FYsBT/KxcK4
XSyTAT5lFhZm3Vqy9mi+XgPu66S4C/e3cNnyXojinJcWdXIgSyoSC+b3jBWHRD34hrQK4sIZre8I
XbsYWPnKK8tOEOEt6qMOhlgdKE/1psF1kkxm2jmMrkIwF7V/Z1Hl9KVAyKLnxOtMRVlat1GvvL7c
JLULpWmxk0pINiTY13HmJh2Mub9uujNSibRRZEGuZvH0LmTOqnThTSygy0xwPaaezXaZ+pbr6LLW
sg3o+J/uH96iIGwdMAUWauEflu1CEJreMOGwqeCi02HcFGPXIQwqJ7eWA5s2bSF4cyweGEF28J/y
M8/EETYBq5oefigNMqqoL13EqClKDn7EcvzDRgF4FTGtjpj2pjNNxjSxpoRV7O3UbUjd7nwL5Vij
VJysJbQ20xcWywWdfsR1uikBp+iUdZgl2ylwi5GISluLe2zDQalo/cYec4fJGjltWxtaytqHqs4m
SoqW6vq00mIEAffPc2mDVQX9NUQxZTyPOWUNDL9ofVVHFATEKUR13UsnvPGzoeL391IItyBdlZs6
Ggx0/4ely/J9BkzX/WUsmcpLCVzkqPRxrzahiRMsUkdtfyrdBrPoaIM6r4rmv/vCls5H1YmMoTSo
OwJKe33ZRhsv7QDhG8AnhVPl8b4cxl0dPmgtbsN9UYvHYyiGphELCOcPPs2L61YCQoIggKReYsYO
U928BrpK1AIoEsJFwpnVjFloYvMM+yXvMBw2WqVZ+j+uhHNmuq/0VqRZ4LXo9kRSHDM/Skx0cxYV
7WK7uJPJEzQDlQzbJfcO2VaZYA2zFt3oMYDuJo4dcZvBrWFq49iwJ3QWdmZ1RnrVYVPy0rb6flDl
TV2UP4LQFohcVGxgtWUDT20ZCLtrXevUTko0vEW9KKo8wwS0RttFJSqHQDojyXlf2xa3zwR8WLFQ
9IY7uRZWarpf1U2C5ny5gS+WrX5DYq0U+KpFdQODrYVmUPQ78TrdZVoeSkOGvsHEzp1YrXRHN1sF
/rjPN/cXtHhTTYL+dDgrdGtzGatBim2DyWhRtHt9XeqvLAzWQ5tQK364L2h5Tf8K4gcPNkCsWn6B
NrcSc0BYN6zs/iVpTcH5CJbDs01UTY0301RlnmH5tM/Id0Yew7RaZWawur+eJU3Q5JnzBvlF46aB
PhmLtNbNIPOCZgLiygR55Q90JogUbkm7dbh2hGRItcj8tqWdpretCe/Tj91hlOBiy6D8FbbKk85Q
Gc/85/vLWtpAWGzNnlvdgTLmFJz0WRBgml3mVYw5OfkVq8ieSPU670/3BS3Wci8lcaYis9CG0Mt1
5sUg2nHUMQRi2q6NU60Tcx3IBKNeR9bs9CDp0Idh/2pNP3BaTZbAvWN7sVSZTp1pwV/ch8uv4qyJ
FGHo4jDgPpTaq0V+KvI3lPPCTESgtnQbiIFgAhE2WjN0bvFqn2chwImwI0m5Mpv97E36RsQptGSN
QVEBnC5wXjOG+9pamSkhIOVEQ6Ba1AElrRu0xZvVVPtalVZxi5x0pAiuxZL+4E6gW8AggEJ9zEy+
cMfMCJocdcQMjZSTRsPuUdWIo7QYQjG0IjMpkqVeLw+AsoYYc7sY0DZf8mjVprEbICHg+5N7X1mX
biHSfOjKB2BHVXjQDiKnQpZGI/M0dfBiQ/F8sFspdbNJU3NdpokAA7P0PgKWDJPBAYIGopszyrrC
9DJrAIIeM1Bpma35UA9ftNY+hMZBAwQI/9feHkyBhebnhnwk3IBjU030P1mgHeHuvh6m5iCFaLM1
QmSVwubkR/WnHEmCjGgbzUDGdsqdrIiPctUfzMmnUV//hfmxbSCykVJTZJs3d+oYR6NqoQ/XHqt9
X1mfs1hzyqTbWpWoOrSoPchcA7SMowXk61p7oJNJoRjobsin0Rvs/sECOLAbjSMRxt4LolCNAV8Q
ATgfz3ruPPMmByv/CKA5yV8xkM9h7eBWuQW8wMt9PV0UhJcgAiFQfKGL7XpNqlIaeWXhBCvlaBDj
Mc/e83EvmdafPzoNGZ0GIBJRFOQ5uOycUZMEaTF0UeiSvAsAa8zkGqzXAlu8YCSvpHBZyEofwpp0
6JwokbaKrVNkgAO6+IuQ9UoKZ0W0qQkxNxiH03XSpw6YTFN6VqVmLhDmTeT6VuPcP6SlewaJM62P
/eEDuFMqx743onLu4LHMlqZm6tjJyTReRxMevVwVmJVWBB2t5M8BaObQoLO7/wFL+wrlQEofeWvc
d07zCzuXur6Qcc/1gZbZOx4af0P+Y1zK4J6btYnKiNpCRqaXFKVxjejUyAQ1nsWFoMavIwsAn8Pj
O6I0RS2yBJlNrL5bOVIR7BTbIrDF0p1SZRCYEJTGUSLndqudKrmrirTwpkgvNu1oltTPtF+lXH0C
oxYTeJpFaYqsgOUAFUSIu77BbawPhp0Q9IYE046pDQ2q6rnVQjfPRZNP5g/n3moGqENgaoGOQYco
p/iyAdLGSA8KL7RfMJl7ynaxebD6rRYLgvKlY1Lhx5CtQQrJ5ltRKlktS9OXcs+silXuN3vkh49J
pz39uVpfiuHMxRCbNgqySeHVE15KG4z/sHtBP8l8M2+27GIl3JappB7AdB4XXt+lVOne26r6q70C
exkBUgYvwFk/LuKntg7lwmqxCLN6hQDTfpG79/v7tBBdzL3g/4rgFNoaGjJF6IT1FDQg02jsGLWb
CfCEVRINB2vQXakqD1Jmvt6XuxTxI+eLHiEFpRUDqaHrtYEkPmgaywDJRsG0jV1m5aaMtJZGfgMe
fJnA9CLQ2gyDarz2moUW5NJykjzWViS29B1Kn7EjlyNIK+9/2NKdQyu2BdQ3Oh0BNue+i/VhbyNr
66nVuDFsC4+RaT1qx2IS5cWW0N+YTQMOvDmsg4uer8rF8Q5KV+NBgKugxMZuJNV6SnZaRVZWbzuk
cWSUUvvI3oLpxwke7cZY+1bvjkX02JPBUdmzqYvAUksqDWICCx0goAdANvX6i9gI9oggKgovr4yK
EqYHTqj7ncDnLZmASyncxWF9rxadBp0bhprBfjLDUUMwQRJ/LNf3T3PRvcK/oolQw0RsZGquV6QV
hRopU14gGfRuYQJHD5hZGc1Fyl4Gg9GhVLaDesBkSKe0rZ1ZDX9hwoHNIzPlGRpNPlryL864DLLY
zHJWoHS5H9V99laXJRXc4aX9xLvOwlNEwzwnPs8x9jlYvtsKp1ZLbpRuJua74SB4hoiEcIdmDBmo
IywspAC8DfEXwfw9VUSutygEyQa4ItB24g1yfVq27Ndaag0QEp6QE3Aqdsy7/i+OBHgYgEBRbcJ+
cZbH7rOpQMhToiG/LqiVHssu/qUa6EhM/yZcAELK1NHDqhEUDK7XU8egoWuaqvRiVm/iXPo+qj+U
LDrg8t7X8wX3DQ+ha7hWqKJhfuu1oDGWI/AuNQVYchqf2qW0lppgTyw8LeLeNbLP98UtnNOVuNmO
XGi11fgZ8mB14ZF2pH7xTUlQZyqqP7cT6Mj9KDQRBHY8fNYfskoOfRl6DUxw3tSbYBsZicCLL8Eb
TIIexvl8dHRMzmu9WIsvh9DooSy9WiKb3tYfw+ClbKOjifbVqS7dovgGKK2Tx4zWPqbP5JKTpI3g
di0YXpTTwCL7wSIKgMf1R6CRIk+jti49UpS7grF9LqLeXdAQNPghJw5o52yNuKuFqkWbtnFaeqw2
aOU/hPomCHKqZSH1B5FrW1gOktUIK1An0yzCN4BYZpATKx1LpEYUbXKh/dWbEYZ4st3Xw6VFoapu
4Owg5AbT3eutP02jCnthNxgNVKn5zuzzeN3lukL9En1+ZAp1gVouLA6xOCpMWB2Is3la/gx1v74D
SZtnpOUqmVrMTInVv2h9x9bpOKq5PVLjn2WNgrEs9mCX6MCwyaYppWQfhba014uhFtyAhU2cT8lU
52Yay+B5cnMmt0jqol4S4T9YY7q0tterNqLmZGrrPI9sahWNJkgaLG0iBCKLZqE4BD7Va4UfGruV
Mj+vvNRn36Rwhqjb/ua+dixYKYDu0fCOTB06H3k6xMg3ZDaEeuWF9ZGAeoPZGJSA9o8/l4IcGfkA
WAIlxV3dxPDjvLBi5mlgz7WmF5SEmbT632RwlzcOBrXW4oR5aaE5mwr9f0oigGEsHQiQA3jVIlqy
TT4D1nSjWpM+YvCK8ZZM7FcW/00TN6ia0BMGmBzOhH9kao1isFYrGTqZzU1gSa5SBau29bf3d2vW
neuHGRYhz1luHU8LEBpf61ZesHoCkyce6WbgMf3NVBhlmI3aRSLCTZGk+Wpd+I4mLlN497BA68Wz
FX/NfPTYmZ8S6ev9Bd2eDRYEO4CjwWPt5mzq2DKbUevg3b8rI21ET3LRz3NphhK8TkGLiMiTEss1
LDdPTMEdEUngQi69MqMgbLGAflVjRtH93bm95niqgO8e4RWcDthyrw8BgIWxKU18PvM3lp3Tpnkl
ocBGLspArhZZAw2KxaO45SpHYjiwcALsRKJXUBfL6sv9ZSztEWzIvyL4AFtldVANJrSWjDTvXkFA
d1/ArbKChQoGd74WcJj8tcDYnHBMdaXwknpgNDTl1mNKiap8WcbOIPWTwE9+hBTX9/BaIHc7yqFH
WxKoaDzWOWTclKVbv3TVigVraR/lR6UTKIJogZweB3muDzLqlZ5Z+JpD9MrfDZn0NZcBTNVYxgQW
c1ba2+WBBQI93BZC/PlALy5/5kth3moTlidpvZs3aLXSEQcoPVup3c9Ka9xBKSTqj73Avt067Hlf
AXCREV4ZaB+/Ftz5U2RpPl5JgO1k5TrLAxczAfw6dKLkdF9nltY41w9mTnU0UPFs52gdi9tcRYBl
W8zLwH5nFXsfsxtItlb9mBbEoqYoqLu9COguBKUQvASctsmPiCuSQkOQI9eepv1qZoptAZR6Yfuu
fp/bvlyNrT7R8Pv9ECHx8ODTOPhURDQhgs1b0Ec4OmwbIhBgxXgqiJmi09YmtUZQ/7NPH6ALBnry
MmEiaXFBsxiQayPO4WefZFltWNPg115oGtvSAi/KuZUKZ6q6fWoI6oLz5nBKDxcOQQgU8FbiYejF
iNezKkcNfGtEC9Da6CFeE1/va92iEMwhmfOeM9cLF1KxQpoCokNIgP0q4teuXaf1630ZC5pNyIUM
LqSSMPc+b4O0AaGM7JA03lcAtw4YEzFG8iosf2l9QodGjQQvlkXlJhZCXsRauFmc8rFO981xzBqw
jzzl+anvRTnjRaXDa1bDzyOTx09fSkmBZrqibjy5ekwHHzmawYVFGlR1dX8DF1aC+rCFsuycKdRu
VpJXsjb2Q+tFoHBYaX3V7eomskVOZPbenMIBV4M3KyrfQEDxXquRmtC3W731xnxyUjt9LUJy7BRl
3ScNNbP+aWyzJ33K90a0MZO9Ql7N7u3+Sm9VBbArwHtmNlq8+3hDD/+IyqapdeBO8fNVCGTBOpZU
ZIXV3qdMTdJVGKA0j9EmO2MYs9196bcHCulIHBoYaoFcEn+7mxJhYVORzkPDndPZE03lDdw7LU3B
k+zWjFwL4vyZ0pHcD3yr85J4m6frvlz3aO0JjpIpOtP5/l6fKSrtcFyoNoKrGEH6tQOrI5+R2ux6
r+njKgGJd1rtZS0nqxzEuU40gcHStjPfAfqc0XIIlLUk18Xm/r7eGhl8BLpp8ODFawR1w+uPiJTM
jBtosJdNvjsEYJCIByoxXXDhF44PeVmge3BRUDTkE9CD7+ej0YOOkfSr+LEO5lZJLyxzgZhbHZ3f
7iAAxdQIPH6M+TMugpEatZPUShhYBY1KPpRaOx1DCb1OWpd+ayywcpujXG/1dHwGEF0TBCT8YEQk
akHTiu4cUMwBFG7xiyynbiJDYSmeAeKiUccwrOlcpsf0Zx+7ycGenkY1pnLn+O3aSPbNE35oM/rn
7j3XnxN/J5uRI+Jgu913Mrcxg2URfYnI/M8bdrEhmZob6CgOVS8a6nI1MplZJzuPu8oxQqNAY16J
io7AJC40KoFcD0Q+c8MEjpovD3etmnZNOmGckdVRDa1nmY1BlBahIDWlemW7RWqtxileMfPPzTGK
tpgZgtZDJMLQpXe93kCJ06JOFcXTMglT8BLT8Oqoqc73L83CrgIMBCQXng/gNuVzRVXKOuDfA+xq
Hik7uTOZRAu049FWw0O7BxWBwCjd3lL4MMSDAJHN3KN8HqyKp4FYGHTrobtSBWWfCS6t7ykzWHaM
hyIiAk1eeLOg+mV/8IWhwn9T/isY6hpxUSuebLpZ5egWprnRUnNBn48Bb/ZDhjac4Y8t/LVMLhSR
Y99gPSmUDzKMsn9s3cKoHHCQ3z+7BRMBllhoJbB4YCkh6rWGJBUeFcj0KZ6V6R1zJqNRMictWI53
S5pUhQO8LuaGkLKZ3CCc0IKWSaBuvP8Rt04Gsfc/zSPggLjhdcbgMiINUoePkBR1gxwTcQdwnq2V
mFk7Y4rWfatHgmu5JHOOwUHKhvwJqnHXCwdR/jSAXk/xhpF4oxkeR1QAaaHZDKM+ZC+wY8Eil3Ya
aA0U/CzA50Bxdy0wlbRab8Bl6OV5/yMM0awItkk1A8QStJPbPE4cqahplTCB9i5cFngBXH94V8Bg
eLyuwkKVRQNsHlCC0ooMffOtUDPbaeK6GwVOfMESgMADThz9P8DI8uzodpYh0MQ0A3A8BU9Nhzb2
pFq1JriIEJvc15nbSBNeDfVTpF3QR3BDmpv0Usk6EMJhEoAefqtM1q1VicmCzVuWgkQxQJ249zwu
LzAw/lmBBfKAq45oNpbtNil7EVJ86YjwescPQS1QGJy39cIt9X1T9KkVax5Js8mTtfZdD4PGqYCk
FFiVZUlzqzCgtyiNzLfiQlKJm5bESap5fmp8H3rjeTSaB6nzf90/nEUx8PoIPhCigzPtWgzK0Sif
ppkGoI0KAp8hsDdztmRbVvIkSMLNLuw6bMScRfAAg8sFY8Ru1HsKZUOqA1MFJ3y6BzDK0arPFZOd
rHvUJGmDf/54aajIwWoo6FqydH5plWWpYQsgvtcOX/MppTaa21QRbcyt2qEKDY0DAhO5S4ufKS3r
aWSAINwEibKOFvVy/BqbQyIwSItCgLhCoWUeZUA4g1REDPo8BBCi163sVlWBsl9PShL9jSCQg+OS
G6gm8S0xdpuURW5U5kyuWTlqniHuCaa8+fmnJ4PjR70Uo05g1tH3d6108sT0GEM+TQxErTN5VdtW
V227ESEQbfNKiZ/+XBz0TkYtDpURPKyvxbWNz8DpFlpearGWdlb3rIdka/45VQdwN/8EH3O3qMaJ
mdqqBwl1ZHmhVHmzFJCw/XH6xgbWE5k1TOsBKIGn97HTzCxSKbC8role8GjxUeWzflYpEXXi3bqH
WRBYaz+SlDDa11umxyj/+iSxUFR8qxPpXGDEUaavI0WUIFgSZKCeDc+gY9oUPyGV9a3slyEonM3C
doIeDL0B2tplMDuLjue+pJtRnz0gmnIr43hAm7VSmzeNlG7fgg2TiHzrbcCCQOXfNWEA5PXmhU1l
40EKSZp/VAr2AC6mUqoflKDCI1WQDV1eFYwCRu2Brpt/i/cVrvFUYf/UOAqdPFDDNSujxyIr8kNO
asHFXTBEAJcBZwGUKWA+/MpaELe3mdwjaghRmaeSErxaQDr/uH9fF6XMlTJgRxCB8V3XUaIafq5W
KpiJ4rKiuaayjYLg749dH2jiP2Db2D7ElpyOV6XSBGUGgvjGSlM3ttG2k0qy5lSmMqz+YkVoAQH1
CvpAgLW/1ogiUpW8rxtEdnrUOeAI7sD/YRFBRWNx3z6GP8M8wIDPf38RMoB2dyIk7EB1EWf2Ezos
47WZh8S9v5Yb7QZzL4w2GtgsGQlEHmEp9SDiC0B65LVZQJmvP2FgnFtrcOeW/qwVtWDreH48VBFm
HYCzBtgSHVY8DACV+4SlnaKeE+oej92uot935x2tXFrSrw+G42wl9yRYI58JuBE6pzUvtlLSlNJW
CwgNd43rRnv2vt8eft7fSO7q3sjgjmsAOiVGMkY9u2+fBcEwj5u8+W0urFMaK0r8FL+9Pg67T8Eu
pntn668EYvjE0Y0Y7gp1kurXNoD259ejQQv6aaC7zY9HjzoP2+etK9ivDz99EUDeSONC4safGLPm
Qzm4X5T127F/+rR7+rFZSZuHxgH1lyNSgw9/ek/iHNJeqMGIPExSzdvoHpU1203uW+jsdjtablc0
p91Kc15i+vxu7wRL5fMYN0vlDMaky2Mis1kwqJo/T1Dyfitc3eyH/nt1NzfZN///6g7gvaLu+kyH
7S52nx5/fB7XjiN9/ene1/jlEwSKdx5Sj2y4yYVIgNy3EzMl9fylcY/rmn56Ct2nzQ+6Kqni+HR/
cl+ltUDm4iovZHJXuQW+1vdjXz3nO3naPIzeV0IfVoVbf9o7PX1+lunz9vW+TB4a/s/xXcjkrnaU
9oNmI9N2dsMd8KnORPWfyr74CWXZBu7pJGr/WLZXFwK5++73LTZ9stVz7wQ6VV136zs/Y0HOYP6R
G325EMLd9jjQ+rlqpZ51R370n/7XTeOut1WYeYxHg3ouXWhjMq268/B9jL1tutm+OOzllDoikdyT
9OacuPut9ZkUNQgNzqNTpMjsf/nhOPnR2p22e+Aq1iehNnLO80Ygd68Tu0WSJwq0s2v+3L6/KoKk
Ac/twv8+j2azppHpcgTFOxwlWjsF/my+qu4+pFtXpA4f/Ut39OGm3SAJZKObcJsx29E5ZvT46dOn
8+7J3P16fKTO6ts3iN331P0pSoUu+53fmsgj0UIprDVJgeTDl8E9hs56t3ukHqFfA8dxfgq0hCdH
vNlUzoIodVsPhoxDC72D+/ZWOwEd6KN53jQjdbann8F34dYKjBYPomAMnQ+dbGKBhzX8avecuvUm
dFGGUd5H2h+2yfNIAzfeCJ2C4JLz6BRGCi0F7F49N+vX4zF8PCbb9Tqguyfd3XjWxnMUR3WZs/15
um8zBTeDb5YKwJBXJBmu4vdzRAMqQmgLD5GzLoAjsDSfXc/RHdz1eqJPm0e6Wq32z+/CSGU5/LrQ
T86uWCSLgryHxhze6hMGEz66gbsVxAj/cQkQJSL/ZKPzmbP5UxQrsaYkGlb0tk7dCUq5e4Qv3ce0
dE7b00mj94+Ib/r6v4vwWyLnANAkPyjjLPGQ7t66nZ47CLy640i3JxGpwn+ECr9lcefFojYYFNCL
njP66r4p7nn9BMvyY0OddPXyfDr9FGznB0L21pr9Fsidma8reVCZMUyz+719+jSBVtzFqHunGuhE
d5jcQz06rL5FX/bb5yCk7yFNT/PTYzs9JhQ+SvCwX3ZNvz+H8xR2X+pKUmP9brIde5rtsmdXNP/p
P/T0XyF873dT5X7WNVhzkWzLzwZb0+3Lfvva0v9tMR+qfBFHE7W1mqnAYozvydnxnZYagtCS7wPh
dfNDny5ElDrD9PUs1M6v7iczXvXufu/2dNv1VKAoy7E5iEv+797xrJJZmodTiU7Gs0YN/PnSr/DG
UnrXFfgd4eno16+PLs+bOCwh6CA9h89+u/LpNng+RTI9CET9hyv/vSbOlpQDaO6jeFb+4xcMTKej
g2UV9E1evWUv6SE4n0oEy46TPnx1nmNB98xHYuLO1eMzMX1LMl+uo/nqfVm/rXfnD1u2oXSFZ+sL
/B3+iPRl2c/9XjFnXzorqCdrltk6r+a+1t2HPcIV6fHwcysMVzjAzI1ucqalGNsqTkro5uEwOse1
RNfr3aajmxUekHs8lO+baYHl4Oc69lVfjbENaW7oU+XUvG7fRSsSqaY2r/jitgHIAsYZeV4RRg/s
jzMu/Fwe0ICX6yLbIZQ1x0qXsgrUfwdlvtnHtQkObgf2dy2dRW8okT/l8/dj45ul+XFKX0bH3Bzf
vtMzffz89WvvfsMDXHBKwmVxUSU4REBDl8xKryDEI3gbOpGbOq4grvooFN65XBpnRVo7THP5w5F8
OZa7t+8SxRsfAR21VhtK6LeYvoQIGEaKkEFg9hdjOiT1DTAgzB1e3BINdKdpml5oeCDUq+nkHgS/
P/vAm6Vd/D63NBNDMDPwov8/0r6st3Wk1/YXCZA167U0eLZjR06cvAjJzo7medavv0u5F3fbFR3X
Od/ZjW50owFTVUWyWOTiIgJzHS8QpPJrwn8Na9ZJzZrvjRjKOUrwwa48LeMFwbC6P1jT4/qxzc4/
3G5kUKFVqwVuFelYSkJqG05ibwek3WqBGTnh3l/mZs9A5jAlUg6wjzzXS5N0OhxhWZtXnaCHuzfw
olmxrpf5wPFmdZQDDJpaxWS9RHRKuzSnk+p3ZWxenlenb1ZW9acp95FSUIGTNnpJJ0nYyQZyTNs3
lZ0F8z2xFsVQPrpKIUi8NEoK1hSiMcJ5/u6I98lQCobi/UQit54vT9UuTyDiZS8ZxaUlMXqqNZvp
zSc7ebBlP67qRo4QFZgC7UHOsNxeleV7suF6kh5Wq4K1afPB0z9NoDEuulYmmSvjdPb7ECBYC1FF
Rwpcucy8H2vzKOcQu1wBOltIKqyrebTtnpzT7Z+YWIhwje1Ltnp8WPPXx83KKC+BiUQYMppjE0WS
kCvSm+vzWTWeavK0e1vFhmYwj23Klj46NspnRMXY1y6wG07wonDL3rBWq5PuJK+A8zFefszFUc4i
iz0vRG//5CwQ8aoEq1svz9JUhbGMDTwG49b6IVZ4tDbKYxSZGwycAoEYQfe+3R/tdU3GQ/XHWH2f
Tv/BTgLsgIIZ8ClTGZV+B7WuDgyfVCOcmWiObZVIJ78wW2GDhgLt9bGi/BT77pd2L4yKZzo0EbSL
qIBVb69IXyGxs14u9RNqJvjDuCFnMtH3wiYdujFtnWsLkI5PwpDiJOMO86N8c02sQ9VMJSGWuEnl
Hq2NuvGLSirbsYM4DGCvzcEQNgUBa7Cp7ndo1nHkHm8Yg3E/s2RShu5J6RCFQSk6QOwlqZWhd7zj
n4HWZZzb72jmfispA/fTIIn7BdZmXvEyAslLYFWDvUmt59Vq5Jhh72//dS+Osu5FyOmLrsGyttc9
r5D0g9/B0B6v6fcddi+DMuu0bAOvQxecU3SmffUN6YnHsCjDeCxl5vq/F0MZ81D2mQbyERHViS0P
FiAr80hiDEepMZoFAg6WFk5a9kgLqRBA1cJa4SrIM8XjvnQijox75MOYXoqhefQraBgBkS2FnyNK
/pYXlsJN2/JgGTRMKkeIMSoFTicayBVKAANG5PTn2pqSlfhnlSGPod/0+4fTdWHMp13bvwQfvt09
pSynzjgXkfIOrRdV6FjFgobTdRs6UmcqnB2/5EgsbBmaPRPe3ukc/ezh5EBNRg2yXvYmR/bEXbcG
nljPHWGlzGeKb/eiKMeg+kKtaC42Dsj9sCbNkw85rGzQTH7yXgrlD/wkk+pMg5SX/bV5eR8snYz5
pjFLZXo4PluGQt5iQg7c23a/5Y77rWkUR9SNUfn5396XNNuAEmSgN+8nxQ8U0iz/gvgKgdWKjcNg
aQzlOSI+1ppxwMXcGagJduFaNcDplSrENEyG+jN8oUg5jWYRelXttchRkq2ZtwRY8z/RM8s1MYxM
mrz+zX08ViBA7LpJLWWyN7WlTt7fjw5ZLjE22icvDMc7ad4DDyJRoUZaun4EXkPRufaeJZNyZ+rE
A4uGJZ9af8+ue0gMeVS0UQlZKfggB0NJ4ugXmx2qqaphLp50s2El8GYKBHf2QDfW8YVQ8fG0k7hU
3HeE3Bmxj2uUdbx1sN4BG8S8LVn3GE3JqjZu7RUdlmfCHR/3JNl3a4MZ+rJUhHInXlVobj1CSmN0
m2QgSHrVCSHcRV7CU6LQwHLLjEiDBrVXw6CDmxxaMh5ftFOBUlXDTAXNPPzuj4sKNUo/q92uq6aA
/mqOyHj1prvcR771WOVZm0c5jBHDGetOn7xkQsZtyvh1lqv/1ZaW+yXftlhF8pIpRNsEuVFpawm9
1Lb+prPuMMbB0AzKaVUNYPT/2bPW5F90W/hqBCKsqhWr4MxSbZqELtRi0BiJEGXuEdwuTJvfV3bx
hpuMlRScyfbfaQLN9NoMZQA0PUQpwAxcFTBW4q8jqlwVWXsb/rlMrX5ZwHy/mc8hltOgAe5FqlTi
kOM+EVHm2NuCBTxXgBdRslctfdm0xBDIxWiM3Ez3DGfMuF/ocRpCGjVRMl1lcW1Jo+FwRqyZ8sh6
DTFPknIfCxchaVNCzjAZmm/i+RXbyFkixGKsaCbVdn+SVEiyqMYhEftcBGLnZY8W6uYsH8Z3JNs8
lN6YCbeZEt+9OMqFCC06z4rpAQZQxD7/1MgUzG2ZVe7pqx9cmnQLPrr/k4SXIaYzXq7q0TYFq2ss
FKNGy1rVsvHYYc1kOu5XRcUdpZANkTI9mV/kBeL77ZgTftkZYB+x0GFmkJCsVqqpscROV/+DVdJE
vl4sJeCMmjYTU5Zy1zB4Epnfns2KjucdMnjx0P+JOgANF46yPiy7aEBw3BiYHMCdpMpgBVXza/kn
gwpzWn3RDJjhODmvbf9qIcVBvll1lP8ibfNPCBXbFFpS9qMLIdcJBVoZ68QA6OgAxNEmXa7+w/fL
P3HUW0mNOnCcDIgCtvvrPtkblWk8I43I2LrJGfzWgn9SpoDuJhxVlFRURgwAdl5ynoD+iuUhpk15
9PuUM2prQYsWJX4/Ii970VwcDniDrZgIrXmT/bcMyhEVWdu7ff+jANWHbo/bvY0/AJnWX7qRHoqA
dDtjWOE202zjO7wwTHj+nv4nnnJMg5q4UtlAvH20gYC20AHMCAVmkMiTl/gngoprgrRQfEmeVnjF
BQ0g8tFxAHrzlhZA8ICVbr5185uhHPMOF0wnE2/Gz4C/e+3gIqkDyfOIJ5FPwl10iN/4v9KxWacW
5gG7z+GKiV+c2Uk0sWCIykRhB7JLapm9nOie2468M7jViLlcovfmRTUGzYc5jxrfGAi7TNOHVaAL
GEaHVtADYqT/YZcVyvWYCYUGeXlqisSke8rSgRNbyBwn8E5encLYI2JqadnrY52ZeSlNEBJQoqCJ
YppPer+1auAOfFYVgtNHjrJQSAAeyscSflp/KNuDiKkx6P82i1HL0GR0GAhFKSCsj8g1XiNr/+6V
xjFGjdE7HNeL7Zkzlulq96qQzswJVirYza7aHaxLu3xmKNPsgsFxjElyE+0VTYYfgchZTpsc4GEf
KQOxMOWKxdUxF4/IPOhqQGWBKU4gBrnf1DhBv7NXe4juauMK3lKf6CrpchJ1BInaDTD0fWgqB5ex
0zNOFMRvE3evKKqgQ6ducE8TPKkpBYiVRJK1q7YHSx4zQp80gjpO0AiCKBrcTRiiS8OO0DMUe0Wm
wwMci/f21d1xm803+P3lJ/Ox4syZ/Z0k6lKI5M4bcx+SSnurktDRrWhhRuZq2xDNKO3H0uaeA+gQ
kXUMSpjGkNATzrO4kBAgwLNFJCL7IrVagYweEiMiUDLn1pDQaVGNB27fK6RdXlDiMhmqOVckAWKF
n2gqJv4t+gAHr+9LyeUQMm+Ew2e/qgMSrBCgq/wyWRuBnRrmeGTRwM0AQDRIxYCXxcSlCfKXe20N
Zb4eBz6RHLFch/qq6RSDB7mfEZ7zpa7smsFoVNAOkMf7PfcQx16j+wu6it5EuheN78ALoboL3UFi
3Gq3wrpY+0R4PbF8+Q/OiFLYqc13opcCow362O/Xl3ChkvaFCEHmMBhm8cFP+ILyJSZHZe0BVMmR
5KPFv4n7hW+8YlJyYYobngBOCl66xRPrDp2LtO8+iHIP4UJP65gTdKeyvMM+toNNZbx7K46ohzgm
7SG0Mp+cWMjE6VcfbQPlHdzOd2UPXepOHBD9HO1gSM+rx2c6E2PfLAws0fc7vWhAnBiDm9oZWjP1
wSG/7bfSOpBZ0dxMmHUnh9JYrdGrauFBzjZcN9agG21n6weJVI5hxamJhn6ywVjjx4ubeTffCaWu
sbCWEq9Bi78DmaMFQp6WNzP3o+6BI5Wdx7IYKvKLjDT1IlkqcmXSWWHTfYhmV5HQTgxZIYeNaFjK
NTOZadrHGqLwlL/1u5gLxwTbapZrzuqNQ2p4DJ8+Y4wYDoSGe3BmyWCap7souari4qxzdUc0RZIu
McunN8flaHgX7liv21d5WV1CvDxlosp7L8LAUjuKDA8FuvV4zt9jUtYkih1PXrIYKH6vHqSmPIbW
gPmIx+IppeLr3kvQne86Y2EqFZpxk3Um6ZjIAphwHNsqi8z2tz5BHqZJgL1jopZSqLdCn/IYTFJE
rnPlLcfxDVQurqzLWpmO7N7o74VQvk8B5FPPSwh5uR7/2vZWM7bIddkLc9GSZJUt97a53aMN4bhG
T6u38o9Pb5uN5R8+DoeDuEme8Bo/gf2cbDaBbWw2z8YHK3nzU8579InTudw8/bxg9BRXxieaQNh/
furInrdmBjjzviDO8rABaGrcbBbGaK0AFcAkEdZFNBnurw8Am4UOHgNABOlbdww8WShL10U1cLQx
S1hejavuLR9IvMqO3BsLwzJ7JP/E0QmPBCRj0VjqriNpuREqV7lgkDPMhJ849BsJlCZ7hQh2mBYS
SjtdBxV5LwhvFZvC0A3/4L3lpH8pDYHh+3/A0fQ2gt8EQ61BW8ZjM+/PMShyrU+zVJq6YjNSEMk4
BsQ+kyVwRzuo0wWIGZbyzHTTIIZALDoRkoD75Kf6eqs8VeyGVdBJDh4VCxOAUsBzCtM9Hj46klmN
pSKWe/547Jx/SrbUSu+EUpaLXnZ3IdUQWpqwmoqgLSn465pre3/dfunm11e2Mrt2VWQwm01qGCcF
Y6NycvqfX4P3i6eMG/OcW64u8B0SEkF2tonN4OSd3Kc1Ga6ppbxKn5zzeOkzPvJu5ZStCrwmD2HR
SE4akPdcJMoaLMysKHjGHu+EUIGKFwpVnMkQYurHd+XvGZQ5/RJFtNPjtfwOVu52j8Za+VWq9qXQ
So629I/nJ3HDfT0WwFJOuttkCHLV5XVIGI/8e41EkGiio2C9JJK56zfdNSbGpWN4s5kOCixLwaQH
EIeBGoHu2IuGBLS38YDdQ6s4ehg8y6n2DuGmZsHteakaS0M2nvntQIKUfJ/ENWPRs9t6I5/KtHFS
j7nZcj8ZRwIA4lTFsQvDQfCyX0fG0+vUY324PPsb30LWnHGmM8nR+9VTpokILQ1CzCN32mvwoWxg
mf0KgEs4devpdZetDyBq8FkwhDnXd7fnlCHirY//Pe351IBq2kd55awVDn1wZ9WyACrZfA+f0457
psmsYs1ay81+UyYpDpWCdAZkA47hoRT4Ej+vyXiyrOTpQ9qFSEEb+n+Ch7jfZ8pGMfm0VUeMdcMT
xk5NB85vKQGC+aay9HnmTQxJSMFh0CkyKqDJur9WFD0IU09b4ERhPp+L7XoZkx2ICCzUIwJzICz0
0QzPx73AKf9xc6VkgafWixECt+b+HaVA6NBZM8+KuQTEVJhiVgMJCGa1Z9a13qxzChtuxQKuAHA/
xAJfss/thbSOD8LuS3W2p/h9anpiFUTmAq+7naUsVR2TTNV7SGyMrWlHq2LZrvrXzNDPf4EeWtao
NH1cLuU+wi7r65N8VNeaFVvSgeHw583nZumU0Qq1Ly/8BB8SAfGyt9s1+KbRGLIMdruduMnJJjOB
LOL/G3XYuVDpbg8oyy0wVW0hRxBdWC/As6GvIluWAwJefnVi9l/NRPx3wihTlVyx7duKn9YZPrWp
02SGrJKStyLlqESM5+pM9uxejykTFTiRy/J8kjYabQo/yD+/bSrAHE9TVdR87PZZG0lzrYMMl/Mw
IxtWs8fzQiMtKmzo6Jn6ecAYwnDzMzDwu7XRRHRaiYnHYgmnp+2LDVheCFmimwjNbGg7NlIrMFXG
tTYDuLiXSLmhzI+iIKohUUYB6d1eRusVYwdnL85/VqBRfqca60SLO0jITVteYUbvwbIOGzx3EPmw
kp3z9+SNMMrbBKJcinKK42pNbVMRwTCdn/jgSTOX3DJeJTZnciZrxtF8cHIjlnI5vp6EwiKC2IRs
93s0kyAesteaScgfsutMPPU2K8/+WrGacVguRqNcTIzxUfGQQfDLdYuQxLYX8DDZhbPI8s/Owqty
88yZqREbocHS1encfr0WbtZMuZiwjqtO6iA6I/6TYiwIOhZwmewAk7Q+LOMZqb6T9h88AW9dDT1w
Ixm0ELlsCOWnliqcrZMY5/XStZcHAagqhuqylki5mtCPYl1q4Gq2W6UzShSIp0r0f9IecWeE9NSI
Wi61yAexvuO/+c/Cl4IaKvfWke2Jpag/8McHh0ZT7/b6glP4SIS++Dv5GB3QW71vXsrdwvxcT/Md
yPmM+3F3ENCKf1AIwvmdpS7fwOMfTMwf0ef/bofptFnodYuxmexVsBYEx0kiY7lD165vSefHomag
SfebTPmhOpUXSt9gk2GhHOE/7HVPCAkMqOulX6JH8/TNMpHf1dZ7kZQ3aoH3ivlUxpslt+Mj+GX5
NfAMK4MzdbPbPoN3xzP1N25XsYoQP0jJR+dMOaQw9OQyrrFYTJ40MSndqDnzbCM52SwLlwDfC9zy
VA8CShZ2tDW3z6tn4+3tFaHJaLwdADF6vPszcPH7raAcFcbMlX7O4xZQ9oX1yeHlsl4sW8tA9qQh
X4+FsSJAujKi8XnlDxX2PfoG46mFhJsNLqx1sFwkRPjzNrUrqjskM8yV8YF8MBzl4w+YdvfR7lMB
keJHTTqEEi7Vzz8Ra5TBTIHpfispr1SJmdh5Hc42hNkS8LNZhw/r8QIYjwVMTLiP2vuxDnp+hOeT
va1dkAhjNZ58A20lHMqGHOmaJR5h9TkkVqGveJJeGKYz7dCvHQT7ocKjwA6GysW9fN5tvCDE4BNn
m+7kT+kPWKMYEmbDkhsJVOBTDmINTAAkRP5JSHZtYw6cIXPk5fFOzgeQN3IotwNGadUXR+gib6D+
aC2fXl8XxgS+RKzKerDPq8aNMMrhJDXmOU/PLafWSZkfte82uWC8M+lTq3KGbQNALYt9fDLcRydF
eRpdG9q0WmAfg+9rhfEz3KZhDYqafyvfLItyHqUfVu4i0VDJJdeJBmvirzhfLhNJEuO4WHpHBTV8
X3tKNWADt0FqjlvJHDXTZEapLN2j/EMqRCGm4ahTuHhFr1HPk/izt0CPEZjf3UoHmdELE484L1NF
RgWjACWNZq3gQx1XkeTL6Nky4yMcIS6i726LR8zqi1nwn4znt1L8f2F041Ypt1zWRaGMV4W5N2MM
+DA1YoC7gilp9orFHIH/tyy6h6vQhoXgeYGM1wUakXSSXZk8jvMvzhsZlKsYSoywlgX3J4Xx3voE
4ImlQDYgJ4qXDP2bAS3Aud/IotxFNmK07eBClr7amyJwWbaw7q3k7dCwWsXFecv9t3WUswAkBDOq
BA4eEIc0labej/vGytdmZdjO+Xxe6kZu7Za7t2Z3AIvF5vsbDIHMPpP5F+jNiikH0uuu77klFFO3
06mL3F3bzVrYskCEMwi/+52lnEgUSE0Tuh4MYNuaYIrGA21i6Ui3yAehdrQxnlPjdDJZRFvzkc/N
+iiXsuja2BUHrO/lur+qdrMfT4fLpD4G83U0570mmA9mZfMS+OypE22bthDdLpadaoNyaIahRkiP
cC/BWroi0EKw+bU1H19v0y/Sho4JHhihICA3KtHMBh5f5GWZiLIjKRlmqQWkZ8F4pmiGloAxh0AJ
ov4GgnlKPeTUczOVn9ZE8gUpifGx+Mu6w2bDnVshlG60jR9zWpvJ6E8n5nv1ER1447pNvvdXjHcW
keoxh91/g/52zk3eiqVUQ5Iyxc3HSey+Nv1gavyv0PXsOjWpzCXIoKza2EApvx4f2myW5FYudf9I
WTNy3ZBMTlPFen/IksApubMu4LVjBSVzSnkrjApX+Uyr6zLJZWdsDK04JO5m/PDjpW6yGClmLe2f
pF9Ba13JrYthnNjOK7DQ4mu027QXsA+yVjSbprsVREWnbRLJfjMJilAJAoOwjXw62H2XT+hiEGyZ
zWU0/eB/bQTA8eH/3yTRQ0mrpWY6sIiAiRAob+P7i81CwdxA6vLBAPA2rvBghZjSvGpLFeVuFTCu
fOufvZCYJmsnf5o+Hy2M8lhj6DWyiFlkDnL1172MVPWVW/EFGXVT+WOYq5eJq3bY4O/lCZ22l8vG
Go3XNAYo2wC9Det7Zq/625OlvI0oFn07iPgeVJ3sxMqW/bm1VmLHfBbMnShm4oK3CRUgjDihTrQE
H1zTJx0EcSnZ61cBdLK2h/rAM8vY5wK/W0nUoUotp+lhA0njM8JnLjZUotstPA1goHCnUyKbQJkY
LmbO6m+lUgerC0Oi9kUvO6FOhshMlnyN1Nn4hHrPxIYlIPv7xaq3TL9JKxPmXGgAJsvgdaeRTi1G
pdflIMvO9boA3VIGwCNZEN+WdTNfFaXpEktGJvZkNKvEBV/osGQsmvUB1KFieCnCREGSHeAx3Q/M
HhacdsX7hpd8SLwBfG2GToKhWIoBQ/LsBXa7dOqQw7LnuD7G0tPKLF5QoeXfdGO3a5B6RqhB1OWr
wQMX6Z9G1nT02QfurWjqpJGQ9ZTYh+j8j2D1pSMJawVQ98YFDq4zhTftTdcN3t1GQIvHmww9ZYxd
n1NwdUIV49AXGK5IrZ3XUyx89FUkokHqddy/ZGfv5MfkculefdQ1vx7LmyF80/E2+yePWnCSoJ+j
USFvG+aIz/2FoZgtcdEImL8Czoz892DvwMus72Qwl2aWvxzQ+rUS/4PONh2QQ0GSBIxynKKw+1vB
6/hIBnmf6sToW+Il4qunzpY39VRbGVbd5+kkjQTAHZadzdj2nVwqfEhK1XfR3abiOQ5eapBmXAu0
tDqfI2ztLK0l508K5t/N+L6p9ytu/a0ye8VYX0DFFAWmxw2pgC/wVvIr2pA/0dN6erlKm+u22nx5
9rBiHPqclk+dASpm8mF+E3p27vd6yMGrkQAm5nTRU+AIJgo6wzaxpzTOqdr6S/ntsZb9cHVQzuxO
ILXEIU4DL245aBmw3ZhE6BvH3gxWfGtxl2T9sXl2D88bi/gvP/UlgAYAGahBWB2hh4DxKdOlR32K
hHGd6BlCbybGhFCfUmGCZa93Fedonh31CZFUR/ssuWUZPMnoU1rkm058y0aVyN13ktlRcwo7M9B7
EvA5yYWPIt/LYUlCuMAYTKCrKNx1GCGXHlvNaPs1FzeGoDkld/BHqwDt79+EhRede1bfLuGnLnIT
QA15NtQ5pnE6i+fqW6zXgu6D8rfR9+7Cyk/cunCNtnEe79tcmHgnlAoTh1FZdFpScA7HmyViJzv8
4haWvB0RztgG0Y7GYs87Fx5YlhMLjTn3rL4TTt1FsZ+ofqxjxWkDsPFzFPOm96SI5yE3swJjg7mz
kDLS3jPobpjIP0WhKSMKUSukXss5RxaMorJdzVgIGAv3t91+gjJY/FuU6+aPS/6oMhkl+MQiXLAu
A4auSpRzHmMOnW8C9lwUjFAw/p6PU2kyt3rOQhsp5lGsGIc87eOdccAq0JekYWAoptj/ojbTGo3n
+LJ3HU8z7H12yJ8lK7RVlcSoFx4so7WA6DGSI8MofzT2kVxKucpcC2VfgNxqsa5fyy0GyYFEvjLE
FRIpprPnUVCLbbKs7KWTmvbSW4YIn0N//RxbugLwZrqMDfHp8W78TkD/7Aa6bbARIGei3aTMZ72i
uILrFC96QLQqIu0nik+fRWKW+jPHN0TJGbHPb02nZFLuSWtrN/UlEUBr9Y+41U+ysbmwKK9+l5Tu
hfzKaGbgDkXnnesgSZascOmp5LrNzda3lKdoiWYb7Ul1LRmDk0ELZOMGRpHvGzQSwvg/1vDpSwCt
x0RpWVzgP+5vIr0Y2lhIFSxXdFHwP34eJ0LpsDJTFx02G79naNrv7DslkNpfvpBLP2ll1+nLVV0D
bN1+NXt1P1rl4ZA4cNl2gOygsGLI/R1n3culZ22kbZ662HHX2Ubf22t0yEhiYVhs9O7ar1EwgeWA
MpheL/rT6Tk+PZ8Yujxr2f82WqUsTIuzeCFWmutkMuErUvOktrhT8oSoBg77sbDf/SPTYtGvijmu
uoIhxFQGqvEaveYln3O20tI9hU/pzrUGElrANBnSBjThwJliKIa3HNEP9Ja0U30evVzP34+/43ec
Q30HFVNidq6WZQvOBZ3AMiowvNoSdkZkBmZgf4dWXZDvrWI9lvm7kZaSSWm05nMLjAv2OMfEgErT
7nd2/Mexg4g46z3p3iWRfCj2SthuhtfTahVb6sfHYH5cEOWyIttJlWmnion3gBdj+h7eE9TtoXuF
V7kDIh30jrx4SAKOTnv0r8lBMqKNtuz23YJsYqvCU1Ja6Zv6PdyUxqZYEJPV1Tbr1W4/hcpEDGJf
cm6DT6nilVy/9rwhi9vu2VuQsEe3Pbd+fAiLaWnU0nVQc+LtMq0djQ73biXXuhrjh2DliFOaA/yo
1WPQBWpSPgpEX4+F/Xqx6RgzhNtSVRWMO8RQz3tZCa8mma5AyeTaGMBPl245Db1QB915LOd3ovNH
EDokMdpOxKlSguogbMpCDRGQEDM5N+9thPSqcpS/PwQzttrLCil/lUkm8DuLdC+WBg22kZoh5Ymx
njlSZthLKSS7wlZsBO2sEUtzjmMa240HGf4hIAC538uo7/QszCCrnbAdp3Zli6vuEr07k78gAPNg
9Jf1LL1mR9SrAKv5hNl028Zg4Yvnrv67DxHvPyTTCrXJUnxIoRDpEOobxbUEo9dOjfqnNpKG5B1j
rsHv7OG0zzdrp8w1yge+HyOIfNnuezP/su339/12u13lYLOrjimsWDGOw1+nKkhzsRJnMWUFijdc
zyk7STtrQSinSbKImcjoVLrfgMUii1CAkTkn9qwmB3/VlveOeY2h5najL7XYUPpD8Kb3RtcuK91m
qPrkJH/ZL64QpEsBmkD/MSU91yW/aTo4UZW4+xQ9SoHhhWZnC+D0/cqmmSAsivPZBeMIFHQhCwvx
x6XcPKrSkIuirFExvXZxbLG1fJayYoBf5V38vKwjyYGnJ0YzK/Se5q7XD03jXwTtAJCBkYRrMTrl
3FWRQH6b2pyRWAroAFzvJRXftK04GtjgId/IwlYOrVF3GdHmrL2hn1wV0VkOSoIfl3OzaIytL7MA
mI7LyJ38et0XJ6m79P1rhexebmiZIRQvwlATsbq2ghmOqtWOZHwJuw9VNVr0KKteZoojyeO/XGcE
emCMmd0pe1U0MSW+DGpWvDhFDrRiTEPBMSJewlBRGkrjqbmLIdqtdxFt1cUshPgqqQgY65SMDZEy
QxOttFwWnjHgiZY8xR4jpPgJSOkPAKGCjFnnAggiaMyhWndJFReyf0lS1PCeNDDwm4jj0nX3UUtm
9zGCedqsXsZ8vyje6hxEGQqY5dXPLDMAXQmL0JTtBCwFtlYbjTjlNiUr4z7Gc3FJdGPhEV45SzoJ
rHaweNlKVBtDZhdLd6drhm730Vp5zUdjPATrxiXoQF/oZrbxFdtFh/qXi0SEU+9dAyOHwoSIHGkC
0//oMPvL/XpsorPuShd1SQOkadJqKrbyq8aVeVfxL1xo+MeChFfB0Da+EZs2GOENGJBpAY+Ykqej
ZMaryLTy8yayP9SPlbqWzdrWV53HTO/MXJIqamVgMZnebOAyoRx3IviS6g0SbGzcL3ISjEb+1Kg8
kUtvVRT7dh8kBheT7FnLzJRbye5z2ZP2XCtGI7Gs67dLwbcImEKIMBhZfDoMHlDlSschDC41OpPz
9bAw4w+ccPFXDu0h6kkeOaVnCAuTkzdTHNSRKmzJgJKCF1hCbHNrXTbSyFq0rx3Hig5/OyMkmPEH
toS4BdXoexeb5GERZV0SXPw1d/XtzH2qwhX/XeHpfXALkqOpOiMR92f8m0TvIb/XQzQL8CvhfwyC
1vEdElQI7dUYSyZS8XLW90pZd2VwiYcn/RnmI++SC8oMzXDimgAsPnb5V0EGfjR5bVk8qy3j3p15
mYFoBhWWxXTNYTIatREBl4zlwufCSwGAQWtUo5GpRva3cl8zixu2XQFGkV1LyuaAcJUrz31mF57V
aST79I6RvHc5hH12FR7Dc10aMiMJMQV19/7m/usmHbvx0GXvV6M4fV2Ndl3fCANcTHDB417Pzi5P
2tp8bNczD2QVNwIqAiImKU/MLvcCi3Jshnr0k0so7HLMw/jgXasJzYLfZnvXteFiAocvVwuR+Jcs
NMaCeCwEw+8EJyZtY2Q4iHl4VMAWdBjopmXIt2KUXpplimk3T+4bIF7wrmb32qzjC+8xrpUZQ72T
R6lAomDIthtCXsp/67jugJx8vKu/45lpQRJid0RSCgaI329qn6QL1dPT9AL2Sg8Dgb+7z/9Gd9oU
FVG6cieF0pWFi65KxSvTS6utm1O/Fe16q2+QrPbKVWZKW65h2M6kC7RAUddUDEEAokWgkwrAe9Sc
KPrZxS2/a9/u65c22z3euZmnI7hEb2RMi74xgCyYZuMWkJGvr7VA+HCrONyS35YDqlKPZc2dkoTH
Fdy1KsmqTu2fqyeeULd1dkEs0QwWsl0peMcra/HCMTsJ587qVhZlZnlbhLE8VtlF/dOV8DuE3/r+
LgpfuPqoXKvGqFo7zqzHC5zJsyLwRHyroPMft9IPE8XNZoZNIaZ6oOYXHzPlRwQQ6jVK1y1nY+yw
L+7aykwii38Sv4t4JMhn15HjNSvu5Ok7Tn4PFiERFqTwVhrgWB2RQ1NIjDhdqeq15l6aaj1Wllat
2wDZls2AyAQtegPixNDImmeXlSv9rX3IUeLymswK4TT9Hs5TsfWDrisufmDK8nuW7qWG8RD57X0h
AjkEZBAUAS/uKRy92a84rVzO1cfiArZv0vfPJWAGwZnv5NWwTk/K+fHx/C456BoI3kQF7FKIG5C5
uBcHNJw48HxVXJAMbRuiLox27ZdLvzko68osz4uzjMZsPYoQb34pxZJjGdvkh+4NGh8Aa9aRvUO8
QtNehGHSJYugx3p7gO1AieYh/Q/kcEfavVsZ+lOzyiXGjfOb02ta9Y1QKjWp9h0P9CaE7ntHuHza
n+FzPJrxdgHGmU2Nxg7b+j+cfWdv60jS9S8iwNzkV0ZR0bIlpy+Efa/FzGZOv/459L7YlSi+Imaw
d3cHMxgVu7u6usKpUzqxQXLyIjl62Kweb/rcEatjNIF7j7lj00uflY0rcG2Vn6XByFyt7RQ76oAq
VlUj/QoqXSpZ/bHEXybmu12WeSwaBCAceANvjzlWhcrN6x4zmgyhsyjqimnKaRxvKpf8tQZVUa6p
ZsroLmvEqckFVk21VtSHZ+BstGDTy3qKyttXHiKHy/cGPLMYrUYFhgb5ehHrg6eXT91PmukdICO1
k4H9NtDrYdf5qyJZyd98qTfMKs/MDLHJInPW/ewBBJIj6RwWRkDSNlUiruMDZWik4uwLGlvFely8
hYnu5VYR9brQfgbUZt1X1beij1567kRDbF+EHxSZJAmk/XqqgsHNEhRTTVYhyjslANeF0wBGxRss
QlGUwshK7QyfbGrOoKqFvykhn/34kH6b7yaHdLOKiVZyeZzJrCQXZ7S0B6pBADgiOwGsXMO2vAzf
QEugBOTa6Q9mgXsfg+KEocUR2+11oqzKUI+GNc/avdHLRlit2tRWh6eY3YqMSTOrcHX/WRIO9Il8
Bs9CZgbCm9dioiQKy73pHcQ/lWsSusWMRPetYzaFLchrWT0SBHU/eWgXicEEr5Fql9Eh4qyBWbmR
xUt6saeIubN9H2Zm1OS66GuDjUYJH7/irxlJC2VdgPhtmZtsYXGN3rdP/nftG7nKI5WDP08tsK++
tLCd972dE6UY38MrSxpUpSAXilic+XXo7Jj3Q20nuRYjl2azBsg7fU2Ga6sNPxlG9iJ6NVO7sANr
qfwvjcc2PVYZTQPwLkGEwv1GA1ffkTeMD2IypTgLh/ZC/tB9vq8c3+JAAuGdkq2VYtbModcHK9p7
GtlJdrjHBFWk58+x9qaD7RIjiVjMIEOvIau/YpbveSXZvBUcwoXocSYFqXDXXzoJjPqCClHJkOLM
klJPy8vYri2/pM+SjVONLH9J3r33cytvkl7Os04QCg87wx0Kq0S9ZpxYO4AWRDF8y3Vci9uLhxiz
i+sFCzxTprmRPC1HCikrJ7AZ0I1j9OptGul5+BB3raKXpSbXH0PvwO+gRhitqQTV4F8eX3V+5tW7
3mlhctXbSHah/thpdcXrgad3SDoDDfTu4SZogYWanCE4dJPq0oerl2tq0o3gjOCUx9/x/9FNGWSy
aAYDMd/kBCRUQtskGb9jk3/Jx1LvNqlRDBYvI/rc4Lqw47zH2MlSrb6wb9lTlxs5Ei376i8b6uof
skqSRJPWuU0bM4w0V2NKTc11BsxGtTVqTXRoTwxnt8PW1SsjMZq9x2v1d3hsYETWkeGShTXNuO84
WyIAUwA0BU9+S9FX941r+1hNSFCe+9bwOziPF5mqupLGq5rfsmyuhzmzL8g/jpohFT4UcgqKiuTL
5EQVtkmkQHKhy6Lpxlr92nW+Rj79jde8yEuMrjPVplEaQZpaQdBMfm3f1RpzkQckhwnLs4/sTvnj
V7wlV7uCvgEYJGarIfwjNYFWCXaAiQW1nsb8gkcxe3WvPmCSiwv92m9ZGpVnMXJigEThdjtV5Cjl
pluwEjNpv9u1TqySPKSFLyhYK7veMYfwNFjs1wHUQbKerKqxlQ0Zv2ps29ffalD5JA5iNS3WU70y
vzItty6xs8LkBDxVumctRVUzEcHNQUwuEDoGhT4Rx4+LHC5bJaGoyd3z41t6TxiFl4wgvYiAAL0p
d7dUTmWkPSvvV6PD8iOXTrG0kg5JBP5Vcpb7TV7bTGYRMAkxQEzs8gp5WrPqPjrwIvY2Gxwef9BM
xmb8IIKYDp+Dis2Y6btWP8WL+0bG6RM84bW/76wWfh+8pgozQJntgBE+EqsrKkA8GuM+xbr0N16n
SwDOOR1EaAlWRhn3DszKt18BtLKc5VIFHQRnf51brv860D9uCYCB2y3EKXOy0EdLCBnHBYvT3GWe
RVHbyn51Bh67+gNHhkGGG8lC1B+Q+V7YXn7GY1BGZCpAKgRO7SQG9EnZdHTIq7PQbhTuXbkw4Bwm
BOQ/WuTZglTqimfmZbTmo4X0ylw8yF2LntxrTs6SLEiz6lz84b4jQdCF3hAlnVYKyKMCvdRq0aAv
smR3+1IM9BQoA1pslKVAe6YEDETY1RZMLj1NW4qhxmV1xmRh5xS+SDBzH8R+UZAsPhCDX7hiswb1
Wt7kHjdi5mUsB3kuu8awwYjf5Zgxm4WouByr1lFqnYs0ltNJsyIntVmwprOel8oJI+7+9wGZnLgq
DC5lqro61wkKKtkmE00x191ul1WSWaihXnJoA8g1Vz4t6Nr4y1Pv9Fry5MD7tJa5Ei1G57BstTqF
U0wSPRlMj0Ul8CcqjaH6SvM/Sf9S1htedbz+Lan07uPxZ9wzwIylQHjIAmwKywq/DtOVRYk4v5Ni
gg3o4QQ/gQVdNPhUz3d9qKnn7POi7I8SajiBxelnyUk2ihmatVauJIdfugLjiu92BGU2EZngkbVy
vJ1Xn+JHQS3kFCa9iT77XZObSDMqY2akbzFMc/hi6CYSHeLrwTt3UFqDZqvHm/Hr/d19AVhHkSBQ
8LqTyZnw49h1vkzKM/dOTempRUKw4mNNZE022CBOAcSptIEXLjur34BbxHZjlOTDnwrR1rooUAcL
3jFwd+d7utTpJLABH2za4+OvnLOIyOn99yMnNzRzc14NJWxTQbU+1wO8rskmz1Cm9XR4jY+F3bdW
jfqh8ph8ACp7HMvEvZK4BPNNywJPoA6CLFlzBvQLINA0+vfo1Du+idTfQr1q9mZciZzoQU3SCOxV
ZXmuImQTEbj67j4NjZAsBAMzBcTbtY3BwpXCFXVIMXv8d20qqEaybY22OMFA1t5EX4QD5tKtAKKz
2ExBKf14X2cPcUT0/ra0gxjyVnScxg3J6qY8K2vu0HqxXgyQEtaHmCw8oONjfKfTV5ImB8gNbabG
PiRVKYjk25SRLK/M3x4vZ6aMM27l/9YzOTNPCLlGBJnaGSm1M/MtX8J8lQLDIWzlVGOp4+9KdyGZ
OOMBgqte5DiZUyUeczlut7BuA08kjQR66so3Q9jGKPuQhAUd+Q1IJ9t3I2ViEmq3UwKQZJXndt3r
oln/5CMXdmbUq9ysjPjJ2wjfHZJynM5ajR7gfwW9dRqTdTr0wXb76GUJIT+jOtAaEPqO1TIFPXi3
61YLCZnbkCnPcfsWEIzabo4N2lIDS0AM3Tbdv9nmK3ET/WkDP84Hxi3PefpTUwxXUb6zKFi4DrNn
KaIhaDxOGXNWbtcEDzwcKozmPdeqHrmXREA3RbQECJ4TwikKXhaWQ4JfmhxlxnU104dhffZc0xMx
MbcC2flSW9mswgD2g3YulF94ZfqGMIUsMvAU63NhxE5ncIb444ODdEBbaoE2SVNxAj1xlEPkIGT0
n8EyDnpDXTgAWmGKK94otMvjuzmD/AHEH3l+FqkGVHmneTC1dRU1p7Q+c6mW2/mZ+2ZrwzNVvbQq
5LiIjqQ0Go5FFjQehrTdoPGKWKK+adAY1mn5Jl566Oc0+PqDJqdNokGtUzGtz4R7DmSdxhumXQdR
YCih5omeBjga0hlWomi80K6Hd96WMWzjVe4XTOPcA4ABRira4lAAke8CmY7rCqVpivq8SVBoB3eY
0xyGFXnuDz26oZFcj81Ea7ZGtuZ2xcIzPmOXb2SP2nr1+LhCrjQRi1PpUFQfuF3V0YW3e9TnqenC
yKQR6IbpJYRMbHI/iGWWDHV9FhIAzbpdlW3cehWXT6JrLajYaASuRakjDgc9jKhxAMWHv7hdTNBw
CqlFrz17rVG9A84ESJYNYEUK8scdGjn7rQc2GkVvjRUKi4+F3+WdUH8Q0bcBZBJQpAqZolaHjopD
FufNiYbO+4ArVn27B5B9t1u68BpMFfdXkowqIYayIAc0nfLZxLVL45CvT3Ws8W2yzlp254eYJOZX
x7B3gJxd2NipkvxHIMgKR9gMmvcmJksOWD6sCqU+MTzywegbbMRywb7Pihhx4yi9A5MzBeVglHic
RmrQnOIElV7eR/PLPzTuv4tA8yHgR5KKQvgkxJNVn0mToGhO3CBbjPqUC5HmefnCOu7KDqMYQEhw
NGOfI6sKtzpYyzXXDKOYwpDtYqvYylpZt6/K2ltxRmowJjEDzLTJHU5Xbepk+9rxV7zWwt4tKOT0
oRm/BGg5kRVRFgPr92TB3KCUA5yl5oRCS7BCRKWAjkBLGIxL2vjsit3y1Km/6aZE9eOfi1ZU5GUw
xAKJGXzHZBPYOFQKNepOMioJgdnvKKbDh/v6ORJfpPIk1k7D72T+SUrNcA+mvQX5U5ODlSvAViE9
KuARx+yiiXg18/OQ5t0pCHw9Z4B7VM6oRpWiU5KFyFUYz/PW5oyyBDR2AMcBfOjkvJVWZFrPqyGL
sBqeVjU8is1ORLGOQU8z7DmqX6RJjBARnEzsRPT1pvrrlqYsFFpfvPnlOspe23ITo9dd2EScTVPT
DbWs0mVuDRjuC1etZWpyEdCOubj09tybzNvPn5yUVLgtUxBsVUUcHj2wnIaKn/ccqZc40lRBi1U9
/vw32sEBVCsCTAEFnShm4Itu5PtNd4oUoypXpSnUm2zTrHnRzN4o99KDJ0l1mmgvfdRAB/4b6Zgy
g+Aanog6dVzR618Rdqi6U108i12tF+g/7l0N11lzAXsUOI3PVqlSIA/jMKHJUZ22r5zSLXzHuLG3
eqOiFxpPIqwEvE1xoqMyEDMILDv2xGYRo2e8mMDX7NMFIzBGHzdSgOAA0BqM/yz6RFCFvL0JOeWZ
vkNL9ilWIk2Id31vtewTF5qPN/WuVxe3DXJQg/+VAyt+Kwdq5EYB/vGpO6gvtNDKdeeUOsrBJ3er
MFrhac062W4/Wqff+OuAW7Dtdy/ir3iChxdAqjFleiu+IQ0m61GIl7ZetwtaMws+Gg7lRG4E5A4L
q70rH/6uVoQXC/sqiUBw3orra7lDNAJxXHbKuRXJV2VqJgLmMIVaUBK9GrKVjyHKZZLtwrr+CvLy
C/Ov9LC38yUzP3vCwE3KMhQJgfxk54UhSik3fktXgLy4i+0h3BXMUyQsrnrcxKkuAR4pyDz67GDe
J5s8SLmIwmnAnaTSFPtjehJTXWGek2d+rO/7iGGK3vDqQ8dwGkBMRhQlCy773DGjEQnYGR65CtAJ
3O67rLgZabOYO8XtZVDtKj7yNUSyYJ+PT1LOLrg9d1nJ8ZyxrwqaQjBnQL57xmifRp1LWBANgg9F
e91ggs3n4eCcnAbU1Nu32gDYW3vx0US5Or4+vlJz53ote7LbiVDyquePN7fb1+VrsckB+q8G+7GU
O3ze7xIVCbA2OHdjjel2S+swCdqKpNxph7WBHVK0EedgvJ1mUd0G2b9tR2CIdk6cFpmDBja7s2Di
z9fYdd9rl0UKobvA9T8fBB8KrD446ik6qiFuGOeyy56MBpTKVD997j7f33eRPui11dq5Ee8Le7N6
ednvj2Dbenu8H3eFh1E8bBimkqoKRh/edc22ACN3UcmdSGmW5wR0DbFc6ALy72GaY9yhoPHwII/N
8JGQdK0+LYifu2MEiDw8iiBru+PgSvrGg2tZcCcBKc0Y8O5iVfgx8EpHtfns2gSNyueOl8xKwrDC
yBDaU56Mk9Aef8ZoM6Y3feSO5WHdBBHAgFulIGhLinyx4068bNHYzFtUtb+yVz6ymvYcwJl5LO63
JD+VByg+jBhaKFHNm9iwopaUMos47iTTfcRhCqo9dCpe4z3mw1ctOgAGaSXERudaqmuU2Tl8FTHx
To7sTj4JiSZ7W1nSOwwfCgeTbXTMh0uKb2C7Yod2u6FMtT4xs6XBf3c1o1FV4FzisGCREL/zt7vU
dxWYPQpcHfgK/vuwCVAUE1ccGLZeLmBCfLxHM4pBUAkELnmc/ntHoALcWxQzmEl7Et6BTAcH9c/j
35858pvfnxzBIHt5KgQVONT/Iv0hoVfXaTaKZK8ei7nzzMca6v+WMfVHVJRWwqbHMj4Rgxi9US/c
34VtmgJrEtJ7ec7g9znDNdQd9/H48+8KdTjzm++fnHkl9Q0rN/j9kR+S4L/tXlw3juYHOl2QNfMA
3IiaBBaq0GYkUyHK3X0HprQLj4/XsrRVo4N6lfnJAlcS+vH3+YtvoVa/2GezJGD851cCgj6qa2lU
qUhDP5o2bBW0Gxn1Fn33l5F3YJkVbkGJfylbryQOrp+2wK6JGD9UYsqbqh04DREYwCF/gKUze6vb
ry5LIKoZp+TmnEaVvxKKFkWhSBIsE8MrZJ35WinPfx+f1NyjBBuD9BLSg4iYpjFmxMhl1I3Ds3bs
Ln3hdLputPopxBC5TbtQ9Zq5oDeiJloRBkFHxLTHKLePaENMMdD4zRLR6pKMiWKoDbIVvgAZbK6X
uubv66UNGx+oyYOiILpCQIDOF8Tkk7vjx4StmJgbVQ+IOh2gARsUtb22JOcueh5byK7kTHYLkyB4
kcEzevJQtha/HM8R7OgJENr9EsvD+EuPVjTZMybK3CINsCKw8bsLoejseVytYuIDIkCSaBTit5NS
Aza23S7mg5b2aXJHRCoVWTnOUzphruszoOOiJaCvIH1euowzFuDmQMbLenUZZcDai8GHoI33bH1H
umC2xoJzNHPfb0SMn3AlwpPQrRAy4PaX1ztv4xqN2TrswjM5Y/uvZUwBViHYUeUQVIin4Lm241fV
WBrLOSsALjaohuBjk6mbS0KPdwGsgjuhcYYH4PNji7X085MAGTOLMiom+PnyEj5Re+gxGv2xhDnv
C9iz/61g8hIrLsdXLgzA2LBPNWjVc6f9rFX7ZRUvHPjSYibGhPQ0bTpkOk+GhOxJrdPTwlJmbwcG
zKLyiH6QuyRNHCV+U3PgsweHK9UC7ac0+MW5bjOv8Zj8/q+QyZFUaZ83cQshvpGZ6j9OI46G8OrX
J6fBklzK+xq/ThEp87oFuh0JQ6qWvOC7Aj/8rxs5k7PwwqCJyhT87gamAh9fU0eyuBXXLpIhz9qR
q/VMDHs7CC2MFtYz+i4JJsKfMttYOPZZs3slY2LScR4sDUKs5fUVaXkgP+CvYJZ35Wn89ng8LkFV
77B9070b9fzKcKlyULkdXvdTsHJ25Fk/v2BG0uZ9b2zPl8dLmzWRVyubmHs6ZEUbRCpcy2Nsic52
AIfb0nKWdm9i6UU/oqFSYTWhU2rBdn05Pl7DnKt/o2oTO9+jLRljdHE8u423T53T6bkC34O2IGZe
0VSQn4EakgcO//ZQhkhJi0qSxsmkKbojf9AYc6ZLLHtzQjgJZTU88mCVm6LrGrCMhAr1QayrK3Zv
coiMwAKgFQt+xJyhvBYzvTQZOsz6GhMRFDtYIVa3vQXg8ZxeXQuY3Bi39AhTDRAAFMwlP/Pvf8J1
v3Qt56zxtZDJNXFpW/UdCyFsjHmMpSYcqSMfuLVnlCv6L975a1mTixLm4DqSO8jibW7rrqiz5M7P
HwlqgAS1MCAvJlYfvEdgde4w32NQ0UeqiU44wCdauClz6gXiCwkZRGRw1N/2vCvDUslNGBWuICAC
eheM4i3dIBujZzpyorBiG4xFff03EpFzUYA9R/p9mu8fWK+vKMYqnAKN7jRvTTu7Wzd7fQXk4VEy
/jJWrXeHpdO6m4ExWlAw9fxX7EQ1euqGLhMqAmZRGBKrhS8pWt/AbmdcjuB3u1zQeYj/lCsF2FQJ
nGZL3u1vNnYaBVx/wERfWMxEbQjFB2CnBwtP4OtrZUQ7YmpPT8/P3P7l4pu+eVn9fbzf/Ph838kd
ISromh27TiY3O23cNmGzcHwOIRm9lclZBmduBmrm9V43ORy3ewpRrwOGWFtc9Vw09wtS+X/SJ9de
avggrHhIf32F9I3FRbrryI5nf6zRJvcCztvASO0lgNusr3EtdnLamGrBVXIJsS5owZS/6RoDS8cJ
Lo/3dvbyXG3t5Ei7IBNZr4AUVjYOIwtppyGM5PwFJ3Y2h3C9msl7ScqqZuIGcso1OBGptmuf650U
G8BWHf8u2FBx7nG+FjZ51aIqqhgphjBxNybK2lgTVu6T+vwNhrHP1gzfXAPu+tjx3WHFzSaRnyg3
cjBnepBhiFOlMU/pDyhAPePlsj5/nVFqWHh4pdFVvNNp1F9RBkaBR5InprFyW1mKlPY/Lt77e+wQ
JKmIptgjH2i3Go/i5DjiU88Bgs7qUWJqf/5EICvHGOBilZkV4JalEZoK1H+9+nsZE1qeleqXzL5c
/i7avHnjg+Q/IA0SEB1TEI7AezHtEySBSpM/ZtsOw3BO1PYt/61wrNIuNc9x/6S2oK+DA/gVDWqg
Zdt5rKx3OOxfC3j1ERMtCruERkOMjxAO8VZAM2v8kuyis7rLIc2z/E3+tEStONqWu3MCSAE1R3S7
IUS69ZDylhRClg9I6WZNpo/EUDocqWzhGs66ewInsPDBMI4KdIC3YrJWoWjiyzE56h3Nr87gtCLg
GQbAVeaC5s064teiJoaFbxlBTggVT4CoDY70ljq+zuW2+nkhIUCYvAaanYtieYa8QH005z9dC57Y
mkYBIaswZOKp2AYmbp8uo2FgyaDdA+EwgQuPFA9wmsoCCzWJ0YoyDIA9IsMpK3NN6t/C6qUP7VyU
7LcuBjSZKzQxXSpZzSwN7UKofwOAh/+fQnfTTuzDpmrY00aVzNJ2/4A2iB6WGLpnXqIbKRO7FotV
1vCI206hdPG+mFpvMOVlsOLub/+3Al0F8RerTPdPL2772IsC1mJJ4snkxkVJExMB4egpw7gRNxYs
dXgtfdTa0W7npXrWFC8AW5ei7kpnn7cW7vv9gm+lTxacVXnd5Q3XntjGGND9kFeC5dJAy0Qnq0Rd
Jqsi4jegZFqQe/+AQK4igcpMABsjK04cjjbua6VXKGBJvRU3a4aU2kAHoDYzU4z2fn8pVCv0QB/W
bSQJMztU8gwor11R3W3+VvXCezbjCuBzQAI4dhQDx/r7llx5uKLn8SRSi+5E/pTicSiO+bCizGdz
kRvQLrzgDa1XS/SQM2biVuhkDwIRfi8nAprFsJWpcKVZ1FrTbXOC4ZThqu/fmQo0QY5C229q9OGh
5UBLyATakH714q5KzwtnMj6It4b49nsmFpLNmzaA9nenITf6dEMiPIzUlFM0ex497qnX+JAaizip
X9/yXixIakCfgBTTtPVyiFuac03bndg17+lEfCZlZ3u8ZJfZZ6h8CMTK5WQfxuDkf1HRj9jRXVY6
0eAIzU6I9SR/6rhWq/yT0NuyeFCCfMG1Gtf96AMn59T4aGkrWSAAw1Z4z1TGt4Pa3zApPyzcxrtG
YCBjoYb/24rJCZCo9xnQeXYnr3iN3BcCvmdkQdGHH2UWI58Imgd7QwDsCVuQrItc590dUz6H3LGI
XzjeYr2PBZ2Ys04EMD40TKAYjoa121dTCoZMETyuO6lxoHRmmmSR7omR+KX2ymClUv5TARt+KKTc
NVmu2zAhUJIoY3+1sZIsJCFHW3R1DmhzAG/+2FEBIjmMuvtFGVxfUr/0y4IW1TaOLSlfffaR7a5K
9MGIZvAPc8K/stCvCNwMgEiAFE/XjUGTXe9W9TZiGS3mVF1NVT2xRK9fUK5ReSaLgv0DJAQEpGMG
Z/KYul2JphSOr7dV3bx6Sp9YqsoIC0LUma0D562MHcTOjW3Ht8dYj3QCXl0O20KiTKPLQh+j6yBt
xO/YjbPKkEImFfYdhvzFmxC9K8+q4CuqHTVyTHbUpWhjUQpBGTRRxWg3vEad/FeoMikzXYkEn4oU
cifqshxohjq1Qs9+WYt7oW2j2sgZLn9OihTdrVVG1Vfa+cKF9jT/I1X8cACQODqlEV8c46pnzNhz
Md1EJEL20vBdI2i1QGNqZEPdPod9nRzQkwRGx5CoTG02Qpv/4VMafSe9G5xC149TTUozenSjQYz1
bJDknZCxuW/2DUgG9LwI/Hc/4lnU2BpUktFG3/YWP5SNagMRF4NItaFRcBJp6lPAKdV+V4gFI1p+
wDNr4HKEb9kNWXAW00pgwccaxMcmYYZ0nwYMhtAMbO9Vpo+kIhgKEpANe2wQvQ+koZ8tKYkTsnn/
DjsYgWIjrFOqC2mhfKVhHOdmmdAGvJ1A/gdmjFldL17ONyxaU9HzZiQSl4d6VaV4mmO/KhMtr3n5
DCLHrjbLNKTAt6Jx7ssPqBSt6q5Ht4Bbg4K3YcM8AWdrXlFDLRHwmlEeqq4GNqX2I0g9Ojg19k7W
pKbF3Je+85Il7OY0WBzvErpcx7mbGFYN8sXRxlzd24AP/ZJvu3YLouS007m+oSUyrXLrW+ygtrHh
wmg81wUFO1gSq8FLRSsSYEMETMRtaoqj4HK1weyOnku+3CwGdohEIJPkMSAFmEwO5I7YFUmUDT6T
lcaMwbYb6ZkcJAC6RaTaKRFB4ijoQTOguwIZaYzwGO3AapeYRTbkf2p3KHJD5Ybqh8m8NDLSRgnA
JduCSXBEZvsbtDfCIAdJwqy4Ok5qC038RWdXagGEohDHXaoBv0meu7JlWYPpJQ8E6t3QYya4VHpD
poEoj6ChviiUfsHrHy/vxISgsQjZ5bE3BrRyExMS9k3mp3Lfbls506vWlgXfavIfJl4CG09zDONJ
ggIFCTkO9ImiMA1RFQaFspr1uq0SetzzwMidpqqlbIEcisXbkAOMW3dVqOWpgiAbvEhG7RLGoqTP
0c6oguNUzMOlZoAZCwouAQl5bzD2wXmbuLCd0EVyJSbdVkB2WhcIRvjFsnx5/BBO/FWsHJEpthct
oGg/AkvXrQ53dV3SOhCHrUwkC6NQdZ9U67qUkf3ofzCid8Fgz4kb+yrgjcoq4acY9mGQG5EOHrul
QAYfalfEyJwMypsUffNEk4HoAgbQm4/XeK9HeILGMgUiETQfTR+JWClJW3bMsA2yUDWluk5WeG/r
NZ5zalA0xCwEAeMbequ3ozwcGWJIDPYgE71tyo7iUH1264cB0T1PzHZqwzSowjbMQmA3iR5/jw8d
HCwLE41OGXbiwpEWCbqCD9ktK7m9I8npF18prd0FoF4Q3WHYpzJX6THH5NbjPZ25MiMNOrpB8cKP
2fMxALsyfiyDOWWUF4Zt1+W6mvMmqzSrtlaP6ArXexF8l92pqYB+FZyAlpgJNmD0VuYugcGmmeVx
B0bqXVSaUPVHnnfyHfA5S7WpUm4Len5WbyjcK420coNxGSkoEDA5EKT8hazDVIIgfgiQiQkbNEcG
dYR/pfO0pG1+8oCIes1V6SapWWbHssNwrtoSDdh+UhgoRsROWnTqKs397AUF6Urr09610iTM94pH
q5fHm3t/87GmkQJKUOHUoP1wsrdZwGclX7Nboev3GZ+/VZkg/nMllaGmKrYN4QkKLbcysj4oMHpm
6LaDV1U7HhOlDOhz8E34Wl09Xs79fQDyC7kADvhPZFWmPRaJ0ATUFzJ+S6Nc1FSp6ldlMiS62FXd
wn2YE4U8GJJp4M/CizHduVSmYQfvYYtkitzqpWsDevx4NfcuJ7ZsrKagI3hEW0/MMsbl+WOsI2wL
Nsg3fFWiXbOR5OcUyPcNPALge2sZZJid7Onq0GNu/GP505geGj9+AFrjxj9gMpokwwo1LiQBVast
11lS1Paaq2LeQ/TNiKKh9mYJUhtxAP8L21qNR/W0d/7NB4CmHUlNJDcx4vxWdZREEdREHndATIy6
80yMtNVjNl8TcXjl2HPO5U5KhG3IKAe2LbUmKBcs+swxw/VC+Ab5ZBwQfvsFeQ35fcPB7NGkORec
SNchiRURVBcusnSP1ztz4KN3gFa58boIv+mOK0vXCiSsQrFitwkrFBQu+oCpX40oWiQq29eWCVyz
5JvISgnqS8KA1MJj+ffPF9pyBQF+xDgyByjz28Uqfse40CYWnMOcupH6oDGh5SV8Wjn+TFPmH3bp
jvrF/xL6cChRKmBvuJXncgw75KrEboM0lFeES9O15yqxpXh88xRHbrJn3Bb5CErypQTzuJTblxP7
i33mRSRiR87QW9F87Cqt0mCpMe/rLlWPfdi/0pHqs27Ro6QefeqfyhC95eJS5u7+JR1FKwrCyfFB
m76kIMPwOwXsX9ucTUenAPm4DxpuRTnSAGfWg9J+fKrTbPO4zTcCRx2/UishwMxysYZANW81Jv+I
lMgqheSAOYoaiNnWgR+s0xyU+i3hFmTPXB8w0cg4X/hiCAj4W9FDFAu+zOT8Vk6UxOAjj0OVqEmg
1VK0IOr+KRNFIsrovh7L7Mg63Irq0cgK6HzKby2MPllwJqdppXELr398+oYFGfrZEPHz245SBOFa
2tVrJZV3gxv/ZYNyX6EtkYlyJ8uD53bwTf67bZu3UC3BEsWYboReIBYw6/DC56CSbeWnx0c8c3FF
uO7wykanE0/g7dqVXiZZ2FX8VhLQOytTPcg/w7TVI1AdPZY0mvzJvbmRNNGlevASN20hifhmxoDq
B2VIP96cH0tZWs/kdgL0JWMoYMtvo6gx2GZXyZXlSk6mLs2UmhWEnCEsPEoyIJm/3Tiw46ll5xb8
Ni3VfVt8hlVmKa2ErsgF0PicIDygmOwBVhP0B07cBSnsOrRHK/w2DmMjlb9oJq8EoTWZiCzo6tw9
QGiJWA6VW+C6J0ZVdQm4dkRP2Ephla488n+kXWePpEi2/UVI2AC+Aukp29XV5gvqaoMPbBDAr38n
alYzmZG8RDWzo9mVtqW+GYYb15x7TvkZccQaQfdCaACpHawHdARgJIMu2OXGaQDca3GRa6HRRbHP
HcYPXaHFs9cSnUEY3Zo3BLJJ+9YRIiuQNt5MCEPBH+v2n13THla293rRaGkJT45eNd5NOY7tE8Uc
kjZXw67TZ2/o5m6HJlQe3L6W194M0sQQVkB2Byp4ECteLjrPbbyeOMiwHLLDTKK7vmeHmKxEltfv
AwJYuEoD4g2oSsjsN/1UKrmazFqY62A1g9xxU1uo4s0naJH9AKfYk7FGIHp9OdE2g1weKO4hsAD/
ebmu0nS5O6B+HZqUzk8a6NeDnEbk6BA2hwona/w+C6eF7ryBwA49UKxS+uoUFHycam4R1vU6PSUV
gZYLSTATffu4rs0QtMWQiwtJHSBzpHAma9FATtXRDKvShLiRmXc7XsUf/94AHEOYDqgrOqu4F5eb
VyhtPiQdrCRmCTzTiIpOxUpn5au+vnqwIng14aMErYn0vc12SaOxN8zQGaMmROoIbiAErU9N162B
1a5dPK4xrAlBLYzTyFFZV2pzmhWZFSp1n+2susSLpVJ1Xxa6sUMLeXpNFLb2ei+tT0zu4Z1FlR2E
WZe7iBHiqKRVb4Vpa2J6MmFZBqVbVJhNz+yq2Prw1cAIPBid4fPhJJHcXJqr6MTqmTdWOJeN5TvD
zLas69dIYZYWJYRSkIqiXnDF2OLW+TA3mC8I7Zh61fzg5mA4yfQVr7R0XsjeQa6BT0nX5VH70gQD
pt6XJEydFCICg1kcSGHwvRNVyd7t0QwAgVG8uf1tLSwNgwWCjBMdJQuTwNIGmmQcXGZaYU7qIXCS
BF3mnNfepLn9iqmF+BUoCUE3idUJChHpsIzJylszcq2wcexiV5WTcgITDtkTrWUhs9v4QIuE7SeF
GL7J9exUjpO2itkQX9hl5AMlURVUYSYKmWAnk77AdBxidYgoCV2VIisYj70Zb0z6jRRgztO8SgPD
MkHnwjPKT/Zq0rC033jPQZoECgPUHcSfn8XwdeuqcTSrVpjkNoZ4u2QMzASqZIi965X9XjSFXBu9
QhDMIke5NBWPiq0w5pDQIRiuP1lGN/LHbEoLKK0rw2is9CSvvTTkXFAQN0GbRExbxsKURZE0JoQI
QqWCEnNb2N3veozUlezgelHCCqIDC71CxCxSRNnNRIF3VUmot077Qx9cY1sYaHd5ad6tYSEWV4Q4
Twd3ClyoTHRe2QD2FQr4Id0+4eAaNToOAUbo0Zorj8KiIZBaoJkLJi+wMFyelNY4Fu0GnBQea/pa
RHa5h1R8vUIpITOXIPkRr5sgJ3tHdzgSDLDL0PCpSBqFVuxWX926dD2QjSsPLW+HI+OWeorHWTvS
UZk2GXjnt3mmlruuLNlzoxUHM8sKX80jyCpnTbRzlMH8rgL++CWrp/rBTjgJhrbPf9loLa64+YVT
h4omxkJxFCA+k/UQbd4i9U+7KLTLOPKrGOVUUlqfrGIVEn9dT8DH+a4nCLgk6gpS1M3sER1YS4/C
Hs8XdGPUJPlK8FaDkpQq6c+mIs0L5FMbqMuQIYHSZM6r1yG3tLUly/hDcVoIUBEO40agJS43c6pC
B39eljhh5GRZUGfq+NIqidsHTpxvm8yO9gPUt4O8RFjXgtlo00/RfVq67QNPeH5X5M6r2WbGqYDj
X0lTF44D4QviMczo4sLKimuqxga3Z7ETOoxMLyRGW7Iq4/ppRrFl5dO4fhSRzUHlEeq9IDLCEN/l
p9EzUeWidX7H3dIn5U8DM0Mtw6wrNBQ/KnqFLXcxeQyKIlD3AR0pM0lORtwxq7LLu8q5J27raTN4
rL5/9MEVLQdUB1FFh5+Si8FYCrprOejMZ4rObDlqv0ywqPkkRs3qtqWrbADjwOhPYhQC3w14FCRX
aeQuNZK4Ku4iPKYPRZ6K0mti+0VkZUd8OsP2tj3xfF88rAKIAoIlHBi6g/Bll0eVCK1uhu76HS1V
89OEMkswmAzT8An/PUe9BXRKPwdaYrjPujrSFetX2RasI3BHoRv+Ad0JabWsiXqj7Yfqbshj8y6j
oEKq9XHcdUn/O1eS9KFK1NZP3Fz7dHvZVzdUGEagK5BBeCvk3p3BSiOeS7e6A3rQnT3DiKHipURR
DB5zsI6M23Lu299ZPU4f/QphGA4KlWbkeuj7SK4qhSjGQLWkvmMzBc4EEeUG1yn1nIL3K6/udegm
bIHFFTBFeGDAji7PNrMoSN0McDxZDY8C2tZu2I8I07RK0x7nRE3+OADcH6N+BDrNjlP9UXNHur+9
0zJMEDEFfoVQY0ATUSjtiaM4C564EyeAMtT13ay15JOpALaiWqNAL9hQ+9WhwpXxiW5VkHx+Ki1m
cS8F0djTVPWFN7s5OQKqb2/7yH3T45luZxc0CaSFFlje1z9u/9YrF/n+U9FxQOMFhTbZe9fpYLl1
2tZ3eZSZmwKi1BRR9q6mjvF229JV8ABL8MPoZgI3iJ67lB2j7ZNrRAEObna1NGjIAH5bdSxX/LD4
fC4/bvF1idk9QFVFG/By61Oni5qUNAY6oFGfB81AdVR/W1I+9Z2acZ/Q3hoPt1d2vYdggAAflQhg
RVlD8v3IxacCXzUJG3OO50+0ySE0Q4Evah7qsYKW10fNmWgLq7hZ+J6vSb8sZvC5Z4UT5pwBaGWj
a+vcgRVatbxUTeLuw2gNAT/DFyUU+vCKybWu2my7RpkcO4z1HNpnkepkw5aCvDNeicyv9xGkPYJl
CYwuAtMrfby4MnOb09QJR0D8fIxbJKkHqFj+iUeJtUYsfX0dL41JrwAqeIlFQe0UMuB7PGRU4Dgd
M+fD3h6pG0B8KAkBfQNw8OV1dLoqmctBscO0GfSdMbeQdsYtGrzUBGCccyg7EKvHDGtrkHwFZHTt
8BGGouKFzg+CBYTUl7a7KJtabiVuODtjUA/RKR1ToAO6l3nQdo3ycvtWLuwnuMFAjwbCdQzpyrXK
uJ8qniFCDFlTTLY3WWqh+L1DcnclXLi6JWC/Qo4DGlWAMEXJ6HJZptNoyEHqKlRJvk9tvNc605SN
q6/1zdYMSS81aRwjolYFAT4yQPriT8Wf7DpdeSuutg2rQYaoWuCbRFvgfQbm7KmIoqlL0misABvq
s21WVS9UZeVKhXfRyDvcCoVzDDaLPz8z0iZKoUQOpATZkALIaMUsvVdjSumK8120A/7avwThob1+
acdyC5SMXKcKxziNDryEFA/6ymuswfK9xquOO40wBqAuzCHIPb6kLx1BT2adyOTXGDxkLPOibNPa
026MP+jaYQswPRCv6YKzHdj+yxVxMtlWbUXWqVAfnX70m8Du++D2l3MVLrwbIaLh56IAAhjJpZGp
mESlwiUnNSMKMKxJ9jqbNn0dkBIdm8mNv/bIVY8zMHq72JhT3zE684vKSPxExhZafIpDvdaMuyOt
i9YfS/NnVbkGdPMyMyYrAYMcv4ofi6kLJOfvdPxyiov8LsqcmZJT/GrXm6210zbD3fDt9pbIk3UA
gKA3hUoDFFnRkEB99nJLamOeWqcsnBPAfaUfmbTC/KWr+Oj5tDt0BMeATi10FsbGCTInze9JhxEE
pSc0RkmQRcdKd5pNZFfJvd110Z2tpNVLq1b9c1E6dcAnruzmOYmyoO1iNeh7zWUemZjg0bSB7/YS
DYjeFc8lxyZYFBgMbUDLgPlE3VRyKABXl/M4E+dkFhMSw52mdweFfc9R37i9fWuGpPizVifgOjrb
OQ3zCdAG6K0aXpk+5MPrv7CDZxQVQlS10dS8PKVZp32fmrBjW5OnzGTj0vR7bTabcba3t00tfPRI
D/8xJbmWibBKLRPHOfUue4xK8mo323666y3V03W+4i/XjEkHpdigSdPBJHjKsaw4uFPa532/xpax
dEguHkSQDSBTQJnqcvP0gqXGANQ3WKZn6nOjpIeuap29M7F70560lbOSfbO4fIB/2JiXFxOVMgm6
OhhJpFUwx1t39HJCWdDqKV25efJoEDIISAEhgNNszMWB2kK6EjlqXplrN0nI9bSGBpEVR9DMSfrh
SxcPNoRsbK7/6HgnfOlUJKM/dhif8dVR7yc/r1z2whyVJkEbg8LbQ13diA1vqnLT8Ix4mt8GUhZP
hEIke0NzU48QPsWG9lOtW+hlqBNruROg6YN0NtXjZq0rduX8iIaWGKZ94ZIEMlT6sErDHGcrs5QT
IPzN58H2yB4KZEoG9aeVjbzKZLGRiHBBlC7mP2yUKy6vR92RjDoOi0NQWfbb5r7x6JsYfi0f6rX3
5+pqAMyLxqWOUhmS7ys4tjaxNLK1MQ7dDJicwXkCon9vtpBZVani9dr3oYG6i5GhM1Z+mfF/Zfjc
TTZsJmUNu3n15V3+FFtadYlyjValPA575VhCz1Rnza4A+y2H3JdCdx/0Ke/GMCEF2XhA0OR+Le+r
yUr6KQ7T4ktqKJth+jMkLwVUR4bx621TciyJ07RV0biycZpiqOfyNJU+NwBHn+NQy5pAj44j5hym
ZIWL5cqjYCIVVQ88L8h/RUh5acS1qkFXKzsN29K5Y9FrpOU7noBAmK1kFlfwJCwHlrAWjN7CdzmS
gxxcN4oSSOSEpqacLLviGwN5Rt8Y1SfeYKgvH6txU2hWvCWxlj+OidNtpwR85zxxhh3mcfQnlQO2
XmkIrRtELo8RwvoHRo3nasDgKADKfJVlfmF7ILaO+BdDW+IIRF3wLAo2I8yOpDzNwgSjN+ZBi8PR
OqDfWz66Ry0PrB/drygKttET/Y3ffPv8xd99XpaAQdhGBg3/i8ORq6mERkmnoTERMoh2Qz+4Cucn
0Cu42W7kENK5bewKLHNp7YqyeEoBYW8MWGuyX0ncHNJ6CvTZ3MHNbG0Xk0jTaQDRP/0CX1rY88pa
F82jOYxJAKHAhXrM5UY3GP9pJ9XKQq0cPLOpAEqL0L60Bg+jSl6jjngWrEfL+ha3X1hnBkkGhN7t
LVjwI+75T5A+hUrLcyu3CPZ7+hFnr/bUg/88GHrVN9aQVgtvguCKAiIDfT6R5l+uNhltE9xaWG00
7XnzZ4xAbjp8LzHlqMefrZyt5FjXtxisQdhZ0QFA5PA+unV2izk1+qLVWRJqaTg4xG8dMK0AE26V
b7e3cOEFgiUd6Q+gXYDqy2mJE6WxniGCDoetBQK55q7wGj8hkDjrVi7stXdE1UxoIQDSgrdVrtpy
pVadyjQSVLR0MXEBRZTP5ZoRmU4CoQmswAuLWgyKdHJLNtO6GR3EOA35ZgyjI/GfibmJAyVogzXd
9qVDOjclxQlZQTEbWsBUU/1WFD9+ou6pb1cysatBFbEgAIpBI6Uj5jLknhPJpi6taJeG+q55Nr6q
G0zjea29fWreilHQtXy+fSOWjuncnhSx5s1k6RmDvUrr/KIOigStp2mtvHntKi9XJX1PuTV10LCD
lXTepJstME7apn1yf6/qrFyHPcDXI82ER7ZRwJUDcMWODTsiVopZlC+2UT6qcbWr7OTZafNtPbt+
Sju/Nb+6MbgEnL59mCflT4M5VIXtb+/rgsNEBoXEEKk1YAlY/qULaRBG13ZZZqH9oD2QV+cXCX5W
gbqHgCf+uW1s6Wqe2xKHfOY/5nGqXQG3Cjt6rHUMNNlvbcM8Pq5xRC3dFnzPiBCQcCDZFX7zzFCR
NklTODwLiZL5FJJ2zAKzULYS81y1n8VHgFEJFPyhyioyj0szAg4Q027OQjScn7JHcgQmtHwunyEJ
EEKvN6hycM3v2YrHWtpFoWqCcQKU/VHyvLSamJWSzKaZhbHKPKgNeRh39lCjGcyVUGvRawm8n1A+
AAeOHKTayOM1XNM0/GptyeTNJw7x7mLTHZAArcTDi/fw3Jb0atZzNmqFAlscxJeu973zviBKAClh
7/OVB3rp4zs3JQXEXQviNFSH07DbWJt/9ZcDOIWOMhA4eL0uT0fVBj2JI8w4dFkPFquSeyIwCz7+
IQGT+7cRaQXIDjUyjy3CSShhk7p/qI3Ky92nuF0j517cK1TxbRdpGipv0mXTQTjiujnLwswuwTKj
ZA+qAj6u28tZfO4BvkJQAdEslPElK2NT1W1b4Hud9GHctYmGZ9KdraAFQBjtCefnpBgqeqZWsenp
6G4i7q4J9l1HbYiRAfEDVQQ+ZeQwl+eGdH4k6B/CD6ZWEiiuc2oxhr5JVOPP1NVWMJrILW4ve8lL
ufAemBAGjx6QNJcmo9lsxygXH3Lm7lCsmfdIfnM/A6vtygYvuAxEN4A5AM+HWWy5DU5qlTWcxnmo
WX8q7B9CAiNvfTFI++ElXRiSDjJOGKvNTMlCSy82wKgfI26FIMTY3Daz8E6LXBPjL2AZESOQlzsX
Y0p/KNM8D1PuNps6ojH3ptl9IxlEJdGMhPw1GKG9njo8xpQ/X4VALRzdxQ+Qjm5W0hbJTZWHnaZ+
1RV1x1TroZiUfaQS7o2OeZ8R40sTN/tJaJahxQn8ZNaAfyYDpetYlJA1BTI5uL0tS78KNTa4HbS5
Mbsr/SpaAYsHdoc8TFpILIzZppif7dpaqVAuXSa029B1RlkPRSIpl20yI2HAsIm1d3dN8yMxHjQ9
3bso1Hx8OdBDQykKyEw4bOmTTFGHSlW3wHKMdqOZGA+237rmwy0dEPKfW5EdNjNsHnVlHrINAQYi
oZ+17neFGevPt1cj7uRlGi7EbKAJ6AJbC/yUtBpuDG7G27kIFd2lfjvUFVJSvrltZOkGnBuRFjNZ
fW3GlVqESQFiV516/+L7tlGuQykMM+AIfy4/vDJuoeds1XgOuq968Zrp+zb7c3sJS9cLnSjkmOCQ
BY2ClL9oTRmBUKKBifi+jJ7H/MCigJSH21aWTgMgWDw2ABVAtUfaqIZFVjta8IgG6Kl/Y3it8y0L
c84rjncpTwIw9h870kvddnWlcC3Jw/prgWhQSbwIgsfREHlq3Ptto+6isjgWdePNU1jYyT3VzJXv
del1vfgN0qFVXcFqW8VvQBGM/kLXivx2vtWn1gmSapM83d7YhXdUKAiIMWbg5VGfu7whyArTzuJZ
HlZKOKXlw1hAubLb8xxUtPXaaNbCdUcBFaUCqHPjEZWR+axNzdjOtByS2bPXkz8xxJ0K21r5qBZu
JEZ4gJ5Fzx8VNE26kYPSJDxqJ5yh86ZCnVSJt+ChwSGu4VkXl4NiMKbDgFi7Er7KYoc13ajjmWat
p1exP8/Hia5hHheuvmiiiuknMUdpSMvhDU27zLbhVh2C2xj7atf+ix3D0aNnDeyOCXT95SUoeJfF
fUfysGl/pvPTMICJDKyAefvp9mVbOhkM5mFsGlcNgZv0FEEUA8JxloulIA42eAKeoNg3ih2oulY+
5KWjgaMQ2E0kfKDHuFwRGj0QCmVxEVoQJGbmFxdMPXb28cxOuAqB4xVEJzLGPR+aISqHDkZI6sXO
xo0ftOSuKdbQJQvhE1pJAsklmklA2EqLwVTJ2JWw0+WRl6b5pm3TQ04ayK+GQxUfE+YcMQixu31Y
Syke7GGyBdcCL/rV9FjJ2mnmGh6nUH/CxADz1B19cMCuErBfQw5I3sqhXZdHBX7iH4PS9ajVDANW
uTD4om+KQPk8b+jGWHlJlowIdBrQcEiSMFZ4uZm5NatlOUxFOGuP+Qjher0G3m/7y6y/rOyfiBCk
CMLCq4j6IXD+qPdKX1UG0n5AF40CwypeuXEgl7OFKq/9Ov+GxN201rNY+rbOrUk3nqp1o6Buiss4
xECVv5kx+CbVzl8vjoq/6da6hMM6q9bMVawllmJiB9lptov9+B1PI+WbnvhV7g/5Kc22XR2w5phv
b2+pcHW3LIuv/sxyTQyjHF0dU013dRKOm+5Xxzzn7b8Zkb62IZ7nNLZxbGO3+579yL/NoCV9vm1j
yT1hEBqpM4J/QFZkG2qbMHcqyrDrs18Vhm+6GdNMpAv+mxnp6VA6dUwmpSzDurP2lCaHuZi+22a2
FjYtLQch4DtYHVmG7AgBdYsMOudlyDEF7TGM12xzHotGg7VWTVt6DfF+AOQkeBURml9eAaBGAIDS
aBm6RkZ8LcKgLoHm9e19W/iWALlHRgYcKQpDcgQxxq3r8hk+ArVlP7FAJNDpPlqjwMStWHpPfaUr
jUlgOD0NzXs0aaTP1nYap2DOWIQZO7Iu8az+Xi++NNWO1UBe/FSH45S+lfEPtJ4bzfKnfi28WFyr
IPFBMUfw6EiRdRa1lTFyXPdK3dtI2up0y6PUj9eCpfc7fbVS9FQQ/gG4hpnJy5NLOnA74t8yBPfi
1vTn4K08QvTJM1C3phvLz9FeuX2My5t7ZlK6LHMeT7nJ0xJdj2GrHvlG3aRe0nuP2rE5jDvqWysW
Fz4EotqYHneRDAHzIW7vmYPStMpyBxWuMSrKXQU+MHSnlOTx9rIWvCD4WUxBHifOS2YeYqTG3Ecf
FSEE7DC6u5sLzW+Npz56VbqVkvnCY4mwFswdJuZPwPMkOdwezMyNleNroyC/8YYyzkAJmJW7cjLH
Q82QT5aYwbxLMYH5L3ZSqDeLmQNRUJCeaRRrdL3Ef0LbDIfhNwuz4eMAEoybAa+OHj9cCYjTLg/L
GKKqTuIkCVn/VgOGr1oYhWTHEqOrLhrRtw9t4WagIgvgCPBvYrxM+s7BYdYRZZ7ScE5qnzbHLjYh
uL2SzC18y4gOEUIDwIt0XK7LguSz1HPLRD/MfCpnFqjWH+Kip/Fx9IiY8/rHjnQtUjtBYGiiHWZb
zySyA6b8yKpngLpXvOPCTYePR99NuEbcQSkgdDRrbEFbm4agPN04SBiC1NLQmtcQfJb593motZVj
WtzBvy0CM3x5J8xOM2rMHaRhbRe+ifRfz54pOFYJ5IT+xYU4syS7w6LOqEYjtBS7CFAqrmKB5MfI
7JUkZfHindmRfKDLmlFQBqZh2aCDZ2SBVSKNXCMGEd+K5NwRyKA8YwI6iAKd9C1hfi3KLYcCRNFa
487V8v1g8LU0ddkIkIkY1gEqUT6cnHeWyjNUs9CFnUn8B4zav24fyoK/wzL+sSAdyhDHOSs0WMjV
blOYP8Dg67eqvVe0O/AWBEjt/NsGl5aETBhd+fcUXyZIYG6GEWACg2j1PlAwI6hT+3rbxPUFMMRr
CyCTgGhg8y6vNDh/olEr4cOV2vGrJPf6/m1c641cb5wwAmo4wQYMbLpkZOjsfGaok4dVHW0L17rP
jM8pMU/JOD4kZQ+6Fnt/e1nXXyqg/Xgg0MuFM4JPvVxWGymmCwx3GWJI2xvwEI2PsfMyZB92CJdm
pM/HZG7RK6wqQ0wQgF/ZZvdzfU/WUHJri5Feh7SO+qSlNd5ZsikKK/XSDhXGsim81v19e9+ufSoW
JBpL6N7ZaBNLC9JdpXAylZdABD1Eaf3ag9umHjssCxjahAS3rS3dC1ANoIAu5MswmHB5SpHKFDQK
EEknGTr7KYpjyvjamL3ftP0fzDutF2Wurrv4etEyQzQrhhRl9jwltvtRnWsWmkXWBh0gmgGYuqq9
wcY1rqAFU4gdwNwA3AICeDlNsIGtqqZEG8I8jSCVNBZfRyizbmfbYrvb23jlJvCkAxYhKD7EKJMq
PYRtRHSlaYYhREs1UOw6SIqVsoj4Gy4c+KUFGRtRRgXp2hprwdeqeIypbAOL7Xameb8HeC/zFbXV
t6bVucGYj9rn2wu8LjYJ+3ji0TcF8BVqHZcXJXEqjSIIHcLhp6k/mf5BsyGJRIHxBHOm3/rdynqv
Lua7PRRMkHOhuSPPOTllRfLGwXrHzq9+J0BDgYeeBbOy8sxffW6SHWldQxMlGPnUYWfcxlbj2fpL
HLTGvb7alF+8jfY/K5I+NYOZmR65WBFufPMKYtlD+tuFzlW7Sf3Pf9Qg366c2drSxJ+fJTtxnCYQ
04HBu/nnYxJAY3HlcbzyimLvwP6Nyie6xnjCLg0gYo873mDv5p9V6s9+pQeb29duzYLkDKsaFcdS
3IKOnArQmkadBWpTMCT/vG3nOhOVliI5eExvM72xDHxe6XPWBWn7aJpevw+jwasLD9oQX0Zoj1uQ
PvyPhoVnOTuk2mriuYhh2HrQ3RoytXybNP4XvjXUvXX81v6ovZU9XbyHZ6cm/vzM4tw3uZZoOLVe
fc2NOzN+LYwV2pc1E9JVr6JUndLMxG4aj8P4xp27yvi+snFX1VvpxKTbDdziXJbi8uVJGYD2y018
82vdeXnQP7t0F+krjmLJxYMREQPpiJ+Rk0prAkt6ZoB7dQjVdPTUCI+xsaaStrRt5yakJXUJxqmz
OOWhPnr8QE7pymO/tgThc89OHmIMFDawhD77rvcP2fC8ciZrBqRnMDE0pWvMhIcRqg/1AYMDTXJv
/OAvw51zr54+pw+ZXzzdNrqyaTLFe9HHgM7aMQ8L2gSV1vgV8Il0Tdtt0Qr4NkB0KKotjvjzs62r
U3APFBRHE42+7gEI0K740qX3DiRTfxuQrhdIdHjR9TkP6S9gN/zMeunK3TBs2nRnrrUiFr0dUjTo
gjho9oEc5nI1CS0iHUxCPJy076qgId+iQuUlHiRWHd/8jkNaWd1S9PK3QTEjLRkc8rFvbWHQrw1f
TX37rQdLC4e0DCpkK9d8eSv/tzoYu3qWWM6drOIoZE5/XM8b//xYQXIu3AYQISHHxTwGwmM5RneY
zTHMhjtXt080eymSuyl7uX2tFxZxYUJ6kKqqru0cZKehrn2ril/4XJvqocP8/6NWrXy24mpJoeWF
KfFVn91tndWYOobES1gWHQodPwzn2wgFEW0tB122g2YvWrHvGheXdoRz44OBbwhXwOWOTx0U8qAM
Y7prN2Ah8sGK/rEkOTrBgKFNNj6mvsr8HHo9JlU2ueEr0eiRld1b8HkgjXZQUoGIpgssz+WqYnXS
J6cuODDuzKPm7HFUv27fhcWNg3bPexoNPkPJ+ViaMfd5jQvN1WPZxFtQJnom2Ztjub9taGnfULBG
RxlTMOjLSzfBaUaLmwUbMfTPvHQ8FPUXh34T9TWNfTy+R3kc7XmhHyFwIJfbVlQZT1OjGoGTH146
xaPapm584E3yD0OTQKR3bklaFGTzYq6a3RhC8QBMVEaW+Kyla4n0NSpImAHUAP+ic4jA+HJBoHuK
bSuFgmBv+HWobqJqpyr7kXhzsWsO1dp07pJ/ODcnXTvuQOJUGXFUiZGfyC9Fj4N0+qLHG03bAWX8
QToX5HsXi5NOa0Jd0h1zLM4asqCsVK+EavMHuQ8BUkNDD68S8MIA0mCc43IHM1cZadbN4wuQXdAT
tKh5cGKy1riQNu7KivT20TwpUqOApp71NeM7UKlwDTSLzxDVU/jX25+TPNAg25Kn50jWGqXSwVau
hEr5zSlBSvadfNdpmKKr1g9eku+z+2r8pE/3yGzXul0yWu4v+2jGgsQKmftV8zJJncYA59v4gvlw
MMsF5bDxwDFnHbI7TP0629fb633HIZ29JFf2pE+NEmqnOOTxxdwV/SdrDgYIaW6h2EzRy6M7vp/e
8O8+3U74b+VQ7AKyuf0T3mUIb/0EyVcOoubUWZD1cdRvhfPQY8inosOmyvYdRlazk43BC66lDyzv
g7b6RvofE0B7Mz2gYeg71SlPflfNhkBscDz1dY/o5Hmmu7yz7h0FeocO92vlseubQ0+0Ize5P630
A5YvDRBLDqr+wB/I3j7qCWEssccXqEuofrQT/7QHCMPifxN/bLejvkuOwe19kzz/XycHSN47Sy1a
OpL3qicXM5a6Mr6MgLmZQV01aOjEk5l6HEzOQWRPMzjfMLR+2+zyjTmzK7mxsYl7YuZkfOl0ZPdD
kFK+tRAfmNEjGjy5mW+58kWrd/Fwx9wDj0EA5nqp7hFuBQn5WuZA/VrcT6HESU/Vyq+TB3b+2hUb
nVywYhIkfVLYWjgQ35oHHEVrZh5JfxX1Pep7hYOu0wEcRTZXvPYYrTYdZNbUv+wK5h1RSgRkV0oE
C8XEEGqM07CSYZsRsL+AaYREEHB3aBC5kxfHBWTvNkp0alEz0O7q+gVVCw0cEDNLvXI2TjbE0snj
VB1rMCvfPrSlbUEWBNAZyqpgCpFDnoFwSqLaYS/teF9CuqhOn3FXRzP184FCJ/Alrj0+hWvy6At3
FCNaBvgAMdYC2iB5V+yGQiVNGV5m9bXTqt1Mdl3VbEdabgz+sYRFnABsgbgMPCVo7chAAdctMepg
OsOLOT7UZuIN/DVXtkRHVf6EWRnzeWVLpWrGX/YEfhRwFvDOyfSmg6lQa9aM4WXKWfVpHGN9U8Mu
RrxNX8WY0MYoIGST4jA/6TG3jwWFfuXt37DwMIKkFwAgMGkisZFFoWuzKPQ2dYeXZyfRUWE2PRVD
lMqvYm79Ym2q9r3hKPlpQICBSYKPU0ElKT0VxewyhZaEv+RkovezaSnPhd0rUC/MYwIKlb46jgw3
3qjbKYh7sC1T9P3p5LJNOs16qMwORBaJMflTBJIthMf1ltmZ47O+YSeWOp+hG2kEtj4Rf7bB+D1E
NfUbF84MIrf9xoD0Z6t19U5hibZVOHQ/zak3PQb27q2pTigFd8yAv7GMZl5x8UsXGT4PVCDogQDQ
K13kMVGbOC1zlEUK+gX860+m8mbzp6G574zPtw9Vrtu/XywAhoE4QH8RUmNS5FY4PQc3S8VfzGjj
mgdolR5cDXpbSe3V/M8A0kGgwb5MHfdLWwGqeK2NLsOK/vcDEBZDXhfNQBllWQ8snm2l4S+NuY1G
Z8eaZCskYOsqAPnhqZ0PND2W6OQT86fKPlUMBMcNAV3MV5rFj7d3Y+mKE/A5Q6sSqg5IAy8jTIvO
1mBaNX9Rou8N+zm5D3nttcSzq/vVAF0qefy1bjSe0AsHcBuI6ktbIBsreUIZf9H77A0wTC+3CWKw
9IH8HJTahwIw01fQQMuHfWZTek3jdtTrSh/4ixEpPw1nl0W7qsYTGh+rotsB3hJMDGw62uhFdA70
fhUtJzbw6qvGHIsrWs0qWKQvFz3XPdgstZ6/lObJzA4NC63iLmcPUOvtN+noV5jSaeuTlsGFzgG9
m9eYmBZP+OwHSJ9Wy8rGnMRtMxJlYxWlN1p0Gz2aIA9noBazqbkS46+tWPygs+IJnnCSZQTHnE3a
/ah1h6Z0Q4ut1R8X31x8wH/vrJS2KBwSam6GnZ2Ubq/lTaAiK6/JIVVGDzJ2qNYIvbdkm1leae1u
fzb/z73627hcY41G3eaTiUX2xfaOEL/eoNrufN3Mnz91+5Wga/kEoYyIp15INkh3WIlaFNk72LLL
b4267/NPFPjO6dmIXt0VU8ubKogHDWENeefl4aVJPOqp2vIXTn/z9I6AqTpC9k4DjK+hFlZF2z9V
/+ffbOb/cXZdu40ry/aLCDCH12ZUsmRbdJgXwh57SDZzDl9/F31w95YoHhFzsIHZAwygYqfq6qpV
a6ETC3zVEzn+TfSU1SlbtzikDe4uFXQ7loTnUg6tZZ3RSCs5alNvmtoJvu8b/qEqvjmcF4ZnVwH0
qtQ4kzoczhEMfE+gqnRHFnCTHD4QfjCY9IszStgQYnY+ZDI2XXfIa9XRENx1NdUhS7qh4jkoTgX7
zHsN6I9t5Lp6JNUaviWR6Kjtyoty8hf3PnkWJVRFV/dNhrkCt1C8UZFh8zunZtZ6FpemBmk1sFxO
nJoI92Z+K+i7rBkhVnGm2kGyAjNtdKHKSfLiSbbsQ97aiMELAObh+LNytfLMpGh8GD2Sad6JZw54
wcvZAURm2xLYk1M/2p3g9Hjf31/BhaMB/A6LJiBwrOM1MvtKdCIHXM5Ms2En47b3HiVhAxF0YxCP
hbTGcLhsDMIEoBvGbTnvw/DCsY+YRMI5TEGA7PhCB2UCIke/WfTgpy1diT4XVhpj+9fczL8BMs6B
yl3szhop955tKcP/NHn/GJgDKGgvSdAaZ7tzHld6wcrmkH74W9+WRvS4dWvE9NPGnG3cy+H8eJ6L
a6Fg8k6sBgxnJ5F2Zap+cCv3fnzmIsVcqKO0xY/z9NkDEI5XKuRbxE3qF0Yp1kZVH5maKPVGxUnx
ehZETSKQPOWx9MotH9aHaFhLUc/Tn1O4gwGjzw7oPPQizdtxwb/M++hfw95ks5OmePlDMMSTgnzN
K7raDdF7y0nfCO6VrUSrMiVSk/4l8Po/34A+SXwA0K/Qgrp2562YN1ogYMvmxWPAP6GWDmlw2fd1
kd/cP4lLN+JE7vKPqVmcQYs+00pBxukolGOROvVbgXzoEFZ7ltmGv0vJoAcPPCzemgr84sbCy+En
O4Di1swjCpHnlSXHwHCTqYTROmgV97Re22ILYc307P3HzPTvF/u36tOcDqrXndnBUcPBaqtdpvd5
SZp3v7HL5tjs1JGAmigeQD6ZfnArE/zTvHazxy8+YLaWdc7RMpYCJIM3vdWeIb8Rkshs7EqvT0fJ
EqxfDBmNA2XJYDy0sVPrvV3reEVkzuPKWk9refMpoohuc3VKPcxpW3xvSBpUk5CQix966JQDg8KC
TLQ04vKNUhvxH6nEp+KtrmoijLo3PmjNU6033vv9D5kTcv5nf198yOxJUURZNiZhhrTQsc3IG+af
e6oSp1YgTmAnUBaNsSJPCtVbvFv5bj9GT1xp1aNeRY1RFxYYQKJjgA7V9C/ppP7zZcje44E3JZrn
RN4VQmBNDcP+LLTZW6gVX0O9C5KP++NfXAf0Y02U8mCMnj8uVKEeJI5iHdKeY5DVBXmyx4aGXKZm
5tVgvFzDDy6etamQCNw0Ltz5WUtR8eiShvZnkH3QrVCN0ccQ0HSln3zxqF1YmR21XhO8WOEKzF3U
iHuIFvu7XAgCK5Nq7fn+DP5ICd1sZZRWEOxokDifU6SoDZuWYY0pRDzVWrU1bHmbt9E07zJWYOdv
2C1W/9ugG3ZbmcNwzGx//xptBkv71Vj+Jjcbi7M7K/0TfEiKXjUb/Nmaz6EV62sBwVJwruGh/s+3
zjwA+FmBKMjhASgfkGwgPYesgHeA5k/E80QtHM9/qg//SybuyuzMs3vg4wjlGluZyQ8h+yvznlth
o6ZHCTCw5JRz8DL3F2Vx/S/GOXtBZpHKRYEa92elDYdt1velmTVtuZHVcK3reikZg8EhhTWpM+Kc
zgZXguU58cOyP2dmt60t3k5PnMH8lp+n1QUt/l62Urty7g9w8dxeGJ0NsGX6qS0hhf9kOm8HRbBQ
z8tM3JdVIJEgE3wCALCyEu4t39AXVmcBZQI2PTUNMFS+y8zekeoR0OZj6UBPrUwPYD7iPWR1TSZZ
8xrL6/nPHM8flVyDSNNDZfvMSvWRx7sBBSaV6Vac4X85Hv+amV8GMZTimjpHoUtDmv8UaarestvQ
I7zy5b+3aUAU7plZiz2XShNI+/MTlyRap6U5YDzx+IhrQKN3DlnHTzRdQc60DqGYGxpwxhupH/Xa
swBPtsvUN4BAMkTuVKXvWvVRKBvmw2f+8P0OnGu6LK49WZZKZ1cfN9veXMm0aSTgKCWe6VO7ah5r
elZFY+g2CVoDdIiXZ4YU7WijkhoUR9rfJ3av7M92OhNq0LdmsPR56uuhmWT7SDHrvNSVfK3+v/he
wr0rQKIODExz0ThGSNtWLHFreOIbPzhy8y4zYNux7x/d/7Lc/5qZhZue7KfjBJ44U8YSQdOAUoio
PtfJEa0+ZoFmJYQ8PKAiqhFjr0nYECrgahnij0Rx2OzYMzmJwx0XtTofcitnfG0OZjdnyIiFyrd1
fwZHnC5GgZ56lsRkj80qAeKy47yY7tll1HuZ0nJsg1shyiwa7iPtoSjoe66dNOqkfr4b2XdhfErY
La0dr2kM8F5uGXVfaGuA9aVBg64AF8YkRXmj5huqQd1L2QD3ohT9hxi2kx2xN/pc5vZtkkhrszxt
2nnMcGlQmD0Fak2kQQEQgf9QySeBrQmIcJvQCrNtwq+VC5buCpQWWZA6TyyJcwYSdagFvs88nOAP
P/usgg0LuvCmUOzu8/7OXjKEGjuSPbyGluB515XHSJ06MZmd+6IwxhxOjGncvOycMQuPqrjmrRfq
e0A5IakJ+b1JX2rmGYYI73OvRWl0zBQ7atyuTyDS1upqsxW0nZZzWyH8o6V/2dX6E5dfmp1dgj5X
C5EUKMM5BENItQ2Lt2iN82Fpe1yYmNfIR6kfspSBJmNbvXXtsSx76O1ZYSwSNTqX0drturRuyJpy
QCEAkQEOgOvdyIReITAZM5zrAGmcCM8+5ZFvHLVrnACVwr/dJGi8B/Ub/B+K3VDauzbmq2VPgwAq
mCIAK6XV8h/Cr4wnSrRyb9ye6Ws78yOmRjQOfdhhtG2t/BqVtxy9oE/3B3P7mrk2MnPldRtDgJEC
GQOkQ6HzosdumWxgrftWFh7uMAPxtKn6g2zqPL0NscOBbQGVP0s9p/fqJ6KfngcnrTkyhl9BWqTd
ZG98+MUML4m0U4avARmEPGAMCaiBQqROUP8Owm8R0IZhm6q5w4sbPjN83DRd00FpYmVabvfv9ffO
5h5o8VBSOqDOkuw0jI+1UxmtTNDKIvsrqOE1S7MFSABUQbsMLJXKJlA3kVSYkf+KvjydpSzQGiuY
vQVsDUaGCwLpMPSXokv7evdiUEwQ9RpGFsUHoQ2cKjfL9rkXelJ0zXMKtiDV6iqWdNFIACqhIquj
wZaEnl2zm6bVufSDpuAj7FBS2vBrTeq3cbIMN4/6BzjAVJSHZ5/XtaBJ7St+QB2E80y1LAYS5eAX
biP6vbInF87XdKUoQMKBG/qG10rIOLUCzIc/iyWu6F7n0OuVmcrwrElPkLrJi2MrByRinktfQhck
kbLHnHmsATMK/1BpRwP6O1G/FPS9QbO7eYMIJdP4VlavbJCVz5zrhPhcDhfmify5FSPeAiWtWStF
uEXCNToFQ73WDvLDaXB9s+P+A8BlojKdim2zJwQo2OIkApb1vMsI0mkFOcr65+enqH+e9q+vr+/v
7w8PH1sXKTbypyOx/vXXywL7yOOgv2/i2Zm3guaBLHegaZXOwR44CyLbvSVZYEQ6+HZo1zvB9izh
KbFHR95wZnaUTdZWKIm31F2l7b69nycVMmXiX4fsxk3reqj5qhxD8+wsAZhArBqCUz7IrZj3ylmD
KC6kylHWxH0CBpIJKjxXnuECqoRlo8hndhu8a9bogNTlITVlcITfn2Buut7nCzzR7YBeEj0rN2m5
gRWoMDSafM7IcdDBDK6/HX3yLZLCOO3ftwHpyMt9kz/YlRuTaJMCh8wUv81JyRS0RuTgIpfPxu5Q
ns5H65d1MGJ90LWQfFqbI1qnydkicCtP1clxHN3ZmqZNKAZvPO5W7tWFByGm+uJrZvFPMKJszma5
fFZIaGatUbkA8oVn6uh6se+3MbJJ2zVo05pRYVZVxo6GEG2PKcCD80X/NXwWsSm8CvvxAYpm7UsN
Jeln/3ll3qdr6s68zwGcbEjxBA8KzLtxMH4djtbxmBrWMdAZ8qsgn9OkWwnU5ki2KR8MzPszJfoH
T7Kj8yidGuKsbIS5rgxCz2nqQQyDV4o2ceNd3z5lGsv+0Ffy2Ts0Twer3MehtX/lLc200fejc9+P
wHf+GbbKGjxxcdNfGJ687EXpAipASA/zMDxyBq9nB+25bO0iwvvfqoW3+9O+kGXCKEEQ9dMXLaIl
6NpYD/qOLGRrnLCEjPtWc7sR5B2n3j94r0qo06cAwmMrU3sbAgMaDIknMEKhzQA6RNc2QUTMdGHv
q+ccKyqZbm5nzsqwbu/maxNTKHMxh2kIJeXO85Qza4tbAG5NaoUmo7fk9RXVNEd0VqEYaxZnJxVA
hEaIfUY590ZrdLrvMA/lLnK5J97ILGxQJz14K+7xpyoxOzMgcgXQU4PEMDgXZltU5oqB9+MKowRH
frsLdM0s9M/AAF+5HhOU/63MSslTYRfbwq4OQENY0xwktk9Y6yk2QocaPTlJdkmoSR/Bkk0iMn19
g7/ldmjEhNFfAV/Uu520iQ/MptZ9y9ODTQGe/GfGUldGtLgzLgY0241yUiYho5TK2cgt/9HNjmt9
fD8FgtmUAZGugp4RBKGTIu31xlBQpq+TVlHOtSHqws47MU+5RS3MmDk60a/AGB1/W9nca2WVRN1l
VrALSG3XdoRF9J54zAPIvR3voVu/VxdcIGo1eL0AW7lA90DVNkzVOFTPUJkzG/NXuVGscc+bxD/H
oe693j8jC6kxYCMuzM3OCMwl8ZhS9dyY6E8HNN9STOSBiGZ+ZEZoUTswEVMTxbhvd968OTnWK7uz
k+J7VSCWAoYp2+q23mQPIelJCxqB12LT2u2DZ943uOBPf9DWGkQrwEoy790cSwhx07hXz55NDcGp
d1hYi3WKFZ+zZmYWjAoQDUPWFGYQBjr9xn/UbOrkuvJ+fzQL4AloswA8/v/DmT07Ykg8K0XXqee3
dIMGHCt6BCL2yT/I+9FuoJCh4IpEUvOdWzM8/fD86IB5DrrpaKUCX+tsgDJC+SyWBvVc74ut/CFv
Y6M0RUOxh+fot3S6P8xp882NQXoB2QsRmF9lzr7DUq/gujbQzkJhhiKBh0IRzUd7wJo+x1I0i+zz
v5Zm8+nXQgAxPKqdtcDsdCkArnVfCUbUPMtmx+n8Skg3ubDbgclQtwC7ENz2tI0ubqYKrSv1mKTa
Od3TZ/mZN9Ykz5Zn7h8D82o/hAS5wZsMyAfGATL8yd+zlriy2ZdnDQ8NaGVJYAmcp+8BStGUVi60
s3hgP4ot/1X+AZGZyT/xK2/KRUuIEiZwDppUkcS6nrAm8cRGqTvtDPqM4on+ViCfZqGYCXbn8UNZ
2XaLzunS2izHUUdyG0peoyE9N8HF0CSTPfqP3KHcKQ9spJe/ID3JJ2Tthb9w8U2h0D+DnN3kFA3M
Hs/BrHYEr8Gz+MV9N2vsx0sO6tLG7HLVslzhwqjVENAGLek+0BF2LP9kVr1CnrFQa1Bxh6P3B69R
NB7NYQdc6EGFKUm9sxFVJD517oY/DYYu6dWeM7fhMXbv+4qFRBEMAsDFIReDJuM5i2TMtimj1jDI
bhVS2AGepNKuwf0ZoCoMnnnCWwkwAIIOwVK92XWfqywoi3N78QWzuYX2sA8xK3xBaaCh65EoZmAJ
n5Utb14feAPkHu+xS+01ccVbXwIcxFQ8A6YEzE3i7KE2qGXCgQzKOyvsaHn8pii57fiHqTvr/gQv
2YFaOuYWTImTRML1ESzloqqavGLOrJZvEYf+LkZfcUD51po537MrAcL0a1ceUkRygUMWAy8EsFHN
m8cGIYLMRx7x55iBE466MjUyqDOYvNAIK/GmeLNuSMODsg7lKKhnTQja65HxAeAxwyhIZ2Z84Iot
m+9Uusk1oqATzWNePe8rhJIJPbCAmfjPY3+SMiLxLqI0XRHs/ov1PxpH8Z7zWB9dDhVs/P+7/Mgy
R1Ofu1Jn0fPk74YeimOe5flGUxk1mhdkSCeB/y8hzWsUk7o15QKBeYIamNtHO8FfQejcXAkYJa5Q
xJWTsOHNnSNCniVJpxdlGqieWVQDhE4VpBEpiBPMOKSFE/C5bxbN4K3snCXLqjgx/0ODBmTH0866
uO1EqQc7IFPKZ7ln0Nfdg1/eF/h8U/WY5FDSElupovRR0oa1Qv/S0k4dSkjMIlRCsWV2b3RMWfhQ
UJABvwFOgiOMB42NaCulrsCR/JAEVpNtQZQu08Pob6l6TLVIL7gD2+ks5wSMPoIs+VMbduNoVSXx
5RPXAI2Z/+J9J1JNAVTNlcVkL/GfsDgktYceTruJ3/1EbyXSRLq649/SrSQ+supohZR4nVWqewF/
u384b+P4nx0MVjMJqT80F84GKovgLK1HpOMgZXvC+6kE9hhckk2R+05e1YNRtjFvRKXQbgqpeqxj
GVxdQ/Hsy0lj8Jyn6pLmGV2S/kmmEUIvJtNrIVFCwguJQArw4ZE2VfrN/e++BYBMWDsNyDTEsxjC
PJ4UAr6TR1+NXaFS4w0o/pIHnpE3QQx9gxAA9raHYp7g9ZaW46whJM4tKaF/K24Nd6VIEmSK8Ric
Mslz59ZmAMrTcvTOOYWUQ81ljxRHViw7AgoTUmAlI7k+BcpLyK14n9vkC0yreLmDahyiGOw8FhQ9
WSjYkvXdJLO9ThecjrNa1u5qI3S7egs4puR9i6tdVtOGuHawMIsxQzYH72BpLskiR5nARlXqu7TR
VJNlUC7qPNYzh6wN7CrkIMrbVpUzBp645QOmtdBXQho65oYK4XZT64p6LZy8eVuIYFThNQnartAH
QdQ/8xNtDd51WvluGYnItNFKl9lI0iexbKsUssFqACk0orpQbc1nR2iiValVh5Ru1IFfQyjcJgnw
NSCbR1kdwjVwHbP7zqdsmINiw3e5ZzXQk+gw/GFBzDXqaCileGeJRteZaWgK3pETzcq3AM3JxIKw
yTHOfvN7Hv3fuZNAbysmFNWxr6G1JbrNJFPhdpJgaNqL4vqirjBr8ziFp7OlnZKV6M3BPQ1i6+m+
u/C3iQRxhizpsKNePJkEPt67wj55bJSHQtRIVb9l3fewo6OdyOOKH/rJ0N7YxusTFSr8CSaRa9uD
0PHQNsh9l1cf4Dw8w38aGEDjSJBvG1XnWycST7VksZ7BG+VH/Mg+dS+iOfSGRHecrpgiT4STdE5U
o/OMljE18O+vOZ3bCx9Le/GR8wupKSQlKDLfBV2idmQquxdMQdn6Bwl1w/rImeIOuvJvgu8ojwy8
fmlwOiutLNNPYWg2VWBGwCmcQKwTfuN6qgR0hnaNpPpu1UVm9jgUL2lh9r7tZbrsfdfMvs3tonlP
R0oEcR8Mv0vWkDlbAS6olwiX2sgxtCb0EaGsTdjcjFtDZOxxQGvCQxyb1DtBKEMsTSZyGo1wsSk9
Cl+okHrP2lNNNyWoJGokd5lvUX4MQEHQcIdmO9bvikZ6yLyGm/A5GiDHkm5raQ3D+UN7fm/wszyC
yCStmECoyZUPlWyh2ZFU/VPoH7RWj7YhfS0KkjpJ9IqWJlzaaM5/T080cyLJGIO9X1uy9Mr3xvAl
+xufeRKBDM+2ymA08NhadZS9mAjlE7wNSXsXbejD1D2ih91JkS3w2Su/PHGjtG4cbYr0CJRhMGmQ
72XFEsdDmu9i4EpD0jIbX9VzFI6zl7Q0csUs+l1ph8pj/oYmlfs34cINjkKTDIA+QjTkVqRZQnxQ
qtpnGdl368iSCx3Y+MLfgAm/NQDWigkf2mqtD4esRruaifa3Sk/Rz7WVVV0eDuKaqMfStXT1OVNQ
d+FE4hRiRl3l+e5wSES0/VpVZHQoogcsyYKXetBF0RTZyFD5NTqNhdN5ZXnmvpqY78dEZHyXSUmS
xOA5ynWtUogkW2BWKtOEoON8ZfZvn/yIjRH9w9lPHMKgp7oeLtq7BbEs/cCt2QcGNw8d+0Pgq6TK
gadIJ5pEM6oGAuakLYeguVVxHINho6mrtHY37yx8ifCfRqQpvzZvuU5ozhdiIwRupkodSPpC7UFq
+N4uWoXTu6FK95USq+eM605+zda7VPN7I0sGkIIFHP+WyY2mD2wcGXzBZV85461BvW+f9vhCCJNC
ZYAHCR7o967nCv1ISphUQeg2nuCUITU0pdQBZa8UO6+soGnNitmktIWS3BNlXuJyr5VWpACu/Hn/
zNwWKVHsBvMWwkIsnKrIM0cu56IwyEkWubIdAdLEvSrWcICzikSd9za85JSEf4+OoApy71u+BQhN
lqHmK+CGBYRRmsUqLbAYfKUFsSsXD6lmlT44eZwsOimeK8i/qXJIKuKh3YJ9qGWzUisj9di3nD/3
YAwI0klKIwPQ9K1jgayOPV3Nwy1MQQuw1gXpK1DBFROsPABv0kuzT57ChosTzYmxyCDuilxeTgS3
hxuyaFdVQPHEkBApaaqLfRas3LULuxlFOEQi0NdAEneenWBSYHxDtozdEpCIfbVGbjNttdk1cvXz
s2sk5LsSOHX8PDc8KMNL96UI2/yhVfW1xP5PTejaErIQ6NcBGAm5b+SYrmdPKRMvE4Iodod43Pr0
IA5brlQOXrMv3GIUzS57zwen1RFbGIzone/vt9sEKNI7QLiAywWigxyU2a/NJzwjNl7gBW7JTTRY
tCPRgI5Pq40PaUlJUtrsWu/K7X65Njk7XPEAriiu1QJ3EhOJ+IbEAocGrPdxlL4ZJJnuj3AawGx+
kdxVUPMCWRAo9WYHqk+yHkyVSugKQRcbQTNWhM1YnemUSL9v6baoj7mELCSQfZoArzGP7LOi8ntO
odTN0t0gP/rtCNof9Jrx38joSB/gK41Ts7A4Srq9rB612hoP4OchTUVSfhetVXBvAS74HvBGIoUO
9ulJuPB6bZU6p5RnYurWzKGb6CV4PWGepEfPYkaSp5vkqKIkOZDqJLiafCp7x8+R5oOsXLoyNbd1
pelTRKQPABedCNJn5yln+6TMwJXlluJXnp/b8rFiTkICSajA9EMie2jqp67UGwJqxeLWg1wfwku+
4aFMad5fpqXtNzkM4C9R+8Flcz0rUVb0HQclDrcRBIRDWpPapUBr4HKz0aFKERsIEtbeL0tGQc4E
Th+sBW6WmVEpqgIuCcLIjQNVdcS2Yjdd887V7Q4opBFPPKqtvJgWMiA//AlYeQiMT1wR1+McCg/i
HANmdRR/i8NmUDhoMuC9IVYkee4RjFehyTWmugYLXjpwEnh70ILPTtmxWZjFd01O8QinriK344ED
w0mUoNelLscV3zXdK/OTrYCAikOCBSR+82YboenYQVGDCAkOyB8JIZzXyiWz5Jz5SxPTsl5cbR58
M7r8aeQGFUc4NSLNiLj9SwB04YVN3weBQFOqiva0J/1KaWppx1yangVDsi9oCIeKyFVzSQE1S8/o
NOYAScoVPHeVTAXtVJLYf382FLzw0bskA/E4j8DGIOBGVqsitx4oGmbPnlAYgeDrtM9xHpO1LXp7
y07iSCICHgk4Idzks+nN2igYM4wR7aqclXUqDxX1vtiO3PgE0fNJyUGJDB+xqsM1OZBhFK26YtCE
Rs2UoEJQx9SMgLG3mkr+UugggNqKCXfJyK+2tE8O6mazodyERDfau8Dgc/2pNYgx8mTksBzJrpGQ
dkWrHlGFhwp6cOMWralsZUdrfD2L+w9TBF51KJgh8zHz4GwmDYI4SJGrJZUBKm/onj8zo56kZ+S6
hdJq8ELv1V3FGuj5Zf21KGg6qvNBo4duqo1qINWYs83UrMfnI5/HLpu14YHJVLRQq3F8omLgRqCx
P6YjFNwk1Uv0Ie/e/3ovIn+BuhsQmlCX/4nRL86eJPhR3ud17IKaCN22O0EyusIUU1Cy/Lpv6bZ1
HFvw0tTMVYJZFQJQQhW7/AE9l5s3JbZqz3xt3kIdBAJmbKEJc5tHugKpv+RIod/l+Ed5tRp9G9MC
8avCmUGKchK0nh15yPEKYxTGiYv0dGVkPAfGsQgS039/AV6ZmTnoQs3ihHZR4iYjRZfyFlxTAb8D
e0y/lutceEddjWge3PKFH7CNClPCM2+PGVFe1XeIJ6tQgdFrEymw0Oo7gtrX88qK8rc7F1hlgAAR
iU1KyrN4Azz+tC3DPHEBNzORcP8Y3OpArW96rIhFDRXgks6oTvIO4q/DDvfHWvC1cDldfcD0gZe7
d5BDwBTTxC3ZVCODrMWmHw2pdX+cC9kUTPDFOGdxhS9mQO7nWeLmhuydms4AdRwPtV5wYVoM71Rn
vtzKqbNideFuurI6c4ayWpVQPMHglONX+TshqE1FhvjW68gEb0pd2Orm8Pl43+jCXQGboMIGNR0e
fD+JlosJZX3eB4dBnbhMhBclqFE/cWlAyaJpIz1sQ8ZuOr7XxTRbA5QupJ6n5zgwNQCWIac6131H
BcdHoaiJ3RjsfEda9zmHq9gXG93PGQ5gLKkY1ecp9/bis9FQkz7OSmmfZ1md6eEQJS+BT9uviNGq
9gvvvWpAKrptGFByaGoZoH2kAJNsyYl5abBUVsaDL43gEQnLKpdRjOi03wykgyWrjzIxQ0pRk0wu
7oNPoQ/90Gh6WkYHCHn3qZ6lMm4EUarTzrg//YtHeSIBwy2NCxBFpesNzWetJBV5EbvIJNRMa6gV
4XzQI3iPiqZ3ewkFa1WPQrBBdTr6e9HZev8D+IXLCCpt/37A7EiLIptSiGLhoUydRmIBIW1CSFNH
2wpq7IIegXH2N9gpe0sFvBSlESuoiLRjGjAs139K5i14wSzH9VPtY8ZDoiXPhXxAteV/+ExAnUGP
CuZ5ZHBmTrxD4+uQ0zEGe9h3+ME6dM8EIkh5SytsjLaz5JK0KsEjSS/8Ri+lN8Z7SIDEbnWtjPUe
wXm08TwTZcqI18to0/abMsSNTwqFsGs6CrfUXrj5RJTPgfEFWhMvs+tVbZAgZ8aei91scAp51xQR
iQIL+UEBvcxU+G660KyR228pR9robQADvbcNocASof0HBcxiowov2qDLHbrZXgf6NADekBhlwZBu
rei+5AHwhsJDHu/56el2/a1MUIbdQLXYRVW/NfxGzo0iGTyiYcpNlFNlEsdJ5pQls8aOtfCkmZCC
4E2aGnKgcHNtGdpKXhHJImZJZn2n6oUKQINhfJCSIl+5nJdiABQeIT2C6BucZbOQOFcKXyrHEA5d
4ETwWTeDSbXsBWWeLRsVa+WSxfsDQS1UvIHRx3+zQ8Ugvgwb8Li4bII2J06zaENq0GLVZ3mwUA8I
X6PRGIK1a2tyFrPAUrg0O7sdPTUIPVo0iVvIRC5OinRo2J1q4YAy0S7v7aFcedjcoriw0UHei8wy
iq4AkM2WsJeKigsg2ecOLXIQQBZBLeuTB1i9Ig3/imKIegoQDVGTGYy20hWLxU0KUL8GLuvxDzds
PXHlk5b8GfAyoLlVAJ1Bhfp6U7EFx4QNwyA2CrR2Cx5aQEdq6ZlnKukAEepgx2WFr7NMEuoNELsr
z8ul9IAAF6Xh4YXSOLiyrs1HiheA0zxKXYgSEZm+KQOqe6LDKFtBsNO+tmP/sVQrM1yTeluMtmGU
FycdCOQeZx5S5BKgiFpY7iTSF48VmxoahEE8akZtopdsplfya1vv0ctP/MSS5AquEW/B3ESb/cih
kBdApBO8Yg99+KLGBuvpYOG778YXjiF0WhGCIzWInNX8GDJDLVEu4VIXStU6I2z8qgUnxkFbw9cs
1IeAYMKLW5vSkzJAItfLUBSNrOaRkLrxvnxmNgmpdIhnkacn7ul3Sfg1LselnOCVvdmu68a0rcsA
9jJyCCzxz9S08fQ9PpyivUxec+iZuxXUEldv74UTf2V3dtGkKVepI+VTt/2Nd0Ak7tLgI1VsKctB
mQEVp1IlnnQARxfbP1fMzsPn5EYcmT1ah5pdlptZvIIkXTh/V180bYGLgJIZRdnDszN1USSfugRy
o2UT7PqecMF31a+ShSzaA1SNBT8lmjrn7ELDEIdKlcPe0KN90kGylWwyO3juseZA1uss0fPD1CVj
toWuOx0xvpKdV5GX+zv7Bykx871TbPLPd8yOX9Ki5TjQsAN2oCEhGhFQECagc8W++27e7crYp4C0
5mTrPnefj49r6delVPCV/dk1XqWtUHDFNO8EcFZwEJZ7vFoyavfbzMPwAzwKQ+PR/7w/7qVKx6Xd
OfNQODRgmQgx7kYfJIImezyy9diDvIVtCJv7xhYeSFe25teq2IWxGmCMqrJrwQJL65M3vPT+9yow
ZilFdGVqdpUmaiRmg4BhCccE7TXIxKAzuN1VHZ62pBQf6K8OEMWDt5bRXvZc/+6jeWFF8n0EFQFO
9MA5WUGaTGcP7As7bqNvIHPGyGBAu5KZxTMvr+RrFp3zheWZD8P26bp4xOyywqPMAUpHrR7Cc6vB
8aLPmlLZIHkFcGLOplF2MiPKPjCdErObMI+SlXBodgAD/oaB7rAy1XYiq/zgX1mp0VnV0ugD8pMJ
ioRaucZePm2Z22P778fM3FXacHHQc1hnmh/awOzxrmF0qC6gDT4GbmeX/B9p37VcubFk+0WIgDev
BbcNNje9e0Gwm82CKaBgCvbrZ6E194oE9xBxZkLSOZIYYqJcVlZmrrU8aSsvdnkX/2ty+fknD7k8
ekEug3nWjEjJAgFeVP0ZfcXKJpXI+nCiIgS2/0/6UKslbcZxcCZNjJHaXKGlxnTxqOyv5OKER5zU
+9IGTmbthL7ZW11HQ6yYw2BAIIr7PUD12Zk/IHfhxUQQBejDhLwXXnJydj+7hdUV8N9W0RMK/h4k
E9ZHplHQQNeKZoym+pjGDYiCkQurX5qaaPG7zQK9SzbimNUSLhYtoI/ANr90gCLk/rqEc93krCsH
6G559akib4ctzOOyMJ+25TcDq9uk1cxektJxjAbtxI2ENPF/PmdfRrC6LjQknWW9wwjMfPSHPHO7
ioB9IDc0wlQL90VFK+/nZVo999Zj+rtZP+37ETQkeSfBpFJDi8844WEAMY6NlVk77m9WVnfERFns
VDpUw9AFGGjPWiB+RcZhehZ+jGwkf/p5TOtr/7/N4cEBkU4k9NeqlgLUx4U+YMcPbnINaa89ZC2J
ToywDYxQ91JkSdsQ5IrR1TxCok0CFrUAuPj958+4dNCxnP/vM5z1syMD6MuuIGYe5dm+nyiZNdOt
AVfoO5PkmSfTjlizq8nmRtiz7MPv+/Rfu+vZZnKT0x7DZ/vqfvDjly6qbuWNvbq+E1eT7MiryxgE
K9lcOFDTs1tQ5HtKR9QhXRTcX+vuWUu5L6PDkju/9NwgE9JAKHgN+VYK4fL2/XeoqydFDKZeEJ5j
qPfX7haJ4MY2Qtroq0OJedmA5Rq/nKo6kaBdDDIWz0xOAkPNJLdFHD9bXlzc1okPmqO5DFpoqdSE
oVMZyt5d2NcB7+O9nlfuPIdALwjnqoXmxs/77LLfQxYNBaRFnGp1W6I/vZ+EgyPcyWGLNjbArh3U
Fv1Y8f9vhlYOtjEzuwFRGk5xAL2r/aHbbQk7/Q+b6t+xrFysNEKzJE9wZAQYGzKcWiWwiOIlbz0o
DW88aH67P4/p8iFFrgTFN2jjoX/k6yLbCu30OJPHKFXQogj1hUY0hPV/OjRsWIBTx1eZCLp0q2Vh
Fdf9c3o+mV25+hmUGEaRYC5H+c6hnLAnqsdEolun9OIB+f92vqU+Ese05UaHHc15s1nIrqU+nB4A
J1x2cPLS09fWq3qNzELF/6fuFir4QhiAHKaMAADJKDR+rVIvamXQDDgZeIlUBmZH8ofqAxocwQxC
ejXtA2l8kOL9xpoup/6bA/xkdOUAWTcINEDBKLSab2wJXYIJMFr8gF4GwzhSkO2pj7rF9jLOa1Li
VcQ3Yq51e9Q/ywv3juSVBfzDuoSuQJNqUGcFrt8oylAT952W+yJuX5U60OXe76xpXw81UqteAuq6
ElI4uXLXAyylJnyfU6ghvVrOqWPxoaAb18M6Hfbt45Y98+nOHxooyoHnDn7NNAIjLjzhXMddqI1e
3JwGTMmtMu0rCN7/vCzLSfq2KgsXHJwyIrX1o7QseBHPw2I2pu5MQ6G5rKCnRnLe5tHwbVv6D/N+
/wz0k8XVPtCmRG3mDhaNO2l3H18rh/GgXtees083Qo7LjuuTqfVtWKQsqUeYagtfCe5jz/SM8MqH
6GvIrqItJobLXuuTudW9V9ZpmaHteYwkxZtmF4qeZiR9SIVX3ZTuVjpn3az8bR5XF2FiO3kKuP0Y
VaWxn+duR2t02KrEiEyQWySnVlfwo0cN6cwSGQAKMUQUc2ZcR432v4lXF/wjSLMcKG+vltSEghiv
qIpP6UK1PxnqfaVtbJvv+9QEkg6iPDZewwCyrVwzb6tRo1yZome0RvjwiFuBxXefCAOo1CMHir9B
vfXr+ZunVkunCgYsWt5LjduChA75jFT365pDOfpFrfqNWPTimBatM/hggMPWOJkYTIxiRh0n0p4H
9G9lLmQLrrulvePnM/4XX/b1kGNInwyt1keVBSTzJhjC6VZd8QspRm03PWqeQtKD5Y9+um+DP40P
CbQaQATPuR5+3W1pZF0eLZB5KPThMvlbCfrk4AAIMEejwQSrpkvdxtWPkrfV9PD9AsdAoQy5YIHx
+9a8DU5ct6XJzCkqbDeG4odd+0rmtZuEwxfH8snO6uzlkMabG92YouxeNknZhFJBmqdGvulUvhEL
rav/OOdfx7S6GCSFpZWQrSkag5zYvgjA7RNCLPdgu9MVmUEx5Sx/uI0PdhQ3Dyv4t0NJDo27sNvE
mxH49+Dl6/esIts6d3iuFDa+B08llgWx2UKhb2PUl42AYhIBA0gW1r2j9dgzjQ4wYuqBQJl3mrGK
YsNtXXDYy1D+tbKKnR20/lWmBCt69lRat0NYQlgYMRDTXgfqO1bhaqOxMbLvDwOgByH2DMo/HAWc
g69+Rk/sCVo8sGnlQeb8HrLQEleV4zoAI/987C9sUpTXFhLlZRpR4flqaVIKXavaeozinDT3MagZ
j/G5OTjXP5u5sFSgWDMXWmi866EV/9WMUOzJydt8jqpMxpx158qJ5rT2f7ZyIT5C0gq9H8sdAyPr
C6CrhBiHOZsji5/5bRNVGFVR7bSOoA1wBGE8CM4Z/mnD7PflWpgFQECBTaiY38rhFgJGKy8xOvsk
kXO5F4Hsc3/GI0jy/3SBlrgTaD+2klrfl+6r1eXnn3wlkD/zUBmw2uqGq/JjiZ6a0TW0e5plrkh3
G4NcApOv98NXc6udoi+wEEPA3JwHcXLSG/DPNPf9cIhvcxZ2luTrmi8tLMsJ5Az7X/838+sdRHMT
+omimCPx234Y0HHEUQUOoBnUhDQAoUSKAHyrerCxrmtyVVED+8HLco7KtHJ1+bk2n6ZnGbmgYfj4
eXiXLUHeFYhr9I7YK3+ptx3DbSFhm3R3mfQgx69J86HFf/gWA86FhB6WcdEkR38BNutfUd9Pu8Z2
+i6tpmSOss7y6iz18zoluHAlJBLbPqi5W8UM0ONoUqSb6rUX7QansfL9/l2+ALJUqrH0KK874meG
Zt1JsDlK9twXiceTHXrVGj++S26dQ+zegdf4JvmTP/08xd9jt8XsgnlByz/4FlZTrBaykB2K/Tuh
m8NEP0WozNBDIEIwt7YO6u3P5i7cG1/tLUv+aaLVohNFY8MXTfJJmu/aN+4ifwoQc2qTat4jX7Jx
aVyeWEwo2OnRB/SNtxUUEQW3Kg4OywCEBf6pOaPpcPljr5OYvGco3tKN2/GiD/pkcuUU7E4bWzpU
cyS7yhFEaAdjb5GtTMS6LQZ7BVP5r5U1G2tj0bxPZljp/PKsuvczSdx5d7791ZMXCnQ63ukuC8HY
52nuRvh9cbN+Mr26iS1gSUUuwwWIuXZTHTXouQEpyBno14398v2K/DpIdbVfHFMoBoclHYSdKvXM
YvaMOcjle86eQatUJQaov0NVpm5VKXu8FNyp3Ytuw9EuUek3N/9pwMs18GnbNm1pt6ODTeTEL6nz
Kx83zsVFT/fp9y/2P/1+ewaKKUnqZS2L6taOH5l2Vmsv17fevhcyOUCmoEUdf4HFGO/Or5bKxohb
1mDXjAEoXR7n3UiqndgxzwrOJdEOigtHEICfBuCYp03rl67Lz9ZX8zjQru2lDNbNgxGgeuAWLiQV
Ts3O8lN3dPEBbuw2nn7KwCmqH5FiJxuprHUXzd9jg1ayJY7Eo9V0Vh4I9GMKpy2mWgStL53Rc+rT
wPBav9qrE3KzaIcUFkHKWWUB9EC5u5nsuOQewFcHWB1EblCaXk0Cyl9T2yf9HPFH0bn5bXNfXqtv
Vu+VV8OTegTaF9Jj0CY9DuctnLZ5cQE+2V5tNMtgdqnL3RzVfk0m9AA3++Z63McfYPq8QdpF99BH
FFL37aVyHw28gjr3HWSf/kN49fBgk9R13FtG3qj7Et63ZA+qIyKh78l/i6g7+tFVc6UGhivCu4fh
aN5uxZSX/M7nmVu8xadj0s3MUnmBmQOreiSORQQxjg2Hs+z/9UlHuyj61cFniQfkKn6s2pJNrJ3h
uyk7GTwpQHnU2jtJlhk6D2fpVAzAfGpl27vcBMGGxet90XQZykNUC37+mEteB9g4vEDQXQZ0yepy
FnKvTHWqzlFa/7aSc8k2vOt3r4NBgnUVTRLoWpXXMQdDg1+sJ4YdCd1FE1kXlSAO/3kIF6r1aPxX
QdCI7Y7s0zrASNVWZ9aQxZH9UD/KYL9Di6DLgtGVA3U/eSYBCx/zh6efzV5wczAL7j/0uyvKwtn+
dacYCaj/WrWJo6BK/PmpqMm+/6XfI6SCSG5YkWmvP6HdH5QzoFKRrseNl92Fyxn2TURWOOBwM2v6
bKmg2tCB/Cs6Osw1D+qjdJW/lu8jUffOq3MaPH5fXwsQwbY7w9Wu5ast2O53JwMmAlDx67aMrmtt
3bKGDqY4rlQzjmgBQg5oIEzXhnSNBBkSmoO68cT8m6b8emq+WludGkVUisMNK0aFmhPpnL5JZKHR
UcPBN4L0FmyPQR6a3kiQFiT3t6ZHyfXVE7oWrxS3uB72oy97atCHMpoCZh9CNN7P++H7SYLWM1Jn
wHijYxcNm1+3g5PMucVzGkdJWRMdgOUtsZU1xgLXylcLqw0HYkIWi1FyIj2UAuO5DflD5bcP/ZPz
0FzxuzJUrpOt7OSFaPqr0dVlHhcAuYIwPY7aW3Gcwcs8+6Wbk9Ldaqu44CmQDgElGwiwIBe6vjTt
oUqK0cb7B7LyUK26Knwtv9GVHJ7+54W6dHAdGfqdMIZ1Uv+G859cfMzFIKAGLkUFWIlOyXW/147s
jp8qmeh7eR/vkqspMh70Iz3HV1K0xZy5HigqiguwHBBaB7Q7ABB/3ShKYfZjXWlSJCFFR9P3suoJ
g0Zno7UurzcGe8kYggBk6TBWpLJXxmJ5Uk0+Z/Qk2n15jdtlV9CZ2CWAu/MGlcLaHSzj+mxqtVPE
1DQAg+b0pMXxHqp2wOjXUlC3SNRRaNplyBLIdOuJsn5cro2uAp1xohWoeTC+5v5sZ156Mvc5vC22
6K+fd823oO4fS/ri7lGjRIfu12VDKlIrIbWE/QAx00h1q4B5mdcckdJlCFqgr+o3hAfF2bneEgH9
dgjXtpdV/rRjzbbTsw5ogMiB/lBH7805HIYdPaX7sfqgMzgl0/efh3txXhG+o+sc9RyAr79anLga
W62EeVVEqBpePcpEfs44JVZ8O+2t9D8Nmf+OEE4TFW/4UFwrX+3xfFDZnGPzzCm7YyP36r4kSkuR
VttrD0lxp6YPNF7QzDU/Z+yGWZXbgrF9IdEC/qj6o84p+XkKvsUVq29ak8gwZWwgz4E5cBKCBOM5
PnSn/GEa4CXyiEcARFx1+0Xolmw2IF46S+CeQLkOAdKSU/06HYkYyi7JK1DDoZ3ylP2unuKX6tyF
lkshvTJrQZsQKdIepkDab2mwrCnBcHvB8ifjq7VXhrqb7ArGaygBFP54FOfizXS5m5/SyEhcBOfT
sffluyvpugeSawv4vw7BYV9X0Qmw0Aw4iI9XITjX4R47SDmfaBkW3blNbsb4WlW2YFtbZlYHWiuH
Sak7mGk/+sPsbnjDdTjwdxCgvgU8fwFr/30lfTqysqGkJQIkOF67f4nTZk+7fCOh9zf98jkkWmxo
BphMUUIAe9canpVA5wTv7D45gYoyrAL7MHvFoT0Zu5Pkm+/tiQPReHC8+VTdgAP2HCNLs9uh3IAi
FTs5qOn/5wfmy/esbgBW2sCrgMf11DaPvf2KOiDhoMgDZ9mLXT9MrYfN00A2uHlvo7wjPbhWiwcD
uZ2fv+PC4fnyGas7wXZSS0pVTAsD7a6D1nZHu9ElsOoftDzMjA1r3+q3WAUDBRao9SwqUXj2fz2r
TZEAlcfH9JRwiETlrvIkSjJNBBy+UA+YCzQNV75+Hn0kHD6mo+wlNeGAbri7n4f9rQjzz4cgvQsK
TqRf/sY9n7bcYLFJS8whPTnjnWqQUrsaKORz05Eku/yM5OfJ2HoC/EVjrbaggRAKTOBLHzxyPl8H
r4xAkI3OlIJ4LLKCegSIP2isQ6YH6c1Y7jQn0GtgzyEi8k6DgiR2hPcQtzfW4FtyfRn6589YTuOn
oUvQYhuoOacnjb4NSutW6BeN23NxHYPsbDx21b1aeRV0wgDLloynnyf+wl0J5OfSQw3WcNTYVv5y
bBJwUVArO+Xmkw262hjksUpM8lcOxbUU+nxltcmi8y2uQ18CXAsguSoytN/gQlA2qquc1eOpIBwJ
EnDWui0xXdXvr013fsa/fv11/TJ5YBB2Z/LUkNyDlgzyJxX6GGZEK3/+KhLN7uyioXjXEccb8DBy
PRnB/ZF6FRJlIKKCJs/Pc7VOtuKpbOOpjronElMmSLK/LtRcOXnXoQX21Ff3qUQJ9J2NZOMgfHO9
iw1E+AsiHyxOawQhS5KexrwfT51VkQHkjTlgqz8PQ1nDFK1lIMjtyQ4goxrGsVr0TkgDc5JkOk3u
6+nYezv3ufHm36CT2CHrqbq/RvKUktcCM/is++QclB4Y+dHX657vz+BFJWT/er//DRUV72kRoLm7
udGId4h69+WjIIch0IlJrpEawgOWubulqeZKCfG3jffRu28fnZ9D9o+5g/thnnVAsjT843sfGPhv
3Sa4s8no2iTfM3KFJJtxRoo+jLTwafBeSvIQMeJ37s9z8u0YrGZkFcLZjYxO1IliRsK5vTckT/49
ltiaMjhK9k65kQ/Qlgn+4nm+mlvXJaWeD51uwdzx9HqSXS8nj5zsT++v+/D25J3O+8bHn5F/OLyF
0Z8mfN55P4/3r+7wT1+welsV6ZgVg4IvMF+F10Smu389B3+C4Nr3fPh8cuf3JDRJSPydfxW5j7vI
J+SaHEj45tnu1pa85BE+bci1Yqk56Tq1ZnxNTmr/2XI3qVk31nfN9d4nZpo5AwwIiFugXwGX3Ef3
R/ptdj5QmCU2/X7226N+ZukNEKKyVz5DzvznOf8ek69WfeXoW9sGR3iNj+DVtYzmXPQ6qwuAjiBG
h45y8i7FRw7+BoBEKXp/UDrOS2CDt4K7rclehahlH8e01PEZwWOJQ316PnMiu8ecnMDm4t4THD4X
e+A5CG4F7v8o9K8PYXT3pLnu8eEGJ/B9a/m/38SgVAeVO8oNSCwDN65+9axx3ztTlYKYsVDRH7Nv
24eWl179mpZPYFXnbeYVcgRCkHI6DbErt+i2bwHmJwAiONmWFPlaHnVxjxCxXPjU0XkIctvV2bAk
KxsMaWanZwmqbp7Y02PpSVfsPHqlTQyIv0HwwFPCZmfvMUEiBKNtDGfpgffaq4OP7CQeyq22/wtz
pOJVgTgNnLtoMv6bUv0cJtRS2Spl0p7SkqOJGQj6Ey6j3IurWA4dNRa+atA6VKZR+GCkE7/1UnX2
4CQurnKLMY9NZRKUtpr6pTMV4dBy6SRbJvXnVN5Ci3y/KfGtOhjyl/QqslWrnT6q+mxxNWtPFX/p
NAgrF3fZuAX4/u5EFyNYqYXI1sRT5eumqS0nqXsHRswla3sPoP0MUhqbmFtcYSAPWH7XV3eJ+gL2
hKmh8XXZH19tjVzltdZI4z2iGnCeMLTozZAmgbq63lHljep99ntORia7kPUBJFWSxJ9pgrRsCGhS
DL3VqSijZgBfqpdCfOa1KWvlapqk9IOz3Fy0ZwcHT2MN2EdWIRwfHB6fZ6T6HptyqMDRNRigJemb
Hl2UfSP1dKehqBIOkkrHUOnm8j4BYZrhZmYyQnoiZmi0MSCtGE4z9hKJRy4pe2b07KnuBxss2Foz
ApA96OK9HjP7seF1ou0rUM92LqgbQVCsWmx+lOu2bUEOVhd8qiKjakFOREBoJ2cfiWbFFBg/O4ag
FVpM22EOuG6UfJ92TjEFaW4PKiDPXZf9mjrJQDCnaY3wMqOfEUmkE8h2TCrmqSFTrqWgjqlyHcQ7
ZmLWHmvTzLjSuc2LfeuUAMQpVQqWvFjrQARlGmyO3WnO0H2Z960m+/2iGeZqdW4XoTqbXbrDp6D9
RqJcvAuK3YMuZZ0zF9VdULYzGS1xtoVfDPYXUzxxOx5xqA2Rmkd9kMBnXoBSYw+U83hbs7wBTp8b
VZQwU/ReXyntzVjI9GnOCvGr0QtVdjlIdU9qljsCXUygTKot1anDTJa5RNiki8FTpt7wDJ6D04lW
bQYC/crOQT/YDc2fEWRfimdYvGEe9KFqXFDalGXBlGp5jLefbOwrUah/agiOSGGplxLqz6UEDhNu
j3NQWstyj1pnGcRmhUhAfSYJGkIEoriPLRl4JDU1KKiZsqSRPAGw/oyMbT7ornBKufAXSMeJtQsz
99Dk1bksE3ZnCMYZocCVp0HRVLEg88SaGx6nSnacIUWIMVWJCNOhihWXS7I67azaEcdhlKdFAV6h
f3KTp9Je42Cb3KeNUNuAA3mSkYnLxnvGGwvCIQNnjq9KGtNIMwL23Gjgy3CT3ojHXQe55I40dSsr
nqPnyW9e2N1vR+sBSMqkVgCbbYyA0/DSFo9Sq/TgDDRnrBelooOouak2oD+w577wWQWCXM/UeweZ
aj1vHvJctWSotDjgwJeKNtW8xjEpBL56ZAjBmaVM7jT14AjJEjn5MACTBGVJMxlhlSWK4mqSxWFS
RiOUnWI1Aq4A8eB1qY1OeW1WuukwQO1ZOlnAxtqnVgJuzVfKlCODYcy66qIS07+NQ+Pcj7Fs3gyY
xptOFk7ISvQyuyADH997ECNCNy1FitxV5Bm1uJQL7XHW0+yhkEAnTg0ziYk6OshldT3F+HmMLUas
sTOf5GKwsKKQPfwDbESJN1IDQkeapTj6ArdfTjQBLBG690UL/aUYrF5gLakcRqyWcWCGxiF/VLpc
5C5y1c2vsRzHvSIVUwryEiM5llbi1H5l99RxF6zabuQOWJ4wi3zAF0w5NohcqKSzK+tZqrWy2SlZ
x3rkYbN49ua4SHy5bpYbnhvSacoUJB9AqVo/VJVRdFFvqwyzlafSoqajFu9MDDUoY7oOH5rOJrNd
YRRKCk6PVIU8LZdB5ySgCHePzo4aBZEY4AEQbRp4qwHRbrwbTTyAkGJIHAzaNAs0I8aN8mABvjh5
SEGYvxpLIO6bWw7RkkRO8/syLca3aqjzBOjczII6SbIsKnNS1CStrAKp1QDSkWWTwSE4qmgOUgwU
CslLEw5LqMwo/dmaZW2XAaf5q4OAkwXgVywbvqbUNI3QANuCAGmKUbvBe3Agg6zlCrQCJixEPziD
6StKNhmQHHIGvJP1WVSuDELFZ1MRXActesd74jST7PjlSFUwD6atfdNlJWLMLKfdvjST7DEpaksK
ra4snpxSk5q97bQ8nOWxq0LQtHGFYE2kPGC8cOxTkjhpdgOFF6p6UluAyRqFmOE4djRb8kOAcpGG
mezUzjU3w3mUxJ1T5dIVUsI5uxvA9ANyMLnjCjoF9UWESKOA2cHrP6MgPUxEU2bxq+0sR/hIEaRv
I9pS7yaetRpRe9u4ATuqqF27tJr7WTBURbRqNAwXqGIN+CWrkPvQRtA4+8zpkFFO6dgVe12PW/Du
2LQqQyllZk8yWvP7JkfhfaeYnWSGrTHF51HBTeOaeY9BS3ph/Rrbss7Ps1H3wi0YMAZ3stGgWqFr
cV2dxrayT5UJmSN4IosnnsaZmruDXYvOUweDTkdIxyWQD5YVSAK1k1aWfkmFg2J6jK93FezPyjXR
wYRpzDIGNsMREsuINCCvBd1aYz4WSQ01Ar3RbVCUq4JWrqIii+wmWtO+oBHauuXpkLzgzTZkuKAV
UAIbTjo2UTvEdbfLC2m8ydGkmQV1KiMGYobDUdWZJ8mX5Q7yGODcGkCDntgqznhuG3uVigrSSWom
O4+AiswSsSl0aDyjbLqe2JKYX6khYxJiTDT42aRBf9P6StLcEuh/KCFWhRokJfK4JFbkeNwbdQMl
EpQH0xQRejfRO6Thndwruha8eX0CLiI4BW6yA51yat30qYNdVBWyJdy+knsQjy3d2R78uYEmJ9lK
SqD1sLnd2GmrR5uaMjjV21FCizSjIgt1UemlL9OGfoxGPlZ+kRnWGQ1FS+ZEs4bcY4PEBGnNocYB
TdEt5sVIhjaeNHC1g9CzJckQZtZgJexojX4HVUJIMzZNIg5YC/ksmdkUH1ulK5IdFCUkGo6x05th
r3Bxb6V2mbl9XLVyUJtFXh9pmkpHKabVe5kZ7HYyeoj0iIShrcCkVZf6DhUDuMBqrrd7Z9b1IuLS
tLAj0BKsEKABQOqTa2qvBKBb72+YLnp6x7W8bs521Sb03hBCfSgEt8FxjdpZezSFOvW4zSeQPQFl
V8vpYylGGdlcPUaZCZEH3I0Y62mA0g2iVHcSs0Bjh6i6Jw6y8I+5Z1UJ2hhdHXbogk0pQeDuKEEs
aoZYDzEoOnkKrU/wSuZmH3S5kkLdBtSfPrdquwL0WAzGjqpgRL2dS0dNPLuqS7zVcvB63MVjrFBP
nmJQtcsWHzwqx0yPrN6aM29uu4qGc9JwdICCBNHZ40GDR7Ay5n35JlHHoncxzlBBJAltYd7Q2YOM
CCtH/IRowbaG6Y7nvFevSnwV93pr1J4EdserGptKFcQz/mdIBC1ueIonJnHQzvusKdKYuBoANbet
ROffhpDtxIeeW3FToHJ44L2Nt0qfsvyOxkYG2s+ukG+10UYReLl0EVYy1X5HQiF5RaFrmm6LOLdp
UBa0RvjQNUYSyEk5V27SKQno8StOMzct+zohHBHDCUpc42+d9bZNhrStHehzpTGa7cwGa9jgEtMI
VPh0/FSlxXsCRYE6KHjXfBSMxw+11SutX8M1MldLDRuaxTbweqg2NTT148LSEtLPBcq8U9mDY6zR
5NZNM4teZeg2QuAi1+o17hCTkdyeyhc+IcwhrdPjUTGlA87RmM+gzi8oZpnYQ5o4eH+wfvqjCCu7
UfJ4BthPFL8deLVFFbGHY4QWIuhMEGo4T2ppmIg6JLPsAC3QppOTtgneLrI2F76a4TaoROLcdKNV
PFajEod5qaKiIzlGmM+y/UTBxh31UtnfQOItjl2mxxAL0/pGeXUSGZmbpKszLIewdXCKGnq+g7qa
hQXlnZmEFpVr4Sd1N5YHtZOr3k8NiLSRUZ7BQII6v657rS6a4QpThPg7tRuk1RlY2FBtqivpQA08
jH1jzOvHWO2QBE9shPlkZhAhIFIyAk/XCtUefTHmjuXnDU/wvKvBPYVgJNZTz+i4zD08ZuYSofuM
QhES6kBxMSupElfKLKf+Mw0W5lxraQKezCwtsrDPnFbAbeH6OeH5xZuwyYxib9AmzXea1Ouqp8pN
1d5Y6M0scDBxZ7FQp1KfecB7g+nFYhpzS7kD4UuvI5Ui0yXSUDWGGE0eofjoQiDesglXbMhq4u40
n7uyNJ40keHBUekDNHslO6vRHyP64UrqGqcgg5nnBmoAaLVDv38/Nu7EIT1IOK1m34CnhtBzg4I7
hHSMEun3AUIRxFS17kgNIK4Lo8CoHH3gkdqlhYPISrEPddqN6JQ00WhLZluqZpLLzohiY2o9UzUF
a1dbTh0ab8cJrP6GXjrnUeN6RVhNTRSmOiM3id4WOcQi2cLYicrI9DumFpPBPuuwzEuE2XOgPary
hue59C7bnYUcm9MXoEAUDStdcNOBvLjHfuKuk6bgKjMa/aZlg7B9vW2sltQSHSlpCtU6SYljpO6k
o1BCANpGfaQWKSLRAW3sHw1KN+CB0Hv9WONnELvrDXYGxgzP9kLLiz+9OuRXSp7Q0rerBkcyM0s7
dRmiJuqyNNcs8MBbBjAUWYlvMvR+upblJGsCWYWjgUeprXvsvOSuHxIbuTo5oZKnOAzczqxUm/M4
ctr4bAYiGbRUmAD8Dj5cF1SXM5/WeYonVG9DWWdWc+bKZlUOrjl05VVnorhAlQykqAjcZopn7NiD
JrwfZGh4AovwJDSW3YJW30SeKUU4LPMcWn7FIhQCeTq5hrwTTgNE63QFk1WoVf4nKxoFwtkGhRtM
etuZfMeck99T1863Ih30ydNipDjwn2TZETPbgONWMflVYeDRilm3pLtJZfqbwjUu+3KTmcBZKrlm
eip6DihRIJb3CG89Fl5Os1zsYiuZTM/Gy+7FZrEuQ9/NLM5FOo+m70gseZnwWkVaqDOEQeoK4RCY
fJl9BjC3BCMBm+B11UZKndvB6DQe6mmegHrRNOTOHzojhb4eXPCuQCUVnfUNZwpRdZu+KLrelwc8
JriCkLBD3vK/KDqT3bhxLQw/kQBRs7almjzFju04w0ZInLRGUhI1kNTT91eri4sGustVEnnOPzaZ
x7qKsHKnzKDsp+GUOlGJUxUm3XU0rUtPxHvVn1O/yZcBPLq+BlMXTtdJztP4NuZVz2W9+vNQmE0h
IuknKSt6q5Ruzlm9L9ExGzq53S1C6h9kJmfcjHNMOLOU417crtD0EO3+yBpME3BdVDIaxXXv7dRd
6AJewrOomXezhlzcYiA0ZufyCAUN054Qz0nVcnJb5c/POhADw3XnBbz3tEWRZjd4Qf04aKHXh1iv
LIxYBOFHEMjmzPoA+Fdsx/VOTopYbydlgEt2rCMCk+tFhuMh4REEardtydcVRON2nGsbZYVu2AOO
YMMf/OvsBbMNiFNdxev3PRsGWyyTHljGPKjKZ+n5MwjMAhx1yC3ujvswFrZholp0dqRII8XTxZMQ
FEJHlaC/Al/CIU1bugwq1ueJE2oO1EPSBqV/HHzTfwlzmY8HliNOu91XUViYsIraIkwr9O7dXA3p
qRz2jowVqSb0mRSPCI6+JjwZ0Xb7mzIDs6S6mVoOLiy9qZj7BA4BhB3iPmM9+efvg/dzn+JFnBOm
64VLs4tCipJxtx9Usi7581hXeQnY36XPo65MDkxohWK67PgzaFEikWTQVZBd+zCWv3Ix7R+BFzgc
H5tn/wvkbtllwlUQVh6RVp2VrnzNJ48n3gQd918aVlzjK4qC716bbewXcQf8lQNZTbzJyp3HjCOa
5X29nXo7Pssz+/SIOKyP5uRpJeCLLHTXpxSEBA1n7Erle3bqW4+GkNql61yY1vpZ0ZbkfxS1TZaf
4ayIyavbSkcH1mvQntqs++/MrOFf5cIE+EbFwds2uZlgspnZiLjTiJd5SOshJFp+6LhD81B+bl2S
qyK5TfiAg1pygM9VeJNjDKsqlkXgBujznnPMNCxPpXSex961pTh8gm54Lo3L9lPm27E6Ui4Shs/C
lnYpOo6Df/3Y5f5hi/zhadAqBBpshvl7IOKeuFh/X56ybBqaoxvAaQ5NTarrU951SX1N0m0W58CZ
MDi33gYfXHdS8ZKJMtzOcD2GLJL4lv3WBdqvjt4mwva6cba/5HHbe8egSQCYgJLSppj2eGieY+e1
zYMJW1UdZiFIUNGGdiOqq7ImKty0Lp9hvYjxGAOtZKc8QBBajEI2GdmaUfAnw+jKb7N300ZAu46C
0x5Wsy42HZjv2ZZuXyR1tdwCROuvRVBN+pe3ejnT67zGpHirnkJPVbfUOhkxJj9MfIMgLUrIuyH3
BnM3Dn49FaMT4XDy1Bpfc9Acd5TYAsRBVVJc05UF5JTnvWwuykmZHaB+cs7Sysu+TItHAdJUM1UN
h81yNBzpFwzxhzoubM+Bz6yV7l8n2fVAxmZI0ku7kOpZtAxW2WFzmdXA/UOIQQfrEx0lbZSVhZCV
D7gsYVbP+aRBhif2spq6R/IKSZf2uiNiTgmmp+voYY6mVF+r6rZaTJ3lFSu5IhC7A2iil0ulXgox
2XQ6riqwv1qesoGO8r5j6B2zBlwrr8ej2YL23lsT6SGW8UJAGL5EQts7bkDGrGh8oAUGKMcCln4h
WJ1e85yt7arpjJ+pqLS+AfuWw+NSrz4fIV4RFBAiQTzPPjSfWZ1xBlbO/wDU6dxREIbJwKQwfTLK
TANFl9gtF2r7mNpAipbsP9HkhLB7wzb7l2BMuVpbh9T/SIiHr64MInIoBM/o58bPxVTgojq9pA5c
+Mca6vI3E5mri7q1De2e4zQG83Wwgir3dPKld98KNZnzvvE/B5gkOLgsXKeAdB+wqVveTQYs5FaX
HlH3Z/ocqzl56ybR3ZuqT7AZj9EU006JR/aj2mw3fvX6rRL+wex+ExyyNqf7xXYIqCdrnYOyWktK
d0FVCvCVMD74/bDtR92VRNqmQMQ/XGOZkIahNa/Ucpc/4nqPP6ey3dWPTjFmvsxcIfF7wKXt7vay
E/ULn9LSDebPMVcbOXXBgx+XQfnLDHrnB1PT+ChGI7dC5X01FLxfG+FmYTpR10NSyE+NcYqHIVLZ
+2Qy7AKlv0mGE9+W6s2NneFYk5KUXUYjV2Wm6JdBEp6QzQlxlqWfRcOziew83FXBMgiCroZkUm+9
8wS/xbglzXPXtq13jBlz+aX10Lz2/dCgwmJb2v72ql0yAHLIAtZ8RB4yedShoiqorHdfnsuy9vKC
e8+QLrJucbXeL62XBhzYqvaOHtOquSceRHwDHV+eppQF7tIxRVBXprc2fnK70X+qPtMOQ7iKli9h
75OSENZOgmCzLbJ650MGS8+/Sd7Jbtum65JY2x/XObXb/QZbxTF9y5dgchPrk5y1Gz9ml/QNyMOQ
YN8Fgcf5OY/RtberL6/LNqBPPsSZXcoLwt5OnKa2zMjxIyyhpqFm5+daN8//yaybtIc263ySPjIZ
wweJcL99JhrYCzP6RKzIwfDxVpmkDwB283xiMo0JQldrMh8ioVF3eQGQR9EtWzK+anak/tRknKNH
unnK6UxEdlVe8IeE36KUKYWvLWu8Y7P07ldNoykz5DqW5Xba0ZBRL2u2vr1b8jlSD1Zka3KsW9ry
jkm3yOa72TkS79qS8aYE43OiFgeuiSX+F/qJj6puF8ndUkVLcsiHMPuJy1f8kN48ur/NUqXlJ0id
Tb9yvYYsIU7dlIlaMiTVgkKpaBhSuKumZ4pVIDWM9rV3naNoAOjS9UC+aQm0BSuAWNFZwDEd5fuV
k0r7xZ7TKvKf3oZdPnhxLc25HlP1TJn5hCzO20OmND3vJArWOuiLZhrV/toxh3x4LQNe4ZKkf4dE
h8ohsXVw3n3e5Fv2fewDkpCmnVliJxirv3M7P08xZr4cj9XsD+klkWaIn3MjGrJExm7+I5owQZHr
TN8dRoq8kmtGrvFzauY2Obh5EaekpWu4DBoVnMaSke8UDnJ/sIOvk0NV5sgjI5od/wZ156dP2zCt
PlgUQBhDamKTggNnrsmA37R+jYfAwnMM0sdg2XYMu1UnIyBpm0kQziWrWUUCXBWbkvtdMGXte30L
uT71XoL8c92o25jWwb1uTNfNHZIG4AXF3ZgcxnFgI6pLP/jgy8xe2DDsU7eY5NeW82MdhqjeLmmz
l9khTeT8c4/zJTzIuGfkqqckrHgK0gmR/tgsAKRGJ18FOKYEL0hSXB/TlNkDIICj1cAk3nsH5O4d
UHGWHPeK8gGCFyvW53x09FXAYkSaTzPgRkm5o3mLpsCdUk7rd+NG9VsD372028Ic5vl6KCLKKu+a
HuzpNDo2vUJ0C5+piXo90R+4+f8pKcLlEI2T+NHX3vC7CjpvPYybla8RA1Z0XFm67WkOtP5qSB+h
z4u+vO9rrxjVxkzFp712E62NtwET/iLpPupkZymXSQ3VkwR1+dH1dAU06gbULyzeJ4vooWGWnVpz
rO3WmOPW9UnO+xDptxwOGoxqaRxKQoAUVcz1mP9wNcrKu57h/8uOifCtajY4vFJMtDOVZnPPvaeB
oIWrt99VmTLu102PcEOAnN3Pqu2SsxGqvStnQz4wBqmdjAqgTH5HFnmeUS/Kr1BAMQNNK5MXBwbw
weUQfqLzgRnKYMPh2Mo9evdabnc2pnX8CPkiyYKX3OkHT0tKGWLVBL+Tdc6+zP00wmCIaeoKL1s2
DrEw0B9L7pdfRUT+Qrbs+bvLys6H2tkIoxaNBujv1x7EzjZCf8XWFrcnTkemEllV8fc1MHVzmVJi
3+so9qnjgYd6tEZRwOV1jhJdmy+wM0PUbrpImADvbB7JgbDLfPlbpXAgB8BP+S2phAIIAzR8JQpC
mRPS/zkvusH5xNqJeg6LuGeIZofYSn7p2oX3KZFv7WGyzfZZ+wofJZcyQK2IzWSuzJBbBEgPlV3g
lpeQZmNk2/M4l/7LVE5+ejAWnKvIBsvvu0a+WS56pK6HFnY8QdYEEi556+23bivb/8yYT6qo1JLC
IrVL8q48NYREtIXDB2w/ndS5YQcu1Nxnw4W/OvhS1VGzH2bT5Jc2ZGKAgygxPsumedXTHsx3U7fw
UEV0HQ0siaS+8ZK74TpOLXXRVLR0b/U075KKzdyqU7wSElX4ocs+9zbEeLbK0rwiEOheJB/zea1i
wxMx31gNluLlx+AtwyPAQPXXbfXM6sjU9nuZwv1JdgEQTuaSeylu3pVtyeO3sK5jHBuqT/5Tdg/y
09auiXqzIVQbz6Ab79aFx0r7UfCd3eIGmW8pGrOtUsPDtNb9DOAWzMxDfnBX965MT3MYO5RoSVf/
znu7fKWZjj91YVt2Z/BJWxbWhPa3Fymlzm7V4w9UEkw9WRU3yZGx0iM7HDzg3gSOSE1jKjL+ld/Q
n9NJZ8Zzy8j7ltbhPv1EcrrSYKPjYZaX0ENDW8jUm86erfT0sM45THMSuttT1k7bfk1MUEdX+Iqg
hi73pbxbx42mMZtYmjzqxduDa9vn8nvLqxaB1Oo4/AMWu4hvmGpD/ZPZskJdYUjxgf8O63PgtYMo
OLjFTwB4lVwWOzf+qR/MwheobeKxRvGfBsxPEZetqyC5AQn0Er/46AIYB5tynO7jnUn2GMAI/0wU
1Pix5IzyT6rvIiQT0PtIydk+mit7WWmKzJoyP+/7QjJT1AFPXfJW9BP+MjcBUqRm+JflEFAgb+3y
kbKUZTztCV/khnCxK3ghls8+y6REHL5jZ8pX44n7idlen0O5AoIfZDupb6qCpPnM+Mfpw9j4XlPo
kZbRE41t2QodUcnwuFMe5zUHB/WRHvXOv/CRMy3KH8ZybikCAz/nPCnTl9gl0X/r5PzytGRiFIfK
NemvjLoLsAh/9WGDYeLPSdx65trW+ESQQ7OQImbyiUB2c7TRq6mXAciALlNvPsXGcshaD3jyjD05
mU88dqACcNUROrrdKQz1m8eLqpwnX8Kha5rnOR7ARhPQE5QQEeqae+bWiICwZigJbG0iFEQlV64s
+jhqVBHqwDG5Tln85ot8p3xqdKyS8Tx18PYynQzLXl4DpYV+15+RweCSdxGSI1jPVEHVrZn41gXi
xnP0ZOzcWWfK9DBkWyI4t/N4Kfo6Z/lZmeizg5cCkZocjrcAjs/+8B5bRCPjusBI2mWujqSUZO5b
0Glu/EyaxTshnRrbe934LQ/mXkOLbcgoktOWsLUWHKjpikuqcuGR3PSGL8i1cjh2Mgjtc2VmAcOr
4ef2kxfM7X5aR+nqF6urhFSjGQbqJQ4R/tWcp1u6vhjQNHNU8bDX98O4ye5ZJ37tX7aoD8xdrg1w
vZxb33tBUmXra5P0ecq6adVTNg/VwhDu5Vv7DQCv21h0Rj28hto1voPxicbmXZRxl99lQwrpsvZe
HPMNAzN/r+pRTBclJBh9vvvmPWQ9Sw41Kfu38N167o/W5cZd8nJIwe9aD/f54I32L1ox4DAKhNPt
jMyPDjzQynA4d92ezefSQbYOkTN/ttBb17PwSjUc1ZA5W3i7pnjDRAMCPcfngmBhu3uR9bZW140A
V+4nZUr7gPBuoVIig5kt6ngDjvCBoEAupVF5sd7KFwvmD4MPSQb45OSyg8hmix7H10rWIPVctGY/
iS7GNzE1+U1Y5JvEXbopW36y5VRfU1vBhwRpMwfFjI5hAvkgfuu0dGp70vD8+1l6U1URosBg8aPd
0gWHXjNm5ZkfGSGc6mF/6U0bq+U4mnHIUVUEew70ocrpMW/pXT5QD2XaU2MHHia5hBZRmZ4G+6NH
qkhznA7m7WPnrxy+ziXKvNMay7B+3VbY8x9V5nURIrSSAO9YDD0zt+3l9qyxDTxNFDQt30WwbyN5
S8nE27Zx+Rbl1BAeW4mZKNuxIps0P5QUwzVvUsLQFGWEvQAYGHIXUKveyyenhgi6KE27+gCPkag7
tJI2ulczMtsTgHVjz+Oa4wXdxtyKMxNqlpwAcRQWA37y8s41lX72ILGGq8PO0r6tOWDWh5+NdXCv
uHrqv6tKs+VBOGzLhzb1Y3t1pksexZAu9aUqrdwLVTtBSmmCEOWptD0ebVSVZFWt+w46V3vZzr4N
qdB88/w0nGlsSIf8y5J72fozGsOWpyuqTHC/M+cQ+FpGWheaP1Ye98W00JEIRlZyoXrBrdWVafZI
ulKaX1YLv3jt+yXvwEoTprlimXl/LjDB83oIZRCJMzGWrTtNYVzmPGVLiiAjnqP6XmWGp9IgsrKX
afAT9U9M/t6g1woRui1jnks4sXmw3rcs6mR8alevbC+oNGx39OJNjM+cyv3LKAXX4CDS0bz0/Hn5
VWnblx+Kusbt1SffnY/OdVU+daZkvLVyqz6Fhy/7UXQpJ3MCRu09wB5SU9CD9xLSMNai/WtsElD6
MA+hPlV2iGBPweHLu7YBGECxsVsYKQ5u2592a3pB/1gWL+8elM5yo23g+5g3MzSJgNRlfbfSh/kJ
EmGUd0B0E7qj0q5MDhscXn+3wgTAJudSB2dP5Z45x35MBLsL2qy6T7xhCS4xLcvvqSqb/eq5Nqgv
2wb/fZh1VH52SYU8Z8V13sOScG0PB7AYgF0kLywb7McrNqvUG9cjzDhqfG9bEq6PnMsacZoOblKS
OV2u3rB6+oHXHCFDtsuo+6N69rGDCyYRn0y+Bckx2tYYmEgEY0JsmlXtQzKk20M+tayAbvGIZVqi
PbJUIba0vfjUszdnz3UIRsJ4iKIimGMUv9ySXKv+6FgLdMksPXWwsJcB7bE9SIYeffC3bPGOUilC
r9cyqGG2AX2gMRBo4bDJoT5PrZqS9mc3LP4vFU3bBOag0eGhu8j1QZs0/QlDHNFclQ3ijf2IjCM3
tRFHXztPzRdIE2kuVkH13LUqvL3Li29591tpE2irxHJN6yiZiqnTmn7K3fcXFjcc4Pde5QU8BHsM
uB3EXbsfxui2X+k1CB26FSWyO4UBwF29fWihZGXFQOZFcXibIGZ2UezXcX5UJbIJ1sA+I45o3Svq
J8d5/k8ONNlVSdsmJwm38nUfEtCafFU+NuAy3T84OXAaTeyhX8McMvQylbP9Zrwag38+qPkVQH98
zrOpKVmBZvfWEOhhLs2k9H7uWe531IRT+E/xNMUHYB4mm0aELoIy3RPIxcQI1EV5tvwXe7OLrlWy
Cv54Mj860CHXkNuRxt5vSJSlQXU3Jq+zg2kr1rzVsijVgqJMV/72REbGRvoKE4q4CpfnZBUuzlGZ
aZf6u9/kwU+2s/HLJtF4H1aT+12xoTYWVw3t9tcLonZEOJ5IXfi0a1dHeNcZT2HaTk+EHFcYq+oW
kY+DOPiWIgQcrqlDI/RHA3evSANTHlv047K5B6aIJpIv5eYfVjtkqMoqnvkTmjGzMAEGPHCdnnzQ
hTmx/9Kt3ykWpNnVOy/VhqrCUi2/X1CS+Y8bb093VHlsGGH5LWCe4pDhVc9NcCEANEcaoDIZnFQI
tnZckexyz0Sha66lP+gB+KFb1EUNDdl/vK44q9NkaYF0stq/28PM495Mw34jriGLH3w/R6eoR4pI
uAu4tFAY2Lo6J2ubBcUWMHTwgs1qPC1+gBzRJhC4rFg3/WASrBZr2oBuCVbBCEdzR8kDXm6OhYfZ
yLfXWbbblxqluAKKY4IgDKslCUMDLZsTo3F79fJcjE9Q6Pl7Dv/fn9Jo9dDJzzKJi9Xr9/CuRY5q
72EOeBu8HVn1STaGWcCEk0LH2gILFUlTTRQHjqn9liXsRwUoJ920Junh8Ls5181JJzIShb9vPiyf
XKdX3VKneYjTTP00STwiqXVbmVyDNeMzazt/CZcu+xcPrfeGJCd92UqN1mCcUfvd82HAv2wb9H0x
JmZDbT5lZDmxBrjPJZ1i9cPq0R8PqXLBfOiStopfICvCmiA96ckAmqWKRHDXw9Hx2EEuC1T4aI1P
2p/j/VudAd8eQKAaIqmXkJTTLhrX/jwne/xF8OvkxRDrZnq8aWl+A4nLvpD71MxFqIbqtWw1E73k
ybqHKOHZD2N2yrNq5vmtpqSH1hcHmXhZlsoD7Zz98gfn/Z6dGUH38ijLEWhOz7zhRbqrzn9Saeiu
4T5XaG3dohi1mwV4mb+8836k6a7ZPLsG08xmwqj8tcAEXW8lEjFCDR5hd4l9OaPx151987xoccWW
AXn8Ukuo2VfGiQA+cmw9Qfo+JzFQRue+ytIpNF6Jpn8iHfGVnEMRaHsvOeLe4WGyTx2jbrzrs3n9
NaGhqI9THPF2BeiLzbXRqcQinc5u+zpQU0S1VO3m+nsamdqc+W4Vx+ASeh/bPKXJqa04h4upX2J7
b4aq1Cnajih8NLg5NsRYOsTi2MRpfgBF2Ldz2pV5ct6abrjBMl3+Kx1F9ketgR1RAavw3ZN6/hFN
Hu2WlDC59qSScnXF2uzZ13nsWu5bThp97pNWeBjYKzKmEHCM0LMq68LyC4LMZj4uW0ZUGWNHPL3B
piRk7A0MokVqEiLl/XEE0V6c9H+t0Va/tHMdUp8VOqDGvmdd+xLkO7XSY9VY1DDGm0gXV0sWHG9O
jwkEw+qPwKhgKtCHlO+GYqwRAWzTVFwJHGQnNmP5INMl41KLKlBo5ioMGMDJ/Xflj8tf5ufOPg2d
BrNJzbZmJ08HQ33X8Cv8W+Kx635FPnYQMClOnuO2GtCKUGuu0Hyke/g4x1W9nJJ6rrrf/IA10mw2
1PVoscCTfsttLI9JGHW/R67HZ9/49hca3C4usj1GvzSJLZ6LffaT36sNp/i8cHI2LIbJ5H0T3c0l
B/XMLa2GMnd/QjwMz92I1uyP1q317mZU0f4RvV4zPbTkCu5vewWVWTRJC6oAywsefMJEI/s70ORy
/ssYFPnnJUtscN9Zq8ZnT2jNuWZ3Ex620MCPxFqHAqWDKLvwYXHxXB4RCK4J+TjLFr3Go42I9Wg5
BK479wLlG5Vp0OKNwVZf9D6b7lxH89Rf47mS6f3GFe3dgRFDgNIKCw+fiGgRR27H2j9XQQw/XrGM
gXlk1fLazDnbuh9H04epx8QdxiSD8RVopt6SfGnEkcuwJzQ1wNaOtKKGDl1kNnG478n4ZXRUrDNO
6Wg7I8EWfOrSIYunhcMisNtDDg3I8E1dJu0N0SOPY1qd7MIeX1QCIPww4bSILpyD+1pI/LPeNfcF
Kr4FVRhfbzdSne4b7xchDtNbrxe9fs3nPoxOg/HLP8mM4qTp4748GlXWfysbleGhWsKmebKp8wBk
sGTVjwGRyH9ANvI/25CyAnfWj7PXnm3fR2qCoq27dNBlSIxhCte3Ev8TUoxazoyfcWx5F/e09M9z
s7j6zsTIfzmn/NocfR1O7tybOSsffb8MuLlMFowv1KPU9K3r+abfa5N0zn5FHrsCD2nvvpth6cRF
CI3gPSvHXDxuyQ77Y9XuwqcyQgBzFmmwM2gIEWzpeFKYLKYVhU+PwA0UTNmxvsSNi0cEDYMYwQOi
OCXdsd0d/yUPkbGSeeQ9CQEsW/H2ihgbMkT0+C6hHNVZAgjsxTSXAWdDLru/Dc8bekq405T1Ryzr
SXqq87jnbiVMrd+a8HfahTNmoDw0uNfoeJ/Jr5jrHfyZWcyYTf8Z4cH+5S5SmAgDgg1fPetUVR9G
L+uBMUan37t28XOGcC/whofF7zqOqL4av2tMb5BHmz/83Ee7vWvfreFrbiuqoIZxVT8CLdeo2ORi
/ENMTWzyg2aBEeVog5r3ENRW8gDuZgJKbBmmgsLY2GXnMCMIA69Oug9n62b7EESa9QeZ2l4/G5Aq
wcrcgNCspBAPn9G4Axwv2bBQrI57I5Sn2WT7h6vz7EViVtLMy0GbPvnAlZKy53KpHregbrMTKq6m
e4p8raqvNlR7qBmf8kaiZGC8cggoB5t9dUict28Q4+Ln7MMQncjw8PpTvaB14ZiuUy5a8AVzqNRK
bogScf1O2ly3XTeByhqax1r5HJbBzW+D586wANKVcSp7j1uj7Ov2E2LdB95DNLDmL4kmLO6tzwiM
LHgSuV+QV2c/l7mV710Kx4OTRkpgWfZXcZ67POFpKuslKBDCLo9Qv2yv8xDJL+ifb9ZqOwfmEAgX
/9Spv8sX+E+mJ0vQcnVMxSx/gVuF3GJwkWh/1njAOSEA3rekpRU53psEz4S6CZz9RpjsET0CVFu/
pjPqKJawvqi6psu5l0e4/zLmn/4H/FtVdwko0nBuEqRKTB0I7TnFFjEdMX4K+VTSeylODRMvIpis
3xBF9n4ozXPFxNjcmbTd14vvK/2rhb0menUP3cbeL7bmkLb19M/GNvlV+9PIMaFEW7Rb1r0Mpcl+
CKwgv1Kv1QgRK9zOR5Fmc3xU64A9VIuh+6XN6omHJhb4JJCyN9spqPL5rjNLTF8xWrn4MVxMs/5o
dbyWB17hlE4PyFR9TJMGhfMaeah/xzwkkb9VfQgXPtnsO2M1BaIJpgRSnsoKXxqKf/SQeeksv1C6
lvbm2XD1ga+eeWvrlngqsH8vPkN6TP/mOEthfq5zCDxI672trlk0RnhG85vzDjKJgb7woJBq/I8O
f1mAiPtrrLfwCbRiWcFY++VT2SzFbxODhAI3YaPZ/zEv2Q8L2baeq3FkHD1XKfpZdWCXMscgqXtS
3tjvWL6jzq5F1pTUT8zToIJjWWtsFiqq5duQJ/WIdEQmuli2diK2X2zegF6jVF/xbfKw5cHm3zOo
l9nR96b6jYaDyHvYAyn0sbVr6b7MSS2ZffWYR8cckL9iBEs4q3gpEHdoLZbvVGnNSbGmMH4lUTUb
DF1mv5fNWpvvu90Bo3WQNCvSrttjaqou+gdcw+/Q4r8srz4Np8zevNb8SnYPgwLyMOaXjDZaRSKU
Wcd0ijyyNswN4Cj326g0VSFO3TmH1URQ3/gPrsmxtgeyid6naprob8wChDhJVc3gaZXnrRQSres7
xK9Ck9PjQQD/b8rymAbaPFAP0wKL8k0+s513z8lSYikCiRpkEQ+rWU9UZ/vbYZ1vLunY86F0G+ye
0QFaM3gAG1l/bZ3YzMFurXuSLH0NF2BZ2ovabpJNWGj/q/X5Ur5sC4zFHbTaNhISOKtPxPMja3oc
qy98ga0FpUPbCg3ShPos8m6AZ9gigcEIWSMeiWHXL7O3jv2x6gc2fi/nQ5ziSGe/w3DFbgAUigpd
RsHKKF4RPktz547nm9dBTqgTbtJO40nWRz9TPvZdRIIFsGb+PUnz5I/y24H/D6r9fel9/5E1ttmL
AdbpoyoZmYvI7APWgbXsvs6Y2MQhQ7UIygs4d0BODr7CpYTmdwRm/uT0naozSnosg/wkNjzbprTi
EIe9432vcqLAmZbW9KnZ/eWlajz3UgdC+UcoajldEpnb/+SEI+XQxgv8YcaK+g0eY/yGBYlrKgv7
Lr6KGRX+g4a5/PyftPPajR1JuvUTEaA3t0WWlcpJ2vaG2Jbeez79/1EHmJZYdURMz81MY4yikpkZ
GWatFUnkwloYI6XV1r7uR0/Iqrak/IXSnLScNv0EB+AZ7qsieVb7MpbXqKSBnPTGPjy4zGmDkZeK
6LrouWaQ/EuKm6a44CC3jvhgAfCXq8kmWAJJCPLvKngkFHBg+VThjwBEJIBFTkRykFSh6JxS0yyI
Ix7zFq6iSB5+UYvULA/4rvYvqgNq8Uii1fjbItHSLz1T0DTwXWFWvYS5mgmbII3NU0B9krc1ENlY
FgKorhUpjSAloABFyEOVhh5paq0+SHAiC+hOca926ySlkvl5TDTv0vU09h4pdYpPkWjG5UNo6VS1
ayVXglNnVFr54KbKBMxuLMlfxz3RO0SkaPwFjZj+EXkOgQ1pII1nGsXeN7MiduJ/4Wp/FYO6Lrvr
Z4xFxAyt3RrQ4a4cO9Oy01h2z4hLBc267a3q2glMUd5rdIulr27pKi9qHVY/RlXqCnBKTe6v1Dgn
ZQWwYNUGAIokEvxVE1nMITQMVx/2pRiL4wNsmMy8wq8enpU0AhDRhwW0+ykwqw9Vbvg92xhD84Pt
QTetj0NTcMK8LABQBp3irmUx4bEASOXuaBW0n2o5Vb5QegmZG9TUIcLqlW6atud75ffRNBVA3q04
iCtIH8GPcrTqbxaRHBewV6Gj9IBPf8tESLQRK+o4NvDovv3SCVFDK6/BK27o/CjqYyX15MVwiurH
GPIrFDnLwx2RxEeONWS9uvLMBMh0SyEi400YaRE2iirCmkAdU9+oInH+1eo6y7oYsIZA+Rmd9yRQ
NWzPvd5ZiDMopDYpVXcBwC2EThdZKiEFVJNAUq1tschKZacqPki0iJzCcAYae5ZdqF71kkZaC3+u
gSZE59dw162qiOq+qLKclo1vlN/yUqiqbZvEcFn9pokdqQx0He/tpgXofOYJEm6J3/J2FOlHp3lG
wTVUkp1EvXeisZXJmsqEVnF/+jGx21Amj2tU2d91Mc7iAB/eBd8eREL3lWgnQXaJZldwigDQ1H9I
41JENGIXcaAVNdLY4F33h1MOi+BzJ9eAZ9OaWGKlyHJXPA+qpYLnG8GU8nNNLf5MTNoEe7S92t+R
D0FpBWCpwD/khvJNS4XhFIkDhzALsjzatEWTf+rDPnk2gnikJNEVw/eGx/p3C0xFn4hSzSX1AyF3
0OgeZND9Iqhew+y1Z80dwBBqpal8if18cgWD4SY2pLs0Zj8I9cABgq1cBUWNkk6tAgtzLH6nsRrw
RZ81tCZAXJWB97l2/Sh4VsBz0f/Hr8bPhdz7n6LE7AewinVzoTpc5hzFETJN44lmu6MhRCFe8+pE
24gSdN1VTgHyjzEQZzqVMoanenBh6MI4q0C8QI17idGgc8Hoyki3MGp0gGQzBPH3esxNCJedAFyV
p/GHyPUuHUCk6XeD+jvqU3ARWwcyBzoGaScaNi3q7gsKcYMKFzEMz+j1WwzfM0VB3NaEmEewEf4X
0Egg6rV8DJFXRbrjCxSvttwgUewVWxfUkwdQvIqKHyPvODGYGCnP5JmmbydKCrZfDKryCvakDw7g
ljz+Y73r072OuEz2OMZJsyvGsuSU0FIKOLuqDhCaxsAXlPvZAqOq21M0Zur3UgZ0ujKYfYyIbtlR
6hYsCD0AinRQU5SGqxeVJP0XTI+k3iZuKf1Ft6OQ1z2zn5gKRI+eqZmtN+1GIwcg7BE1Gxs6fOKo
QRbJcxq8RS5nim1E+YB8OgsQTkY5Zp8pkNH68dwu/YLTTU89MYFoU6c1iZaqoJnG3PvBLzxAI60g
hfXW44BqBQ1jObQO1IsVbQcUNomeVFQBWpaZUQ0sm9okTLSi7miooLNweTkqokFBSLUKohiH08Za
pX9q0WXzf0Bb8fxtqrfhI/ApxaK+iLIRhxZsRk7Bst9RXCmKXeU3yCpoISBKW5dDZmoNqmjI9pgb
HdwALbV+TwirY0sXQdyOldlpBOzFUD5MteQfAYIVERAFQ/kUabJF7bzvfPOcSV1VPNGtgmOWmJO0
gRBEUnmKlbSO1o2Ral/r0BsQHSY6O7t0nojlAT59zaUBUksrpyNNcyEYUkYcD6TIVhu1dAAyL06p
HE3YDarwHASuQgHFUWxL4n2jGKRTWo3eGeWe8LGRdHjYKxxcGT0n0Pask250qUSUVocwv21RFQVJ
PCHCQhqxycJCc02gvY1W/RwT5vGVDtVb4LKrxFSNrt8w77UVmitwfKmQLubQwK/aSr4cJHB64AMm
3pM1oLBQPJgKyGAyRfItxVvrMOo1A4IK7PBgzzQ/U2BusybFAnFq6Rc/9FwfRTJAUE9OFLQ5xPRU
N9xN4DI+J3WyUpaRJQ1Nom8UoFox/ZtXXgEyk6511x2FzFKtZzDqo7mWs64j8hIDZBSUrDbcVaNI
wx8F7ZbsMLoEHLQY1Dx96QI3yQ8+nlBzGqZPfLcQbxIvFf38ia2Nkzd/C23SeRfZGCw6N6YcWShU
9kHc7CMhMcZtqnTMf570RCi8dF7i/RgHvUz2Q975yq6m5ukdrQ7xzwOqf/hMuRr9xOnE0Oifa+40
g4hTQ9fhZqCI8Llo5HB8qMxIc48wjOBbySSosLjoiQKGkLj9tbwCkActa5VyuzTiVigkayofpfBE
8QTqTh/RwD0ISGz2KxENGG7PiEYBOkYx4Byvtgb+LK30dkXm3U2FvoJ5mF2SAomzJOmCiG8Esr7p
pREqsUWbANxF+ElrS/2HDImG9yLvrCcpH1MGGsuUPAcajJCF4iQksuHdSUnELVdbRYY7XFRXU9sz
DSreMG6k+qlSTEZwetzxUyu0LYIHbLd1ELTS+tX7hfcz4gOMax9guEihgcrOuin16lfid4SPnRpQ
CDUSukiu0vE3A3fsYM6p8vgtHz3B3clRLpQ7mnj95zY1uk2q63K1rSu3b09pXyK9YoIqeG4tCn2A
J2AC73o3h3WK+k/HWTEi1E9bTuBpzHhhH3wDABDgSbwDgkGhu6bdXe7GZKyLdVYX2dMwvL53itR/
KhRacU4p+/QyIdCkuu1j17D9zpJ6KuVaBNekaNR+52aR/wXRkYCsoUmsR+isKJ50apytY1XSjBV4
C7CqgQYYfUUBt8l2uPccn6W2qP+Mvn+l2CWVK9J2ynWVSAY2Fa4kZV3BxHymkU+DWili4Tz4PoXb
0kugrrut1fztOr0mPeUC5esQVAWpOvXijCIhvLSTB0XURfghk5p9Tw3lwRxroNM9M9oZoIqGj/zQ
KLkJ2NqrQFCINGgLLlTSh2tfySuW5rn1+CgbFEMhp5dua3cVtWnURaSRhKRCfvgSl0ofbM3K9Cea
VlGIj3ILu4AGgkDdLi/7tnfEhIzLJv8VQVAMIYgsI6sglHgtQgv05cKVV8lK5siR1/0BQE/u5wI7
RSTTNxp1m1WGB5GE93qbIS06rlEH0578As0EB+WO9ip2Jo3uxnVJnEDpcc5iUG+fardQaRlbVeUY
KhVnAHRieUUAJqCeBXGhfDQQGvs8ZF3vnjKmzn4xxaF0Illu2m+DQuObavpghcS9dO2533Rrocsi
CArKsWytFc0dMbWRCUXgRQopRa5BnoB0VZAYAHZBaibB2Cy1L/mU9jiuhk4wv1jPk72lju6nUjRg
PdO+1Z6NXBwcqOXtuWjLeDMCd/VA0+v1b0j8IHjgh1CFR6ePZGOk+CuuyeLFM3Iz1sRXplu6ogIZ
wViHwi2tBVhOSHeARgZJCHICcmk+0m6XkzL+EiVd7D6YcSz0IL1j0UlCHbkASzL5ZyvXUDnrtG48
FiTtvzLIBlDVhS588sdSk6HSQY5ZgUNuFLqVIIw3oUSfn3NmVQ+ZKLkyk0+sMn3KVY86Siqm1d9U
avOfGaVhfkGZmiTpVAyGn62WlMbatIr+nFDa6lZB6irWH10UaCQpdOi3nhRZjG8apPoZEQk9hzlu
JmRFdZ4m4AUK5dCrJZ2UKtV8b5/plTk6Fo2ofG02MnN1TLD3D9IkNLQeMr8941jbaE27CSyahDsQ
ttPkNuWUJ83QPcAHgDbRoUAi7YsAhphFUg0aUKyqn7phWP0jvBFLv1C/tlTYsRA7jN5CUKoVYq4c
XENfCHd60kAFC1TD/wFvIAQXXFldffa9Xq+OStNP6LRWCo4qHAr/HDVJoh7F1u1pm0BoCaINaAaT
g9tFEAMlOMC/AmrAPyyYFxfQQ2C+CShaA5kgC8Yj/yxnRwOCg7Ana2ll2MF1Fq8LelEZihAQaShK
BCDVVi6xlGBbzBiLNmVM4sTNCugN2kGpCLKjx67pHvByKHlqijBBiRDXQ42mHbvmAiwfIXMOfm4i
aeKN4P5qWwvURjl7FT0DfwWfOOh41HwYGqUt4ayTJ2pAIwxNRo9pm662vGxnaRH0RFpujbIZ0eZU
H4aO1ttUCZY5vDy/Dqnp6NtBLNW/u6ZQLomKrnVsWw1VnuPAoEGkqFJddHGZ3lAXD0BtEvWrhKAE
rWBNELorJSq//Axm0odQbYAlUJ0Q0AuYGJkmIbVBdFXSz4HR6r9iHA0YEIUehTG2Kl2fTkf8EWCb
ETtdCRgdTDjt102SR7W7jzu9NbZo9ZTV1uoIWHgQQXJYthiWUQ7iWbdQ1OzLsDlkaQIn2W9L5dj3
nuhZVKl9Sfk5pmr5KKdU978awLqkSw0AUbTLcajNpzCvC/fRgipJ9SIXBHTSR8xsC2i3wldJrdqM
eb78tefYoN6/s4qSlj4cGBkQHiTxSE0c2fWKay3UqbxvqC2YSDDJ8nMoBx5S8KJMcF1EHfgeYSJE
pjQjxAMxrxfue48bu/PZlae6lMgyrbJGaiAxTP87CWZfbZHNbC6tbBTVOuj0pgWsXAveHmaxJ9p5
mw1wuqAiSMKDSfEe0S7X8t2rG+XyrzAXvGKfm0Vugk+3yEIg+OrfcSk1+kI1LTvUnDyzjSg2GIpJ
C60CGFN8zUYewBwWXeJHB98Pxfq7KRJvUxuAB7/OgqFQThrqdP4uC8EjIIyGetRKo5DHgOA49KIv
CLV03oTU1cSnrKjy7MwMYEZMlIpaVZfKKgC9jWyZuIct5BGzy4KmFC9qk+s0qpuKokfbofjmJJWv
JhfK5n1/UHTAP0Kr6PABDDVzIbM1rUqk2GvdEdHp8bdqtloAOLcOfy6I4N4KXMtIGIIl0USZ51ee
iatGbSKZ4J/qI+jhJniW42SdgMTDIBAncTUK3os3xpsmk/bmrrZtdmpBfVm6p05qyoCMRIaDMCVk
9hMKPTXy3uInMNVuQO7aWyMk4oAOOSZ7BlbY3mZxusAkYDvXD2VcsjZJeitQFmeCqALLamPDa45d
XAzrtmQCSgkQi65wx3hB2ARAKyy8WtQXzUbQjW8pxLW92Pry2YOo4C5IEd+Mj5BkC0wp8+4NEQnV
uZK51qCm42dZc6T9sW6HXZj8sbyvyHQtbPat1PBkB7F3PjbaP+bsS4+d1MgwlJqjee3rl8we+r1x
1IR1bRvSS5AeS0fxtglyDHbGNMdzsjSZ5c5Ov7M/0xWmAOLLaCzAQP1BRp3XTDTV1pD6ht/asdsA
MN/ROfGljW8tfGDp7sopYlpMx5ZZ+3zlRsAoPrFumL+S22NzGlHNINnxxC0KBBYPpZbDK/hL2knZ
eZ1PwON6Pyh/5U7Y5Fm0cORvvwMFOFGctnuaNP06Cf6NdnBZQ/NsUS470t05e8WGFtoxLJ4+3u27
RiSGN3C+DV2aHyp6tEofQ2M4SmpyBdH3oDRPofr8L4yQqtIGIDKT56PHo9RTal112yNitp8tXfoD
d/1q+sqCSPZ8LVwLQhBIgYZFXVEzZ/dVF6xKNLUcLaXgSyk9ycYns1gwMT8hmJBEICaoCWvEjNJs
5pqUtxaTxeXwDBo1r9clpFJ9V8Y7MBYff7L5ZZ8bmh1FQmitNonKzmF+raOnyP0rWz/L5vyxlTtf
7N1yZlctYGbBGJdSeK7Kn3Lw27TO49KQrqUvNhN81vwoplfJF4tVu2rOCo/XsAYGrpcLfmNpLbPd
z4Xe9ftACc9G8MnVTq76W80W5jwsbcr0E97cSKTYetVq+Vyde9G8E5sihk9D9V/elvnWz8a7+K0C
1UrECkqCdiwhlmF+VfXr/7bz07a9WUoAW0AFBhqeFQgokfAHEUHolwvHa/rkbx/Q/7cSAktFEmVu
zmwl4ANyIRf18Dxpka1onB3EGjruxyu5uykmzXiNR1EH6/Z+JSRyoJoZiHL287OJomyI5KgU/C67
fMHQzfMwLUfWcDCKQSFFUWa3xWhTSfSHKD4H9SPVjaB6NBvknEERjvm3QaNqR58LlczNKJ9d42uE
wLeSmHZPZ8YHgWkhBvbx0udi6vMfNLtbfT2qg+Dyg/xRXseIoAWaTKvXc0ohh1jHMJUvHxu8963f
foHZHWMEhqtXFIXOrbWVf6ToSyYmfc3FLz3t2fzgvLUzu2ijUVA0Lbz4HKFimoBchm8HOgjRN2uL
qJ4FATPqNwYMiI/X93oi54ZNxeDVUyTA3vMT25iRJMIOic9WKpyhT4KruyCxBx8A+T7hOXoyfpIp
to/JQX9MEG2iDL40Z+TeNzZVc5pmQLCn6rNvHCq+1gwg+M654zdrX2CWCvx+LV1a6vSC3CxVk3QZ
noHGZJ/ZNx4k0wV6WMfnon6i5LtCMy0mSZO+uSvjqm6Q1QLQF9sLH3g+08OQmdxEOKOLBFi6rM9c
QgTEq6TANFxk5DxE8tgKbQgGNIftk969SNkDhcGQgk1jbE35Z1/El2kvAMAMiITlO6oeG61NFn7V
zRs1+1EzZ1gHwdAj/DZcGuiXQ/8SIIdgITDWUL2Qss3Hn+DGKU7GiK0V5HUsmdkZ7/1Vjgaolrh8
AcN7ovKzKss//70Bnb8/jYZChmmeKVGyBGKk5cOlo4unKAh1C98+tvAa5rw7O6zhrYnZGoS210xS
8+FCPLTSzUdf/c2aT2q07hDvpi2+RwikLayFffr/2CUTMwyNAMya3Q1qviggpu1widJTm39DFNER
JvKedRZMxJB+9g2ik0vT3W4uJIvlMxpMCGTQCSHs+w2rILQU9PTHi4CkdJ1AkOBOglw5qv7Cnbxn
idHYEtkmIzIYHPLeklm4btl5hXhRPQTYEZZywz3q4QClFiZYLxmaf0cr7SPVi8VLg8bACbVfgXIl
+rlc3HhfD5bpfHxg7tozZOrzr8mMOXujB4oLZMS9eJGraBXXzxbxExr5RbL/2M7NgyjrU41AlWXK
o4Ysz7ZK88AmgXsRocEb51qLtnXx4hUlwkoq7Rn50mbi88cW5VvfgUmD2IaqBEnH3KElMNwrtRvE
i5Ghrhqrws/K1c1PyUirJ0H160FTlexQ0bY7qNUo/abaV+xUqqAOirHVKQlpaY0SLOGV64XJQ1+D
dUfDTTugJ7Jq6vx7De8FgrZW71rkKVY1rQ9b6IRTYmrhHmVP/xtEc3/hpt37kApcGGSxOPGyNjuJ
gGkyaCiyeJG65/RbGOEH7bF16vKULxzFO3ea3BalSOosuENpPoiVdoyQVbnF9UI7PMqlTa7r62A8
KGZv52js9DB1uhF1p3FYf7x3t1s3uRFmmps4SYPA7v11y6pIZmxHP14MXdiggYAGiLBpk4MPfq1S
vn9s7HUY4nuf+d7a7JNC9pd4+drxUv4CmF5/G39Lz+LB2oQb11H38r710EFcWT+SR++leckP5ebj
H/A67ubmB8ik3+Stmqa/Dph7E/KrAgI+gFHHS3fwnmgnPDAsUjhpT7ozbvPPp+CSMNvV2le78Agi
a8H4TbQhs3pVMRkprvEv8uQh3hiPEEcCIWyMF69CwgmG1YOvazs1TL5KCb1f1J5RiKt/MotiC3PM
qZXx67/5BRaFVs61rFAkeP8LelkDDY/6yKWqBC5X+Zm67d7tnS7U9tDVv0OWBouvm9GqIa792Pi9
k0bEw+htTZq0WWd+qQm8Mazo+l+UtHoxD5VhW2n6nIx/zXz7P1l6PYVvvrNP1x36iv56prOVCnOe
fvwhGeO90MFzMtPPH9u79exT2YhYnUKnxvM429dUAfZkRZ54YYWHRnc3SEGjDJE/me2CpbuOgvIv
rF8eYx7/mSmKzv6oigk+6VzoGcSPX2H1wly4EMqb4OarIhbXRWYs+ae7K3xjdnZuUBhUkqjErGBU
m7LdBnUJgSU/xqH74roymPK171VHLy9RinbQ+mqE7hBY0TqnOl8ujR+fovL5Jea1oUJpaEi06bOT
1MtZm6HSKl7SLg62Vtv/ZdxQt+sjZAI+3tl7Z5YMSBMtiUFG2vwkJXKqgWZl3Sr9t2hEpnkHcDLv
PmlwmD829VrKnK/qra1ZtWss+7xQ40i8dFoD64vJMjbt550qpJ8AVZw6WRHsUO0fx6K80tR6SEb1
OYnHxxBNKxud6XBdJYChNUT2V4aFZlcqKVC6xLOHWLQ/1lcvkFAxFMrRyaggonBBY8aVfvumtpWB
N9qF7K71tgOULVcLjl+6Dfhp1aJ9YVqiTPXTmi3OKMIA+GlJUCJr6Bor9amJmi+iNoZ2Eqe5DX7y
J4LI+6xQv9MbPAamf4jLTIZHrOzAZY8Lb/vd36PwAlAsZYiwNQvGCD2pgLuNeKmJJVadJoc22Fp1
wcqd62oSIGhMv1FI96hVvve3eWMxbysSpEu2Qtf10G2zbh2ewQOHxQbpu49P0O0lfW9slsyWMPkF
RfHki1nCn8jlx8Q4jYxYA7kt7j42dX9hDA7Q6QspomzNHIKCFKSSQ+i5wAvp9E3oGN/9E3JcEOY/
9f9qYZpiybJI8GyJs4UBiB6Dhoo0N4N8FE1FH/1UgAZQcT5e1q1j4QsSwuLJLTpe84gPaaF41AcM
jU2FaotcjNua6VZbL1O8hSj9rildpHFuIZuiy1Pw+eaNEqQhyRsSoEtJ//svlLHA9oIu/aUH+q+P
F3Xrw1jUlA4A9ZMt0ZxvFbLUmuVhKQWQAWTDjtsDcIoEJa0sXmgNSFMA996JYcxCq9nSTYlEZOaa
o1iNKsaWyIAmciSBQd0ZnxgutVONl9r4ngAiCILPsCARXN1F8DwVf2E8++3Fpm2uk4Xgrk1ahLOz
kvowCIuOQSHmAJSdECeh257o/+KgkMUZKqGMBHZzZgWJM4nWdCdfCOpFkDEqeEI5teWnj7fu3o1+
a2b22qslhHxGN8uXLMYJHoTgiqorWLCPrUi3cSnfbAphWBHnft7jzasxF1wk6S6h8mcAGylELzWC
qmmyi+I/AJZWasJ0dTDe148N37sDb+3OvuKQU39XjEG+eDRw1UR9MLqdlNebj61I8p0z+dbM7Csq
eq50YyLJlzRD2cB0FSdjFtm6Kqn+T6hQJnrU7Z4sqDwh5h0cEKBMjpERBY8DEgULv2YyNrsgjKy3
VJW3h2dBn91GtU6h/XeecRlA7lBrIPNFZWfllYayRoK4WX+8+Om+zcxZBrm5xfPDzs7NubRR9EhF
BLANvyuoilMrs73+Kuec2Bpmj9c8+EW1cAdvjVoihHtNNXXKe6QZ/Kg3vg0qTQuNLTIuQSHthHQ1
PsfKpRukxyh8MvWDpS/Yu7PDKFaoFqGgQiLL2Nb3BhU37MFUdtZFlpp1gQJIFVyLaI+QO5J05apo
gZ00n1RFsg04vziPha98J68FpGxCyZw8H3HpdATfrNiCQmOG6uBfk+aHZp2hrK7UcCsBiYt6uwHe
06PCyCdnyoGQXMEvjsPRgDWFIFSBeFijJwym/G1phfPx9t/7MoZJVmIpDBIl552d/QzmNFAeyb1E
UG6AUokV8eMBYHoLMN5nsiqFIcjGX/VNsDSu+QatMj0EiIJLU6ZNPDUf1t6OSg3y1vOuXSN/zst9
Htl1s6HAiAr+0Wj6tYVAaykgQmWN2yw5asFFEnZeUC1cuTuPEgAOgniSM0IWkvD3uwP7BpKUFHlX
OJOOon0WR6oq5XP2Swa7cQTAK2aejdaO0+XfDG/h+b2tIr03Pnvo81SrW7QzvGuUmptiQOYc0QVL
/Y7ou52D+pPcpam/02l/f+f52IjtK7xPIorjs9sQMMwEOpniXZFwgngYgGpDTtLaIZqy1Ke5c9On
4IJrB7JQNeZ9GuZ3jYMxGN5VPyIuqQb7tD8ZnbWK9WidFd8Ec+GiLdmbLU0NmaXCqDbvmjdTMwp1
mfSxYVAfbH4HKdGPL89tWVMBeALWiGIN+TZR7vtzA5ZP1tFBCa/jcPJ2sbofvKMa/m3ZwCh8aVS6
7Oji55tB905xRwnZlvpfoYM2k2DLwtYSHipEkV10VItcsItuC1PQR9E8DoOlRONmz9//VGWWzzBS
EX3+qAmv2Wf/GxtuXoo/xad+3ezjA2i0Ty5Q9YXPcxNpzUzOvHzH8FimF3bhteq+KYz0bv58/Plv
XsrZ35/5VMTljEp3+ftqi+iIWdgQhYvgR9t8++/tmLJOlVfnfVTmIavZlnU6jEN4rbsvalmdzByX
lOjDNfA6YWGfbmJx1mSq3BcCR95lcbZNaaF1tRC5rMlI0q3YZzESpAU58Jhnu2po2j28z4Uo6zZX
U4ADEW3gDvDGlOjfH2NxIDFFQG48NjazTNbdltO5h/sQLMLWbq4nliiuKlNCTYFmHhYnGkTFoPXE
IxVrp98Lp8A2N+IuWHjVbk/GezOzR22wDD8JBaZdN4feiXaAV+Wl/Pb2cE8mLJoaoCqm+On9N7MC
IxEFNRCP9Z7qtAN5aVU5v7yLfUBy6vH3f3sC3xmbd4aoVzI3b+SzRTvfsWz5Udp/bOD22L03MLuq
8RQfDeLrvnRr3zYfgQ8s7Il864He25hd10K0kEjqfPFoPMMLSSC1wL956h/5fF/cc2C7rKxzggtF
71P3y7q6q24PB2VjPDYLl+zmxX09hf/ZO1N5v3c1o3+LpAvFY7W26CtYtnUIHGNhvbdJ08zKdILe
hHwd7JoKoVFOiNOtUa3bmI76ayWvqGUtrOf+rfpnPbNHD+GzpGlD1gP/7CF0BNu4yjvBWTJz10+8
OfPm7FohYQzbOGUHqzVoHoeCIH4i/dFul46jtLRDM4+ELgZawi2W3Ku1a9bTJYZfco0+5Q/WSd4r
drGRvzD7y3KUhUdr6SbMojEG2KOjJmNZtn07f1DW3vJ3XFrdzHeMRRsV8LnE47ixNkm/U34Sftvp
g7qSbORKbf1kXRBstRrHW1zf/WNJRZOADDArUcv7Y1mkoRpofjwdy2btHmJH3hcOOJINs58WvMpt
cjFdgTe2Zm5Fll0GETKw4Tht4rCOdsbOddKdv1PWmROvP/Zhd/3LG2Mz/5JqpjJOxKnj/mm39EJO
/993EfNsITOPUVK0KhSgAMeWkxisE8595/Rrm7zcCb58vI7710zXDdAjFAHohL3fIfRwEkFICxEM
ebRDsWWdP0SX/Oja4YLfWLQ0c1GqgCK9r2BpumDVynXQ/zqkB9deulWLlmYuSkLsWCymNXXrdl+t
gjXxoKM+lttsAeB61xe++XgzH5Uzmyb2hnzyUb2j2tNzaRzq//3TzT1U2gyZqbEg1BH3/T506pX0
10bQ6+l/PA0zh4QeiCWFCgsqN+g4rKqVdYpsyWa61MJpWPpyM6/UMPQ+dSNW1PAqxpBGiAHt+iou
LOiu8/tng+aNFTcXGkW3WE/vTI+vvKeJby95njteHFQgAbuEk6OXPdsdoPq0RyE4Y8S3Q4wMj8m/
uKbvbMw2ZgxVBpCZr0canSFnVa9W2V7YL726d77XOzOzbcktBmBBNJm2hcm9tsjjx0yKhb2/bb8B
tHvzwfTZq+ChgRCMARO8ixX0fbt+ZM6oE+KrA+THIZPEtrlkUrn1qe9Mzh4HhnSpyE2xMOWsXye/
KtgpSvKrxhGdw98lv3Dv3aMdbJHdUPMANTb7jhLagGHWGtO71+/zb/lDzy0yfgQOU/sWlnZb7Zu+
5j+25mjrjtmjRl6/2kpOLcrNTx3eqKIcwSyxR/nZPUt29ltexQfxwX1adLaT2569Vu/Mz74sI/pK
uJGv5ie3HjvAR19vc7FhNoPtk+ctOKnpL95YBOwIUpPvCzSY//5NrCtLuhQj0cfHDVbwyx/ytbrq
bUa+22gcL3j4u2eVbBVcKAVETdVmD31dUX6vq0g6Jgkka5+2vn7VSMG+jt1V8w5VcpVBKCkvjMhd
dVC+DUFfWu+dBHNKmP/zE6az/Wa9kl8EEVqzEs+ZbMeOdUp/QrDuvrk7+qq2eRIeXTv7KYoLdl8p
hPPv/Nbu7MEee01AEgO71Vo4oyxeOoFj2uNjd+JdfZQ/B3aChDbD6xz3XP9Ak8qplhp4d54JGmeW
Tt5LK/SmGoL2C98erCe5tcZsX8d/CZ6Cp8nLMnFpkzwyu43JY/5TeipXkbPkqO5erTfm58+HUMUU
3Bg9evQftXPtHMtH9VA/BrvNRjptGc77g6luf0eOXrpdOOP3bpVm6SoUT8gN/Ptsz7Uuk8WhYs+v
zVrbVUefN9/dTW5EXskPy3nCa03uZrffWJy5LFFvB08JaumIth5zitedbTx32ymkSXeVPaxJLCnY
oFr10O+77ZTIurvRthB0/8VkxXhVbJbzI/lOKAzU5T+fQZu9FKEQQC4e+QzWTjubV7r71+YwbpgC
Q7DFmPr0Z/WLUfTb3GauBQl9QWKxsBN3Iv13P2Hm3zo3CNFG4yf0Tuwwm8DJju5F3o92uEuPDKa2
hZelgOJeKvPO5szpkK5VusB8bLYhz1fRTnlNtOHMO8BVumdrt7DG6TN+sPdzpIFRKlqnmKV0/K48
+MTlPYcsty1n0dDSfs5cSs2s+CQWWZjCdcpOlS3YaMLaiKN0DrO09wvrWrhF2iwRKBFjccdpXd16
yutdgozk0LK85OLiL7x/lYS+27lZRkCeZZRJOO0cl2VKQ/vHyjae0t3ggE1fiqIXD8os9Jzmw6iC
y+H0H1snOTHQ6HX3OgctokO+9CAsfc6ZU+rrSTXewEU0PETtHpoa09ic2kGrai3v3Z2LExCuGiF2
bhscHmaEU+ta3NW7j8IbpzDzVKaHjEGps6tM5H2tC6EyZbfnyVmpDtLXdnWZ/IDlCIvFPGV6az+4
KfPQVWdyIbOf2F/z6h6KE65wzaTNk/eldoBJ89XPlPnOQN52FnNlV+0h/qyXzmgzq75dGYfGiU/x
iQGu/7IG+Pbs6TNPxZh009JaDkO2/lytK2qcl612FVdLz+Ld6BbUsCXp8D0Iq2eHHJZ9FDZRJx31
4/jLePUYTCteMyNkt1jIvRfsvbU1O+Gl0HR6hfrJaxlQeu433bbdM00X/5/uvEu9MrbxaXoWQy40
kjGrj13IdKRv9/ufpf4fad/V3LjSZPmLEAFvXguOnqJEyL0gZOG9x6/fA93ZuWQRS+x80y+KaHV0
oqqyMrPSnEOpPLDDGzAdQHyzAQ6mjsQxnF641NC6tEhKo0NZcANAvcNO6Yjc9fQYnCazCBqD43/0
ErrYUNqlwtZzwJuHLFTdkVdtz67RTt4Tx8cT8T977KHNEiMLaJFFcxmllbEQI8E0cP/c1nCn7gEb
D3uBw1u3uA+q5Zv3j2w2akPIKAOPQQSmpUydWdIpXpKC2HEP8sTf3uCfhXp9LgzOLnbMYAJuaZXv
M8vfZ3hoMra0FLPOHSasE6AhFB7AfPQGNwNgkBLwqe013AwVGoq+Vx1YWQai9KXXyZzjvpRFbW7R
qGxcA3tqP9h4se81vX+sSbr5/3gHTfeMvgiXkqiQBKCAfSWGWJVyBFj8R3tWViEcqrqrf8uP9FBY
IooArj483j/M27aNaSjvYjepxw/sDEBzW6wQ5KCn7NAiJpW2rlH+KhtPF35YUgNpZEHm7Amij27q
igKtJ23kXdflolJqePg5hrTHbOOZOEUbc9Ls9j8xMNqFLOoEOUDIBMVYQ1tWUzE0+KnWaGhfCGLn
POalEOrwWkkquQiAhH93fjKdCOttCQHe/Y1bEkOdlVRW3cQIM+1bhNx7uwEaPEEX98IFn/U/l8uZ
4pSLB3E55DwK1i2Pwm57rE7C1jMzZKpaW3wJFubll5ZERZA13/HKCBLvvxoyqLUrA3zJ0PalE1pc
E+VTA/g4FeV4Hj51ivc9czLLve4Sbl+83D+mufw4Zqz+1W/Kp0bgysw4D4sqDQzbHALTR3nBXyF4
+18qBGWJs3QE0tKk3IDr3005qcnuY1FLZnA6hRvjdLEgyn9mGVfJE6MkvPTk06KV+DEcpkcqwBQN
IOsbY2Zr3/+7XVSot6nQulxd+RA6lVxZJGYSfdwAwU93F+zR3xgYtTxAtbACUtUqaAHonmklAQJy
LA48yoTdIVqhmWEnGF81ugA6A7PhHw4umlk8PXnG6bS0tTMB0JVs6ggrAGsmGIzg99vX/IE3o+1I
gMmttzoESzrQa83Eiu2lvZ0sxb0VUwdaK4WQ8z1WPO5Q9gVeLpL3oMHZJQ/9QUaQKZwXDnMmx3a5
TDrTUwHYjpdiLFMhe87wtrl1XD+Y+aF6cFbfC3s6Y1OuZFEmPxzR/yyGWFxjgjMWD7ZoF5JmJS1c
vrk46EoOZfW1vg+Ax4s1vQI8/I3VGbQFjOv1Dxp9ydsbbwFtE+R+UNelVjVx5vS4vyYfWUGnP93m
WQVRzWt9gc0Um0NSlE4UR/bCgc34aJ5D95KIaQVMu4nTN1z4gAB9P5wwVNOV/6fsEu3zbX2YqvSL
zRXz6/lXFuUEgPAtAGZ5kqX/pWB9AujrKbKbUk+oyRoas/jImlNI9KpOjdIa+v1Yan1NMJRNw5X8
PpQrjECaDPumJL+ysgg6MSeIZ9Eai65JYYJVu97IJmmihAtFfi/aLV7yqGIiubZ+RHesyVvINRos
XPjC4c0ZlUuZ1OKkSAQDTAyZ3NE9JY/Nc7pmTcE4gzBJL830OT4k5/ogmN3qvuC5g7yUSx0kniIZ
A6Yhfg+UURA2WJX0c1/AXLiKuaB/d5Ny42CM8RQxggQGWIwTHrJiuPmWdUHNkplpe6hau8w/m5RZ
59KLWhglKICX+s/n7MvlN1DuHQCaXFpjwmDP6u4m2n5Gpmey+8k/AbwTZrQzUMYA7Sa6TZZu/lwv
zdX6KXfR8g1I5VqB34Mw1owO7VrYcRhpbklLYgIM4cGQLcEsdZi788LWLykV5TNELucxRDB5qs/9
J4BpyfnRth9QGOjtp44sVaHmqiOXK/2zvhcGKMmgSOCWwdNLl+3R+CzI8T021sBEgXOU4ZnL6T29
7cj3/3aT/z7tQrRfA5maG7DJIHNCnZYh4/p4th+mLMgH+JOQvD0tpQ0WdOovUX8hUix5pUf5dDK3
HUSGFoBFkW1fekHcAjoBhxRoGxMGAEaNBBrpUCmZADxR0qQ/YJIId611tI4B+fkpzdIEVdOHp/8u
6M3kBulY41Ik5SaFGjjogYfdRK0W7RXZpkCap96Uj/Iq1xcrWrMm6GKBlLkFIVrd+AUW6PvISFv7
s/d3NfhX9kvaMEZu3F/dkrjp9xfnxouMEiQBxElRRkb2IGbhgoQ/b35v/yijqrUhWCfc/9JGURfN
wMx0nNd0A+JVqf+Ch2hB5uxVxxSrBro1EcMFlIVjkGIBboDM79NXD7yErZG/oO22EExQCN/fP0oS
RqPQIC1J/FTGxxSmRNkzngcorJbyqWMBFN/hYFGPYI5b3RdCR2r/SJlQZlDSxuAbnVDt2DjnolxM
nWe03YRHHzV0IJSBEEHfAFeTgMBj1a2e9I5w6dLbgoqjbkRTW6kxiufFipA6W8NqfnxjRLtUao1E
bdcpUKZ1/TfeZ59dbnpWVOkL50gDYNxIp7ZXbrouSmssvPyqzDzAKG1CmrMuPKMrQ2vM0jp15DQV
alZLksXrW/+PZHS9ocCNAXBBpm59IDA+aKKDxImFL7BV9cCelwufhGOAPmFVfa58oEnGADdeA9C6
nDjCl6D4/oZqLy7O3yfAxgFZSOZR4qXTTIoYdwATLxOnB5+XalcgqwZogcmbAzDS9eEniawBHDKR
PYprzY725bEsUGkWLRkk7zvuZ0xMflXV2zBYpdLDfZWkosJ/vg0TmKoqAW9GEym16EKvBXkimzga
B6ZwJlN5TAulEB3mOqgGl2o6k4242QqMpiOOx1w+S0P2DCUnFrImJU7SD6BjiFMilmDOUTn7/rL+
wFNpQTAZuNKQhfFSKj4ThigTW7lOHRklqk8w3GXMA0Z3gKXDPgNnrSDsT5UDE78D3dImWpe+xZTW
CH/w1fc2xnqU0Ihdc0wArL/xAjBGbaIXfic+YsQXhPQuCqe/XmKOkeF3p/ufTs+N/R3J5adTRwK2
lQiuo0kdVTa6PsEED1gzSdztWYRTWyZcpwXJVt1xKcn8BwRzs2fKNI4rYGDjBqUmiMAK5Smwga6s
K+AIIOcIzZut8QAQPB24W4Ndg7qeFN+BXTkT4w44MGskB74Ai13tAnHdSAvHSPcF/LMXF59E+Rx0
/Pl+2+OTassYTNEcfqy1/GCn8KVf+a+4gudOLIw32Zg4e7x/DsKc5cBE239vB6VCPlcrfsGNqROu
5VP08Sr+HoNHZSuvk12gl1svtGvzF4lCfZM8BZa0PmDG9YgeEfy9xRtLCUo6cfi3FbBfGmbpMcZ7
A7DFMtlQD0WSOSKAMIs16L4A2A96yOS1bTn2uQ5A12kIgEjHS58P0qdmTNhn4Mwnr5mgxd6CP5mz
G0hSSQJm3fEGoePEwcfvwMCQOU3tjxZbZSmI6ZOvqmalp7Zkl4bFJ52nVBN4zEDxEQWkMzFmj99f
hDdar4D2vFIyBxPl4loNON7K2YIzFAbcTUIBjse4jMUF7aMfOdOWA3Udr2V0fIqAYacSOPzARVze
1JnDx4YskTI0cSXLbCU8lmjSsbnhUTSKfSlvBW6loH+jRHFkKSCnI+V/PgL1LREwrooAHKPrpQuD
P/BS3mQOs5K5PQ92YpEUuwJgjAPBrqOxcV2JZgoKpcYCHGj+pazvX4Q5zYMRxTQScCNRUaTBukTf
4xVfKjLnE0/MQk/es3ONWYngc0HOjE5BzgQkK4Lo98Y55CkvjKyPlbroE8FCq/Fc+GCmhzYVEbhw
QZoBcjpOAtArQ5rS08fRlJ4jgM4U0v90tPFv29GJxgHMYYI9ulk0qDpjT0xx9qVVZxtn88QYG3Hn
EwQp388LmcI5m48JYYDUsAIrA61vskUX+l22ftB70pA5EUFgghBgW4L0JNWlAyhkG6KkVs6QpdCI
Kir+s0SYE8B+A4Ic49LXQsG/wHANmECdjs07gykGhfANJ65y8AUSJksHorSgAYt99dxpnmuPLbtU
guNnLjYuFw4boYfK3iDrt1wRurj5+AbXZV/6wGO+017QBCMF9SJwEsoMWPMIoLozeCZR0tUytVIO
biRp4Cl12ygyIozmghqvjz3QnQ9NE+4w2FZFBjtE/EuaC+ILqFIxD8/6VYf5eCXg4DOUjNt5Xcxq
ROM7/9nNeem5TKsWvYYKIzpCm+ZLQ8RzvgxznuDHBBYjxqTpVr8YRKilq010sehrlE3wuSktQJEi
AoYbnSk++Td8DrPhBZI9dAVIjjhd/uxeC0t2dZXTAZZGZLZeePfQfa+TEgAsAd+DAXWEgTRAPA/i
y7LxOc+ZOHgU9P1FPJoeZcXuwSG28TCR0oGMLe7NUTjcv+9/r7dro455TQnY9Gj6BKzzn+W7UPqi
8UQ1Ar+0Y7y+D2a6RsdAvWbIe0besRHkWGEUrNAzlDHVNfw9IfqT8Xs66RsM8Rm7HcwgSmcxedP1
1Ql/VgN5ekr1p1wHqTo6kzabjf609J64tVG4MAJ6YtCjim+n/R5QIZNC0Fz3zBVv4I4jVb2O/Ae/
X3A9t9fiWgyVPfDdTFIbAEyfkWYzvfhQAUIEAEKY2N0KoHK/fxD0ECV04FoaZX28rIDjiSDN64xB
z9cKQePNb77b7/cWWCjWP1+DRvpNr5Pd+Bs9LHVSzNyMa/mUIeLauuyAV+WeDdlGr/fe+qx0EA+R
tfjw8MJaOZERUIHtSAfm/0Icc/sguRZNBXkqH6lKNIkGbaGY/3LRMQKZ6v39vQ0kr2VMh32h56C0
8RKYFffsx07RFCSoF24SnZr55wAlYYLTQaoE6CrXEhiwmnWjkDHnZOU+/Nj9pt0cAGj5jWr2VjKG
BX25zZVgPRIiY4ibOBmoPWML2WuFsmHOgM4ifb2eqNcGkIgWn7X80kkLlfnZE4JtmtyUAhoM/npt
Ll+KIzO0kCZh6qCyE+VZQDv4/SOaiXE0FhBfMIK43CzC2mspw4j6v5oyzDkzIzOx1Z1KNr8eun6X
krpzBgT7IqLPHRAWeGhdC5LRvKdUvcucey+x+nwTVgKpqn1R/89DZqzoQhC1b0IlZqCGhSAt7fB2
QwuFyIJHViEB+xXH49IGzlmsS3GUxaqqRqzcUmPOW3BIYjKFP6FblOB9/cXpZmrqG3m78FCeu1YI
SQG8g3gJAGPUTpZCIcSjiAXGWmvKIMuT8G6/rxYzuocAkJtyg6hwAtf7+rDyuKrBopt4TiyXL2VQ
7sBa2xA/SMz7cmZuFOqoIE/BcvDk+Gv/vbAQqhJ2YTtWnpNW2QbAOUdXil61NPgUioEUSWtxPLtw
rWayUtqVTOrAerH3fUHNPGdvHYG1D7AB/OiRgV8Te03gbPXNyj3EeNM+LUS7f5NKlOO/Ek2ZK66U
5KruIPr1ldWfZfO508H3uJKIYVlrzcQnfCJd7hHkG0rwv21FQ8YAl17byBJWq21uGL8LmdkZ7b36
okkRLg5AYQQtlOrCc4JAW8kjuMYldlf0nJGUtV5V/MLmz4qDkZleVSCVkim9CrlcdfnE85wIpMq8
GTQSMLlWUb3Ns2ThYs45V9SXOVHAqDLSn3/O/2JpfBtVdS+qntNsClWvPGyoQFKVYLz0WD+khuTq
lUtqjGwTD7OgLhHdM+BrP7qiJNmbWy18D93KPvmqq++hvAfYegGvzfCeg0lx7nUfojXCAm3eb4iu
Id1d8IxUOetGGOV6wbArRS1o7Z1qtIvHdsdy2w8JiSRpP/xPgaf+kQWwUcxwoYaArOO1DjF9zSZF
FPvONiH7kXCcOXx/b59j5Ka+u5WwBE85F7WhkPCvPCqnHrq+1LLoU3e6cN3WW0AeRlu/tRQwLrMk
cFfIDwQjsOxjI/YFQxC3bXDk2NdEW/P1Fp1MLMmZjZKaYMg2+nQXucpC3PP3gKTv+eUXUlmbwY9H
l21D38HMNDgOLRQ9gBRLEF5+exv9wL3z04Rzbf6cj0frccegw1t/Ohmv++3qSfwMjoGR6ivX/FaM
jnRktdQfN381/t1BuoM3FZR8FP3Id3hpG/KkfqlAAIs5clkPlQ2wqbPNAJBjvlzzRnwa5H1xrjjS
f9SPTKoPyin3F5LxMwkn3I2LD6LsAnIjQdBVOFIJdAfuG8dwpqStBDc3ulpzpMzKgBorIPfElsDs
3lS5AX5d7adU92CqJ7G7VBWbeR3igwBTAMIQZCUAt3+t0wDx6QsAWfoOq6sb0azs8YV/CHT2tTMS
w3UxiMku3Ng5V3gpkXJLQ8prSe1nvqOUK7nQhwpT4+nwjtS8v5TDnN9uFCIEEFpMYIXUDWqQ4W2l
AdtdiJYA+IXEEJ/Kg495R83sDjFJDcU/ViyKAfYI2mgSYw7ufN/zz5tDSZ544EB+h5DweoebiXkc
HKA48toe5RL9P8Im9D46Ty945HfTcJ2okc27CtjiK11aKknOBb6oUgPIEJBtAlwRZbWkVgZFdQr5
gy2R4hcE9SEBczSn65G14Pfpppk/C4nNRq4HZAMAB6TUux1BjFukg+9g1tbyqmcwhieub7TsiQ+2
oTzxXesB+Dz5tyInHmOwii4pzwsbPhfTXX4EpdJjrk1AdaPvNMpTo+qauuIwrdATNTOGU+SfhqEy
uCwAsJs1rHk88eWSX/CBf40btGFEfycoK2C+AedGfUOUj1w81vgGlEKtJDa4mrxhuPSQHhzHSazI
wNgC+YXJO/0ni58yycBPBp0nPUPeV5Jae6wMi6cnpgKIKQaDLnZrmh+S/p19Sgup41kfhSDnv+VR
Jx5Uilj0EuQ1GzSzluf0ITLrnbLK9rLhf5Qr4TBuGPsA1gewZm180nxilkxfOvJpO+ntRgMB0Gnw
XpUAjnt9x0qvbPgkrgJwuD6B9zo4KaUJcjfe2yjaIYl23jezEZaYtGaj3EuplPcLfAm4gS2k+oJu
vb7v/a/GrvSKWJMffMXLPF0PuoLOHjkwH2QikyFAMe3gHMDrRUriPA0v22ZB8+asq4r5dvBBQPFu
sAU1EBtrieL6TpDbfn0um23KvykYBu0zsrTrk6Wmd30yKsjtKRyIJ6iYGtST+RgLLNJ7nRkQbzPs
A6KCofbAEwU8cf+J74RhmfhiMc8BJNjrQ9ZKNKAKERM4WeOZkvjlKUTgzbwHtolmNfIDm+kBBtyz
3xoYhbskNEDgrcuinpR2rC09vidh1Nqxu2DGE1XUD2+A3FAGK4rA40NHq205XnHsqXPtUFoIsGae
ERgaRyYGAiagUUrDeiEUBPBlh05bbxhBrwUjMgf/QR2/75uN6f+hVoN2FUWE0iASQHx7vbW82Khq
LTGxEzW5gW5joMwSsVkH+1JYBbxH0OW88PCe2T8BRUURo2QAgMDT7FpiwLWyH/VaDDt1rDeDtThu
NKOcVwIoC1xW4eCmDQRkh3GbGvxPvkXvB+I99BVr5+6Tse5v4fyCkOlGJIVWEBrUs0gRAtQi5IkD
aasXSTmk4yZMP+5LmSmnIDEtCzJsO3AUbli6uCQp+aoIEweDoVlJakMh4bnetTuAse7wph7JY0ty
8yEFqkyamvUzhzT50+r+V0zPd1pdLj+Cuvg+Gpy8tsFHgDHeFDFNlXmf9yXM7CZqhOgeZBGbCrAw
1+rR8Y3CdVWBRq0ejntcB0BE7YqTt6CFMwuB0xARqwCGFYQt02dcPJ3L1I3zIcNCyjZ5Vthatbiy
zM37a5mLwK6kUIsBEpPoi+A8d2Lt2LYbYecGsQ52npjbD9mrMNpVDwbGpVjstviHys/F2iif2JSg
Uh5zP0FkHylP0vhbjaewOKTemavwHlqH3UIsMGNEEOGKMCKAuERzCZVhLbNAa9MoSpxOIk0dkTB6
HPq3srZ6Ho2D/mnpPX6jIzCIEARQYiSN8XKhDq9VePAKylnqBEMIhNw4R9nYBk1SoMcRv6AoN4aY
kkUdoaiWSc+FUepwlWKEIObzWStBC3gAkqOG/bqvMDdaCWEIoqe0JGCosLhrrcxSZaiUAP1B4ErS
vPazLavv+xJun32TiKnxAXMCyPXTpcp8wt3huBZ9imis8FETal9fOUDFSZb3wG+3zJIy3sTkmHvA
9UKLBejowCZLnZWQg6gFJA45yt8wWBj7ZgBJ5pEfGVPfI+A+EAzfX+Ht05+SSJ0Y6vByHzFC7mzz
fvsJfgi7RTfwT2i1BGRn+qkh3ys9+jKypds+c3pT0g9ODaiCLDoCqdML3CAKvaBw8Lox3rUtoIRc
i3i88VHbWmgsNpHfXDssFM0UQIiHI5Xw2LiW5wWZrLp9VziinaHYbfoWuDjGiOQ//UJS8ya2pCRN
LvfCWoaJhjSjAklN8B3LxlPDkqdhWLhpS8uZtvdCiBQyfNpOQhIiDnoqrmSNOKprLDyUlsTQLkxm
Ir50ucIpzKnxOEQiWjMjn3Bv0jkIrPvKeNv9Me0csOJRZFBhsP68+sWiECdKIL+VC6i//K6+W8m7
Vh2aNTBQnzoSt0sqeBP7QJyIej+LoWcRDAbU4uTar+ocfZcO+l4Vsg0+isyqRONFTglGC+Vkccbp
NtEySZxom3kegSQMy/Wpsa6YV8C1Lh1U1wYy4rUHzh4Q6hwVZK0wZCCeMWKYGYqrt/FTzTzGP+NS
RHmbaKG+gdKcNgATWwUGMQfTFM0EHG7kCal9HRgdm00vLejptIdXMRAljdrjXFFat9D60iktYLhv
l2BJ5yz01Y5SFpOtfFXI5Kp0imCNe02MvaUWhK3e+shYCQ/KeZHDcAq5762IspgYjov4zGtKJ9X2
kmy3rwwP7QmTU+FutApts2QpFbioNlSMEiq5FNUC1EbI9hxjjAnaT19EM0+s8CvH0A1G9gHCn/Do
lkZjIOGYSBfe0CojLV6Zm2gJxzlN6E0MisiESpTPrbsIHYhMUjmc95gAIEpNicJtRlevAZvYnUZz
qcZ+2zEPLwi25j/+JNz9v1zahU1ADD80QeRWTl++RmiHc+IXCSnJZGpTDw8qUfbpFqRp40a1BCSK
7lukmXgGJFGwR6CfE4FPT90Vlm2FMNa0ysmb17DRW0Nun5KcqOKCnBmXASq0qZVAQUSDIQ/KLvhN
onJZUjth+DgKK8Xxyj0UqSN+v4DWIUwXglJf0MJwqMtoqM6A8/RaFHIiBdgBhdphzQY5mE/0GSmW
twmc8z4sMWH9seGRfQG6DMDGbO+Y6rr5+FT+bDFTi+m5pQHFufgDn4NcFJjgAJlC91CMxaBJbifX
TtzoPtg/raQw012wVfpfnOwKgJX2qG2jei2NK94nHfLtjCEe1N/4tYwWHMJtOhK6dvkx1NX2xiBs
u1Kt4VTbbwwSAvYPba4EQNIIw1DxICRCX5pvKqQDIt12KXUzaRN9NBIPHUCgCRYcljoarsrllsmH
xillsD65mjDqSQ5C6/s6zc+4PRmdjngVT52GCPCuNaDsEsFtgLbmlGNJwBDEP8fleiJyJFVihoDt
XPmAblKIN5piZxdopq7A/x6S9kPtXnx1G4rbptEz/+3+d/1lva+Xz6GhGfP+0xMTPylXgcd82CgJ
3zslR+RHF3zQdluawhdgjlZg6xs92xfJkOtdsRt5o8tMTjjGIUnYlZIaXbRFM3hjD5yRV9+uATpp
UQMvp+mO3xE/6ve/dWYPr7+V2sMkjrKI89jeqcgeWokEwzuqBlPnwAQXEJjndJsfJP0p1hFJfC8I
vw3KroVTaoosY6Bmxdjjyfoe6/vBRM4yAuXD55Q8Pe818v4SkLcPyeZ0Rz+8fCzIv+3EnmjXJmYG
PI6m5xeVlGI0sU/VQuoRpoFlIDLHVYL2w6g0UhAKeIZEOszYu/qC2FvDdS2Vuh2JoNWqKGm9U/eH
QUJ8Fldg0lwl3FJnknB7D68lUVEaDyZKMaiwPish1tF4H/TeaswRo2I12i9MfYcs9ScgGUliY3wb
E+Ml0dmtDmtNlvLUt7Mo1F5P33rh/rQ06eWCc3sneU53wosIGPFx9RhDlA97VOg1FM771kJinFA2
ACrGgmeisVOAoHa9GdStHDm0HXENPsArvrl6m/qkFndRIxI+fYvCfGr8BCQ4WVDxWxsFqRzyMhPx
N2CFqSQJE3iAA+UYLJtwX5b/9PC+Zr7qdWjJJP/4EBR0w7pH9yCQ2GY9MqFSLnzArUfGB4AoFelI
uH1YpOt9l7xA40fVGxyIH2Kyx0zuOdp45PFH/LYf1/GTjVlBTB5/iofv1S+geJeK8reTW9PGozUJ
bMOYLUHr1fUXMEwcim6SDM7z9vW4D7af4N85HFGqCshjvrVt+2A+DWSz+ajWB2cTmz5B0+9p9Xx/
I6bjpY3y5VdQx8/FNZ+5fIx9AAJi+aJUEQFC3MJxz104HCdOfMK2QF/49VLRepArZZUPTjCabqWY
MaeZ95cxd5yXEqgrXVZuJvtlMThVAsg5KSaCgIsb2R6nGFKE5+awyJJ8GztO5ft/F0WdHzeEPTCW
s8HJjef9HsWCjGyH0+vr/t3Xj+dif4aLN1JOf+zJeiRrd+2Rs7BdJ7pNiGk6GUccH5CWaF99WD2F
ZGOmBwzHOr+p/m3c35w5yypM7GwYycR4KJ0hFJmpQJvgsnXJRMZ7Csf3HFPNibpwzLNy0GKNtwPa
ZcGPdn3MoTuOYTLdqRy58Cn1qSK4YmU0UNS/91c0p7VTYR0jNGj0AuHjtaTcFfJ20KLBwT/qiCRh
YFDmO9IiA/q/EnQDo9Nh7+LpkmrJm8tva9YRuNf7ImZ37d+13HA3d0UFqtpwAA01kJ+9XYKHARe9
ePlSrW5h0+gG47aRPA3edHAasccDK8U9TEFHWkT++v6K5q77xelo1GWU6mxgBgWC3A5vKg11/qz+
D84F/JcIcWE6p4miawVoVF7M2LgcnDZqDC5G86h3kMKFdC0NIf3nGy+lUE6iU8BBW6SQglTRLpke
J6/7I2serYd81ZLHfvv4CNyo1nz7EHnywRID8xn3t/KvXkbb58tPoEwneidaVyyhgLnxus2IosHM
7C3r+AhXZY+HB+GUkt0HCGGeVuijiPUF0zF3lH+DMwLmAtHfQF3pgcfk4J/+Nz2axLOUqNH7/RXO
aeWlhMmyXwRAVR7KXthjgVWEngXfkL3nnFvq0Pt/nCSmWf5rHbTBkBJeqWJICcJVQp732dSdcFw/
SsiIO4/dw5dIOsQeLUAeALCiT3uJGYwF+7iw1L9Q7GKpSheC2FXFR9STfdR+JCf2rP/5bqKIh7cf
BigBJ0HdC67ti0bxBtwLTG9XqWS5hboutKV+8ZmXNIqF6OkBWhXSGhgUuj61OApFoeHbEf0uwL2G
TvZrDJ8b62hPTNCfeXq5UT5yfbU0XDaT3bwSTFfXQOaWyqD8HB2BlL4tfwTRtnpnH4qWuBiUE1fa
Q/Z5f0vnQgsEiWDchftETY9SUJYrw1rIqtFJ0MQ0pKaIpoCwecQ7+T0KF7I307bRtx1yMMuPEVQW
j+TrbU0HsPxUHT866pCSJn5quNzIBcK+MuFJE/JNUizN7Mw+9i5FUicZ1mmWJZUw4rG3HYDxjXYh
3Vu9A7zK8hySNHqKvoelnqHZVweybsCyBYUqxqqnq3JxFTo+jUK1VUdnjCwttoqeJX2UGYnwEjCk
Y3dNY2JadX3/JGfqDxxChn+lTq74QqrXaH2qFe7otCB5kEnammgiVkS9bX45XUsewJALCIDk1eVX
9yXPnuuFYMqMlnFbsHwOwbz2EGw4cJdEb2z25gt2uUmWENDmAtPLVVJKlCmupGjpJMw7daCEl37y
zI7701JvCY0d/ucep84+FlZAQQxJ+fkIg7VeIkijs99X+tZCFmnVnguHMW1MMeqBxRoOp38Nlvlx
SmAimlVu/4Zmsz0tOKnZBQObWMQMMy7q30vr4li5whWCTtNGB5l6QbXqleDr4IBeqqzMHuKFGHpf
q6wRtQFi0nzfHoeCdDAEKRDeVO25BoHJfZWZTUHJgH1GZxACaqABXCtr1XCgNc591uHIes2Yj555
Pn6+SxgaPX6u149rgKtYHrPYl3zr8RU0s6Fkhhwdyqg0f1rRNGnT1EzrsCPvMFKuS8KSlRNuHeEk
A2OlQFVAoMhSipOVnl+UTdg5iGjgiWVd++S28MQkPa5/0tXXC0jN0T+3qWrytHJc4q8+NisA5yiG
97Kwy7fR9/WnULuMDoNcib2oc54FIhwB/kE4Cw84tBAl9kRUx67tlzfMyB2q49OpWOpTve1jwlW8
3AnKDqoMcH+HCOJV53X4xey/fuSINQlHfCfvvl7EI7AtD4daH4j//otq/f31z5/2vydBWcQxEis5
qnES+fCS1MdCWaiVz2jx9QIpy1d3Xax4IhaYG8Bnt14tUR+n6avaIw9mijLPbqOvVt+quUjNMSnR
tS+9lkxdV7VhO6XM4g6BZQXoKRYvUkPzjESL9BhALkq10mLb546l9BCn2yRfnDZe+gDKs461yo5d
hL0VyGt0eEcxxjfOwmq9JqJhm6y1yTdPsIhLUeZMbHa1cDoGVPyxj7hJ7rZFaAacr9g6/zyGLwDE
3+i+uWIeVhiWva9HM8n9a6HUUylhlDDhMwjtdKkhAJ5733+2T+fodM4267UtmS8xktcpYa03BIek
4aYSfEcW8eFmnNL1h1APpkHq0iz4sy2FOV3nznx/r88aaacEzV7Wz6HxaKdbkux2b5lkHmDDydM0
dgPQ3wWvv3S7/+KRC8fEa02RZSmUn1k9vwLvokBsJevWGjjOgNJ//FHMnalgyp8nnLM5acZp4XYv
fsB0/S8+oOnbIUl8nMoEBggkMkR38B/YhIAA2NHOVw+Mor+Y5gY7EO9Pvr3wgr71zNeHQZm3YVCl
pGUg38d4odtt1dzhAG3ipnpYLLwjbzHnrk3p3+z4xVpDVWt6bTKlhZmgpLcXzeMaLC4PJrc56Dwc
ibGk9IvbSxk3ocrzpskhEl0JksUZa//JI+0UF+Bd+Yh2p90uMWC4N5jof/k+Cd/y49Jc/0wa+XqL
KTOnRC4Dyt3ptgPUYDs1KqBbgd2UOxz0BG7dbyNd0R9eXkBNAQgJUxiICZ7AlLjHnKBFHUe/Wi0c
Ow3wjcjw+qMo0xelSeGV7fRRYCo6ItcI347056P9RWD4ggfYfGB7fwvr+1bo79lwx+b/6ciFDoya
zyTRJDci4j4hRr3bWwpmbV3j8bF/3BHmBFVAlx3epQtXbUHT/4zyhWQXyDpuxEKyUBRr5KusIc+2
Qe3pYTRaWcub91c60zZxtcN0u1tZVpmf5JBXGq/Fx17YIR4kdmehRPeAJT55lrFwqDNvtmuRdNSm
+TwTxRCZG+7etSUr2Lgr8ehuhyW7uRAf/qnXxWbGyf/1YNOs1n7f7saMHI8pAH894u7sB6TcUpkA
T/kJarTIYLF0lJTRqrW+yrTpRsmJXVe2i4n7BFSM45qJFvMo0+28p7BU/BWpbp6XGmQNthEG5BUu
qiAWyk9Y6PrxQdG/1Ke3DHbMcH5PgDfYLqitMPsBCgCJQGQzsXtSh6oOcRWG6f8h7TqbY0WW7C8i
AgpXfMW1p1um5b4QV7oS3hQefv0eNLs73TTbxO7OzLvvxSieknJZWZknz0GUJIEQv0Zqkxn2Y3R4
pM9Ba0CAahM9bHy72omPqFpkODqBbaQP42W1psOI2VsEcs5ARrDPLj5pcmkxL6BFFeKT+gcpAhHK
Aa5c36gD8KOu/aU7SNE9GXgLLEzF7LJfmJ0sO1oDE5aIWArQU5mKkdP3JMgNl60Swbh/eH9RVDer
fmFqsuqZKmtxo+HeAN/xQ/M1Po55BP/E+EzRBYqlx3+E3XOBXbDBqXYcYqL4m6ECiC5du3jZv4qA
8fIgC2r076LSH8nmtbbfQ0feWiAJMh/QJgDG7r3SL03SOPf3vnxy45HYJ50kJe25dolTR/yZE8Sl
+vxMTXzcAEDzAsLEjzXS66iFuSkLNDqGTchIqWPEgmyUi9OvWoMDRBq6Oiz0sKxTFM923ueaLbaP
3e4FyhNeU1QROdSxYfX6CwZGykatULCs+dgMq2pTu1xh8G7iEKrqKa/G5v0tIYxjup7YK4vTQhNL
G6EN/bQ/mxzRo+8whBq2tHvgTGzGBVO33vXa1GR6e/BURYOPwbUGv5KPux01dgdwYSFm8U22cKpu
39cwhiIpPMyY/5oi7IQmq4qmw7hc3wiYjn5Xc+E0zaAnRxMK6kBYLdAYTnLeQYluv35AIRb0GmPT
/ceHtwYtwaC/9kda647xMKT2/Tmc8VFAzoNEDMz46C9Eu+X1BtFQs+vCyhswh1AWBWDs8/g4rBWz
tIHzzTa6cQ6tVv8JF9WRZ25hoOklNEaAJghtC9M+ZjfCi4Kr5f4c1tu+tXJVATWRU1aAdIH3Va2+
QNigp/lSUvH2nrg2O/784kpuCPFJwGAWmVMLv51DkLkPPYNbCOFuuRTka0OToxeyQm18dKufX5Bk
S80j8iHR7hk8eej503al8VmujgHEAAVkG0dt5uNmb5Ed5AfPoBtenTNbWTer7bZZQdToqTLwzzaz
n3id13v03i4BWea2NyiOkC4bu4xBPnI9LUoVDnEu+8NZ6J/SHWNnLbCj1l/Y4jMPDUzKhZnRLV/M
viCVTCtabDeyrR+YhC6Or1hfWZYzFqp+nmLLWFf2+mn9JzLj1f2tPucKkQ+EK5Yoyj10stMJy5M8
EdPh7LmeUWlHVwQeLdxxYoJ2SLpgbObhMAoEawQczSiJq/Lk9a65IaqQGeoC6Z7b5SDJwxbg8Hh4
VI1P1OheKVYRopQHZE+K1RIWatxaUx98aXyymMQti6KOkeD14rXykisIdlRkeclPCbdVMAQg1SLx
xJzfv7Q5WdlG87XGSzBgYd+hhTdfq6oRcOA/LkS9RzX0lakP9xd0zoOgAUmBnB9QGniKTAIdoU3j
RoyF5qy+wuWD0jizmWRK2qE5u8kGd/p9ezOzemVuEuzUBdS5vI5vztI2NNETB85NITG48uT5K7da
YNWY2a1XxsafXxwUKR7kKi4xNslQObtPTVa8sWPlLdTpZucQkcGI5EXJFo3J13a0plKgElC1546P
45MiRwfaZkz33V62alZwmzZMBF0Cg3VS+9pKlvolKTJh3BmT3YqDAh5/8KuNiNrJNQ6EKmSmRa05
B53Jhys5H5ksuW3ySh6zT/YptnryeX8llZnI4crkZNRJoAh548KkxK/y4r3+5IRPKTDyYMenusDM
INIDYeN37zyWuTPl/MDShxw8tumq0w6x+5L0xwpwShmct9+RBq3TdEshC9ofMvdRwv9biy0FUQkW
T37oP0BdoHS2P5hJZpQQsaCrOF3VUIp/GrYiqpLV3xCsuduUN1j16sdfivyVto9KbYjtRi5LI3H3
Sm516ibYsrABx0llgNhV6Zf0aWYuAUwLnBWamtDbJ0/8RtPVqJEUKJlI+W54KgWDs2vpGPVjS1Xm
b+sORM6WSMHNfkrRgv3aLWHRZi7nqw+YOBEkHvpYTAOkPVpT6vXkp/d/UKJOmlWtLOz8mf4C8CpA
DHRsDkHQ9btHLk6YyOcVqXAZnQmzZT2HTHMO8TY7PDZ2YaereLOjvuHbwy45u/YQI60oGq6d4An7
pH78KmODB4NbuDfmYsCrr5o4mTjvOCjI4KtAb/kmu/oBsNkRPstZbxyI+spgV/srIz8v+NIZdwNO
HZ4qoCuXoXcxCVYSJVdAJxx353RQsEV5I4XAeYqUMkPbXvh2//jNHHhRUNENi6LcSBYwCcFQgKVx
1rLurFZc8NLgdapLSucu7OaZ8gEVBQqOPhBegkVk2qsia5lPXAqYvgrBGugY2LFrap1vgqopb/RC
PQ8or6JK7yLCTcxABCiiNeJWNaT+SSm2ZQnuuoJb574liPb9Gbjl/wS3mwodXKD+cIEB5HLtdkPq
CX00qN05RBdUZxfJXpJz/YH53wRcGChWglEYb+nSdDmDsZXH6/c/YOZpev0B06OehAEcMqDjyQsY
vuyP1nozvc9If/hZo7KyBq8r8wzy3vB60u/wb5ZycDMnHSwAI2B6lOJFz/f1BBDW4LFV4DlVALuO
bJHbmpDXtI+Dzh+VY7sPTuUm3K4XRj1zhV9Zney8qh3A50QAXNpVdgzEhB45TBehZPT8mKy+K33f
2vsv1QCstd1su8PZWPiAudfx1QdMzhnmAuGpNL6OcQ8INih9GrP7QzxAtJ7M+4Odm2EUviWQBqCd
HqSY1zPcZzyneD2PCBT9ZzIKFd1LOjwPybrXNipdOmwzN6qIXjsAiaGEgT098dwKQoW07ITh7CeG
+Fb/iQCjQPLtpCvm1+ur01hojwV14vdTEWGkS9O6ZH38+YUvV32O0VaF9YodwMEJvymi8UfX3EHv
RYMhlAGxS7RWfYM8+8xZEraeweOAmQkYakjWqKCInUIc4ihSorzqAa1SbXbwBZ16PwAC7Hy8ZGN3
78nHoVl7kCXkrf/1Il8Zng68aFXwNXV4T4VrImw9RSd0r0qNnhHDzxZebzPhATppoDUCUCo607XJ
3aSxvOZogWdFJe6bT0n7KbpnTV0YkTxzFUlkTAtQVQZlyPSdxvBCFCoNt4Oov/SQdZTfwr/KT7cX
bLDdG7LN9I/BbkzeGPZ01f4RoNS1ArRhMPI/uKXZvrH272hz2Fqr/d76028ES4Js0+Z1MPbv2+3P
kg7rzDGTJBVk/ATkDnBlE0eqpg3fhhnpz3H+ALpKjZlahE6bCoIzCJrvr/ZMWQhSIhfGJqesQFMr
rwYwtjsclT+xCbr1s64+Vuuv1cpCVzQIJDlwrpPXdtFhz7jOK9OTndZoYg0IptCfyYohLAr0T3v3
9+VQoossftFW2z/cRl7wYHPe8srmZMO1ZZ66lQybic5eVP0t3BwEJ38JF9zH3GNdAgJbVUA9ghTB
dGPHUlVyQ4NpzZAAS83MUPDmAKU0v8EDtkT85dqVRd8Skx25jXr6Kz+D9uJ5Sc5nphSG1b34jMmd
2Lih2/stPgOE8QJ4fJ0Kk0u2w5slHblz84leyw7Ne+B83TwJ6CeUF7bXuHsmDzFA0PG3ghYL0A1M
llhyywyzgJPXZ99l6JT08f72/QXT3hrA44KgO/sWgTqEA4qpXdmdAef4gAKlOeylF7oFdl8BnCCG
ar23KqxowwpTXZ2fUBrRzJ9RJADkatypQQNjBfUgaFXqS6d4fuj/ftnkXsYTmPFJV3XnQOXLXeTJ
1JFp/HR//OP83Rn+L7b74paqWq0ShbyAEZe8E+LVLyxFdImupfRw39LscNDuBqg7aNhvcqtej8aF
mmGi/dB/YhS99uLShb9kYvSLF4MR5VJuQrfuzi91byQQgMCSHnP7FxO0TzZoP1RE4337hBr1/bHN
nlb5YnDTtSIdNwi/lt/I9mCPgqLZ6jFYIXA3mWm9E+yP9Y+2iVFVWcqszS7hv7an6XIlFWnD6qY7
N4q8bvkXXvvklcG6P8K5e/ZigOokcuMrrgM/ETajl31Xrql2r0Jgh35i/h/MoOVkpBZBB+GU/rgr
QeDTiF13znPPoNWnJ9pN/lTi6X3fztxjB/HCv4YmWyUZIvCokL47U6G0khTd2rJb6NhBmZ6icdsH
cDgKkEwLyY8YqkYO5r2mQXnKlSWbqd3GI9KL1iULO3i0enMaL75qso1EGWB4jcdSDihiPpOSRrYf
FwBKVsCf+D6LHvpG+iw4Ki5ACecCHFlG1QM9hOjblMeTdXFyEkiDuDKHrugyrx5aEliMPfTDi5yS
Ha8tZdxnYPGo7qDVgOAFjPbQaSK6Szm8+hnysm4JsExgKoWeakCM6yVE9Ia/UoXWvm38WoHJBXQd
3Y+SGIMI5sOFfObsXY50C3oBfhUVpydHlhsNwjVAAbOfxHtzBcmMRStrDqH4R5XssIOIDlR1Bu1t
YfONaf3pMo8kZmNRjUqo313Ptu+TBiLPHg+wB29kSBMfOCfXk5P76i/kUOZyqaCxRN5MgcQBMAiT
cCXtu8ZLSTKcTeFVAKnJ56pGsTvVy9d6wQfOBGO4QSHEgyKhjDh5YkmMlKFwU9Qywk1VG51ZAgEH
Def4cellA+Lo2/kDehodrzJYGCQk2q/nr45KqYpyBP0aFEsOWje4ilVWSAbboDcWqB6zivgGG1yp
s2Oicp+sk9y3PusabsXTtFN0b3wY6pGPI2Fkoi+DRrZRuOy7E/0qeq5TCBuiR4JKns57AL8bkAGP
0kdV8UqAjgqGPEQQZ3m8p5UaKJaSS1pmZQmyt3+hXu/yNtTkOIoEK80Cg0oy35uF1PDpsfMTeZQc
Q8eyNbaUpnZaA8mqEwgLc5YGUQhR96K+D8yu9UJl0w6t9iAmTSweMzXr4p3UZ8Q7FH5QcKbic66o
Q7s751dDhjrKDsQKJDwmaSUXb2qmNtmpCYNC23QV0JKroozFHFe7EgAjOrSxZGtdLAq7LO/7YksS
xR1rCMRVDkTgGZpTWlcU7DQuvWf4QL97SvogLg++LPuqUYDzG2p2MgPhbFYEIV55mgTSc02RguoU
JW0e2gMQY/UqyTRamNKQ92jN6BOo3wUuF4GJh8R8bckuEf21UNAuAK0T46NzJsVN+iXLCZDsuj8g
S/aZkJxAyyxyM853UB+Q8gclaTVprXYg5n9QWe2jp6wvRE4nFWGZFZdq3GPqiy4YDNomWfKRgrFK
sQIkDMqvihKv+JLKOvHAXjWUXLquM0lrtx7HyeELGG380PLRBRs/Z1FIIqYXJTrpoGiQhIrTNKoc
nCG/4KGNDTUgNNFrUZej3lM0GpLynler0PUulVR49LK2HswY/5tVOpNr/JlraXqONGj4Wm3uNd6u
LJAY+Yk9IYjbbdnEsu9wda3I7/g1OeARido2H5VYVRXk61LtOR7ivtc7iBkSi9VJnJkuAyGzRTDT
+CItVDunKjhoRtd9SJSVl8VBuK+J5kMnjEhuJO+RoOGCnVu4fHrgYiTEVnAgFL8UHeY7cZBqTk+a
JuusPshSCMJnbskSoywyOTIoQz8w6K/KtC+ePagbiiGUU7Q2fcrzXB32qcogOBKTLuYMiUN71FpM
IwK5ZRWTJOg5khWtiW+pvE0FfdUUbN1pKlg1V4jJjmV8isnz20qGWiqiGgGtb1VEOx3NkhqnN2Wb
sE2StAI7gYEgVgHv7Vnfr92AK/knmXaAzAyaUtAPr1XV8HPIilxeeT2nlCh8KEFjNW6s9QYhQePb
guJFIpZK7CRnUMCShLNRs63g9wpIK3II1K/isohTMLYwQfvi0gSCCLxXe7I5QO/tW0OKx7ehYun5
R7/Ifc4RilSIrDjxWGVxNOgyWwgInxd6w3PxYHpoRqE/bZpyFuhahtcO1D4eVI/a7nvhkpm50kGX
jIovuNLQCzLlfpKGJsItnA3noILGdqjtmvDM8xs1OKNGqWvyoUs/GvrMok/gcXTmBz9dl5ua+x0k
4HnVfhY+Z+bO+4f5SgSDGwrek+uhSIYUQJOx1O3ZXKVDtE5YIZ1MdUE2KVvdtzb+sskFi6o6kn+o
GWH00ybpVBNcDryr/DlVaGKLHH2RaWCnfB2aId8n9n1rM88OXHmQsULUAkYPeRIbi8UYgDdoYuxD
mZlpFXgWcDPv943MlSRBp4XyAQAxoGr5BRtehGhiVdOQ99G+GHNoMMdzvM4docb0VUjOy8/ygEaM
SsfDq7JiD5QaWmFmlJrKYn/q5KJHOgkMfBd66pPQOaqzVhMZ9NRFQU8GQ5HxRg6IyX/Vf4MlZMxk
IW9sTQJiXimKgqSUHBCLh/vHNgey+v68TkLuqYVpDFiW3iApAUaTI2jBMw3g5r9UA1ujni9h7xYm
bvqGkgMvllVfJQflECQI+gaIp/S66Bn9Gtn2+8OaBn7/jGssmiIDiIzllAFFhFJkmcmheEhC1278
vViYoM613SGD7/2rBQ7lK1MEC96C3TG3eHH0buyOsdvFNlXKNtUSCrsoJgx7BTV6iFAEaE2h+Fs4
lMf2dQnoO+1b/scm4GkoqoEE7aZGLPNtnAuRLx7a3krWraJD3VYzyi9cWeAOEA7a+5LJ2aWUID6B
pxL44KZUfiWQVFIdRuIBuVUa67xkprIe/O2fw3MXLi3l6D9uphSvQrC9IuglN1y9QUnjGiKkh/oH
xIHrZs05otO9RM+RDTja/fWbHdh/2wKP2vXytU09yK2WYiplHRAB4VlBQPrs/c1M+nnf0uR++mfR
LixNvCbnQSlGbWGJUkNubJA//uQMYcPShpw8Fm7skOsRRVKhkGi0w+n8Ifig4ShOAtbOxohO/bo4
l5/qplV15Xx/eEsTOcnBlwXv0kFMxEOTGGGQWkz8TiBNCsIAf8+FiHNe/3/2Ji94H2CW3I0xTDC2
I5PB57Za6NEpfCy23On/Z2pyxPlAi1kXYj9yT9EjeJ0sF0zwzz2vL/EcL83heDtc+BKXa3jBq7Lf
MdEX4RU0x0GAPhPBMwRxYePf3gPQJgAV9q/qA6Klycb32yGKQbasHbqKoq+E1+M4t0h+jAGs5aBW
77GljXnrKUHTiyQA2AjGl/lvduJidBELcwoIr3uQfUgPF5XFXLpJBfAj9rWZ4twBwBMVjc6FESSM
TzW0bHpOWqKPuj0e118xOR45F9ZeNiTuQSXffbTKUvSpLkRjSyYmR4EjIN/h+tg91BKxw3iDd1Yr
LfVqzRpB/grE34jFwERwvVcETesRXzbuofRKvclPFdvX2gJC4HY/AoyGv8B0KSEBMXWOktxzkNwZ
fIdGW/lNOOaixYd/S+0Yo2OmLBaSgZOwEo7r2trEQfYZRO4AE/IdT/Q0o05SQedKqTDuH+Ypugdm
KOrjCgQKQKiPVNjNxveTMFeD0KmGdJNkT4GE8rCRxTqeVWaYv+AZrkNHw9IGvRg2rQggnprrYFo/
hk1uhUpjuf0Sg9y4WNc33vU3TYbOSM5VERIgTihpW5Y+ia228eKHJl3a/dMq+e/ooTgKcgOwZgP5
M9k2cT2Sx6GR2KFBZTL1NU8hFY0g0/NN7YHXfYcEevetyQsudMqZM9qFEC2gCaDoA7L+5s0wBJB3
yerYqcHUiWKFhZJpaoa2t/IsweSs0qQmAF16sUpQuQVYdqVA0amyz8JfupAGnaLObr5l4gIGLazA
F9LETkz0xj+hHyyo0FAsNnpa7xrhU4hSI/0ryquQqgaFIkFf6Vy8BgiQcG8VlOY/gsSk9Y7jrJbp
cvgap0+JbwphqHvHgpkhO/ayHn+IxSZC+oB/1RaVY2/PCjQGEAFCDhPC6DdtCuEQ9YQVSuywOPsL
NmAERt3T/YNy62CuTUz2pJ+DbKWK1djxgMfMmk2nmMia3bcxtx2vxjFZCkltPFBzwgiaR6D0NFQ6
H1pduhYPg6XJRl3pJLf6paBvaWgTBy02gdyTHlYh4hjxuzKwCFl4Zk1z7eMmg4zTyFMMsACSthM3
w7eeJ7tlmTlcwexSPQnFkxTVRgtgatqbsbzRwKDcltHKrxdM3waa15YnC+e2XS0OWZU5CX36ELPC
orExbt92SZFt5s11bWmyeqVGlDT36szJI1sVTI9aLAT6QW/pqjr0eusvhBCzI4P2K6Vo0RldyfWd
l4tJEmpVhpFJ71yFFJOK/Gf+jhyhHpClAGnGJ4NM419jE0/Jd1ISCEmOwdWNEYZHsf6jZqsCvG0L
Z2CcpYnzhyEgfiHchNLF1CWrIRuKqMZ6+S0zSmGj+FsE7SraA7jwILhPnXICYMsfD+GCJ5xfQIok
C4G6LNAzk9SGNqS1kHEsc9xhU/icCTkdXi8ydKqeVf5UuPsuXLgIprWw8VwA2QBOaVRXITQzzYuB
EzRvqa/kTvBnsNPTJ2e0JwnyhRaF3yc7o17HZ3VZQeQ23L02O26ti+CTLwOK5LCaO339R/pOGkCz
3BjxhVVyaAheK63lfpFwJdFDe+wj7dxQo+veVWhkK551f8GnxfObKZjMetV5SOgrYu5wa94Q7dCO
zgSc2t0OahmxUYXQVBkMENVYBegkWr1HUQZKolb2Ki3qCt9GeNfTMv78YlqGPgc8McdqhJsBjLFA
gSDHZaRrNIS+aQe2D9c/6IzkTtQSNvdnYXZBUHwdGbzRz85PJiEkjPJqmuZOlmdGL+N12ntG1Nkh
QXIIQpagFvg/GFRGVT0QCqAbaGKw7SvPR9o4d0r5DcT6Bt8eQtczUd8oM0CNltC9M+4DnNd460AF
HWnpaQ8/UwfO7WuSO0nvO5GbrjiX6RnexrW2FNGOV8nEgcgSHOIos4AczU2DqcgnQlAEbKSFcc1o
heSMfvaOZAHQMhfDXdqZRs6eIvrCEMJOY8fP1fMAln9BD4+cxcwGcuOchWDugOqA6dqd8afXvSff
ousEQH4oVD5pmyV1jZkgCN+jQRlVFqkK/ML15uWVNITzSphT5KGRZaHRlgtTO2cBDx8ID8FFijfK
cCSvw04WU+aUQSLsOpX6Vqii7Hp/Z04bQH8dArCcoybbqOQ01ZbRsrwRClYxJ98QYwRDR2vekix5
1+l7z1DWgxU/5sa5HRFZsbGU25sf5L/WJxddpnGo+pMa1mlZABuSCyfiB/2C1/utv0x36eUgJ6sl
yW1S1AUGSbbpM/cWrPG84/XQBPG8tKd2AAXd94X36+zICMH8qtghQPpfb5AibSBgiiKrEw1gjEp2
qFouOJVpleKfpbswMQlJZE9mtIo65mhrsg2/QOTmvitmYZV7wXJ3CpRZlxqnZm9QcDr+96gm6zWU
ghRkJUblb+Qv8Q0T+hKaxWe6CzaoTWvb8JHavjUqMt7fpnPRAtK/gHAg/6uM2efr6Qy8MCh9Dedf
TjNdLA0ki1yThwLXKvUOAl4JNGQLB/B/sAmeaRkdq1SYhnxyCs2eCOlnp4IcOrHsUwxK1e0SzdX8
nCqI0jE+TUMF7XpocYeefLFvGUjilVW0jm3OQiTku0a5FyFvUu/EvyNj/0+4JEg/9wKS4bb/y/Lv
BFzcwAUo2xJhgGX52JkFiJTkR6AejoPxRzPrnbqwhuN2vDqEElgNoWIMXR5EYMj/XY9TzrM6L0Go
46A3KDMK1a/XCsS8rQIvMfP+dpmytUHB9trW5ML1XUELUy9iTtI9J+Hf7/7Dhza3yVW7XvN0Kh1L
lEryBxdULJUuV8fwA//dfxbdtjl7m7K3Y48sbael8U/WuS1qT2AU36SIbyAhFtSNLzxx/jsbfIP3
9WjTRKsQzIDoKe1XQ2uowoKvv30XXs0KknfXKyBqYqcSEV9QtT/u2nV/EiiyseMgtmY52FDuzoYX
gS1R2o/rerXuY9YFZVF0mCIUAUp+YjXnq6BR6toBNsTKlYdG2BI1NWIoGFfe3/sLfzPHUEdTcS0T
OAnoMUxJHwNVrBlTlMJhSfyWR56d5tC/qOuX+2ZGNzcZEsrqIPeAli8eg9N6f9rJrRxD/N0pe8/K
xKcATatthpLYUsvF3HguDU38bVRiapMahoAVeg6z3KCJdhikbGHaZsaDho4xOTZyW0CS+XqJVKnM
AQEKMJ7cySFeSv2zmtuZtlRintkK2AiIMxDkIn089eJCIIFvue0Lp3+RYl0yihOTrFqz76/OzKRd
WZkc/lxpG5pJQ+GofGqU4SmwBuSM79u4PUsy9jToTJFO5CEIP9VAAq9PDnRCWDqCwqHtt2EiuD6F
ojHxrjGzUFaMqHQjI28iZmjEY3pXcpHVVNFSFXhuThUcMPTLjH8oE7fCJ03R5rLIHF5t9FiWVnzw
FUmp4aoBeuGXkri3nhXjxpUBXiM0OwGAONkqYRq2JKZe4Qz5++B9ZYygxm2KBIU21KDFNltz+SnO
/HOX29pHW3mrCtRxguPza5k0BmoRiloD6wnKpaPWgZbg/rpM2fOQyxi/D+lJMAejyDTdylERNSnf
UubUhbau0tRQvnxxlNH4ELZhaUTPuar74prjt3EU2FTc5N2h9NUVda1eOhRQgo1f7n+SdOss0FGB
VCmIL0BORcn14arrIao6qiLG7dkr0wKjiqSFYHNmx6sEoCzUSkQNymiTPYBuKr9LW1Y5uTCYJNh2
aASLlAUnMbPR0CtNQZ4BMaXxDF+PI6hLlQ1RWTlZtBWGH6ZpZhhqBvEHXRXjhezsjEe6MjY5w3Hm
CUqqFJUjF9Qg9dHPv5r8O1A+7q/N+GsmjhxrgmtJlFDfwQ11PSZUWLqm8LPaUapPDmg2qqH1xoOw
HDkQ/iyjFHPf3u1zC48BcJAgjSiiIoENcW1QbL1clJS2dny6EqsQ9QcvMeXyraqILmpOuQFeLFCt
/it75nfRJnsGSYEWbbFTHWVXSuv7n3O7byQk3xB4QuVEADZ23LoXAWCcxD0XS0HtJOmpUr5psg/V
bOFEztlAehE6XOgdRC1vsv19KYs58K7UTgFMZwChvgx5puZ/m3fGEMZ8BxZx7OafNmDmKa+UYZ3X
zmBXeB+APBBcjeAjXXou3+6XazvjYC8mDO3mMvDQsEN7ZM94i4arMFk1AxRiFo70rdcYLeFM420O
GMrvRrqw5IutlKNYVDu1qPhGJXRHAj7YhbWZGQ5S2QKPcBkMZWDovh5OyTxvQONA46SmHRlINevS
Qpp33M/XBwxiGxcWJqtfK0wLAWJuHEBcQMkHybkNtR+W8uXTdnZ4fWg0j2wCPBmFAqcOMFC1rKjF
sHFiKTm0z0qLCL7aaAVaFYNz4j8Mdf7Gd8mmL91tDPFP8D52kl0qkgHFe+/ZBzwY/f/xIUsNkT1l
QbZXhthGTxPnPt4/cjPrii9VEaASaP7ctLfSvhbwOGGN49KS21RxE1hN2X/fNzJtufnP+fjXymRh
86LoirwvGycZDrUH2WUj9nE/S3/8k5R0hnz0WnSnatmp49OX/Efx7XCwPBIv+JeZwf4qKEHCAygB
4Zds+WITN5ni5jQtewfQaF1ralD43x/olORhHCgswKciogSd2BSv1aRiy+dJ0yMhgT538S16DJ/r
l25fnUCbslLMGDSiwYn6pj9Y5YbofxXr/heMJ36ywWUeQTNgvwgD0eZ0fYQ4P2ojriS9U0JfQkl8
Q8h2cVmZ963cXocYJtoyJXQM4er9jcouJlKJsyQbOrd3hLRbKyCNkMFTkaavZCkhdwtRwIQSjGWE
dUD8WRqX9MJSW6UKX5XF4PTGYHYbcZc/eWAf7ozWTK1+hw7jk2f8hKvh6f4I5+bx0u748wu7QRLU
Kc+xwXkzT0sv73G3T9fo8nePs3vxuyUSVgSdJIOj6dLqs9lV4LaTjYfIXkKdzkTH17M3iZH6QuVA
xwBLvfGZrEIzO9CNtEnXw6p8K80/5bpfcbbiICsN7cnCdK1s4cTNHAiE5WiwRbUBbV9wMNdjHeig
pqzNiNP1bWQA36+73GvIB7r0LfMWZFBQvDRUFzTZjxl5KUo7K3w7Sttj4IJLHknKXBnWTbYfeoss
6ardXjfAYI06gahO4Jn5+6a6WIfCB/ES8QTA/wHPN7IBTWADUfx13OUgZJESxeYUvkYZXlRW93fX
vGXEyGAvAB3bNAeh0gwZWiQvnQIYkxbYi5QmOt+tvE1WvgVQoL5v7tbvAeAiQqAOWB/E/lOvRFU+
5IYwlJygUA4yl9sgulmIeGYiSbBs8EinISCnsixOtprQqwlqiprkVL6Vn0IXVdvNQHW6Sr5jJ9nn
DuH0iOjtvkhMUbIriAcKJ8EOTMFoFjOJt/7p+mMmuy50of8ZuVRy+gcepATKTgD1FaKwwAi6TVmv
KeSSn4cXyLX11ZrYWr25P+G3SVSIOAFWhSoUP/YGTNPtGWVtD04JyWESB8CnIQoP6LlR03MeEl2p
t7F/IPU2oltZ0NWBGjS2Q/kT3FLt5/0vua1U/X4Jrl7ouCBdPc0aczJTmTKggVL9ojFQ37pUPUbe
kTOCkxwcE3CRcKuEHdiObP2t5IQPyrHYxo/Dt+BaRCevgroG9Epbi9QADdCwcJHcxmNgXJIpiuAa
LmVQf167h6goSZaH+Lq++qpBf1lpD4n48yNBP5pxeJa/3p+N2xoFZuPS3uS9w4E5rlUS2Oualbpt
944GmYDzH+fp78LAxPGivXbysAQ+Icw5IPg3KC8viUcxpkh2xCPEfik6NE7dYHuPaHWTbXS9xquW
6m33CHxfkenejr1ogk0OzfvwoTYHzh4ki1T2oD7IyjrlOiOHrDSzuVUgLQlq3F511186CRmqqKga
VUlkgGQaXWHQhB+2srQEdri99GAF2RBAu+Em0Pp6vdLEFzpPLVvZcXsjKgZdk/CKeAzQTdb5hS75
uiShhSWK7KWI6LZF4D9IO88euZFka/8iAvTmK8lybaqNWlJLXwi5ofeev/592Hixt4riLWLnYnZ3
dlfARDEzMjIy4sQ5856T48LvJc0jxwvLFoPdYyp02jksf2n3wiwe6ma120G0OR6b8GkEFN6Kr1O4
8cmr63phd5G6aKMntVrdaES+L1X4lrHjxb/aO3OeyTHMOelcFAyqphfGOJ+0cxs258mIj53ZHBRt
2Hj9zcH7L2e+MLPI32kWBro1DNpZS7SD1ie6Y4zFr4qibGJ16S5M2mLjylq5IeeLipo5eydT2L52
FyktPdRsRe2cFN/iCsb/fR1rr4yq270QHoNB2N2ODGtfiDoTI5szJyvyxdf2cj02lMnXtXM/ZLbq
f9Xk/hB5nzLGJocq3fi4tft4BtxSgiN5RiT22lgaMpsKXat2hmdSt4UJ1qI8y4yNELSS/QFq/SD7
pl3I625xJQetoDHOLKtnHXKxzITFOX5Nky+qxkyOutNxlGFnIRC36+H9N+Cm+hln+9KaZ7gZmbOU
bxFgqwbOyTbdbRYUVhMG3ZTgm+ORzDTNYhG0NpxaOdbVcxYld01p2og2uwL7y4BGoMs2U8eOBt+c
53m5M/1AvIC505k0XlHefOtYaF8tVL0/IeHdtQ9JuFUa+7tJT9hg8HWmKp/n+5ZIhGqcGqU3ucLh
P7Q1xZHR+K3qo+fClPnDc4FGt9pr+IySrTuKn+utKa5Vh7wwv1ieQaVgh7uTnA4MZTYBnNRhVJZu
7TNAxmqCjbBGZeMUrDkmyHNE5wzAM+Cirx0TDkqjN0YuLU+u6wMFrgjeS3QEN87a/NuX4QRtLO59
XpHA6hfhxCgUBoJ7hVzxjQx/t1PtV8t5ePXt/XfL3v86hPaj6KDrvDfOguvsdg93X3d/7B8PPz5/
au/hmv4dwFL/CUatb8fjy/H4/vbPyyd4A9171z+/3995zv3LFmRqbTsuf/LikizMvmvqEW9tpsYZ
os/GeN8b5b6TniTgGrfXZzVLuTS2uLG81J9qc1TVswLEvqjuADzKxmc120s/hXKvqrv0s3JnPkTF
vQcR+23ja7fWpe3FrTXrXddRxt4oyTeV4mVfuUyx37bxoe15ywEW0d33xKJoBkM938O1OOxnxh4I
1KBhkiE6NWY9p128G2zTRWHHZ67/rn7geYzkuLv1RF5LQE0DDjPA+FSEl6c8VltFSWLuGX/8ng/H
br6nfbuZnsL6XtT2VZZurO/aEaMnAq8V0Z+EaOH7ZWOWwsyZcC490dYYoQo2eggfb4vl4lKkJXZJ
vDB4g1wfYhAFGTCuRD/v0Td0Tm+T/Ud3VfuXsTOcP5775zl0Sle3dxEojk9H45S8f0ltFDNef28N
wq2d88tfsohh5jio8tTN36rdj2dP6XmBfQcIseFOH5t064sXFx38DMGYGXxxao938He+W+gG/Kxt
y64e3n/u306m++dD48a1nOdf/TsiTXZhU2CGFW//Y6bxivcv9zkSml9aZ4s2bu1AQXgpIT4CmTSF
1uvtmMrAzMKihTsCxo52vOuUY552G161utIXRhYrIGhNhYxQrZ8HYoUJwhIqlBZG0fzH7ZO76r0X
dhYXRG1QLW4aPqb1B8S3jJpBkTIeN/Kj9SVj1n2+iJgYmH/FRWFGrMzMmrpBP8MjxEPhoRuPEvwe
tz9lLcO02BJw1wZ1EVW+NgIxSOcHWaafRxPI5BdmEorPxsCkKMWJ/OdtW6vbc2FrEdBlEe6oKkr1
s2/dT7/EyC3KypHqraR5LZhB2PrRcub2/tCAuFg3qWv7Sg9K/VxA5h0pp7oWnTEo3WF4IZkaaCZa
1uvtL1u5F9knnrdc4xb4g4V3m7Ay+0Wi6GdLG8d7UwrKXRNKh6nQH2uqRDDxhBsWV1wQsVj0sVUo
EWY88fW+WaOKIIdAUFEqeI0iKjxd/Xb7o1a268rEokpghLkMYQTxRIpVWwHWq1I2mfZpuqUZs+Lo
BvMGPALE+d/WwtGTKfSbWMJQWf4GGRIwLT8OG7OEWzbmP79wiqkRDd+osNHE3/mW1jhKwwYcenW9
KGaqGoUOjeTt2oSlj13SjLj3kOgZ/B7jm67zxFcFOL5ixjhu786ayzHsBXBPgw+Dp8O1NdnPUmTD
e/0syHmw64IczurJjG2vDhidSsPg0ObBxgH+0D9fXDGUiQ0D2jhmJdmua6Nt4QWtlIp8IgTRjwZc
zV+iw5fK7ZF+LBHSKJ0n30Z48vD6/Pzt2XRf7RHNuAcJzTint2UYAHt7K3dZXYiL37RYiFQAVAjX
A95jNW9NOJhObLZIM9CIQVDZ7rRCtW8v/ZovXa6CfL0KUQULCtNwOmpRn5TqNZJPSbjRoV01QTiB
CohzwR5fm+izIYVRSNLP6vTU+58mxqh6c+N8r4UQAGb/sbEIWpYPkXrYqMTJqf81SM0vIa93t1dK
n5fiL4e5sLE4E40iVi2VfEYq7sa7L/WON7XT4Du8pvkrtqt39KHau3fFrvYkwW9/ckeYHQsqV5vh
hdx5/XN65ficdAaCQgdtGuQmvcAe+K8zKSlUVeQwXzsHaSTRPmruy79xL12hIAL9BGCU5anuanUc
xtxgszVf3ct+Ap1Umr8Xo36SWzl90pmZcjdWbWXRqJki/gTwDxK0xaKRp8dSbyTGWTM+j8mJF1CO
Ypecx/99gsG4vzGrqzPXD8n5tZOlYzv2lRQapDGMMIiZkrtJR/e9r81+48isHdL/MUWz9NpUkmlV
qWkC/lxXnyK1+6IO8lcjlBobOnTNCdCS3d9exKWqEU3oeQQEJA0Ir4+a57VJPzGxGabG+b1BMLji
QfWFco6bOBHvLKa9nOSptuHT2jeuueudd3mHNrZeHWkG3P4la2eZ5Aqddaq+fw82ZZpWDolaGWdL
uBP0F1H8Y5H73Laxur7AUnRGuMnkllIRghFrY+fnxrkMpsihB/aMnjylGY2asvI8RYfb5lY/CZUf
et6zNtWSXxvg0iSHXmOcoYOzNebRcvNHM32+bUReu1DpmlInZxAGAOEishtjoArh2BrnClWfoL/v
Yc3i3h7/GZpnMbE7c2+ZDEeKz6VOhU49wNiXePfZVNvZMRRehy626XPYg+Dbo9c/+gHkSYh6tc/i
FvT476mE2dk4RMBOAfwxNXbtbP3QVHXVjMbZC1Kg4so+aO57Hnr+SW5cTXJ0xjOcWrb+xT4YbII6
z3rRb1yE8KpXTFg7FOMs9ShQG0bzIsDQdvAoNm50Nj86E8tIfmlq9sCLBKrqmRMQIky1Trcf+Euj
WT7C50+5ghElUGSv2WlABtoiE3giDRjs2PEhfp+YXUzsZ//wx9/ZDyGrYAeWE9y9vLSO9S+yPAPY
B4hOsEfi8tqkgJ5pCQwi53DS30iC3vTKKB1vkMWN8/aRXv21HCT7yLKAHkUi8Ho5AoTZoHK0iNHc
VMkptjtX2o+72n6ijXWU3KfQ/tPZvxL7IT8VkLxBEkHXV9oR62w+/PZJ+Xhf3Po1i5eVNFNWFz6/
JtFHW21dC67P30J/0JqDl93r6TkKakfRqdlZzOcgrAT8HvmV+jTmO7WXYZkd9pAsobIELFu4t5QT
uGW30O/H+qhE92bEczp2miaGIPhdCu7SIbTb+Klu97UANTCvX0c3bfEcomqmprXb64g9+CetGB29
2/pYVvbWt85pzYUjChGM4NNgEBU6hg0h6mV08/ZyrsUdWsX0q+c3HfXZawt1HBeccd88G8NzM8HZ
Gb6ZCgyI7cYVtVaxYWgLUvcZPAQAY3GmaFr4YZCxbRXnJrff4WRyDXIjenI2txK0GBazf7qDM70i
WLH788u0f/1Sbf1DUaHZOeKvOf0ZbXP3ErtUImw3crYaKCsVArRgUNGY1Xp0RV+8NLtSbgwliMyz
4v8Qxx/ZUMNo9qPMflhauVPNdOO2/JuMg1B6aW+RlUTlUCpNgT3D/Cn6j56yLxHMq/uzEXBrF6Ut
lk7a22riWvdh1DvWsPeyU0BSqI8vjRzDQzM4ibRTRgUHRBQe1D1V0/RTXbqJ9G2UnAmtwVSwi/I1
6b6Y3afYs7UpPsbC1mTF6rUwr9s8xAEmZAnlHNo+90stNc/JyRy+eXDqBTSbTuqxQzxdPQ8bvda1
krlxaW8ZlYxYt4ISex1UqVOeftWsr2IbOPqTlju+9VKYRGrIEaZwp8cv0Bd62rSR6S0FEz7yrsvf
sIxFAUQF8zTCefCexMDxsk/QjNshOjOSa1kHpj9k9YUMxlGM/ZRCdDrsDPGHGFavVYCuk2dLm1O7
s8ssQwZ9W6iRaBcBRF5ck40YiFUY41I9+39WSipA+a+icHT9LvGPZbQRP1bGUOY+Oy1UsndkEOWF
C5dIZAi5X5hn1CCUeqc9a2DPzv7wrXSatLYn+D/y0+2YtdZIvLS57IFTZS883c9ZdhDQUPjsA2c4
CjvIe+xn0/6aESegQ3MRuDwziO2mG73xv8cWObYX37ysR4x6WQf1bF8b9k2t33fFAPKyQy3P1etD
MNZOUz9BlJtm96rs1vnWYOgcK//e4/+s+QcS5eJaaAc/arQe+6VV3CnCu6k4hngSFeYng2DDx1f9
icwXiTD6g3QXri+ISA200fQqjvUo2bBHOVbtJmSkkXEv6M+yUjrxVrNoPZRc2FxcexBXQ7MKcPes
KDv10BvoVbO4NIJBPth687X4LHn/3PaptSyf3jvPQxiFmItYfKapRSXMsb15DjXRbbJ3ETROHr/d
NrK6b9Rq4SqGvRKQw/VajlUrqXllGucoSp1QPnp94hrerlFrR9gS1vx4Of/lJPgIjOlU6Hj1XhvT
hQ68ek0gYPrbjU7RSUQWnQNp+7ZKl8i33yzu4QAWKLpwkyvYP+mCHfWH5/yhd7/NGCnPTk8Pn3v7
d+JkpHKQo9BFkfeff99elVUP4y1H4YGF+eu9HAi6XGc9gVwLsrPp4cFjfB+3Lq+QfTwO3+OqhML9
/bbRtZseWRJQxsBBQWQs0hFRylv64Rg1a8XOYrKRh/TQWlCv5eQk0sbzbtW7Lqwt9qJsqjgqNRxa
JyQW8k9V/j3yWrv9SatvSPIJxhtRM8WPFz48WmmcyUJA6Be+pG1tJ/rPrj61/ZvvvyfNMWnsFmCf
GHIbPUbZOZWOg2ZA/pGDBfkZWY/jTBTQQkM1FrtKKb42fnOowkNhHor+ePu3rpwEMgRYf2AbhwPl
o/h6EcFiVZmCHnr4s1+PMOd/U71XJgftuH+uoi3Cq5VZBOB4wMkB59FaspYvpdgyxtxK5hBGok9e
Uh6D4DAZx7FS7Qip18ywpyZ2Y4p0nT1M/J8ylMBvWr9x/Ffj2owNhLNMosi21Av2pakpC6Ezz5K/
C7Rdnh/S17ZyNAoLAdBo6bXeup7X3PzS4iIbMFLVj6JgDmshb3V/Er75WbzLvYYZr19V3L/3pCS3
t3bL5OJktV7eRsmIyTGOd5NKXt+8DclTzpSyn/Q7VdA2JvW2DM5/fuFLKZ831d0wG7zz7tI6fIi9
36X/iliDm4Xd8fbnrUWrWSKRwMqd+FenUmtlpa6o4JxThEqE6l4yj71g66AYIdA131thI8Fare0x
gT2zqM1Dex958MXn9VWfgZ4ApyYDkTHvBl5N/rF4VvYwB9rf1V1p63dzT0Ky32LIkzr7rXYmg6fv
Lks2tnb2lsWVYlKisvhs5lshbLleacnvRgTHqQ/jyDvD/ykX9bExTDvvt7iZ1uLDpaXFniZCkcC1
gaXE+96IlT2/hSSzdZOY6piwsaWrn6Wi08r0Hpf/coX9LvBRNQ6MM80nMqhor8rItOi5I4lbteEP
oNNfS/gxogH+hJbmfFNc7GZcdJNflqExo0/C6MQgwGSc9PzX5HbCt3jYxUHhxp9RZGh+jtJDWI8O
PBDAYdqTMryN+kGOtzqSa1EJPUWgb9SSCMpLbFYZW1UmpBSP0x6t3elzJb2q5i7QvxdCejLyZ8XP
vyjK19vHaHWDL4wuXm8xvQV9yDDaEXOF4Q/IRbfJ/7TMidC/3LgZ57zqr0XnQqThyo1P5fh60UVB
0bMQZY2zGKaykyQgCIWk3OL8WHWjCyuL09FOYSJ2U0FBTrobUzpxdIM6puB7tLzHLcDE2rsLXhju
tVl+E6Tn4rLvFcgAubopg703ovtzQsXbg3QnejBf/S/JBsJo9dNYOs4IL3w0Aa4XcJLKKMmimrJ+
9M1sCOLqz7r+KgtboJa1jdLJyADOzLPQfyXIRpgoXToa58F8C6ez2WykmmteNyNsP/JhFOcX31EZ
ndcwHWGc4WK2tfLbAAmElX0pkf7ptR+3PXwOUUunY85mXi5Gcf4aiS+VPooixtyYCN1NcmXn8qdk
ogfzUlO+3orMa+U1oKP/saYvmk70QxIZ/LRxzmrzpOSPYg6zVPStEk5S9iOAVMtzKo3IFiT3URK4
RSXB8TPdDUm1Q5DdnuKvQ41efH0ygy/GkNqe9eT1L0GOgIojwHY/UOQO72PUUsTTPAY81XfwTpzg
Ojc7Du4rI8Kwg9iZwORI9gCJdTvaQvpq+KEtj+7tlV25gq++dVGzhPrZCyG/MM61HLz2zcHUBQdI
PJNU94z89KdG2mo5rfkl0pzMeVK6JI4sVrcne0Tyir1MjciJMvHRFIrT7Y9aO2IINzAwx6mmkDJ/
9MXFYHltO0JTaZzjXFXtLpEtx1AgAhBTKkqF7xsbl54yB4i//NOi8YrSAESfSzSUIQZx2jaecX58
12wXrAtQzC9zhf/9++PPyP2JKrf9zn/6Ni1pZ67rq/x10BOn+3z701dGPknQmZniMUbjGV7v628P
gp5pc5mfog47pbVTw031+zg46u1JnE7dEDv9ualh+r4TAbtNAe+WPbk7LInNFn3HGgj86rGw+C2W
GSq+ZJbmWSiPehMehXKn8zgZX3PYXa0D9Y4s+sdTnIr31R/IRMatTvVadenqFyzukVIaEOoaea4E
yffc2Nd1e+pC+OK0vaHZXf8yz35Mf4okttP8NGyhMdZekUzim8xHUj7EIRcZitkmnZB3jQkZNvPM
lbxv0+mTCu6mST5FypPsPaIQ70e/mvQfTXmL+tP4a4KFXaPbGH0Tw9EZCltSaruSkYolMZTk3823
9NOwpdO89qyj90XLm9aUqAO2vPaaVhXQ0ypr8+xZ77xj/dRzO0YNzax61MbUMdXYtqL7tHGCZ8XK
nMI7jpPL/Iwrba3ZSniw4Bgw6BGTPtE4uP4lnS+lYdFLPLwnqEiyu2RL72HttscC/2TIECwYgBde
GfhKXug1orCNeWhRpT0KzYukPc58MuVLoat2Wd+HWwwQ804vIsSV0YUj9m1Yl16mmmcre9Osn3Oj
q1H2G2d/JQxZczEMIivUlEBlXq8dXtIVZi5QCRAjQMopzPNqqpagE/LPGeHJ6YIh2g+Ajun5DtER
msbqUYxa80U3BN2WCutfVFcJRsB32VADDozF26OWyyyVGnazER6l8uA9C9p9Qgk/fb396SsJAnVA
II0G1QDojBbLWzdlpJYxyxtTFBLJ++X4vq2PtCx8srlgq/qwtpuX5hafNUr56NWoV0F+/9jIP4rw
UYOO+//2SYsjaQlx0U4jnxS1VP8R/Cr2UqXYcrkzHqJ/kW8zYM42ScrMsyQuPMeUmyRu1dw6p4wT
x9Kb0tIgFN5becsh1uYJrywtQqIKvVUeZxnsOHLxNWEGaETJtFIPtbc3+vo+t2yj/FG3POXcZgu0
vBrmUB4yCMdUcsDIXR8QKVdqqw1L6ywf1OkQx88J4gFe6yjyUyxZdPZOWvvaWHeF8ibA6Bt9Vhi0
3tL7nOPLMhTMAY66tSxCJrrYWHVUlbDWauvcMdPfQOgxabTJK9+pzY1qzkqKDtAAsKdG1gyj78JS
lsthE02CxUBS5mr+w5i2dhOdpPDF7L/c9ta1E/E/pv5iI8xQQhiszvfOqXhXexAUMDIOMOC2kZXk
hrgmU3VkXpPZ8CWoLvfCaBQinCdMPpWamyWO1r5LNQ+C8NHvTwlIhPDUp98NAchOubPgRWwP4N8a
4WhsQEb+3kVKHBJZFn/jIlkWOhKAdk2nc2KSQvyWS+U7IBfUaIx+nyj11qN7pa7AhDfzvxQ7Z53h
j8LWRUYrlhKIy15iJyXNgV2qqOaiq0aKboaFMyZ70VaL3e3V/ntLscmoDS9I9I3lD4zmhc0+ptY/
NJF3bsgM/WbfIg3bb8CD1j/swsjiuq8beRRDM/DOdfJPFL1a+yyzIczUkTP+JSiim01b7+K/rwq0
FFC1gTmCpoW5XEoG6UfRo4VyDhQguN63PNTPla8euuB3kj2AS/nvV3HeNeifgBP+RcHSqUUA6UNk
nUXmNMfprjyJZbTVRJ3fTNchhW+6MLIIqrUCC0KlBNZZ1dqdpDzkqDQYFqNf8iGLXgbrq+79HoVi
48yvZFKY5b7QUUimmLlskmTcx3U8cQb67JzL0Z2HqBuaGHZ1ameYkLHvg+5Q+aG7iUFeeVpcm15c
WFaaN5YpVNa5oo05xJ9fBvTqjoOLIpQXHTLX/G01EAd0eyPfCdrb7T39Xz6cMjLAAL57GYcMFRGA
JJjXW8paO+v/RCCaHhX5mE3cZhPFTkfx/c/1pG540woxAlUqCUioCjMgN/Wi6qJrRVOFGZcH8jGv
bxAUgXX+ZTg6qjeCM9CRRORu59vfJ5v/SQn7UL26473lgrVCLRGI+/72Uqydpsvfszi/UZkq6GTz
e/TPWg/9p+/I+q6j+CnJ39RNPpz565Z+rsJYDUc9gAzy3Ov72w+Bn+lmw2Ey0VkIeRCF2qEU33vP
2ldVgGzx3lMJVpLpVB79KHR5lUdjmHjeabWDOLTY/harvZFQO4Lusj4YW7QFs9/9/QuhRGYuF1EK
cb42LoKmKSmxrweTdUYJ+zkQAqSNK//19pr/fa3jAwrRF65+oMFLhcpcSpq6H7kMLKila5g+ouG1
zpGi5W27SXS8usF0FuceDdOQxiJlYuA/N1Gg4aDVihNLJ16EPoBa08ztWs7siHluRXgS40MoDLYg
D46pH/JiYmQq3tWmYavmm4/o8u0VWLl8mTpTLGiRGAYFxnq9ympSBaoRelyHwNy0e4/CmoTyRd1s
HLctO4tnRStX9VSKJFBCqz7WYXZkTPBO5ekWbcxtbBlaPCjCKoB+tsLQOOw0y27SQxA4W1ibVd+8
WLVFOhhKeVpYNXet3sU/zCAG44M+y+2dWb3QL7ZGW5T3VJ4skOTzJZPneKDs1IOP33z+ZUSu3z6P
xv62vRWaBg6DyRACfyMlXOKHNCMSE2lMvXNsC59EgI/B2+DO4Iw3KNAbqmzGQYch7MG4O3cQ1dy2
vnYSYaybp5pU2FE+wFUXpz1RB3XG6XlnQwvsjNyPqVEl+yrWYJW7jTGxtXTs0tYi0jI/LwldmpGO
9QdD/V6mL6W2YWLtrM/8dwb5HniCJXA+rL3EoxPinZGsN6ACjiS7He495SQpd/rWzs3etoyUDKtg
ic4LYt0Lb9TLjGGoqQZWlooPJCcOkyuuEAh/dArhlSk/yP2vqt94EW0YXVLENkh6F/pYeOd2zEAt
Uxa17iuRlx/s2M2UMAFtgDGXg62kc9UuwofUh6EzZx7oOmB5HIk8rioPAJF61xQccHsaHU9y6ztt
63256igXthaXZKtmRRqJLKyf/VPEb6b6uxT+TcJJf/c/37MIwKlX+4Ia8T2aDqz3Tj5VO7SXhvF7
FD9CPpn72kbEX6kb8Oy7sLgIxYrSQAsqY1H3hqeueVTBtoimTzfl0c9fC2rKUOzq0sPQp/tKDo63
D/pKIXk2DwMYPOAz3GThrXmqF9OYYt6kE2VL+m5MfxbSD8V/sYpPUnq0GsUWFTuJ7+JRcbN/ceNf
WP8IuhdxZppmFEjReKCRJLsEZKQNxtHo3RQNYH3jzlu7JWDb51+QVZBnLVw1qtQslnyefbS2UDAI
DrdXcvUkMAPPBCES82CWrk/CSCDQWo0wFpLNOUZTu0OoGU7eeYeu2w3vTe4g87RhdKXww/bN/2hG
PFiSZcJQ96VlFqmE94SNk8MlCj5KOA6TmyAapZbvjbkvAif0v4dMlu2j3CnLr620KRm6urYXP2Ph
xCI95ljv+Rlxq6DhZLf6p6nY+btxrx0GF6Y7D+wJVH8lqyJs+NBacDeYbKNYoZpzJne98LUZ+kMe
EtzH6NjE39C2AmNsF0ll15KTa1tMHasn5kOFyJhzYWp+1/aiwIBdXmSjgW44g55+7tRTaTmqpzt5
9tA0oSPC0luJ8a6gFyNCrNn+i+tsHnKXGb+EdHkJbc6KMRKFiWDP0KQjRXurODCa4pWuLD+YxcbN
shZ1L40t8mRT7tpek2Zj0+d5gqt6RCbs3wTBSyPy9ZqayTT6qUBoJ93wqsqN5e+JAhm39DX0Ukfq
/WPKgLHd9tO+yNxsSLbO0bxpy0sb52E9RWRZ4N68/gFeq9RJkBreOaJ2magOAByXGQhQSxTc0vum
27fJT7N4zEJkjMK9IXz576PHhf3l/Q2XKJOSie4hhrlLah6bQ/JaOqO4L7Tuk8jjP9ycxVg7s8Ab
ODpgtcBsLzZ2FKNI6GSLc9PrhzQ+a/Kvqfpaefdinhw8tSd0GS5ye1Lzs/SjHdScj7q1WbmerSwX
nhyX1AFqCioAiwtXbsSmgPNaIGwyCTJ+CtqTWUI6Bumg30AtOXS2AV9AqUTnPJc+3V71ldmMuScA
IQ5iixD96Is7QTb7siamC+foYVZbHPZwaVNuYQPQwzjHB/MU7oR0J/f7zCmPW++WtTeFSapBAZtx
BN69iy0I2r6uYlkVZrfXk9gNwn2qvna7+MligG7nyc8b37tST8Mg5LJMA1oI7y1i5eAZaRInsnCu
DdFpSmEHxKUdUaSvbdM7GMU/otU7yubpWtnkK7OLV6CUSmrB7gnnPPk0SM9yC6mxYYKMtGG52ENj
Sd5au1WwxRy/vsAA18APS/CQLIvZUhAGylS03Pkw6kqhzZxUOu0aE/S43dy3KqyrWyx+s8MuHBoJ
IURXgCfN0iOLUBZy1AazwuQowF2ONlaAroev3cM+cbq9mysXn0nOBhkCZPI6bO3XMavJ216PBC7d
LjdPJlUKM7xPU/No6qEjKV8NmERvG1w9LjM1DtwkDAwoy65nEQ11OaoyYVqgDUJjCfo5BpQG/RSa
KWNkL+itO4g17KQcHjwDCmdwbSoVHLJqN5LfM/+T7H9WtjKAtRwaEs+ZUBdk+0wgd70Sga+FspJF
wrlLUKoSdlrGvx8ihcDFm0/K7HpsD359kNN+V+ZbcJD50Cx3/NL6Yh80yffbug2Es+FNqV3XwIu0
s17YZadBlLYFxVzddRgkVPoloNWXXf4wqWSEYwqsIQUaRLh12h5HJSTNYEIhKdBFkjbr8Ct3BSNs
EAfQWZgLZounV9a0Qst+CuA9UNCT5dbNnqxmn3tPmVfYjElAZUvdLIBBNb+Xy6csvc+HjSty9cP1
mRxTZwAERavrTVbiPmmFMBPOg34wy2ZvlKFr0DLmNFfKb8S6Nrx9JfGBiANZS6g4EelRFylBrcP/
PVDxQbtZF12roIETClLmdka+RaCyGqckFhexcs4xZabrb2sG0fNjv8YWtQoHXz4KgTicOuBXrpnk
j77FzH6c5NpdnwejE0j61kW8urr0Oni60MClQXb9C4QxSMY2EIWzh+daCVWDgJbVfQtjTNR8C5Kv
G6Fk7SbCmoTSENOttD2v7U1WPw5eym7W6b0XxW79j6o7WqM9ofhgaLHN81vc6jauHdRLm4sdjaGP
ahUJm2ll61NhF7uWWY7kp+fc/ri1tUQqeiawpmGsLr+tr7quETRLOFe69y0r832RQJkJ9VHyneEN
tfE3WrZr9miG03nn7cllt3h65rEkt2nM3rWGEzXhQXiqD1IrO2L5NqTH29+2FgkubS38JA5D0ctn
P+mHyQ5bEPdb4XTtAr20sDjnZdYYWVOMwvlL0Mg73alDYScAFr39HfNeL4M2YAluCwqcVOoWJ06v
9EZKLVIvvdQfB/PoD2+mdypK+OelkgtkF7zcNrj6WaDQZv53GmwfUMuLUoem5lE9gxbO2YQklWA5
jYcQjCIexC35n7XARUOd0QvKHAoKaNdHq2ylQs5SkrxC+9LrD5nxHmxNQq7euJc2FkepTPDGisLt
2YO/2tvVXybzaMQOS5jZhhsqf6w/5lZLbuO7jIWbD2aTeFOHTUv+J2n/Ma2novt2e5NWA/HFdy3D
oK4IFFJ03FshBonJvQQBsnIWvSP14uqP/3WqtphV1w4UI7MAh8GTMVO6SMmtsm/C1hT9JyPpRXdS
tNGesmyLEWOtr0z+C6Zdo2CAVuziBk9DT/arogCc45Z24NBhhJ7M2BW7b58LeC7F45bFNX+/NDj/
+YW/l7VXeJICpKXMLPiZd531s6sk2N2tjYO1+mnwvYALpuoOJmixgmYRNKYZ6rRqrdaNmbIKpx/l
HVMPWQ+IvriLq8fA2k9cMqNEBd570KNv6fS64Tlrl8vlr1icOi0PrEkIDCBY6Z8Wmoa75r2yPvP8
APM+2NChi+iGuEN+HkLHkx/4JUL7MMVbiNe1ZZ9JEFH50WUAiouDmYjwivfy4J1hEbKLGBho9FhO
lt3FzUYEXSuEUYT6j6nltaP7k5km5gTEBX1REyoycAl3mR4dGWN96q2OctRrnMEkbkqPmvpatRsY
m7WTg0DEzPUz6zYtH7N1VNRalvH+qcXHUQigktiIBitbysGcUWYzxowL9tqFO93IDXPK/Kfagm4s
9AkI3Hnx96DkSVdvJoErW2fxjGPYFQ54EvuFuaSQar9VkuAp/Ue9Y9j6CZKMu3QXPw6vDFN4n3wI
ayMmg/e3PXf2iKubEInTWWcD4JAIVdayA+CPSaSUnRE8QQc/KO6MOlBr9EBsLXwojH3Zb2QrG/Y+
QvBlYBinrG9y7ElhhpTl90BObGF8suovKCC6VXZXRc+3v/CvfZxFXCnu8X2WBlx9cTRbqfHz3lP9
p65OdmWmHqv+kMQvpaV+9gT3tq2/NnG2BW4IVNTMBracTkrL4v/bAoUFVOZQQjvWGMJhEzOyZWgR
0M0hbf0oNv2n1nsuewWeS5SKU9kutwgJVg3x3MIhZxzykjjapEJV8WLwn4ZOcSNmhEz1OZqsUy7/
vL10fweUee04Air3EzJ/2nzgLzwjiUSod/sgeIKgqeqRnYxGlyKHq6b53aCE90kCtg0uAkZ58BEx
/775rWu+efkLFos6swDk7RAHT+AvBi8+Cd1drSMGqKZuXKM9mKSu5P+5/dlr6zurTko8MeleLBtH
hlLUiWKlwZPI4xJWCbWHPMo7bfY21+0YkOsD2OMszH9+sbpdzdC1NhTBk5ocRf/PTLwCeUXwX1P/
sok8z/9jZhHFopJRWb3BTOePuyJETS+GGS2unbqEh2XLOf9O2GZzM9wYqAKl7OV5K0o0oXmFYa4Z
HYkY9i0Ke9sLzr7Z7bTPo/D/OHuv3ciZZVv3iQjQm1uSVSXLktRqe0O0pfeeT78/6uDsraKIIv55
MRfmXA0oKpOZkWFGjPEtiaWdO/4RJrcYRUWP3IEU9gOCNJ+mqk0nPDVsYSfhZniOH8LbsPGUk77X
Wlt809o7m7pJiX4RBqFCfvnVqrLtx1AaQtiGGVJ5CLgIj370WZBP4d5BtJac54Ot5WzAcbJAclef
LhA0s5/aPjzff/th2M3hfJbss2X/OR7Pt0dmv87Hs/1yeEGCwX55id3j31eIDh3CSff17+Hp9ceT
9/UvlIT2A4w6d57z3Ts8zY4XHv78e/5i3T7fT86NYXf2Hfy3328+Pf+BZf7Z+fTsHO52PtCWw1/q
KP//QlYOPy0Y/DOWhQSe+tTa9Y1qz3sFk2Xjr23W4kreXadEmSOlL0ZsBDGxj97pBHrBXlDwFkR9
NMPTTNwOQHw9wgtFol4n0JGeJS229eJnr0Z2mIC+m36jDj2rkSNn46kvD9TlquGmnWsHBlFHTF5r
/SVHgGcQCgbCFBfM1+m641qc4bWftjqajMCAtxJqHNcd0kk/d6AYm/sLdyfpsopnXJf7dGFMo1ia
w3MCYV+SMt2/E7FvGWBsFVHZJcDjxb78gN2QqP1QWNysVMO1V7iqcKor9/ombXjdRfKTSADRHWLU
VdKqFwnwdt8kqHuxnzRH3gnCt87Hxd9f12P8iHpeu/x9pk7nMIPmXzoY7ZmGgW3c/C2NV1Ny9eiL
kKVQfduj6paTnZS3ovQvTFOihv8BKkrH7P2S5cuN7dtOq8yJje37TD2bpSbdKv6wM22+5fjpQdCJ
YH1wBFgrK2Gf9xFNLp7qJGR4CIrAG8RjY+UZgezEJuvam6b/CFFe1vXO4qpkNBiKkUo+FuffwJHt
V9N9/XV+SpzEaZxvAjOwpHl2e/f14fthdA5/TOfO/nmjjDu37uPs5epnrK4dRCZtEip+eFaSB9FE
q4IRzJlC5tJvqlIdbPijOsVuanS20Zn3khKeRqQspHvB/NNKhaNNv0r5exi8DiODmqc+djsNqq4w
cvASeKCd4HvjAbvYtdU1i7Nh6ANd4IBWcA+KbgyUsIOtw0q/FmnFDHlxuH7jNpz/hcFVnJNkQSNm
KvtDi+8ptHy3Ee8tP3SFYucIbgSLGEKPnI4TzBhrVjtlaOQo7BKk4sTvVQ8kM3cVCT65xs0UpNC0
79r87frS3vqVK5e7RBxM5pDyMvq08iaqXudxXaTRWam/SSaeXWrRww7lkyxAFO5bt9CTHSxhvNWj
z6ogOF37NMsAg4Y9bqYN58mYl8Sg19IUAnh0ecebqBabImDtoyGF0EhOUEZm5X9meFmO+jsrq7PT
5uKUt0hbnfv4h3qKtVMXfmnzA5TZ1/d160tCJYE15ligrVnFC1FHTtJ2U3xuZ6a8vCK48/sc4sz+
V56FtsW8qUPec93m1r14b3MVP/i6HwmZgE2L+JGh14N6CLrHItQcRBn+uykQtszmIQjIKPRyY96F
Kno1RWSIRXyWWqdfNMcPIDUr9clvH4XdstCmm9Rk6hiwaNGV1VcL6/tegqigxVomHgQkHPt46Q0O
r0J58gPpMerRXkVJV38WwmMFxqJmMsqKXseYLR8Gr+r/DoLyO/ulPjSNU48/Ufitoq8djcaR4Cdu
bkP9xoD3pr2N5R+xuke/s+U/AAmyX0TdpA4r/xHpczcLcRWfo7k90QgDyKZnD5kEV+VeB3/rFkGp
I3HkmKMHeXT5Yfw2SlLBSuOzHP2hwBzvlem3zrVOyxaE4FuZbPX3myqaNCvhU1gEpkI/38bzY5U+
oD1kg0kcWiQo2v+sPcktopzEsD39aQKe1bscGw3sXsg7nXOdkSGlt+P4jsLozu3Z3Ll3VlZvsUpG
RE9oYOf02LKz1vxDpX5P7G9z+94ZWTk5Ni3XJauLz2Lxb8weNcuV8i+ieRPqiW0W3+O96eutWBHq
4zc4B7D/t/zs3T2VBmUinGPrpMANk4dUjG1Dhfko3+Ok3Tri7w2tFtaOWoPQJIZk45OoNQfJ4P0/
R0ZzzFX3uu/ZNEUbirhpKaGusYpMCY+RMDfcprZ25f7F6mj0Co5Vf4mFv9dNbaXl8IEB3lMWTXHK
35fXSYTED8VOciU50J6yKb8xa9FetID8ZDok/uwqGsTGjil8jqI9HPfGt8O2QY5GTLBQhF7aVlN1
SAUZ273yUpY3OUIDuPQ9hfCN3bywsvJNejAKFpX88NyZUmGXIE/1+EFBsHqc9ZdEvd3Z0OVHr8IN
iGxA9dPLZjhtLVI2yZGaUlmPzl0si/d+klaumBqQ3Jd5dwjEND1owzCfRqmCTLc0/HujieLHUDf8
I6NVOW3OovgyDWSerdFFOydr43YikkTxHx+95FcrR4O8m+QTChN+WcGpgeiCsvqfVs3sMWMUXPFd
qWl/IKf+8/qmbO3JG1UTj/cCI19/AgE9c3XkMR3G8jVJsk85hHCKshfFbuU3EKEvjHMLtEtZl8k1
uQna2EjSM+Q80wlq/cru5hjN0cATABHIbUDAV9ioHnVEnuWe8u3GMpE95A79f1Rb61ewV2Qlq7I+
Pddw3Sejo3+fEay+vpUfu8j6oq34/4ys3qdkNgyhtbr0PEx2NUHzrgo2nKOVHf8sXLjDjuHhusWN
+4NBJmyZtYSecV1NicU88n3mYc51bSYHDov42JiSBWQuD78ZUlM9BWq2xy26Nkp5EvThQrUN+ITH
ceWWQl30swjai/Mg9+B4T0bgaYDQKt04xcpO1eRDDX0xxvgKhE0M0y/Q0ks/pAihPrcKxgLxe9nB
fS0JtlyiaA+7jXm2DLeXvncIVGWi7RuSk+g7Tbn1uVnsayh/6JACqTLFm0v7o+5bY1776VnxU5tq
9ghMJNH+FyML+wqfETL5NXgjo/lhJSDGz7XW2Lr2daxbW9gVXN1cyjsrq1cymJGzEJMoO0/0bwb2
r1i4OyDuvn4mPyR1y5bxH6DnS/LB51ttmTo08dBK6TlJpGNjIjYY5p8ZcFL9G+nOkE6ilt9KmXlU
hRalkAbGO6So967iOh15+xGwHoIrXBhE12hwSaqFvjPZUhCMptv6LixbTuuAfreFu09//vzLzgPI
jutL37oZi5IC4elCObHuINNWDTIz5bAUbfgC0xyFTs6nf5TSQyHuIX42r8ainkPeTPGe5+xyn41E
DkWlXpY4o9RRuj3hFUW/pUmeUpRokvE2ska7IieZkVgow38ZPMf/w4pl0uaFuQSo1uo3IMbiVzWa
OGeRN8QxB57VgPDoMBnMHvtl49tpMUY3141+mBLi46KmQeJHVZ/J4nWTBCaI2R9MrGqwsQj+j2K+
kcfieyo71gC3B6z/gwujp2L9ErXMtacW1Qxa3Iq2UzH58L2XNjrgp0US0iTHWv79XYArdoWfhmBV
n01FEA+iLzo6iqHOPM0BBSoNIswia07XF7/c0vcxDGTOhGSgV3mtKdW8zdm+sylooTAmihU9F+0U
uk0oS+Dq5XnnYfl4uBYzcO/xXirQfqxhPGq9EHKpmIG4pR3+tmXlKJN0zNvoqJfQFAxfq/Y+jHrY
Mb2o8tq03fGJHyrBbwt99wvWnhdEmza0ZvSspzDVpK4w3ffJg6aW3+mGdb1k015Mxwy9od8jQw3M
9d51JWRnut3Kj4J/w3iNsvebljTsYvPfyg68tMRnBujs1XEvZwjms44PPmRScRsV8XBKUkm6U3wG
tKugVuw5biRArVILr7emPyZl0bptE8lHEWXUJzU0l1ndth3u5laabSvxU0coEcUUebzdMmu/hJr6
S+hQh6+sKD6EIcWw6wdoHdkvBDX8fvqLOA1NXn9ZxGCrdNLT9rGT/O6Qq6Lu9rxAp3iMkY1AQ/b2
ur0Pt/XNIIAw3DCjSJyby1uizWEoCG3VPoa0r/LsxWxfZKKjvn7p69E2+h/1IN0K+XDyvza3Q3jf
ab9wX3No7DxMb3Wh919v+SHwgEDGIdFLw3dc/pDA6nNzKJr2EWmP20C6a4evyP6g/F2FThBEB7WC
0s+/t3q0uQX0VfqnIDz4T2n3K9D6Yxk85qp+U9TfmT0M+X8EzPH0zXn6ogvSadgj/PwwMP/2a9H+
5MeQqcAldPlrx4iaXZuO7SMlnbuxsK1OhTrZsKcUkcX2NUg6tHX/6gydUB6+U/L50LSai/ZGpt8O
5V1WLyTrXthoTg6rrGZ90qZx4TTdgb+8ZbzrXWVW4Q2gRWC/1sAR67qF8TXtHlMjK2e7HrTyOZcW
UV55DjswVIEYqW5a66lld4ER3stTGvl2NSLqLkZ0uk1GZqEtVGs5eq1KYNS23qnmXVz5Y37oslry
4qRjxrPy4xxUlGBmv+c4AL5eBl38u6q0IYAnuy4fRxKKH2FSixRv5ToeXTVvzfmYK4kCQmDO9sjY
1jHG8oVU6l289szkMEN5+YVUNYJ2SqPq2MBeWvqRq/X/culHG06QiTyYe5MS69fmzRxcKiozmszl
vrnsd55fmqdODwzMAdfyK06qe7T51tdv64c1wXHOQ8h4HqheHMUqSNSlESrqsBAeg8h/zFKf01ff
Gdp8nwiPatKSO/nS1+smPzgkTNJRlIg+oYVAKOtyG8M5UGo6usKjHt/R670d2seRFDFSP1+3s345
easVPsiyMgOkw1pMT+qCvk84OV7i2OaOb/m4BupBzIQRj+FUyeAv19CNVmXoE5mQMNd2atY3dXWH
LtShL6ed4GcdxS/P8ntLqwZpVg553aR64M3m7MjCLNrC0P4RWnOnz/XhtK3srNxP2lR9QKcIO2r3
QKDplnlwrwUZo8Dx77Teax8sL+eFF8HBEUQuZH9Ed7BVXW7gVKqJEZRsYPlAMPM4+i7cKtpncoNe
Ol4/Bx+P+KWp5d/f3aNeKZQu7DAVpv7d8KJUB797TLIfRHhEDzuHe8/YKmIQpMJQaVuyjXl0ZyI2
Ahe+XWYaQ9VgwZrZhsT0+vI2Ptz7nVxXKPWgmyFjw6KafYoSOiSm787QHzB8Gwb/rtvaOPYXtlaH
sdc7QU1KK/BEgBnR4Kj9Q06mMek7idXGob+wszqMY9QYvZpiZy6+gw6A+Vo+SuXOufhQvuFqXVhZ
OSJi6RFOBawMwtdIN7/2fvYl9+V7+TV9rlRXCKIXOWcGTps7FBB35tI/eqdL4yvHOxelpdSSz6k0
PlvD3yn7j7nK2+IW4C+jfUSub5SN7069Xvj+kM1C4KUW1A2jpEWfOl0enECqy2NflYVXdeNeFXnr
u0EqAKoBuCW8pSu32GfCPA1RG3pDKg52DLL9LjOmnCdZ3DO15UAonyzBHRUUul2Xt1rX64ikoAm9
Vq1i4QA3BdFs0WTgfkmmntImC2r4JatiPFVz1R18Mej3OAQ3rsOSLSHgzOCbyuj95W/IUlxLMEWJ
FwxD9E2JLPD6nT8cpLEVnKmsm51G6IeiKh8VeV4L+B5TP/QeVosujNSaR6tNvLFHdk/24X6ktIk+
YlAPh2ROTrHvO50eeTKka9ev/rZtQHVMeRApgDq6XGzVTKo2a1LiwW+cfomtQjxNSoX6m6Ukzgj6
G64ISThUlvCtlYbBraoi2HkLN5wrYTzVSKrmKJmse3OtUcayMCqJV1h9lR3HedY+NX0NDsi0wqI6
hroqpo6SV3nk+lES7k3wbNnnmURDhJ/BZOXqe7eGnwt6PseeOClotsVVetK6pv8sygFDKOTn92Io
tCdDz+S9MZuNo8bwCz3dJeKGUGt1s6pZnKSk6zI44qXgXMDgdrLa2nfzwjz2daWern/tLXNkvVwu
uA0gIF8dtCnu5Maoq9wL5hw2MtLZIuucClfMfNGePuuHCiLHmhlKtEj5Pss45bLv73xV3otmPYRz
4cmt6RpBZw+pfutH0U0iP2bB7EArNAim3Um6k0nCWaXX3GTKfWfsPQkbHxjpDKaLFokTcqTVLidN
2IaqXpVeRYWpNCAVCIuTlZh3ZT12Thx3L7IQHa5v9Ye2H6t/Y7GA/WWheF9XEeOlMtDIXeXVhXnT
Bz+F6rnKvhr+2ULWF8SAFrc30fQpkPdY+De8NXh4g3q3zJeGBfVy282pYOxcyitPUvN/rREcYm1g
sjROdx7aLTsgKZaOBUxNAG4u7QyJn/S+aZVekuAh1TTTbf2Ln2r6jp3l76xiSqoNCycIV0RhNPfS
TkzDGa3ZovKmJjpkNZPk1OW0ITqq6aui7cTLG++3SYWDWWc0hQEMLDfo3ZkNos4XmKemFBZkxbMk
5PkpgAFzJxDaWhLlP2u5+UxErnOYApS7b1hR7ZWKAwPzjTlJpyoOHvvm8yDuIQQ37iEncJHZ5jld
nvHVmjiogjVYyOahw941tsBY/N3UkQO2Z+2UHfTyhz8/5Ei/ZsaP2No7jh/XSjYICQItpuUqrMcn
RHEoJl2JSy/tmaEOfohKQA3ylsfAtSLFvn7rPn6+S2Or16xLCmFKyqT08hbllxqI/x7x0Ie5PgaS
Fi5UXkxIePmCKxNCHbWZ0ZuJhzzcsbiT7uFZ+qvdNE4B5BLkeW+jvF3tdeuWb3R5CRar9CNUJujI
fVeeOzH1AUELrEpiehihkEoY+oob/yEzyufre/jxXl+aWsXPHaKWixJhAnleE0euabwk6R6aac/G
KkwW6liooRRNGYbMmanvyyiF0z8zXb1o2y/X17NxAC+2bvXBaOUMWSlaiZcFlT0Xt1XKATTvRaVw
ZnOHA2vP1uqqUW7X8sjgM4nPhX7Uxi/tL8R2nTTbG6jcyHIuv9LyS945Kg1oRRlnWGKysZidET4X
K6W+OCnhpzCs3VL4lMUPA03sAIjaIO0FTZsr5VUFYgrYUlFWX9Bq/S6k+cCBHHInD+qvcTMcxSm0
04Ckv/h8/Rt+TAsoZ/Gace4oLzAkerna1phmfRST1Esr9D8fu/KkJm6r3QjJo988q+Kf6+Y2d/e9
vVW+b6RyMWUa9qA5tcVD7p5ffpf2fMhgXNoxtSTX65v9zpS6Ck7kuUmtOmGIrA0OYnGfhf/GFjnX
yYHkmtloRjpb26I8XI79jumtT0iREFzc8gGZbrvc1KSeTGVWQODXo+BGdqB6pknNM/+d7M3+bzrN
96ZW9yJMKkOtC0yN89eZiQAJNV65P/oF2vA3RTKdFMMN5gFG4xJmnsqJ/KPejHaDWvP17f6gYri4
7/e/ZHVvQl+dO00v8Dy3lTcceheKx9YdDt1Lfgai9T14HJ7aA7ziyPklpe3kowOK//qP2DzN7zZ+
dZqR96kCFHxTTw2+8X7M32B4g26qe81+i/lOQWLP1uok+ynR2WCWqWcEpzwsGSYBznKsKjv7A8es
1u+xmXzsEy0bvIwFgfRgNmzNHrZQq/iS0aXeLBznY8P8gfArAyuYzTfS/CJ0f5S7fn6MdHR+M3eu
D1N31PfKkBtZLR6JXBIwlLYUpVcVrQYh+SnW2eGsgrfmNN5n3xhCzehX/JlHO9ir6W/bwz2hPIWX
4jZdXqVaEJLMaNMMeYpakWyS/TGw8xgZCSeIe2kpNBlVS5esK/5ldD1Q4BJFULxVbVT/w3PH5Alh
45JSfxiobOJxbMWKA66pzVHMbmTu9JTeZ8V5TMedg7z1jL+3tbpMlRjTysDbeTSLguZzKjwJ1k5j
arkLa/dIrQF0wBJ18EkvdzZR9LLrGjyxlQwu2uOUH9zQhCoNZrbxuxnvFaC27EGWyv5BwQeN5SrQ
0ltRnfO+Sj1/fgwW2c2/un4b9PeT/mOwbq77gc1nBrkPA2p1BWj6OjGNwsgsJlHAWPNliu0MLW/o
y+J+hNZaskVgZ4HuCJV2kOff016pcmulkCwq9Pzg86YsfrmzhVLnUdgnmSeIkJ9n4aMQHDMDOcku
cQTzgJL29dVu2VuSRSAPhA3aGstTB4oSjdLIEHUk3mnCPdgex/dfAtU1cnhnOlh7rhvccn2wDy33
gK1Ff+RygWrai1WXqRmPeKnHdus//51C/vuXoHkNlD0MzdbyzEWYg7ND/rgeiR2NboYvxcrwe74d
QNijB9B85I4WUenIPxWhv5OqfoBW8O2of6I9D0clo5jrIT4jDcBHNULuzTPwCgqUXaF4U/VZ6e5b
5bW3hufU9B8HxS415cDMiiM/BDTDQReWc8/gs+bO0W8huuu+Xt/3N8jS6s4yz8H8EQjYhcNhdWet
oJz9wE8Lz8zj26jX7uu2+qVY5R8N8DOkkgMHTmOWXW3EUyXITk0iGtpBSPgqqcXRr3VHrOcnIT5R
4975bRtBj2qAtaIQBAcWF/3yUCh6PSj6KBSeof8d/ek8y7Ftok9RzG4gvOTQsdTP+py4XR/ao3+j
mp0jUH0W+tvZR/CD+vf1H7TYW+8Vykp0TTWQmOzX5e+Js1r1hSHIPN/0HU1lNFY18sdoiGW3DD5d
t7W59ne2Vu667nNR92d1iQVcoTvRCHUqNr5J3czY47XeW9fq8mVBlJqUM3kalPCgMAgsfxLE9pgP
O9nq1tPL8WfgDXggRdT1YE9MzcgsLNxYPSC/k6glQIoCvUt4dRLR6RLRDVPlODNqZ2R7c/4b7x+2
UQAFIEm7YN0pgD1hirM+yrygq50iMm6Tqf5s7bKCfYBxLTfdFOlKU7+x4NBauWop6QWj8ZvMUwCy
1814EKPhoQs+dcavNLDcVrdnXXUHP7oJmuGnqn5Od6UFlzu7Pqcwx4kL9puxZGOVLFRdrcyzn+Pe
dDV1ZLNA8dDS/14/oFsPIo3jhUEabI8OHOXyNgCUSUKtZqFR/s9Mg9sszA7aqP+Z8vFOA+tqRIaj
BfmDNmiPpug23ehe/wVbx5YHkUcROKD6gYpWLntNrdIqY9oOay1YHQSWAmaGmmDa8d9bh4czC13D
MixMq+lyrXKu8LGGdgH3iJJtdpYAx7IlHyR/2ivFb5p6eyXQj6Z8tA6HmU7RGQpdTOWHMUB9dmqa
h4iiwY573Ta0fEEkhWGZXa2JTLZqI2Pg+ykqTMmfowFscrLTL9sywtAOgE0G8KHCXGXMCtN7WWER
SAhwjh56Q/4z1IVo662+h97aOvR0k2XK3GCgQa9ffiI/K0qx9IkgamGgWPRcROPOhm3EKNpyqxnE
F9FCW0sZa31vWmNV5F4994V/l40tfRif5s2pFKbWvw0FhVxZ8CcrdgU6iCceKjE7XD/0GxtKJZp2
BUJXSxNwdetgsZ7qsO1zEFovqklVs7MtpIqvG9mKCiCCpG0tgd2zKB1dbmZWpKGp0z70osz9ah16
+y8k2s6T9/nrgdl/+0tnQyWx87pu1b7fG11XV6zSzNQ4w2jS1C58+GiQjOgjTUVzqOPb1nLGHi6y
g6/elMmXOroTICy+vu6NuBBKFpksFHixLK43ty9SJpmUJPdAtOlHIwr9Q82oDqTPTGKZSnmsdaTb
ZqXcK7xvvRoApBjiXAaCgFmvLmMWjYUc8n88Xq7yZyW2w61ejKqDLsJwG7XmcqKk+FRO0ciYdKU7
gwWSIJLi7JkJQ8FJlbw5/vfNoM9qcMrwfPywyzMwotqYliiLeJWQmPd1YUmHhrjoTi4r8S6orOBQ
D+Xkamoovly3vHXGGRpSFuUi+szy8u/v6qViOPWwUOelJ2jz0S/7mzx2pko8XbeyEWHRNVowV2w4
2ePKNYlWOI/tXBRe5x+q6qfc33wdtH+75dAtM0wKgCLE0VJkWX1ZurZjU4g121gmfMU0JnQcxdth
Vs5FP2suRYi9ofcNR0UPiShnSW9wFavbO2fhmOVJUaKHpNxJOWPUEHulxmOhSK6W3vQnEU2f65u5
dXnf21wjM/NSaSEaom/bDp/M4DESf/TmS5eKtxlVuVQ5q4hIN/LTDDA1y1/roDiVe3X2jRdgaZ0t
c0Pwp/MEXB4bS/KFmrnhkrxqdoTxR1Psxa8yf2EVWCESAqEADWrijfUbIwKpSfJqoDmd3EjxQQSV
X5I0Hvr+y5B+kabODtLXNDnsaYFuRDpAx4kFqFrh+9dTlP2kj76vkD12qdwcMrX9qSCT4iRGJNpZ
aZbu9Y+5dX5gtVlGzqg0E/VcbqQoJEWXTVNBYNXNla1HYmkHcPY+Sz39n966rRIdXaM+rhBEFsSd
WGvDCRO0EteBg4cpfD1/VlDYNuJIoAlpAQ5vQgfdpCQ91srNIOSLK94ZMdg4NkwyEwcxUYLe6BrX
ofhT0itlTR+y+yp1rR3vKWttLIjqqrRM6TPcARDscjvjFDBKD9rMixW1vgkmCNYLbZyeGiVNPKuQ
QU0JcgAjeWDstLg2HOlSqUII0aQT+WEOYFDGoTHrufSgyqNeZbUPfTfdxPP/0MrF1zCFCV4FzNl6
wAE0fScNU0Lbfx6dMNDtQDlcP5Jb2QYwCeCqtJSW7vTqNYJMIytkC4hGkAt3Jk6mn1unMlzTr+2g
L15Co4G1x+jdoTJtv02PbbYnVL91UGSyO5TAJZBH67ndSVcDJLIBa/hJRBvtten+Xl/knoFVzt83
5swMVlp5TX4/il/Hwt/z0stRWzkwAN8LxId9JMhZJadaKYRK5vOh8vSYI0B7C7mN6hbNjXxkbEuq
bHOvf7Lx/BmEUoRTFMBATq0s5mGVxdEUVF62kFWH4qMBW7t6KBSIbHcClq3tY2xqGdLioJB1XN6z
bC5FsyyayiuMWjoUzSw6QRrt9Gi21kNsIgEqUEnv14dAFxO5aEq18tSydrpZdkWEKvQmtiGoeiYj
3sk5Njw/KTzwc1U2gLutUe5wWI7m1Bc1ItA0v4LxzujUk4KHtsOdhW35CvaOxGkpM39ow1BUFslq
ktpLYrM6qFZ1HpKuuMmjnUO+tYGL2tiC2llGg5Y39l1wNyMSMDadWhPcpcdBCD2pPDG7SJu/fNkl
Mt84EqgekcKAsAJYIK1ulF7WYRLraYM0XvFltkYnj6udpseWCaIsIDtwKlErXwVbSTZMAz1CsGNN
D12J4ceHvkv3Wh0b58AkrGEVFJaIPFbuz/Lxf6kEsEquzfveiG1hhqJJz9w+Ol13QhuWCFZByzBu
99bsuPw+Av3WVGGGzoMSxVWjP23xRYSecJdM9OO+gUVblECAilGmWkPFZCErc7UHBK3PonkeNXP4
EVSUN6+v5mMogxXam+BxKMrhFy5XI0ZyPEgBoUwe9g/qkOcwiKAtqQStdevHMCCMo1miEtwIB7Od
rMN16x/3EldLTApAGYcBKPvSOkPlZcGLWXjNUCIhk8bas+obqesXIzWy0Qh3VrsBZFx8O+VVkB5U
NNeB4ihDjh6qZekpQwAceBZa6aERY9NOJcF4GJs8Ps8NoYBZZ8CU9cbXv+l9iYRTzgzZ8friP150
Pi4en1/EQeIzXC4+0rMh1H2yuEiavsCf+KCI39Fq6prKMYw9t7yRQGMNpiIIhuliECZfWmubJBzQ
tVkQjnKRuU1TVt/xMNpgq30qP49FQW1byCsoeHIhUr9Bc6XKDwPz06EzJDUMl0ovVKiFzUa58+pu
nYJlYhlYKy6c8vPlT2usPjOiSiw9SH+m4LmNn+vIqYedWG9ruxE/A3YGPptsdrXdcR1ocZ/5xHpN
o99MQeGfND+SDmkSa67gR59gpJJ3bG6ujHooVxjovblO+vpJzGM1Jpxo6/AoCkK2qCXeGVVcOpXe
/Lx+nj6G0UvxlY498ReBurL6wlLWakUuY6wpJnvph1gQNCIVO/mJ3SXWgYr3zuO75TwI12FPIfPC
8a4+XEH4TAyA022ST7L4o5QOoXGnBDA0NuqfWN/z8R9fYBb4ztzqCw5dY4kwXwF1idsnpJJuRv07
qKI9SbOtgwLp1EJtazI1sa5lq3FQVkZOvsM/n4Y0ODbj9Dj25AdyCqw+3jn9m+Z47xeqY6Yb1zW1
bhSirpw4/WYinaIQLPlsdX9nxfwlTr9DeEWun5JNF0i6hRcA2UKtfBVwLoSDtapKpVc/JMm/zpWP
tekmv5sOVStH+vz5urmtb0ZTd2mz0NQFYH15t5OkE5q+UUuwngxWN6DjIdawpj0S362LBgEblFq8
Yny61dkPA7+yjG4i9UBZMm/E0p204Ps4q58EVf9yfUkbqCCGixlYZ8SBsRpGey7XJDWGHwqJjDHq
sKhi3YRDcRxlh8HHSHFmjRSvPMrTF8P6JCYqUmUEb8NZNB6n6Hj9p2ydHbwKI9mLwOSHYnfejoWS
VmblVdNB1r0mum/qVyO40cQdQ5vPx3tLq1OTaKlf+KFRUfm1dcPpDoWd/tYim/Hn2wI2cOQzG3fe
Y1HbaIiy1dBZUOskL0NF4XKro3ZOSsKHyptRgpUo+sLoeJvWw63oa3ZqSfRCx89xmX6ey72qxAbO
b+EeJ5hcGnhUP1bups7gpkvjufJ6AH4kF0zs1NVjW3/PDNUu4sdUetHknyID5q1/nxSQvGbCEwpf
O3nHxjdeptWIzyh8EyysfoYcpRU9InY+Y4ZROmaOPHBTFXcnNNq4qDhxkAQLo+CCwbjcaXQ45jT0
hcrrZMNrAQxG8j16ra/XD+zyvS7za5zcOysrdzAV1SxHjL15cZre6boDY6hN7eXQ5jsHdnM5lCHY
MFraBDyXyxmCItK0qKo9s+8OoplCxCHftsr45/p6Ns0Yuqgzdg9H6zrtELqgGv2Z9aSCYjGqKwNm
r9L2FFJb2HHcG4/tkgf8X1PLOXmXFwoiOrXQwdZe2HMAkkctDpwwFj5FLSS1lRXbSQV/kr/X1Nte
Id1JAyooamSrjYx6w68VLa49iyA1vYl++3uA2s0zAd6QDgpkoAAfLhem+QVhdxUuCW9sM2FxKIh+
1dg6JMXOVdqyRB8XzTgyeJzmstZ3W9hVTTNNcV17AciKKNVdJbljCPpYtX+vH4stv4VoAfkFgzHI
lKxDWqtBinsMhtqTCql7ToqpPkrlNP/KNbk91WWByIyk3veRMR9nUb5ro2JPQWHLbSzwzTeAA/Cg
ZS/erTWGY7VmxrH2ILhz9Qyd5fE1EI6RoB6r7n+4bO9trY6mLmR+l7U9l+3U63/Ns9H/ur6fWx+O
fhfSe2SpzBeunnehgPnQT+bay5PPQYrSyw+wmb70+bqVxfmsndPbI8PYJgH0eggsSLVyaBSp9mCl
LcqTony//vc3AnRmY0FsyVDOwCy98uS61Qh6mxCkQCGXnUPW+T0Tijsx5n9VZmQe0jYVbdRT//us
Oi1K2iPgC5ijY22XZyHoG2HUBwbB0u5QWt+18NlsdpoSW97pvYnV1ar7tMtDTSQ+SOl65HBbiXRj
8+lFtdqDKD6l4kGuTtf3c+uIL6U4cjmDIv66eNU1VNz5t8rjBvVa7/bqj8qy575z1DrYoTDYvNHw
cBPEku4AB1ndJ7EPIqk39dqrS/mnEInSsTfMwKlVrXKZaJKOkgKzQZEFudsEAN66dLB+/vf1onn8
fzg7rx3JjWYJPxEBenNLss0YzqzVmhtipV3R+6J9+vNx/ouzzW40sRIESYCArS6Wy4yMjIDAQZ5M
4XnzE5xiiBBEAhkU3WOdOM8kMB+jJDkpkfIqzB3Ybl2w7WGg8xK8E58gts7myKUUS9ohSQTmvjkG
WQZqVnmo7Lxpt87174Nsrv6oKyHOqrF4EZivj+lpcd5Jo1sv/+Hex3ie0ifVJRgqm2EkOjvjsK8J
2J1JDlSl8IrZeuxSR/fjSkv9+8t0a1IOzFlz9ejB6H5zG4aipOsDG+cXtkGDNAm69UJpRz83mnNo
CrEz3I2Fouq51uXe+C5bVF9OLWrZedi9tEKw90y78SgFZTDo4j3nrVtZAEV6hx5oNgXO29vMRwsz
J2578WLFdU3jxb9lCrE7iXTNn6fFeRF0Nh3tRdLPeS9rx04tytcxtspjXMQ2PNh62FnZG5On0IDA
zaqfAyt6c+00iT131pR2vHLQziLb1YbeN7Wdi+bW4adAQ/f3iqyQiWyADkedmj5u4/7FPDnNY2gf
kuZJWB2FtYeqqo6qlXDyH/54GzEmGtXk6WReWwXOzrJSGoXz/gXhMZsa80te/fjzrQOuKJPGYupI
mrW5UMqwmLhmuuEtpOyND7WiuWkve38+kd9H2ZyHLo8arV3a4WVc3Hr+qxd+pbwbqZTfH+bGVjCI
H1dqKVk5q3T5yKlTGuaiTMYXs/o5xo+x4mnin/tD3DjZb3K6SO/D2LO3dyJaKJVMbWF8KZYgTT7X
0KrDTD04SDXfH+jtIG1uX+Bw2DdA82tCtom6u1mekF/vxpc+hX4/x/Vz23wBGEdfURsLuiNpugGm
1pxzVSgfWguJi29D5PUqhkR/j+b3xXytytRtWNBWB6d4l5ev5vDZTEwvGWGJiexsps37+7/61ueB
9kcZCRNAzDM2PzopUMRYQmV8sZLULx0fixq3Mz4nZrKzb28PxKZFuXlFcjeB1DzndW5a/fjS1cUJ
NZyh0T5ESfVujvJsZ6h111wtBOkwspMguCh1X+6qaZGnKcu08WU+RenDaBonUNTUHN12t9/7OjzE
k49zaKBOQkFzG84kQz5NcooGgTnAk+G9EE+pn8T/NMq/tfTv/aXSr6aFgATmC+tSUXnehroaDusL
tR/ycGNyJ+7waU984Po44oMLv8oG2gRG3W6GdmnMqCtWNDpvVR8QzR117EsV/U/NLtlrdOhhL4WS
I/SK7XObdotJ8JeCj+SmcOW4g35sn+QEXcSs8JZcfhlfhyzfiQdvfEBQIWMtWtAbSFx4uS/Cycq7
ZSZpVfQmQEnwu+KUO5fADaQWOsdqj6qtX/FKy2WSO9vMEkLOHhkZP18Uy6us4tUUce47DQqyOJW1
ftZSqVJju/OnpfBCJDN2jsCtqb4RammD4Ql0Nse6r/ParmSgFFzQD5lUHvTw7/u7cf0TLg8ZdVt6
4gDB2fuwAC8/JoWTcIg7IK66rt0i0QrqFQNAVxsGta4IP7L1f0MVTqfc7LxN18ebUJ7C2DoxwI2t
yY40GAY4n9W+JFF+NgBWzDiIVvJaFj1r+sf707y+tuDeodmC5ijlTgCVy2mqOoxoWmWHlxly40Ot
4QSh2nHqx0LMD5ZWyTsLd2NyfE4ojnAcCV2MTbSGVUKlFEPFeJU4wxn7UoeI/kg4C7n6PDzqmX68
P8HrG4wJ/jbgZqe02VxEtdoML6VjnVV6tuLGt2BXLezQLFRPdJOd7o+4+aQ89nDgSGhJqJGwuMpS
FD3SxsnuqqBJFXRIzal8MMbc9nQlXZ5yYewVrDe32tt4IMH0xyg8//R1XC4hNpG2EcpVHVh0+OkU
TxMA/sb6fn9WWzLX2zCod9K7uUK+cP0uh7H0zs4pHDJMSm8KNozGI8q4qL2nde0t1qj9I+Y8+zCM
aFMq82w9hYo++Wo5jo9zEhY7qeBmH62/BrIQrErMhoh6ttCwU1OvTFS1CyR97o7KknwurfSTaSC+
4kSF/iCFSHvd/wI3vjPPLawAKmJ85y1iURZdhPmj1gUaO5jmYylGGjceCXOWeGcLbbn8b9PjBQQl
xkCAd2TzsfWq0FBpVnFqipXMOuLnE8K97WlgdbJEIshPzAxt065tv8RVNtgHScGcw600KfonxHr1
a98N0vusn1vbLfqlRSwWS2sN5fO8ag8t2l90aZelHLt0GNc7uMu2GPX26/HO0lY3WN7bq5h05N2w
GrsLWiWvRzeL0uYcWUvhV5WFG2E3jBL1iag8dr1ZnTJpkn9AeRSqG/eNdJSaFOk7Weof0wR7aD1E
rnqow3ZnObcJ1NuvXOsoqyoaiM12PbNsiee4tLrAQtcD4Yu0fd9JEeSwKV+8yM6bo9T1uWeYsUOZ
x8TqD5PFnYV+OzW/PTP8iDVJBs9466Iltbo8VdUcouYJGBYsYYZlY6GGRuSr07I2CIfWRJ5VJd1f
nO+wP8aQDftjCzdUuOU8RX+PQ6hBMBtFQ2SmDM2rXcyG1xpG+ogoSxlRL7Hnmhx0QgbYjmOz/DuZ
p0F4JYL05AlDpH1CR5dQS9bCZTnkUx926IVN8qc/PToKvCE0+DQQzJWefDnLNllmMxtnEVSqUh3K
tlNoSyZ1GAxnF+ZeA+3tF+VdIT7mBqb6sfmifbMmqbLMWKiQ+2GUqzgadClOgE5o+1UUhp8nq4JC
KcXzudV6DoK6fMOLOd3ZYOtA2x/CbYGAyyogjgzV5aSjqk1qyWB/VdbkYJmTfArNPDuXYwLUk+Id
m3Z/9ri+bSYAaXpdV2tkfJEvR7Q63WgzfRGBudQoYVuEXWLRUfVHEfnAPhtPUOHEw/213QRK/xsU
niPJgYkSxBaHSIYI189UEQHOnO17yoYJskZl5VtNPx+IBrtTr8T6KZ7n2AsXs/wvwxNuc47X/tQt
M0JGQqnoe5bbrHFh1o1i/IbZgoJlhv4zK7riwdSlzsuGVvXAZvfYJtuC7Dp7yinEaryIKxt9k/YZ
MuVuO5SGwJS75GNudlgi6TJ6tfZknhIUFQ/alMyHqa96LyJ6P3aikTzCnA8axB9PNGrjV+UYfbEG
sVed24Q+b7+NTB0WKpQ9FXz2cjvI/URrljLWQRSBPNiCLo5BtzyyE8VtAO7e2xTS3tW5o+1EsNcv
JW8kgDBttfS9XSnXUUuqB0qDbTBg7je5bdTR7OlIZi+fQp2Dv7MFrgMu+oEQlgQIA9RmKS7nuVh9
PKb0kQQVBIj3uU7Pl252s2cbNd0dWW0kX+5v+fUP3Jxs2iy4Gd/sNRAUvRwwidI4XRKnDSQ1XY7S
uvHAvveqZTentYJHYC3gttvmZ4o2IzS0qAv6KTQLTyiD1mYesFUtvUvCfCHSk0JtXHayyBvDUgxH
rn0VnkJNZvM1zWSBA7hOTp2/KwY0NMjfhYSOTyR2Uqwb+5Mwylh3J3TDK5Nkq1aclmyyCxpM4kRu
eJYpDiYmtj18rdqqTl25pwZwI4olKAFhoAhDkxrgyeXS1WNbZkPfDwE3k/MlMvIvk5lXhzovDD82
MIxzJi33BsJWN8PHzAMPozCa6AY2lEO4J714YyPhh0KTMqk09/W2e3JKqzrskKEOaOfVP8RTtBzz
odtD42/c0ECDaHPimAxDctv0XVNgaJJEHYJML157JzxmluzPEupEy0PVIilmaZ9GPd6J0G/sI1Aj
OpVhePK1txfzpCxlaY3tELRRP7gxhBxFFN/lLj43+vn+ebwRLtMaseqW4QvFW7vVQCwqsvAuNIZA
VkTyUQul3jwXUjo4XirC9NVM+/JDFtq148Ya97Qv1x28UdE2xU8t0rPjKFeWm/GMvUZ1Mr0D/P7W
ZJ1yJsbtHtpMUt4NGhat93/1rQ+ERyeQKuY8a3vC5VaM4If1Ux2NgaArZjScAdbJ8EObmtqr2/x0
f7AbZw2kc/XHICZf4bzLwWpz1Iq2XN+pqR28uV0sN8/znyJSv8eD8LsaUqYu9uK+W6MiEUU7Kn0k
Bhn/5ahpb/ZWXydj0JrGx654Xpp/hvyUhcQh4mBganF/kjc2OnfWCrm9dfxtk0J7TGtpEtUYdIN5
niILadG/SnRZ6+zgaOWp/BniOHd/yG35aX1kKVS8vXcUYYH9Lqdoz3T8ZHI+BtZio31TzPbDkJvY
niCWexK6PJwQo63OUTJnfmHYX4kzxUEB63QLJz4Zs73XB35jW62PINfc+vcVe17B+yJKi24MsH5K
n9BHFacZZPqkcjE8SPmy18FzazwEXSF1cP54E9c98BupY+knRep55gNFX/wKlrzLyfsRadVXYlHx
52cGdiPRDJDcSjzbbKhCOMLEDnEK+ij91gDhOMu/tTF/jsxmhyb9JkS1eeTB3uCkUoQi498KMKY8
QqnsJH0wm+r8CT3Nz32XfpObofbldFmeIjV3/LjVrE/0qVRePnbtK6Ze2cGSkwT76MRIC3euy19m
b84NPQtO/bFjYscQBNeN01B10yqbTqinqMcR1GHnxG/rNexM3jiKdGtnAVnINn7oKsmy2y4bg1S3
UhQHpD5/IHWwP0aRdsyGIT1HhWjf54kdnWMLgWZFhXU+miWZblJYxzrWJuQuTc0XVE1ObZM6x94x
xLkayhn/NEXgTWeGrpzbH+IilfzY6clz6GTzCm4hP6vzx2QYYJ8OYk8H48bq4EFOrcUm+oJvseXw
TvRzOW0hxqDJ8HSDWJR8TIcu+pRQczuM49AWbtxpn2ktnj2xaOOxtObpoM5t6g/9uBz6GXro1A3i
EQnt8NHmgvJaClwnx4jMUzkboVvKCYZ0WiMf0r7Sdzby9cvP71+Fu1eRDe6sNYT+7dS0spr1oWGM
QbjUIe2rUo1KE5ai92+n67PJKASQPPpci6jgX45i01MuZyV3gS4k4ZeZsjxHajUec0sefGvq1Z1Z
Xd/3wPEQXFaMkHBm2x+kmJ3WLUs8BWYxqF5mW+MzAlaLq8facLCyKvaFsCtsDow9GcZbI6M2BYoC
jRx+2SauywY0ksOaW6ib6vCUqNHndEGydRwMFKBldX4WQjvV3bSHZ18/ORRctLVBGOxGpeH78gub
RW9K9tguwSBORGA+CkHTe8PsHhXpNNdet6eCtoIGl7fSOh76JG9ApGGv//+3fWNRVJrLNFmCsR5P
apK4moJlX/S+UXRvKffkPW7OjgoINkqEKLxyl6PN/frBjX4JUHfo/dZp4HE4ksZJNxxXma0XCQKl
Pzcr6mSay85uurF7AdJpRFqza2DEzVwnsBnIiHzbUT3O00MaB0P73f5Pg5Bl0eqNwNSWxidqLa/K
GcXMVhHfO6Xwk/z7aP6KcTe7fxZvrByzcZAgQyAfXsMmUKBxzVJGuVsC2n3i9lVOX4z+s5zNHgph
90e6keSsPE8mw9df+bnq5bLFUyiZcu7MQdSSu2jwjQ9J7KeZ1wFC6J74IkTutirESMPfGXo9Z5v9
udp+Qwln16x9gpdDh2E1CDValoBK6+AB04nR4w2yj+wW48mZ4saVjARwzogLf7YQSIqbIdlJPbZV
yvXpQx8JKMzkGxBbb+69XO/bqbP4FaXqa1/CTyAfvumqvu16MJTvT/nWuv4+1iayjro+thudsfpk
8fXcXUB1lEcjjz3emJ2VvXHLkSYDE4Ftch62Eo+LMqnTVOlyAO7yTAHAHonrDP6tIfonvqp1uxNR
XyM54CrcbSvFm0+6JVeBvU9V1sxKkBj5g0TW8Anj6cStS2mPrHn9GRkJixlMWqFrsHSXG8es47rr
xlAJOqRs1fd283MwH2VBNWuOdr7irUlxWYMZEtVRytlErGqrtZaTJ2qAz6F4Kls7xvxG0o59LaRv
9zfH9TOP28z/nkLKDFe+zKJRWisyZi1Ih7I+UO3pvWmx9yZ0fVHCMwNbJ+BbD/22K2SyyrKQR1kN
+kH/qOK9IbeOm+B53+Z7DifrMlyeb4biSqFPiywLOvDlMpFZmOacWGqAito7TfYV+RmTlWM0yyeE
Fk4tqA3d7juQ1PWCrZRFUjtARVi19uYZQvdpzBwxaEjYh0iaUsyQsKcY0MHc2Rk3sjlGWtVweQgI
hbfUmrJdojwtmF5tCiUwBvF9EDTz9aVZH4sqeqfouLo2EuJNg4VzUqY0i8v1E7vL0rw2ifhDgTQu
MooY0G+ocRLZgARefm6gvmHUQlkL6qx02+KXFv51f4PeALDfyiRrDM0nvrJRsY2otZdO0XBnlNPU
VXqtQ9UkRDVcn7m/5E5t/0qaZCx98gzyGs1oc5jEMOiE1yVSPx3GXkySF6tGFXu5HKP75PSi2DlI
N6p1SNuSz6y+VbTrbPsknGaK63QytcCqO93Ns9w69Vk7PFWR0/gzjRyesbDrNS3E8LOx/+6lft7Z
hjeOGSJjbEHKS2tJZ3NFjUZm9WPb60Fq/9D6VU7rXDrFsQjVnVv3xiFDDwlPUw414gFbOGsOscdK
+05Hh3+G2jLgoJpbkum2dV6dDLlOD3Uz5UcpF/FpmLRdde/rW4tsAVgWHZo17tqqbEVSnbbKMOkB
DUtPepW4qZy+m0V3nuTkKcoQMNAe9ORHoiTUEVDgNhQ8ed8N+L3d35w3zj20M8IywhlafbbkFCs0
ph7kQQ+4rukQUQoXU5cnGsk/3R/n1sKuPmRr8rDyNTfxkiNnok3V2ggcBLCdbjnNmICMQ4RG/c5I
N2f020ib61NNWruK7MoIsraFTPclKZLHTv5xfzrXTyn5JA3XVGCowRDZXl4abV1TRBaTEaBQjtvq
OI0eTqGfEdpBU6Cnw21W+vY/LBUSLtCeDcjBV0xXvQw73hHbCKYReHecLagfdq4fa9Hs+SLdWC1q
L1QaSWxpwtyW3PJYMzv+oQdRXb8zHfh0sfxstD8btLXvf8jrcEtfYwQEQoDn14bhyw8510nsVDjn
BpguPUrWY60lfiyjKq/8rbW/SvV4f7gboAbjATqhAUmdlKEvx4NyN9S9mI2gMBa59wciB5Utr8wn
pV+m1pua2HmKEOP9ahclQuaCouTJkkpa92e9QRFoVGbjpVGcRHYHExdXLze01dCJdkBUuAwR/9TV
IoaHb+Vj5UrRIj/PllWbrpZayd/3Z3MjC2E2ROBMiRgc8Hkzm1Ax8QBXjQDHJbVJXCuc3VzKTjVN
0LbspQomKvJrD0l+HieXme+s3o0sYL2rwQsZnf/YgoW6RvS1AjuBFaWeXoUfxpwet+6LFqcv4osl
Pxb96ApxzGN1j8N367kCEWUdiZm5wbfF/6nJINyhDBWo049kMTx4g9+z7h3CvJQK6TrXUs9Up5r2
89P9z37j7SCrAgCGcE48vWWDFdnae2A0ZhAOUG3CKRoOcSGkczk4GESocnWwW1vBdqWe0E+n2nW4
P/6NG84EMiU0XAnXUFsuV71BxZj4aiAWRdHYj6Yq9w0IxF6TaN1O5vU2l00wytuAHCQSEzSTbQGC
MF4MbY6J1tIlPSBb66fOtyYJXzMom6HmzXFHvya2eNFwNNtPkb7KjJ/n8lwbL3X0K59PTpy4CrLj
HSAK6qmAKUdLoFGhPdz/KLe2w4pigFNCo0axab2yf4NtQgv0SDNzLdCVb2GT+E3n/KQS6dvq84o5
9PVwbCft3GV7gqA3uFhrhfGt4RhLAD7VZuSlkuyUwImINjqrWnQKwzOr9tWuJy/MoYU9y01+1jPj
ZGnCD/tznIhzWE7H1ojPeWx+uP8lrt+m9ecQafKq86PewtHfPkRCd2oR57NJr8JhtH3p5UWdv1R7
Vgg3R+EsgX9Q7LpGV61sMWLkYAOcmSuvXhDhz9JWP5C8kqvA+gUJsf/4aV8VkyFhrpZz3OGbJGXW
UrsOwwTFzm4ZT2EX1n6qqoVbDHN6vv8Rr8/4qltFrC4jm0YKu4kiWrk2zVboJlGE49W5hjZN541F
9bJM2tGOevI+k+hCvLs/7PXDy7AaDQFr9MsJ3xztOjZimGymGUjlp7l9F0//5BF4696re3N2vw2z
eTdUqcxnObLNQEurIzj/LwW+ilb2r+lI2wiRKGKF/ijtdG3tTW5zQjm4ZdETAgS8q9l5sgLr0d4r
id/YlnxA1OyJWWlz2JaUhrhvG8tE1LVpV+AmNqOneKqbhzwvC9+WanGwa7Qz76/a9YW8rtr/D7pZ
NREvphVnyFQOdCP6lImA44fqa9SE4nB/pBu3HEPRukHeDAZ4BReXIpyNMWNfls6PBOsRyzlzM3lq
Lp9L9SlrH4f4HNd7++XmBH8bVb284Zp6MCCxMyqXOaRhYt3BjfZYMes1efnUrFNb+5VZOe7wzVes
FVOKo8IwqWz4ynLetay6PYn///M3m96sdRhLA38+KZ6bi0+R8pcZ7sn67A2y2eNq3nal1K8na1L8
1jLdMDWea/2PUwE+FXw8arQKFPgtkhc5qYkgncPl60TRoQM99Pqi/An6Nxzvb7ibi0K0QYDJtiNl
vVz5aKinRpViK0gNiJWmkjZeDVnjP4yCtuJabQR8oAn/chS7kdtsVRIKxlKpHuxRoQBsE7/dn8t1
roGULQV7Iv+VxqhtNlhmLhCNQ2EHpVygnV40spc7uY27l9M9IrWzuGPV/J0jd7MTJt8aGMooVdT1
QXa2qAbOJPMsyZMdhOOCd5lZmEd6CgsMhZPlMKVWflaE2p2MrKwO96e89YoD3Vq7y5AiIyQgNNqK
FmnaCANdGu3AqD8t8l+4CB+LZDwvBZqMyfcJRm6mnHVDOgzG47DiOhRIaXd3U312na4602D0aCOI
lcjJo9WtpMbdOvP6am/OPR42byEb2CrKeJeLHxV5WluJxLkXefoLCZf6Uy/JIYFb2Lzqkl55dqNl
PjCKfqrNBTAUoxDEOGMPyULJt2OtPzbKaLxSB5W9NtXtz6kzmnBBzcbvFenvqViyD4ksjTu79sYr
Sk8I+pkkP6RBW9Pvuq91O5+5Fa1F8dLZ8OXSr4YvsfywVP+I5p1ifLu/mjcOIxEJIRDFOpoztjzg
OZmdeg5LFKUMqT8oufU9FJDq7g9yg9RALs5RX72mOSdbSWGrGSrUYkMzyOcmqJxDYT0B5At8TNxs
cSMnPi7z32b4q0xjt4hfIxqNQvEUmS8aZTelHI+JPT51pEOtm42H1v7U2+dGfa46mkMPWUxBdTDb
nbjpzQhrs4n4KLBIoB7SFbgVOZd0Shsht2IgL0rF3s7b8KNits6nRJii8KZMk09qbw0FBmw6B1xX
YyeCG1zO//Z6QudlQ51vOSJXlkBriJvqW9g6SeRaaigj9W3lJSznETmo2MpU4asFkkmxUYh/psVY
MDkbs0TzlWzR/0khcMS+qiWl7HXE4R1apOFAw14l+vwgGSij+nWc9gU803S19iln57vRdJbtGlLR
BKsfdQahN0RFQM0NtDtErS45BeG5eyRmDD9ghah81eMsBILoVPCLysiUnrsslCy3z5Us9ZBFdU65
PepfokVrR9eZjPaziAs5dduhK7/k+MIIN+qqiKTFcHqEMKM68+FuQugIVSnyJCfhceyKuev9eUQP
79EcLPLLtgWkPRh9ZSYnFJ3M+qETXf9dHiRFPUgo2ugn05ib7xVY+DczGoryyCcKI8/qy2U8YyVr
aW6+qEZ9QE+1/Cj3lIp27tu3ntnfdwMNu6BylIFh6VPO2LLUqKJpksTFgi1ougjXzKI2d8MOtrKn
qqkyuVkPkqohoTS5kkSJVo+d/J0l4U7sxoszP1UN/b7yYqtHbYDy5iqDMv502jz6qyiqbqeWuo1Z
adzABAaFBV70tUdwE5gkneWIpZMA9hK5PlUKGqxKPaW+Uw3hUzKq4hDG8p8Gyv8bFGIs4BEO0NYm
wZFbJZGrITGDOTv3f9mV7i/VQemOIvlTuGIdCUljHneeIvqANtNr5ZiOOq0mp3E0N4zNv5ymfwAX
+sPsgmo4VyN5E72zaz/1JoYoklqv5UIGDpI4sIavhuiMjSdN22sBuQK91pG4YnhOyEXpBN5Ew3lZ
h8swCCOY059T171qaXMah+ekLFwxGK+TrZ3k8r3InB/ZuKdSuX1zGBvKGSTTda8w083YRuMs0hIS
+YXzKjeWHqm0umVpPFpp6yq0eCoI9fU7gdO6QpfH6XLQzV7R4GtlOY2CgRb/iPPPEtZ3yZ/mUOvE
2P18VrRD+Y/NGLljdhlkQDPom9SNReq39JREmMzsvG7baINxkHmCTgoMAoawJW70fRwqaqvYgVKV
9invbBrFYY97tKUpR7UXqh/lZuQh/dFBh7GXr53Z1Ud7cL5mlto/zcWoBHNIpJS3SAPPhtACycSa
URJZ+qAPqOuHRmkeQyXeUzHemiXShYkOFhVh1O3QWWDvXQZKyYI5ot6lYZDkkatlS+nGUvF5iOSj
HD6H9qnRn5zW8uRVoSSUnse5PZT1DMmu9+rCN6SP1hgd2khxWzghqb33+67QaOBfYEJ0GflpcJbU
ze8TbRbJ4OlhoCi/YhYxbY5K9z476E3kl/KCLw5gmMbbpnTPVbu3stvgaB0dsh9GQCtwY2wp+KrA
8Efr8jAoaHlzq0SS3Tg0dyKwm3NEdJPawXoGr5wCJCW2aiSFiTPG5l/NgnCQqufwlxR6mhQkYffJ
iMajESlHRIfxzd1je2/TSyaJ/YiGNRnIFGLkmxQmrlSKP4Syga2XbiQXR5lG8o6elfunZG+YzZWt
mWEc2cMsBWoyu8I4SfVPBdu6+4NcYRnrZNbeBVwQyGYJOi/3c5fjHJGFjhS0dnZSx8FFbNccoR8Y
39oBYfC8Cz27Fl4+5zsv7lU3wzr06qREIkhbAD3Xl0MXqZBoQEmjl1BBl8/yJd06M7phvgsVgXRy
6y6a8XeuDR+lXrzDgfWfEX1joROiTY9qaQJgv0tyz54/3P8mV8H32w+D1gWAz8ehRnz5w2Ig8sxs
iuhl6A7Ij+De4WmIADXVMTceLHrdaROKyg8FJuP4BAj0H9Xqw2oihAubrxRnBVZun35Oq4PjfOjb
o5qWh3o6p+kADt16Sf1od/qOmd31m0S6QJLJq8i3vFIwgY6WaqFa85ul4wyfm5EoffUJko6p5dky
n662aaSiUfr+17p+l9aBV7kcwgrK19uPFae6QQd39OIk6stoje6MmASmjIesiB/+dKi3Oi8ibCoQ
P8Tby3XJFStScqyGX5rQtn1hpcdOV5ZDVH6n0eP4x2MxIyi+NFyuSPCmRpmDXCiFvuRYY0FLoL53
jsrwkVrf2nu5s+Gu1w4Vld/G2kDqlprXDU1NWJ3P+drBHo5+Nc++gxTBsYztr6mkL8dYzpKHSE67
83+YqEOwBp+Y8sw28G1CthPIRf4ipc9ydDSr57xNfKffq2LdiNhg9K5gmULTBqy+zX0Gmt0WTpEW
L+RmXh+h49t+rvV/AR4OC5XefHDH+NSUkm9U1k5Yev0sGXhGvLXLrDn1Vudbs6c8dATmuPwy8RFR
X+WpMDLt/f0vuUWYSHhQ0SfnoVMG0eBtF1CD1IZtTTjIGkOYPE5U6DzotTWEoklNmJysfS7AEXGy
b9twZ7veGnvVS+b84f9DRXJzNFDHKicJw9MQscAR+y+9ybxYQqcGyapM1d7XWv31z6cLmRhYi72z
GkhdDtkovSo5vYZpLe7KycKe1U5W+pXvfMw6QSvyX/fHu87Q4KxQcaWBh/OPyP7leLY6V6U2GcVL
OdD4DuwxxpHk19U0lu/aqUrVk5PZS3uGbZTZP++PfWsDrXJXWMmye0EQL8cWc5U3XbfgWlvQR7jM
guqpppf+n4+yklBpMeJCoGXichQVbzM4STJG46IsuNtk5dWplXkHjrwRPsFdgVhLryKkc96Ky2Gi
YpSLTITFC5VF1zJiT4y0Tg1nmR6COJ6OkhEdhOnGhf1RCvsgt/cimxtBNL0/kHsJUlfd4e1ulS1K
DI4xY+9Km4Yrm6k4NlbxIlvFD9XowyOiS7GbVRbX0SRCr9SXH1Yjzmkrz8cQC4lTKfJPiIMVXkYy
5q4cRS8San+wtEI/JpRe//zlgR0DBE+iDtt728PYLHjcZ0jsvAhHOiIM9Trxwnftu3ZXkfnWW4DA
PceYljaomZs90MhO5jT6+mnao6k8dqfokIyPKV19B7xp7++39ca9TCkNOizstT8YfRl4DJcbgV4q
tZfloXhR+zD7C+fg0MdldHo35o7OzjPUnZ136wSTLXOGkQ5SUVe8HM/qNac0C06RnP9ynMyF+1Pw
mI+PZbTnVPzmAHo1N+i7pGvksld6CSbKl7DVJb4jdn3vswEBGzVS5LMROcVzTL++Pwja2eRCag9O
IXFLo6LrwzdLT6nZVkdNK5xnIv3Ug3CsedaYDH4etdL7Iopotlc6+zw7wvK7LjaeIqPJTpRvX6Om
lg56WtanMdWiR1kboeOLZvil2/FMelrlHn6bDTKrWvswqx2JbmXZR1C9kNbJTOy87bdeBSA4utu5
TwhlNws85PBZgRTxZpSWXwT/n2I5dBUlO3KGPL2LvFmG0/sfNhWl37WPBsXOLT5eSHaotlNbvqAU
8NQqM0Y/z3pcBpb4dn+g693EDcZ9TK5Jcyr793I3ZUIkEtZAWGwTNGEJXyi5L7g8ssV6LYbl0/3R
rs8ljzpSr/QIAfmg+nM5WriQUzpmXb5o5j+DdV47hIrWbcd/9Sh/gqv+Abf0+yO+ccwvtzBDoh8G
+QGOLDY2l0NGk0hGWcEMxYhxP4OyPIvKzaTE+SkQQ1rcivZaEjXNaSsPzIEeghEntlctnqovclYZ
n1XEiWbXGuqld63K1Hq3ljPtYRGl+q3qw/qjExvNjwgWyeDLRRHRBmnUxvcOR8+jDoFzZ0K3FozW
AFg3b3yV7fM2RGUDL24sXyRBD1ctu+Dh8NTmT5k9ekaf7qmS3loysjhqfXxC/tpcN1McdRmpVwWZ
wnyY6c0OonI+5vjLxqF8drSMNs89r9nrE8elCS8UKTY8Izhzl2s2DyZe4nNUvphIhtXOsTS/N3b1
CC2hi+ODQzJ9f5PciKoZcO06p3dlJW9uomq7UBMLhjaW7LIkqEWgD/C1gKD/GI11+Jl+F3vwCi2z
P8awzU1itBw4dBoq5OFiY4LzfP/33Jw/Yh4cEFq/aC+4nP+y5A44f1PypGSZp6dUCeNywFBxyEpK
iE71PtJR9/o/0s5rN3JlyaJfRIDevJJlVJK6KLXU9oVoS+89v34WNZi5KhZRRM+cc3BbQOMqmJmR
mZERO/ZGDtfasDyfZcvdQk6W1wqSjnMcfGm5pUoiijEb1BzUXacLThwflUD852c200ygTyGKqeNe
ubTiSQMKgd6YnXvpDjYFO4k+dpR6+nxyDLGnLyTek9bYAORfR5+zUZgzoDsCCrVMOMlW3CXiOHH2
9PCUqC6v443Ic23yoCqc+x/pbCe3eTmsMvMtz7dm+XhIInJiv/hDsln6X9v/yozWBmAANHD5pA4M
T1KI2bKzjwZyTI9FKXwcvBcPJJI/fbzth9ehzcyQAGfR3ETBE34R4zb+UCrjoDBlSrKfOpUAt3WU
bNrLXb3FGDiv+dLzwIPBwsXzcd6Hi8kLx6oJZkH6WMgfPP9FLD6Jqq366LgQ2vwYze+1tcXqtuYS
oNNwQnoAkdVY2KTtuAYNiUA4lUzvUBvatIsgBzncnsWV7CCJQcgQ2VLQHhCzXw5t7GgvVOQ6P0tB
gboKVeOnICsdb3zN7hCD3xWmZsdbEcSaM9LXyRam+YTrdnGkdUoTG5NM/7RqPBTpa6LdV+JWNmLt
nHpvY3E3kMfJuqBDQL6ORohrT1NBMzyc4tDHKTQ0bnjjmue/tzZ/zTs0KDS5laFUPrJmWrJvY9nJ
jMJWis9R3dxpypbUyppvAK8BLARLPHfDYjOLfRtFQsf7TtMAi0QNcR707FsVuJUdRn8c5MEWQQpw
usWYkkEqmymLi7OvZ9m+ngylBPreysdxSMO7DHqqjUlcGRZj4nVMgyG9K8uWvMmKkiJL2uKMJElw
8Kl727D9/KNcNPUd6lHAh+d3gwmKYbGxBtMMo9FET0UdZM/tWqiazEIwdhsba8Uj5l56mvhhxsHS
wowAqD1GqWBWVSEr278WQ/AYi69q1fPALZ4SKs+NMp7mP+Hg2iuwmwTI16BAYedpdyCVv/MCdSNN
9gYkuzjJyDKSzSHfx0fRCr9YU96dnVYz5nNntMO3ZIzDyCkiOp13/ajmd02phKLTUhaIdkoYC7su
0vSjqtBCt5PatNRspOCNHzHYiB/N6KEM4peNbOOFVe2M0ag+QydW0aNQWcHeQ27I2KtN0A9OWdHF
TPBZNjRIQBr8W2hl1T8INJPrDoXP/k/UmsNwSHSvbz/mmd70d1VRxYpdwl9U20ZvyeHeN7o5c5l5
MT/6ow6eooB0d2Pl5iPvao5IsZHuxumvxLrk2Cp6qwh0othSOelpcfLElKx33YunDFSjY0yNMdph
ENSyXVdwkHSWOAsL9uGjiajABn/LdQDIrT13IwG5AVhH2uTybEG9ibcoqJszy9TYeaKc8rTZKdZR
ShToa/17yKsPE81efhw9T723ERBdHdZv5kl28bwEEbskOg6zRDJbI9HPfe0fslKXeKeETuDl4Uak
e3Viz4bIGsx6nlTelrwCZRm1UTcV+jk3M8AwcM4kFS+I1K4amu6bx97b2KMbBo3FFrVKSwHmletn
Oj3sFj5PC07guthJmmob8R/B+rzhWXNMsvAsLnQQ2EDOuWyXZafQNIKmF9l9AMO7PSdV/qCE6t+p
pa+DZgLEG8N8Ul/rko6FLlPyQ9H3+lGYlX9uf8namoLaZlE5C7GzcCnkttUO3SzAZJW0a62jKu1J
1m2s57oRoC8sKkHtMrQgQEt1SCX1cwOwsabCSU2cc39ju25ZWbwKUouUje9lWKnvG5KaRnZUtY0A
8NpRcH0S4RQKyXfw4+UOhOAVbodcVc4eLaP0AsrSnRef4DZzlOSzFJobfvlWkbn0E3Ya7SVUUebd
sEx8BCKKPZUWqWdCqNQBBzzBTD1q4j4Nn+X4aVS/ifJnkRS1qGZOQ96q6sYDStYffJX2oWTrxlwb
/rvPWT6JGt0fFL/mcxTlUfWg+dQfG+tzIx+G6KHPNmos1xEpMCWCDmAEs9wFs3052fh+HBmaYCAB
LuqPQ5wZtl8Ah/SI5g6gTauznPrcBVwpz51WjE6J6vnh9v64ikT4BjSY4DihCgih3SIxIytBDDLU
MM4J9yOVrl2cfv13C1QAuIPBokEBNs/5u4DRnKmsrKk2z4UoqE7MZt+JSbGlDrOycqQogJeSj4Gj
aXmk1nnd5ojdcqS2/UFQ/gAAfhTCD+oJ4csdz/R/PlbIiFBBAbgB1E1Zcvp0IcKtnRAzbaZ4r8mk
0DP0WtVc31Kkvd70VPl4uPC/IGfB0F7OHkLMhSQjaoBicPeQ1U1IfT58ljxrYydehcBg/9/bWW58
uaZQIWIn7ifbhAklDj8DRt4XW/rZK5f8bAnICcUHfnor6bzzhxAXN7uZiCjjUDiYba3You8ndgsW
eeclnnDqmsm7g5QYZjNvEA5tm2kcP5m5v+2YVzwKPKdVZPR4X2jKHIQvbkURoknB8D0Eb0fB7pFd
S9PPgbzPUvXVo920PBrTriwGN9Kyl2IYXqkPzoDXJC43vuQquzd3hnFZzqEHh+CyKUL3SxCxtWyd
eaNQT5ay+lQmRn83Klm8J/DuaD71pEPZ+MbJG2XpdHsi1szTCA7zLyuikGa49LFAL4vIyjAv9BaU
qn69KwzCwCwy0JK3ThNk43qGdq22Meyrh8MbroojkMTmjEBbnH91lYtaBGvJuf1RxjYIFO9hUO10
I+O0Ojrm9H+sLK7NkM0f+rMV8Vl0uqf2Uxc51En+lFt1mnkrLu4yYGL/MTQfte8cG6KfRk0nDCm5
Tarwc/Ln9jJdTxfFAZ7BJDCA2ELtc/n7Iy5m2j209qyOrhd+1UhKhtMfMzt52sbj6XrKVPJzUNsA
fYOMaQm880YhhkGsGs6TBZ2u0KKjMjiC94UUa9mr5D4FB+7sjfDm+gTC6IzcQu8OEfhlU8vYK0Gv
+fJwlrSP4MWIPmD5f8r0cSNYW5lG3sKzLTSL4Gic//7dMtWtiCxWYAznku5L2H7s1sxo0weaL71I
YbkRUL0dIpdeoZLbItFJwpP69LLcDn2WF1OqGM/djtP0m1nag8kZ7pSq3ap2rDvw0tjHb59e2i/V
UbhPvoPCb47hIRjs4s/wp3gu7jNn6+V37ap8FI4ELQp5vqu0SuGLbe310XimQemxB9FRCAhTZVtU
62tTTe6Sfh6VSsnVe24wo0qgNDme65ru9f4pCMDuZ3YD9/a/UwfM7/33xhY3WGvSgIFwy3g2pgD3
dMS82lmi/0FJ0r+Z+qOqHzuheMyLu1DY8Ki12STomDk0Zvjfso1YFES18+JmPAf6KTSEUxbbOgik
f979YCn+Y2Sx+6csp4dYLMcz2dujoYZ20o8P7aMf7Cdha91WtiLoa/4jHzb3fS9CtoG+RsuIq+ms
RIBew29KLTui+NNQNoKOlQgY3gyiADRHQGsBE7nci5XBvsv0djoLFe0RxtH8Kjb0s+1yYnzoxfdZ
shG3XQNGINR+b3Fx18W9HMMRgkWjnQ6mmn9snybI2BzyUWgnD/njYBZ32WDL3Yblt0fg4iCY2fXB
+kO9e/1IpBenDUW5n85fv34I7cOH54fc/u6GtmvZqV3aof1h2BHi24FTOv7+FO/j+Qc7OPz8Wdq1
Ldn0Su2fPn55fM2/Oqbd7b959qfAHm3Zro48oI/Bnry2He5k+/mO7bYzdi97++Px8fH+7/NDYP/9
/fe2R771N94a0eJmrSxzMOqeEWl2bruHh4fuIO/HPQBixzogj/IAzMW19t6jvrO+14+wbWpO6DbP
zl1v3wN9t+8Ue+OyX1/fd7O8uISjuBp03Z+/yfWydF8Vx5RU1oHcvh7/qJ6B5dXTx60QY/6li4lA
2Uidm1rhEbiK32Cd78dSQiIuisiJh8I+LuKNK/ltzy1twEZBHzOwPNpEFgOjzVSMPS0Xz5KdOz8R
FeJfdP2cxP7y6Udgi/ZZ/bixvivHAJ2B/zE5n3vvbso0VLuptzCpKt90J75LdoLT2Knz+nV22O/w
cNj1If2qMMVn5695Vk7g9Wx930LbKB7g59Bzm7tFPnzrtzhVVyKUi09bHPbSGMWhIfFpYqLsNaHg
2Yfqe1g1NXFKuK/H8KzU8Kao4sYxvDonwJJRelJo+1iipySq/tKoVOLZ6NqnLr/L0lNt/ozV9tvt
yb8e4JuII72g8/GIDsDl3AO7rMYq8qUzrL9182gVnZ0WKH7vRrlzMknZG/Xv2xZXDmN6mRUFSRjO
SNqrFts5ndSkkWJdOsPOpk6pHdWSI0d/+wQOr+xBb+/jrj9BM/20YXceyqVnzz3U9OiQhZ4pMhee
rWitybtZk87Zo2DeTapEQh75lfEX7Pp0wDbZS6lne8nY37Z7HZzMZol/AIxRnFuW5qKk5axuTekc
1bw84odY+N6gsRy6obCRAbnOTVxaWkScXSE3UjQYrGUT2e0P0X+Vxc9ZGe+Cew9mztvDWl9GsHBE
Q6CW6GC79ByxMxp4zBlXPe4n1yJSgDPG05AajSRYQD2osH77XLO3za6NkfmiQE3pWOVZfWk1tOBe
09RMPpsGPZ3WIWieDKRzPacNfwjixoSujREXpfY+K4LAkbM4mSoxjKfIzOVzSgdm3+/C2lZpqizN
fcpNWn4QuthOkNG6PcbrvT/3+8+sRSRGFa7wyzEWTaCPU5TI51L8AM60jet9Nr76bb8RT67MJXbm
4RERUTVeHG6llyhhqVfyeShqx8x/BGgSRmEB+o4D39LukV25PbArSTMyIBcWF6uXZEM3aUbN6uWx
HSdIf+R21n0FWCMoTjmUx07YqbWFPqhhk+mzhcCiV2SX82Mz/Kq18sGzjk1q9yW6TbhZHRrHzNeP
iWw4mkKTS3C4/cWrHgDKk+NiJpbE6y7XIo9SudXbUj4XwiHyyB5E1S47AEiXSphNS9szaPPf4vJd
yV3BAkOoSo6EoxJo1KXVYJQKUC0dfhdov9EpcwYr3IvKruCNLP7m8YqGQGW3BhT1qXV3e8jz714c
k1wJeDvlMRoclv2oklb1U1u1MkG5qUEhVOeHyUvijYlduXeQfCNAhQMNvhtrce/0VTmZaeDhCVH2
4g3TuZwUJw/bnaBnUCOILKdCNrzeOIzXZnZmoCYlBwSS5Vyspx5UfSWQKT/n3S+oSXssjAJa97ZC
VGzaYWYrf2pB3t2e01WzM9/U2zYDMSQvFrQr5aKuBOoP9GiP1aEWxt2gp7Y5nHTpaxEXn3ThIIeP
0E1uRKpry/ne8uK2zWmhiI3Y1875UFb0//dELg0qZLcHuLacXAMwhaDyhjbuYlqVJFSyyAu0c+RR
gY9p3G/+juVJQBzB77p9/1xGxvG2ybWtCdxlZg+0iNFA9VzOqThpVInZsme/tsV9M77I8M6W0bHP
P4mJcein2JY2YojryeTxSDA3p+NnvtnFZI6wIAhouUznRI6UfduG+qkWjOp0e2RrVsCiEBrNZI9X
O3AM1EnJg2I6yxPx/RgiDQdp/L8KTBGPcI2SMqG4QH/HMvKrPOQf4rKczrowpQczhKzLHJRw4zS5
vssurSwcP08tHbAL76QOvfBHA320PZKvRPeyKZwsT+035m7FHvcmKSdQIvRKLgGzgzXJiRfH0tmL
FP17rlnjQepMwgPNCyobVFG0sbXnEODyuCSOfWM2/e+IdnGQzRKgFc8ygi5gMjRZeE1AwyU8jkJe
Nt3GNpu30aUxGPtNJKdpqWabLctBQTaAFEW78lylom2MvNoH3uXRR83/M5kPSrSxxa4n89LcYlcP
pdCnFthwII6RoyWjw4Zzau1T9e+AjEtD8/Hy7gUoU3lSG180gK/lv5IieQzCaLJb2ZaNwBaMB0HQ
Zuro1lW9bz0ibLf32xx1XM3qXA+ByoKn1pLIxzAL3YqJc88p/fO/R/+kfyuSPzGkkbftXO9rMmtz
8xft1/RiLX0zqcOgFNByPU+V/zOlP4aLzks3brhrf8QIrZ5gIXi9k4G+nEoJRdHBzFPzbCVp6ADs
ZUzUmmkNavr/y3jemVpEc3qamXoBERXlYzOzDbXI9uEAF/X/YdbeWVk4Ye9PUZePDMj00kPTTMje
btHErTnA+zlbuB80/3XW+SxMauwyocicFCRAa7yaegIvU/Tp9oDWdtU7a8ty4EwHlOse0yZpSX2w
Wq/d+VPzMlr+Y1yN04Y/rBQGcAhq1vBUkBa8optVp7oKO6U0z+OY7WT4Eb2m/lBb0l6MzN3U3VtN
e0QD9aTKrSPex2Nih610lPL2uxV5X4uPcWf8sWLPVqajIvH4oVQYxJKbKro9ejsDyjO84DjSjJOr
dhd3hKQfb0/Y9fLMfiyTjiKw4EZc3CFTFcI3D5oODsthAjvL3S7vmmGneqdMNbfO2JXUnmlwJ1Kj
JC7lwb5wa3VICkuj6YPg+0tk3dGBnubIcwl2UEGOG7aj4w3NX0V4ClLZblPhnwkh6CqeyYEJagg1
KOhc7uBamCHnQqGcO9hmd9TIFVuNxC1s2Er4RMeFiS1ih5k9fxHL+KUg0KMX6udSKeysRvR4z5vP
+IwObfXau1lQbRyz135PHQw2ORMWE+jU39rP3h3yVk7Hl+9VQKQ6pCEEs/xSpCSdxPibUFrdRth7
TaUELJ+nBawTVN6ZxcWxobYxhFqhDuYwlvdlNlHZl7MjwC/et5b8E/BkhOS5CclSl5xSj33RNPFR
oxbmhSdFLhSIUpLqXpW68X6stJ+3XXoFkETXAGI4RF6gZ4knLxfZbCWa6rzAOPum9NAL+mPVeC8w
KNi59VnmGYQm+06v2zuvTg7wFKfqo6bc15K5lzpX3kKPv8Wtlzfg/DVzozAI+BkldPk1vTD0lucB
M5E/DwQWJlQI3yzI0x1aTbX2Z/hL6h3ryWjvbs/C1caGOhFYFvPN7QpFzOLcbfVYruESs85Tl+3H
4CvS9o6QPxnTK/TXt01du/ulreWpWwLjpByDLQVyvc/e38od8l29C+RjadpbLUazc13M52yMti3K
/SBPQH1czidNFGqaRQ3GFH1f5y+oYNgCousJtZX861YC/WpjLawtrnxF6vyC09s6Z/rfZqxtOjxh
RPg2qwDfnsSr2AJDCJzS0jv37eO3l8OSKn0UEivwzok+2iXXsBx8t9otFrS14cxZLywwc5i5tKL3
foT2ROidDXkXWzug+GnwYBYbwcuqQ4COBVX1xoG9hPxXDK9PDMxMoA2ep7umsv3UiShpdYnjv/z7
zJHRA2AFQhxUxcLTxahVo0KIPJ4lFfQ6Oyn7qaQbZ8o8+wuno0md8YCxnlu6Fu9hmf4PXSx84azp
ab3rtVywlV5OT7dH8sZRcGVmBofIkCWB41ksTxMlatwGiXD2PlVP0qsqUfRy2j+Tb4/j4V7/qHV7
GoLhtd+wO3/+wi4IX7J+b2hmCEYWbmFolZAponAWq8eICv+oaXYdf0f+umsyW/V2cgEAT9pw+esj
ijekyUHNA5tGiiU7O7p2QqgViu/S5W5302+rqe2u/WlIX5Eq27B1fWpQfyHny4HB5OIrlyMsoy6K
hWwK3D77M4TSq9l+EON2BxoPOkd1129pI78BPy+nFFtkw/h/A4SnA/DSYFsFdTUh2uWqnE9p/aN1
YtFFc40mLIhVpsdG+9VDStm2H+mWQpSW7hGheYBr7BjOZaKvyC4ZBTTmFhumooqyRdCzMvnAHknw
zNEY792Fq03jpHtW2Ieu6T3GhU+CTDsI9Z/C+4pg6cZ5cMU4S8RFhhe/orOf7bNsf+s0SsweMh5u
1r1E2Tev/zSNjyOE0Z5e73sJj/5dCnbI+4OG9OxXVrkydJzql65QoJqaRFtBhKaZ+yv8LUT29c4m
GsTvZypebgx14RhiQ8fVmCqRK4XApeuMzHkyeNbGDrvSTGAGcHFkbqh0ADFf5rqn0SPRCwmKq8ls
5qbZJWJ8ml+RBeR8vvDU5OWpLcSd8cUbcptMihyAQAFnm/qU7pIv9EM7Au+LsdiP0aF5A3MP8Clp
uzTc2pfzgblwXZDjs3QHzAhwTi3iJ1CbnhGMYuy2gVNnL2peHcpZz0H/2cr9nZci97Rx8K04I/hb
HqIUnqjHLnsbgkyWkskwY7ey7oPqVWqfQv++qR8B5W+cA9cvEOo+8z+AFRGxJZC43JewiZeQPHuZ
G+TdAdi0HcajXTHSXtbswq9ckgi4obeLx8+Sl30oh+6fB8vcQn5ACQrUNl0kl1/QhrFR9F6pnQXB
csIRsEUNnRlVDzk5mhuIleuJhbZ3rnfRRzW/CxZL6etjXMlmyL2Vac0hTAXAJoMmP3q5RCeXWquu
2m4KhKwbhXWTCAAkxZU0dRJMaWjGwjksJORA1KA3nczypf2UgPwXx7p2GtqZPt++xK5PeEBw5FqB
VrCdr3aYlOudVMiDQAbIrCYnK0JNd3i+mxUnfF57dj16FtXTUKzFPXivdEuFd8W1IDOl54kkIihg
BIUuF5b8VKpK/cQXeH6Q20MCAwzA3+AxozTgdBkbtUvSbCdA52tnaQxvrF7dEcrKR62BDe32fFwH
lCYATKQTwCtShlw+0vogzDLDFBM3EAdpnwny4GATSEDRbsUPK6ZImtIeC+iAnPey5yvryXBXgRW7
9aAou3jGlg4VrW7lMG4RBF5z9TAmWK0AWqMHwKE6O9+7l24uADIN2yh1C/QjG3rKzLKGQbZyuged
WIVzQx4+sY8fOUS6cZdVxl2TpMeiPhhablfVcBjT8mdN17C8sdeuX3qzJg6xBax3hL5XMy4pXRIE
TZq6omchhs1VLx27Md15BX0w36WqdQztoKBc2Bwb4yFJhX9ecVjvzLkdFQUozpfFZud0VRs5N1LX
E+/VTGXPJbt0qzR0tblpMIEsFQ4bc1Y5fwv9382/r7bsAcSviGvU+0CVnbZ+tqClaTWXCvThtg9f
PyQW1hZD0lShbf3Rz93J7E5m2duidyqG3acIvlMIbLSzrGxFitdB+GwTQqj5gcQiGgubhGN1Zw1V
7taw1diB1OX7SM6e6TP9UaljfeCyCh+iLoRhvk3HnTLW0T0EEDAyi1a+K7xI+BFkwlbdem3eyaLD
wgX/HbQli3vL75SxGbsxd6mc4UWhQZN40xn0PETfgz4p95O6TYkps5kuIgGmgucIJKokzAjSF0Yr
M9LrvtZzN+sRaNJqVT75Kr3iZZ/6pLJq/870fW4vQRB2epx6D6jYf8slozz1ZWP+3XCGOSS9+hrS
KDNoC0rX5eNVNPuehkc5d7UX4055iArSSnZnD38VuNzt8JQ3Nr2XW0Da6/ryPAkMXiedR2nyLRv2
zuMLEaJ4o1Rzd5jyu1LSbf+5Gotd3dW2hRRjrN+3FmJmOwTrbg94dcnn9xF8MSKKW4v7xApHiE0m
v3DFtvlUt2O090pYMGRtUo9RJhoQo07Zz9s2r45yBgv7IjucRKh51T+rCWDmhGnK3ZDMME1YERKj
RSs4FR1g+9umriLv2RQFZmB4xH48Qi5Pcn0aa2ItqXAN77sif9KtT7d//1VAsPj9i30sCYGmZ5Fa
uLKx8z5HDToWdlU6WXLEUW6bmvfBwjPpjpsbgHhlUm5brFSCWnrkJUbhxn+LU/EUx7a5K1unfQ3U
/6elef3eOWMvoQ+WWErhapZrmKe82zWxM9QfxxdB20nNxvm74oEX45p35DtroTzpfTKPS01etHAv
ac/BDz993UxArCzV3PhHhMSNPv95aadESC7WzJGlQtYezt3+b0nEJPovUJE68VDubi/XiuddmJuH
/W5YpiWMBIGYm1CUjV7bLSjDmjuA2gNGA20BQZhy+fstwTSzkNS/m8iVLdSv+ngfe3+98iSVjo4+
dAcXy+0RXccepDV4zvPCJL0HZfrCJEyNXePHODuty1PxIUSSB16lR5LNv71XqERy8xTBQLDV8LM2
k6gnwbhJqg8+zIVZmaQlDYc4iJk9BIK/VxGzuz2yLQvz379bqzoQIYwzsUBHobBPYx/OsZEk/m0r
aw7430RAoDaI3hZnBdESsBYFK3BNSq+JelJqegTvovHYtht7avbl5VlBKVyHsJ34iZTU5YD0KBmt
OMxL19cPAZTzybOcZvZgbICc1+btvZnFynSw3uV1PZvBEZrsPpDvbk/ZmgFar+gsgUMJHet5St8t
zNDoY8GDp3RNs3ak9EO2HevPU7GYKnYQaAyTVyRoo8WxkCC2qpGnqlyjvUcKhV4r/dTvYkJ8xTiI
4ZMk33WjM+yHO6v+FAbqXraj2O6dqt1p0oGySrrVdLWyeBdftDw5sqhM68GgwCE0d2Iszr5oZ8Hf
TvznegB5MmgXGD7cEvR1LvzeF3ICPcmo3eEQmZ+S/rHYqhmuHO4XFhZXSZS2DTImWFD60RG7v7r5
EBLPSpGPdM3zbWeZf9diJWlO5VlOiRJuxKXk1CDqSVmkReO2CKw45BoD3g1RcpdEYCj+3RROSRcn
ZEOUQxdhRa93RI5B3bhTLzmq/EGKSDyMx9tGVvwAKoo5EqfqzyZeOD92R3MymsZNIceOU9hw4viH
kY/3ZV9sRIHXaYU5Y2rNMkZkq8ijLs6mqK85YlGhcBHqepDq42jg/OqLYrwYtB6manSIoQH3BPWu
FvRjkGxxOV+PFX4BsvM0AQLqhOPycqOrUFMjJlLWLh8CHvdPIr96wm5AsP72nF77CO9mkLlvlKy4
/MIfUeEIIxSfa1cSkKLIcgi55aOQb2UAr496kHkMiOzfrLS+JPttUGqQs25q3EyN7F56zaOTPjmj
gj7EmNHSebo9qhVzZMBoGwVPzz/LOuzQKErTx0pDQK1/FtoDIL2udsT2tXKmUtwqxV7vaXj5/mPt
qhI7APcNIqlxy7/+M6T+RnD41CXJVrQxL/nldr40s3BJCQJqNEPGxtWzX2NEV6zxUJXfJMQuvV0Y
Emp4qt1Ev2/P5IofKshskMviD/bEPPZ3F06f14MlpGrjqkeYhD62j1vgoeuwjVG9M7DY1DB2Wm0c
YQDSMEd3JFvfKcd8Fx5uj2PFzy/MzJ/xbhxenFRphSqyGyKSq3YPcy7KKzY204ojzBhsXsoQstAF
vhiLlKRFMeZe4yYF9BmQzfQkQL0MdP+zZxQbp/vKyswiK2hOgkEh/bMw1nTkec2wb90xyn5P8C1F
gOKqSdpp/dabeCXQhQztDVYLgmjOTlzOXjOKeq/6cusGJ/9cnLpf4j0a08fmPn5s/npfu415XMlA
XdpbnEpi6glDJEqt2xyaE5HHq3oq9vSrneC3/We/uBjZPMvv/ELqxahoFBFL6ifLL39OVvx98P8d
j0L2CJwXOXISXORqF2ZaTU9ywpjW7aMPXuRqiv9SaXtBuNerv3oPdY9PydGS7qIphVQ+/5j5d7fH
+dbZszg9SN3OFNDcn+ixLb5gEj04sNu8dS0zgQjY7kXFDvwHOT942tM07aYkcyrDHgNIsJ8acnCF
9biFS51d8tY3LA4TWc69cRq6lluAVG3z2CrJo9nUd3VV0h0zfZvELX2ZlW0PE4NOMg1UDhfB4szM
W7nuQWu3rjzeBeOfrAjsIj9sTO3KwXxhZPG46DL48814aN2kf+gMEJaSM2iQwYgfleGY+KdK/xK+
3LY5r9bVTAK6xacAhF0F6bkcpXoKDy1uGzoK6pyI+2VfPG2rvLJqB3JheCTJRgL1vdwek24FaaIr
rRtG1o8eCUUzEH6m0ZdR3WKQWj1jEM34X1OLM6adjKQHNd26xYGwoNk1pl1Uhzw/tL0dJDvag6pm
N3zbkj5ZifTYmroyt+wAVEXRZTHELpImsWCIVpQ/hvGHps32JYQdlHJ24Gn2/UQ5nG+QOg+yteGT
mNXu7cWcR3a1mO++YOE/Qj1Ueoh4qpt01VMkN5+0YGsdV/fBOxOLdWwj0+ozIFUuWgv7Wgpsq3tU
9Y1xvAXgtwayWMK0LUcYIbGi3IXfaxjuf/8MJDvcyxDNl3YKEOmhu0tIH5NF/UpJvr4r/uQ/s8HR
6Z9A45Ia8OBEfzZxKFsTvLhOFC8Ic7/FtUY523XS3ui35nfde6HNpMUNQC+6DZdeJMEPaCAKh3C7
bKsxLeZDsKtOv+Th0HZ29CM+yR9vO83qznxncP77dxdXqMB2FOrzmO6T03AQnV7ZeNNdV/3mS+ud
icVx3fahiCayNV8Z6mtSfgh9KF8cBAeL5p7U/UlL9PssdFT6ouiVOsem9ujrvq0N9UksqOurna0K
o60h/Gj2G5mWlbDx4tsW0U9SEs/1JsMv90VTkp541p+l+BP9k/agP42VvPGiWD0mQPuScjEArEji
wreDOm5rRfA7t20+iiPAGCv84IUzQkv+MA0fMxL3EznAVKyPlSbeDUGxRfqxtuLED8Ba6esgaFk8
CXW430ZdnnpX6Ctb8Y+13NtK9UvdUmZZOytmqVbkYWg40pY4wqyGAii2pJ4ohTQLqfWfUzluhF1r
kQBijjC/wJQ08/hdeq+CjkolG9HgllO5j8RHQ94PzdMweLti2G8JKa/5Cm3BtJ3ySKOktjhfU6sV
PFlPB1eIO6cPoqNGfy4netlkD11k2CUs8eK4u70/194C740uTtxKoAyfpPHAa+1PEB8MA0zVVz0/
8XC7beitzrE4dQkqESmb0YRAPxee2Xcw6uc6lozcd6qwdjKzumvF5pX2+Z0X/1Szb1ljl2HthrS+
osp91KVvRfgjF7rvemgeJ0jc9CrbD1LiFIp3KBHYbV+aEmEdMd2K7FecGIw4yQCQOIZx9ZKQtCBA
04e1SMW7Nt/pX5GI9Ie9NSZOmvxs9umvkB74P3DWDd6voLS7jcTOPBnLyXpvf3FOw4E91IDO8IVI
PpWG8GIO+VaoPTvvlQ34RkSOTwpUywyqUYVSopXl4E5cAiiUfjeVs641H9LcDSbTrun3ytu/wOX3
xqRtTfDszEvjkMLPBWvg2mTjLndW0mqtqnj96Cat1TuyOd6JKKjSSa54r0LY/RQVyKv8RjiGpVzu
AxE97NaIdsMk9RvzsLLHNUidgIuTdSfPv7ihOoFXT5NGfIkqfivzP6LVPqFM7PQCnW/fRWurQWLl
3ALtSJWe2ghpn+XrGwJkTe2bbqT0WDiSP9ypxb4zemcIEnsKIEb174H2jcWPVP1SlZZb/Wh97z6J
tpjLrlshGDJwb+QN5qrkleaImdVm4tfT6DaZG8EF1wa2rDwY3dE09mNz6AzrWMBBBQP5ae7pFcOD
CDet9CfT/A1vX7u1aB4FN0INHeUqcXH0daZs+K04jm6dP7QFsVWxszp7Anh5lru98WEyvxr+FuPO
mgtSt6F6QDwPZGCxxzxhGiGFTCe3QJZ1QDk4aNHKQelpolQAuNIkwSjbsT/ZBWLwnmFtJeRWVoAG
jJmnDZFWVmCZx9fDfKgMTZncMvoCr+lj/YMpeigjq3TKHqYor3AE0SlGm3aZSrjzW2ii/N9dlv0O
4p+3j+frAwfWQfLHsJ6yDrTMXu5HUxlROJfFyW0H4LR6OZ1gFtmqCF6fqpdGFpGaFGdagPzD5CbN
fQ5zU0GFa79Jhr1mBaw6xBFwzXBpL660oOs1pWoq0dUi38kN2Ybg5m/Svf77hNHqzLqBEea+no+V
d4GtGaEfqgml6Orj+NDLRmgrqfl828ZKgom29//i7Mua5MSBbn+RItiXV6i9N3B3e+x5ITz2mE2A
JEAsv/476hv3ThfFLcJfjJ+mIyrRlkplnjwHtybem+jb8pfngghAKNETqb1k/SUZTxBZy8lTVzzT
pEUl19yZfhpm1lZb8NpegJ4eKtQA0ql8+PXQDFZAqCeBVchgTgE4Kcu9C6D4Rty+tkwgiQXZBbrF
FF/jtZWsdG0Kz6S9NPh9USZHwPdeIej9g2X5/v48rg7ok6nFgGa/plpHbe1Ft+a9nJ4gZ7AxmC0L
6u+fdwP0j03OLVjQJkALeRP4Jt2I7W8vDuRQPoDyqFxhzy0C66zIDVfYlaYwMSXE/DT+1OjzxkBW
EE3Kyv9pY0Y35DIqyBtZ9czF6aklqOp8vIn6wLwYu/rSPdV/sw1zt/OGlJSFlAY4qYD4WeJ83KyV
OgZlvKTQZejEkUKV+P7a384afhpxBjKaQFsAhnq9Mn5LSFu01HzRZmD1qNgP6PCrgM+6b+Z2NyOS
woNLFbxxgy0LEKNAirbpZutlYmDY0c4duptm+5KXW3jaFUPwBeg3UvwReJYsfKhLKkMOpW691B0/
FE4escT7bbboJemqv+6PaWVx8IiDIBwoYtGosqyW4v1WV5BNcV9wUwaZ9jeDI71vYWW3AcAGTDTK
h6j9QkzgenW6ybLruWu8Fxc4veqx41PcJjq89uAHbdHXaAIhP+x8AOJifPKhH7TxAbezCXQKPBDa
XZQvWlbgcrRBjrOV+y9Z+9T3GtQ9nhyBFF6+gf/dsLOsvY2TTNtMZv4LyYowyYtAAutr+GdJ/7k/
o7fRrBoQtD8xmyinL6PLcdIMMcnSf2H+02RckCgIEhDu9vUPPdXPaEj/ct/ebb+v2h7qAY4mDfSI
uYsVbBy7LkGwQ17srAPfrXFq9YvWDJHwNDRpyxBEOOALQ8/4kz/HM82Clvxig4lABuwxgNDmfx7W
XX+QWopPrtj3OsOlmkdejJjTgHyzu+CcdGH6Vl/kk3gih/sTsDLhQHOBgQdVeEhiLCfcBL+4Ko5n
kduQ3Ux+lL15EoTv8wTCKgMgeJtQ7pu9BEPoaERIgNAR+qsqj/BpgJ49pImRciX28epPEFAhKVLO
0iW/Byin3x/dui3l0/A0woYyrm11ohdV5g3Oc+/Z0yVv23evhVqg4MI9FLZJNyZTOa+rV6GidEGT
ALDyiIvxGrg2Jxg0cTthgw1f7lgPSQHnKIV8tZzkqyPLLWs3CRfVK6x6QlCaBJxVW7jSlDGra8FS
89y73xz3L8nTB1sEnctBjY7UleWFVr81obcjhE3EVjihqK9hHa9HSEXSIB0DygshZ/Dg8i5CbHkU
MkHimU52aPtoMru/hrdHVI0Th0I1mKG2tPTjQ1nrrC8775kLUEDD5qlxnfbYpJp+ArbjweyT4jEr
SXcsm/p7g5RDCBo6FtjZ7Lw2PocsZBsBjZS8JM5Md1xu0oPdXNIWSn24y9S6g9dwCZlxB+LnYN/x
ngvSoRsYlGRpX4GmoHrdmArzZoPBEFjIEdnCXYFO4nr6K6JLiKCmYOJ/wni/zt0RfNUSirrdO1pi
gvzV/D2dkVO0uq2Mx81liiEq3jU8cNEpDEaGa8ut8K1M9gwk/AUdDrpA4yK6/ryNGPG2QQFm8JRG
eIh3A6ZzEe7YfsoSQS3/2dWE8/eU9rhr9Mzyv7nG3P7DuwpOehpS/9sMhgoe9ElepgGBr2GHcRrA
TNLnmUtP2dzIYyW8YUvHY20aIKADOW9ohSAdqP7+2XmlrVb1StpJzOn8CO2rJsiMaThurPOKGQc3
IPoSABpGoWMxDU4DHorWSNBk7nbsYUbw7we6KIGrgZZs4MxOcyzdydtb5WA/6yag0rXD0rAbqn5P
vMLds96gEFsut7gfb3wOgJ2KCFtlFxVf28LDtXxkpVaU1UtlGDS28kw/pgnt4iTV2zDL0euIziBw
eHp8Ql8WmDHuT8zNQfswD7VTpTMJ+PFy+jNwVPcsQxuSW/m7Wmr5vpyTHElN/sdwSAfexkPkaKP4
a0Aa5nqlJ55TUIF5WQRxmOEXrRDgy1wXp6mlGtpnsv7H/aHdPpZhUE2uahtQz9bFi7x0aruneZpH
TvvTGt8GaCyDYPOQvzMDgm0ZPyQkJNYWD9nNDQnJY7gsbDJ0Y8DDLnZamkHIjZdeHtWmJU4GN9KD
mDtrXzotC/Kp3lKhuIk3FvYWN/IARTmGZztG6T7w4Qt0SUs0gdjI0YYVRNXuz+nHU//qQoY1RDUA
PaO3A+wGS6/VdRltkYmOhhDicCd/T3dyBwLfnbejO/CEgsSchIcBRdHvxs8q6vXQrsNhCxatrCy+
QlFjaghn0ZULEfjrrUR0iE/2aJCOKhtJuRryvIUETYpl/wMu1X/KLPU24pCVRUVI56rOHtVIuDwm
Rm9ZhPeURmb+qM+Q7J6j96ndIhxa27FXZhbOQOetBaWhikI4IT2iK8yt0wc9zY9NuW/SJKSofvem
d2K6t/HsvvFCCOc+j28RhUAZjI5uScpIg7i8PT4U9IWPYNKLUIMKQMrvFGx/fyetLeFni4uNNJCy
s3A4aSSmZ+KLHcRE0yfCDgJa8/ctrawdMtpQkkdK38XjdTGpLoEKpJEbVWQJJNRlfqzyr2Y1PM9G
u7tvaWX9cMmAWlQRCSHGWpJUeKLwu9kom2hqXHCX2SHmMR9DSHwVVQGFo7BGN5FdoCluw7Da8NcH
Aihm4LRQs0CzG9zP9YEYRJMbgzuDsqft/uZjOM1Bi7S9fzCyfVeddcoDoR31nJ6cTTa92/m9tr1Y
SZ92YAPTdNgeXzPQBNL6VPVpOP21McYbuBI6fvCAVRvVRsVwyXNdF03nFSVvIqJHrQ2S2jY9jslj
4T8gY4ycKJgSIpv8vG/14yF+O7P/WVUn51N8Mk356NZN00QSDq58F6/2P2VcvMgHaweW2rA5AlX9
2By0B7TuvkyP7LnY0+McaV+ML9OxO9jnraN66++vpuFjD376oEqlDrq+bSK9IzsCXh57tMJKnHUN
QiuzCKEy+v3+HNw6h2uLixtNZGORajMmXrZxqsHNz091e+D5Lh+eoU+IVovjfYM3QQmiNGBRcIhU
wh40INdz3lWslohYmgjcQKHUyS71jFNVbyj1rFnB5YH/cKchE6ieBp8m0m+55/NmZpGZBIiyyN+b
+J3bbJYKN7FfIRKJdBYgjNcmknSs8VzPeEQSsCehCCF3AwRVA9NszX3H8f/asdR2zQjpVWqO1V/o
96nCNnXZ+f6MrpxRVDRBYoFe749H1fWH1FOSI2qxWZRbA95rSu30gl4SUMRvEVaszCqyA6gfgzgb
dXJvsXYNQ6EWaTkWNf0U1NoYCeDQCjSO3B+QmrnFscTbCUhh3MdIeSx7RHyrKu1ZVjzyaioPPNNA
VN3PWxriKzsfDacoyoK3DjnBpZU2m3kp8olHKFsf7GS4gKoiLh5IPn3XifdjovORpxun7bb2iSDj
s1H1UZ/2ZTakU994LY8m0pzL4isXyIqJS0VkUIsxcO0eQPDzyMKakPdU5NH9mV1bQDTZYsuipgCM
++JYSMMds0rqPEo6+9CPXShlv+9Is3FXrppRORakxlG0Wt5YyYycls8sHmUEBV0OnB3pvMPEnF/3
h7PiLoFc/s/O4nbystwegHfgke2eDS7QDP+m16Bsf2zoC/ryN+Bd6teW29JTVHOqORX9bou1S/u+
KjNbiGhs6y62msL52jelH6JqCDmqxmD7Qi+2SO7W3AxAE3hwqE7BW/oolyLVyq1KRHaRnbQOh5sH
tv4TudXS/AJ2Lryv+rk+ErrFXbkyueD7RlkVACVUPu3F5OqAKHgMrEjRbDfQUfTeJPea3ViXsY2G
1rzz3NAnqITeX9Lbs6+KAwaM4h2CHIraWp8OSAkQQkVJ20aTK4CY0Gn2tXWcIr5vZSWYUzKpCOhs
ZCeQyl14sppXGskrC4OrpvLUZpNzsbmf70xip6Di0dovDR/GrwXp0b/t9ORQ4v172vgIdbdebyh8
BPJDEK6DBgAqY9djdUqvK6nut5EpuBFA+xw5N+H/0EEnfJ4nIBtdqfhDErsKG9o3e5oKH9nY4o8b
OFUKCdlJvKZRmwFk6/o7mhZU9UiatFGPTMQe4JHuNBcV37j411b2s5VFpCE9gaJVjuQiKGiHPd4s
IF2b2m5/f1JvD6kaCy5epXkGooaFlQTd3G1eYU71nj+YXVKAysn5WRjZMU1TO8ycfgPic+vrYBCE
GDAJxDbOy/XkGTyvTOLDoK1N0DbP9J+GnjRoWRfuhle9vefxIHbwBjAAXFJohGtLyHC6aGEUXdSK
X3L8akJos3oXyYZPXZnAKyvqNfLpANbI/I4mb7oIqTsolIChMMggVQyWQxDx1laJtpDa3SKsWe4N
hCMoCqO0hPsYjPLLDN4k0PHn97aIgJsZQsa4QII8szYewje+dGlmMTajY/U8cg+Adq8FFxTIkKCL
PfybQETUaGM3+3ea2jM6XZo/3CNLu4trdx7YSJEqFpHvfB2KYze9j8XX+/te+YrPvuTDhJpDRKIo
NSwdWmqhMkzbtI3c8m+jhfg84KTQYt+jnQVc3uiusewAus0b3vpDUXppFp4DYBXFcYCU9/Vu4XMl
GEsmuGvrULzk78Z35y1/kpfksf7thumlQcYIqvRhe6bppRg3XMpyrxpozIDbQoUcySJV1rm2PkFt
MEkSlFVyGtg/6yE7F56z47q9cyx/I3S6QZ4vjS28NaOZkVWp3kU+RRLpoIEpAFJ+9YS2MwmxrWAm
5XQZR3ink1WPrrMnRt1mYdcLcITarp3kx0T3pepeZwY9Jbx1vZCWObrjnByC3TsmW20+GQ4Fzsdk
TktDPsv59/19snQiGAUAoFgpoBpRFVmyZuFdmTodnWVkTrI4EpR/juWUPaAJqTglk6i37riVJVIH
G1ctknlAMCyOXM6awawoHSJ0BhpPedWR93aq3LOTD9k+IbKFe2EzEotaK0OzZGTHmAkeX6eQIZ53
RtjMxqlgDLlGQoxzAWMIvarNjptlAgLzoggZHXTZI8qCK7/eSimZrBHUxUNU9IkfOEbzYPui/U5n
XTxSszCDEWnCPXea/IymHf0iIFCyAYy8PcIK/aXK64B/4ZZd+Pd6qE3WNMYQ5YM1XJD2eSagUvhm
CdbtczI2L32evLup+awzucXH/lGKvD7IqoQEz49sOl61S/A7NSaKOro5RkVq8BdBk/FgG+aE8lE2
h4hRtENpoiWw14l89GeI7TqVzE6AebN9lbLhR0GL+rnsTCMsBgJ6TmoPSGBA8c0cWzcoB8g30ozD
zzLhXiCSx8HaJMtn0B8OYedbSYAHEUhmm8QOHW364uSzf5CaTE9EOq+i4TJEw+eeID4MhqqDClVd
NxvPzpXrAdVY0PeCulnF+EsAXp2WgmZaPkaZ/0/fGLt0ghhr9hUyWievNKIxARrLOCAQfMUX3j+W
K8fkyvTihkCRGHo0E1R1a8N+tsvkVTj6t9Evn1t5KQlS7vfN3cS/aruj9K763lERBzf99XZvGbjv
Ro2OkV4UUCWzdgVIfYGQDalhBg3pQrNrzoQBtpJahw3bt5f9te3FPrdq2bvCrcdIuhPUxTgac2Zj
J+mxJz+qxA0NP9lNNfg7rLY8DvnB1bwQkGmTbkEf1yb943UDNlp0lixDN7/QZslHgfUu+gBdqBri
AImevqn9DcTFRvCxNmpcUfhYZABQlF7MuDv5rdnKGQesIKg9JrZ+soUv/nwfgeZR5WhMvJ/QK3O9
rp6ZVb5XeGPkVHYsMyjvWmgQ/GX5oH5531jHlelDEc4CqBP+Cr5T/f1TpNi4aYcikjNFecdPeWYH
wvvKp7OFxpxpIIHuzxe79V9qaAhmqDtjrJOfBY17at2fNYDftaDH+5+0jMXhu/FQRdIBRSwk5pZz
PI0isRnP5yhNLLxO+7EFay7gx/mEi/i+qdvlVHhJ9FNg8Li8l69jH3KeZj1XcwQd1yHIEfzvk8as
d/etrAQduIrgjsB9A6A8kgCLOZZ2TdJc6FGZym5Pad6dmWY1AfOs4ThMxIgnFO5BCp2mh5Sb7g49
8e4O7LrezpazPOo0cR9Lv6kPaVbxp66h+tHVBjfMRA/1yEzvzdgHke9GwLsSFyJRAtdiI9WLLosl
t4ZkdPKkV5jRlFY7ZCysfbbr/d9WHzjsYIN+bQqLABqDoMHIdyBYrL/N6tyJgG0lE1dc3fWnqJX8
tE1RF3eJXeFTnIsT1odsF4kfUJc98K1QR4Uy11cotD4QRwOUoTTvl/Qopj+Ug27WZoTrL6j2/KLv
isNP85I81GH5en9jrOx02MKLD64UVLfLdoa5b7TU0WGrQ3xfs68QVBX+FnzpNlb8EC9RkFpsP4CD
rmcOFKkya4vKjET5Dv6+QzG1ezpAUDLbmjrllm6mDuGcDe1wVRRYWMpNk3ud05gR/e6Qk7vnx6k4
1uKAnBq5zE04nGw9qLbIplfOMPKgBhqSgAlT6dDr8RVDjk2az3YkbOcy8ckKbbv093+8UvDDSv1T
oXS8JeO5aQy5NZbCizpdip1bdjSYhHicu3xLVH5lT2DffSjagPIIkez1cCxDUmNMDS8qbJLvbDfv
dlZvVTu/Aa3N/UGtzBw6TjUA9kH1hnayxWWmmW1XZYXrRYRbDqRMDA9qneOWMtrqgJQvBwUlEHRL
Ky5pzY6NxIuq1hRniSg0xy3SF391kDSJ74/oxhbiXqXNArwB0igob1xPnktSRllO/ag1tCYuk7Qx
D8SAJnog0Jy3SSV6aw5gGdR0TdAXq02xiIFytL95zHUJYn0a+JDL8ZO/XXOAtO9x6KvALOdo4gcL
fdqO4EEqkiP+114SlCXTDbTyzVpi/+Pc4b5ERxBQxIu11AffzltJ03hqQHsBIavf5ZxuiQysGAHr
OEiJ8QJEv8EyLedxqKoT38vil/2G79j65cWu14iv49rHLyPiCLeusRsPqGAwnz5b+a1Pd4fb9U2F
vsYsnvK/4EnOtvVCvpXgz27BKUfng2md7fKNZc91OoWGeEoN7WF0QuH5G0Hz2oeg1QDbBS8ToI8X
21PTq7Yt4IzjzipOWU7RRCM6htZYtw7KfKvLfsUa8nD4h4cgyvHLpiqS6ISCmaGIuZwDHEyACuVO
y0Dbvr9/6lYNQaoFUTguEGDUrucXPpeVvUiK2PPIwzwPJ7+a/ym8MnTTTTYENUVXd4z5IXaDuoIJ
FAVeute27IpaHppsizgvsmhk36v5qMnXnh7l+I+NQFFzgkKH7BNaOWbkzIAWRYkgEFCFL/51CI3u
j/yGnAHeBgkYrCVucRTD/cXQ66rXp1aTZTwh+DvmbVGbge8PLGBDdvELv/4yjlAZN3xkrQu9Qe+x
XWbnQdrDA6YyC1O73WyEvrmGcW3owCur9kTF/au81uft7jOIIo9WGScDfYOs50vp9ftJk4Hx1ggz
NJtjjbIyokfpaRm41ueAbj2TbsM1xaKHBJWGmhNKv/oi4oUoAc06qILFjfOAJ+xzUca8PGbWuXHP
rYFtSIBz0crg/nKs+GO8AZGhQn8ycpkfddtPIwcTV+ohq1LGiJ+DXCkFsN99toWLWvFVuKERbqAO
gmBgOTaZpZqwAZWMc90bQ15reHZKj+zuj+UGAo6t5SrKclDbQv0Z0OfrZWSFayW2N9A4MSqofB+E
jfR91p1r+2iSGmRDU0glGDOaMdC7fCe8B0l/AW25EwCEWeSpSsqNc35T9/74JHDeIbZTWUdrsapO
ZjM76QCCpRl99RPvLBvx0x4Odu3/5EyGU5IEZDpN5r8Q7OzK6XB/StYmHmGsIrJWJell5xkhQ+3I
JqviegQOWB8homSn4OC9b2XFm4GfQsHDoGqIJOLiSBeFVQ961VVxBXErk+fnaX6bq+KVVP+r8QB7
giZ2AGCRubteYYnapcwsB9NZN5C5PnfpuLGJ1g4EcpCg20AxDWNZXKu5Pg+mkedVLNA5ELaD8zMZ
e/COk3qrZ2/txAN8iR43TB5ugmXcWlLAj3rO6ng6aiByGZxDOZ1GJ07yL70RkemNa39+2kGHBxAL
hgc00pKsGODXuaoAj49LadgQm5Qk8Il51oz3+xviJqOLUw7JbFzZkCHRjeWGYH6TTo1V1LFlvnVg
Eg41JBT99w6MheKLMPjGsFZuuCtzi6AyEYU706muY81uwO4xmXLXs+7ffAIpPpW+uJheSv58z8Mm
kiCowUAL11rYdGSrJ/oMm4X+79zTg22x0J7j/I+h0Co6hzIezhWCBUhILZ1aklTEom0dp3nYFf5B
n/bjO9rNamQRNDyC76/cBzfSIlqAOfyDcg3e897ibZjUXgG5mqqJCzqnj2Zu5fukK2VktPW402av
PQ6pNu66FFVEwQzrwIVhhC5xoDSSluPBQvI6bGzIpQlitgdIV5lotLf8cCyYc+bjqCmViGxnDI4d
FFnRPGhVq5/8ZADlXQq9r9rp+oOAvzrk/jjtGZvKsyhY8djy3A4kugfeqT67YYJJAf5zgBNPs/pL
yXV6FBV0xmWPYiPh3S4lRnZBaptdDKS3X9pZQJDF7fvj/SlTLnw5YyaK7hB+0ZAu8JUP/nSFCgO3
Df7YxJNVVUcz0esDYv4xtF2kmMeK6gcpXPHu035r398m7rE3LA0lLQTIiKeW0XE2+2ZbWXi39aBt
sPRQ6sbRm89DHo/2sRTFjmvqumMHtDuf7496xefjRkFzC2gv8ZS7uWuJN3u8K5p48Dy0T32VOYtd
5ZM3ztmaK/lsZ3GBGnZvNFBXb+KEH8zyvX7RLBK4yTdPUYbLf7ot1vA1X/LZ3mL/d+hvTwG+aWKR
/+3JLwOI6v1LSZF5xO65P4UrVw1SPwBTKtEEBdm83jiNW6ZAE/l1zI3cOksvR+XFg5LyQLt/71ta
nUQwxiLHBCrtG/W5RFYNrSsMypKPzWiHHgrlTpGBXu8n0tx/ATXWbmVCjbXRIR2PDijEfKBJXywc
8SUCT0ngILOdzs5pngWe+JFbb4PRBzYt9ml18uzy4DVhk2S7AQF3EdgnvEqDklzSPkSUbeS7zn+c
NHpxJLTebMBLvLf7U3PDxan8K9IsCP+xFqgELhx5l3l+VvhweGynmnVDAEgbESLQTvfauf2G/hYo
v2UiQKPv633Ta6vy2bJxvf5uP3t5YpdNXHdeyGbn0LJyN6P2Q7zhwBK+13j2FW1wGydqbYejJU0x
x6KIgX7Xa7Mer/TMLFgTe2iLaGUVZvXv3P/p0LfC/3J/hGuu8ZOpZfjZs6YWwsDc2sIUuBrAT6fT
4clzAPQ0Z0PswY4BjXBabTHJboxxmXYZUXOqSdvAJ4/16+z0waQ/Ms52Y/6Nlr/uD3J1GU04fvVq
U+Jf1/NZmnU/O1I0cZbkAeMvDTrAyxfNK/aGnz8P9EkTW+mZNZMO1g4IPgCcoV15bRIvLYM5fcni
Gfz4oE7jp9quqkA3uRXSbJwefGmnASr15JiN83jqsqw5cB8qGIM5g53UyX/Ng9/vWm51J0+X9FQn
TJ4MXPGJnlW7+xO0dlWAggllHIAUcE+a118rfS1BQhG3VDL6Ek14VXX2KPqC04akoGYUWwDnNc+j
nlvg+EEDJtpgF/a8mdGZVCweD+cx/NPOe+UvPv/64tTOlI5mnuDXTa896MNrWX2n9jlJQMQDvslj
3/yQXrpjHjpV4vvz+NGQtYw0IHACOTsg7yGlvXhn9az2JxwiFncz2yflA8iaXjvTD63c23Ojf+3L
X6DLccbLKL5w2gd+NNOHyaYhnsqI9oeHTDuSEmpwwwWU6KDcvqRFUJEtzpubU4+KMuBYKukPRMhN
D4I2F06TFYTFjjuBrp+HY/LkycdW0068Kd6QXK83btK1ZzbGgHQ76igopiz5CTJrbH1fGzEzMpXH
TIx49FO0JkG2bA4LYdBLhnsvGI2Rnzrbnp6NYqqOudn7O5QDja09onbYzULBGaBnSmXXl6Aaq+d6
XxLGYoule66fWh4k6bl2LzUJ5y+mO0EB8bn8ubE91PLfWEVbhoEKJAhNzMXORIZs6mavZrGW6wcA
6xuQVKS/aMYCL7X/FWysQj56f5f1oazHgHjp0zAM4cBm3P7kWwpaNounJ0Z+tybkmzbJY9acFprR
gbnAaxekbIvPY1DWcrSxZ/HAhr8RqfohaUEfYXlVdzYYqFDM0gM8TBJrT/qm3ciEfMQby9nBSqB2
A+Ivxf197RU6r6+JV3MGZtIZlKF8rJBzLLy0/+7jvfM4cCdR3Swz1Clxnk5ScpCl+dJsz11RGCyY
3JQ9aFab/sXqHmV+bCj5OBoWG1T1DPzhlVl+v7+iq/H9BwgdzhPtGkseBafQUs4sDfvImC6NPZ4d
ngRFjbB3SPfVq+k8ZEk4CysEfdVGlLCWncDjAqxciABBN7+k/tLBmteUo4H5+lY+0MDDfyZq11sp
if/PGP+zs7g+u3Is3cKHHaf67SZPmaeUPL5Q9n0WXgj8wt53At1rn/2tSP/2msApUTTsihoH07vw
ppy2vHYrHJcccERw7rjZr2qzi2HLyOIu8kbqI3+N28KI07kJ5FubPKWDF0jBdkVxqui7+d21H0vE
mwCS7RoEoWQjWlDBwPXGx+sQMB/gY9D/crOQ3OaJ1U0DrkOLHsxKvklti7RrZbPgJQjdA+QAgQHA
4b4+XCAS1+QoKh7rUxaW6HuhjRWgleScV49ZCoI/dwq59rVJNsZ2G+dd21V///T21rJyAL4Sdh3n
YRaXUT9a/rFwQ3MLOLa2jsgKKhCpiYbUJUSuakyP1GnN49b28XbK+iQktsnRD5tuorVv/TgGhWse
7hApH8jpXQ9KjKQHRa7gcQ0R17yznhhk4V3VzZfiuuLsxAryYCSgr/XraMPjqFhsuVlA2QmSI/Aj
KhTTtW2ezBMf0RwW+4DLglkAgYarZQ6wh0Xgoydz5FOzax0Q9RZtS/f1mIvQm4b23LQC7MQQ8d64
2m+CCdxlULt1LJRHgKpZpjgSeDt7GjQem7XxCnTsF0fWmH/3Z2NP59qqT+645fnURbScA5XRg1Hw
+OLwXM+BbUhwVQwNj2Vb7N0MIhAOO09DjDS6wafdgNAahZiwBKNvPUEKNJk3xry22dBCptK0qmfN
WnyA2aNfBNUnbDanR2RJHXDuO4gcIAy4Ndbb2Bw0Ep9MqU/5dICKrmrmUocmimzmv8exQKjwOx3o
75Tpl9kVoTCHx9zxQ82agrGsHlpphWnmIn7RjpN9GtkW8mtt7CgU6aiFofJyQ8vYl9znpUt5DOqU
QKNagEqsZFsB49qwwQmrsrdQ6cab5HrYpUUhEYFcT+wk8tgyI2g1/19msRPYCvYbR2rlOCNHBwib
WlALTbnXtiyumfnY+yL2ErLnGgs16cW0E8FYITs3S/LWNARE0bx8crLDfeMrvh/Yc1/D8UGPDhBT
17ZRdWhcEEMKYN3eGufn5G5EKCvziBwPGrkMgAFxhaq/f9o+zNDqUZt7EaODmhhAdMxPBn1KtwBL
K5viyszCI2ZW3zNbhxnxzdxZUf92f5ZWfx4YeCAZkIpDffp6FKKdzH7uZxFTNOFodD+BmhwCX/8L
Iwg9kc1HhRm8htdGWs3NKQPqNp4tEfIMEkEowQ9/2tKmmmAAr/l/Vhabjfepp089rIidFWy4pdXF
/u+3l1UdLZcdNA6wCkUlDy4loWb+5sYPL/vfbKpPdpYxU6rlnA6wM3dnLwFxUyoCvziycsvPrmAR
1GwB5Qf5Avj6Zeqe1H0xFI2Bo0mBfgB5jilRP6iCnACCFPhgagavbn1E9Jm9S+kd7++I9fn8z/pi
29G8LgcOgdQYOjyhaSLF6IAEWYIZAETU902pZV9caWixwL2OliGkjJaPn3q08qRpaYvN52gHkxN6
JIYEKzfgJnTQGbggDU3p1ldPDgBt+/vW186XCS4mIFBwnUKU63rrA+/V6A2aguJJfEGvzYHKIpin
ZsPKShJAtVkC0vUhqwRE4LUZotdtbzisjXmuo/2Ry0NjGgfodj3YRn/wU/LIqhMoks6+0++K2TzY
NjndH+nHy/5mosH1CYVHNEqjfnb9DYYLOivdE20M/vDvzHuygevXiLaffBpAXrJHwoXVZGcPRmC4
bR1wnT+S2TxlIj1I+03PtpIxq3OPBw5CVhCFAXhz/UFZ4njNCE7tGK1is50HEg3U2byR8FCjuhn1
JyOLmU+bCb2gumxjQubj5PDAm55N8cNLv+gaeFo2FnprSCqG/XTpeFlhEArMXkw6hvbMvgwmJ66M
ZuvQrJ1P9Tb8v1O3DMOoRgrE4m3cJYFVv/neHHTGt3rTDanb63b20NoKaSywxC7jfakxK+vReh3j
lQR1I2OfZmdQPgWtbu0ne2Py1gf1n7HFBs2rxq7sFMZq57fvf0+9d1StTSSP7x+ENYejitXg5wBW
1lluu5E3CBrGqYs53kda/VPa3ySggsN41Mo3I30om2/3Dd6efgWwxDsTWBskmr3lcz435WzYEI1F
1M7DfKh3rc0DjsYLAOx97VQ+Fj0/2mUe2EDa/GkzNJiDFSBFdfsBPWYsW5S9KU3zskFui/rvCOgK
0QWtNP50TpFXBXE92uwQToLocrF0aTfZ2uw4SFj0X8Zzeu6dg5scdfJgUrnLtpCrN6dsYW0RSdCS
9OWk2Qw4vVhP+nCw8oAbW4Dq2/KbMoMXiOqZwOr5C//k1n5SJL7HYk6Qh3EHh4fU5Zcx1UiAN5gV
DWaBJgo8NE+VVzdHgxhk79HePIipe8BtyQOkeIZdpqrt97fU6gwATaZe/cDjLSM2H4SgZSYTFmeh
Vf4S85uzxTx3c/LV4D9ZWMzxRAuovBWw0OZ4T7L6YMJfUjuAzuyTmW4M5zbTdm1tGb/13E5F38Ia
ZWhBBX23VXQhxMjCsvGetEYGAtnFrsgCeAfu6qf7s3nzFFlYXyw06YaZdrPLYpskoMN05iTMXbYF
F1Bn4MqXwgqgWyj+wPXYINZa3A0IcjyZYIxedZzZqbBPkqBz8lyh9OdunMfVCcU1DwEoB2HHTRO4
yaai98eSxzZoNNB4/ssVr3zQ96yE/udOuPq+nYZO1dz2IK+I78/nbc5NDRUyQ7g1wHwLGMb1UOsJ
xGKVwIRm/0PddyznjaRbvoqi9qgLn8DErY4YmN/Qg0aUuEFQFAWbMOlgXmt2s70vNgfVNd0k+Acx
dXez6lZRYgKJNJ85xoanSfsLnIeotcV97rTJWGqXithn0N25dectec8Pd8ifIy88J3CGUVhcxXNz
21LDqbI+Eb2+F5DN0p4Z9/cQpDt+/o6ndiBANQYctmDlBsnX969Y5gxqRAyFEL2Go3nWe1aYewww
CXQTN3bHx+WJvQUyDJTuFrOSdXdCyUnZXmv0ST3XcziS3kVUIba8kLdGWYUubaM5ShRun4xmlGpB
30efT9iJJYny5J8ShEgB0adcrX+trl3cb6RP8nsuy6AdvWCo95B+n3IrdNPd2O88elVrXz8f94Pb
IHpOsL9EzL2ogkGrY3WSjcImpcEL5DLMBFYmR9jrjAiYCr3T9hB7MdGNdkvQ/qshGiBfAq4t3JBA
jEB0oOoHAHchyZix7tay8zFmjX4/Q576MMElNRz0ge6o1u/6VEdUZOu3rZ3ll9VELIgs1QOUYmy1
K5gHqU6isY2FsTz5+xNleTNscDRcoam25jHNc688q85RQrFYXLI8Brll10KK/Ab1Pwln68CUKv58
Oj+eYm/HdNckS1hGwYNrzliiPdKH6sn/KgOKnGHj/Dq1GNGQ910IuqJxus5VHJAcKo92KHvALzFU
OtQIxKz3G7nBB3XVZWlAxR0MI+BNkBctj/EmXNca1kLYqGWJ6Zxnef04TjwEGnuRxkfxaC+6MnI1
H3JqQ6TDDzrL5qt8BkkS1lRe8WK5FGsFJLg27FDtrerrboASARrZXf/t81n/eKwtDwp6KxwnEIuv
78fKoh1a+5QltLqbx/PsIQUvz9gg23+88jEIIpJFaRZimmsCOuAK4+x7qMiZ6U0v5ouyUKHM7TNU
nCM/31BW+Hh+YrBFBRDSOYYL4473U9+kPnRfKobyHAGwqeoPepkitNrylzg5DNqEoF8vzZ91cyQX
2KAm11kiIHMUza1XoOFj6QdoK2xJO5+cPuSx6K0Da4mC3fs3YhaEokbbYAk3zwpfhyzXIQeTrM4e
M7Exeac2Pjo+UA0BeR2NmNVRWhR9n5VQ40pkof2ki48DMuch0BmgHQYq5Xr3qPdbYNKTg6L5AxIS
kNNgjL1/v3ZuM1AcUBMicp+m0KxVRQBxtza0EMNQsq/kz88X/UfGMrYnbta/RnTXeZM+662pNS4W
5N441lr0aIX2btpVkQrSqA3HEGYBMdtbd16Ybhxzpz7m26FXyzMdXNHRWcPH1FLtzvH759wQUcd6
GhA6NBDYsLyNBtfJIWFjgSoRjiKEiu/nl5E+a8qlPtNXRzuucYQLA5yMfUY3qY4f6v6YWGiMQtIZ
0jfLYn0/FPxWDLQNURSZxqcCwXZY2juzciPDOeaes+v1W59t+eZ8UMZfDlv4LizapjhfENK8H7TL
OCqeRc4Tx4jap/6hfZgeyuv0qIUkhoLuN1OLyJY65ql7BOBJZL8IvOHJshrTy01hGW3PE6AuALYR
kfF3xVr/fCscmVCoQekcBKn3b0VZ1ja2MXKEurdl8zTyQw1uhJ/HYILHedaEdr5VZDp1BUPCESgm
jIrIZllIb24tT6tKe2IW6maZc0a+la3cG7c1NJ0hRPMVKeNGlLE13PLzN8PxrJYkTW2e6HwKUjjH
qB5SS1XzzKxLwzzvUMf4fN+fHBCtVbT/QNL4gJiqs5ZosjM4ulLOvMu8Cg7fME7fV01DD/4wirgV
6IulcAbcOFdP3RaIEJdCDXqrSK7fv6rHrBLKhi5mlsslIM35LiMljdpM1NHnL3lqZS6kq0V2BK3c
tRquyvtxYmkhknpq+1gMZhOQDLfG56OcihvejrI8xZtvZxmzUel+KRK3ToOidGI7v82yB7tnG9/s
5EC4ZBdsF2Ro1902VyjHF6kUCdP70NTyyFIPhfEo/K2BTswbLGz9hTAGLDwUxt6/UdH5rBIkV4lJ
yznWK9lckTSrNsAbJxYCgixk6zAKXdDIqwNS1emQZwq2EDjnH4ABSuYc7ptOvv/885wYBkW5hQQH
8R/w6Vc5F60bn1kdEYkqmgBt9QCzZhlbQlInLhZggEFthQkbFsOaQqp0O538gsokd2EYr8mmDLuB
/1KAV+4oSIgX3eDyjUPj5JuhcIbobSlPrbn7VUlNo9dyjFn8EPm1Ra+0YiOxO7HkcImgtwtZSaiZ
eKtjENK1fPQAeEu4jkZYPThmpHXAj0oYG0YckLSNJX5i5VkAeSDdRzcWErerNQH4kD+ZuSOThvv9
bhLuDJUkyLB+viROfSzsIcgfo1+KvvVqSTjpTFK3GiSqRBD5StlFOzuhdWv03c6rm9vPBzuVk4Mk
hiMNGwml4fVVwjul51nhDIlPjfEqF9SJfI2ZCdiYzkFDPhvmvQ9l0F4zd7VemGfKdNWOVVDi+vxJ
Tr02elJgOCP4WbSf3m/r3i7R5yblkBjCbfa2Blw8M8bIFc296VbXE5b3xgo9UZUHxA61OFC9wSmD
qO77IX3ece7bmkrcucDdCYRqxIyi2PldJdDr7NorKRo9QmyhXeG+6c5p5qNkoYM0ohNty039RHT9
7mlWV4+GYtKoBlclo9C7yGpTESvX10KIRzXRWFnFmews8Pgkl2eGyraQRSfuXKCKEEwAq7wIfq6G
93tRtJTSIWlw0RLmPRF+KagbzuLX3M+HPNW3bOpPvvCbEVcHOYiYPky2MWKdwwpLfe8fqpQdFiYV
hP3IxZQ/fr7CThwXKLuCfY2qIDq96wu3BeOgSd12TGbI+TbJ4I9BOqH2s2XofuLks1GjA60ZpP2P
nDuLKMeBL8WYlJBHl3DAQ1furDG+ff42J0ZBK9cGd8kB7Qhan+8XrwfcHavNYUqYQy4sDVzjzK5j
TfAtrZwTpx5uW9jrAkMJQvC6oKoPIpuhDjcnpXK1M/hs8KjvzH4j8Po4ygJ08LH6cOvif1d7sXeH
qYfYrEq0ogVAkwX2Fpzs44RhBOBpkbyCmoJaxvsJ6/NMy7IUy41Pfez3YEYQUobwD946VpbM8H1R
bhkIMRBgBYjt9NVAFcJSZYxiSPTpUrPyi76FMONc3i6NPjPo5u9N/poOL3LYkun+uMDRpVryEA++
Y7gQV7mOXdSmndZ8TMaXwo8VUE8yMqyNS/DUNC5sIhelb3wwZ7VrrUzlBmi1Y8KmHg7dAiTmNhTe
r89X94nlACA+miSwdIJ+89q6iisNfuSwRk/07LrrykDOPz4f4ONxh6UApgp+OyxqkGa8Xw2GUiVz
m0xPGGmHuCt1GzUUd7wBui9q6GJ+CCOweBwcunHjnhrYQ1UT2RtQd7h43g9MuGPU1VzogPp7AZt2
7ggzNC0c9bBQwCbUW9rbJ74X+r/4UuDDotK5ZoAVXloNtsrnpB9loA8Ht1LBOO0/n81ld66WPNhM
qBnioFi4ZqvdW6FEhTOBzkk7HSj/kVt2WMGXGxmU024MdWKRL/5TCPugvQ5B8lVdZuqacbB8NoOp
4e3GWt3OgxsNMAsk2nz8/K1OLEIbRpgoP2MCoYW9CklQD2ZeoSs9UbT2QyL1PGKs3zJgPvGB0J8D
TRp7Fkn9uoafkhrGLP6oJxkdwqZO5qwPyZZq17KcVx8ICHgo/mLNQ4Rs7VxdFUwTqWbpSU/jab7W
Ki+EFRScy/eWBRVXmsam/vz57J34UBAahH49RMmgV7T+UMCCp1XlaHoiRwd2TJxCT7gc5qBy+6Oo
fH3jY51YgmipQs8N2mTwQ1kLVqRGb9u92xsJvWJwQOsJ2aXGuQc809hsKX2cGgtiPKaDIxC1gjUo
ppWm3/HUNRJU4otijPhYhEWVX3fm+XD3+Sx+1I2B4AfEDmBGYPto5q718KzJkCWruZl0mr1Px8tc
y6D3xwIXQp2d/mPiATT0IRBj7OymvaxVGut5E89Dd5S5cdVlaqen/uPnD3XiDHv7TGtJT+mAPNuO
nZlUXRHPRTSmO809E/aeeg/SFlsX6sdi5VJeQ3UNRUN83TVHc8y9GW3dSk8091BnNEit+4LVEbTY
CL2qtAc0ecHU3H3+jic2P64HmIotzq0ffbGLltmDII2RCDrlwUDUCMpsam2cZidW0rtRlk30pjxD
qK3IzEsjWd6rdcDcMgRMZ+YwM6fAKjdU5U6NhoI65tFE5gOu6PvRKEpeedUrI+EGxOi70EwvQQse
RUT5xgo5sfmXvMpa0qpF1GU59N68l+lUnZ5mtpEUjMROqSr4FZQKKuuAsDb1Vjn7xHpE6cTEaeMv
YO91K6l3hmZwptRI/IFHqZtdQa+jdO4N9WRo8Lgbks+XxonEEfEjOEWQJUTPFRHX+7cbGKnqpgZq
wkRBrVf3c/vLakTYGNPRceKx1XZeCrHq6sKv/AuVbinsn2iLLPErCrm4bBExr6+Mkoja9bIe+4/+
nMrscYLUI8xTjppwzzpiBRNgSBWz9oicdqWhP/NxCjNXHfs2gbzhQ7HLL7pbMM4/n5aPurg4djEn
i5oWvITw/d9Pi6xhD9UTFA9awSKrxpj2DfMSY9jV3veyzGOU/j00qqpX6QcZqBMMMO36QUHRmuuv
EFi/KMExS/2tBzuBRlkeDCBfQAt9CDStvlcNZEMGyBjmC8nLBHenMpuisugCQmScSS+YbAi81NOe
bzqrnThGCEIV1HnRpAcoZRWuGP1Q28IbzERKGOAqTfVApmtbXY5T2w2ELIhCQexlIZG+n/lhcIwG
8CUzsfuv41BGDp9RyrB2abOllnbiCFl+P4DhwIZ9PIt5WVi5Z1EzaWYrqmgWAe0CqZ8sKCC+03nx
50vq9GiIkj0TITOS3ffvRbPRgt4JPhwtPbLrHaQ1GaiwuxECpMGIksUvbcibvx9JwE0WQl5oVP2J
vH8/aOG6VU7IZAJU8dVpSAR4dCy1y0HIvdtsVX1OYAxxuyAlRfi85DtrKRKb5VLAwd5MDG2OW9hI
SmjIuJkVz/oUQUghTN3u4BZXWfHsd+WZHH52xmGwIEEyDRsb+NQqQmEE0gTIv0E+Xc326A5GP5uz
mXjT0eePg7ovyd205T5xchQbJQsCEj5unNUpYajJJ6OASLZe1jeGGi8tRtu944kfqe9ugVU+Yt5x
Ji3MJkjuoS/xgbI1uSVtK5xYCeWofLO9X+2ACN85vDobdX6XFbeNeun8WEg7mH09NmsR1ZTg/5OI
9FtMzRPvjh0KNWoQl1EaWNvbzc0wNmVT20lL9/44QCSIBs54Dx2rz/fNR/IIcGJvB1pNcpY6VlOP
FQayz7UBCJWsiiYJa3d/vLCa6m7ybqFrwoxjY8LMaq6/Uq5tOLOdyGtA0UaggXsZ2c068SyJmjvI
KdjJ3KRZXIhWHdKS6WFrg07w+eueOGTfDrUGx8BWvND7crQT2uoX2ljfV1BR/HyIU19u4aYA7wf4
JvLO1aEAAf2OFrad6I1wbrmJFi8dWu04wrN9Z293AU6Nh0+IShKyQvBLV+M18FtzBuyeRE1NzBwR
ueShc+woExuNrlNz93ag5UHeRGqG1KsS5wHmrodCTFMEg5d8PnWnFgK2OrCSOOFAIlie4M0InmS1
Gk3uJGgG9TAjJ4BNbwCXTm1zNAD+PcZqumAR1RGdMgcDjPHUhTk/+lp1bqR8N+nHzgSWeO6u/DqS
443vqDPJrjv5MOg7BtLL56976su9fZTVhOqLfDkFegI3ZB23Jg+XSS1gyeJv3fonJxaXFAJ5uCsA
J/d+YieHT8gZMbF1DS2wBkJQD2a5UZc9FeuikI2oDp3qRZtiNYjv9j0EAIiTpFTUdVAZHHFm56C0
SZiK2tTKLkxD3Sqbkhpo9+JopaCktJJ0F56db9EMTk4uLmYwY6FQ/EGg1/Ebq21U6iSj3DfyXPEL
52FzwW4NsroHoVyXTj3kDpPWhE3WfJ7mN3Vahv+97/fmZValwEICY6cr30lY1QW0fLKhmKi0jWjm
5CJ5M8iqiIVKGi0qWHBAwmJvjrAEuYXDz+cr/tQRghbsvz7KaoO3MmuynOE9MFfcfhm8v82Ixm2G
Lw43Mx9CI8b6Kkl9QGx0n7lJ7r8wYwYc9PtsSWStvz5/kRMfHo2UP493CGd+kDRJIZalCrvBODmk
qzjcjGL4P7K4rYr+EtSxrfc6VdxZqqXoRYHqCSTfagWQjgtW6oWbDPp3k8Nch1yR4bzhzVWdZ6EL
Mdxqcm8Kd1+6AXXIwRNH9WBX0EuKmy2R55Mvj/rSEp3AfXddIpR2O5cNNN+SFNkbbW81lkaEXfnT
FtfjxHKBe++/B1ptL8mk1wHggeXiZgE6r5Dz/vuhBxYKijbAEKHSvm6hV2jg63O6fEdzDLoSZXVg
ztLb/8ZieTPIatU7C540z3o3YebFRC4IPYd0yvC32eUQEwamBhVbdMWBSFmNAoVk4aWddJftizZ9
gP0L7fKNK+sECgCjLFmIjo4LIN1LHvbmiladyJ0JtY6kr8vpYnDSBw36ZZHqAfYidaNDQ9+HzCCy
pe5oKM/bV3MFsXFgsqrd57N64rhCXmkCroKrZgGavn8SC2jdqVU1SQz/gTgw7nZ3/Waj7OQgi/0d
ZGcA2FsHV1MxjENPBEHJ/Qi9J8s8T/nN5+9xajeBcPCvIdbvIbOuMloM4VuosOXGs+y+yRrcF2MD
wr410OrT5UY+gkzTk8Ri36vci2b1kMlEya028NY46zhAS13dkxLj8OM8OHc0m666onhV+kZAuvVx
VqmL03i1YmlLsOJBbR0Dnnswt/n1+efZGGSdMRTDUKdG25Gk1NFqBv1YFWc0jT4fZJmS900X1D7R
AEYChBYOlvP7tUykSN168lGWhL9qjHPPDN1qsmLWzn5YgLWRF1l+yD3xVz30P17G/5G9tjf/HIP/
4z/x55e2mxj+mlj98R//U+LueK6L5+ZLINnrs/zS/vpyJ55FwUXxwv9z+WX/+sfvf9U/9q8t7/A3
n+sv0bN4/hL/LMT6H7z79xj8r4db/v67P8SNKMSUyFc23b5yWYs/x8JrLH/z//WHX17//C33U/f6
x28vrWzE8tuyom1+++tHx59//LbIvP7H21//18+unin+WfBf/4s3xfOX1y+HVza/Zi0gdc/rf/76
zMUfvxn+74hmUCCH6RHwf2gR//ZleP3zJ87v6J4RALOQyCAvW/LApmUi/+M32/kdgo6Ip8B4w40O
FMNvX3gr//yR+bsDLAgBPRY9UmgXeb/938d89zH//XG/NJLetEUj+B+/IYN+t7AgyIt4YQGXAPaB
MjAKi+8X1iibzqHKLkNbMQ4e07gwlFJae5eGPtd24Dcd/y5GmVWg1WfEgbjtLN2Q9tnYBgLQBJSF
occ7RzaXw3MmBuOB50SVUTrNjRO2lLEyHueBZDFgnUYWj54Ym8Ax6947di70LyIINPhjNHIKCZzR
TTm7cvSxSSOfT/ovHUKqNf6pm46xhJpjHriVVn/VHA57M3SWsjlsHBgiBKntW2fEFLoTF+h+ffUh
b/fIsry6YL70jcCoPeduGHIXr+dUDEZ180iPad3JIU4dMuA/ZKZxMAplQk+68fUzb/IGdil86s17
8D4YWLgDrEuVV7txRiQ7L+zav9Opb1wWU1pHIDrg11qNp64GmZZXxWTVfShLBbXv2VLgnrty7vei
0s0YT199S7OMnde01cCQcydeofGH+zLQ4Q3eBm1vNF2gWWV/y7RB/OJ5Q9Pz2sa8R32lAd3r02Jx
NB/QWkbngPvWYba5nl5UqGHAccHR09jodbSbU5flMBvv/OJpgEyECtCN8q+tvHLysBcDisk5/IEu
NeCVnzRGvSGQBKUstMnIi2Z30NxTTdWfC8cf6yhlBTlkKfi0geXRvA+Bb80fiGY5DK0tGONGSq+q
Kwq5wytuctCbTU+NdUjyFKsMJ9Sg4MNimBdu1aVPJpPQRiyawvxqMk0/VmXXOYEx1exAXeKwEJMv
RThXjYQ8HrWLB1WXNbjQntc9lIRmP5rcBTFG4pT3gp7S+ZF6zMhQpeqoFhO4vi5D67DyrasGeAXc
4s4NQnMK3gBqSmbUuDUZd5kNffNz15UQ90GDEJ0mD03Z83KapgyS2AUk2Tu0HYygcHNxp2Ybj9YT
CVf3yS+PNZva8thNvfxRl3S4Iu5c/ShGXVyNrgtzZqoy42Ie4CsMcWc3vQOSOXPRveLcCJAONipk
fV1YERCD9BssYFCn0ag2VaEH/GKWtjCLApATjZBqIE88My1g6UaO1p7d0MkIoVaf32m+aaHiC8uz
l6JU2qOHox/tG01pz3ikKWmImaqDMzEPAmuucrRQFkN1js56Z1xag4JhiQW1qzJq4ZXiR2PmGl+d
noALXiku7s0hpyrUrEWt0NFUy8+Y6Uo97C2DwGQb2ob9FeD0oxVOoLn+1OuyrULf12CgWPnNYzHW
5guMCNlrM1i9EZcdxbRNVcKbYfhGHWP4VutmdWsNuTXtFYfeUsjHvBuA5qs8PYDnunebKsPyg5QY
HKJ7zog252hMLt1ZtcfAyGh0AScbrx4Sv4DhRTAJaoVEwNHGkt2jxsX8knNSkUDqBavwnHpHgt6a
s3toF6JiJaBQdiZ4V5uR1zf2z6Gr7O+GUOhOgPFZQ6bbG4gTMsVQgwQSywqB6wYho80qP+HcMqco
7QbgKlnaCDQnR2L1e9+QTVAXdnqr4wjDV0lNiAGrtJSx1lcpCeppEjyGkms/XWC3OtjXpBtfZw3+
LvOQTnC+1tGMi7S8cS9IC82jYDB7yAGUczW84JbQmshp+24KQVjrzjV/hqw3tgApIPFd1nmsgcX1
yKFLMwRwAtPBOJxkO8OGaCxadMnyyQn90YJaugY2NUFxSxf0imaseUEiXWIah0EmqZ83Rcic1rk1
Sa+/cqBI9dCeZwOsRtgKt8EsZrMPpD/PTlRwAOvPiFflY0i6tATytGhzK2j02QBKsivhUON3voMT
PYMfICcjG8LCYRMKT1lmfkXfrSb7nEDq5dBYmXen1RXzA+p2tbPTQJ65wsKifugyUUJRoUjdMiIc
Hyk0ssz4NTXKhLl2Rp3ybu6gZHzGplnTHgCBxV/PcV0BggPnBCOGz4vwzjPfyboICou+Fktc2U/+
QCweGENBZFARRPc7TWrmle5W823bcs0AsDmXcLIl7vhDNk396CLnlYe2Tcl5Cu1vNN7B+ngReTFc
K3y9/hzdH5TVlH+d67JRMdOwndDoqlBMT2WeP70JR/6659/e6+/DxeVWh8w+AECQwl/ATR+02NDD
xjletKEvSn5DNSit4NaGnB0RWWyWjRPBL6Q5n0r1l1jA34oXL4sX1vL214dA712ceN29NneCvb6K
y+fu/4eQENnDJyFh8QooKfuv/41l9j4UxD/7Zyhomb/jQgF2CnAfUFv8xQjhn6Ggaf2OFBVBGLwx
CVgVSzPnr1DQcfEjE0ALrDuwztxFG+CvUNAxfv9TKAXFiYW7ACTy3wkFzX8q4v87yQAHBmVQyLoA
vI+YcCmLvo8F1WhlVZGaTmSkZmXHOPNgwzL2ZF8DTn/IeOcFs0vQX5NGBCsp7+jU2bUa+sIK8hQS
3LjDyB5alU899FsC+AND9q91UC+ftKM/4yI2O5NFYAv7geQ6ZD8lIH64p+6IBn/TerBnBCLsrK8o
wsxSk2jl4yIeEZcENZdQk5oyfgZO8d6l8/iQetB+zmc9sFKXR/hbbugPhRuJtBxh3lfOoFUUnQw8
AVAAJQbcDYhDk3HOhoOi3ffO5gnimDxSkmMTZvy6qeevDiCOEUtz/cIw5z7qcQsD6ujlsU7EDsjE
bu9aHY4yaIGewwaqDzvfz3YtvlCQ9dlwDkXLn+gje3FLmvusHn0IwQ+X0A/kN7iV+z2MfMmuMVh7
BplV62jlUHhpIER9cOHNcI41AkENHUBi2tfaoUp5cTDbQgsbPZfnYyVR1q1Inu88u5H7dkjNHLcb
MJ9+brqhYn351fDSHiHkMN/XPSzWCq1LgyqXbQSU+XhU1kxDT80XtlPIX0J6B+EX822TqTPbFT0Y
AgbcZjzjouxBFRlb88JyjemshGUYB8iiz+NsIGATVN7rgtIEIJ0ouMa3HTSkIV7z0Ff2Tx8QwXNB
eLvzGXPP5i7tDimA8o42Xzc8U6FlV+ZONRrC27nqr/OG6bEGeGcwOAD1uXNrxcJgN6OlKrQG2id0
gA+jPRZYBlbtH6cesgTwSiQQXCf+oZjl0apTGaQa7DRVWwxRB7RgkLV1h/C2OIe98pOf91rcwTa1
tXGBGvMSHgw0mrVcu5+yUtwgnmVPhg5NjCLra5Ct+/Q86x3ghRHeDgE6MXtduM+lYUe2LOCzoF1k
tRHZwPhWVYsrHd/R6fgFQoKwN9yLvHXOsoY+upodYLHhW7BA2fOhZMbDyJsysJ0c8WquBRP4czSz
Dwo9w2vaFFNooDB9SCH3G+tO3VxDE0jCtF0yB9sCZENsT5t/FWPtwBiatPpZXQz9eTFq7EEhVobd
Vphia+0rASgKZv+cIQeLyGyE/Yw2dCnNvWJQEuKdEXq97R2Q63rX3Mqsl1ITDXIOswx5Jnls67KD
sNxQGsBcTSIEg1pcGPponXGnh/qxz3oStwZyOwqvJCogEY7+DmrPDWpTNsee4JYqLsvUcqEEygek
k7n7c6imK5+KWJbgahRWGzU1btTOW8z/nFKPTCjBxrU70wcbenpQRMjYN9Fl5Q3tOtRfTWc6G4AW
DFOVsxDwhRElREkA7JZKR5Iqxhss7gvC4RQwI5oI3FZreezz8puZch7yUhxEKc9qlHwjo53Svd1r
bRr2nkLtRtbOmUQ9J6zmIbDqYdjn2ZgHtZ6JMFelOLPIM3F7cq5Urx9IUSHMmth4yZgUWFMADe2I
DbVYiU5y4AOOnRQml4FQsKAHg7gJ82FMY1a4D24+fZ95jozR9IAloOkxUySuGg8e2p5/67aGCsuU
aCH1HbB2HEp2E0q7+6Ycs4uCa2Vceal/1kMFCJllZjhXbQdFcRhcItwqnfSmhW8pMXE4OFCR8Qow
j8rc/9WpCQsSJluqqJ4c5lqXMzxnJpwflzoZHARj+TKuci40L4XzqEaxcpGPO4GtpLxW1EXU6DTi
kI9FE6qeXpUCWo6+z/sr8L3rB4MoL9QMrwrGVJBg1LrhjCGmjXtmdcAIc6RCcOSCOedodcFc2VWs
qJAIy22SQQHYjsHf8kWoJgI/4KZtRWAzVe/qlD9zJNHmQOMqN66pT79Pkzzm83xf4Z7IGDkbOz0u
0c4wfBXbkuAKgw+574almEIK8GeoXB5Il/8AlSuYUjip+8VFmjGMbV7Vo3eT+cWZA/nAXknsSlh5
lFofCVNjgWNA66gzMiTHygksIb/TQrsW6nGw8zsHWTbK3YktmXhpJySRtac5QJd2wejXNxlpEU2O
oQ17OGQVyD0kUqSyO5bGD1V6l5M5i8DJxTxinxV5QnJLv/aRYVwgeoWrXN1OUEYwpYgmkJwQrrf1
cXIH/77LvJ8tHWmEssdD2o3D3ul9hYcdEF02gzlCvLhX5wokr6BUENMXev4LK8w7+E5ZmZHTd8WV
puk0NoH1ClJhT2OAHaQ92mWXRiW6fddGrewg43hyDmsJiuztfGrEpQnJRSsw+JAdalEVl2YPFQyk
SA7dA06UR2Tovduu9bJnza2Mry5sn3DgAW+4txktdNSYSHE5WkZ15jdpfzlbuvFNlNZhFJP1Iydo
FWW8dH+wysoDDqvOPfzXETNYo0ZiLkwwCl2J07nSB//YMXhL9k3d3w9N419NRO+u4aeL0yKvWopt
iDS66miPNbf8N1SNXls2QP/Ud49M+jQLhJe7N1XpQDiAT0fqOlWA8+AsRzf7eys5FKcyKLNNeY7N
CY2mhLFujrleRJXQ5pd5HtGx9kxGwzGXkIKHRNDTgKMfypxwDUshFp8uoKQmE8Hc5DygdTUFppqN
I2xJgT1ufRZrrkt/KJX7l1hYTy3KNwE+UYZah+/oR7iKQruVOd5tTiW5qtH5gGvA7B6UXlzBHvk7
TU1xhJD5d1jkHOpRMGwIqQeMIb8bpkq/H8pRX9Dy9UHCQ3DXOGP7SCGTGNa4nPHR8x7wVoUWQ13M
KdKFwbsYkSvFWocrrSNM2xWLyhdWUBZ3DSRdMhT39sOcN9hR3TVE2mkgKphJ4pgY3MD2oYNYom5S
Oh07QH8bSZLvBBWqTdRqgoxMz4VK2++NX8AyqfPGs1Qgv4s8jroHz/0sKi2eHaTv1DGYhslC1N4x
QP/30oFbAsKu+WjWTbGXxkC/UsNUoSNwe6mBenGBsn/E+w7QKKC7C/0MIR675BnSZjhVy2iwnUtN
wIhrFqhdgY4IYZm7vqVPfa7u6kqHnhPZCaFuao6KZe6mN5mRFkd8RBSnbBtOXwbV41yf7uf/Q913
LEmuY1l+EcsgKLcUrsNDZ4gNLSIzkgBIAiRBUH19H6+Znuku6x6zXs762UvPdCeBe4/c6uANtoSs
XeW6Txqjfsd9FeZt4PTJajE9GBvfh6vx8GsGaD5u5fittnK+bpZ6qCUBwFkEXaxRaFQ9jMNUv0We
H7zy1tD7EDqhFAkYCyZnMiK8tjIvDb7FS1Ih0UMGQLXMFNW5m9ZB4WBkdRYkE8ZL4eUjxMJ/6jIm
5z72dnzzaTqKZk5V2f6u+JKObBJpkHS7qJ6vQ8LyZCnTMJwzJsODifGQBl33FC3b0a/Xd1NVx9Bx
gWnALyy6uqT2T0zF73JZ3uag2w8BuQIdwXC3VHsSThxvpkYV2orQtsol+1VAtNWW4pcKA9hGeuAj
vXuc3Ya5rbUnyDFPdCV5XM5lPk9y2m+be4q7sKiDZmdnJIrr38RFuRXkXGugIvjLDJ+tF386Ux5F
g+j0KTavU9z+jVe2K1UoUo23Vc/xlXdqzjbr3elp2fN4PCHhshCmKjZtnpUncV3QEM1kNAU681TN
VfszzU2YmyVaTj3Uthe0WJNiE6E6W0+Yq52Rh9/EPoS/ZZdOqsHQVEUYkiJh77wqlKkg4X1UkQ/P
3gxZLaojkRCBXwtnHf5KsjmYyn/TcuhTS3GKbcmKu1SaE4i+fbtBEaaD9aFZegDyzTGCNUITjcI4
Yau8VmtzB9iCH6ZO0gdIgtRBR139sGxi56r56s3BhVcJ/aDzZD7HwL9WyyJTNS9sX7aixnOk531D
efUEky75mteh2W2QbhWKuB8uvB59B1EJtqyC6Q9UEy6GaL5f62QtEtWj4XQL+H3b+lceu8elQUGn
6RT9ugV/7zBAiR8lEUKI40Z9681eFz3h/Irw6kzTG4Fo8TWh3W72gRxpsadaZA0ybXEpVGmAjP4s
qrvl2kb9n1DTruB8GK9QCCMCl8gaBtiphYgt/BGIWk7XySCzvwt2c8+ju9U0Mfohuz5AEnLJT1Kb
n9LZKN/Wld0lvHq1DKh96ZtMOvut1DqeWtfwgoIY20ta37FRVV+JijuBXC6rtpvCsMxKGGeLBkjj
F6Anew6mQe6meCtgpJ4LjJ4sm+pG3C822s1RC4IB1x4SmAf/YANzF0bb/Lyuw2MYd00aoVvDBOIZ
yOF71Ix3gLDgHa7kdwA7Bfw3spi95OApc8L1JlKPOHmC6M1HsxTmBRxH8iw4kKTYAhMkt1LzRTWX
0mJyS3q97f2J4vhTMX8rh4XkrW/CL93z8WPwac5HFO9xL1cTJKkYWAvTr5nogl9tO7IMa9DBn/mh
AS2g3ZAcBtw/+ybASz0nPhwXsTn7c/U69b13WuL1kTXyO/RLXZAWRu9w6r4mQ9PSBT8oPPwa5xmC
tYVHL7JmZBcEGKNth6OoTHjqOzRoUNkuF4BqYdrXzYOHc7IsSZQiZudAvS9ESqC0a9oFsx8eJOtO
S+s9BIDrv8ZlAqjLVHOM/RnTLMrs8c0FYRpsU32Qc8BfoEsogREP8S7k43kAjwkCpB+zvqMkAx32
28nhyKO+PSPFXl39rVmKJKodUGQXn2c2PCc11pqgtElqou4znsvkEE9xeACa3WDVSRrcJBRna7I9
cK99hWo+Kia/AxUUTSBomhOX/S+ggkBNvWk4AN0AIC6x1J23KsRqhRlf5yASemCWC7ZnPih0D5EW
w3Lrv6LKEWmBllqMXwz9z8g0f/ObSF+8KOjzwQK3G6N2fBzdCvMFcNiygDOTilTCApg3NEDRQsvE
g+zg6OqpNPksMHKMgUYzJq75n2Rt1WEdAQeHRK6XNghf+0h3B86a9rs0dHipvZAV/Sb1z9Dy8DT5
q95FKI/PV1a2WctbkSela3PodkucObzeGWja3yH7SD463rovkJiAOGXwo5gDswM/KuCgqN8BhAWm
EgM2EW0MPk0Qc7B+6/bRglvHzKI7kXg1u7LhdbG12/ZdC6Qr9l6Istm1Q4VR2XjdE36aKbdN0mVV
iVppsoYLIuZc76VET9Gz7yDWUaEvHhF9z59GHiGYYfCW9jACmd+hPAA+DW8dMjiO3AOf+u4B23h8
gTwM4WfJGJ0XT6BIfa2brIZaIVvVQtN+QW+lM2YDHo/OM73BdttEoTzG0iMvU0zlXdmwMkccSn2n
0Ou5tnTM4lLZkyqrWOAj2+m9n/AzjEuyHlFqS46IH36WTb+XDk9LNY3TLq7CDu/OjKMVmfbz2Wl2
z4YIF/Y0L34xIgQYX+E6Ym3ut/nbj/pujxFGp5oScYgGqp6c2N45adHC5PoraeCn4KbGk1lFy342
I/3Tl0M5p1Th+kceZDuktQZvkZnFNs9Ls3x3tbdlCYje58byJq/WKAHuXZUf1GNGpV4JDIFht77t
9P2+E15btNqswAgtIJilnKPr6hues7r6YPAOY9yOJpZjwblLgEOnVeDxITVGsY/SNfaAIp4JJ1SH
782XH37bjaksyXcZrAYFqU1/xrwpYK/Z5NfYNc+iXD+8ebgkZUkBHE1t3k8MDsZwPXmabzmxEcco
OlEfO1W1ndY2jg5TpMhbXHugkfyFggkbPH85wlhTJRArQ3RVqkrm1FKYUVYgF+NE4kNoXPPGHRUH
DdoQ3xjdzgMe7nMJfP++rvzlSSrB3+KG3A/oMatwzJU4mPsNRHdsCSDJSsvCC7rSpl3JLjPZJjyF
23oNojrATqfFozF9eyIbh06l8vhOJLec9yBRPl6I8QcoTZlvdNlOvifYoXTekCtvPoeKe3vSM3q/
ttE1xhja63jHeb0gEnUpXzpt/hqMaeAYMCdkakao+5CIYD9sTBVurTy03bgZsxpK5geKxfef6HQa
WnQ+MQ+JYwuClJHqT7FILsgGnI1EdFYgQdfAinRBeMCuHMIS/KXIFMe/mUSYt+vGz3qolfAadMtz
Q8vqYpeS7ZyHesCNNah9xR7yESpbNCPfDoMWwxkkJcYoP3iAEuYK20zz0gUW+1InAZ90c3wMA1jV
EFnL78qw52cEFOD6XCw5jeO63MlGrvdmxSCJJZTtWTe2uWLIgKz94eC8bUQpqIl2KCrAD9xOX2ii
+1OuQOaExISrocEn/QdtuHfo0IOEs6glaS8ocAlbWqgmJ4fE7hodRTA+fi4sgOPxxaMyL7dTNZsc
2gbf4i7e6KO/mOPS222HXrk41X2S7CFENZj0ejCTI2Dp8b4P9R3Zuvs5wSS8kqrw+xEjEaCWBPE4
OLc6V4St+4VHGrujCB5b0EhpmZB3LGanZMYQjmAiHDfTHjGU5i8wjBzths+6jSrMrX31B3qhXEKq
sNPCT9JtG1g64wh/QzrwaZz8JxJ0IOT8+q9ALXABzF3/agUIUZ/oPg83BEf1fPmmWpW7cq6fYLwA
a4Uoq7dwYPV1ZOAqM9XYCD0iVR5S8dEBTpk7/wntgylvT8ZTZ+Lhi0yaBPUpZgdsJPPqjWXEhQwt
JPYM6xQCF5NuuoYjDXNUcLcnPgzgs4NLLAaDNhTnZb1bn9eNjsVare/+EIgcm8VfOtidaUi5l13U
XBqErwhvjvcw13YHqXR/RmWTV0ydOK3R6u5W284H7gTOFEiMz3USfUThXP5hQDnncnulwLZfqrBB
e7NsOD3PiB7Aag56XgEnsHWEu2RF3WQfrJnB/IsoPsh7H4YywX+GPEAgZscL9HqxjtQDwFvV/cYa
7JmUR6O8J3LDkTOslCMJZyXoD5+G1aUN2GgAcbWjPZwGk2i/Q5QVW6hmwMumzjjOshX8Z4gPR5QT
AOlbWI+c5LYveeBhK5jLAM2IfdP9CcfEvxpVefWpjBXo5TKW8QdFsWOX4og0v5dkSOK8ZwNCtJRe
TsxWczZ5VKDxyjHs9LUef63B2oLWXT7HCgHpeFbeCDhnCjpTiVPs8acA1DHmJIEqPwusDZT5hWA1
eUYWc5X5Cyf72kPkehiMyRWpG+3zrGtx3iBVGVMvCUBHI/4nn8rJQW7gg73RtaI7Z9boIaFY82LE
j55JN6IHJ1ThET3WeSBQX5l60n90m3cOIv+zEyh7LePttMEblnY82q/RnxGtnhAEGGBh64+Tqn1z
gJTvI+uXqedhGOdOR7tuHNCrtmow8ysD7bN5CZolcZ4lokMPY1eJPbHz5wxN8Ugnddy61hTVinzx
xAMDBYYrDTwcQ57e6tcSmf5p2YEfLsGSMUxgOF1ntd8CW9SRPg0o4DpNNTY9WtHUwbacQyq2FrRs
1H5h4DmaFgi3Gss4DyD0oX0IzE080oUkv6fJLl929SAk2nD/ge8PpnTdlClCjVeOzShBhYakdI+t
Wx/AdePY4LdhpQ6v6zjMhW9mvMWzaWbMcmzP5SaOtlKv2G9e8ZCybEDXnuHkQ7CyiOLqxcXbcdDJ
oxYz/wvQq8dPhki7nPR4g4Sub97FFo9FGQwv8bpER07In2peARlNMeBuVBgcjC/xryoJQ+5Sd1VL
8ONvuI17z/F7yAdSP5QhMFACALrcCIaCFU+0i4PtE6i7LigSFvBs1y43mEZSi8jWPHQClE1Ng4Mb
TG6Q1IawiS2EfsU8IYviWNoSXFGCpRnHPU/l1E5Ftwi/aBECtvfmTaIG1cThw9jOLmvL1u3Cqao+
gIJDYbMM9c5fovA98UyIM4aUf13doLHZtt47GdYS9wmu8zWFokI/1b1r3kG76RyZ0gjpFvoOiQ1/
tw5yoMb7TTsTFDzW8gMCmE9A826PbvA/MZ5uXOspU1669eGxYRLsSa1NfygN9uhx65M9Vv+XhAL9
9weMPkbGf3D9NYXsyqylW9HEpb5TPFjPQN8RHU7s8OyHNbu7/YJjVIksGLifjn3zRAiReNo2P509
wJLQp7K0QpVMhkAkTCTldt+qTu8RWWaRkhoid6Gajig7lKlp69+TH72Giz7NKKZvUKNc8QBwtqiB
7jVxA3P48CsGO1TU+LIxMiukbCUluNnee4h80yJLs/Pbe7a0E1ZteQhaJH1WPl9RUBLPn3Ym0TPl
I/k1KzgRqrGPcoYF4Um3dYJhpPZv0LkqfCbEBVSjeOpXBV0HKKpHwri72NFEuZkSdCybZKeXimaN
JB7QHtRhv1gMinnblxAwtYl3jMdEPY+xsjs8d25EDMK6ZNBVrrs2alGT7hjPyRzW5yrskefqsd+4
Ldm+VzPu9wFkJsQqgD8SU+7HXj6jHDM88xYalHCoL51Ays7cCcyzjf1VbTf0jXW5DfsfRkf0AW24
61vZvQ4ivhuJ5XlsML/AgMc6D3anIYVn78uFIWS8S5y3qqJXVhHzWwcugASPN1nlmibX6MR8HTti
jngY9TUOZXAuV1z43U1w3FZPJf7iJyTiZmt947BQWMlyAu4Y66X2z0kDVeLUqgwgzdvYw0HWkAj3
Fx/vzOL5JySdzIfOoKt5QUAe1kKb+TN78UYPJr7APGhqTRFL0ANVYgPkyRieuhVsldgaPKuQ/nBe
AtttXYEVSQtcMSV2JG/5DTWdhBJGj+VjaErYJzxN9tBjf9Sh98dzVYt/moLS0akxVapP7pge+g04
OvPBEffLnd+Dxw3X+dfo3M84j3VqNHZ0i5hTLA7vcbWsuPaBxLKG2weBerFlEKeknIvRlsVkqchb
QMaZ6dlLL9pMj+rc92EiMcTPG5pqVXjFpW+KjQ0o/UVWHopWL72lcNlRnKflYCGXaqsjix0cLCGe
snoEHwGlIm7OW2Xy1GA3c4/JFNYnac0FwUtXGDnknbzptFvS1jrteqAe89yCCI781wlkyaGaPaQV
90iUiQYF6NarB6CimsencQGmnGA9WuT60YKyqPCGHvEN3cezT7Mo1kB2Cc8ka5M0uVF/Pkiaw2xL
f0+FcghxGLFOL9X4VCdbh5kVcsJCmQWIKUMOYKDRlJjOVC2p3KLPAIAgussnANZjuLPaTxc8MgC2
0UAhMX3EyC55jlFzDvZ66Q7+aNCRWml9joVTVxSQIbRLQbm6eUQBAtc0JT2w35FuaNhu6QOEtMPZ
rbivRADxaCIbdL4ZS+I80v74HdDaPyQq/JhvR11dNqgcjRwIixB8Y6tZe/QhRywQkl6dy2g40U17
ey0AUNbxh+1GBD/AEJFCY1uMdemKXuKUrVeP38GIjPNfHOAm+2NZhG9kzcal36uxeYoQCFlPZwBs
mWDrC+/xikvQvTREZET3TvEDyU1i+mzugrhhWUffmw54ctw/ewFQFLni+fTgsQqA/iK6E8i72s0M
6GrP9iP0nuFEr+MSzzszIdGMJfMbXtfTTMbnLXZ9unbsWNsQgNpUkHXK20kXCu8RqjEL+Ev3y0xu
rz/IYMj39FgjpbzlQBJwj9kOp/TmDKQD7NglOpMe/UYlBVLvwbTEIAcrmGkGi5eSIk+EAjDd8DcX
Y7/fZoR1JFOmY37EOgB4wTsJGkXgn1tg+yAIy2ZPMWgeN+PTe9a6Ec9Ma+SriZY6heNbFk1jEC5G
64cJy/K+rptbzicCn+bOHVQAdgiwEr5DQl632dsLs+iHypNjRl2M48qPxT1zvcm7xPIU2ps1Z6Mj
h7AEFlUDVryjM/uMIqRpeIbWR7wbfn2RVds/cIgZslGq8jj2DpO/wW1GrP1ewsBDdpG53yAhzj2Q
ori3/dcxBnHSSdG847aASEAbyMTRv7QXQ/0B6VqLlxLKzYZ0G4SD5CfW/novkXqRycU6LI9yzX3q
KkDWUfi2tQ4vcANeD1h6v5J9aNAkqCKs4PyDY0UxRu8TNqQM+4WOAUDwuUODcQRefWXw3amlCAw9
lFGf+2GIryOWf7C3FENv9hEUxIdK2hPtor6I62XLK+kghbelgsmDl3XKgYu9Jys9csnATM85Urqx
QcVdAhkfVsehhv7/di6qHyQf7oRfZ/MUChy1css2wu8ihNjEJQYiC6EwVCjBnvVMb5ippztYxncB
AbJv2FNEPfposdVhu4mf6iZ+9/x6zpoFqCxUillAQdeoACPrIJMH/BLefYdF4YNTi0V7LFEZ4HwN
xY1vJbtCPom/BQCsjrg8guKr+8ux1oFCbJdb8TxBP8a6+tB8k8wFAsj/kkhzI4BfwYSfbQUSn1Fc
a4qvrhBNXF0Sr3lO5rI9uzLoM3RxYFdykIOrUnqYYgTgi+ZcYcM3qsyICh/CRd5Hsn/akBjcedN+
sdU+HuCD9KMnJluebgD9UM1iZV7R5LliPegquA0KqpIWDJvYztrvoXMi+L1SpI+Rv0hrVNCRw7P8
Ro1oC0IFTzJkCqtXTXGX7SchKrUDEe0SyOCBem89vxIQfQCpo0djq6xc7a7tHAAZilsvIfgRZxVs
psAImqhUBAQgdNQbAZ0zS8Q+nvBG5tDXbuFLApVsboQVx2GqyOsiF6Vy7PlBkuPD8ToHBlLpoEG3
qyZhtwvGzTyi/6Q6YZKE9CzhNwyL4FyaKK1+RFRCrlcit2bYcjM27IiltIFdz2+L6AZsUmgMMrNi
IPL86RrYqMksofeRGXCIdnhVtUdyk5TPdRfejlg+ZtZn1TES1XAnoHYsIpmswJHUG7RxIm/C8Q3y
MawECOk9mqGtHtcGV3MM1kFFuoC464fYPt9mJpFFFq8Ftz1A/o3zNEymrohD5WXMdmSPdqaX1YgH
gmMITpRHhQcuE+Vw6hpzJQu7j2rzesM/dzai5ojyswT9EqTZwUdbpgk8Vak1MnldlwWZvYt3HWqG
QyEExODA5IFAH54gMwOduRUL4PbUNNXOr7b7uK6yLbxRwzdxuKH8iXprAVgUbUAEkREacgUSmGfj
lRtY4igpIg/GDsZ7QFxY2Qfc4QDM2t56V/h2xd4TifNSRNiKXJj1u4UUO++iNcn6wFUZF0DW1Nhf
pgjzqu63uqgsNIhztJonzJPhGYGC6NHAPHGhLd7uhv3zlZqqXecjX99oVWVo8HrWK7a3kQBpjpel
iEoCe4qYIOyDRQPTWQUOfII22ji4YRoKdX/EZZc3G+pFV7mcMJf0564z3h6hzeMF30iUSt60H5VD
Fni0dfFFS0x8fTe/dyGfD8pHDbRXWoPGmxkywW3Y9mDr4qu0/c8EMiHVXTUX0yLlgzehhDbA+VyA
fy9sUv5utcNMJ6pcQ7Z18KZk3rXTbXL1MZUBoCkvCZk/QbzaAzSduD5hQsk9PiW51qQ6zFsIbH6b
qwcHPDZXCQ3y2oFvKY1PEOwHB0fIuuXFYmo54bNeJZdBvonVu6/X2OA61X35sHn+gNQxnA8DG8gu
jKb6BZM+OiYAHacMsM7DIOTw2BskGqwdRiFsH/53NZD5DEH+dpd0CzxKoWtkkaCD4OiHHUajBKXI
ijoH6r9Vj7wJ2BmWhfmug0oTkcXQt4TgzqMxj8N+yIB8rUidqcc/cxt02J9VGb8EE3vAGLnFuR6n
2mBgHEGSkgrcyPsqYCgoagjbmrxZG5J7IIVBV4ADRX91veTTEKh05YP+azom+s+ujFcvayAK/sum
PsChBilXKpIVGr4u8KHkFWKhZ8utwXzU2Tv42Ca5G9eb6qPBQxqn0vDqoWZme+yYBiwD0xuGMZSy
JiKretGhBikJoablDC4XzFstiW9HNLSrQ190vEN+PAi7HA6C38iEGPfBJlDV10KoD1clpjZfKHsI
wip3W/zAdLMTEfYV6bbk0YXU5hC+krM/gB8rfKknfqz9mSbYJqEHQWnrkCf1ci45e+lM0tyLGePQ
OtWX2U+6RzqhOVc17gtNjPe+hw1H+WCJ25j1p7ZuvcNSgqZuDcOsVwE2Ez7+ZCTIfYxmo3d0lEc0
cpq0jOkDV8t6mIwpuI7udQzoPZreBWbaMnEFT5adHaczwa8jVf+F2Oo3Be8KEcLmQAIuZZgcF9cU
hAHXw2yIONkFFhw6efXO4Xa0KVRX1amv3JRFSyCx5KzeebNVn6sREZyYguICrjp+rlSAz4SC98YZ
TZ/MrrvOkHJLtznawemLSftmXknAAZ6mpQqeegECNDWipF82Ug66hq6cfm3whNzNulRfI7xZuVjH
JMxRT9QUAycuGzHcCkhGhvJCm258xwD2yOMenhfoQOKDV9lpX2NzSZGdpHCzOfUTIkSiAMD9ZDgs
uQA07gUjPyZgYKK9I1HThSiDBpnl2ndTZucBKj7/4pnhudTBN+JLcEVrH3vjgKiZnUDb/G5RXvca
MnDDKTTc11pJm7G+Rje4a9VetUHRTQsubYjs4fhy8dLEX80QgRjgIx+yYdP8a4Dz7WMZMdkhxN7n
4JcnH0tec+SzDgrG9PJgNL138+DQYAUE8hLOgJ5TLPfVh9huT2ljwl9w8CGXdNHNEYgJGuIkxzyM
OzGax/tWEPba1g0Ge9h1b/OTOEci8UEu0HLHPY99AGZ9IuCCTlGD1wMLAiqZXOBB+SxN8tp2eExq
tBCfWBerwxJomPtavr0LyQB7gDP+gYLC3Pntql4k5LKgJTwPwUw9vo+Ofk0BQ0AVpt9YanXPSv3h
GuffYV1Z3whj5QES6uFxhfhnb6Fi+Q6xIxxd1/f3BOW9D1DXszNMRepi8eXe41QGdzE0DRBs/JL1
oOdjpOr6exwSKIKhzEgW2IN8B5SPr4O7aLaJK3xtbVG1Q76GlSqGgSYHMybkTS3RtxLTeJ5m4M1h
A1X3gi/8qpAmkAe3QKaxqudD3Tf8s9J2ySNYip7xvmZgSTU2y5AcoY6+1O38VwfzcRuRb4QaDBSr
B5NaD43rhqlALdnPrKEAkw1Mdj5bd6Z0Qx649Y8XTWNhZWceE9dB0l+PEjcWbR6jaQW2SGK6K02T
ALHu1/BZGfzBM0QHWUOMzVlUv0GqGXyOfl0jbM2q3I6x+xPhgOvTDQJkrNJ4vQDyA6SyG+32MmLs
2s0YXNGN+m0qD0TC7MenUNgf28hyPACAanfGc9EzNjBW0BAJrEbh25Gy+1QTKMbZk3ht4pjkXbu+
GtjzIHaUMHQFwZF5sbkCD/LPqF7FcXx791e1fUQCgkyQx4kF0qKfI1rjKrBNuB7sHH4KlySX9kZz
xIvWr20TIsysgmlgm/Cj6hrSkyiqcH7L6ceEHNZQ1sJrawACb5qwHZA9SLHcCuUI0ntkrrm37WZL
oLpvRRMdRhMAflm41QXUYu2BT1MAQh22sDnaog/sHmCMx/BIuTuPPYPOqit9dwhJUJ5p3fv7aPTq
o8QiC/SDlse1havUUTft+kSdUdwWX5mBpysWXZvBLrm3Oo6yjgDWCeq6TkMl4odyGylkJpG3xxux
gYLayhfWYOTQcTKeYgFZJcaF5rBtscpmOLT3BAPXFzSAUEIyYL0RUHXMfRSWPeilimAQuAUr+jYh
MXTPWQI17wyUEec2qT6BmWAwCgfy3IK8z5Adn2Q2DO1TY5NTwrnJtFzuTCR+y61z6ODV6gIyNMlo
PfNCQS3RpcBD+oxHQ3iI5bQVHWQR2bTUv4Nm/tVJ7MEwaEMm17ujhUv3MHq+g+s6oDtj1xfkPq2/
FuHdQ4ENQDpKXp1ERZAy5GOCXRA9TEGVSXITD/fJMdT6ily5Z5SIWuiZrM5xA1rYfB3s4VMAFx2v
9lqXpJh688RwTT/Otrb71vNhOBZEHbgXGpLGkEIh1rGZX5nuHqE2CNAWm1ioZm8M7Ao0lqgV4Z28
voJCKOa+8V/6fz4cWgdPHKoN+ONWBBkKTGqMAYFKFJDGdIxjL9tWixpFRMB5BOurHMI8cTxKKSXj
ERpOecCsjWMn3OJfcGL5uMt6wHnG6w+IAImzJKw1tIYSPhLPCw7oWAguyEXQRVzBXgDF7eiwSw5c
/4Z+JjpIGEGr1mJlMvUd8SS5OufRTPR+ie+FrbCH63CXwN2YmQATDWQhWMtH9GUGkOAuvK/zCrZI
PKXYcUNLUqFo9zCznt/bGEp7Xq03/yVs9r8gG58Pw9QtF4xeAxg17/c2iRs2RHmGh/q+sz1mnVW1
wJVus1bVLvtk4/MltGr9X2lM/yMz3/9vNr1bgu1/b9PLEdTQfg2//5NF7/a//O+0huAfFDE/6ApF
yD0SwKP/k9YQ/wOpOWjR8WE2okiLvwUe/7tFL/pHhAxTuPoYnJaISUPGwr9b9Px/4I9DuMJNzoXQ
UZ/+Tyx6/zlpJETYLMcn45OQChEipu1f/HnAvrEXAqjMZjNwCAXg/i/HDtSx7M3hP3wr/4WB9JaM
8n+tgP/8KATvIpYiIhSZQfEtNuI/pPjUMio334FpYxygNz6OQf1t68sSTfoiSNXt56FtXlUHyKeT
kzj+vz/+n2Wp//r5EWKzbokUyHv816A/LKBr2VbbmEm/rv6NuzNZjpNpt/W9nDl/kAlkwuBMimrU
WHIj25I9IeSOvu+5+v0gnx1bVdJWhadn8I2+sCggyeZ913pW9EHIyMWiQEd7n1hDUVO5AlrBI5ij
xA8FfhzOJ6G409agf4aJDj5I22vQOGazma/C6xoJhGgQnwWpkYu9XJK8OGi6AH9q8D0JFICIAzlq
Ps55RpZTihhKOYLBq4s/EwZ8PPwyQeEbjnX0mfHjhn5j18EPZOzDPUuY/IKCprjxhtnodmORRV/e
fiBwLl95IxqHpmVDdrXg4B+/kRkIdqMo7vtj7FHi7U1bPhaDo/GiQfDIN/gf7Xszk+IxaxVlAggi
8YgSlVYr06BV/1pyStSbJApoX0UZEvU2DqufrZgobFFXyQPfITISQzpSyuSQ5b31U6BzEYfQSbvP
QQcBYBslWfbD6aM62xu0fCcoYlX5MPUui1isgvmTQ3sQLa8bTT0sDyOh5O9iiUn6mYN2qtt8Z3AX
4y3zf3Q7TG0tr1qbzfT7KOiTdG/SlmsvzRqZIjc05Rg3vUr120lJDA3pyAESR4MdNdsojyfte2gW
Hs2MNsumUDM1nraXWt0s7LWMLZZ89zswfze9YHEdqx3mUrEQoDxpjYfOi/W2AC5xh/otDD9Y+Kqk
H9Ru9KgbLRW+S+kglUMINGA0x05GY61Y6l3arbaeqqU7uzUXGrl+1MRmuk2c2GWvRHV1lX4Ndt/D
AvF625+HycREtIyp9W4wAk9ft0HQUoewVfYpphtl7ig+FWIrUW/3W9vlaHIRi8mTP7lh5VzT9lPU
YrBHxR9R9OvxJggNL9gvsVvF+5jTA+4oRgUbHrOQ2WVgWbQNgyFt5a6jolC8TwS0ALq7CbYBhyBZ
a5slonkvVbGU4LX16PkjRBUUtMHQwhtfbCLqbDSTIbsMFuENNii11uQ8vA869ejmmgWgEM7USVNh
tULSZaTBRK4dHrXhDPzotcmIrTsYL3LgcTozXT+fjFqOAOlgYm0MS+0dVITCtVVt/T7F9AHyYuym
3TIY5X7AUkXsSR+cITwd86qeJkPP1jakN089ObSPr99Bfo9pfQ9+lYTFrmsA4eLpi6+knYtDKbzk
DHPuBOT894LQ056Oo6wcp1F+Ct1ZWQm7p3FBXavDmes3U4F0vSndx76eEBjJxd52DmXCuUZdn9WV
9aMcORrup1kA+KOXs18QWF5bRhL+P48/7vzXqUEnIM/1960EVhC2lC5NQktP0oFkbnpTXaPnrY0A
xpQ3s4W3Ens3min9Z5xSgq3ehF5yyAHMlZMUvtXZCOJyowOMbphnVquVXHe8WrBWAxq0Qc+BUzJP
FsbCaAuTA4Pp0/upUeMnI3pOve6RzszCLydhh/0BaQRP6TSOczIJiyp1RrTJJNmV4/AhovWZ7JjO
rGST263+bUzrOWhKHMV5sYkasQHlw1Jtq4iuoOhHOl5pM48PtbNYqJ5UU5tb7D4Zm+c2yLd9mSPc
fvs3vxy8Dkm5UKakxZNhE3I8eMl9dfQQrD8ZiPIPYZUt0R9Bvo91Ed3FlDcPb1/vhJCvCalyXKkk
FSoSy/hmTr5WhM9QPA25dsgz+yvFUE9t2KAjvXFDquWoDXB95AJ0QOKl6ddxbKhuj5TC92//kONB
wb6FnQvkLEhAwjGpxa3v8tkWJlqcSlQiqX3bNQiGc125MYd0/vz2VU6SiP9eBh6JA9dBufpFIIAY
0TwmQ1z7ZCsq4t4jxHB5natPcZ/NP3u7CvYdqB5qN9mA1bTACjRhgjE3dqJAHmKUpTOIYvMx7Olh
nqExHs+c64+zyel0LaJHVqaxd0JspUgkkb8BacLtGFzWjmvspkxEB1w0oP3SZOfiF9kGNRI9io3t
3dvP5rWrCyLETEcp8t6e2GPP3kDcIDG08QbSGuggf3VZOW7gnxrUIaKQAHXSLW7SQeLDF7QIdw1G
mTMclOPv9e/9g06kn2MxcUMCPR4DYFIjNnmMgQHb0eJ3VSDGTZfU1PJgj6H2zjgpzu1ZVPwJVW1d
pEwwFgRiM0vafGHH17UgL8imouWBlbmMdwEmky9ZWLM1GmBs3LBX0zujxeHn5Cpx/GLCFb6PHYTT
29LJlmpPvSOatm+/juOZYH0YIEYhenIUIQABAOjxj2KMmBb65t5fgoxaqB12l73JkdPO7OUaL717
//b11ln3f2blp+thxkdB8LSHJwL5+HrWRACAkbKKkV7tbVMO2rtUpNCnGre7yyvt7uifzhTVPLV7
+8ovP32mIId02qcrkyF8fGWKdkXmpgQb1AlbxdAJ0l2g4Y+8fZWTZfrvDXJEYpIjKeNlIDgaUZU5
dTP4WRXlFyE1uxursVIUy6L43Ge6Wde6H30r9N4Gir+JYh1+8brQvLGBZF21xAlcJo1dPDqD4575
9mxzXYtOHr8QjmICgBzqme7JGEQ9TM0f5rbfVuOHsMZCGxtTS7/WzPoN229anlTsaWF1q1f+1unz
HRQCdKjGwY3SKfUp9KbXoNCchiKNBYQLKx7Lm7Ugvwen16mfOaW2GLMuHZMtgAZLo58S0YOKMC7s
qIZOB9gf2YGBv6B/9O6T0AzfaZaMYJcaLh1MSFyaZdQBmMS2t//jRF70YBsTkqgCcwWZzE5FvzwH
BINjearmn8iHgZB0oysvx97Jp+2S4+fZBimmm6ZQDlOai6rfrkfzvVEJN6fsqNDpdfRAcY5i20Pf
7IlBb80uiN9LY6QlCglDXpolshR0ObLCb0JQ67hx0wpkYIngwO9H3F6bxobe5RfzPGAy0grZDqcD
NOwFOqj2ap6nbp/Hpci2bJ/dP0vomhANx877okTvjZuagxvZmm2Kk8Lp6ua3DCKd+5aTO8u2yoz4
qkhadtMh4mKUHX33eXKs8iEL4va3G1r1gngwh93ktE3yOxIcAS4Zm7a7sdoZJgEYivEH2zYwyAs7
os+mTW1orxYEgBd8+LhbEpNAyX3iysDYiFLM74s+E7/ph0w/XBFFtxyOBwKxROd9Hdoi5QgQt/YN
pa6CY3EJWYKyb1mObEalhQXMoCMFMyAHaCCB3aU7panYb6qQOWwzVgu/jJWhdm+zyoofKCV7CH7E
zAvFRE5Rk4zvpt5OMvIOcIXwp5QVkpZJFPOC59KxLosmQ6yGUp7eKjiB9Nfcp8tXO2A+xeftBKvN
QqCeI25X+Gk1D6hwHcPj/WVt8tUt5/4xGdDF+1ZiQsVmX/qLYwRhkz1t8j8Kh99DlEZdgaNgEtPl
nM0OKCPsQ58bI60x/kMcKKXwPhoZsoEtqrjkij5WWKHd5Zmvyi7IlYVaplvsPNT4jcqa9SX3pX+u
DVQUerkmAFiWtnXlpK4KUPnKVaBVWn2zk5UTDtehPXA8NFSLa6WdCBbFWyoIF8Kpq4ItckGohdha
Sg6e6TRdJhQBnU2Gxo3b6F0zvrIUxMdtjI2AsRnUhKYtQbT6ClVZP6o87Vrf0ZDpfCoCNDAn2oDC
p8JY/7GzKXp0S4uKtjMtPfr3GAUpskWAPpsQITBV8qynJZ8i+HWv5kbZcNXS1LgcSK82/DTK8NB3
rPM/AsT8E4T7WlVX3DkO3n52QnFIo5mNV086OtWYagLv0lG2FxuEE5zdkXWzhz7YVZvDW3OcyvTT
TtnttkdxXRzilnGySY02tPaZBJKAX7+UDxzYxwSiSWDdpgzWadOA5skvpBpMYpc7eou7VVsutzZa
t89eT+doo4H03Za8I3fLOdqku8nHTWwZhpx3tVGm7TZUNI0xddoufzAP5UMYuykkEDzyNWepRH0d
EdYOW9X1lIoyWqIPUPbLeaMNtzcuARvo71XZGavUoBQ/adtWH42hpmrcG7NWByM2oDzIOSiuG6RK
+Y7yi/5UqibOfDwzfEp4obxv0rDcP53nBVARi+VzmWf9+lyn9bOzvPbzPC+S343YYlXLY6nYOHHI
CtNq1/gmnNU42Fm4qza4hiywBTTa9yyDTkdJXMibLoS1sFMLjwbtQab9sRpqiggVliBQC5ODItUl
8okdKX1WiTnsrppZXgANiHbe2XNCRVtKp2GALEP+Lo6Fg+vb7aJqw32b15ZZLx9QdGR3pjkW86bK
aBYjm20cyjgwDkr0nmB+/R4197RzncqgCVsMkd9OipDBMrGmVZwdXohlHflFm4S/8FaRMDmlk3kV
MyK8bZ41wr4R+AuzjdflXu/rYDDISusUG602szmFpu3y0Rhl8RtXXXLPX7D/tEZA8zaZ6uKbmzcj
4oAljeMtMnUTBzFal2g7uzZqlUjR57IiExpG3NKNgBcRWdfTYNI9xu9avHdl1QXoinHB+mbjqU9T
UM9fsdUM2udYP90PGamGV3PLYLkAjTunO2zjOKkhSAh321Zzll1MYlHUY1Aa9BvOEcsfZk5x6yUB
J/i6dccQ1AzN6O2SWB2ImspECDxOmg1VU+Mb2JglXVKaa2Va0eQMq1TSnrb78V0UqfZDFuFbwzRY
Krro9NVyv2km+E9VUeXfi2XRsNCzDH6gP0+LkWwH0djzIQabaN0IdLur07FMHNSItjZ2lgQT5M+R
AyfURRkQ7EuzHzrfrgRYnVlEGFwJLrO2uaeGj2np9Ht0tOorLTzj01KKpbtcshyH/dSyEkYyMlfD
YN/3Bxhgu4z8m3dAc6v4wg7SGvxU8wmqI5wQHE/0Huv2hujy9neeZdU9QWgfmoGzFnuaK/ofmGbP
bOxeHlwA4bmWSSiIJSwOqMf7x6zk84ybDJyVTPHIFKgCQh9MQlX6yIbSn7GT9MqXSbK8T+REACK4
BDYGVTTLDjs6pjJ/novZ2PTR2Cf+oqP+e1NlSGC62rDhdXom7KTWnBHzUqnJ+jM7/ZMCzboz5QC+
/nSqvESYrvzo52ffehJVnk34pXHFtHB6LexUc+55274S3S9T13d27KAijkTaXFJUMpHc2NPn2Jqo
Fg8mlJ1zj/QpKOF4O0oVwqY4AO1arr/w+Cd1EUeFIkWl6nnMyleDiXDgYhpL61G5isqrVxFss8Xs
Hn/Vpos9qGrS2vWBcCZfc9NCLDm6YvjoFSWbqjE0qZfyISt3Q03mCV8mot+OVFG+9bIOBJIXuc3M
CU8OsEa9Yma7axjRr7FTiMVBusFGk73kewitKvtRN3STr5bCq1cQqTYuepP3tRmEge1yGObgrs8F
msmxnMPPAcP9EdLyZOHs7a0/VGnNb9kS2vEm9eo+f3JSo0/Gzzlto8XuIt8OXC+l0cqIu0CAI+Jr
FebqSxZPyGqjwGq+ISmy78Ah5aBkiqFuqE3HxQHRq2R/13Vog22K68a1VSbQtp2wR2eiVBpusmlO
/8RtUqtVbUJrf2Q/4Wxty0a22mJExqDH0uQOzfKIECJBuYPqstzo1jONrbQ7UMQOe7scEZZOZuaZ
hu0be59y7xRQPjDGlsEuC/v6vvdAK297R1eWn3fUZP2i9bLvIV4ONoJOSWi8dAZxcHWb/oEMEdjI
LgZ737FpZCoC4gHtjGtXfpxAf/YRHXTvvWUVfFMWyt6xhKHorc2qAuiYoqLdcIytbtifOgLZnpEa
m9GLynOZFS8PxoicbYVzkMfvvMghb0JcV2YbDLhH3HIvniTsicVaAFmc6bJRZ6oyL09m1CKeAsA0
zUL11Op5VhdBwmc6Y+MyLcvCufYw2txj8s73AsdeeOZaL6cyhyYa1yDzRuoXpdq+NPBcBGXnk7aU
7bhTyD/Jwg680sY1Ne1iJzv0gWmSmLeq6OSZItzLR7umojs8VZv+KNF5x1+9AIWGyc9o/QYt4e0S
BdUB5oKNp69HTKlA17w9db8s+DhkscNSNbUFFFWfzDLVtLhj2rK9KPBAP7gVTo1C9NPeZcPyxWsS
WO9UPz6+fdHXnjGwXUqAEt6u/ZQo9ux90hZqhgSynN96cfUu88CnJa05XBHNjo8HTdUltODgSzpU
cofRQPz7Pa/SZSBYtKU8ptjjZ2xgjaP0EHH5EmV0i5Fn543jAFASFY+OROWbM5bct+/5KSz6eD5f
C+HyqZjkwqY9WWJS0obhkQytb2Xt8KtgCNg+KkvWmDEGD7bvDASDOA4bvHOFmqD/wJCeH6MOMg91
mS7GQgkOtkBZvYT7GvYAcsWs7288tBSgYnXDqcQGytDtIZQb30yrZV8s8fgtc4WeIkps5FnpvEtL
z7ohiK0UCGGRhOKyakrlO+1QDnTg3KnaIBLKgD3JIty6tKxBi9dzoLYhncP2gHippQ1nGtNmNGPg
jEStBNaZz/CVipS2JKuyVmTvQGc+fkdJDuWE48To900R3LPup3DXsgLa3tuv5ZWam6bYCmaShohJ
3fP4OgZXBokd9OAZBGIwdrOcI4QSO5glHwN7ZOplG9/EG9mQx/P2tV9+64qdhKs0LQBXqRdVt5CU
czVBj1QyEgfPmcZdaCeuX3mrJSbx/i1j9GmTY6O7sClt29K0T7s+5kD4CSzBDtqpt9yyjNeoiIop
eN/xxceodefYOHOLL18jDUAozMqi9UUe/ToTPPvSdQ+WT1cdTXiFbjTqXKQIjGfoAG8/ypczCmUb
8AdEa686D3FyHdGXbdvYzNp6buMPfPMJZC8OfKFojIc+p8LhsBG/pC457KzcSD68fflXFijHpm5L
/ZrNF+fC49s0zQCu8oD6Ypg6d9/3iNxFX01+bprlw9uXemXQwGLyaKCwSlGzXf//sydqYiXOmJa5
U73Md1EfShL/4GXuUOLBsYzS9uu/XxCH7/ry6FKhzjm+YNYZptGUK5QH3ePepTFyAXgw/1xrhZpP
jcmZ68l1yTmeKPHeKEk7ivYQ39/JJ1kWs2qVyZhpcg5VfloXFoeEHM1qDfP7IFpA2Yd07OfPFWY2
lL61Z381oLzhLwS1nxD0k0TVPnCG/radPIQNOgltGP/O1H9KOsNJtmYFpWgzl15lbsewFef6Ga8M
R8dbe9/MFESUnw77vI9aMVsUlkIqwFdNP6Xg32LqALWDBVk7YXg1jYZFqkliYW5HeHjme3i5rDOp
2ahfnLWhQCPj+KWFlNL6At6Lr9sAhpKbW4fJnKs/XZAqygfhBMUKOcbbI+WVj52ZVBITiJaG9NST
ObvyAIe0DSTaCWk0qSAppbYoWc6kYr52FZRWNGn51tdewsmtlboTaE87X2HM/diwQ8IpoKszSVhi
3WidjELtWVrTpLSYpuXJJ813pSmq4A+lfPGdUnJzjZCQIjhnjcu46hCX4mj7QP2XgnlX4xiOI3k7
EC+yTwmuCKkGZo155q2+aBVzTHXJiiO/mdO2zQb1+N6HpfHqOJ2wEYRG8B6meXXhzkn5tRPV3PvK
HNXOrYLcJHslTr4xCNbgIFBcb7/n107LmFFo17E2o6c5zSUlrMOKoEZwNO1rW8MTseWXNs3lXQ1w
XtOvao1vOgVhRcVlmn67zeABZ4wj8ZO9M1TbMnXdcPf2j3plxLu0lMXaQCRG0jt5NO3QujkhFEhA
jOCxsMP50mqVdWUO07LzYk6GI5qHMw/i5eZh1ZrQKqJ+R+vMPtmsu5nhZlMYIUEuluQyDMJsK2yo
DNSGa1+zFuwWVOfvIsgkP//5bj3BAmBZbN35BSeTcjgxJxMdDGiQ0KEPEd3V94acc+R2KryYnab7
kRVJ+fj2ReXLZ0z8lhbcqbuuc6efXhnn4Voj49NTJbE2htPL7pZ9DZ63lvUVd2Da9QsyX4+GTcDe
sAd4g3b/HebZ7h5JfjLQsrCjwp/NSEKxDUnlQL/VZ/ha0mJMKGdW4hbZ2fyxT137d9Q5TF+WCCjK
hM7k7BdslhDg2fGqQzTGREyWYTvf5EvQnllnXy7pCBxY1AkptPjUT8svRgYas3SpHQLJB/9lA3Nh
Y9Uioo/Ly7ef64tLPR030SpKT6N4XZWyz5f0NEiAxJTu4uey+7zUxnQAFedQHYucfx2wrOLsA9fO
NW0T9/Qjid0cvN5ImYuKfrwdRR1c4jwrfNMQwD1aEWAyrdpPliza/dv3+FL2wWB1xaoGcyzH5jcc
32SAFN0JApx9nsrMO4i7GR4X6uGNq8qLZV7Uh6xAAWgstPJopFi3bdKWHwWS8U3fhRrTc93etuU6
fbz9y16sJ4pfRu2cb3gVHquT9cT0cguEH8m2GMeCm8jt1bUTptaZqEh5EpPNU2eHjxx61SNr6v/2
ybbGSXuZ16UEuVGi+dvHhOdEfqdJT9pp2rMPnc7KB3NCAO+3zgSFOSiSkVapVYJQnyn5wWOjTZkB
XqI0s8FP2Hz3ptT9UQKrELuoGAv3RnJaL3Zjapp3hlEP73OwpzV6fzMJN+yQ6mUbSJw4lA1N7HoC
RGR0aY+1BK1Vhh28MWTMdJyoPEU7AubqZi+G3r2BYhsQjaCpcm/MNKKgONuxSd7I2HA4TZeWYiGG
+m+tEMg+Zd6gZrJ13jcbeorL777ugRiVUQaLuIlgfF6F9coZH5u+HVZIm9lejqkCUqrIIZnhNBgB
LTvmemNbEVjQXvS0RfWn3J3BVC8hA+KPVY/OF6+ehl+OWy7FRZTnCaYdbVXoDIF4RzjQp8rac3Cl
YdagScaXMQxAxaH7fKeTBKh0MMKcrWU/UZfHW1MDPMKTD/cjDxA7ayP87egQ0HBrwsmgNVvbP+Pa
liVJWXX/LS0D+w8NZ3m9TBK1qNGklbdTIIsLyB5ZcUMDSCRXS5Ji+VRor1DwWGF3R+MPw7TJKY+S
+PwEm0Hf0m9MNWcWMtGW05GOlTK202hh323tqrkrHByysJEQHm+doUPGOnbF8rWoCvNL2dkuzJ1p
FRuAu4KhR1cH4zQq0zrY9u1YvYe5OP7EvTSZeFqb+Xu3BCsaoa7yL0ZfQ5iO0s4lBkGlFpwljnQ5
LEVpBojgRrgHIwpfMJmLSAHVyLC4MBEgNRcUDwAcpXUF88pOTPBX2mDDDbIyQpBQp/NUsvfs5B/8
qE3rBxzle45ITHGAiwwXn64pGng3ThptvFGWN4jyoLRgg6XhmefpGJKvUqztAjL/qsu6q0CIImAb
Z3RCfW9vg6gwsfwHobYOsLqnHxXdXusdfC5vbxJbYO/6uakTCK4KAGwS281Dwyz3oVSRWwIQr/sb
BEfFfRIBvOnpzpe7NpuCfttj+cKuJhvvkwcW9nPiTaQikKIR/DBpJ/5ol2HESIbO+CFnr6YIJREL
wnnEpeh1YsxI4PBrZyUOQkXdAIU0to2g7IvS1JBfLIeWa9Ms9U8OAP1lnloWqJIce+02wlD2k4oq
MKF2gHFY2Auxhh3AUcZri+MF05t2631EN5hXPBtlBreAXurGc5FDg4fjk9xEee39ckpVP2QL5W5I
5paNkkWK6lrgSP09j0PIXKCigQ+6VVEKCwEXKlGsBV5Gar8AlywUUcBzXGcw92DQnPg6Y/N5y/Y/
AK1ulAjzqA2H8swa9XI+XisVxD55CjEOjNTjhSLusEDFI8VeG3ofcQE2hgmjWs6tRy/2bpRdsKB4
VF4QeaI5O75MFyCjomtJk7gfaZs2DJfvmQBpHgWGe8VYaj/IzB2uK7uaD1lU1t/QGjBmQGbjYFxF
YeAlLqYZwYxEfnOgk/wNp7/xpeQ1NGfWqNdWT02qFXYWl47Qi0N4S91toLtr+niWdbEPZaG/FMql
YZHQZrum8ZeAGVTT9ImJJ/hU016+hI4TfxyLMO2vV92TokUhmnvaICSrvL2EvrKB4ZBraodfJzzW
+eNnyR40KzCFgMLPE+tHR2seDnjRfivL6MwW9OUJiNfGhhfdMkTntel4fClUFGUGIAFHOe1ekm8Q
7bPrdJPfVEXU+37y6kPZz65Ptyi8ieKpvB7o8J45HK5bgqOzIT+CsjFFXLYygrbn8Y9wKpzY2O9G
P8+lcRhncHFuPX2znM6+HfpKnDnavHo52h80IwQj9vSep4EqpKuphQ7RYN2GZp7/mOwlxXi4Wpu8
ODjzbbyoXnB7DhsYVOtK4/s56QmkrDIG+Ba8TAbQcTfNq2Zj5MV8Q6hWuAu8QF+AAHU/tXSidg14
vPTMeHpxzlh/APUtlKgSvuNpgZ4MlHkkr3PyzVKX27jPNZjTRT86SfJ7SPLxAVihc/+vY5hrsi2j
XmNL1DUnN20aWURmbTn5QZwmdNDi6nJCFoIUNdRnZrg1gu50/Ag4NKS9c3jTUq/f07MaXuDNRmTT
dPVpasWxHyNemTZ9Y4P1Gj3d43Ef2m/UHbLwYCcOVVqQ4/G7JQhY2vmy7U8kjPT3sZHIuw7mcLfB
cbL0eHMr8UUZIqhhWzi3K2f4o0mnHQ6Lk+NfssqGgoCxVOYPDPx27Cs0hoeMUtuXovKiRyCUIeos
zsnX41B4N0s8uNFe2sPK0eyS/ANY7nnYKOK49LYS9XKYHC+Lt0kGcnVXN0nxOGsRxbvcsKofDnhd
qCjTaHNgs1HIdAbW3E0Mfk6S4mEAVdZWOPyh9gyTXrZYQP1uJOj1BufsVH8c8sjNfapU2qPxNcSs
qJgJz5UNXnsVjDLFsVbyMk6PJbQeOuVYNSeiKQMfp+S7KefujGFEioXCozgztF+5HnMGhU0OejSh
nrpEz149UYcx4TfEeaKp7LCikR6NMEvjvSYnI9sysM1zU+bL2RkbEK1Elxv0ADaczFb4thxD8D2h
ul2W24kFbRNWVnmLUqZ9LLso3UdlK7ZaiXlPSaxBZYzYXKfqofLM+QLdmrsbEjJfEmCmzZm57dUf
x0IvOP3yXNyTQoZRj2D9bU5FtZjieyui6Z90g6aCpdRy5pz9yrSC6pZvG5kHvVXvZO3o+nyMDEtz
LQ+2RVzX9buqX8xrVKbkhkCPOgToq8/coHztjXPStuj5sc/Q7snE0pdJFBsOdzhEHpYoWAgquC5S
Fdn7ypaABPuWOIu9Ju34ntA97JNQCs2N6BBCbiOwATCSC4wYsAgoaG2aEORo5QZWRiMwqe+RaHV3
oKntxW8g0E77Ja/d9/xNW++oy/W7geAqcPNkyP5BGkyPsDeGzj0zpb0sCXKwl1JAE2FzaPEqj6e0
gQ93IlWAgDzVN19jKlJ7CriEalWi8HZhQNITzXYDWj/KtSizEAqkRmdjrVHtu6b2mou3p/NXdpH8
HkLkPc7cpnlqZmlEFXiIp9FtFlUas4ulP7OhdRSeOddjSD6dy1dHF3sfuj54nU+beOTBwcNpx9E3
wzm+6IVZAt5GKPtx1sUIl6NAxEn3K4keFypAMFPVNEI07PPwkXwEuyQu0You4cE4JLGUKv9ksrfQ
V7XN9ptDeStATul5+kjlaLqPM8ME9x2P0GjsNiKJByEKjIWAJuM10biLDWdZlb84+YrfqZw0h3HT
KT5h4U3e6dmLPqQZUuKNMuB97l2SPAQbyKC+F0uFbivV6Nh8ZETqTxbUGYGgJAHwacjEOdcYfKqf
H+2hUPXRimSNp5Nl4xQ/HjBhp10gdBXY2MiDQa0MfLHGElgjkphlQHmoxT3FOfkJg7+H6C8dmvwK
PXH+mYw/9Skd7CL8yNajtffgE8v+nRFM+WMx44QmzlJTqPD49f1Ot7VX3mnitvWOFTVu/noP/8ny
//9nfq9ifvzfwQCXTfZY/GIt+l2gPp0vf/3f/7P+g79YAMP5z3qk4mBFgVwhebCZ9/9G9xrC/A/8
DOZBYT2JBtdp+L/BAM5/WKUQpLjrNgx3GP/qv8EA4j/0rFc7/9ow5987/wIGOJ6THba1a1taCuR+
dKU5VB0PPhFqUM7IE/1aym9KOMveq0q5S5bcODiFzrfPnsyHv6P6ebr0iRf97/X45as1H+kYm+rj
66XSJdoi4nqYBMiXgXKXw0UJCXVFvLHv1NAdkNMhMbMAeiFGdR7Y9sGA6uzysmqL+aobJ8B1Fczc
jCxho5cQoTK6h2d2J8er8dPvdGi70ja0PM6ETxvXZ7sTD0DGUiTEwMa6+V6TLHMVWbXnx3Ndn5k3
X74BTouc8E1eNA7Up1Xz2ZVE3wpzaVmNBpJmD+M0qQOxGyQCJW75XU+otN9+Bcdr/3pnmkbVKg1g
dNE+PHnjscxiqpIkvcuUwg1YH9unghKDCkznm34sGsB8hnvmvb9yk5T2uZoQNE2oNhy/9izJcqTV
pKwXFrGkYBJWG3yabhtCiC6s0vjz9j2u3Ixn54q/N8kQkXxYmmPb6bkJ22TIDJfi4CQ0kfpRjGsR
xSqq4JKy4kPCmY8deS+MO0tXwgPm36i7OnOdX9qE1LQZCX4bNuHcAJZXQAb0LjLIjPS5hwXLUGKr
z5kYrJ/RWJjf69gp4CXIxb2DVSbqi7dv5rVnxwCxKAahqPjr1no2QJq4FuRqVbWPiBwaUNOkh7yd
lnd5mJa7opfnLHCvDBDGBto7VnIWpVNchKqbNljGEjhBisV3HHqiowyr38KzTG/RkQZ3ROS1Z0al
ON49PL0xFEC2Y/LK6ELo9Sk8u0tY8iFOEcyw2TBaiFRmAT8pyRoaTnWy41AaXAqJ3SCDLAqqZYIX
lQHGxDBknxmrLz99jfGXrRL7C8ej5X38SwzHbeER4vBYgLxfxVjyDjPUyzuUGMtfSs7/aoc/3pv9
vWl2+tRwNMUcNuLHl5J9o4iXsDB7LpZ7bafQeuqor87s9l+9yqrB4GjHHHOq7GodNBi1RsxnhWsa
QFcS9lKmzZl57OVV8G57FkuJy9vDG358L7YzJElOMdQnPqDcF1aA14S9Syv/+fW4T259+q+2IhR2
/fSfDZQiYps4Rl2Jo80ToPy5ERIRaRl2c/zvl1K8Fm+dKnk/T1v9Z5dykrLCBkxX0DHj+pqkZ01u
aGLumhoGx9sf+StPj6oLVmMM/vz3RLV5dimQYZOLq7PCK5BYG2pfyQXKgOLMVV5+ZWw26Hdy3FlJ
BGhOjx8erWlDZg2XwZg67ZIKZLCACPpjGiyBHBL/nwOLY1tEzrJzsrI79BWpLQgv1ZmR/2KSQcvI
JEuPl/Gy0nqOf0ioVWNgwoTxOlCkdwem6or2x3U2NbTQY/Txaw7lmQ9hXdr+Z6fN58ZF6W4CRluL
TTAoji+qxwbD0jpEi8xKfIt1cBPUBgGb8AE3rQTANpidu81iIsLffr2vPXiEQGwnHAoHGNtP7hdl
+Jq6w/1GtqU32FhhUycRYDEjl+8ag+PZiOD7NlGNvO4HxP9uokMCN+Q5K/drD54xZrKn4Vul9nL8
DEQfoK4tk8pPc1CXxHq8yxHsbCL43n4YegbBOO65I6j31Lg/evKaDwilzmoqWdeVk03H4qjOImqI
eF5mhKsgTNY0EZqtH+LYxDqFwjymWm0C/2z7ibxYTKcPAw3E6xJeKcQYO7eIWpwhnhFmkwA7sN0C
xKc0VIw+NFTzLtaKhb7GrvHbAkL4UPe2kV+GdhjdRG0eErCVSrslbK5Jr/AkJiRnzKL42jeyw1Tk
gB06QEN0Cc6g63BD74jgd42q/aqymvAjGETaZi1rDxBhNyK/BXMn2ibCBpNPU08cV9UO5mNNaC07
AZE1VPq8JiYpYW69Tx2pT3KHVw0mHb5n+lQDjGl3M9ld/dWLCwBFZZXSshJlDI2QkcvBtKlgAf4X
e2eyHDeWZulXSat1IQwXM8yqcwH4QOdMipREbWCiBszAxcWM1+lFP0i9WH9gRmWLTiW9o1a96DSL
sIgkFXAHLu7w/+d8Z8mixj6zeql9i9LJ/sguGY8x2xfaWXJpb/OenNCwcVP3DMGfdbdk+phtievW
z1pmNPsyncqC7gMsH8idekPPV3mPFqHqCy7RGMW1aU6EZbrkd2+mHl3gZhwj/dtoNgZBeoTA3DZG
srqz53aiTV2TkABaZqK3XUYL3Nq4JMGKXGyl2+FAFR2DqrDFuK0xPTdbIZMGAJ0ckyu3co1HhXd/
Xtnx1DlB6QpO7ZWJEHueR0xmc2F7V5oBBTcgjTNxV2i2RyVhkJoLUD1PFfnuFF4Dv3X7x9GQbMgT
4IQSXURqPZEPQ9jTIPUZD1UrB2Ix2oGgXyjrbUj+ccuRYcJdngxuDQEJag+JXVDik3BJGnktKw+j
PTg+1OFuMxKkEFeLZe1aLDTjLuvA9tBYdGMypaVJ21oTTlqGDTvEj2NKE5E3lgVw4wBojoISdxL/
TCLaJ1/KZdwoX2lPBVAn+FtTjKHarHp6FnBzzcuuxMwGZTObPkF+WCnaHl4gRCH6+DQOC6NI+dn0
1ZW4Z4Kx6prbxG5nR+JflB4UIw9P6M6ymuV6TuglbvWOQuUm66din/Sk04RN1NdDOHR122+cOY7O
nHmZnV2fjS05q3bjYsZLW0GbzydFNh869ANRlMzxtk/S8Sodi/znQCIIPHExFJ/AnI+3zqL3ZJZj
xvVCBKfxNYnaPfH0jOtxF+MxpG9OotCNLA3zUafc2G+x88pDQvxnTig8momSWtmw8ykDZZuxc51n
amXLQy7ZSgQxgogW83KVfneHXixBLNruKSdMpd0kxVR3O1OZKYJx0BcOqp3GB7JF6+nQxwvENjKm
7GoNs0WaTxyZ/pNbzqTedRK//DKP4ucMSFcPlUk43raDt+JvFndR9dbOTQc5ny20C0TaoiLwOyJu
Zqr0hT1GktqEOg0Vb3lip9Ylae8DETkEubQbzXIARXRlgYG6j3Wt25QQkjFW29oI/1QrbBImOjk/
Z6aNgl5pTXrbaR4m5A5lAvFybUl+qOPVDlHyQ66AzxWq2lTQ5LZu0YCrJSLG/96Lng8bUUp9WAM+
7sqRTcp+kDCZw1GWZxIN9v36Plv7NayMdOp2GJ40S/qf2oWXKBAxoIGAJPcxxfvqDxUYuNL/4dNP
WTiQQR/HBGjHQUIaNgmYpG4y6kaDg3obx/WHFDglNWNcARpD1GgvKaTZRAD1OgmHs6Ocu7YamQ0I
giKPTrVJ/Wh0CxlQma7b38kU6L50nD9rThatTQQXr/RGED1iYz4e2I901PhI1AEFdO9UaUVGa1dN
eFWHrDJAcrsDfspx0odD0jbRTW6lhCcOEugqVvWEWHMY/EzPIiFMjYQCs8M6HJufDBpMD3KOdOjg
s9F/oWHXAGjuRoJTxKhZcM9rwwkgL9tqWxqkxQTIGZurblZw8siizsk7SPwr3kT5JRnm+psDIGcE
qFAjGZKCojVSIoKr6FFq8wWn8ORG95oi3+oUPg2YA7H9HayWyshdkcaXPlcJmo7WlzdZ15joDapV
X0OKhn4letxVQcKROd8Njt2aaPmtyfvJ4xyre7KMbMA70EU6GKnWPDOoYuM7GbEFwAPGzQbUg/vY
alrxZUlcfQFUKmByTMXY6+c1FacuLLq1vdCV2fiZXWYesYIsNkEoCrBGJd2yPouGFGxHCtqnwIBl
Ah6lMj2RZu6NZUhJ2f42eKTcbKOZlyGgTopnPpXG4OG1nDgNl2Q7ugevrJXNIqYhIUF1rR2aoca4
MjbTgk9Z1LD/IHcjZIuypbrMnJFgQEpS2NobNyENdXAXosRa0gm0vUEK8k2TT9G8aTC+Ex47R9Hj
zEmkDaeqIVcWhWrxiUWL+E5ntOVWUnbAKiyj5Rloa5tsGaHzh7LXG+5GqVi+ZzHAa16cmlT7poZ6
sSG5xlf81Kkxb5Z5g6arK+HXzZWbHkokn4gLytx99twoJzJAjAQSY45hWheJWshFkYZxiajGUGRN
rV+BOoT62Fj0VABHu2CE0wS0euhrMy8lib1IlNp6+Ww6i+R9sgASImVxzZ/lQLg9JWGydKlZLEyn
PWHVT/iEtCzMi9r7JvyYoDMsofLLIPqmRA42W/cWXMIi6FIzw2CvY1gyokF8cxtX/+GAp9i4Ohso
lC5D9DMegB0CxUUXTZpgHX1S7NmTACuetDdjmUeXqdeb381l7LYFuL8vpAXaN1GCtCBYclPdFrlm
XGn1lCmWuuKJlKvp1ks1VK02EOo1gV7vtkww+Y52GQuLbiY7GgL1ISW6N/DdGqFEY1YDib6wqn/U
Ml2ebDuxHrTaGi8MF60ZdclWEWVECAxJTzMWV9K4+k1JiKVzZZmV1Z6Rbjh+GhfBnpYbpxNN5hpz
KDKvx0ovl69T77fikJB98YD0zWBeNWg203gt5m1E87mB7+xCZLAjzkUkobc7APCIlzpiC1PU6+xz
A1yqvFh6XvTnSrpYuuuees/GW38nZNGdf5JnTYBdKUwJwW5o4E922SA+LPUcmZumnJdPkJ2A3bST
PV9ndQPaTEFzIV2DIeRT4CRk836yyBsKhqh2H5pRMjPjeXfWaN3ErsEciLj1d1kVddOGOlT0tTdM
IqpAKD84vgBMQfCGQY5DVrePZbIeIaNW2Z8ZtO5DAlLqnHUOoh9gkUnbiMnDR8J2sPE3lp46btAU
ddps3NGDcK0bTZfsokzKaJsBXLMxRSNbP9cLrz40MLnTvZZpMA6MwjA+A6lgQXSI7MWfhynfZUUx
kkuc+ubq8ciNZ44iElKBTvjPNvXL7LnxphZNmJqhwaC6oziRlk16Yc36hMsYuMC9jhrPB4Bg1PHa
umk/dBF/EEN2Mj4KoBr4rAcQIq2VlU8zGQD3a0/1uyz1+UG43Yx2Nkv1CWZRmrP9kniEOHzo0RME
K/ivLASE/5iFZsRnqT9Wd21aIwQu3BKaRqYn5k2TtKSmRXT6IfKNMfO7N8TjY1o5uN+nZGaf1mU9
waEGGwEYbrav3SqIiash2agOQx0zJZmaln+3cp0NHzHC8m4WkQEnFfrkuVRy1gO3HzwavSbhw/uJ
SDu2aSVtqG1uWh5pJL5cbjPysgt2B678Dq8JtTDI84gMzLRdYGTEgziQ+e2QNV20e1SwBhSgucrD
QcwOfPwebBmW2eF2mhN250A6gawj8yWNXTfa+UZzxmEIZ4Oj3x1WE5x/0ZKMAOWHRfwgCZ1eRqIp
rA1Uf0AtxQ2V6okkzCpILfyyG3usk/Gszsdp21pdOm2doqC87/boQpVySYPTB32F/TCZ/mi82EXT
TGgtvox8AaTtllDs61Kkzs4Z+sTdxMQFozDNsd2HnZFXjCVy/7Cf50UUqCjHa+2bzMxhpcSoQkSj
7hWC6NzcucM0MQ+wIwyUqxPapgk1rTmt62Ffm3X9zkqj2UZR2tQmScE9TYNi7mZrMzZNd+Wa89KH
sa9YRnPEuLnJes+unN8mzc9es+NJiPnhxBbMxpjEhIrdcMkjnNSizoCsIFROiLdIA3tARB8MzjA9
rLlql56qc5JZ2OsfcuwpkNw4KB+aamDARYW07vthIpmZPsSnQeiwU3peTSjNXTN9iQwDWV3l6YBk
GvaDFOylsWvtplMc4Fiqt5Ic8rvIRa+M2DV3H+iqa0Mw1Z6oCQ7oF8jqtC8A+SCEdEKNfQF8gWyY
7ol0ZmYDQytuYwiEPzrRsa1voiQLlFmWP32za79hpfem66xd5BOM3579IBayBEA/OlYgJrUs7/q2
ND/3SG7d0LMSNC4egg7i5ZQPjCQhEpcEeIgf+TZhzU3A+mdAi6JWLp/aTlnThaEm+j9tNpnX0NeI
59VNCm9hQXzL2aJmTnMTw94haMAFE9+y5xWsb2W5Gz3ypEmKWEgk1KZZfdRmwx82PHxxA+VlJlRz
UMOm6NsMSJbe2ue02BwL+saQ8MUrP7n0W7gpBCc5CGz5zxF+Poq6esjtxCFWswOT3xTCv5qyqruE
VzwSbd0oZwkpoBRPo6umuzGOtB+Z18DjmElqys/NgeyAcCwH1NE1O9erJV7nlDHKRrFln7QeVHB0
EJHTSG9vNG775LsVKfYIldNDZ7bTd5/wnHmPxLsHtexpabyhKU1JwTft+NnqTZ0HVqOtdtgdmeHU
ePBUh0KMOcFMCze0wZDFUXl1AFp5V+HQGnI4SKyIvr6hOqhluw7+4FkCh7pmw2zlXxfeYvLktb68
JMGWu52Awr9G8WT9zNRs/SCVTV0gz3GHMzZvnOAm5HYfjcW1YfTHzBck8UURTg3SQRBeLiSKzi1p
cFVTJQfVpYQ/Esps/WzyNgNU7HZT/AQkwaLQZQjD2gyt0s+pTdgehKt4QXouSraOE1L9Q91MucWR
EbLhbsgaVAQ10Ipiz8oKrLhDtAqOZIHwTXKy0i4mNNZ8K2zezD3pwDlZg2y2sIWT3zqD1NmNjZHg
Ojfz5cvUdd1lm87al2YqtS8FZgUPcn5tsKrPfmUiz8cHEgL15xZro1TNeZ71c7zjxCi/KvJJiXZT
C1F9sqsBDfWyjL1rS1QYO9LMnbekHUKuoNKof+8mzyIJ11+PybWZRIQ4tHUcFqJwyUNTInu0u9H6
3PISTwecdNaPOR2X+wbJQBz6BSFGnKZWSFOdCZuYXzvyqL80nECCgrLMRc4kzP+d194jyp/S36eW
hZ7ArIFOcZroSZ2kRbdymyzk1YfRHLxLH1Qbd5zcuYOpDEeQkJU0bEmr3nx2Her5K4CsrQ5wKu1h
40qVnbd5RfplhTmfWKa6cGkdR6T84aCHsLtzR0puQZtllI4L3ynDHkF/uVGl3lxTZof8VRAxY++b
bmk/Rm6rbprUJGNGz2USUQFyKmtXNlRowqo01Pd0ZqMZLGz24OROOoHVS6wlGyfO88/UljmZpkDy
zDV7mupfVOOj3+q9zJtzIp/YSgaW4nwZ2K0gBGNmsRk3/NTrbsiIsJ9TQUE4kN2ssRhWffaJFEY0
OrREAcA7ZVSM5O6hK2dIwvnaCwp9P6nPe5cLW/sWwHhaPrPETZetKJ1ks5YkCRjSR/LoqiaLiG3g
b9sYyGm1If8U3TrTUuTCO7ei20ZhNKE4YXjNOfWT7IIDxdwGWs+BMmxay1kuNYj9JhBwagqkjsq2
A3UDdawIpsEX+YeJ71btxl5b8QluixHGdDgcmR7k8NgcknHrzMbwzPrbdzsMBcnVlEexfYBD51aH
rIZAGZiuQ+50Eq+DMnMg6xZ1Nn3+d2CBQq86jYdLFfEW0NdyP3pxd/3vVZRjUSpHWqsFxPCNzqJ9
pgpqJLv3S+Zvi/UrCoAXjta4bkKifV2odljzzKphg+zChNvPg9GES6fbgA4JQYncl1gcE4vdEFcn
2gS/Kdbb6HEQQ9g0DHBfH3VJukijAJg4dVg7LjvOUskL9lGselWcfpw6kHmYpquAOJlkmzpKbePe
AsGsjHj//j1404qk1YXZHLUHQhG0I0cfZMq8vFQlBo1VDRqQkjSxpPG2ZCNi+/cv9aYBxaVM4WCF
s0xe5mNpdTE2g9HZvHd5BfW+KYpoa5uEe/7Vq9B6oAcDLgc/Mc3I1w8V+lFioXKtGFa62htpmd5P
8OH/at8OJ4MQNLjQNqKsORa1dGKcAEa3VSgl0/mQlPmeZFPaCANl+Pe/0Nt2imNYdIlR+xmA5o9F
b1HWDElvcilNJYCIR2lpuy71nG2ZAU/zl579agG384T1+81l136KMOHGrOxyTk9H9zGPKIQ0a9NM
d+LzZcEGoMVFdiHIJj8kS+dve4xKJ5pYb95ILmpSs0ZJuD4766iHZSIalYL1gaI357p+YM8+wo7a
K7t6biIxb1pe1TDK3eLETX77Qq5X5i/0lGwHaJK+/rq6Fq2VRmDM5mAgJYyLsaBD4kn7AveVealN
BlUzB021kqq/qFtAsWFDyu1m0WJ54i68ZKUc97LgYQueuk2wy3EvywaTU3PsaELdzeV93hJObQyU
2cYJf98wDpeIviHq4HYDptoNh8FSxZlvIeLPk/VMN6RyJ2NpbNzabW6RwhiHKBY0REySgN4fnW+e
GNg8F3mBJYAfcP49ElWkjYLmagAfa11SAOeV6j8VUXU5iBEtbWfoQVn3XeB0pzqtb2eT9cIrNQAz
KZqmo36fAHoaeV1fQzScpge4RiCxTD0/e//r/e4qq86WfuqLYeFoQNoRUGJHlnVolYZ3RTz55zXO
7+6/cRFXrN8CoZbhHq1DQ4/MQO8JjfbM3DrDKVzcAmz1Tg3xdQi/GlU8Kg+tEm7yNSHg+OXqzUkN
ZYW3lN6WdW2OA7Vfw/Ev2e5rQUtXIhD+miLaWskdAEzQgG2fg5CxM4Nslaw6K20jvfCwZj3W9uB9
ff8mHNmu1ta5g+jAxrELD103jkEHBlhOaDVZHcrS/qmncfNEuN+9My71hQkc67xo5zpc7J6KjDu6
/RXgHSCjbj9eOzEO1Jo0qr1BaM6n9z/X7wY44Hx8y3gLMcsddfSV388WZX/yNqUod3GdUmAbAM35
pZOfL82AGaqCjjb739+/7m+elrUOiVWjScnVO5qQOAzhMRAMCkC7tB8ij31sRPl31Ekue/9SR0av
l1vPtVappw3IhAbe68mPQvOgLU1Kmzcv6e1KmGtlMZvbsqCJ3cHnCoc4hVCLF+Xa9vFeFv5yKhHh
RYR8NDxXkgkcJqSDsECOFpzCn9n1d3QoBsuAaW3kxrZA1BC4Oo7ngsd+EPPkn1Nemr5KrTO+kFf6
U3WOQNxA9aoxtOQm94hJS5rGvUVzCvIXF7jzIZkppyHG1wS9JwnNsZkzm3JKqnsU0vRTAtTfDBhY
/hjcSTZkp3P84KjrzroUPRsQYfU/bEC999hCyq3dIQ5f3EhDAM5qPZmcs95/jutjOrqDtgtBYV2+
GDXHm0rsLJ3UKeyEJVd+Homc3eMyMu7Zber3zeyfejV+MzkCKcLSiT2Ql/dFIvmLoqii8Qsv2ijD
AgHhPQqe/mauLPPEt/rNi4CH3wBZYCNihxX4enCywqSZgJMcVjzYD+A/G2asOCXnWoqb92/gEYjm
5UVgPcFSwXYLWt0xN27C+ssMg39CdSIJhVlCAID2ckHELa000uSDbtQFzQWddyU15B5C00eRRpds
j6ILY2hOTD5v77ArmHLYkbzo0I6hJ7JocJQOJVR4TWR7q+U0Ao06PrGGvx03bC0RztDIYhpgV/v6
DvtGjBmedyiMC3xBFfYIIpj98axCpntdVxRw3r/Nb58o18NRykRjIjx/gVL9Mm4sLYfHZ3A9y6jS
XYt7FTYyIbNYo05RY357KXKAWO+w/nHWe/3VUkqzRTPJInT7Xh3sdRu95MDJoLJmJ8bpb57VepJC
Tr8KwDjTvb6Un9NZcwtGzEAc7o7sDGufgGg9cZXfPiu4FgxTzgK0YF9fBRK+nk8jXyii0bkmZauL
irpU2E0WbUInH05sgH57A3+53vrzX56VOzWgAVXDt1L98qFxyGJHTZ7tkqk8JVD83aVM1joWWhOQ
lnO011J+G42wURiGUnmBhYEobLtCXeDkt06cv393KRY6GxWujz3wmEMSG6OcxEBjLZOddQBjHxEJ
XYrrWu+0zfuD/YhFss4paOA5yhBmRHkL19LrOwgonQ52h7ahEoZ4bpwaDSDkwVsJ2y7b1bVywr60
+sfcWGi3t2rGzJXJWzL/ojCzZVMSrxl5mw6BOT2aTjYb3BTixCv5dvCuH5JBJRDR+fYxClXv2DfK
nknWmXLoNAKEdkyp+8RE8/a241zH8QD6hU01UV2vbwXNA2SpoDlBcchyn0RlcWgaZ9lYZCCeuNSb
46u3GjDZ77IOryreo8FUp71TYD8o6BMvVb6hteN+nDzaoDNM/irQC+xp4eDNp3axb9/PlffIV4SN
RWHnmPqD3XiZLTbT4TCPThRUcdzSZxDdGSnaF9z4+p6H354z1JdrQryHC/xr9T5J2nhLYDdQxcwd
0sdJ5Lc6TZ4H0YzLiUf99iGsXF+HT7maB8XxnYn9bpJ6hwBCGV7/QdPj+qrX6dgkJHv85clqxZYx
plA48xDco+fdlDmZHlOah4Xm+18MI/eCgQb6tFHdXN+SjzmfeNneDmMsiIipbcEECTbgaLOegbQq
G0lFjejt9tEbzfneU4ujTnyv9XO/3mixsTNfLIgMsjfGYmmDk/byCYEvZd/zZSqR0vVUX9G4gTBG
M0c3c4AOeyBpzAn8glb9+5PKb74nJSF2yhZ1NA7A689/mZVJDxC+gc8wZBvtb/26z0htn+IP71/l
NyOFnSRw5vUMsmJ0X1+FOVKhjegyyu/mcN/Nwx2q7/KzXbDUvH+l330fH/OJwLfDIu0czZFzE8Nx
0QZkJzrRkZEsh2dX9+XD+1cRv/tCPuJstMmUl4xjAPNSSww5BdD7SVPg0oyOLg4sHuLaARdt0pwQ
cact5o1ldDS9ipmYamf81tktWBSUVjta9cgWs7kLyTg+tc/93aBiWK0HMLB6HB5e321ENRGbrnbF
EiftTYt6K6xyuitLO9Hm423mKO5E1Y5sMNR/yMBPDOo3z4D7wqhhVnZc6GHH8wKTo4p6eDNBlg35
Y6L5+RVAy5Mphb+5DEi01ay4qtTZcL7+mrk2Fi0LMskUKCpmCkNJsscWi16wKugwEDvnEcLhIdgR
SOW2ZbJ8tUQy7HNUgVst7bstGbjuY0IvaPMyPP6/u/TfiFZcX6l/bTD98J//s/7b1Ve6pFVS/2oz
/fNP/uk0dcw/UPVT7qAwATD6xa7yp9OUH2FhYfAw87KnYoH5p9NUEE9N5YnSgg4VYf1j/3Sarj+C
BMLgZb+8Lpp/xWh6/Hrb6wHmBS9kmXCQecVfDy1A/kk2R5aJsiwuUIk7Q+DbzUfUTVYtP4LxZIdM
672v5nFDWqqFyI1lUPbANTUn+9Sl/RiiLz+1KL24n35ZLtbPtZJEkVywH+Cfjj7XyAlEr+zBxCs9
kvDXDtWZrfQLGrzPdOg1RIPRF61DE5UUy62U6hZNSh9YRf1xXvT54BZ7t7BhWknvUQilB6NE5lvE
V368EEsQF4Sf9TDcyLy9XYAzIrCiPo5smGRFxRZzE3M0CX1vkYGbQ6Jrp2SPLofqNpJZaE8E51j6
hVyS4r/xQr2b0I6L7VstIXrHSff3m+GH6nr1g3Eo27/tegzPNO2r/1jf3//zW6//tf37y7+TDLv5
2n199S/bF6v0Xf9Dzfc/Wprnf/+Pf5jm1t/8v/3hn4brh1n++B//9q3u8UnwX0O9XP36kqylqn/9
bh0K8jb+tvuh6h/Hf+i/Xqs/qKLQfGNzTC3FW/kJf75V7h9s1NayKAXbtVfIZPqnfdsx/jCxwmH5
xp+mswmgLIK2pEuwhgt+ZGGvoqCHz5HC9V96q47XJcr6WCZ5SeH5rUqJo10APpqEclKFNtxN27sW
GfTBUuSMeF26XcNHDrhQ2q3RL6CJpGbvDS9LrwmOwdgIjW8n1LjxpJN8iHWK20uaXHuj210iXs/v
JuHe/nJrb//xUv3q/j4i/zM38Wm5L6sNkUmP1ez1HIAGP8pqVKjhFAna/1Uh3FACUH2AwkJqXm2h
YicL6mAYkvTi0eqbexCoJQp5NxOHLk3bdgsmqdxliemdmTaUwCLB0Bj4fk8YH6eJHinlrP1g+9dd
603ZXUM7iALCHADrGVa23CUIaEnLXewPoENicgJ8Dc1bFpUIBDQj+t7GcJADb/J/AEab7pPG7jOW
di2/RXWnh2h4pYH6ISq+EHlYn0pdfdNcIiQY/gttWI5gxDcdI2q6sVgslFrGGlgd+ChXL5O8HmjY
gKg5S0aijxKZumZQs30+pDF5ygH62PGeTic73LjCYr3wC9tCnxOxrRxp3KWwKplKbLvczBZQw/ef
6Qv1/Jf5k2dKB5LWCPE8Ouig4w4oi0frIVIVeCli7UNXRQV5iLbxrSs8vOQqtVGNGjJ6TO0Y1Ypn
RjHJLvFPi2QR1KLJLFSIzffKzfq4AVbWuCS10Hj+qDdm9zEqJbaNPspHApCiNrlHBTHdTUPfTyGy
GxFM8zBLlP8+U+xoTtkX2m6OAiVSaNuOsw85gt0IWpEBk3zvF0owqHMtmzMmkNCwR/5XIMmd5B0i
524babKHV6zN+bQZ3eQBcEn0uTfZyg/EA9134Im+9jpfI4MdZ2wWTuVnFdxjUKYlGWoJht6zWXjt
97ZAzd0RWsaHr0s1b4bF8a/oJ2q3cK3kTQ0WEztRJ9K79x/HSyH++HGwecNFukZGvCnIak2pVATF
NsTCle6VG6VV4GIrROvqoRqdYuXk25H4yAA+iretRIxoB4LkfTZiqA41DaEWhT6alsNt6mautfXY
mT4QpjUt2C/M5ib2DL8NHbNL7AD0XHblo/YlonKJEGqPCByv+qg+QwmmRvqxKQ9Jt+iCTy0hg6MY
LueozZPQLno0w41GCihHzWKbJDmYjUrrPxZDvZDcgY4pqFvse0Q5LkkQw7L/0K1o3QALgApNPYsw
bQ5xjZg/XlWCFsaLS7fJAwHYCTdANNdbMzH1ram3eZi3RnkB5bS9WqMYnB3CZXm9aBOM1wG6Q42n
JEOw3hX5ZsHBc5mU/AI7+dS8TQ3nRms5iFT4fJKzJr8zejoTgb8kO10iBqtk5H5yEKe3O9Q0yQfl
rdRaN9Uu9DqmbCNsXB6oe5+cppgu8TIW98biE4d24tkzex4/ehqUsCQ8qtLUcV7PrgXoVXQRnRES
ekn63Kz0y5wT3TU6an2PksjZEK/YPtdLop+QI7xpD66TgM8aCTeA0wMAxNeXLuPFi8oxM8IWf+LW
1uT0lLHjulC2cdF6Q3Gwur7Z26BlefGIQPQ1uTHSPrnS/Mba+pKhMrZ6dYJOeITWWdcbeFr0v3kP
+Obgxl5/LDERo+UVswj9MTW3ieUO+0y2uH5TtnBLNi47U5pOKKQCvip8D2prXDzGNXEBddKagWMO
+r4HI7oxYlM/1zCZQkWI4kvMA9ghi8r8xvYAQURrn4pjeSGhHD1N0h/YWLBXIEzuGCU5IylSOUSg
kHzM7NKpsnnaRsKYq7MoFx+qKCGcM8uU/1kvSo3KVK5ucil/JmUGhBEB68CGcuxdNM7se/l7Weo3
Vi6abOdMwGOz2kivZx2cSVmSz7oZR1aYIKrGZquEwKyXLu01igSkutYstzb38VNhuxgrfHSsYy0i
XhepS2J+5/m7QaSKHyTTMl60SrvJovGGwo4GC8px0wejA0IJLtlXNyS+1k+jEAs+qExOV/1SsNAD
Hr4wMyu6t4tiui6rlJGrz6jNFaxOQrYuNByLGmmtvneB7MfKQnYINCe8bDlTOTOVZbbzZ6Pzkg9F
lInPZSoAoqcGvHkOD4t5b+WEabrKng4FzsdLKmyPjVN2X9258DfkyjowPdZ1Y5iTZDnxWv5uTefs
xXS8UnvY/RzVDvrMolTA/0JzTKMHoxdkm1VVT+hwMaBnxr9kL1QWAAA4F022NDuhJ3qQY2Tcp31f
74pS/0pMLWX9JrEIGLWI1IUIEkg5nwquMNfPcjTqVp0NfSYX8CxF8ddvTBsPs9knpLyOaOw/IX71
LjStDMzYErsqc5wdo8nc605NLhDQ2FA1zVOD4vnc9zDcGQtwQkS0ZgjikAqJQzgydsHmYhEeeZxx
thNeYj0282JvWtfXNpTKFAzHTNuS0Go/oeTNrvFbJfvS7cszLJKnOjRvZyoLDJNBKZ1rUzR7aXT/
UpzT0jTyymbkC4rcuAWy74V1vYyfjKnzLxXWLuTyzcSStTGLYPAnkJPOwIfvbQzBvfNdZ1k79a6/
0TcxU/GSrwsp/HU0h0e7eOmB2dadUpB3bmW3cG2HLVlnpHW6wyFHZ3CWInDFqfXZ0VkphXU+9eNf
Lf/zGSjKUvrXaY+Bfznu5KZYkBpYOojmxm9YWpyzwR/ErjTi5cS0vJYUXg8yLoWQhlMABIr14PJ6
kE3tnGmFXtBBiifUNKXrf+SLsf8GTrY3IBR8SRd23GFX2fK2BcH/pQaQ+ZGze6w20WSguLBt7cIw
UXoHLj7yZ9yiZ/7SkSXYFBb09GUmP20pi2Wf1SZ5n/Vg5tm+ZM68MvDwY3BogT+q2ccMk9fqK9Ut
ZLUCs8e5G/uTt8XkcaJ9/YKMevVqWUBOV+3BGmYKCsx8/a05xGH4qBo9HNn1bKpppiJtONXlmHjL
IzoWazvG7niv4CoflizOgJmO1k1NBEC5aeOGX7czdVWuGo1N5VXzh4bc7zhwZqE9x2PafhCavNB7
VT+UqsI8XcihJtq79NTXxlq8j+wb0M9rMc5GUeRstu2hx+4QeWKbjY4VEKiCMl9IyBS4vm/McpHf
R6Vp3wkGSJ/i2vE+F2PuXZia4T6PncWuWvq2fZk3hlMHGtaKC7e34eS2SX4Qy+qvAiCKZcTwnkpj
KD7T1asK6uGPnNKIepRJW+8tkXElHbFp0hrp7mVD9Jdqhu+WOF5VL/4fKVewR/nX5YodQ/E//9fX
V6UK/sA/ShX+H8TqrbkKHLIp1FPB/Wepwl7rf+zLgc3RMnDYpv2zVmGLP5BOrcRfdkuQ6NYp/89a
hUWtwoYLB7fhJRGW2th/1Wn+PO1zz/4l7GgtpP06/hG1eTSPOfbT28VHcfTW540dqQhKf0DzdMqJ
MM6Wj/QW/fNKlbjI814/pS94c8UXaay5qtboW0BXe/3G6RgSMdfi5SoqhVsLjFcdLOMo9LCelJI7
FHPLifPXm/VlPQjDtOFMDKaaCOSjt7xuyFuP9LwPJmfBPpENc0kazETqR7Bgl+GsIt0tVL4o21Lf
jD+TAaFZwUzE9GSq4nnEQ12j3jenT35njt4/3oh/+QzWb/zqGSBWJKmUFcaCM0Mj4fUdwQviRGQW
KSa9eWEarVocA9HSOje2qAHtL8XobSq7nk/mCq/f+9WV0UmTKizQlqyCj2NpBB1fN0tg7wTzYNPP
rIHF7OPCXJhE6qTXV9VO3wapY6ibHomBuGA2YmddWC1nWRU3pNPOTZ8W97bIu1MMzuPiNO1uPhYf
juy8lbN9jCOyOCiUowPPREb1ZAQaSvlbhWSX3WeOs0s1JYQVTRG2vrEdNYPoQ3T4s0ZuQuw8IaVf
ertL78q+yjVwM2msbWZH8+WJWgtN/9f1PtQ4dIV1zldUD7Gzc8h//QBLLwXcZHMzMtqcFIAiteXb
ZBd5Xuhnrq6+10W2bIXlq49JPFrPDXYJRbXa7W6UVxWXcxbbT7R1CBwWRHDeaZMLbGEucgPXoWoc
HPqx/dlMtQZ4KBRbRN2DLb72yqevlo3QAPwcdMa+if0i2Uye1i234+wX053lp+J5iWrH+t/MndeS
4+iaXV9oMAFvbuHpksm0VXWDSFMF780P4OlnsaU46j4RGkl3uuno6OpKJkngx2f2Xjvu1GQmub0j
sbJ8ZFDSAHp0Wk27FU69A8LBqMIzuG5tXOBqTipv707psC5hdW8MHjNT5GuUWg0GzYTx+OhPHG54
kJfJtKZnyvhO4Yta7U/rTp3wIeRJ42GupClcNpwr0QQPovSSSbLwLStWRxp3wTUn7VNLZvXcjeoV
bEGyHXYgePdorukenkd3QGKetUgDA2qxfqRWZtZ3myA3g0nRlZ+33NiFq5EuH3Dg8BN3LLxwAuSF
YoK9qHobxi31q6k0aqQCY37RwcwMlyYfWyLvZPJuMCpW2Lmk8h64wOwCIIA86HyUU7snfURe1JS6
7a62AwiFvFijTZLlz9Q08JU6Kr4jPzXYiBBmPsyuIdL+2CEeJycZzmH1sozTiAZYIBkWJeuW68zs
GMRX21dviqWPtu+kjv1dbUS4u8agZYgR55V0RnAYn/I2jJVrERxSualerY+mjgEy3hPZOAFKvve7
UqYargyojJFqS/S3PWRlGRK/lVzs1NZDc2Mc4tbpoumBZDSk1bfO7u2zmJZg3dL5oCPI5xpUifYR
KD0wGxdzdtshA37njGCgJuX44rFuYPesFeXG4HsajvRmONuUwnDWl1nHWU391mZOCBddwbHb9I9G
ujJs7NWpeZc4WZYYlLD53JFPgJpMWnDLFHUqbja4kM1d1rQkon4ABx6Qv4uh3egIFy4n5ciQ7KOu
JSbOePVxRU66pH51ZjKEo1wW30hTjd4lEYWjatA2woaMuemDvG7mE66ok+im/ZsdNrSMeRojLVeX
L6NVi4s8FPKLNcn17qFZaPgd9nWKJzFoD1NiwKky5/HdGGawZxNciipXar9ddaa944RcjRHV5ILW
2fjiyYtLxwzhUSm10HNKGn73bqTE69lNSrgS3JOBwik4x8WofO2pTWbrlCfqu9JkTEkV4sU0r12K
IR4MY57dhOcELaf120RC+SIVuvOnl3oCgCf+vuONY1W/tNgsFNLgrfyIqVryttK2fL3RGAzALn0u
dGlD5Ds1xXvZyqWfE1GdBqJXYaewjFdVJvBlKgdy6hhuPWJx5Dm87UdiEo1nfS+w4q1bcx1W4OBm
34N1nBsc0vg4z22Ln9ntZKM9dYbKqdL2TGW8lojgKTSLxhhCJolduGF6/Q04abj0FkF3s9LhE23a
JDsKfQNrghW6/NOOe+6BViZeeMskEl9KwWB/HVL77r5vaUrzYX/Ci5jf+RE6IOl7X16MUnbZJml2
yH2hLYGBpCwwp1aTcZc8BB3Ft+M1Mk8uWd6vpSNZPNWgRv3oNIuLNTFT7aKOmRWO8AIe7UbJo6Is
ZYKSkmkMFmNSb3T78ILGUYut0dY9nRnlWw+Kl0yELcc+nLUSaN5BXRTGGmobzn1hx0WWWiUACT0/
bnO/RXJfGdMZH6p+0Bp5i8hSgwfRSMsIaLyZn3nyV582I81LoQxLWNdrktwmZQcUjQFvwNy8q/1T
jRtviKV9nm+bZmYyJtqEJLDFscvTMjVZsGzr/ig1zEsNWeQ7HnkCQFJwPB5X8f5LS0d9xhqqm+Hu
WPenT9rq9q1kEC7dSF+Ab5kLZ3fwxChScli4FWpfsPcMe65Y7u1Sfxitu7NbmCJYVFn4hYlxVMV5
60ujMR7XynjEWHtA3/3SJrZ6LpdtC4U0RejSo95Svuj8njrZ+T0q3ZPSkkVVqp9bml6HXYT6nj/m
ENcPxjD2V10bFFCwo31XCaWcqZnyXHXmZaIZDMd8cQ3AOUf0lPxbeYdVWFjz9YQZmMLd/JoIZw17
NogMgQFuLBv5AawStQNPOsIT0rz4nXRKFuhS2kdcg1ZQmmL6XPR+PS28BCxArvAAIMkO007r39qC
8b0/yVKcbSR/hDKxcJVrAI/Lj4OxzZs3VE53mgsUku4gQygeMIxWrl7OH0W/hwqkqvxi1uUsfEXK
5NDKIROMLh9okn5IEN5mz05s6bnL0zTkfM7SQ16YGqUWgmojJplOti+CiFs7gEM3vqC6bN7VoiMT
QSD5EHs/J09NryEMTLVEsFnBYsVMIUmPdTNibkenfV5wQ4QWOIgR510O52xYMcVq4NofSkGeM4yA
WQxnbevWIMc81bFPAErgOz32xkBW9CVW7MFgdN1Tvm+a3lmMaRgMARizYC6AYt2fioTPnGPQ0PAt
Z7Xxs59BNgRqnYF062USjIoqVZfQoo565Z7tz8Umb8JrJNuCqbY0pl9sdcdavjDCQpO2JljIFP7G
56rdPyMrQMqp2r7WbYYOHygvXiDHyQxiRD3qHugSU41s4FE3S8oTryqc8k+npNJrP3f5HKBfaA5j
lqZpsOvl4JUWkz4nLdXXlS3Gj0zV6/nYk7zbeAX8upb9ppbw5ECbGGVy28d6szT+ukDpa9DZszOq
myzmaVJdbclZf85q3T2RijIct1q2SQmpGzZMMCRsJIxoCdRLS27Km7rhzp8zdVJ+3d2EJ3L/nDhN
KuVPMWrWazoPY4CZe/7ikzV+ovSWT3xxXDG8vQTIxKAyXc4rY3g3+1bBQ77uWgAooMJQP3yuarsG
O72cV2pzF49qOWxu2dUryzGcREGlS5qI57RSfnUlMR8wFpyj0rdgUuyF37MUWtOERMITpFW26L/b
bOX7XtejWY9LNPei9EXXLkEiuvy9ANbs7p1pH+U67RXP6la+ydnRtlAng5PiSinFeTG1U54Wy7Em
+AWcCYFPiSysz01GXEaWpRnMyXzAzUSojL1vOLSzUTy0inYSW9U+zYDadm/DQX2Axp0GvdTZj8KY
lJcyM5pTPSn9w2Z12yMyWZ0pE1S/sBRtw3SeOcgurwfYTuUvXJsgexyx3hyeGhEeNikJrFrfr5lG
UI3cFay/DI2OiJ6x/25UPTnXyqKcBkx7r9gPlbjYdMbzzpRdVNGmj71cntJivFokG54xPsggt9Lk
mFrSoSmG8oeZtOLDgPX3SqaCiKrKvMllHlHEYX1Fvh/pkkyKkbVU52E2IP/J9ehmmBtCpVfgVEi1
5Ru7WvBAq0TYVrURVoMzkVwq0TD2dfeiCXr01tZgLzSsXVU7g22Ql0oktu5sVeQ9Oek0PzikDnjC
rDMYTiBLpt62XUVbx6tWlslBmNCytFlsJyiN07EDmPZCyYX/x2gkQqoytn0OXzffO0k6fp9BhdkG
XX3b0r6KbK3bT6JpBNs44zPrspo6ZO4D4dRLUJc5WrRE+93rQ+uEc7nXQZ7oyQkqUQHSgqTDJtvU
q1Rv7QtYyOZSM3ddeUKxMl8hvB+7DWLgPpcitK1sOm0dG59V2ra4tCTD76R5O9VYIl6yvfzjCDa9
tXBKP11WgtUzNWWDlLMLRauURF0Ko4JMIcwpILEc32xgrWb195aAn6T2bqDE7ZDu1QkUm9Zrv0ot
2ZDXs5yhEh8frNUA/UXwBdeUmXuZVgyu2VB5JDud+mIWfMV5GUHy2W+zPakvFoiIeO2XJsTNnVGC
NL1zmWG3ML0edg//LNeBNhShzLn75VAZ/rbutJuZeMZQThL1UJPOd2F8WUbbqNuvjp7QO01TJU5S
1c2QM6s3YJOcuYZRu0kFNR4g6fCutJMvTUlxnFoHCwKbRlorZeHRX7EnpXER6VkaFuNeFctBDkDk
nHSmEoopfeY7Wd1MyzWQhskYzo54sxODXNxtrQ7rJj+OOtBqTeIhDZllYxliRdmWN4GWT+B0e5AU
PqTYzcfJz/FSb0sI2JDjqLxTAHm2vOR5rsWEauQHm/qCho6tXWXKdVjP4kmbOmPjWeBk73IuPVZp
voeSav+GNaIe+baVAKZNfSA3OWLZvwVDPz1sRDmdOAto3YRUP1Ov7XGpTyBDVJVn6Zqf1dmAy9fU
OrlNRHLPgdNXW7SQUOgioZX9lNs7ZvSVhBTHP2tLZJEDW/u9Lizn0m8LlVULg8Vo9jlkicc5Ujqf
o2M/qwt4MUQ0A1N6hf0AFsTQVLdY4gZyG6FrZwhQxXdTVeJd1DYfwZqu68EW7P+3vXm8g/hrT1il
9ZxsXRcuk1XPkLswblH5JLGx7z9QbOz4fmAS0u8C3+UBVgc9vkMP1qc5H+zVXHUXZulf+tyFr7Df
AZczpuZG6mkRXDul+JCr5jOZ2vdqXe3vntSsE3+xvloje6ND0s/GRU+7onGzYdB/pHOrH82lXR7A
ZG4fJeimR6QE9/BkQUIAJvgPHas7ecv20F0WdFkflS53j2YhF8del/TLoDbaoz7WOtJV2guh5PKN
htI4JnbZRB3uxSOa8Y5gaClTDmgK5qPU2OIy5UB8CGQdHno4YJcJcqs7z5L2PNUrYo1NF78GfVE+
/8IKoouaB3IxBIizciy32CkbnLkjE68DDs6Rf9AJjFovgp6y7hXqmPzN/pbg7dnevoG+jJEw7DUc
rFYoDMqV6sTqhwUg6QLRWtEEBU5SQpximKpMPttTB6HGuua9O4BZesUeJ+YgaQ2KTlz+7+1+h+ha
tWz8XqRxnpDK9P1thHz4BrbPgALbLfOdDrUd18FiEFqWw1fSr07MRlL70baCBNrG+JbyqjnqG7oO
CQfQC2X7c7UY+bnHgrOzBt9vgu3VewaIKci6dY5lWc4+S90uf3cdEO9MNSmzhilqyWc8LvXunKcB
Vdo2ld2LvfT2TbaGJii4aNAPy7IvijsSkpAFr5knNWq3VHpSwbCtGzho3ZhvYFCUr2pcYc7WrbiU
i/iJoQPBV6bIkwzBTOo+CbFjP8+JBIqqJLUXkJPEXpS42ySuZ6n7sQ5G7wMtlk6pWZQsVDIFWLCc
XmplhPBSSQ2QwqIwj1pDwizhqjWDHKpYknTsiut9WtGs4Ea0YzigW/LUVVtZxovmTFK4D+sadepm
/raEuQe9IopLBx+11uA7fmVYvnAELarRKLe0thb8/Yw1rtiajCQQxn0DuQ6yclRmaPJg4HbVhnu3
Cj1IlXLN3gBgoohTTCLqFKcztxAaDdhSCi+M4UPvRMk0S1yF1q6eTAbSN8ifjJfsrWZ2xjJJgjOV
dvAxUtfaijKPtcECE8wEj+oY9ZFpn4x+SUiqHMoNUXeTONOh2Rm4nMljYZTWSsmiukpvqAWBrYrk
F5NNl6UIsvh48m252wpnfuQ4bcqPfmK1DdfKzGFLctEaPwTEaALMsUWZf5jAlR0kQJxWqIFYNHJ4
ulKlz0mo1ZTcLqt37KK6Cdqfg2UZC3jLa/m9IPV7UWkIkHhU8xMr9jU5Wbqo3qZ6qN7onvqK0q7W
f+1Dac5R3tjG/iAvSBui3OiywDCE/jBzl9GeFyrQ5n7NMPtudK2XFBLpeKiZJW5MLpLxcSBDszla
6gy5Ek5kDtC3qc8NSq4N8HN2Lzfbam2ixs5ySs0lvWVGYsGJnJkRc2kRNeU1TVf9QYvInvKeNGq8
smefqgiwPmd6pqhVFaRqx+QQJfLUB6OAtg1HRieETpHX5h48NZiM4RlMlrGGRAEFnary/zc7HOho
rB32J/vYrzAIFm5vMzX15SnL1Um9ruPI/47bB/5mySjvJem4PImtlrfd7cQohqDcJ2XywEXrC+jf
gTFetgwUE80m7WRAK6Yctul9OlKo0noxi9HavRQX/zsLDxHD5K6MJ7OV2PEnhgSNw0jQTNAk0jMb
jWZfqMqzCxR5qkRtXuvMb6HIkuLNBYF0kurT8oq0FCWGT7SYrmKToO1WomCKvjjQD1xylffZr9Yp
77yJCsx32lxYt13LWYoj6crNg7bkGkONThOPqZFKfDINccu1uZcA0YpJhvRO0cbEqWjg76H5oUre
yXd0zWXjAbLo+WoedoR9EwngNWfG2nbfmT4osKpouH8S5J09jprWfJNDPr+ZqnCYgXfjVR9lZYSH
ZSGuMvYVK0ZTryKatcTQY8NE0XrIKnO1D+0wMKfNBr0VGI2M8TwCkQOnbJaPqqpthjcvTfWmUb+/
b+q6Pzit5ZCC1HeOhuGlNV4NeZNxgDkrKiWKZetj71n34zxpeUqvjW26dmct9XuO2pKCvh6t/A/L
ekb2SmbNZczemJKf+TPsA8Ywo3NOed5GjjFkALMQxq0hv7n2sSwOWkZNSmyu+M3Ig3mFcO9qpSqO
w7rnP9S9HV7sVJselKFMWc1XXDJIzywcj9SPaTxNxl6ediAEwms73PQ+0Sl15ec6hFZQ/bWmRnC7
KKwkSVEfjd6qtRN8uGpwJ9NQKzxYeYPAf+ktHtxJuiZQUSZp8zKldk4ra2z1akPgkt2pJPAdXKNx
nPNJq4+ySZUY0KtxcUOh0UHQGrP8KzfuZWcu1+JZnzKUxlk7c1fINO7cc3MtHYDCc9SLyqKk2BI+
yjaH89jRgpvBmJkj5WqyDjXowbp8GO3JUa/IuGWVgYRCadVtJi5iydJ5CwN3JQhyCIyTq/51vUOg
z34DrSOUR6fNe1B5kzgLFrac9kiapLeyn/81GkIb3V6YBF0luGifmefaH3k/lb82tc9WRGpa9aZS
dBJCk5ba2y4zC3BnQssZrsMfZrq4Lleb26+gJbDWd2CHwKhHh+HKQc5FQ2M9SvyGVq2WZkCe5kRw
QpoUsCS1VH7Qh8b4TBYGz3DmuEHnFGaRnymrnEUW6GSsrAtlN6/o1MRf60nDpHvTurC0W6rXopfq
MzvMrfMd1FgPutPz1uZKliMxDbAHzUSCw4ZmQ/NzPBQZV7ySTAdZVUcRNXCf1wjUO0BPtMtsV5Zm
0augFRUqznpB+h1UvB3hcnBVVjDXan9tHIczj4cw7N+6WZOQBqduznMhxHlE3UCfaE3W/oOkxfZr
I4JiJL5VV7eTQX+03sasSSlPawFFbIObChHWbvtXqPMdrIC6Zc+xSYW9PP21xdpqpa4PMmhMcNgs
wT7bUTgPBHJh/x0B3KMe5hnJ1tbp0ueyWFQ1vh+eJN4jlHalbHbeSiDOxL+CmntyIIjCaB1A+8K+
TX+PjkraVptS07W57hyyhXEReFh7ejOMhHipYR6QpLegyJlz9zzq8Bjr4pwQDAE5aGycyJBshvwT
U/4mXtBNkF0Buw2ORtOc0Qg2yam0QaB8z9aYbY8FJNH0YTAnbl6jXnf0/evScwcyKEGeWVqo6NoF
g9u9f9aqAymDye7DDupGvqB6+AP+LgV/uEvlW6f18nYShGkkP9XdvLP21RXJtzYqw/Qh53K5v6nJ
vTqwFWHZd6OLYwVgX6X+WcecB4lQKYNOmZzZM1vEYD4ToNxvzJG5z5L0PDNYouTZAZUpgcCL6OZy
8mqLJ8WnvmdExkKeHOr5kal8Md5gBqvISfbWCsbe0dZQRjJseDaqfeM6g0CnmktzyL3yqcTh/TSn
wKgHRoPvVlXuX2kuJxdjbxXaX8M4YYXZ33Wjzamwx/HJSnd0zJttuEZqss2ZTDsuKZeuvZoPvtop
cuc3yW6dKeZ4JbWTZ5+trPWMA2r6Kmsr5fJxciuSgeg/sseufqM0JdFxT9ecu2pLkBov/RNCyMI5
ibm2T2bXm4Mv4UTKcSM4jgdedHuHZpvHY9GhaHem3C+z3fq16k7yc5Qt51Wi9PWtiUvBKrOebNrU
+F3ntY2iR7PUC5Dk6WAtjXwlesaw4gztgnoUyUbMZdV2gw+Me4L3bhgxbdUALXMv2s8u64hYLWYh
reEGiI/nUJ99aLtexBIpGi4ceIewdX09Gqg3PFORnOOGZtpN19J6yJxODcxtIl11rfek9PXVAAyb
8JCM6irbn7NcMmX2WI0M2HNgwGXv+hpXTAg/1IlEDqRj5ZU7qJN8C/A0UKFsnL+E5lTMDVlFsfRe
ivN0T9X0SsYoPWvpHIlcSqcbLk7vlEFr1dl1Z96aolMdWa0aYJFd9E0LyOY+qZ93o8ruMRAcdspC
x5bVMsBURspQrIc6U0ELZpMgmLjUA+ra5iimTht9suQzVGZzy9eqAE1c8uQAvYX8eduef5q7Uvmw
j4ezuu/pQWkrlmNK8o5RqOHZYyTQ2y2lhbmI/Hh430iisHO9eOjm5dUyFKDFS1sGwHb6M/vT7bp2
Wbl6kj7kT+0EodUa7Dt+2mLdNyQQbcGGs3bRpPkFIrX9sVWiPStILB4ZpnLh76JvQhk/G6EAPdcG
+R4qFGV0Lx6/mgMoqVWTQ4UwUPOSRRKhZXZmCz4JDPFnrY3SkcWbZy8D1GepyIco28U4oY+QkIqh
+DRdQXfslavxLAMUh7Ryl4KhTgfbzCYxVvnM2FbT6D/qMykvbgcv+rInnXOgQa7e2DjU/lTOKkO2
JmNPn9i5hpLfcU5FM7e/1nzhKSYIZ3gVnW095Hux/XS6Xg0QMs5YfQblvVEkwUQXcq6btwMDC62U
8yycBYMs1LLVyZB4km8N+U5hKquDL6Tuj2SpS2w03QRAFomQ9x+ZUDa+alTNu+QwF531CZL2kKN4
NvKBmo1Mk2ORM5Qa1QJqqy2a4G9Krv+pl/q7O+qf2hykHdgvUatDvEB6S+zcXc30N2UqOGtLbhDF
QU/tOanJ6DZOezIvX8JQ2bfJtXUthEpl+d+/7D9FUn+9LAY1FL+oT6nc/pIt/u1lmzlfjX2bWGg3
EnYZ0FJ64lfMvDlSMbUAn28W+//wmoqMSO1vciBe9a5rt9U70o9MYkCN//ZmR9OBasr2eVr0+zSz
aGX2UDKHl4uCaBpAmIj5ZQV1D5mDmhoxhF3ELP3p+JbS3Kcg20z5c6tGZ6GBymWaV2tcu3cDiqV0
MCUm5hWDmTvmlXUzNXRn6MWfuqw2+AMLELbYkBvqg61Qpi/LaVkBzYh0EWm3TlPHhJ81NwK6TMkj
/ld7WODXv9p0ucKrwYVoN8ggCjIgGSpWnM31MgdTIbYtKEVi9b4yGaznChqj/tPZ9LuCROpKTlFu
OkZluO1fnHxmg9oXk3SQk42Uh0mIHnC6ueygcBrzadUKUrJLeoVPsQqeddlqM4OltAo1ieLS61Nd
0/0ilXbKQolwCmZwuIJ8SJSKcSDuaYG6R2bqwaxkerbVMJh+IPLpjkpponGmKNPeMWr2jd8ZrfS7
hlVDrbGulhWxscp/mhBejSgvFnsKdACPX5W9EpojDevcA6RdSesAJI4woM920586JtE0mi2OeInp
mOTJhTb3h6qeCP4anJLBsWMNw8nZSx4z9k68IwqiAcFLarVb6XedM9CPSXkT4dNBMNeamlYHhYmE
nGFDVjEWUEqH4xvZDMrWah6OuoIgPezXbT90ziav0V83x/+TgvSlRd9Q/9Pa+pfs8X/5Xv/vYo+j
3+3DR/17/Pcf9f+hCtVBV/a/V6FG+efwUU0fw991qPe/8q/MY02ziPi17mngyLz/IURF+gz87J5x
yCmAHvRfQlTN/E9cRIwRNY42DoW7OHH8H6bZ+x9hiTRBQ+DXdu6pdf8mPP3vhKh39/o/jh9GsRqw
W1i3cE+AWZnyvx0/CSMQ6D3tH4W+/MCl81I/KT/uPtLJgxHS+WbwXR7rI3vksxJzsZNWFJWxdXJO
22+229/TAWH6Q/NCA3utvotvxTfi6mXPAutLvE2J23+wxfaaw+b1gRNDBz+kMT6n035YvjPBzsft
vfRY+f2tP5of2aP+J4/bi3FWP5zMn6uYLY/6NrxM5/Eohcy/rpNfhY2Pc+pQvqm37iyC5FYctLB9
Uj1QfI9b0N8GOIuzb7+w84p15pZhc21v4hVoMH8y3vazHa3n+W069E/SVftSjyT/hiKazmZUPhhh
HyX+FBNYdLTCzDP/FI/tkd/yQTtZcfJWP3GEOF/2HxaWKb3i4qXxbKIsdHsT+YRvH3ty/Twy64ar
Exqx/JquV/ZpzuPnfMmPNT82fcget6Nz3d74CM+8hz9q0ITJYXfzIxlegXFqrpZL1ERYPeOTOaAO
91h9eC+1ZwUEHZzlo3bO/MWTQ3zKL8mRxXEA/NNn/BOJ3w1bNc7HH0bcHpWQeUkwxfMluQ0F59Ep
+WXFZaQ/75w5N2o+GuIkzF2JNSjrbdMvZVR/MY40HjDpZ6WcOGDFyTjQpnhNiD2J32s9ox6oPfvn
9Lw1FPDsOF3jB0m8cX7rTn10D7k69LHhm17B+5pcMkOOxSE7WGEdt1F6Uo/Ny/hLeqgv9iOv8O6E
CvOUIDtgdrL52Msoj0zfetJiZsLFN6Br6R3RzVVE9p/tMiA1fHeemJu/a6fpebhS30Cl3hdXl+N7
P8VQNZYf8lAJZL+LWA+F84d93I6kMfjkwtUn5So9c30uXp4117yOrVBx2wt/3889xsWhearwaYUW
30hU+d3P0eVsv2EE7d2MQdEDHxoAQ9NfeeQhPvEVntBh1oRSHcq5152XUIDLcutPw1/9PkLVWHjp
5bH2XN1rn4oQB2loxdV3OL0Q8mG+qQ3DBMQmfEy/sA1mrh0Al/QwrAeSt1j8Fv2v+rKfSAa/3mHp
iN74Ed8Fl5HsrYfVop6/mmSwlM35bgN1hzlUzB+wj7mT/+BToEX/UyUntpWm4a1avGqXyX38GkOE
2GtQnXTX8hjBoLfxtNfltj0br8jpaPC7+sR/Y8VXbR55jePX7Gfu+loFKA5jYuL2lcwUD8SzXJ3r
Hqgvgu8JHR6OVFc4R6gP0xbLX6tO9CDXrhwkkT6420d/3N8Z4RbOEWGBT1RQcUy+2hf62dLNyJpe
eBvH/tAQZfBRHfOr8dL/wX8abyzsHlhZBFO4HZuzHhGAJ/82XvtAHf3xOj/TilowEcPxulyQFyKw
uxhveqh4uVf5rLhLjqOQRrexcC+zmGXRkeuMuKlSLFfLDoQXiIk3fDH3F9Q2/hJpL8ORW9g1X2XV
U0goa28LGQATW6QKFYFbXNpH/dtWXTNYQ4IE1SPxzNkKEeNSfeTPFGGRo4aNK/XR+gdBtCf3wXtL
9BWiT7e8SQE39QEBgTEGk/bB5yv/gCWq6u+m7yRe/bsb3qWgZEAQ3TNTBIV5rJsBoF+tCppPtKK5
GVsOeEtyYU6oU8ef2LBdFEpPvWf7qYJo96Qp2IICmSKWcQcfH7EuyjtGXa9sf2U4hZmUC79KCNes
Qi3Unuc9rrPHlYCR5agG5RubROWnfqKNbl57pmXv83u+G6TuuHbMalymN4nkCxIt75dlRqw+x7cy
C03zbSpDR35ntdHGgo3UhIguGKHlN/7+Y3aQWUSt6ZU0jh981tuzVvIDxbN4tt64pryGq/thepIX
b6Qfp4s5TrfSf7YOCo0IG2w0GOEmvjP7nDo3xObifXyXbzIK6VBWg1kKQWFGs+TFxHY3r9Kj/TTG
347fI7qWfcri7iLpH9ZFlmZv/tFf57J1x9BIxEVJn5pQQ4HvrSBLflkzUhLkDL0Vqea9bpa89Qvt
ZERKFezXA4FJ3uTnTyLYmPltHlE89Mdu9sLP+cE+/JahwG5FyM2h+FJ2HIK5u6jOxfysXX6sD87W
IQjlwLnhMmFqzHctZ/4c9eYSEB/abihhXdRote5zvtW9ay2+9EbOYP3T0aETgZC95D/k5odyHaZf
Snqw2ICm5/GPRqpi330Zw6tzNcrTjIrmrMuR3wezy03FyHH1XpcgEF/1GLBEdrkT3bV39fd0/14u
SjXhrlT9lIMyYN9sexzuaG9pvDlYS/7gNocT6nWEPiYKGPmRJxbV/ddIzpPdvOk5Wuiyfpf8TFxw
epZEpnsSgZ1L0EQSmrnjfIBy4/Wf9pP9gEc396cLqXQjiV+f/GO6VMftnFwNr/b7T6TaB16KLxWZ
XFCdCYzCwyzF3cHk6aL/yg7zZ9e74jR/ao8i1k+o1UiqWU23fGzPdu/3P4TxqMSmP/tqyHsVJBeF
1hrxLxhKZSy0bsJmQCK2O4u5VpG/suGyRIwG0CqjvjsU+ZGR4NzGk/EugFN8o58iaHCHlRA09ZHw
v3IN2/+i7kyW40a66Pwu3uMPzMPCmwKqisVJFAdR1AYhUhLGxJgAEngjP4dfzB/YHsQizYpeeOGO
6N6oQygAiRzuPec73v48PWeQMZrHK7JOkJ4PZ1n0k6QZhXpj5/q7yT2P5Y1enyMZVTL6pXehbv+/
2bT//7Qdxyv1yXa8++//7SV7YwpbIw/+2YybwX/wg+Fdh1SPBMb2OYlPv3v5X/+LEfwHC5CN4xRG
DbWlgE3y/+TXYPyCqg70BkgjwMnXXfr/2orb//HXXTgOM8hzlNrMf7cVf7MRx4brA8mB9AmTCq8U
B+y3dYCpHLNKcxE6xfVcn8eYpr4E1J7ONIXwzFy64dr2pvFrk1jaXg5DdpZhajz762l9UHh5exj4
5zd4ruEQ6opL7p0lWLnZZImOdFs898ZZvRBV4xladwE15lTh47jssd4u/3C3dEyBrK01oL+KLWQM
9c6oBxoC95qUSqT4a3G/p3/8+S3Zb33c3FNAT8o28DPpOJ3f0QMKGfuTr3NPtSKChgK5OvNtHyJI
SdX/evJEbm+cuOWQ3VaZz/I0C5d4Tm+YXxxnzq+6eXLu46Rq58iiOc+KurjBPdFbyjibxgrcSztJ
uhTEZ1GxknC/4YZ4I86YNYuXIFiq+phxC7d5ghzvkG/tVdlWlYbVbxPUAr+8yqXApKakovizuvNT
lEOYZGbyEbeEs8UjQbVuc9FV0l52nQbWAKU7GaxbyveNfe5lGnXiE0/teDCi0zGg3Ht45AIdh/LR
27FMQKQwN6FtqhcqJMmOmmhx/vlFjs6e8CDX4pcPldtCRAZNcB0jf42Bth0mMyMRNfSS3jjTEqIu
51ihleFjeQhGq9samjODytHq/CxIDOMLaS+sRB35koUhaYBZhkF3HCnsNDKYTgyd43qgCRhV53CO
E86jMvfK+/nr5xGpJnEX8fOWHu1zQ/FMhxylk0vedhxVyly7//yBvBKl/481cH0gBqAjF3sgLk2H
TJO3D0QJ5aB8njV669BVDZpmOZmaizhL6rJ9wQDWoGC06XcTYUT6ueWPw7OPGCTbGjn93pCOZXpu
yiAWu7EQbPTLzqbMnpfN/NOPFzPdNyamNUJPezq9etOQcPX5LXzwzCgkkGxvWaCEvVfG3F/PbFgq
NC1LxcDRxcPSlZLsLarvg7SvGjP49fnFjqcrHleAfRYLIsUSUC9H40eDBUBF0tOQ/FvxVWwv9l6Q
5PelIiXl8vNLUVd5W6Zdr+WaeIoD5MqgTI7qJClpT5o7aKByx0yviRwgf2pHCrVLY8/Q5rPWd2Mc
RIHR54R128nvxemCG3g8vheKqjFwi5UJ2YXKpbt6IP2neEDv6d24OZGmnDZay2RzPBZOpNullUYk
qZbXCXL2IZREYo4hqsJMhVM2jje103T2ZrQUtCBarhIXUtzr8xq11yKUTSrzRtrk633hD92vE8Lu
Z+X44EVscqzO6wqaBN1zzEdID2r4I0mW6tc9gyQ9GyFrTP/sQv6vVtsj+MzrsIbZ7CGxAowFTfPo
PdGBbemQEttnp3XchobZ0Mn1TcWRx1ej80B4WvedIMkASXsvXc7xBpIlPFPBF9yW+S9V9nCqssHq
nhEzx997Ubk3bpu7N9SI7Yrd1VSYuy6Vwbeuzgq5aVu/YJfwvzcSHyyNxrogHX2brPSmt24GWLGO
k3cgfKPgckrWkarOxc6ZqxEAQFxHSdBnoV6lCKBAR/p76bQyQqurNtAQu23nAshexiqnPpSM7jnY
i+GBUAXwjxrLDtmKBYrez3/s+kDf/VYYk1Drmb+gl7ydRwjhYJ5ZJ9a8sDC/QLkLnd7Lt59fZbWp
v72KSbiUtTKFwAzjpX97lQb5UBKvegdSsD1Oap66NNoMh5mAZMd2GbdFg/CBP/Ld7ubzaxvHy/q6
eFAkZd8FzX5t1769OPzxcUxL8oelSOdnnHBZ5KTNfG07afIAa6qsqL9QkJ+nUsHTsDQazQAKhxO/
4/18xy8gMIwZGyd3cNwz8lrkXwPkPLQOKJRTGlaXgB+aDZGiNDn0ynBPrMwfXRDWItgA9k/wio5X
5qUaR0snDM6cU9gZc+2eSRcJA0G2MOCkJ+4/f9DvhxJOa2Y9gB205EBqvH3OkmGTAocDWFa2Y9QY
I7k8bOf+9YDlKmwDHccFh8iG4+1V6KOTNovlLUy7wEa1pXcRnSHvxPb2w3vBL+5a1OIZuUcDdvIr
z58D7gVSFc1MrWgjOrRd9O+fGH1Lh+8OvAlO0Lf3ImKmaLR1SVjgtYhsaHBbRyanksA+uhcPZDwz
OKBEncPHm72Tkwj4zChQcf4MJY48aZVnkxzU7ec38/4bpxnKecRcGZ7wI44emW6qzMF/xOtHibFD
rmTtGv7XfQEk6sBnPX8Lcpv6alFZJ2aX1zt4O72A2vAs1nZ2YZAkjg5EDbq8lphjDiMtfzk+t/pe
ttqwK1O04fUSUI4sJJ5qOVS7wX7py+CeTVAcxjEJQZ8/hfcbDQvbJzLV9djovWOLOoB2stQe0Jc3
Q/MzwbT16sTDtzmrE0ig16H+9rY5rHAS5VkbbKCOuQZulnRKRzSIJGoJvvG1B6SL5sOI7a9BCx+6
FTrQXYb/CMFJgW3SL3P8UlaNzNBIhvRbIycv/iL4W26VPaD1IgbA0fB4wBWMBuIxmBQXLCPIuXtc
B/Y4j9RQjIKuaT+Qw44fXB+pHtlkSK1WPnff6511ZvvjlJz47N8/V5yctJ3ojq2HNG8d5H/tFlXX
pNMcm6hVIAfsKswghPfJ4Wyx3FNxR+/nTbYPaAlM10UKREzP20txWiiVbdCQ0kSj/57qWV5qMiki
hER/6raS+387YqBokKxALhakM5i4by8XOEJgO+By87z4G7LYCHOQMjdos2AwP/EYj6hZ6waLm+K8
zhpsYp97XSz/eo5i9GK4bsS7lmZH41n3qnPp98350pRg6pdK302l5aEx8RF+9UF30FGGRIXhFIfP
b/v9dEFwLtwQGpPANmguvr1ta/SRS66aDWT+zaOZTP0+UwgMN23XYqNBIbwcylJ3tkYmnBNb9PeD
aZ3XV5jLCnZ5d2YtZhutInT6DU12O8wXzvWY2Nswhexx4oEfT760TAGacOygY4ri/t0pJxYpqtKc
Qmw+vEAq06LYOxl5+rqU/z0TcNAAocPkziF0JRIdjaG8AJggar0Jm0UQp6uBdt2T9EyJCN+5Isze
KhzrbM3xyg6aW5ElOliVNmOUVYZDO8kPshDpr0tsOK97CJuuai+R1kJjSSc1el+ZDCgAEzSOJl1W
WvY4lgGEkqVbpvomGdqC/mMtkGR+PkiOXxT3xRGXTAia2/BZ332KKKuMdgD7nXtLcZ0s+bibVapd
jpZTn/gM378omtu02Tm8G/jU1kb63xNMbttNIhbCe7VeyDOlaUFUj8j9Pr+hdwccBru9gpyJpQI6
RYLT28vMKTWcoezoGlVj+wTsNofXgh8657jnTF/G3BF+qAcj4IG+wsZYjRpTQVqm/XfRywHesyWR
rgBkMxGwjLWGxiwl3jhE7SqcSKsELs9miDvk2ujxQb1ViURLvOTxqf3lu40190LhgaIB2jT4+eY6
kf41l8AHlUsLTjOUZX5vEPn7s5/W9vaceec2IVjbWjnmrWpEdh+nY3vpmo11AhD3/q3xgbHM+ggm
yNP2zLc/YRAlztzYasIpHstdFscN88WSRJ+/tQ+uwjaQO+S1rRc62qclo8xzzMqEZLScWRriOw9j
POrbE1f56DJIQCgdQ/xitjiaElNZZ9lQEZouPBV3qy4Tpr30iu7OHm315E39CJBI9beNl6nrKi/U
Q4Mtftp36C8LVOqmT+dHYyO0Ye6fzvrRb5r9WDb6n3Zcuqt4iUt3V5SLnuy6fBQ/4m5E6JCWJoCX
ANg1mA4O5w/Ur0cZzU3cXOuJjkJ07Nr4Ck23fKxLFJIbhLDE1CcwoK+QJdl+CIkErmU/jeVT3gME
PjhKV9g4q3Z8Fo21vJS1yuqNMRBGsME4Wj2USVFFBiavU1Fs71Y49FtkJSAHsz3++y71o1hGDj6G
6kK2YtMj5ongz5B54CDJnLofMquIOrPHgB9kQfocCwooFUtECzh8GU7Cp9ZX9nZiXvcQUORYcnmp
x5qZ1ZGxwFtRoWXeEskVYgwcEUKyUz0xsXzwMVJJWxlqfAccM72jgmAzY25JNMRv6PKc4XKxHVIt
3cqhMothAOTJlJL6HXaeXc3bxhzcPHIH4Zk3+pCY95+P5KPUwdfyjY02k9MAkkzdPd5lqD6N49kz
q9CcoOOGsUPHgvGCRHXjJtnwp8droPYsUGUTZXpmXtC+MKh4EXuF+tnSM1T9PkYC2WjDibX//fhg
jiclirMj08WaOfd2yhAGynOINADjlK2QPsxZvCU0fPjjNEVdHrI2KE2MBDpe+GWm7Q1zwSeoBUGy
dtFMAV6fzx/WPzu8t4OEYGjmlXXYOibLw9tfNIjBkPiF8U6aeU8HJ14ciodBuUAmKicsRrA8/K9W
hYUZioo/PeWywv9eYK9/EtmsPxAabD7alZvfiWLutiqoyodygHwVBdowPRp6r+6pU8X3uK5EEVnd
bFwhirVw0vB8so2yLe3ejnstualx6JbAhTWS3FuAnv65MynnClogXvvM0P4IiHttiEdzAEvpx/E3
gq/QYZgN8KEei8ILu2cfQygzFvRoJOo+EhQ4ZqEfpJ6Na512z8YNRP68Qj/PY5oj82Y2YSNv1kyQ
35nZTndLLu14a+vJYm6m1qmbjcWs8n3CFL+gxkirH63DbENd2kAZBs+Marfpdt4IlWF2Xlr4pkxg
vp8NUU45EdCMM+t0AuqgRPlU+wp/nSPkdKlGvcTjLmbnh5NOCNIdN6UVTQeDeSpx9fE8SMqixZOK
uwAwoYybvTmmyGrzNtCrjcJBGoQCe4sX4WIIHvoKXyDyz7y5Hay6e4gh9KMroT+HfgRwPyymeCiu
yRCT3ywWkSYa/R5DMKLvH34655c1xH7IQPrgp5ErlupFV24Fn2UW8wG2c5YwUdVuH3V5iyrUqgIV
ogrXfrdSaxGtZdXyTYMUa26sMdHMQ4+2l1461OR4Y/aln+0kqHhtw3bBe66x5H2dpzj46njDNG39
mZmfCvEw/JQG42dTw5vETCy78iepf81MktKyXFWF6Jf9OOjymoJS9T2dyJppm7oYwgRxOT57PGP9
DpeTyXkfKFi6qSzKyhd12uah9KxYXNWdCFSklOkOFLBj/AXzIMR1INre3y6Vxe5BL+uhux4GS8xR
WZQYljVCrYAJekB3cQ60rVz1/Nyq7i6BsTXrNtXx0uEvj0Q/eL8JrNCohtfmJCjFFp3CTDG4bgjc
IjC+eNbs0aKzKuAIo18BPFGzVmBTbDvcMzPdAWQZOe5Fianb2Hi6tO1NURbWCAcfRrNQQbc+vGrZ
1tKQepQ7+gKaaM7Ar4C76C+0OrBbdF6Fp0CMxfK+ybSRjo3I0+9110gvnPDC/RBx2fmhSzAlAnzX
i6+mmBPTZbzk6cNoyrT7NmBH1ULHaqZ8Syrn0GO/KhCDWalfDVvSNfIJGRXnb0DrBtWOUblBd0Gt
u3nIMtCS0LdM/J9wBJuvpYehft2jzb/V6HsXRdObxPFU03hfiKrDzN6w1efniOpJjkaaEMng9ZeJ
7yNINkbMgEbmeE9lkg7fVeNbqIfYg+l0MnLJh42IG5HLEhT3gz670MDwj+IrlT4B6lMTpPuyYC8K
x5y5F5sIKu9Q9jp6LEMN6okgABgQXjPON5mCVYAHsRvs86YpTf3cBNouL/Qkcei55gM6TuVbqKLG
orrNTD+uD1OjKRcJUxVYF0EVeLgwdIg5mxgSihG1vQz2UivGZSNU2Uy73lXlEKatNeI8btL6CkgF
HRI15cHM6XsAr5LlRA4HBn7eXZo30xz6/pz+Ukm7JNvKh72hua137laBdmlaFAzDWYubZ85W6FNi
dAXAMcYmiOj4sE0ufGG+4CO2vdBqNA3YXMfOZKW8pFcT5vLtjD7cCpkm8mBrEQah6HRWebwbcPU2
Bz2VMSIrfxQNKAGRPUhp2mnkVIIWjwegDTtKr03FBqv9qvgP1EJPWWTIE4G5Ab6xZVG1OzCX+E1i
s7XoLTdD/ysLSEwMTXOyOgCCrtThoRTozlqLeGdvaeffZeWh9fKktL7bck4JawO2CoK+z4Kc8CUz
EBC6ij4q624Z8RrOeE85NVY4FZZsLKKhL+zlpoJ8+Dx4uEAunYBF70z6ej+Gjpzo8WQBR1eAg/kQ
R/mg12hLWXY36ZAtfxZybu4U7uppY2JfRpXv0qEy5iVKNH8/5kN7t+h4EbCbX1GJQuUejxde11NL
EPq1AEeuecmz1njPwtH2VULHKI9VJPjcEYqpbYPNCvbXfZV5N0pW9/7ImKE/iWjsC1bMJ9IB8fcB
8C+K33qW7wj/OjijHvq0mYnFuI5dnbZlgHAVAqFgLPtOjQlZBXt4BHcYUx57Fne76S9mEgDuatKE
pnm8cNzyOfeMjdPh7jGe6uG+ABriWy+GRJxreAebv6Gfs10pU3CJ1o6V1QNN5sMKxHrNUyUGcrE6
B50pt4GRMbZ+JCkrFxadBOKJjpuvJHMjNdLhNq489t6UKNQZvYYLKqn8vxbqMBDHwBN7Xdwksaci
0g32mdffE9K801dL/iDqq3gqmXbhFtG8+2rj58F+D+JCiTvZdY/sN+57DbyHL9Pph1553Zk+e3to
uT/c1Nm2fXCVmAiV/e7WMsUDKNszJwPuUEjz1m+Sr7nrHZziwU9AcYkuGgw32AhWugtGmQSs9Kdo
k3OP3XssMK6IRD4YTXJlp3D6cjUte2tJD72yfLqT053oISvhLN00tnfodOsh7vOfBijjVsIAL8dm
X03mLqbJAyeo2pE+/l1p5o2RUntL6c7otX5nZjKCz1mFje9Qv8ZPx226mPzMvazTOwshb0pURwTP
IN+Q57dtNQAP1nLjCuf7aEyPWvvdAlaRaPlLLstfZKOKjYKcZObqMsmLbUCeB2bTL3GpcHppxiFP
DOuHn/HiwZmEljapcyNF6BvjG0U2my55NJn6r5oBtMVb8yuzfkz06Cdn/jIlzmPJ97QhdyVaXP0s
GZz2djJ8f6SgRTgv3/q01f36l23g2FXjNSWBvdO2DgkFOcUC2T2ZWl/DHShuyqw7qx1GRZ7AMFyG
Zz78L7U/l4d6xoo7eExxba1uh25qN7GFY3MokPFm2koKMUTHJkl5XTjW1RUuNv2y02Nvx8LsP6YM
HfugT84VMoozf+7P9Bhxsd90l8VIk9nzL1vHrjeyhnhGePc18BFQp65FGzVTZzH7mH3aF7849uIw
EN3v3BT3k288eR1RQn3/cxyxCyHTbDz9MOGoxLcrbT2GZ1nHl/iC1Te3srQfJuqQX8Iskzkk6mge
Njp7EPirfY46oCTZ52vgN2R/OBwV2UOywQpwu83trQrSNjj0MjXrUNfn2YMzahrYOLsa/3val5jw
ClMu33HwGzGsTIBL0Yhrr8dKMBbXnt+6xnZuKZ6V1rq29CahKWGF3eJ3MMUuzLy8nkawf7W+l4T5
0bBoNCOyeyP7EgekC4SCrwIzMHobLxz8VYIUMBs8K3razzr0OxsmVr+QPiRwfSNNzDu2m41B9sJM
5JkWTqbVjpwsRHs+6yANtvrSEdJH2XdijvQLUAnctfFTYJ3/2pqpurXdacx3RZJS+IdU2k0hGPwY
/X2/oEBvO9//lZIi9kPaY8zYter2qzfycUVtWfhZ2PlAwUopNSecGmsmLJe6ENJ6hVQ/tpYKvTyc
lSEsUtkh6ATSBtktLuo27MuSEojdta0IFYvLrY8jYWEdJGZTC/rtUmQTAZuFRSjOgPQV6c80OCBI
bcU2xFFG99L0NqJkMgTdW0ITK7FB6YD8tWM5wa4y1wXg3hGSyS6dmgk4E0SYP2vYImBNswO8BTlt
tJHxwKKKrAkmMMsIsVg8xULMzLllPl603oIcbDZG69YqUXtct0ywBfLMoQeONlnJRZB3mRFZ+tQL
aCGD8yevWl5f3Q7Joz36DnQKr0yfjYCgcJCbsvumSQKf6rlPVnUCBlAMnviI+Rp7HRqP2edXni9Y
2gF3aDDmEm9JwzrHdx1OK9w4bLwWZC45W/3NQhMT1K4ylocyRxAVobuIv3ltXz07GkxUEs4q4yfB
VoBvwEI3X8Aryqtitgx02+Mi2JZZJeKgrF0be2k1BPmOzeaYnNetCObIH5IAU2vfokuggKtfUguR
/hklD9iNiRtkt8VkECHVlvWjVzTjNZwbbn7WoFEAqC61tZo8Tf4G1jPcLd/UVpHcQmvKqSt250MR
mz+YvM0gjI2Fld0fQJ9uYB1h87YJ56o2bdwkhxyr43dwxhZS5zzzxtAXLlI6ZVrDsw5K9QaWsMWH
bWOFds1cfJuKss5BXa7dXbQ2JBGVMV/jpkwq/3seINQhDsPHt1FWzXToLZhh7JB0cZFJFzefRSEL
+1IeZ1+1pEebTkWMvm3mDvmX2AXUSlDS7FqgwbrxurOEn+D5raZnzhm4BX1rkXLXjEV9ZXht2kKN
1NJnIBnWd7ewSK7QW99EgUyrnVK8qH32ED0WIo+nLW8MGHI/l6Ck2TcOmvmzBmF4hQxpILFp1Kin
aWy8X8DpDl8hIi+cDDxh+Hvomzl8lJiYrZBtZzOQ3mO+ppFxFAOFPRjeprP10tppJLhLgrpGo982
y+pxTxrkizeW3XRN5E3L8EJxRpeRL6zgDiZ3dcNfOz6VRs1Rnrzj+S4N2OZGkoMkGv2+lX+Mtopv
2zrvnyQeUGB9/To35RQNOAQ1dupuqBQF41U+yfSs6+ByYzuekwbKps2O1o0L2hpBkFH2ILYMhsaU
2UAHc3OR+dYPjOzRSNLyMQb3zazhKf5sboqOPhb4NOJ1S1JKGS+4sJsE2XdFqQBvklgAb1rgyy6z
TkuL7TiTGx2OkiN7aCWK72VkG3CAbQqb3NcbFPw06fVfmI4z3B6O3j3WjU3EOfUGTw9duDPnSxHD
8FLaJP3II/KOOi4sMiMqTOHuhedc5L2gftKNZP1M6HgvdE6p9Dcc/6rUh2zgwzWGl0yNVUW8luMA
HKjYOfa6hjK8HLQhYcjnfODgvDUm8y5XLwSbMPdD6ovZ2RZq+MaOVush2sfsspLFUawqqYORbK6S
+0R3+4e6b1IWsETAzqJiwZjAVMvCHSjqHREwGU/uUtAGVjgZKjgw5grw3kI1zqabirnf1A7Q370D
0PzckChDI9V7SONzN/X7aAIhcJN6Mx5xk2RJulCymANsPg5nkT7ASrxZbE1eIHtYcaeCw0jUpCPm
CjvXkq1htN5TW7mwjZAGk+PEfGbuxqbTnwa3W36b89g8x0ls94dFtd6VnNwUPw7Yh69zmgXmvpw7
eaexkwDQ22cMMZimTRnltgdQmEP0WuECnfsb6rjBYEjbbAamTPVpY6H7eS6ZuHAZl/WcAWFog4wo
maHX2U8Mcm+VYweIvV+GfgvZj6xZyqgN8WiaC16kjqv8K+UAWz+fWbo6PuVk6fetVyxR0dvJF0nN
u976pMgvmxTmu7Ylo7V0GFesX1E9JMmN0zUMBrenJropgszKyBpYBrIGtAX0ZdoZ5XchB+eXobPI
sD4N2PMHq2EF1yhjK/Kklr29uPWPvAiEtfXUKMK51Jb2bBBz8UL90b2yVCGv695lTBXsiV0Kjd30
05+K9mpMAopMyAlf9QC2Jv6ltIYlhpYRdATEQmsP+qjRZuaLUcd5Bqq6r3I8SJO64nB8QhvxrpXC
RfDK+rZJswKj/vrnf7WmjDGgi1xxOuXomcGI40GRPJqe6GG/kyWTfWHhwye1HmEZTbCj9pOpWRCr
qh6edJ40V7PheqwEvf1YKSpRZoojEkqJ9cWqKGtTa6+2Glx4qEfUCdgdn7fIxHCb9xz1bDZVn9eV
3/VOX38bEX7os7H/HleVVVX7lWA7HAKpMjZm1aU7p4ZC7efqROPqKKxtLfcjq0ON6JswAKDdHfUe
UEjkZheDtA7URCTU3Hfen6C22bmIOkc8MtYReIJ8U2NL37meFYRyKJInAs7IB0MxjQfLk/pln1gz
OK2iOvdheZM/QdGhhjD38PmDeZUDvam383M51qIkt5CV04R9OzgUvfDSIDETREiKDTUHheZ5Qb9T
XW8ehiwFpEBKFBjITj93+fFbNhPDOdibx0AAli7YvtxSoko42Fj6ld8nJjk1wk4R7APtLZXRhp//
4g9GM6pyRo+LhpE+wfqq/xrN7AorzZjR4UAobH/3VRkA8QVK96+vYgLRtujqBjBgjvV7utWJJs8g
hkkZZ5cUdoG9jf24+/wq7zvgtPEpt63GFbpipPa+vRkOHrDbyKMO/cLEM+qbwQ49cffLEaZJByQN
riqFLXPpoPHGTe1etWqtvQtT4LtEK6vtXPjeeKeMek+SiOcTTqAtFxT90vOy9Pp9r3znznbnaQu6
340+//nvvyp+vYPxBqkO7p/joZ7VZu9XeovPOWPvwPvSKFeiDuwdbGyfX+pYh7R+VRz+iPzUET1B
k3n7oABKG5OccHk0oJp2Neh5cjtqvmfTfakHvJGfX+6Dxhip6GiscBahFiWF7O31Bl3jMG+oOiQ4
ZbzOWZy3tW1DiRZOd0Cag9t9WPTbyTNhNmZeHVne2O3pUYt/qZTlxpFH4CjxCOVFr3/0ferGLBSI
TiKKjUH+1vI+xtwyVTuXGhtl98o9If14/05ttKQ0Kin20Dw9VicrwlrSbub8FBC+88W1++q7cEfv
EiJgfmJd+uhSrBbr1Ly+2mOVia+l1BUmCtOUsWubWAqcg0VMHRxmWnAqnfD9tMGBlscINAaGGjf3
9oVySlIWwPYGGwxmKZ8QzCgVLAMnxs3anjyaTnG2MUJZAgJkc0eLYA0/z88tsHuaIpclrAInfvSR
mcVbcwSOuh0KC+wyi4jqb4wFdM7GcBCGwLnWkBl6hdLYAzZje20u1MpB2gv3izn77j1M015j7y+W
AXhjkXxbRt2dTsx6H7wRbF8mcgHePVLKo4ekNVlG8SJtkD4QsGkqpV1nlbEi4Qb32+dP6v0HzV/v
o3djx4A3wDzalECO7YzZX8BWTsV4lnbFctAM0Rxai35kYTX5ibnqo+u97raY1lnn3KMXk8NMbwbO
gACOZ2c/rUkdtAS6LdmE/pdswTR0YsZ6PxIclg2662y6EAbZRzPIKI3JM3rWqRJtNqcAM77LTb+9
8jrD20O3oawGNfGOtG/I8qIqylO9/fdCOBehDro+Z92PkJh2tLm0OYFLxLAidGUlfqW5AROrrgJK
w63m2FEyE16DDFZ1ZG5Uhf6rCxK7vxSNn6iNxWdIxnaSqHlLCp7/6BrgUOmsdD1FT+HREvH1OiZY
R8wGVfXcpkUQd2X64mUkaSAhrOxmS75ZD3BVIfneOHNbPFlsJmAuZMWsroospkxNt96mxJo1nYIo
K4GnePCdvWgoGi1DC67kVSo9Mp7JiPXujGFBwIUKjmAtCyKXDkIuWA+oKJacjTR1aoSIHZJvwxCY
f5YppqAOwvWxz1qSWGJY9n/6aumfBRcZzpCFKBVVUKjbUHTC/Y1z08ih3vmqjWwOwcHj2MkaVSRM
KC8M1lj6SFUgsmmNT9mTNKv2ieqHvEk4FOoRq7z8lg7QicO5zhukwpT8zB3wx0xeLtbMrg/qI74l
NlxGGsWVI8EPlHb5vcsKZKh153g5tS2O3GcT1WUNu16KCz9bRnnoGz/4ZXtdfZvMSMBAIFbLk8rR
+2/IUKsgEEIlTjem17cxvsgxo2C+0lZnn9b3ZsaC+UgsyvRg2qsL365zeo7t6BotOeMGh+cJpQz8
C0VE3abU+pLXUWXGtQ2kP4Ynt6gkQjJekmQ/pNUdwQjosVKKlJfcXf4na0bqgHIWo7btBzv7ow2i
PSCsJxhbJiq9zxNrMTbF5CcXINl6Ij462qldbNNwkWR4d7BCvfIZrPYSZtIZ7z+fbt5P/8QHsoAa
OppffMdHX2OrzCwQWYqhx1H9ltY+eMEJ79jnV3md3t9O/+wV2cYhkuJCrr/OQn9tTpNgFKg56OmK
ue2inqCvnzPPhyw2GosHjuPZVi5ls1VaDJeshQI5IvxFYQlFlDKhd5H7vbqSbLXChkYq4Vd9ol9i
gUMa0QVNBMtTnnNQb6JWq9tIjJRLPr+FD+ZJTnFMWWx8fAJxjx5UQySOzVcmQpFVzrU15UlUmW13
nligJ4g0OXW9d34FTDn4rbgiI5XLvuZh/vXIpqTWU99mKwfg4XY5c76XO7GPz5Y/5flEZpk48Yo+
OPBwPQYA7hyfecc/WgjqHNSKOVRNGP043P6+PRz2m214Nm2ir9PmxAbn/aB7e6mj5ZTumdBJCWpC
1T+qmr5IcMoJYHzwut7czfoT/np6c8Isqq93c7G733Er+/3+z93F1xM38sG4Xu8EbStmfp9V7UiV
VU96guCWy4Acf1CXMHBvoB9elDui/8I67CN4vFF9oNGfRKAGd8HT56Py/caEa+Mv5yzGT3jnmaM0
02HuBithU4jcqHj0D3xLza6Ti3/iXt+/tH8uYTFAOJ0dZ0s38WBpXSsz/DNm8gjHW2fTH/xbowOb
UZ1/Oc67q93w2GpotoIe7dwBaVVZed8SoXA72zn9zBUn+vmze6+G5FpQ0RjvGDioKBwdMhd3Uvbs
tFmIMHUgiQxvUDfSzmiRoIC/t/TkRyk0QtJwguzyykyHKDMb9+rzn/HRK8QaD3zRZf9tv9ZN/hqp
tO/oGfAiKbgbckuzcTrYefUtADZ44gjz0RukHcAooahGWvHRYMU0ltduxkqaa9l0QKYMn00t1omJ
8p2zlddnMCapQwQUld5paxH6+Obo9UXIWjgOe29JIJbMaSDR8oA33YK5N+6JGUwMTvdCf8oa3b8T
oknv0sQ2L+n3LJQXHK9HqUSSL7QT+mpgY2JQ7QnY5n9f0oAZgX/PY9qjCH2MDehz2mfokNYyYE9d
efV3enXTnnj463n0aAXEJGt6wMyZKyjQvJ2QBj3ojZm2Em36UVzGbuV9Ta1xjWRz84eO8bki6lV/
YnB98MqxJ/I6OL1wcjm2KPqtpxHtQYnTSQfnELReE81eLE7c20df0lqsISCbMB2cpEdrR2aUNOis
BGhvZedQbAC1qzCx25wzmViTW2azSc1tDMIeV1m9oDH2YXBeBM2s9yc+6w++JxMTMVqlIGB3e3yg
0bKiN161zP+Ds/PakRtZtugXEaA3r0Wyqqu9l3khJLVE731+/VnUfZliFZrQnQNoHuZALCbTREbs
WJvLcuLZKklkJKrzwVabyPvnpUtykFZC4kqSmn+TJf9Zuhoi00mJ8IlRW8vaFw2KQ5RRN1T7/l25
TdcJmAqM5GA/0ryzCqBo0R0M4n32Kk1wWRcDwizapKsHiZzPUzLo4VEVUfOUNsI8ojOnzigVzv3n
7/v38rmaxEvij0swexX5kNWvqMwJxQ3oWghDqdkCCq2AoZWzjnw8aCtPsqM/DW5ffhim8gFSbPzE
0tI/JntKF9WJwh81pg9lTutviZlmI+j9VJCegEgcNE4wNCHTQGsSpeUky2J/kBd9X14n79OsFBsz
5cKS1Gw6KGzqZpxt1uptAqWmJxjAP0G/Nr9T57BfqFkOO430t6/Io/MGACHaGMML05OuZMVGjc0B
d9YBm5UdkuORQwfwBrqNXklu275GSGdH8sZNl0v1+aZDEYXSgw17hFN1+TH/maCUnnGxjRIJAhf6
mp2hQKLGrY37zIBfVebi6EJFvdVlxG2IvtPXOBWOL4da/VTgH4ZAQPNmp5ewtStigvc4lwOvwEr6
VZiLKtHoMlSd/aLq9etkzFpoZuQ2MJwoNeM6hMn8Q01L5UdlCu1nSZdO7kvdrN4PqNwlbowG3Dgj
oOJIM1mbw/VQSlhr0TTlb3Oc54Q1VamZO/qJpccuwgjIVXonu6ef1fwqpYV1U6YVKEGclLG/rAV6
/cGulXvk4XgW6YOKQYLV1dXv3uyxIJ9ytURgPVttg7xXwoyh6hPzte8M5csQTtVXDbl4vfTFVvOz
ZNlwL1W2s96z8lq67saKkiQVg+TacaKZ2zoF3+dMxihmR8e+FqDgGRer115IxkOZAhHxQ1jXILuM
EKEJnTvXVOeQYdbhXN9F5JRqDyVOFXjzbLesJnscHRr/ZX71knjB2o+QC8JlkKPtc3KUUy7HLtI9
0yko2RhqCF9NRvUN1A/x5QNO3ka4a+cWyzKnHef73pxTbT9LA+L0DDIxDhxZmLw3QR7OHkXp5odZ
4umJ43KYJr6FC3W8A03M3+oUk1A92tKbWwRTtuRlopGjHZZaXeX2UqfGe2yGuNkyuyoaffUK7ps9
daI7iCZEWIi4XZSeQrXgGgPBYIZBbA9v8FcQW0nUyXCPmpLqiGeTld/m0wCiKqcujGGR3n6QIxDC
rVs5zry0M6O7oY9NMJZ0jt1ltTOrhxZpFhK4CRNXF0mq/Tsi08K35dVurUpWK1/Peoe5OqWtgXBx
GBBNTrUMaG6USqQMejXp/iyn9geZoim9btS5UV0Df2jP6PEq9NCST4ZvS6P4Vk1hP7mdPIyxF1MW
QjxQEDKClYyR0KoTek1EBjZZjNFwwge5mzUmsR4A92dGzIhtVKqYfimb2S92FDJsdZkW0k6My1CX
pjJ0BykOu9xXUnWq9oJ2Snh6sPXrq4CWMhsldrv4JdcOPrS5Oep4bRXlYF4JurJI17QKZP3BjhCv
MxHxCgDrrt2IAfsUD2/L+XvTKMFwbahVhyVMai7eH39rQ0WQVdVOaE5EI3Nd6CSZMME13DoKU3GY
h6kxaQhVyure7gs0kw666uQqzYMReUsl4QCUAnIvjqLCZcgPWb6znzT2+AJ3OtSvOKV0WKNNPN6W
aOq/DBxYPyLaajBM4pBEiJU7NZ68aKsUXwrNXntw+hSWVjypIc0TcfgRd3LxuhiNjZ7VKkZ5q7cj
G2Uj90yWxCTN49uD3iPiboLgpz7P3XtrpaqN0mu0ftfEHXS7DW06+gXa1Fvc60r522BTet0pMqU9
OgoC5xtCxgBFz5A8Gghs3iRtUp+jfOTGLY8AsVGTFoUr2ZlAaGHgZp70eaP5qWyGHzPN9G/oIsr3
z8/aC5EboTrtUfTrkjc3V5cTg05bIxfc7FDp225G+HSfS3L68flTtPPH8HfTUUQ6kNsQ7WenJ4Rp
h3SUdzwG3I8vvA52YnanHUGBeJpX7Os75145SM/pFWTaPWCgvXMo95mv+Jin+zSY7Iq7+QqDNU/e
OCcvlM1Pf9nyy/9zdjWV1Tehwi9LIRdn3m+QaP5vtCy7l3QfezT0bEQDF0pbpw9cHZYlBYcxXh6Y
734+747fXP/p6fPRPj/7T5+wCjjiOUQzOPEEyYKwWd+GgK3qZP/5Qy59UUo5mrmA/zgPVq+hdBjd
zzqndUUJ0rfqgQ1Fc7Y65C68Cncl4mwyVA7VztWrJHhzZhFMIDfFDelodIaMZ/yUP7ZVWXqfv9B5
wQDqnrxUtHGjdAibTidCahTo6uG5IJwtkRaFDXntCmfSnyMOxNf5MNFMAhyhfa2lJgStCbd/a2qo
POI07qUHkB5NrjcGrK6/q+g/cxGdIXWydszcYWgS+ZluRBxS217BZoqrfUDLjxRGjyNCk28YCJjX
0kAL/sHRw9qv6NXiahmKeGuBXPjQVActcO7wLpZuztNxKSO7byaQcuipWv0NI98CmRVjeGOWBeRm
HDv1X2OfVRqKsIEwzQyx69up8YiQq5e1/IcRyfNXHdf6GVPYqPjx+We7UGaBfbkkFLmBLlmH1Q5G
f/JsKQOieiU1kuKWmgfazLZV6B4rZnTSKGhjA/W2HcAQrue2+zAm3CH9opKMDrF2i/thbsePw9CK
RfutggafiD/oE1eEOGTq4hoP84CmNauugSFLTpQeTfzFgWpXNS0ldV9X7cZsvJDegMxkUAk0yJOa
tGCfDjvOZGFPryRtq2lKOT/tUu2uCNrho5mb8ZGwugrcIVfB6uqLG3DRsrtCFqz0FymazA6Flzb5
2ujY0tFQ0v45Msko7+waHiAG6qml+59/hwuXc4tfSUERqo/NJF5tCGTO6n5yqPBli2oGnJ94sbW8
d2urSF/aAV8XcKTKL5GK+DtORsmeDiM139iVLv2KBbzjcIvFwwBw6umw9RX4nRB+DCmC0ZEwjUKY
5Y6DiN8zjdjLTZ1s/j515YL9rcQ0+jk5mB+tKNKfG+OxzLvVYkaDRA8tF04OvjVLZcjg+aUU/Fyj
6eBxVl25U+Gj3oQqpkuJVgGDtmvZT4t4fuySaHpDckNnjpJKD1YRBN5IBsSnfDtfcZOCRq0E5oGi
to7jrSpvzLZlG13/VniEaLPYaGEorNa4DAyMnBlrCEVAuO9xVwK5I2l7EAChG+BmvTE4F/YUB+QK
iSKHwiCf/fQrDf2YWHkwZa5JWegewW51VXfzdLXxCRat1+q1HGtJuUEhQZy5LnKLOsydJIwzN44z
Cj7B1IImUEIDk5p6kgRWNSyHYmeZHX1kmTwU886gBP8txLB7Yxs9H2H8cpgOaAxBRFBtOX1jYeEN
7Njk5bre6b/GSmmDE+/md0MY2jUizfjt83e/IG1iw0ZUppB7oAlsDeV0MBuUEHdjiNXYLT6tKvaT
mDBK8p/EHjG6yBvH/GVqVaFyceyaR4OWhT8wrxs6usyeKrGllfodwIexoTCsgf8QKEXZWcul+Qrh
Tv0jzJrwSRez9bMZTXnye7p8N7Pn5xEA7wEGZQGswa1ZL+g6aEqtKUjzWoMj/c5aOAoc08pTnZAj
qKNMvyPorOly0AfcCozkGNjW6GkZ/a07aZbyRwy95isgTaSGRGBtJD4v7DccPWTM+KxMZGhbp991
ThpHDSMKm21aIk/VgkiC31+GU8eJY2l/4llqn9t+DN8b0pEI4BtJvXPmppw2gocL46SSfF1UeRCM
CGJOf0irym0yzSop7ckxrjq6rWjC6vQbMu9bas4LZxPKPFSzcJARZ52ps1QtxvesAc/YisTcYxzW
XRfCzF4MK41fFKAy/Y7lj82wkvc4zSntQ6YZ4U2rmNWVVTTDET1ucZ86HT50mCseJQkHQ4V7V7pR
JDjfg0mAkZOm/CITJKzrwV2EOqEDf+nO2ih/06a2o49Q7m7KBJCW1UoRTbVDdUSxqm9Rgs+zfjx6
UX3YxAZUf1ZhSS8HWiO0EoGN1QwzGzlknH2K3pMeuAnfPq+24+mhk8P4JkhER/3dqp2fQzKMb448
4Mw0oKa26WYr2ls8LAuMB9rcwqplwMCUIKtRtI1D4HxTRt5mkXalEGRA51ptUVY7CAwa2S211M5u
yWKEnqk08//jk9i4puJUtkAV1pU3nEbJkg30JdlhObxgskjvLQfTx0TU8tjhjMxlGE/VXUE4vgHo
uYACsTmJTepczAU2ifUtFMF7Jo126uKV3V8ZgIBuWhML844+rD9ICxN/csoAa3Ym+EPmIIbbJYFW
v9HCYB7ivA2e6lQ0W/nhSz+LurumM10cVvD65hGqTkN1DpeSSukS3ctp/3kpBfkVK3U0pNtq8lNv
sPFTMYP1eL7y2qdyOvngmaxjUOcV3Xhhu6WNv7ChkP8HBwnXD2HyOu6XJrSVaUSfjkh68ZKTf/HJ
ExrH1KbO9vlhdeFRXCKpbkDKAa6+LlqZs6KBZglat3SAUDQgGzzMQ9O7cjS39A7WsiGfxgSLxM4E
FrVsCEiMT/fJKOjboI70zp2qTMefkSXqO5QSsflRwuqebnDMM9KoonFLKjs0H40Z0EDaOtqXNGnI
z5S5iF5rBIQ4oct99KjZZYi8yuI/erolLd1/iaivLSuZvwhVA3jtEOsY9OXksnVvD51m7jukKd/R
sypfoKy0XzLaM98VSfmFQaz8Tsud/L0x22sqfNleDHU6+MLBP4+uagEsJEjrcSeNbRMeysRq5X2A
ofJT67Qy5iKljJaoq3n1XafFtB7RfwRmRcpQa7tSNVCZG6Q8wl2icoLfykiD5CHNnEnB+YUk3w7I
Pqybssjx9QhHkBvk1TJ8jGYrNX47yF/f46BRMdqwwunnaDJ6u2SccOso4kF8MWZM7+i9pUVrV8qx
RLjQmTVSv1Gb/mQq28lBR9Iy01hqZq9aaOJV+flUOt92qZLBHVowpsv+skoY0O1Oe5ZOMpThDI7c
nXVPb5xxX6WGegW3JKSlcWo39rQLMhDOQZkCz0JtW0qTp5MqHadetA1hiINn6t5A/nVr0CX/KBLZ
JC+LK7fX0siJCE8arkZqWx61zP6Qabn61MiO2CMa048hPVpc5+TauS3Ap25EoH+lyquZvzg1UBhe
NACEhqsfWY2yGkeL1s5ISsUj1zcUHr681C3GquJuXOsGtoyTrD3PtMK8zjhrqwg0HZzibXky8MqZ
jAmiH6vA2ZVOTaux7oglGmzlsdj1uBQQiNGqd6cpQ2KhmG8kyVMMUBbwpG1iSjrz48nX6z52rmhO
C5+tJC0+6AGdY9eOHe0jFtzVdiJNk4dmNoNfbVf0/T50zPkBgkt9zUmI44kaaNLvrqOfZevUXlb/
aoyWFOVC+lvChnU4pxlBLvWUGlwLXIFvyU7qka5N/AJhx/c4tIZ71MI2kkwKMxqh+0NJjHmbDeZ0
ELkaualSUj755ylNdQ35+cKIQhm8CjERNIZ2YNatqwtcW2ugex+kgRSvyUM87Cm2UdWKtvS6Z1uy
hXQDcQWZH1Tb+nr3D9qYXhQ4JG6TSfkxsJL2mj49opnK2opcz8NJnmWrMPswMEXyti6lc8JSVjHw
crILOFJ+MEn1B4UL5TUOouS7pPfEk0YIGJ4a6/iCahafCdLVxl2kCuWjUZU/ZtNDIJw18WrU1vwb
eGT3lDS2+PL5l/grhjuZHugqEEIZGrugQmy3vicrVme1FS6fmoSNwEGEXY1h2ojXxl5X6jm+UxIa
SrxKqXASI/4LRoAH00iZ0+4jUqWgHIVbkuGfd30S9+UDbunaxpXkL+pw/SOp3lO/d0ySMeumloKF
wdfTaHrGD/fHRLrqz2zk6HOdXA2+WIYAymtN5vwLV9/kfRAywCNauQl2CtTzuhsqtO25mZXVSGKV
MQ+P8lDRATH2gBOPcCiJ5J2/V8iObpAD7we7JNQrVMMQZtLBg4NkV76qLx5ltoR68eBopdA3dvrz
RLqFKw652gUxR4/vuqlMt7rCGlNkNO2Q68chUai7aLW+tyNrIN+S2R5AwMHvSRS5UU/u0qGNlv47
is0b0+Isplh+yULTxHqE2HLdxNVxiGoZfa88Jv9mUwzdqUZ7iFTpOoxD5aAO0x6tytGa4WHWIqes
lm3tXH9379VX5zeYqIsMXeffq/tfwPZZttbyG9R2vB9DFIOAkVXzmxnqdrBrw1xxkY8QRFgyBacQ
RMwoKzikoHp4XOQlXhsV4jgWgXXVhpF85+jUIYNejm6b0ej3cRHUQHWm6ZDVOCfOAak9Cmoybfxp
5pul3uxZ3aGf1w1N9W1X7+0CHkIpd+DKS1u9sZume/984M83KRVJJOgiLr1I/OXVjSVJAFS2jkFg
0zrBq5Cnwe/K3trDlq2f//1RDOzSV4goEYXM6eEJySZtuphuul4fKThn5rSvOvrAkbCXG2mrv2qp
00/JBQz5I0sYIwS+5umzOkuaw7pOOEsLARe3HmdiNlpYMvIQnpJG0GDxOCbfDm5pN3DP8WjgnjDn
Ia0zKgswTJrmnWzV2KGTlfouV1l/FGVGC/lY1l9UDa1/bPM57VDRH/Molx5IfiuPoWPhvZLE1ZVe
D+F+SvM+A8VQyEfNnPE0xE3ktp7Laks/cpamo/ACOVVjaFEjU/g4fV9lrmYLkn/uptZs/pajIis8
6EvSYxqgJ9lzVg/SIZtajNMjkmjxFRdksJUh9WEQUlMYfhCY1LrLmCpXU9eHEcaAhlF506jLV5Vi
02VQj1aUAyDJjHe1q7Rfn8+Os6iTN8APiDOM5UdGZHVEExI2IhIpYB/s5O+VPpgeqt4aj45QU7SW
DkkSEW9tOxcfSu6UBbD0l6yBxPhwdLGOsRK60rF75BpXgBMEIgb7z/wq0km86p1dbchzz/XivCpx
LpI3eqzAiK7yGnEJ95A8H02HWlpeYX+gXFUNMf0OxYpzHaR66Qr+4IIhwSGcF57NKEcALnqloXkh
wWr087FfVsNqtbD7ErSx79I5tz4GNB0A5ZjB9zRinlVT6j8sotGNRXkhSFEBvi+vzUlzzuk2wrgq
HB0KxwTY/wWkKD6jcpDYppdQ77qeoxHJQj6187CPShHBoR2iEfVOX09vBBRt4cO76SNf6isEMiK0
52BHOhEYKrdRFBVRVJFw+XxoLn2spZPAdGiGMPn9q3lJriFNqVyiEZ8b+7aN8/BtVuvMpZkzOnZO
a3hBmuv3JWC1x1lHNAlHZro1m6Hdg5qav33+cy5s16R9SPuTpPxrf3S6znsRjyMgt9xV4j75ZiY5
YPDQDL7LoUNI9fmzzhOzZLA4DflS1M+oAiyR/n9qqTMoAdYGm0roBJMfxeY1vXV7stUjzAosGqU5
/sa0BO1kQ5DIs8PG85dNazUtVROpvM62tvjwrYZey1LkocBn3HpO8pfEqCNfh0KD9JtTsRLJ+GWm
uP2AA0zvK22lH0RcNECycvW1HY15Iyi8sEi4O6DA4A+WyTrDIjVDrRRahF2qgionNCXjyoCuvrVI
lkFdv/SSv1GIQBCRrhHYli4iNcIS1E248mJ4ZLfP6qw2XxUnpPioSF1u7eVOAu9C6gAL31FucbbW
0oz/m85hlhZymJBQzrPa//x7XBgAzm1Md2xqxMTwq88R9baMjpbPERokFzvgqzdmWhvHz59yYYbz
DMYXAAHq4HW3MP05s6XHmPjMNuQnMcRY4WUJYmygCBtr+9ILIdrhZqbjG4A6+HR+26VDhdhh28Mn
wbnhBo6s1aa57uXzN7r0GJtODIfUBs2U63HDfwJqW0c/UinQydqt7txAptny2rowbiQ/SZQzaRap
7OpeVUalancxKc5ECQsIcHLra5KOX6xkCWVjKZwrftATcsPnrOBBCD1WkXJjAPyJqJ+jdhq5HkjQ
VvNGKR6KHIxpViqQAYUmPLsorTtVw0sxLQvJDULdeaCiKHm9PBAON073NCH82spAXBgKFO78QKrY
lO7Wx5lSoVmgT6uABdoEeAUjOv2titD8uSg07Ls5IGY8JrQu31eJppd+lxXDM38T9U2LCRcAcJLz
Fn/nCXKKpnJi7RoEyFtalQvzgkblRZGO9mKBip9OvzKMyRkiO3TJWTTHXqUXX2hbR/t5ZpwCEzla
9m+dlD1/1elT8HJxkIj2DTZdDWj/YQKMWwlccHEIRFUbx54Fyus+KdvovoSVm3kwzqNvoHK/CEXS
PJMc9tYetyys1R6HuaS2gAlMAom1wU8xlA1qVh1uUmmNT5XeLQi6Ov0Dw1ns9XHurxAR+VKS/8Yc
YfD1yakOI2mhjQ3tvJGO3gNuv8ssQTt6ds2Xu0BCEyqTXhzp7KSY9McZ6/IArirzKW8ljw3Z4eci
FB1UXtikyTDPaOLHj9RWn9QRRo/dDPqfRq5hjKCN8c26FMepi0ClVJa1cR4uX+p01Gj7RkFEmp//
scRPvySoW8eoCj6iJCGD7drSvoOn6txk2oQPEr1lBykb7Y2Cz4WHAt5npdM2gceKvpqkoiqG1ugh
L7WBYNMHg3UHjac71FM5u3UgFV5JhdD9fMc8TwZjyssEwd6G5UvL6ypCHiIzVfW+rd2pydtvEZPo
pUQk99WuRv0e2iNYNAhwzg/TjADMkm1RFbcwAF/RnRxk72bURT9bCC/3qAjURXNmzd96FW/tjd95
YXQWdQqqG/Q6BEnLf/9PhFQjg6gTo6pdfUD7zEaPrV+m6OKrrTZhzpml5j8rPZkfFSmcvsyA6JbW
cz23vaDqDD9Gqq9elWWeJ35D9HrdBEn6GyJjDt8omQA7f/57l2FbzSBmO4oeQkccxNY/1yrnuhoL
fm6caY2XyDREZ7Rz7aUo197GotW+W10MTTpCifb5k8+3ZHgcpkJfFQ1OeEGuBiqjhWxpilxqCvJI
CBlG92FHlqNHVbtxql96FCiXpRDGRZhmvdNvAt2bvKBGFmegzd0HpOjsKjsZdjN82423uvD5OWRA
rBClLkqRVc0iwugwlGRqFlYJHhTxemn/FJoaXkuOPEMChoSNFlxr5C1XjAvvyLJYOuAIXMihroYT
pFcG8FAG3KI0tR+2g+MVepHuHH0IN+Kxc3GghQgMMQoyOoSdhEqn42kXCQof4N0uRqiF7VYosn8X
DY16i+cphNt00rhAq/QnOvvJCozRt9ibxFWVmRD1JQkQ5o6IDttZOook+LY5VUozt6PQhYrXqMdw
EgW47bCvfSdU68CT4Kd+r8ykaHYD0noHlwSi74095sK3o1S89G0vXmvMl9PXqmoHFUUeVG46GdE7
EWl/szSg3hqYET6jLpG9XCTJ0+fL4PzIJ1xC68ulnzsNWtnTh9ohmT38WkC41GXgV2Qjd1oyyv8e
nvEYKgJIimkCAzl0+phJ6Uda6xy6tuNZpYVhNp/MSdCdTrMK1UiKtEfgmnQZ6lV9XclGzYRNsBJe
ksAQJUEUEVrt5rgNDsqokoL+fBSWZXG6DelIqkhUIXtZeAarFWpnOteXCtv7AH+D72YW0ZAAmsib
Tbiuuy4zo8PnD7wQr9JGKy8EOe5EfPFVllPCgWPG5aBx1ciWB8jQpuPh6WA4IHsU4bhJNNJgEOEu
K+/0ULP2vdLXApZenWUQRgMr3BVtZn2P5Dx9iIO2B1jZZxup2AuhGtNsEYKDeVg4AqtxYdsPh07C
VjUva82HMmfuVRltRQJx5DvRcpTQWtvYWD7r9bWRTeO+abFgBDIfPiN0NW8oTW+J4M5hcNTL+FJ8
JSI9rr+rrSaXCgX+sAq4B3Ofiv5J2/qVVlHyLTIq8btMKQjvHVI0gZ9WNKH4Q9n3LySu8nIfBDYO
ChmlFOgRcCu/SE2nfSB5b3XPboUiu5NAS6xQgPi18cHPI0ziSvIGzDP82pAqnK6AsUbkJjeyBDBl
wG1kaDOKTLMxHdV6Tn3kvjptjdG0VxpzvK8dqzO8Qa60D5DI5kZy7XyvXvZN9GR/IwQKdKc/pQLJ
SwwOjLINqx80+So3Tq/9Gqe628grnm8uPGhBXpA8pbZmL//9P8GIFFlxjm0oD2rGwFWUNKHqS93i
86G99BQUTsxSyDxLDfz0Ka0aJFHdcRlK24hJMRS2P5Xwnz9/yvmg0ZlOsYC+Q+YeJ/npU9ShhAlh
KqkbR2XjLoLJPSTM8LpVjY/Pn3T+PtQHTI3NYbEtJyo6fVLNvXlBz2MNmxbFjaMb5PRxQvA/f8qF
HQhBtU4ecYmCCGtXO3+HHZWm1AH9uGPq3MXVNP4OEYp4TQu2aWRqfgmzLtnRk4trci8GN1P6wYO+
Wrth0VDxhK5zk4UxXPi0tzbO+PPRRtSlEMnCMIH4si4CUVdQgiDLaD7V648gzVQAmK32nNhp931j
HM4XJgyMhX5HoQ/t8nphatB/2EJSaQeasGP5CSXdJYraXiP+TPwxmXCnlzjTXNSwqheYUfvaI9N5
J3RW/5myQKWP5nNEJwqcPHRjp58+KbgYjhSKOO5ifO5kMR1NNUy3brvntRmiQ4drONL+xU95NZdD
qZ/RGwFiLNQmfXMIAnaxTX0G9DIiFl1OyFCAzE+7of/QuF16YDCGn5+P+/kXRhlN8w2VMOraEH5O
X5U2ZvodObLodzDjfTRzWSS50cPor7dG9cIxxjtyI+Iko+2Ch54+Cwc/9twcD0M7KrEDMspsydbH
WafcDKVRAOuNDONPVgor3i1BzN08czy7gawjntJxpsWvSx4oh4jWTqyNsO/Sr2MYlqj5r1J//dGL
WQtGpc1zsi494dcAkfGg0vv72qG2fAXr3lwn8iDHbqjRvWRncXiA0/1sFzYtJDMXiWOoAS3Y+Fnn
uxAaYDT2FBgIiVgZp2OG8UQWSV2aY7/SZ2jb9PxoguP+16MIjTWyZpTs/LlMiNOnKFPSyZS3Cpe6
lPSzyuLyhlK6oNxvyBtJuLMX4lFLT+SyiZMyX78Q/Cu9KmwEKc6IJd+QaOGBW/s/Z3ApTqCDNReM
BMTHNeqpCCSsCkdg7nQoVFcormB3N7blfb54lsVxEq8Sry9kFyYNK/gs8R1nlpgC2LduZhfTW53G
2psGk+zd0lr5iA7a3IWm3FxN4NlhXIry37+arpno8Ng7/t42T79aHAxOWZjcsRCrLMlWpzhUdo9B
TImR0+dvenYpQgzCTZbPtlhjEjmdPoqMQR5JLRwOVS0BV+W7QlWwqLqOiJS1bouIijDpfGS5fNGY
yD+ESGsxkD2yyds1niDczfGNGHugey7ZNBkJSqGOjmukEx4SU66FD2afY2I3o+7+kTVkyHZ2qekf
cYgo8BAZ4fhDdNp8Qw25P9TgUFU3V0wV7XxecMSElTHT/E/9WyDRcUTHZpwh6hSh0j8jfTA7Okhq
2XjBUqLXdzQfINQiL4r7VqTMzWsUqJ3h6uEIdCLoRkh3VjPO+bVuqeg0CzY8l25saGxyKGHE3I2D
Qh9zp6exF5mlet9KTpDAAhnamx5eEgj8IrJ/59E8XJnVlEmYHSUCGD66UpqlB7O5X7hOCVTDEcNF
p+m1yKWSL/1IrHi8cSIccWiEjzXmQxhimd2PlvS9hJL4JbQClSJ2M3/trVb7CJNS+l7JsVGA9DGi
cterqeWw7/bSPQ65Ev7q+lhBDCQiqW+HhXbjVUMH4ZN4BiRfKgswPmhdEuko5Cg+TDoAnkMempHY
1WoFA9IuK5r98ZCTPalVne85fgO8IM1iXytMb/Wd3MuYWUkzXVwPXaSzKShwEhHj5RO2SH02m6bf
GzVeU1ki4DhDruUzTTilJ3uqqdW3IS9zFeh5K8B0dcn02mW1qnsWUIE3fBjywuudDsMS1LeNtSvR
otceTS+UHAxlBl7U0rZd7ca56t8F9oav0NCpLidV3RX7jFkSIgSsptJ38FAsr0UFughKb5FTD+jh
y+JRQHLdGyBvDztmmWl4cJWpTuEihMvVVFSA5bg8qpNnLu1qXmqJ7CMR7cQigmuv7sLJVr5pCpKT
XegYuAwhoerfeycXMmzBgaiO1G9qY2Q2lh/II/rpxZH7+j3VDR1NHzIoZgi3vlsS9LLidkqLqjom
YIlQRGnDo9yBXHSLyGqWZnkbEEc+R9VieZ4CkWA9RbswGK03CB9J6WqRY99XohluNUaTv84KF1M5
bdCFL+hxxBO3FiNS8mwxKWAiWovWLsXQrCyx1iAvy5b3+cZzvsVyMCnKEoUvqbv1yaQjAhB9RrCr
1DTEuNRxo72DTPC2jmP9SUzG/DZmFaAS3AZ3OZmVjQj4XJa4cJeW9jKyQcpyvTnd+VpQT041kK7L
IVrQzuYUHus2P9bmaKPDEKanpslwAParuZqNaxjNyyRvbKRZChKVHXF87LNFDc+fD8yFc5QUqEb/
4//xwleBAUImQZVeB7suV/ZDWWTTS9vKzsbwn0dFvD53ANJGS2MJwszT1ycRo+ZylOSuNFL6GMU+
0B1MkeVXIzT2VmG8oyW6TWwBFRLT11lHllGH8kOTDxu5q7NAFW01reNIwVGeKwTNpz9EUSu7G1W6
mAJtDn46mEJ4RSnam9rE3+hfh5alQH0BVwECdPJCp48a9XrMiD8X54LKOlRaFvypWuufrQso7y3F
JXKoNKgwu06fojuzYbVUlHDO7NL9qIf6axy34cbd/8KwIa1ZGG4WKS6qiaunmBN33Ir8TBMMKV4d
jdhjb7ZQT62NG9z5hESktVTuUPJc0MM0GhVyC2Nu17BZFGlszfugQpL7+bc5l93wRbDFpDgIXXCR
25++UG+0UZvE+Lc7MEhwSyrI27hCToXt90ERVLuynvoaMAu+BDspmccvtWaOpTsZY7KA5uv+2Gt9
NmwslAtvzypBD0hGh31qXUFpozrTm2EEMdIUpk9Tou2nCuSfjbc/j4s4dYiKyI6SJD2bNCrFw1gt
F/OnMcbSYIrSF7gytNp3Vb2nkGvckyx0npRJw4a7MGiRU6UuwnuiMh4tJUveGBvc08jXO69a5pg7
Eu3jvw8FYHfqgs7CIyHcP/1CgZiSJkkpJjkhViey3BGFO3TLfD4UFwacv/1v6pa4lEvS6VNStW4x
5yRza2UKlnJOP97LWaZsTLcLyweJEa5K/LMkX1eL1OhTcxgTpVoMbxroOGjtjDyur7JAL7a+7VkG
ZOnRXz4uwgmEjmc+AEFZcp7X3CasQX6McI55T4Qzv/WxEV2peLo/9r2SPoVBGGNhoZpf9CE1XuuB
2/LnQ/v3qnt6r+GXkPVCF7C4t6y/YFRB/Q5i9HgmbLH4eg6E/DVK++4nd5EY1Rc98+1urMfCvoEK
pr0rY51E14MZz5mb253+ElCpeVPSEgPAIu3lXaaW/XHurCnyM2idvwCyoilVSfLeZM5ctXshRvkj
7UZsUYlbyaonVZ7/sYOxUb0yLEkoxrow3z5/z/OPS6EFcSOVBmVp415NoS4xp0pBbOiCmk08jnYd
bnGiflXoGNl41Pn9ib50WKhcnlAvQSA5na0GKWRaWjoepWmxet3IqrB3VVLq97ZG4ezK4l9ow0ej
3vIUufBkOk0orJLlIX+wFgCbTT2DB8JcaFLH7r1IgF9jrtHuNavWvqtROu31oE7fPx/Z822K9BmO
DnxH9iv5b+nwPxlncNgtMwggqi1ahKPBaBhfIHoZd20QC0KJdKsZ+RyTt6Bm4X+SwKDqyWc9HeCU
O4+c6XRSpKlSv+S2wCRZoc9T29eh3WvHOdTCBp82TXqOVIeWwf+xdx7dcZtpFv4rfbyHBznMme4F
QuUii8WsDQ4l0cgZH9Kvnwd294xF9ZHG+9lZJlkopC+8773PtbM6v7ecUhBJ1ufxJRlDdjtVLUH1
UtCR3mdgvX2NMNEOsQEk2T2dn+ZL1ZXtNWZ2oQ1oxMkriU0O2E/SuC4d9mdyHksaScRhScLVhJTm
QR1VWXaawsyUXOIgG7xbom6xhNlSofimjpjGZxum/yZZc1fuUvKgdZfVLgzZpiWoNFmy+aWVWite
pY2h2E0RywS3ZLMu/upoh6aC134tnKzpUB8Xe61BKCkBhmSTLV13otAvsCsQoKzjVPB//IR8pzig
ZGGvalVuGvwBZx3e//SERFitbDkZBDVtKz9nKsawldHV7sgmaXbsuCMsFJZ6E1YZdMAfH/u7qYNj
M5qzeqDeR9/6w7OC30uKcFSCT8ERdkCBgAdPdbQ/dg7/8WX6z+i9uvwxXnb/+C/+/aUiuCaJ4v7D
P/9xW7+X9337/t6f3+r/Wv/0f3712z/8xzn5Qn5o9Vv/8be++SM+/5/H99/6t2/+QdEg6ec78d7O
1/dO5P3vB+Cbrr/5f/3h395//5SHuX7/+y+Ey5T9+mkRKT2//PNH+69//wVFxp8u+Pr5//zhzVvB
3+0Al7TJ23d/8f7W9X//RVV/ZWnNCAo6g043j9ovfxvf158o5q8sbPj/DLQrWsNkKCspCcR//0W3
f0W+yIiio1jjB6tgq6vE7z8yfkWHsMp1EJHgpEas+a8z/+Ye/e89+1spikuVlH3HMVED8uT9afJj
sMK9zGC/ilkROdsfVswV4YWCMFiETbb0KZy2SpPfx2icdl2VGztNXRWofSFvoNn7shreAHWVd1ZB
ZSG1Ym1DLdPwMkK5/DQrHkN1NjfU83UiddMCZ/Eou2FZaZspXUbsU5F2rjW139WG+bbuHi9WatUH
E6IkOtoK63NuvuKA+zpY20KEby0Z7mv6lDgSYrlcWLk0B3sINU8lSvGoJpIU1Ak5sm5kT85B1azo
MkXV5Glg97cMHvu+xmSK3+JiSM6nlLRYt66XEzypk6RMpGSrvbSFCVYHoVCkzSBJ2nky11qQ1LQg
mUqAkCvsaUNqa7GN5S67TmYkTx6BofZDFFdNIPddFpDHbT8ROx/uiFPViUXtkmF0WzhVqk/GlvyA
Jx98RV9JD7WtsaSYWqKWdDUanrNuqt08oZZGCrVBcLBo8VXZVgT3sREyvGvLkR4Ev7FezrofA2Qa
WiBk+GUByEuiQgt9DI+JhO2KzaESe4pM1LAVmRGUzmQs/KgzwCRKcVm9UDDbllYlBXE1158wdkQb
EriwdxFcL3V0Ma3sXo8GnYpJtZAEKIh2J1M3jRwoqB1pO0uYSCd6WuTcDnkxoxNNkiDsuXVklGQy
1UB0Z55QUPiiNoLgNAtLfR7mSezTeKaMkDXzDrv8F23W3qt8gUC0mEHO5uW3nMKhm8WSgGeaps15
XJajUt8pYBWVvvDBXaTEy+akP5MbxqQi6IxYsZhfZiXujhOEkTeyXo8KbLWlJoqOaUPbLg0JuPas
389RVe67wfjSNOgDJemVKKa9aoWfqyy6BUG8LSd5B7D02joWJ5D33NVoNi+CFex7h/LObaulPbR4
sT1zTQGdenkickXx6ZSRcNsMRzW1861QCueiF6SIAjTD6BzM4c5JLHGKaq3Y2orU+KXRfqYYvFtK
TX6bHEknCTFuo8XFGJ5skkEu9yQMOjfmUk4EuAp1fppVwcdpcgaPXy3zE56xNpCz5q5r8tqzx9p+
mJuuuJtmYXrlYABiHUZpR911uHFaq3BZga9sVyv2SjOeYVkRaz5BVbHQHVFri4KUBUWQs1x6bJuI
VqTRJydRI/BH8RvuTeilezXM7ZdBqrTzOFQS5VlRD57c148IlF4tKo8Ialn+eIQ8h64YCA2ksSh5
DVq/VE9f6rGoMLI2MDlTzfYLHTR0YVSPw9I2N3IZRUh/MZJBMc29qldbd9KM5GQ1w5c5J1qQ3BO+
V5jOMQKGNYSmkwfbq3TSKRXe6z5BxuvkMiDaSiGkMCdhTeuj6Lp09XQyOkne5cIoT1jezFcyjECb
qRYN9fQeIMpBqjUi+9jieZqDtkvrh/g65obsW9hv99CRqTiBkYw566yf3TBTvbo/L1qc+Br2hKMt
xuZcTBHv8H3VFk6Q6ib52GHkmjpy3iVVXVUaKYgOqrwxwJXcho18EvJobkFNTXuEmdY10RTEtwzT
h5qxn2dQjwIDqsm56bvcTcgrziJ4lmUWjCM7tMHeUZk7ExK7bexySxOLEcIc9napncOe960bv9Dp
1jwqjZt5TAHSwfQLiZUbfDDgJ6O+izFEw91tA1Z1WUBTHR+FnZmnsDV8bVbeG5tYIU7nQO42ETjl
iO0vzmtqzfRuEdpci7pI7hzSsCgfZ/mhRuiymSA5wMWLVsVLNl7YP6Y7eFj1A7myKD0nP8nMxItb
KuGieMKrsbjtQJ6MYRzKIQ/Iv3mdFZmhwraOfS6BZq7Qzah65+wntjYuTfHkIS6mPATsIvf7xigO
E0k3RpnagToiKpOzMqQBZuuzrw7W41SWfLydSAH7Oe7BSnqvRBdz/YmuJ9OFRXQerhFCpqfNXzsl
HbeyqIstL920S7TleSBnhNnBYJE2N+LZcAp/0KqBfMexG3mIneGSttAJIxFt5qqvg3To13gYA4sO
kfdxWJKLRCzA7NTEdS/qzTwru16LpItC6u8lbOg0EQJ0Wyz2vR3GR6z/fDE5860uuUhh/TpqE/B0
9NSBqTbJixFVOQNuwUky+ngWBgTVwrRBJ9c+aF0/3JpS1+NwJPtoqYKMi32DjUHbzqO2nJ1UmZ6G
qOl3eb7s7THNtgZwFh4PWfhIQMRBi2VSBWQ3Eyc4z6ZLtjfFpNiulW04O6obN13l1kzBdFV2Mf1i
Ny3ql6FDZCf19T0CM/tQzhZRsArzZtRO4X5sk25biSJkDG9HGhzlXYmRDQVPTyBNuS2qLt+hcpQP
/bzoD71yQxF69FGAmL6RIzyP9VQGSGzrpy59XTAE+7McWpabVv1VI4l9F848W20vPcddFvs8hMoO
26pzERmSVBaTaP2w/1LKSGevApSzkcs6iT1Owdya4xhi/W1luBpSlPLXA3HWduEvhjjLBbeGhsqj
liZbzeyDRqcFztYGE2h860QF3ADLR9jAvBGHX3KuhSvs/pWoH343nUYPjUC4MZckfGmkYbxGYHkJ
h4WxYhK5tV2ceDr1ct278mA2nxD6wIckwzkMLBZiSZAy3PgLXtViibCfj/XoOhVPE4znDcP689j0
m7lXtnMiHZc6PU3ZS1QwYaYvTp/fmEZ+C6oS80C1NUBcu22sXU16T51Gks18X6bGXZR9dgqq+DBi
IofGVQtqIzs7IZ4IbZ9V4kUVTK5D5w99dasLbdesOPzMhszeTHZAI4xxUeuvYzjJh6Y0UaJPLbn3
7d5Mo2cdjgxNGvPaDHG/i0enIrRPu1QTnRpSSKWBXJaejmCQ1FuNxIzKzA968jI3xkbIDlGMRfmW
Tfmt3KmQRtR7ii0vtRwfDF3cdL1+21bNpeeBWcaEOOzWqfxOW7qgs5I2AEY90gky9hLLVlTCRB+H
Q+jAlVeimzyOdgs4AtKduEeQA728KD/ZcNDdOLE/SSR+BVCsZ8/umR4Az9tuw7s2EQZuFRtmssod
MlIcCYkw9mljqrsxK7cYz16XpqbjTw8cUGB4aSwp2elmqfhCCukWTvq9yLmVmTyLwNKS5lq3fJbZ
1NGXRGo/xfGQBqqaM2O3mXE0RFVuHUHb2Spnj8JciGUoPhez9B471rk1Rh4uDAha034ltOSMLdN1
pth3+niTrTUYTPaBlrSdp61fy2raFxZsfIbsRXXjJzYrJmmK55dc6bmP6VC88KAVRIfVz3k23gjb
/FIK+b5gG3Mjyfk7q7P6QFK2+qK12l0h93yrXEXOAuddutcL5c5GaLiJ1CG8Vbrx2sTKlWL1FtT5
tqvm9SJqG2FM5XbmQDtZjqq3GenHPaz3aZ+k74KgNrWwN+Hcl+clZ9XT5iZ2+W7+JJNte7aHjE5T
XTu3RZ5lvCtFc+WduthF/hXQEPme6PJg6Mn7YQZuhZobmOCAZdxvKeKctLADxozWO2DffazAti5u
jrWiJw2COOxsnh/tpLY+A0O0vbgas1NIwc8nQQ9TMPQi7pTd+yBvGMyrRvgKdTyoTVrusp4qXSdL
Eq8yzVt5JkY7zCKWGFG8Hyq1PlVVppJBWgjoAtmrCMMrOrTkNWzjk8VM39eDEwCMyu7NOG+OBW7O
DTNy6+kZ31Gp6H5Xo9DftKpWdwVIK2L8VGlf2RJD72qMd9No4H+mY3OkCP0g0TEj4UPRi6PqkF6S
IJ8LFGutk7eGOFRj3d5P8dLdDmFiurJuFQ/SrGSYnZqid6OCy1HSFN0zWzZHmVTBTUI1ylVmyQk0
VHgCUYTzya4hffaRSnoUY/p2GTFuD0VKY7uzB9BP8JUzpxIHhDa52+jqm1KPzteZ92Nwsyi9ljnw
0rTB3DiRl7x6vF9jmxgACf7vHmBHeSgqgTEpskS7b0FsP06KufhCJ7geGFX7RQ2HZpN187GsozZ3
y0xxHlvBPAzn0YSC1FsHjQhev7KLObDtZXatYpg9wbd6kiiUVh66MOsWblzkqaNi7TKr03fCHGEi
UDKVdoRVhN7Yz8/jPCl+ZNU6cmiwS7epU8+7KJteY4pvpd84dgpvriEtASx7eNtmmQomxJq3MyNl
0NMgOmeic3xlIa5n7hbtkzNW6kaY/XhQUhYDHkg0nQxRVUbtECUuEgBPHczRJxhw2IC0bw4dGKUD
nDFxVLvl0VIy+XkcVMUzaMM8LSy3SR6h2T8uAtZ5ahRbhcTsnRWVwqviJL/CXwKMBBdCPoaN6Hyl
LIEqWWF3zhHo+ZNIldsGWOz6HLW/DVo/eo2TqedW67eJUl4n5zkvY5II++LJsqrqTYkLVM8WiROR
Fqo7VcpLdymbL07Z6dtxjpzaDWf4NXUU11tLnrRTitLNMzuQEUlivGKHMB6rQWnRQSOLI2QwegaD
z8bGMEksjYppG8ZQpVav8Rk28EPaGoPbjrqxx+5X8LQWr33B8xW2k080Y3cwc3ATRBjYHgYG+6iu
b+SUOU+ZUmd3QpOnDTY7xa/15KJF3W/l1LO00wqQz5YxndmdT5cGGkZAUNrLYCD/J60mPtVDBmVe
pSsMx2w8WjLzdjqG6RAUmREmbrWkj3I1Lzf5TEpCG7PW76R63DKDLLFD2sSg6jcr7fLFFlWzg5Vq
BskQGhtCxTNXHi1rt6qEPMuKFVzNGEUMcJiSwrmEA8qcAWvKnr6meadFzrxrrKHYViRClH7ZLMaL
Ss7EHcIG9cpCzfis2W1/M8kiESwCtfG2YUxnJIr1rxLucFMrVgVfTYxLGBZ3hfklbnaACS5omr9E
o+OT+ag217jqPdvcaX35eWZOP5BZG3tOVRc7x+qajQNokmXnSFPcwQR2R+MD3HmWDU+azlQrkYb2
hScSnqvdSrvCHqKTJBICOdPlmiJmeuHCp8dJs7J3PdQnaCOtsbUBKz/kxszAmiK/auTlQe1LtguA
d5/iQnFeyrFn3zKqzSvhmOV+DrX0U6sLm6VUqDDsDC3AcMkqqt0sFD+raLAMosm/Vrg7Eg9JHhFO
0agsmdcKgrQCKa4smqUwbuPXQkvRwJpRfwT5GZEtaUuysu1xGJC6M+nSdWJRy75uaKMXXY/gyRdG
Ll6jqcEeG8tTdS3NsrpknOM2r1g2Er06Z6dZQysQGGWj3NYs/faJVpDEMdtNsRJwY+WsTrX2bCZp
cTPlKqxuxJuS4xIpGmNZHcPxXkzluPgahySRvTFvZLhvT1Kt6PtCkZZr0XXsTBUrr/f0pivHn+Im
fIhHUu/oXVXWRV/A7oUinvycJTGTmE2I/ditqUiDkVpHfHLJtlLFTDRgE9s+G1H1s5EjMJOnUNpk
6Bx2jEt1YDTYYWdlsdgsVGyZUgecm1X1BxlQSeJS0WgyHPFjJeH5MpzPkbNcCkRbj0TfiENRNt1R
bUNKNmytXKY5x/LRBkVkp9lm6yfNzK5ayReSeUIb4nu1H4SDGAoeIaN9SVo8hYBDjHXa04CfnkFP
TXtDDIcpZcOUSscy1h6ID/H0Rp0xGzSbnu2IiEBuCtI8djprL68pq85DUM3OfZn4ym3rz/aybfVz
Xcio7XNmyFC94yz2qtG/6CahILMepMKOfWE2exvAdVqtj8FLM+JMsZRt4WCtCE3gc/ASx5uIpet1
tq3ON/A8GLQ23QSNBVaaI64W4s2SnClmTErVB1MDTGogL3Z6ynLzrp4XXy3GTTLbD7pcBEkTDt44
7cb8PYP26A366JqJeTWWrnpgZzhs5cn+DVJDiXibze1gG73uCg1KszI0y9GMTfNATIm5ZtxsbDn6
Mkbxu6bM84n83p0xG6MH0htRoToPdB7zJ6oXGXnAHCcNMQQ59rw1pqTckih5LGUCmIrYONqa8QUe
NGu6IYnx3dkOK3jZI3G2d3XmhLssJqoPdfn7rLL4tqqkuDIDB1Y9T56SUgi00BRJRk29Q6ViGevq
hkXUbbEOeEaermzVdMY8r+iuabLOQ7P5ptVApVN1Q3UvKEgcdG3kglOLPalSsckSTSQyNtqRcTXK
wU8poRQjksGk+6pO1u1iK2d0Z76onceSzpMnpXp8bdkCbnhA36oWYOX6PFaK0nG4+aaKZvYmNnhv
eeapKJFkabQj7iR1xqBdR6xf0JSZ9hTkGro5U77XjSqwcSipnXGcnOiTZe+ahBZTM7i55Tws0lob
s4/KCLNFkEZTsJK16uNiD6lvxPZjWBvXRlII1CVScuylW1BBW1FNb3KcnaOUM+7Via2AGejz9In+
tMu6YTPlFpN7cZOGJwy0E6HN4WHM2ysr1ZtMp0hc5SbowdB+bRJj9Jd5HdOjK9bQBr83Lb06VPfz
XMVuZYd+MhJnoOqLT5b5tkw1Mn5bxQHETCGlaht9z6z/lKJ9Cak8+sPUnfBgXqfFj3J1T+A4qBoN
XJeBJmOoHC+hw+Ea00KJW9d4GrG5DdaBUg1K1NZi+GnpP0lltuuj/mAi8qVwGBqslpDoSWDOjQEI
RrUbrfJkysVu1i5UHln2j4CzKmaTcCQUZyzRn3JpqIGRqws/qTO72u07y/TysZx27Vy7c02fbZhA
U1H8u4x2vumynneNROh+cAaXGoRLoWw/RHpEtf26aPKW7pkfmW/jaLPRa0Mmc+erVeVbLc16Iqre
6zakYK8v/VkmxPquhdrjW3HN0Eqegzel6KOB5el+pavJjkjSkmcZJyH7oLecoK5Sj3m6K+lsFgx4
+YSMdBj8NgrChRKbKA9x0xBopr+27ZNiR97gOLeyo3pN4mysRq+9AaD/kvut0rgaSoTk5CS2Xw1t
4o566Jv1wRkVf2yea+XdTpQ3Fuej2ylNG0idfclKLdxHxnTEm8ALTxDYcRoQlIbypeibc2pQcmWQ
/1zK0y07kH0xjs/d1J7k+dlRu2vZIKmhwmQFI0DHHfSV5zRJtzHbFLPmptRx5+Vhe0hEz4Q7SY8A
y9Ey0dOYvFYWR5l4cbtY/AU0sCr3vlGc5qzcS4m9w+sTHVt+bxR7TZlI5rwQAbaphq3UnnTqVCyC
9IONBjzMH6k7uFn42IzEtDGiWMu9ogoq/f0mcbYDddG6pw09I1SlyDLJlhcW9pmWihuLY9o8MxS5
rDlcahBuGLc0Ma7wZh8nfcSKOaPb0C6m8WiLzlPUV2P+nHWPtFvY7LEdZD7oGHerZTq2iKmtetPZ
L50seX2teAr1DnldLPTlTS9RcxMZWiTGNPaTz5PUESda5cdFFpZbA8F46IhO8AUN9EClW+Plqv0w
xI6+KSf1qltiPjddyz5EDQFj9e/6ZB2KrAp0Vdxiti82TtJmB72m18D6xZdiWzlW4fhQ191Ng2y5
JZ2Kp7rklsVOwaYR6XFsVctJD1t/0Wj/p8LaxTLbUBXLvTzbd+mim4EpzWPNObC/m83oqCriU2lo
SUS9TFhnregfZOR8O7s35hPlLD2/0/L+nSmI6ofFSkaPxQlxm+ym2TqS97N9G6b9tAWETCxkRuGD
4ZeOxksYRZgUi6W7G+VHSwLrjmI9HzXe5VgzbxNEDns605Rwxb2eUR022dY0mGqs1dS7hNFL3+vz
yQKhydqaft3wUtezS0/U2nRVdVLVy9Iy06rbjNh65CeTs4EQMAbKZD3E8PEApx7lVL6t66exHahw
Fw+ZBGp26H1EE7ZbysphTPXNWNBhK5ffi6bqHB2ScU3xye1wQykcdJdT15QAl/qsy5O5z/r6nMgG
xdzaj+X4WlPIpcwSDWTWOXcFVB/2MsbE37IUk6i4yxps+7CgpgQgzavYIrlyRp+j61hpzU6an6Pw
mKqG2EFwj9iHhM3OEVV7pzjWS5pEyb7rADAobeLcrhrFQwIaLOYqeIZVW2enKfZFUt3G8abR0HbD
SPhc8WcuGZxkYA5Z6M0YWSaXa6zsSmqrW8UZTZd0znZHHC8LIB5CC8XdEs29q5nSq8HaMHOkeMfi
oQ9WZYdL/yD3JgdeZWOzOBp7BPb5ky36m4hF88O8CuwFQhKX3dt1Sp23YtS3JO2cRtNOtotePs+5
dEMp4RFFxE4ypp1S23cLamO/lwUVK2egum8c4KPdaSzrREevNheaGwOrBh3ZPxYNfXFUSp629DrF
3wT9ftaMZ6Xr1cDQAfZA0/wtZgntLqnd7pYq+xzPIStEg/lqyFhXCTl5S+03a2nuLCPJKDnwOsnz
OYn0R5udokT5fQtkgSoHstcNe/l9k4OCKiYVM3Wtx16LtCYkwC+hH7Hkhw5v09bp4i+5TSsvplag
MBNG8v1ix/tyoQ1fYSnw5JmnDQW9a0883WHly1F2kixtZogZ6SHgRo4P5pAeKLGFm7Ea5u3QhKbv
5NjrIl3bVqQRxmbL78yVZ5okNCdVI3kLpvvHqLAVMNrmzSDLrG7M2gHvmp2GOFTwWaDVB6lvQHVc
W27NHTMtcec4Az1HNOa2Kcf3WlCiECYK+jDTlM3SRURBo0MKIqwNN1mu3Sbp2COb5plte7vY921d
HKJGY7ypJwEJtEUt1GnWzlT6T2G81BsKFqo/tmGMdaLYTJJyz8t3aRNKNdSxkNGRThI0S09vl9Qf
N4RZ/2JCeeHNmUd2am1zHHM5/Wq2erW3m7g9LHhX3GkQOhW8Wd0kSiL5RiYDGwF4tGnNeNw3k9Ht
JRN7iVMWGdZSqIKJliqumqakDi5O72sThG+E1w2aJYqvIimboI3Q7k3Js1SwpmvTdKsMaA5UjbAt
s5USH1LiS0TL6IJfvoaKreCam/QyoGyUeiDzJH+0hXTWFp1+RTWgrEonzMpOej+L9oGw49dcyNJG
bxfnxNIQ23ZP6ztpUfA4XcnmRDbPFRvgBAwqyb1Su8egnD5WywCXT9TGvhXUs5HRU2Ge5QtKPedm
qfPbylTLbeL01dfe0tFVqa18UpvI+TyPnfRMvuP0koAJ3eqVmKl7RlT/i+aTIpUmW53lpjbj2zlW
r9KgrkVZvoBdLdX91GgjxU86FqnGem9qWh8j89es1vzYGcrAUtvGowzN4ifJHCQKLBkK1uKLW6V6
vtdzG9WAOprXKNFVv7DqR9NhPZOqNuoCPRyCbrKXXVQ680NPlu+OAO7uUZW6c6HIySeaKBjOcAa7
SjudC5NrWGnpdkiSem8l6N7Q5p5FiZIltBJycutiQxEqoA+nBUVfFvu4n8Ffa2Oyr+J0U4W4kKl6
naswb2/HUbyFRpcHSB8Y0bpF7bwxZtlA0GXnO3V7cOTTHMlvPdWDWFI2Uhf7vVautSnenlhfJhWU
uabBNjfuO7kT2wpeyY6ER+0P3fv/q69+UVem7X/8S+P0nfrqoSqjb7RXv//+H9or6BnaqpaSLbKS
4NQj7v2X+IofOb9qqOJsR+btsAgx+B/1laQYv66/jWILJyHMhFUw3P0hv6Jg/ivhcFC7UUth6Fw9
4v/6bv8X/dW32jzkW6gK0c/jvwYkh5Pgg/qKkJsUWeXEYpOSzUnvq27vpIXkl6kZXUFbDDs1I05U
TzQ0kBX16p2OvWo/I5D0GnlofdEv7BVjDOTBny7jP7/qn6Vh3+rC+GZrCDuAYshsQK8wQn6rWCwm
9kpRIvWPoRy3fogp223MRrk05pBtWknPNz8+3ndXYj0et0Nd/Q4c/gMYIKaoMSxzNDxGXSmCfKwH
RhSCMX58lA8szz9OiwEPjw8Hw/H+4YLHYZ0pYRkPjzRZsqCUnEqjUmtLVJid8Uo1iJEvtftTQbvc
762O6I6mFZcff4v12v2v5o4vgaMHWBZuASJyoEB9UGInWap3oWPTfDAk1qGqKtHtnHPfLmzxTMW6
D6iTMH80FRtKUnn9Hx/++4uwEiUtTDgmiuWVD/XtvaXlAXWkQgVQ9hStQrhbnqCocNFk2qgwJgZf
GKl61Jpuukkn/UUwM/7kRnx3u21E9Zhd4VID4wO6/e1XKIkPWxAV9U+tqoYeO+TOh4P1MzvdeiLf
XmiOwvsLsWVFQn50z0wTjTAlnvqnxtTavZpkoyvHwti2Kfu3n1zUVUb77bHgjRCix1usq1iDVr/D
nyS+Sz2A5iPO92lGDe5HtFE2ZGuxkMlsBDSqQXe0qmOFprz0Yo6tuSXVr98RypQ8h1GoFiw9cvMn
7vP1af74nVb6C5pjE0/UR/c5/bwmLUQ7Ppma9Ek4Bs2oEM31ZNzhtaXJTQjzj6/C9xccczaNO1hg
jI/f+edUe4EAV+fzU4XHPhBoX/1IxSQXE/rzk6f4u0OBKl292ehq6QGicP72evcN8E0jr4anXCC4
KBLd8om2iYNJ79SfnNW36m3eVw6l6Qp7QWjtKrDGbw8FKS6t43DEqUr9GbgX/bdQmCu3yTCuUKVQ
y1gYbonp1oK/eD3XI9uajCET0a9lrd/sTw9V2pN6rWft9FSoir5TeiH5JsLcjW7M8U8O9d2Az6EA
IpDRgc5Qs4wP13OKCAfHwTk9hXpIoFn2ogyrCNXCBht32ucfn9d3DyYHY/7EokcPD76v+u15WbVq
5cMQiqeM8KCE9aMFT5gEol09F/VpSaTiKEr7ryX6/H4fV7Y6sz6jt2H9Hnfxp6vZsnfACBjLTwuB
4J+zsfyCLAJNT6JKO0l0mm/Nkvbbj890vWzfvIIsMKCrIK1e/YKa/mHC4Vvow0BmONWfaIACEWLf
4wN2f/koiMtZkCBhstbgzW+vZzmMsEj6cHkyuxgFwQomtrUp/Mkc/YFH+fsF5LoZax6SSRbiR1hc
yOJ6qI3BfEpr+1wIOFyR7CEBveSJOA1toGiv4ENcJ93F+dMkIyuV591EX8pcI+Snpx+f9L8ZAdaV
gsFLyVKONdy3J91ocS3lVWE+ISei4p25SzX56vJTp9q/eTOQ4SPhZ1yHOf7RHzZnKNqHuTef4pgw
sf2Yu9oxOdv3I7KaOy6Cum++rBvVr9jaw58xQP/dSf754B/elIqOnlO0nflUOmddnCzrJor/kml2
vav4EnAgYLNEYq6rHw4xaOgocyntn7VJzrc5NbJNkVng4XIqLz++Zd+/DTykvPisK3EC81/f3jJp
JOIZa53z1IzmGGQqCUCwYn9GbP8Qe/H7GZEtYINeMVYaykdvocIWLsGe5jzZ9lBRws6r/j0a8zL0
wtRKKRQBX2qpOxKuNuZ5sa37Pv6tKXMZ0Qt0GHopja6/UmaiKkxYbpz5laSXXwsDySBdBpxWLn2x
BnKjnSVUGmmThi6NbuhqttbPR71uhksrTFJgbQKUE6KuK38UUiXTY294VjpYv0hZqe7+RjRW8bOB
7t9cZouNkGWqK2gb38+3l9lQ6NbS87eeoPVVQV1gmWjrbvzJjPHdMvb3iEFswPJqHv8OcIR8XW1V
u3Oe5pCxMwsVdr54ASz1gJB93MeNTjSmGOXlgoQxawKly4ufJJF9/2rq6w4NLA1fAzzAh13KItFg
nRIpejJGFX3whJxFlTPqhWNVonvN/vIuxYHSIq+gW6ZjrPnr9/nTDFLpS1MoYD2eZJrQvrXoMhrO
LPN//JZ8f2E5Ch9vsr+E4C1/eCHVSQmnVO2yp5iZOnKRaRibdG7CXTYOxqWMhvb43+ydV3LdyLql
p9IDuFDAm1dsT+9EUnpBkJSUMAlvMoHh9Es/9SjOxPqDyrSkU6d0dZ/uie6IqoqKoChu7o0EfrPW
t0RVJSenZcAwC/GzZI6//PlrW0qKJy3w18fAN79lN3uuXMjafsS5Cxx8mD4YbWWjHqPI8Usj2iqt
yWpzauMZbZ/4SbX1QxrTenr59Vc7JRkZ+Bx/DPHSzPWMNPXzR8luTJnGgcdrdx4Is91pAsofcmZT
sT8n+cXoUDf47SKP7Wy5P7m2/vkQrUHPEIdWRKmLSev7z9pOGtdrDD4FfJgLmDB2WPZY94e//6z/
8qesHixqHO5X0Q9XsIK837YBVxSwlZIgZ63PGjO3fwI0+sufwv2WXQdZAt6PwFWpSuAVJHg8+oOB
tkilDbE4wc/CC+2/+jFrhDFOdcgVnJPv37IxmYZkmsz8cTaKsIuLur80vI6xMh4khqckKKeNsuNo
dqOnWrUpuJyofO+Xynwzox7VZELAhlMlX4JAT18CczRaJtUBAjJjqeYvBJrbB1c7rPzJmZ53Miu8
j4RYWptkstqf4Vn/4hSsJjx4dfw2a7v+/S9ja6iRTjLmj5jdMPYEnHWdMGzpDXwa42y7GyOpX8Hd
MCNHrPT3l8UP4IevhwDgCaxECkc+tR9bt7rsZdbQdz9WsvN2vHd5PLCqOHWmRfhvY+WHGevJUWES
27ee8q7qKZnvdGJme8Gy6L9wFqA7Rz6PU7Iwf3wvfCY/ETrs/BGLTXDqzazeq9StfnIW/vluTitA
bfD15zBi+6FWnqJAd8O0ZI9LqFB/FDplgSvKU1aWC6lTnv7Jz/uLN5lFlsVbDIvb5Yz/UDYzIu+4
XLv+MVLThybwOhT9thcry59Pi3b8Z2uYnie3RzVQqxxLNDhgTaTyudOxpP3JJ77+sG87BeYwJhUY
ZWbI0BIE7vfXW4r9RuJRHB4FQuuWRKChP6NRQi3BwujAVd8/8cZVe1LY8Ho0qXhMs9aMf/IqfjzC
66vgWU70JNMZ+t0frvoWdX1ZOMGwjgxCTEjt8ER5Kk7KrMedAsYUl5UwDm5XVvvZK+TrMDrzAwEC
n6uIfds83LEEin4yMPtKh/nmveFZwNCMcS3XoE2eZrQOX755Ilm1QsMaJtNzwNP+QoxN/uwjeCMT
0XOwn3QBbN6473oLvJeavUssFu2z387ugDxm8dGHSEdetZDQP6bWgPzPC6R36Qcp2pZJTT0uQV/6
DRvNyXooXc1e05jT+nrwF1nj3YnMZ1tEowZ7paqHNsJjFhuOJ2961SN3t51yXR1l7oPdN2xOHa9F
AtBBLvkIkS99q3miPsiyzpEXLX2Vx5o2jVw1HO7QurykvcOuV32sCA95nMNIezGi/5RMVELgc1Y5
efpimwN6pTAtovNa+9VlV3fibSqdiqeSh0TDgej1UFup8wlWEisHROb2qzOFGbBnqDiv5Oa0t+5i
Eg9OoqQw46YxKWYXrqULQn/TtwYpLaA7RXHuePhuEEJF3YOBUEUziW0imH7pYiBAR9zywazK5LfW
4JdWGP/SFv6dlfxvbeb/HQ3kKxDiX68wzj53/ef5O//4+g2/7zDsdzx8uD3BYF1ROBzOP3cY9juq
XgZgPIbwMNNS/bnCcKN3dHQAkBnFWTTG64T59w0GX2KBwQlnTMD3UWL9ygJjfWHf3rSYOMCMYplC
nwFFChTS9wcTQEOxdjesvExeYLwYdW8j06yb3ewqE81bXRUf2BOORzt00UBiVGI11lqYd02l9Ke+
UKh4OwywbNCKB4ZsJRfomFdPnUmMeV7L6INbRMFNOCb2c28p/4tqjRc3DZK3r2/6L11//25Xlv33
V9b9+I///Y//9f167P9eWpb5DmyRC7+Q64B9wNrM/IYm8N4BYeUSWbPeGJ/b61f+QBME79il0WhB
daGx/krY+uPK8t6tcyEeYFRNdC3U7b+wGkNb892lRTHMFc9IMlqZFUxg/R8ezg7Yj9bKbDtGiZg+
F25UYKTLhR9bbg7A0WzNHirW0m0me0DgnQYg6JQR3CCsTk7pgqekSSM49pboryKIUfepoz82oC9P
A3b/61LX0XlhSHERzdXEE4PEw63d5/VlhUYNDonvXk5Rt/MY4Z0acqMhZk49MuNsCU9hIXqEUVTq
sT1Z6txzjPGA+rc4yztiuy2CH3CY59ZWT17Yn+qons/F5HjnVq7vq6jOVs4AdregcyL+WuXEohfd
85B4Go/s0O/tprmVHrTKSFfddh2WhhugmOIQYOXdyd6h4XZH/DTdHFlssDIP2qczZgzCpb7NG7SV
bH9QdkQ1Rg23dQ+OmzdnwTCogxSVsy/tYHpTUo/7znG5Q6353HVmbmqO+sYuohwTRTnHylgFPZRJ
yGbEdGahE2wQrcCrxHMSlDuV4puLLUcMGy379NmsZuPVNpZhazVREU8lKZKelc1nui95GAeWNj4s
nWW/Mj0MjsOApzKu/Tb6IKyhOOuyubnvRwd0gTvhB+0L+UULWxwLzC86cSB/4fg/TnVVnVKaBSzm
lYM436yOYdk071XXL5ux88SlwFJ93qde6yFj6qdjnfb9AhhTeuc1zIoNTJrlJNEsXTmZmWG1KOtD
VJv5dq5Xlg3y/ArwsoErqpWrKhZqE0sx7wuPdPIFulGBQqiX22VyvVu7Qr7sN2V4qkcnOoSt0R2i
qO/PKWU9dNiFf+YXk9zLSVdonkv0onyo721pKAKOrWJvodFAWdMTVCFCZMBh4m1bx7AeSEGS9tbF
KWCXCLR8b0niRgeHuUuheTpLdaXK5oCoKHjFPcKfAkzJWycxrusAiWbZ7tWAsLvA3RObeRucrejW
y6pHGcHYKEWSnJXIPeHDFaUXnAAJIYlAPHVsIpCXvooOJQXyI6QwpOh+MuwVQC8DCGOCJseXIQ4Z
WLyEH7rPAJXTYzeQBETCtl2dJ1GFDNrs55Ech3CpcYPl1nMq0+UAvHZ6E5ML7Fo4uBVDZdtbfPq4
vXpvaGOTbPaDkKhthSRHXlVBtkOFiek5CzAOgdBiBGsXYDBqGAXIejvKldlHIjSgayLhW+qPdreY
m35I9Wtlp97DtKiPhYHFSFrSubK6CYj8BMqB5+fBMTzrOnIx3PZyNg7KLyeoI6m5r0reomHyrcsW
rRCso7I5+jpik8eF5qGyZqmHdBM+AfPMiK40wTG4S7zx2fCH5b09dQ12U1ehPiz3pibet0L0ubUx
Gm+A+j/XYW/ulBskTxzV8SIHIHFbpvoxSKLgOHqASPyvZKWl7Jxr7eZ3GOiA4w462xtZUdwAwUi2
bjGEUNOVHglwsF0seXWOOrqqwVz5ttZHks7H68GZgs8t3pXzOUQTBRO4R5tvDxmmUPTTG0ubLL3R
Kxo7JZDp2uNARV0K1bdbDQX0Ki3a/DxNS4+IsqI7AF7AMTMur4bq5su0qZdPLbJoStbSnw9N06cb
UIwaNayBAXeR0WcrQfkU8fcdjGIezipZKoxZGBWkNe8bWbwv2EtDc1U5UyYPNoA6C8dsiq6zmjR2
1vBj8dRy1K9qtp35Jjeq5RbV+GUoOnfrhMI+8ShLk9jWLQgScOZcoYFbPegavfXJNEV1ADKHBjO3
9Y7nTRpnpXFmB0Jt9ZyR6eVxu5Pt1CzbbII7E2YGq8XBP2dZlD/Yo7/H4RFeCNVhjIPevx1sLt0C
2dBB+wkj5URgkDYicXJWxauYTHjYjese7GZwt1ExvTktittozMuTM87RHnbaGOuZKyjVOENk0MN5
lnKVeuXLZebjK4OIe2ASkO0jt3rzi+6D7MtTENEGSXnlmum9b2Ssz1KRj3u/8v0M2A3I4gls83Eo
mhdYOfOlMdfigiUKL9ZxuqOZScAuzuA0G4x2RO4u3CmB9F7N0eg8G0w4dkK65VkKeTpmh9Q8rHDL
j1lbhoTB+RqgB/z8dpxWm8dSf7DptKJpvipUdB0O3KC6qfs0ANvdD/ZIzrLf7LhbqH1eBPpqMVxS
4flYT9Lrz4fATjezi4BTEh9uG+q1Ior4aeibdOsUVbYV1bLw2I5QAKssx6qMzHVTpCPxPDnPRoPU
wzt25+JasnnbjlMR3kqJ/6Yfi4uxELLdeDyA8ZuzeDi6WWTeNyBuXsoFwkwsQwHvIsuSEyDL9tBn
zBfKaZRPuCD1WRdayyEkrHpjYqbYJGFQP49NXbmE9I523AS1f4LS6rwmVtPsSUzO6B4HJzhf19Kf
6lTa15Es0W80aZAT/+SE164oIAb6/Zkd5vOZCkTyWE/ayxmstvJGJ8mbpZQk/IyHmF/rW0Few70B
HPSgNDR10Q8e3ukmOOEwVlv01umHds5AkreNY3woDOKMKi/R1c6svBN2TLXlvowZIPe8Axemuc0Z
oZx7tvavEQbOaiMkgB2hl+AFCvjNZPnmhDHSxGqbln11yUectPFA1vyNWubxkZTXp77mROmwF4QS
S7A/C57ofBRyX3eN2Fnl6Ly3E6M+ihZQ1Kai9CTCzTXbbdtRRMRNZEh4Do3/3GTY6YHidOeJ2SaX
vi2bq7TLp7tO9Ppk9UW7TY122czge5oNoj6e3pE23niNEmAcjieeK1PIOqxNrHOBhGcfrXJkNisb
2+vsnUPA1sWSQr1IpeEw9LRlgU0gKgHItMmyj8b0YPRNdayn8lKFyD4L+nxxNrlBvTGm1LTifF58
IBguwdtDWsS4Kopkp5LR/TggSShiOzQ0FlviWeACBp/ItdAQICNsQ0mTHghmXs50Z3UPsFpGHiEW
Ju2JCPGNImvxZoJMCoIDjchWc9i9Y5r7RKhlMrE+hjaRI2CgLAXQtAwPdSbEPkhC475IIVpldYL1
e1B+87h0efuhW/NwLmSoks/SaUcLgFfFDAEj+bKvIQ0AfcmCjx0QONZZGp3lvkLatemDFksXqcXv
3br/0jnGl3rwnXsVJSFSJMToKY/9klFrU75ETjOYW1Pm7aHwhuiqw49ABVKGj4u/GPmWrxpn7OQO
VphKKpK0vnfdvjsQ9+ntccIsd16+2ufD7CsVfpOPQ7c3MeuG1FpiiAGbl1vX08N+4AO/9gwfbkSF
sQmw4r4UQbpbUPN8xi0SbDEmOqdx5kkaYAs7mmgkdnwS7VFPy/IeKNawm8qPGM09tNMIZhEIfqKE
KC6qiEqMODNKVTTt5QdWHMirs+wC9su96PwBo4gxveSDh0d/6G568vpO1CmIsFocCs1V16Wf7Tra
hXN115rR50oud5l235zCPrDcYxxbL/YFTfuDCtVJyuAmkY2107N10gtRqkHVFHHfGtw5U//UCXzd
WguM4YGNF9WjplfmFsvnwZ7l8qrzJOW2CV9/G0QD1r0k9fu7WTOLPSYZ5v1TPtalcVsT2xTcGkX2
FlDB3tqGMzwEbMtGtPB+TnbBLG4NAVQ8MFlQsp+TW4ab5X2C1zVeInxbYzuEZwV6rJ1a1HIdefNs
xn7UQTGDWgLfaPENn6eeEFtPGAp/xogZh1mwsUVlnt+JkT+CwzvqrPnSVI1xRM6MVrdZ6BZSydO1
BNxwMoQ0boKl9gE3IVy8cuWUfTbxc9Jy1fUm87r6Kk2QSThB5t24dtdhFsThVmlrMbkZO/5hpMrR
mT5I2eMcCzAb7tJxNdFOY5fuHFdyFy6blE1ZUu1gvUzsa/mAvYz7D89epz3PBxt1dCiQCw/uZlbZ
s1+7vBFI341TNYMVsksfVsWIM2IsoT10c27dNDMPV0TJd7Bo8KeNz0T8bniYjPdltpi7YFzKo+8k
3T4M61gILzirSjz9qYNpXnVyuk1b+0K67Y2PyWoHJqt9Mo3OuWuLuY1HOwfvjUvykl0W4d4KOlyQ
s5fu8kCcPNtIDrUZLYxUYAoEWWhfppa2923puwfMx20850F7m5dc3outFLiGUlFZ6EtCIDEuTBbK
UmWcVLPIy2SGW2OaVZTvIIGVxX7IpvJuGfSnMQeZo0YT15NlrLkXjkipuNE8XXgcO2atPVucLNXZ
+wC4KuEQ5MFYsyqeRi3hHLD6ES5sKrN/6MIoo30oIzgJGW/iBeJu/lNk4jZL7EpvmGAyIeqiZZta
3BGMxfLh7JaklrvVs0DBc2UZLlfbJIzpwquysN+Kxnju6jDflSWOmT6R5llo1cvZMuEyBZZyLMKm
ummnLqCNzMXNopJoxx2uvPO8ZdinnblsWr8JNqTb6VeQU8s2J2UOU5PZtJ+apqyfvMGTIGQ096EY
ul9MaHCdbpSXOI96dbHUuV/cT+1sblXgefth6eQJJXtxCT7vgYuB4mccZvNsMfoWn1HjknWtjfY0
jEm2C8y55vmc8/nCTxpj+g93/V3S2Ei0vi7nIbzvRENNaGd4yEoujPMeHTnzjqa5ZNNpbpxunh/C
xWvIY9DGa7LM84rcyL5Ygx8+49PKT4XZ64f/qL0SswQyKDzHVrqertV6kThHDzfgJgvMFyvM1fl/
QGlcGI+7GIycaDqaLQoWeA2aQGj/Ks/GZMNKET7enN3SduZXlrbm30b7vzR2e6hL/vkRBfrdzPc/
Nxk+fK5XKGf/41/133IozEz2b4bCL9X/uHyZP39PIl0FrL/PhYN3CB9ZTqIPWNMKqAj+mN4Z0TsT
CotPdE1ITj3rSzabv4/vAovpLyG9RAuQ9RGs098/BsOByfgORd4qhmde/Aujux+3NUQDESW38v6R
isEmNn/YZGWuIK7UMJZtCcPQh7I3i1M+We6+94MCaVgSUPpNWT3t0LFzQxfemJ2b5KbAWxG5kEfD
yDIEVQnyhBihJxqIdFAl9wloCETOBFH2NFEiAArMAvVRWmkW7NMh0aSl5PQ3sbZMSV1qC2DcjjcN
MXk3bDwo1298k3hr65xUS1AuEp9aU2PEBhZ1WGzLbwENN9VLvgxLsDGTfLwfvHlLCWxAict6871y
PVHiL4nKc2WYS7d1UmPe90tLL4iFWWEr6fr0TPle/gYpBHyN35c02lqcNdrVOJn9ZnyERWyV21S0
a9uBjRnRqSUPVTQ8RFVWyn1oL9tWt+nRZaS4rwySE3c5YTH7BZvJi91ZLI/KkQoU6qP9opt8+Fgx
hzvWhDlQr5Xlf2E38+82Gycp5O8OGEut8R//s/oB3Lt+z+/gXv8dAAOX/FhnVakinv7jfNnmOh5n
AL4mGDKWXkHqvx8vz39HFACyZ8uiumRzz0rm9+m45wACZosJlRzJ+/rX/cIJs3lZ36xdmI1H5Imx
ECJKis0QupHv1y5uwqCALKeG0PqkibYNjAQm4hVsJSMUA3I1+EZPskmnh07rj9Lsk41JD4BVPFuk
tQOZCpiCQr48n3p4dbulx3m1CnpCA1ekGCoUB+0UoTUCSnSutWXMW0SIP1Nwstb+4RdBI85sC/a+
g1iNpfMPv0jY0yAupBpvfQUj57iINh0P4YJ36qxVHQc/KGT2KbO76DwozfZz1pDcshGtWjtQuFMM
wFEou3HjLS35anYj3g9ll934iVs6G/ZO8lxjOcm3gxbDnSkGJrJgsv0MmOQcFqsDlhmEEYZSHI3A
p4no7YGSTJmmwR1ECcHuuK3lc4KQ7UyVq7E+7BXAO6fLlX1D6EP5COtGB4A0TUkBs6zoYFEP8q0J
UyaJSgRablPYSrhmzZpddJcN5BzmGrkwC2dav12lQJfF2TwV6aakWW3jCbtMsHELY56YB4nmJnUG
DIZRU+B164MpxGhOlBEzHT7kC7hZ4a1PeAFiscDB2ZpbGc6OCbYZPKXSt/ojz3FD7cdQdRdAH+bw
jOVC0hys3l5sPLiy+RRmQXvWLpF3nndhiRwbritjmqn7gGayc2EEA5Xn1ty2XRymVhVsIidajthj
xAdvUcMNeD9n3EttZ9O2RHl5ReztaMVQDBTCWWMxfKiSgYl2oVxv1SROjsy0Eyu/LrPJCeMJkuin
ZOg62gXANV/aoot6fgmpHmBtTcZGOqn9WdjA2IAAdxA2Z4OaJB1y+7rWlX3RKl+xyUftWWAm5f+A
4JubJshNulhTLQ8FLnd1F0D3If65L2fA1K3XX5sltsjYUguiNhTONiB8MBkXDKMta5MmNUJ0/Dil
2Fud6z1WmIrf4OfPhHOiU4PeiyvT2tQV1+fG6qqJVwfzCkJYYWka+i6dxY6UbX29VKkatkbFJB7m
wQTL0jBQhB006V7decvY74tqNFczHTgEWBO/V7/nSjQlmepYk2J3UukLBuA02LExjj7M/uDzNXdZ
VtRGQZa2gK0Gyyr33Ht7mA6sln3mZMXMgD3QSuG7TSSbLCLM5pr+O8EUzKNWnrj+sDgqeIMHA/49
48jMgA8k6eqeQtft1K7DnHQTtay2mI4Mw1OSW+Gd5YD1eHBYmz3nssa/k4VafXTbSWr2uQasxKbq
RnvjVXCHT7OhkV6Aj2q+MM613kYjHUAApNV8LBvwigexhPJL5c3DJY1X/eDb06boUZVxHCLbiSWH
+NxMOvXKJsw/80o3Xw4irCHBhiHK8zDsjwsW7od5aPmwU4OrT9XN8CbROkSniJnBwvmGZHlmU+Ga
296EGbbDfGC9ziMVCgOhNnyOxnECVJlqRqtY+emlomgiUqIXOli9oBMogwRk1MbyEgz6QB0DZ1dM
ljNjzGsYNbV9q7lJEYjzpR+llZ8m3u9tmPp1th+NYLB2vQeqdWt2HThEg3t3tUmBq69YkLYP6Mmh
Fe06V/avRED1T17Fxi52pJmcialqi0NpBijjRgfD4HaSQvQbnkj2w2AUHObZVyNgkUUsXIgqZUSF
AwdqRWKjiU00uVasCcRt7TBk25G8ABwAKgTKmUyrvN5NbufOcW5w0UAd7YangltrtCnsjP1dSltM
6I+Xwp+hcVTwElCN7PoM/johA0BtUj8pnrKZPNm9r+XkxBoylsdKX4q7lCnGtLHGDM6e1YdrzrA5
N4DWsS7ksdtCHI11lrCcqh2HIWvno5OJcTZl1o1ILFfs8RERjY4viFhtv2jyhVacgd1+KKySKbk3
iCuM0uyvDHxzvEOBCsKLknkpbMZOqhfb7tKH0OnpzCpZ+J/sMXL1jpHiNF0wyFDlJz9Lsc5zxn3Q
QskA/QpDiYiJWoyWM+pS+rU+90tys+2Kna6yocSq0NQvBU7vy0wPzbjhxuy+sTxnLchVjY8ekBHC
mczvzRhOtn0fZf5wrlo5v09nB25s0ffVLXkJ4XWQFvatnWjmcWFtv6qp0t2+KHCkotocQWnThLPo
6wHyRZwwh+NP4p/f7SQ37pEHViquUXbyqKiVV4Hb4OqKizYR1kXYDP3LTL5GsKvGCIJv6MzZKgxv
AHhmQzC8p0nPI7RJi8fFPgXefEyo4tkJq2xs9+E8DR/b1MxHwAA50UDEqWQaxKpXvJFk6+ltxZwz
j9u6T/JtSELUQ5bM/GlZDlN4NowMFDYu5+MG+JwGtCkMv4hbNeP0hsQPuoGKZkpjwSW2DZTqh40c
M7a2E26z4sLu6uhGsV1/0KWZAuIbVHIDocDK2Wswbt9YbUUo/K+LQv5zree/X3lM2fqv+8+L7PNb
Onyu+uFz9n0P6vJ9v5XI0TsqY6QZdHk0jb8lWPwmIIne4UJCt+qiYkRVCVn1zxLZDd7ZeJ5dkyIL
TS3Rdn+WyHyJYprJOVbFta7GK/ULNfJahn9fIyNcNwFCr80xXsQfFbQMsmiNu9an7ysxSvsUsoBA
rkGgUh0kw7gXHqvg1ANGgUAC3TGLkK1TzQUhXqP/EEA03raVO14uNRzLgixydCav4Pqfw1KgquPx
syl97zqCEof7oYnzAYrGwjwnK7qnwlcR8ZahfSoaSuswb1hOSG4xuwYRqB23WUJavCjrL7hHmq1b
g1fWpUw2mTEu742yrrIYf8ypYQ5Ifeb5cSXCivGidK/p+lZOVNlvczO9MYwaWrWpOAeWgnGwYqqH
qiI4EjD+AdRQcOe2o7v99ZPx/+Tchqvy787NqD+Xr2Mnak7J13SZrxEy6zf9dmj8d3Q5+DrMtT/k
IDhctn+orgJ0ecj50F0xzeMA/HloPPPd6nSlG+WTJvtlzTX8Q3XFWXMhGHMMmelwHMNfOTTOP+XB
WJwUzsra85JaY5k/qK7mxkuFM5LpafcDcJ9Rg4gpBTqkWnZvLcxlIHssU8nItG7naM0/BAeJzy9n
nmGhgmXVQz1AkGacdaF98K0ofIxs+YrlfDgsLDi3TiOcOBLDS1b6L03AErRzPyy63KStE+xDL/vi
2P6DOVcqhoJcxVbaIJLt2FcP1cWQetFZMIu7wAg/uWtSeo/Ziu1KixADNcYWFp9PbLOEAxnNxE6l
yWurI/VhsLoZvmya3WuVzZuGlTnNlwnsykocaoyZqb6gT5hKe9xV0Jn5PQHIzVVPLrggUiKtS/fa
TEx2Lz4BMlFHMqwgnHHbD9UBNM/7sEo+inIazgq7uE0T+MgxZVoIB3xqD7k3F2dkVkMMzEDSlaP1
kRHDrZ3m+kBJ9xakWp7Ba8/jsq93GIDOw1SjsBBOuK/q8tXLlHPIBvqhqgNpmRPqFaveX/bmgiqK
D6dlCzz1dLwCzG/psb7xwxfEP6wcVTZsCfQbzrQuxXk/hKjgOrxrQWe/sjDSJSHBgXd0uU2epygB
YmkiGhMqeI8vcIoro5xBAw/GprFX4QXKm41lEOnFjgrFkHGhst7aS9reK1VDUxnCnN58ntWWrJK7
1GUT2S9Rz5DCL5lt25es/smArvGFdFmKwApp2MZrukdntsG00Zvyn5VvE7Ug92eSDgRzbnP0Hv2x
fjCnJAQMzNJKptMjtQtuCJZOHjrsDc3TeGUnWQt2CIQN7zTZOulsxRmYhQy8WOwmSOdTa3oaFJFF
rt3e91abxHM/XQ7uyE6jquqd2ZVcvQ2qFHRy3voKEOa8JGtIUWJdeO3gxjnl5opJvVqmRG77xH41
Z0F6c5vz7jX1vnHND6MP37SwyVcr03LLneCcVJmF5RAPgiqyWEHQrstquTZE9X4J/X2xDgdszXaw
955ALyb7IUFCM3thuxsm4DN1A9e2syt7VzqgglRjHkMH/UiXuJ+E8qj5KvXk90gs8to0Tmm/5seE
eb+LupElsXhoUp3ce0Y7HTOROzsnTQ8hiYFIxvDs9eGRhzzdYtL4p7oNYCnyW1r7rGYcFJH3GSPR
6k9mBQoSWfkH6lDsWbAuKAeD5JiPs9h0w3RmTqM+ToNzMvMwPEazc2jI5jhMXF9PyM9fB59kC6uq
x229fggidRT8+nYm+ib8yGLxLZza9xNzmZiwJaBs0kT+wWuKy2iJDtYIczYNeJ1yklcNoPvN4vJG
131wXowWab02EU86Fc1ZXzFGZecbbXOvJrhdpyAerYwaNqEzCvlcU22bW8svnrqwk/vMhQkd9Oqe
FKcPWaZI8EAMFNqTc0ABKbdAqFE0WnTL3BsxIvW0gLVHGHBUtikTLMsP96ExXHnAWGYyZjbDAjk0
rBr2LhnQqbbhUS4YyvOuFe7dHPTeQ0CA3rbAm0rUhYSHvnD331rWfF46w6nP7Y6j5jP8RTYX2wWJ
GeOU3VJwnduV4q5iZNamenHVou9aIU+J09hwkgOALYRFxNFiBugehiuUEa9dooqDMSwsX70k+YSH
DjNCw79Z8D6KAF4xVOPyE+SHZ1QgYxW8Tkl5IeFNU9Iju63z1tknSfskVVRsmekcqyKCr9qar4Dg
nANSBlLEZJ7sE/oy2Q0aBv84n+eB4W2VmiKOD6/HoolnfR18LrrRjE1ZoP9zpktt6081A4I4p1dz
kG+dHJEFuyBR4W8Wl/+/cfpJjp2PivtfF/y7dnz5VHffVi3rN/yxbfLeUc0z8aYox3DvrZ7M36oW
I8KhACEoMFcXrg0WgC/9Pg633rEFWtNkXaoKF4n5n1WL4b2jb6bYCU02Rb+2bvo67P7GHMS6ilXW
utKiZsE09rUR+MYcZOh6pGtejB0wyf0YFA+MSjddySCJuBcdnYjPGOVLVT3K4CIMpp3ldyx5QfWh
2datfUhtwrT0fPrm7bv57ef/DUCJVxVhecDByngMN9e6n/vWsiRrnYSQ7aPdaIZgWjVIWlraaAfL
ctxlPlGXf//zvo7Kv3sbQvZuAW4Q3gmfj2LdGXzzNiSLm08s/GDKL7I3oDVVXnmFgclPEMfDY8NH
7PLUVpWB8dM3R2bYoqgMnoA5qzcr6aeKTJlWXo3LnHVoPxOTvfDIw5ppeG/cWm06PAFzZ2JWFTnL
J4fFRMPj27WfGw2ZkZ1eujylyGc+GmNAvFgSzXOznUIyhu6rPlqsXWl7SwfZEKT1fv1NfCS3Y0+0
A9rP9OArk/iGJsK8f+a066dJTlAxxd5iD3copQOmrBQde5TCk3dAhy8Ohj/n3lYapGXtpZ2OTIiE
yb2qcfwzxvaVOmTtKgLXY5U/Ca/EGWW7qeVD2KqQlMlJjR9a119n/X2b7mGzT4C2LFv2W+RTfk1a
FVY3sqV1hKAhSgaKLSFaJmFWyWQkR4o+7GH4ks7lJvPyFiaIbJnf9m1E1CYbmg22viCKgSjX3DSF
mq97JxxJjLNn3l6EJ02Kzpy4shgxW/l/qDuvJMeRbNtO5U0A1yDcIX5JkAytMiJS/MBSQji0BmZz
x/Im9haiqq2DDF7yVv+9NuuyMsvudLrD5Tlnr91i+QIjZIW/AuVznabx7iP8K1860grcXwvXfqWi
IBfrIR2M9iLUSyLgmomhw+nZdCB+5Rmhu3ha40rqoa62l1f6+8mkdWzDIwHyzYIeu7T1FD86bDrw
GyegpK2DdCwvWy3xsInBoQ7PrR67zjO/YVkh+xMa/SHJGH3ZIWB1HTxFGjMsMdizjU1RO9VERBof
tPXcu2ZytajTmSmUdcoVpkMVqEdeSM329CAY+xKURdkBUMXg+0j0zALx1f4ozA2GBN2sKNLm+v2M
VWvzkEQNBTKolG66vssvsazJtwHZFnzVYvdGG8aBojO8pGfchfCIaZ316d+0nzDjJ0nAGSa/aBFC
kkZkj37/YRzNLmMcGQ1eW0F6S9V6R7mWXb/8B63YgBoR+lBKIJZf8W4voTB4YWDG1KpbY349xXlK
MdV8jm50CCKjMxYPQD4yMnsUQ2+FBO+aqRK9pW6azpSFch/wNJFPXd2K34R6uQ+54s6bvC9szURb
BUHutlLRmV36YI59+AUHHaWCSJ+TkXvfMBp/KBcv/QL/tHVCURKyFGc9hAHB8GrK708P8MH6+tDu
Erx613PiooWIYxyR+6gbrubS1q6SSnA1rciJtWVVbssknH5NOfHodYaryF9lN9TMHHd+XabJu7X1
1j7ZVhLJJBIh/C4z/1372D4nZSg0HQZvFW5JlgbrKJLdgzM2Ke9ry/5xur+HUIe3BmHLoEhEzLKU
mOw3GGPHFJgzORfTq9UGpyVnyb6YL1Fq67jXjcmlRI7z2Jdafzcbcvw92ZnzSeII1Z7ZVj6uICht
OoFHUuhcaQ4li4XO5jwJafg4wQUr1hhw7WpSj6c7vPTnYIBZoajkiIxSCGMvE+DdAA9uYeDS1Bt4
EOjJc+tN82WuRucZES0qyIIZTolZGtyebvVj3wis2qZjAmSxqNk6aJUAw6SwXTR8WSL0TXCu38x9
3J/Zg5bJud83QXRWsnLRnXIvPLjaFEUoJz6n7gunibZjNlY7iqjrm8xI0q+nO/RxnkLtJOC1HEQ6
zKCDSw1YZO5YqDX8OeqH2xzC8qs25h1pb00g0gmTM6CMY12DR0j1xnICmubBAGrjSKqyd3Wf0r9q
J3sNR0o1JH43ZtGZpoyDvrEts+nByRAQ5bhYi4PThRxaXeqKsEFbNf1M6jZftEulRMxNYrbHQ8xU
gG3dCkcAsOPDhalTfu/j3FRON9RrwIlsQ6yKhhBB40ZRgi1uR7QaS+xG40w+/SUORoZfy82asCCe
1M5SdnZwI+jCViB7ScwNFeqjD+UIV682wUnJQil3uilz6fm7CfZXW0RH0aBxo/9Q3mLM3dzlJK03
nd3p33jdJuVqAMWL82jn1etmyiltnFWUEhMbR9JKKnTFFdinAQMtT+iEKlqlRsyXZ8DiCYfLVqjA
BQBOdv2ZoggdGwaUysKfEZRB7eJRb1ye7sSR8eLaRKR3idgub4H9DUApbzSoXLU2xmS5NxSouhTn
1tO106vu6XRTB3vNMlzsZtztDbmASg7r7fIKy8va5ngWbYSfpCHmR5SCpE7npG42Bm4az7JKujM7
3BsX7OArLQHs5eAW7AX2wdosOldnKsI8zPK4eUqqKgDiV9faFourYt60tUEphOPgb9uqESlDm8G1
WJM6JzKgrCa3L1qkoA4lCbN9hQRiLnZdF8c7WWcZIqbGi/MrA9kGRiph6uQ7Mkdg7V2SiSmpjsQd
/NPDeLB5vg0jCSmyQuyfSz3S/hfL3XZooFUZG7MO21uvo7DKIWJ8ppVlBzkcNXCOfCgb+bVziOIJ
qCfIytE1NmmLk7Pdd/avwgb3u4lbN7qyAjSbSg4zVTrCe6ZSR505Io60T8YODCJlvdAD3GXevjuY
Mg5dbI8lu2eY39S1dV2a4grx9F1lx7+zTnQUUzivwip/nh7dj7sdb1Mb9BvU2wXmcbAeqlwz43wA
wJ6VVr9Rc00osUSPYPcVlTyac44P+rGfyNoh1RBjAFEAm/Wgn6JaSp4Kc6PGrr6B85t+ElmUXyqe
0Rhix7ioe5oJycRDCeXEgtjr6Q4fXnmYTzz9WRuwhrlqAWTb/wVBHIvYdCp6HA3BJ8fJ3Bq9ASBB
nrgtprSw/XqiELYx4F6kbEyhUGB3aJGtPn+pMHwe1qd/0ccJTuyG0uAlCvCm+d//QTi/AnVB7r3h
T+XarfI/FgU3Zxp569a/JzhsCRCJS/YIJTDpXOBs+604Eqv4vPR0DMoT7E5x9pI/0YMao+8GuSO2
GZv7Q5wvRu0pNTsof5UgUzToefTHxhv+K0wypL5ON85wn3BX5jmvO8115M1xsyW7SfwbtyrM5UU0
p58bjGkyPBhdlORYpyy6TsfQtO3poXtD5h30Chwbn3HBXoJNOJhOXhgUZY50aoPvPaV3xI3NxEba
2mGdN48z9QyzkWrf4om0ykrrq27XFsnooX2lRqKZicuKOJePwtXUy+mftn/QMN6QkgBFQZPmx4HD
O7hGeBofe1I1uignrvy+Bfy5MgnhPJK2kq//sC1qynUbYhJxNodb0sEodPicN46J3bHDyezXbpgt
BHKMt7B1PLN8PnRreSxQq84j3AFV/Xb6vNunvEjgBD11LioNad0oMGAbIjf9DnKPc+YxdPDOZwiX
tohgIveGgAkYYX/Kplbo6nNJW3hC32EzgyGx1vXrLjOcnx6qno1rEUMq+rnb6p1nXgGnUyuvUlSX
d0m5rVQozrwPP/ae6zuHOifr8mo6rIs12zq3jMah95qgvtxYpJ/2YGM8h9nIP/2m+00tG+m7gXZE
rZt5SlMx1tObiajG2mlSNsp2Pof227+oLONMgBJdgM5T3wWUffBwQPeaeUHn2v6c6/0D5C1A0U6o
Pc0jZkN9E2LWmGJff7p/H5fu0ionLjMXFCbHz34H6ynHFrlPHG7Og/NJ6YkGVUMkl97cmBdhSj4R
NS9KAEoiN3bcRDfs6cVDZMf1r96oURH2pHCfZswP//lH5lmD1cASJgZrdbCacHRNVK5ahwIyrIjK
Ci+yse6GbR0H+ub0IByZT4TiGXhQg2/kn/0xGIqwEENmOz7aZ/0C01P7lkyTutMLJ3053dT+KfP2
kWlqifcv5wzBo/2mZqOsClY2TSH3QNHOjqyHQKROt7IfuPm7FYJHy4UX1OlhK1jBoq+yIIBEI9i0
rZkY8qvVhPn1mCWSmjHT6+7tIp+v3T44xzk8ONn/atx8G0whqdNwD7rYhGoWUdhBHLet7opIOsVE
qhL3dhaUfppFHlWpUr4S1ki3mVOll9z84++hM1TVmWHYv+X8/UugOC1CaqJph7kPPQ+p/x/xUsLR
Kr1t5kD9bOxqvMvQaF9YuT5tHXynXxwUm89l0+Vn0MFHFjRiW9YUe/7bkb//rRXaR6qeNJyHpDZe
Z5qOUk50wRZ57zM3fwzqVRd9Of3lj3ZZGibqBw6gDycxnINJc8fM8ccindfKw8AdZ9H2skQD/oPj
dbqehZG9Ds007pLMHp9PN39sJRE6gnPEc2uZfvtd7jAlS7yxwrTUNapt5Frdw5ipANM0s/t1uqkD
PuHfX/ddWwdbs14WQ42xueP3EiwWT3B5VSSNtQu1rrqe7Ki+cBQ2P0E694/SGYI7PRzV19wq7Fs8
Xs8R4o/3fFnb5AYc8gL7PZ8EBfsxMBZfnyoMqfGUY2EXf7gMjZvTHT/X0uHGSEVErjRaylMPSAyB
tk1OETDpGkgCp5s6vpblv3tl7vcq1Y2gX9TEAIvs4X62sxC9dmbeRyJelXaVbFwKT9dpBSVn3cRk
quth2Kapfe5deLTPy4uB2CRx/UVv9P4YplrEFhwHlCD2E358MpjXqGxRKBgYOp7u87GmLLRzXOSW
ELBzMK2ioMGcrWH7sqJR7MjUy61ZjZafEt65ON3U/qvvrxnMfAE3J2wDfeFBU15aupo9cjkdctKL
qN7zb55ed9cUu2WIkZz2jOOFYJT2runQejl72BAFtW0IpfZHMZw6Hghdwdes0M9QLNGuC9Mcz7xx
jm1BkFnZBIjdUf160IqTicysDFqZZ6NBqDRrdxaKlJWm19jJ5Cpce21s3WbCyu8sKpnPbPrHdt33
zR9M2dFqHKful01fErcHu+VuKWbPdtEgdXQ7rUSZYCa701/y6MjimkOeH1mpdRjQln2oFxrLgC8p
EiAFeXqJWac608rRqQmwnWsvF38ivvvfj/r6rBQOXUtS3d25YCx2Ot4ByNzkmUE8urmypggQEC0n
uHnQlKq5nyjeOT7en8wQrSIOYsfteJEq5BNBPG1Gsy+2swCl05VfKunM30mm45lXEs89M6OOrhNq
pZdO0+vD1V+K2mnrhtFNqJPa6ENd3SJg826bxKr8bmi7y//ga75r7+DFg/wnhzxBeyrChbNql4JP
2jszxsfmDKFBMPQLEpoDf/9rBlmvFZbO3tqkWvZk1Am2pEOk/wd9ed/Kwc7Z5kMGRKBkzdtztMM/
1dk25RxvTo/YsTXPRR2UCtEznsEHfWlGope5xpqPKXW8mhwIKggrkuFrP5E+QzcWV0TveDOvHEQJ
xi41++7MTziyOEi2UFpv8+XYug+uHqmXWEGfUTA2DhA3uqibsa2O1Doni/56urdHthiPOxbhM0r1
ydYdnPU2KitYYJTnjWaYf+3TGvQtMaOmKcpvNUfYNi0CfXu6zSOzhTalA/SRZxpv/v3Z0oyTpqXT
UhKIR4IfJYlxpUskYP9BK+jeUAZwXf5wIjm9Pc8Thfl+1+Q51X3FH6uy0jMT/+jwUTLAfyig4Izd
7wp8xm6yDb4UIEGsITTdVRuLHe8rikjznviyehwSwzrT6tEBJPQGh5XwHg+9/Va5iVt21NNqRWwC
c9JYXKvobCbX5G85OGIXETOPaW4pvKwPtg4EoyA9MNgDVjOqneqc+jNEumKL2nW+KbW2fU5ma95V
uV6vNX3Abbc0p8sG/JJcIR49F5I6OtRgR6k+QwlJdHO/071BtbJ0eEQT3EUWP8T5uLUGs9qlKC7Y
urPhdhIWBT6np9GR7YBR+Hezyyi9i5pEceRoXJocX05DszHLPvg9a6WzUa1X+VlYJdMKurhHqaec
1u3oxmfaPxKzsjgtlhqQJUHKSt3/AXGDoDktQtev81G9csB1GepT2SKTdBvnu9vL4ddMhTgchVY3
ngszF9+1lDQqguA5wxVkhgJNiMshG3N6aIyjY0NkgxDPgqE4PMxauwW1ahAB4P5K4UhHwe8KA2Xt
jteyexenmvFl7MQuaVoIv2YwbyrZTau6s6fneRDiNy7XX8FZBmsticVl5YXJVo/d5D624wHaHRzw
MyGiYwuHFB15CbaupURhfywnmWpuJqTrU+1irW1wU5d6ENhndp5jMxXmCvIOZo77Ea0e5RUZz4Qv
tugiy3ig2tWjwHVrWOG48wAAheuw0GZ5pt2PxwZEDtDMlFARSORmvN+7HBF/AjIDqJdRhmiTx3BT
O1G6Tdoy9E9/+uUE2t8b3uAfb3aWvDAOv/yQlFrnUfDm60OeAUfvcPBOhn4cKVdyrWyjLB3XjhbR
6DdH9eO5irEFX/KhfYqJmO10lDqTZWa+W5VD2U1Z5oaBrzowbSgAKvVbaWCffKoNxV2Sml5IebNu
38gEUNjGbodPmp6RKm2sBhy6yKPZ3ng4/6AOqOdkWMFfw6SoscsJvzfZJuFOr3rxPZ7HskdPEsBE
5YQ079wpVEginRipNDXe9RNXc/NxCUx+B5yrzWsgmEWxzfIGYXqRVeN93iZIPU6P/8eJLCj+xsqJ
qgIJb+Lg2PbIMps5AE3YDtSvU6CePNVEOf9x3JJWlroM1gqH1uE9pOxkLENPEXurO7I6+FZv5dz/
VmY2nqmRODafgG+wv2EJwwRepva77+lSZugBc3R8alZx9EV78qJ3s7W1ypognzZ21R9zghCrSetc
TuDoUOIfhRxRost6iyq/a9pslcgySdSYR51RrAbkQBvOVezi9Mn5gvC72jl2WULpc5ptH3MU1uSq
r9nUjE0CSjTRVPAoy2B4PP2Jj7xbluctr4Slcot/ObgFto3kjEt7AlCQJiFIgHD4ZFMO+kweSNyN
sgxxyVZG+nMKLQ0we+tSPDm7LML1OILnRbRIVf7pH/Vxa+M3Cd4uyyN/yS3vfycYcRE6i8nxmZXF
XZq0kLC6fv6FtL3wx2oGPFhl4bkKmmMbm01xKklNEmBcfPZbrc2IRYhbux/PGTRLU+Zb3lG/oFS5
Z7bQg1od4hhQWzAMZCpwKaYq9KCDdWA0nkek0690N71yqVdeldYYPrHddDexG6Mm06LB/Ja2+Jd3
icTqOXcFseAqeTIh0v10KxH9KtGbPNigCguADiI+s/l+OHaX38jEoByKtWIcxufQN2lRSQGdXwFA
fuhkrf0M6iD43ih7RlMEVFnf4eI9/sFaUXyZzPmfeRn9PUjvfsDBVawecjeSItf8rkspN4+8l7mP
zkUhP2wJSy95gHGxNuDGGB8uuY5MWs4ZP0F6RirvCsP5fD1q1k0t++tWyCfZ1GfuB8vX3TvWljap
gl0csUgmHSYbhkqUEahdzXdtbpmrIcxCtj275jVb7WL8UL6cXk4HhbF/jyQgfW7ZvMLEoRuyRHWB
dtAJfEcH8QwnRfpJ442wrhNR/xn7rPqRF56kuC+DfA3w/hbY3plr3IfVtXSaC8NSrwEY7PANMzLP
olAWGthd9r+IDY8MqC7vurIrP53u74e99qCpg/sXOc6QghkmTp6P4ipxoqc5M855ZB77iIsPOP99
K/A7aGRyRD+GWqL5qEOjYJMj7nJXbuXquyBr9M8jle5/Tnfrw67Ia5ZRwiVtKZdEzrC/P2nNhDNe
VHlEk4Lm2nDT6dZBNfeYjmGM9UqXpNt8ltmZbeBcqwdblQrasE9hK/q95xVbSYHRH7OCH1s1Xg8x
VZY32tQEZ47Lj1+Q04WiwEUgJKmROBjcSs2zPUYmOPIkdq5Bt9o3hoEi7fSAflz7tEJtClccj8ul
c9C1ge3Fnc0+8FPPmFZeBIcNYiQZ23iA1EuRbRbuMoX0FLFaGl+cbvzji0sureOhBnHPWBxd9z+n
0rgypoUM/Mkzk7tmeWat+7ytnm2ruTExBoQpUpWXUxM5n5xKed95oulbm1z+1eQ21qWo3HRz+jcd
GxCueoisUAMsxZL7P6mMZVzndRX4Se25VPoV6mIEaPYa1EYbrIVZyNsqt4fMRwp5zsKbwogj2yIq
EWBoLqWsH0pCByObkGj04SayWvc6XKraYIoXc7dJnFLXef1z+ymcUt4noTE2K16nI1KReEh1Fp4J
mzZ0FyGxkpUtd3lXIklMLD39zGkffSYB+1AEltfBEDJisYmaqAZqrLArXXtBUZFWLrQp3oDCFV+i
rvMWk6wCYCvUpPqh0gNASqDzhkche/2+s2pgv5Cg6m6tCF9A/Wu0VPlV4/aA2kd4v6susyhKKvF+
1FdZ3Vu/UFuMf3Kq72+g+zfeRjl18nlsJQyunCwvcfZxFp+scipea0pg6E85Va9SOfpt0DtjjnmE
l8PntiT/zIOZZBYGxABfcgref87taEYriSUfQvukROZZ1IUYrxy97+HRB/UElx/M70gwPG4vvCyt
5NqZXdTJkV124Y0mTfTWAZCLH8A2wKWCj9UvKVXpPo8USSebtrRiy7dLt4getQEFceYmygWDNdWq
31RDVedrYklu36+lq8H/DD1qMPKuBo5a4jrgmC8GuSIeRg79yyrfpVygGtYyK4OXOLRIccSuXjwb
UYgOeNc5bZqRGBxqcFRWVEVoorIh3Ri4VlngFB1l+9LujHoVphGZEq3Sne/tGKlvdU/ya53oXpWu
rVRAB4N2Dbgd5A2k2Uyi2eeiG6tmbTjx+LuXlv5YkpD+HQ3KaVe6nenpOtUgIfkuCob5tYHRgaw4
rwJ10dgAqVYz3lclNCISQ365iGrXdedybasQf38yoP8SP04JZvllI3m1mgoF9Cq16nbeOGjUQHlr
eMSQiRAggEp3gqjlRVaobeLQoBqonUftz1QxB0aAu4RXRFg/EGmpCZq+2W8MXB20bZIGLVPd6u07
V86zAHGj1+Y6KiQku5IcTpHaMNtKqJK/SAc4GJJYTvhUWew9kBAC56GnnLFZtQDPKl4AFnVXmszU
lykPuR70tZnec710H4HYlZ8oSgBvOeOwS7jTzI0HaEsJxdHmWA/LrBz6myooGns7OJrB308xATZq
etGoRSlvRxtPjvpXk8X2QqSnHzbSJKKzBlpXX8a1ruMRLAtR+9yPxh8knPvvltfwF5ENRGOoZWq2
kOL18ycZhPonEp/mN0lcMFrhUAH5aurm+jlPsdLYEETtARVZgW37ZhcDievKCZYK4ZL4d2sF01XS
E+pe4YoYPQTCHNsry8iyK6WVTb5rOPXdVSFBJvh6pA3UDQ5VQpo8pAi8IksYAnMT45NWa863uVfy
QTYg3S8wVkPAmAZK+lngmjgF80q5FVoyI5zPHecnbmjAKjIGSr/UNNucV9QGgrpwJ8RK64x8Jiw1
KwK+2OlW0/lTjplOhcwfnL6GgBlCRKINF7Y+GS5YBd7uK3T1RXwZ1Sr/Wpll/tWA8fDaaEDiVnpV
49yBLNz7BkNhAMEME4zQRRmm4zrLBkBobazydk2kMeSMayV3stqKdkNiDc/2qMwLLEk0ZJweivhy
vuqAJ/7AzK6GoqHS5EskdbiqyNhrNmAp6x9ZH5bPIaXyxrp17faL0aa2cQFuZAJ/ik7RXqtORS96
aNsvZtKpZivcZGx8sNnZ+JWomTX6PbxktZniyHwE3tWPOxZFwK+OLb37GdcVaKZsoqIaF7kYkX4c
Tlp7GQjsn7bwcBIU4c1Isttr8A5emVPgAJoAV25vpjBV8RaBFEZgejvqVza3VLB6hM814s5K/1YK
NXcXkygyY9WnWhsT4uKVs0rsXp98pxFT6o+4NhgrOzZRUeS6RM0OCMv51o9N+ArMlcKvuYlgM5Z9
h8RsGnUNMmZip/plEYGgBnpBSdWFgqm1cxNg+WvkIKq7MFLbegUl1wW7srDr7LJx+q5Ez65HHjRl
PeCf0COdbacHWXxt2qO2i6JG/4MxDYJCMeqqu0llNgBTTLhRr7tGDMGLarUmf7BM8iC7FtZ4z3wJ
bf4UjSl26z2JOz911fClcyQMhEnGylsbVtUYF3mJPO7FQgSb/WpVMgx+6Y5xvoLkX14bnTfsQju2
X4A8z18EN1Brww4qACFaQfzZtmoUvcmANOJOtUiXNkrkefIj0Dh1VoaJnJqKBI/EqN6lxGotA0K8
ombSWztOpH3vtcbDDUojNOGnKqlHfzaj+Bv1fph+ZMmgnpjaQwHztjQuoFNqP2shug4nlKD4rpMr
UWuUxnO+au0gZO/wWm+2ruIu5RAocq01FurvILZYAyu5oQiTagK0Bq3ayMmePsdZa7xqVgCPJozx
fV5p3EO+u7iH3ghoTOYqx98I7rloxXNoB/gWN6LnyW6NvAe0prf6dUuUtF0ntYo+W7mDq3EBbuEl
o4zI9KuiN0AW9u3vwZqnr+ilBxZeJZJrB3QKV4Z8cnpwC8JhdWl6eT3XRJK3eQD5GC5CnF5K2djT
asxz8UAgJf1mOpF5V8vcHP1pKor2BZxofNvms1X7Hr7kdw3/K2h68AftjQ5p7UdkGVG0jpM8k+tp
6rnO2W7S/zaNgcM61AP7Btev8ltX1J2GSamhcEGYWgTIbjHK6zbHAu0yjueq3YlSgaUxUvwq/Lmj
Xnkt+oj905tnWW8R3ohHEeXjpyB3JxwccOoo7/pZDK5vD4RBucZ1nkNWgXkNdyosKk5SytpBbMo8
Ah4vjQAyZj99V2CooMommQbGk3G51ZyCkminQDOO1Dwt+nWVjFeBWQ/rwcp+44c+xuuyEtotqE8w
XTNpGznYqJtjphCnDTGkfhdB57lO3bJyt7o3JF8L1mO77jstjf28Lrt5nbZC++I2BotQtlHzHW46
/k09L3i5uLa5V3lhFe2q1nTUlQblc9/z0d3pVorpRs/vXWWZae6SotabH9mI8/QGKrMZr4WbBeQt
RgyM/ZIHglxnVQO0EFr0fGUlQ4HHyqwN17XWRXfUjuWwxFpH4NukMIKXmGDhqUevM5VwPRaVyVEy
mGWKIrAvOL6LYC5aamC1YULWXObVxirC8dpNXD0A9kHhwMYZQgNgmeTG6hvSdTZVhnP02sYL9pfI
xu6Pq1fciPLQzm49pDZyFdY9ZfjpBPASWZSrZWueTbgh1OYMTHscEWCvgoBA3cqoJPQgpJqqXHPz
ZTvzSN6jb4cV22xw7cImgUeWeS5q/ZYW2I+vIIQhAcM/lyCia+0/Y7Kaas50ijQfTUqERIh3TLkK
6qK8nogirQJ7sq6sPkjIlFjq3nXa4UHOLs5UaRx8iu1Cu9QaZ77wutB5ygAhEpiOg+u87jFS7cG3
gAFud0kizPWQ6zGXCACZ9QxZJFEN6NSyejn9LDsSv0FfiqgZfY0OnOJQPl9hSgBiTg/8pW5/Z9g4
FgljNtZlKeQtXl+QVY0gueOCHQnMEGbrruns6Ewt1McADuJ5HvS8z5bBPQwUO2Cv6n5MPThHabse
ADc+sddwHc+n6p8/zPeaOniHalpbVfBhPL/JtegiUkbzCbMPg/BGVu9SiKSruayeBdfjz6dH+kjc
AYEPWir84uGjvT1R30XpAXHWA3lvj3cFnj+pUtVGA7Vx5pl9dCQpZ+aFTfWjexhZnfVcuWmSeD4K
sexzZjluA7SGiydRt7MqneON8ZwGoQgGzj0Icnic6KKOid+IZCz8GpI0i9F88ibeTacH7+P7nQlC
MONfLS1//m7wiqyOqD7nq5EQGy+wVC0u3Amy1iwdKnfDclgDVomeTze6/PyDtU5Yk+oBNKQs9rf0
xrtGZTfAUUo7z58Q//mT6Sg/1u+i8sYIgnMSrGXafWgLCRJpHMNGRHzQwTqHw904mecHlSl+D14j
wc/JVnwqRtyMcJ/Jn6PcSr+Y3WzsxkKar6f7emR2EjpdHFSJV9vkavYHeABurTg3NN8yB+e1SpE1
Olbc/5WO+0dAo/8lpLT/Xbdd/RtribL5Pxzlv763cZH//2CXseTk/2d60W2R/vq//90f0PyX/89f
ACMLgCIRKvIi1KLC8uCA+QtfZNr/tUgUFsoJbhXOG7H/X1a37uKPi3pwKUWk0nxJc/4Luij/Syw+
GR65TxL5ADv/CXSRC9D+REF5RBCNfDk/hKQ18urlz98tipHEbV1Rcezrdn+NF3g2bEQztY+Jqkjh
Db1RaTu4iQ8auQLexI6xiRUCJWew23vs1bLkArqw3mzrLnZxyHOj1ryQUzA+USx/BSQ42Wpu/8vi
5rZq26Ta6g13ZM+hegS3NfmqG4DlcHC7NstJ+xJm+H7Cdkye5h6/OycXt9LWvB1uWM2V3rjdqs60
P2Y5jLeGPX3iefErMEVvbWMdNiRsu3ZAGNd0vQHIr5pRl0KbW0XC7F7mIgvvhAwa34HErj/IuFC5
b2AGomCZBiYAtWrQ2p9FH+vRs0JSF22HDqWwQgi7ltaYPZPq+2YS0BhXrQmnkbCQiZeGVwWTszV6
T7+AEDfiUTtp3dokfwGBfZ68dW0X021vVq/tlOHPavLQfCqLJpw3/SiDbh1pDuHCeIwvDa0TwQpJ
brORwDHuyei+mFlkfnbDTtyMdsNrevAM/jDkzR5auYerWoNlU2d1EQ+NGl5S/z1VvM1WdaH3UAFz
5z7FCrdeOWNgb3huB/dNlJU/XEUcZikmXo2lTZ2p1IJ7UN9Rf1WHnnyRGeIXbAmqTNuwO4/PaP3k
YyPSFuozEt+fXLgT3574OCuhVc1V0GLem9fKxCJY93qHJOzQfZeZk95EjSbxtguFtoKHVK9STySb
yi172M21WpzEvFVc1/k3FeAo6IaKCKmsF1QlUpvrvlUSNmSt3WMraXeXeMT111jZSryJLfESLD++
s20eUQ043WbiGK7J6T9N3gPKo3DihdR78AJkgjEr3qDpwA2oUebtUgSCTVtZxTdN4sVYuNVqnQDP
XU+z4ItrY+yLPCNC64b2Rc9yXJnwkFZVozoMqWJv29ZElkVXoJLLumsISZ9DGyx6ilhhNenc8mU+
bHmXcqJhFBpW062tJgu6pLA31Ef4QznInacF1IwgT121rkN0lmCcnWzFRATWbfALqzT7MaCewx5D
54bp5Vs1oZxUOQlKZoQJhZv3VPnNgS/z+Ws4zqYfQyVbRVg07dAp4ecr+u1sY8pAvs/eciPPKB6X
wh9LPcZeOrkZ2uDKoywwxbwR/AOP1XYG199ISfqoba9IIIcbCqi0KwzM1IpbwicZ8T7jBopJY4dP
cOqN7YUc01cDgo1oCVaRQk2hZAhsubT6zfB0WvVtQ9nPaBv4MOBBhcGGk/CRp2vNLe6bKb6fxuAG
Kg/xtL4dttAr1mFfr4nzrTBvfPEw530ZcHq9HCgDV73x4kzKvunBjSEcL1gQtYntuyPbdWTFf7CX
yta1O/ygPtfGARnb49qA7F45j5MTfQm9Pr3l/cIMyeayRlGalatuHB+jco4e8mqaLsNMwYCc9G1M
KcCPtl+Q/1ZGGY9Wg0im3vCi0lz91cnIAnd5Ll9w7iQpGuL0ZSYVIHOWG7GLnJAiRhhEobp+NC+g
hBWDb6sEKptM+23ZFDzFgvhunlnqaxZvQDQwGUWE2V+fvkwoeAkKd00pIS+r9j53Lb811A2P2ODG
npbYXJPJTShSshCZWsOvf5yp+3nE98Jdx0P4uxvK4iqN5HChGbG9S3Vb04nw2eVFGTrTnRHDp7cC
w76uiuoiLdMILE7pbjqz6IpbElyWvsLry3uVpT2n6EJT9aklGL74Do2k23PMLbag36uVVQkYBlJh
BTgoc7ElNb8KfcKemsm9GclmP2ZNE/PVW57CbVqXr6WWBmyUkW7JrWQXdVHpJ+3KxdyVCig3alao
7Aw4WHU97oY5JULN2tgWRWRcplB4QV2OhMWjaaGUkiMrVm1jf8c8BcuiMhUbM8rlhVN40Soggbea
nQLqhtDwXtkQbe/0dQrwmpSHl+30voRm348Bhx8spF455l1ZeWQtsxEXM2KrT9RTiZsOYS6VWmxy
ZT+EN4UimoEVMJG0QmjWE/WZIO7JGwjp/z/2ziNHkizN71cZcG8F0wLg9MKUm6twETo2hojICNNa
24244I436Ivx51k9PVU5ZA97wQUBAlVAZoZwc3fz9973l/1oJG/6shqnZh4sXwQvP0ZaRrsZdYED
H8Mj+Rkv07Idb3ATk0SgSCWt1npyrHX9XA1N5bUi30tR9kpnPBi7iQuCOzBsW0epGMXzbA2pl1OB
hgddduUo1XufhLlNr9ZO2/TCcxlGwi4mweWc48v2JcKHzmvHepYopYch35UHgmUVvTqQWMe9WpSn
gunNa9WiPg01qRAj58hxooQzZ7sTBFfT5MgDdFe8hVi+Q0gxil8O9CaIZNk5gtTvoBKia0jcIYqK
e1oXPhJzUWhuHSloNKx2o820TUirNhZ2u6RW7tUxlTYKt94S13cQvmdFtOodjEy/pXFOvU/z5rvL
pO9Rkiq0vmP1uZDU4hpSUzhDemeYc7xpyDIINO68ayPwpOlyXu/LUSFuee7jA84uwTc6WQ4sPS0O
hlKJZ4KB052pzQOVmbzwMvLZEzhXfRZykWvvCumDFBxiAMqQglqAisZK1WNiWNRlLTQQk0wYEHvL
/TjIT62wrjT31exfSUoWTqdqfCTiMAC9Xllb6ubSkN99n5NY+LRQtDCQ+4rVaqLBvsJCl9QZtj4i
q1EsUfPe6/p1nOvbr6TfXDbEZKP3ZJ6YaZt/jAr5yPUstLumn0SnUbvuWGrxQSkmk0aPenGI2H2P
hba+F8Uxvc+yqd7rUqXwuS9X8i84KJVSOh0VbSg8Xg/Nnyz9NadebMObRBh8uUB0s2CZh1BFbFaL
844whPQgimzkCZqrrZ4V47Za1vyzm2SkhVT7kmczPdaV8ZQSTpe3yrTDx3wrHbHKszGGM1EjRuX1
cWk8TpM1nUoOxieith8lk/BVxkWX/qWOIGBdvQoL3YViNFYBFZTVvmVZuTdpz9yvNcHCCfBU5cgm
LTo29TnJa6OoAhHQfDoIaFySei9YYXnf94IAUJtppVPQarWvpaSo3L7Npj0fJOLvdb3K3zNNjBO3
aq33tbWqF2kSkyNNaDSp9mQ9e4KSr+/TqGTANks3vBVdpF31eeXDR5rnE2I99bwMlklquNZRb2Q8
klmtYYI1crQXrIvtHIsXGmyAKusujh+GJY5eJxTz39kclR71GDTWtYXUkM8hZHfrUDTBSp/Ndy2V
43Wk8WiP4SPZhKRseTFf/lEYQ7PDBR1/Q4l9pQWFieWkD0FLKoQfLVl/EKNJv/bMnJ7Byu+oRl0t
7jgRECgvqhg5eSXIEBgj7RcrFOyxpyRGcPVcMx7S/PaGpxOLIMgkZJBaai6pOJZfdrKieb3GyGCH
QppuQ82c9/DSyo5Arrs5GdpAN1kZBUsoWZ96IjPHTLlb20b+zPRa44qoZCz7tfvmM1LeirzF2E8a
g0zQnnjRnd7OzzPxxmmbZl+9xtpc5cgKeuo199x/9Zliyo/UGKPtHHFcSA0KJgWZuMyGxBWbw+Lw
WBPiAVuUvBpEsnuyZA0+PDNxz+ZjNC5+pYo0m4o7TYdIg1YOiWHt6k093aprskMxyA2voNg9lEN0
3/Qgp1V8ZL+zKcI9i2hCEViuzkBvuZlTuUoLlLGJEATbKy25m7nszqUpDkGDaasyBUTnHZx9j5Oz
lifWpLZAqsKZElhMJMkbYFVQO87XsuF1KuUiwFYcQZJt2WH4TJUasfrY3RihbMd9XJzKSZmCBkTZ
kfj+vUDtJycfEC9hkUrwFMO8xFFeelS/CD6Vw/GxiguCxhNCKpe1tIJEHyk0b+PE1maAHfLfn7Sp
LG2OOpE9Z+NBMDnSxav0mc0Ii8NRvpB0WhK3vAwemVdurudUVkxeI2oLqRTypYRR8kQKZGjyDb+l
tN419FBt4XFNR1jo+6WaLNwuE0zkbEWtW2RjvuszuF6aVKzdQHGUn6WAFVWM1XVdy9qZ5TD0cmNK
Ak0SdshtQ0eh6SIYtbU8IFUnUF3T6GgS2w8pXqjlTmdbI9rJg9kYXXmdskMz3LiVFkx94fPccW4w
dWfpp3dcsOmxEATlxEr8jIymvS9TLdzIvcxJixg7YgjVgGar2eWb2NDznnQTjseHmlHPbq2+2EXR
jYEgaL81EDx2pnVrQHzIY1nijraC1jLcShmcyZy31G3E5NwTWIYy56lnPbEUAZFSSxBPoSIBofOY
3xNFg0cFgrKFwKF7axVYQKshdaFV16C2yg+h0XteZSEhG6o0D4j3wpNpLq+mHheByPKMoB/4WfHY
8mkHO2pL2wVJp/Q+0xJ5kkhUNqGqOyQHxJ4mSKvfqmITzBz53ZZsxCBf6kcCzWk3b2COYW18dHjx
Yy5k+ZsVHROTJgMbq7LJI43jnpg0vNh6JzthGtOYY4VX9vjRX9TmIE384g5KHx45sCLeEmms7NEQ
vGaoeEvLR2LB2OLgAjmjNAHiDtUTp8GfW8ufdL6P0XqTK9nit5nyBAJKHSdEzJao8GEvDBQco2Yg
Si2j6KHnhGG01GTiiKUr1pczSruNNS39KEZ+Wlj5A0JJD3bslk4eBi3t8qgMegoUyrL3JALbkynt
kFSauSvKLdKcRc59ASpls6YD1Z4qF8+av5Vp7FPKvtyli044h5howVp2Dd2ftE5g0jsved0GMMNG
EBd9FSxpF8JpWz0rt9B68lJx3jQ4K1PEHJXLlvxPHWINq3AipD/mWDl3pBR1enqONDENJuqlg6zr
X1pkI45SKG8Nz83NJdQsEO/1wSpOw/g1MatCKGoTr7a0tVLRbaSQ3bd+yfRxdvTiLUvrKljlKkCs
DZIzIoUqCf/qizfBkEd+hElYLobHrGpkp2KGyDrVXbQjIoS7xNSfldn8CCMr8RYS7Nxc0/fQvCTS
p/NxAutxLDKWbH2B/JRTGrfKdt0iTeKYWqe3YuXVcuNYnPepRMv6mDeKLcokUy+k19vCQPnBGqkj
H+gKkdLY0ss2IHFhri32sQibPmj9hba5wUn78U5a+1dDXhLHaqb7OSxVj81rZKpUgZWofi7FZrKz
KukcbTQvvDudz6sQ2Qu4CZhy5OXmul11DZbZUgND6nFqDS3x8YBgHCdiKYirilZvY6GpD0zshU/E
3a3tsZqHoCdXw55kC+nFXCtOzTkVuKZvvHAsiW4tOooWnkwry9xx7KYzxjNWVIuuVlWq9nmo6U4T
W6krNmRyLhSo241cVHupmC1XiAWOM13LoKKn3S2w2VIvCyt1KXY7qWlMWLCsdYlgpu2wOxX1dIry
gamPfdNsbnVfCNHD0Jh2rDcRLVbzT7huP96KPayBbO6I5RdX2UOi0OINXmPrWjy4ApifvS4I9Unw
Q8i3VGpgFpC38lhcy0K1+ZxUTodeR62nLKB47mRZdWfHnVl/1DKaHmWskzuaYONAENLvBHoZPKqu
t8Rox6RzrGAUFAU5M4JVW1lYMkuNnOxiLt/GeGLUSHnpEmjTnSSI+q5QOhWMRfiU0P1QsFAhyKqw
jpX1rdG7ktEpSYtMYzsCn1iXOo98ayYA3NOncBUt18KAdxs6siPH+NtEqtxz515Mc/AXBKpHY10F
oI9o9EKh4aUh4NFBef9g1OFxynUvrLRP+pE2WipA6PH5a/rkqk0d0KOYX1uKJvdIJLboPS9mVYoU
VRQ7ZC5UOkVPeD9/iEWf+VJeKdB8Ffx2QWRoIcOpILkZGePNbKuHl9agY53ELk5RRXGRy5arYZXQ
rEbmLRbRa0CKK316UyEd1SEnBhp54VqX11QuHqJWx8VlcikTrRJuzoyQ4Wqzxvl5tBrqhgc9cWdc
Rk4bQTUaTePGRn6y4kR3xwZiPFEHouBm9QTXvTP66NGYxs16a3PSy+icI6rcqiTmOvhjvlF3ERWc
eTSE4gcXx1fQ2oBKh9MqjtSaCthUqi+8ju+dMSygUygpxUikF2pMr2YS36er+aF2hrgpKlwa2Ecp
RIFR84cxes+V3J9iXgVZbXZtS19HSsXLqI4y+F3GIBPTW1GI0aVLMrZPU3glgfFN160z4LTq8iom
FLUPfiEJ7kL9LMVwBda9/iL04xOwxESoad0ifkjI3dMpVDVoZ0Xps7BdrVm4yUhX7keNELFnpBDf
Le0vIAR4csO4OFt6iYpKNvIzhbyCr0h5s4lV0JZVph4+EQdbXLpNVSeFr3eR5euLxIzBCS9ucT4K
7V5M+uOQEw4nZc3XLPdPUdv5cyq/L0XW2XJoMi6pMjBhYgQtaIyrAITBp6N27PJidcbFPOXJ/AYJ
8BFXc2ErGSdGSkc/R6M2uHXX2p0iBJuCxRGT7o3MocNmdEq59yM9N5Hsm9tpNka2/OGSR+QMxggt
vUrhxscpc0/iQepYJaz6suhoUvqUO1RsBmeWAIZDJZWcNhQqm/z1R2ES3zKVw1Q4J8pDrtRPjG30
/w46MZpZetdUwn21qm99X34a5exGktU45Ami7VuS0c4AZAi7klt7VIwfENeTbfZ1wek59dupOOlL
j2AKmRDFZ0biJFJ5EfhBZ9EmOu9beRuK5a7URiBSfaHUgIdzUAnhukVQ5InLInnIbDXO6hlt9ag3
3HXB+drRcO83jfBDDSuDCiCN9kVzvnFhJU+LRBtk1MApsUzZJFEvEoI4QMjIkWvQBp1HExJ2tTw3
g4gPnU3BiexE03LJW8pS0BNugJhQq7SpW0N3+nEa9k6XLqm9LJhxp1r4NtJxK+AFNGkkxcN0Duds
2xrDe2QS/iivylNiyJWjKvFpSUt0IXEwzP0epyFWqomGlxxX7w3cHk5ZVYWBZoozm3cq+sU4FK5R
xIsfi6blWSBYjkEsJQ1BbKbGnF3BLBAqxx6u1yBdWv0pjfP9UosfTNe0E4iHcUbSYrXnJFIf52xR
9+MY3eDj8KY4RavwtUjJp1Snu1gbXwbMXVLznsjWM5W0byMF4U9F31auYazGThLZiyo13PZNnDpq
R3NOvAyYtKnZtBtiN9zOKAPJXDdzrz9psvrRo5vK0i4O4JjQtTdmsNIsylpics6q4xx+A5G03C5v
xFOwX6R0PYxZwTOTNVdocFAAcmVuH5Wtw63vTrqywyz5WbM1uqKRDbtcMbgAEi/Qv08yMb6WFujS
dJoA+iha5zTYFO1lGQTw+fzBnJSLWQsviNFNG51S5cliD1FRcxzStPVHLPYN2mqB92F4Myu0NOZ4
q5Exw8ox4jDz4kSjYVlYdH9GIWKbgtrugdf36CD2RJYdSgL/ncRYX6tVwN1ZIS+pDHbHwigytHJC
82WsE8bUsI39lnY/KOzU7sLsMg893IwqEfkYPVSheiYr9TynLNRSNntjJyKhntYAedapr5Bflho9
VEScI/EdkX4lU18EOPFwLaYdvbIJZzVtki7jQNR8QfGwMsXETCedq4Ucm8Sblz2tKdqJO4MSVQx+
jmh21jUGrwDnnqpT3nQfPznT/xtEcv0FatN+ffUwyf8P0MdEA/wj+vhaFX/9b790wf/8kd/ZY9n6
DU6W7ZBAWRIqkPb8nT4Wf7vlkKEuxjmO+e5WlPDv9DHpGbc8YcJnYY8pufk7faxAOt+MVSQIwfrC
MP8z9LGm8vB/kDnclhNdNuRb9Q74I8LZX2QGJoItFGii7NRhtDZ7g4CGykVqJCmBjmp5PQP/wWiA
pK5Rca0TKrXvchIQZYiYdArppF6HKpN+xMhnCsA26mqDXholy2mIWS08K0rCnk0ujXHetOIted0E
THyflzxZHB08uzkZyKClwyLOqxD0aUGlNXllbQSJm4eDcKz4tMDZKJRzVwctQxzvlOS0BmNaR3pn
jxVhuFt5irur2FTLvjKH8qLwaVi3yZCpz1XbCzX9mLUW+aQ4FieDEH807XSrN4vdlNKtIq9fpQES
QSknCCwDapXSPkWaxUeRkt3wDqfXUm/iwiqRFidLRwcnipPJMRFcq64lxuWrCkaj+zJtwHNAxLhK
ZRWoeOgtel+juh4UisXXuWnXG/gED05rsp45pmAKkV/oUyT4KH6r2mXemaIjm4Z1LOCs72uC8ka/
bbrpIOYTCFmWIGu2eQoJW/XaX1FI5TQ3E+og0a5N7RwNuzokDLSd6hMLlsSukptAwaISsWLYuihB
nOHvmV4osqYbTUlaI/HyqIWM1AZBoVp0GNSvZOmXpyyG5qeLp3DbpFN52EjHgtZWB8LOIL3bXo/g
LhIp+sGkkaUbIeTQnQMrkfLUde9hDhxkVVHhYBZUD3Gvrs8LpyYOtA6SCuZ2QCCN2W1s2j0Yj8rm
Ja/hY1+G6bamwuV4A/8uRiHPPrrsB5B88RmNcPERIaZFJz7nzlgo+Y3NhpRsirKYnYyQvZORaayS
4TJlvStJg7anrDB9A8nj7jHSmZG3hjXkaTFmfStlPTTOKK3GwwAvmkHmazNvcSnycoMPyUip8uq+
GKtY9FprrDnnq5SmNhiKeLW4c4+rMKNZoDcbrjAeUS7YtSayMTWRjD1Dk7OJo2gXLd7aQJTYqImF
xilR2gYIK8CZcrnor3NP65lNaFv1PFBDzhicZOujOuXt6EyJlGhOr46ZBKGml3dVIsjsXrNJlI8Z
j7ghmiT5YXJE6p1MScfniaCRxsXHszwMxGlSWdeGOq3mDZRSsCQ9ombKNqMf1g0jwrZjxC7t0TIY
0xwDW83TUn83XUTcTQH4dSkF5hm4UeqcmhJzuwfDGRq22aF354Ue89dpHDkWW2nFWyELlbQviClA
1hAJyY+wkvuFCs6MfRx5v37B+BI9EpSots6op+GG0iLzXRtzy3LbrjOfkv6GywCxxVcRz/ToiUx7
pzxCNY1VpS3pcRciYtMGvsZJx0AWXBvjdIgMlQk5T6trOxggE7hJ6NEtrRD6fFS7ZzqIpP5gNMMS
jJUKEyKVoXVEo6tVyArQFLtiMbSo7JtszJj+dPFkCnVoEXmRISOWl6kednKjzrgtBqH7USNc/6qU
ds23JWLC6KzVTcGkJ4kLHGPP+vaxhppM84Aml28R18D+rg/KehDWApqG5KJWgu8usk8ikdXZbyV0
28zDgvHY49aFipZLg3rusWoLrxml7FHSYVbcvhiKZ9waI2f8NTU/23Ipz+ZEZ7yda5g2PYylCqkR
Q0y2voAKiAcP1Q4cJa8fjB53NS4DEFBfCOX4G1wEyXBW1NWLHkV9t+vNsS+cRgGiRwo3m36tSesK
YoIt1euWUDT9Xs9gd7tOaYDh6U9A+aLPJjYCwbKwaS1FdyOEi7tYyUbL5wgqByHTk2rj6EvPTW0o
C4tPHl5CIr6YtJWyOTd9E73ge6xiR0SAGAU8KBDYIqphuKX/TF5ucgJg9lGxMPA1slLFrtqE+Xsh
TorhtBPrnsuZD38UqZ7YZI1pgp/WxVqjeiJquou+ShSOjSHWC3eOiXV21FRUITPrXNjV0H8zEGG3
fhphZD5WUKtfa2GuRyaHqXA6K8reunQk4VGq9CqkTEvi2vVJWCO3LaLsvqO0CImwrHI8XS0JKkXJ
6uUeO5qWbkD6KJ9KF6NsES0VVLsLdHmC3VllWPgKGBDCiNgqn3jXbsqJqAp/MIezGuXEZFCSqbDY
OgZX+VjRWb5Hs7V0t0FyKYDizTTe1F0mXqOVIckzCwWTXp2qA9A9Q4qrywthxFaHcWQOUyjNpR2j
55zizJOxtBwT60WmRb01u9Z0RNyYJ7WbKFAxlWhi05Wm9UceRQBURirAfi/4tZDAL/2A4qZgZkdr
it0kU42XppyVV0nvI8XRaJ7F2jCZJBqZq6U+YwKRroJYzqwSXcLtaoy1EUxSieilTjUCV0SZ0kg/
FhhbncmiNpszrSK+k63cSpCyE4iMibDnjHWCTWgdIE8POH7oqVNKdTmT43pTjhA3QU9oJHdPOGBQ
VPAPgs+uhop7URLpka2rgpIZByB/raVFJYkTRaDw9FbIXRYds0HHjlz7VYSd0sW9NfCNsmW8kIgB
54rsSrizaBYt7KlgOgR1ryesQ5Am3yMOhQlLGJOCDSBPpoUmdMMnvyPMPcTC8iu4X3KuBxEvTT7V
qNdqCJtdMQPSOGaNZIuQWC25t9aeuVvDlmp6KoeIFmqk7PZhuIAgRZ2FVCVeWDTtQRKzj1WbGeRn
WYZdqRq1Z7/gXXTrtOwvUqlWy67IpHGT5p3Z4FfSG0hfc0Hcb4RyWuEmktuZlJ8we5EUYAIXzVhz
yAeoUTs01j5B9oEXFOuQZTxr1bACC8BPPFaZJa0bMn1WDaJMIOq8m2bq+Fr8zKqnrsmEf6XmkZws
TpFVDepSrkFV1kbh6HxoOvpRJ+2ByhXobax6WHHmNLbOqYXi1TNqaPbDLOvR7OHrpmOZeAoT4EBH
cmmH6yh/DBT7SJwxQvO9y6LorZ8HqdllGpZ59vm8L+zM7IRrLlXMmbEZ63T2UaMw+ATyooqUm3G4
xHDt0W5FMGdsC+C18dCu5u2jtEg1KElL+pC0qOpsD8lIVmZltouAXG2UrtOyKFeA2extMsjEYjLs
0o02DEXq14WZd05SV9ytCJsyDhxi2ZU+3teYY+7UR7125MRqqr6CCU8/rMlYLidFzabVE8gcMj6M
OSYhhg1FMIf71eJ8hDphlkTjgGV1jJ84MKf5JhTDcjrIy6pYOxUgsLp2bd1NPoFFk7RtJjPsADck
KfzE9p3FPooJ03xQltJqDhoeSfVKcZAiO70krv9Z5s8vCtWbgvlmuJc1ZiCCj/VfFKphKtM8l7aR
W/Dlo4qZGp+SUXz+Yew6/y7N/mNp5i/GCUYZVTKJc7lFNLBc679GulhtXXaYCTK3VueF1nFaCO8l
o2ft5MiZIrmT5Pqg11WaOovCEVFsJ2ywRtI+/P9RuF9+dtFr6Jj/gZL6r/+jfP+s/tgDi43o33TU
xm9gJPS4YG0iPFiUbor634XUfIVsWItIOmJLbnJptPj/NgkrvxHRQw6GQZATAVQmuTD/JqTmSzK2
jVuFEHAjUol/ZhImM/+XSZggcsKaZAIibr1aJAL+WUdtxEwt4UhFQiNf0EDRIri/aC7xR37spO4Y
HAG/B8qfonv2xt3klS4EwMY4rYu/AkOyxO2fohHDauVslA0OOlrOX+hh392KRd3Un16WABmt1++m
KND0nTi4MDzd3VPnsYMHRWB4pr+2h6VFREIxkh7IxZO4BIWjUGIPP+RgcSyOo8YUbo9cGJ2e/ohr
1Zv9cLKjN80dnMvAVVwGh6Onm2/ire7Fm8TN7GofXxQKc5bDsE9ie7CfBpuygjv5km9Fng5cqC/v
+Hhs5E3taq97wc35JYIrPqtBu8s9+SPxQ28IniZHuGeftW+PAAlrnDIOOIfQVxIvMWzxOr7Kx8EZ
7Evo0B910jNbs592l6cnyz7ub39ZnPaQbzvvTXUqGzL+0B4QqBDFw1XtIQvsF//hIbI/Zrc+9O7g
FdeKf8yempqTAnXehr0XN0iseDsSrL/sfE+xX8Kp87sN+y2xH3it7HTbuz3/NrvUcNiCrTuAgh/t
q+Jm194lY+BAn/bdYqVO8ijRNZ9A427Snr0pmpCtg6ldms91I27roN/f1KrslIov8SD83EG7JGfs
vZsuYFw79eyDUefFhSef0DMO3Y7/dPM0Gef2ZfVzlyzPQ7TlPniavcXWXP0t3zWlrdTwTC56djDx
6dy4eX4m2wXDY3apP9QJMaI9fNUn/K3ql+Y3l2EzbHK3/4RoYEbdlwlvm6Jt3wiL0ARHatyF9xq8
fv0aj+RlZhsiMboNrOoz/l4bKPlR4dnwwh1HJ5S99g0JTs5xc0vbdrw9l/H2tZ238fdAk/Zg61TV
+5HX74mFcElIel3eSKOeUcWxsROB0QQ3W/EYAeC60rRpRNc4dKI3js90f2j5nXVJbcGtN+ZzfYwP
8lG5bw/TZnjUjbPwYX1UFAeLZuLQ7Q3ezx/EXXYXu8Kp4u+pcJwmT3TaDHGmLWo+E5VoYqu1W5nT
rq3Xm+lgbGEpSDyUYk/FEoT4TzpSOAsxluj28I3CF7KCwvlJ8+uH4T1Obe3Qn9CstNV2Wnb4+Ko4
UNxwF5/TbXrA3zB8hxd+pftBCYR9Ph92XH/jiPeNK7AEVNgGIGBe4FPqBzTbCnJIoItv/U0/QnRv
0MsQpo160lN2mS9wg6EpSBCvfXb8tOlKGxdVA5WcTlj50QVeFIu2PrmM/PMLd12j2cmzdCaoQnt1
BWDke/Ez9W0Mmfa4GQL1OCoOVfF0sH/yxAgF8WN/8M9LIFu2E2V7/O28OirjsRvdKafwUfAz9/YJ
FpXH5TnOKM20uw+uCx6HseBFY90gheYFtew52s8/AI2aL+EDeRSAOBxsp/jNHJA4ET03ECrLg6y4
UrAcSUpz/MVbvBFF1XZ1T7Wv7T84Cx352CT79Ed2p+8EgKZ37Bl29nUbP5GGOOZr/gFj3gby6zk6
Wu8KMRpQAGf5qpwT61FJt6P8ui7b3pEuylF+NQ91C+BwS/KwP8WttB7Nk7c6xsZ8IRb3WBxQqtv1
h3zeKteN4Uh38bdyZ55HB1HrvbK7a7ZYW3wkeWJ0NbItElz1SW15Qu3djf4OMpdl2Xt/jwM0DtZW
tO/joDrvUk9xnr3aju27xfW0CzrjT1S5buR0P+QDf7Ipr3wp318VFnPwOJz0fu8N7uTH7wjQbGgN
W3Jmb/byQHNWbzrcyb7k3MENPXXMqqd1x1OwadYsttVhcHvPPFVbkW+p+dnaHh0dh4tt8T34ZnQ7
v9N2k8sF8d/zQXJyO68C+AGLVCBK8476a7ZVw13/rWk2f8y/X43Nz6u4658gNFE0bGo7fzI8sD/4
YfTt3aE5TD5i39GGpRm/U3nXUZdgIw5ancXXbQjE23MqtvzxYG3GnGWGrarfCVQmn8hpwUNCZMvi
Dy4/g/5pk2u+kLur6czcnuJR/YxElEaar3gAIptX4SjxHCzVjW2UUvGGu9I1NrQzu+/K+2Nqp7t7
J/gWtuXgynt9b/qPd+UKrepgJdDeNQfGjX3TOEp3Ge6Oc8JLNPiN27jK5vZ/7wkXA9/xG3ssl29s
ID+jh/I9u83rm+7ARZkvJa8kGCrgC7ycHR+t5m0hJvYHNLTRu0wEiXoKvQt2ULyLdr7BzjBGgVqz
z2mvOZfMyIuJuWNSEwJlDCxX6jFiV7u/97H/U2TKAyrKqviVH6Gk97PCKJ9Ecf+XzVd19158db9+
0+1x/v5d3V9+fjn64rXs3//0F6/sada+DF/tcv3q8DH/5b/+XgJ8+87/0y/+y9fP3/Kw1F//+l8+
q6Hsb78twhr4p3PgLW/rf39yPL//9b93X92/2O/JXHX/4Qd/p1KM3+AoLIV8QopxZZIK+ZW/HyCV
31D+3nKlb6n/cCIafMnfDpCa8hsIsijyg6Q5ckiEAPnbAVITOVuSfoVJ73cjnvrPHCDlX5gUUbSI
drzF5CISwdcn/uJjhhklhTwD5OjqRnggX1O+GeZE2GfwJzb5rMfmkqld73VGHG9u3b6FJxCOBJcn
Uy0vzoMXp5O8M/XQeqVZunxu5pmWQ61Hz+mvZUz+SFRb4YOqDO3WqkWEAoux+H944f8XY9Sffa8E
qBM5hyuRCd6EYPoPx2BRXcxGMVvi7Yji9mtl7JFJROCGCqkNN1lDc62wtgSTYGVbcSWL4B8//k9j
678bb/92AaYIJ3U7ijPK/fkcjvgQc/G0sN6EeXpoUzE79lPCObJvkNOE4c0pRyxuuKszcqcMympI
BhHucz3qtmXNrrS2hqNYa8BVdicSe5qTbM3dZmoba1MDbW2h4iR4qK7EWVjWAr4kRXASGjte06Fb
VSZUKUVoamSrr/20Vv18qYv1P4uT/5k3+ctTJX+bFiRCKRk91Jud+w/WzZKw39HIGgJPk6y+Zl1q
3XWzqHX+utYWAFi1zneTaaW6nc0kbTlDPYPJZmqoODnKzmdrnPJ3A1S/hQcgPoljcnQjgyJt0AQE
hil33D9+dyTxzxbz29ujk2NHNrfGvGQwzf/5midFHXOpLxV8Y01+J0nzF7Y+sAqeoEcr2LgvcELs
emu+l2d1DYxiElGJ9trHUozFaSTbJHerEseUNMfNhgiUvL7DkEatS4bzYI0T8zPqiF/3qrWFIVza
onlU11JA72JNuyVRBpCSUjybS+WnqAc3vI2NLxS97pZ1p2zmJGs+srlvj5KltIhClOW7Uizh2kgF
uuAELTlRL/iChE5g9VaF/0ndmTXHjWRZ+g812uCAY3uNQCzcSZESJb3AtAKOHY4dv74/qKpnxCCH
Mdk2L2NZlZZlZalAIAD36/ee852dN0zZlilne1XjabnzSQjeVf1YPnrOEPyEq/FRZ/7yCStP+Vwl
ZfnJ8HL2H2FnGzfOG6hE4N0i4lbv26TM561ibWw3WTFdIt52b+u5bm+qpSzvtAXWTEeD/YwFMLqm
n47wMsg+eANS9KhTYxbSFqn3mc7HR9s2oJgkRnTRTE5Rbhb+MDql83jjecY1A8buIm4XdHtpe8fU
BN2tw2mIaPCgB7tVNwyZUt/vwnQyaLSSoNrtZB6YD0LNI5SnckDpPjn0ZCY/vYlh64QukigCkyiK
R5c9aNNo6m0/q5/92Qj2gzt0943XZrvM7C+brBF7PcGCP/N8nS4/wuRtcAElSMQUgXRPTuG1G7ND
ODPFlj/QpibUM1i7n0NzsBCCcTSxzOPcoRaD7z4jBMn0zex6zx1xrPTWsgHl1oTjUoRoaPC32jF1
TVCp47C+/ZZXwJ+i13AGNS1OegcmV+3aLqRnF44UOOMTWEDpD3ASKiKLi9qA41Lb1G5ET7Ooz8ER
QtVHr1DDL9KixgMTbxtTzNyGAQSSL+/fvvVz/l5Q1uuQhOwwtAjwpp+unZNtVMkCGGSLMKh5CkBt
h6nXqDDpZ7G3dOM+yVp0536z15/KZkGnnaaOROBgnbB7TeHGltGjQi1mC3F8MozNZwK/4x99Ztsc
JIu4HJFjLuXHLKsCWpWY6MDp9X30ZWgQGXdJIL80fdteG/A6aH4I/8ptpjAzi2Q5s4C5fwKWXtwj
PPnr9ubSJwxoHp0sYHr0/FIZaMEUIKit03t3XPz3ZK5te5NZmEkCZt5CNxh9YWSC0hrcqyGxYgSw
uZ9scT8yZy+tb1hjK0zoub7NrNnbudpSDDFzEY4y0t9L2zgqo1KX8Bj1NnfKZxvC31aKBglR2UaP
rmtRXzeFeUA5/1Eb8Sion6P5AAAVMGNc+486SoKwAtqzaQX+DoSDXn/rm/yPLYJGC+e4gWY0zq8n
5G8bQxa0O2Ya4wvt7Gd8PihkJV10RzCT1j0d4k0cufSYzCX5qgJvvqwQp4AqSvWOsVa0z+JML9vY
ryjmx8Z9bFG7H40mQWaJYYpy3NW4Jkt2ZqTWXxxa9sl2yfnDl1S4nyfiBzC+0V7dyDkbr0vDkMbW
c9tL4Ob6njF/+9AZ5fBTxkrsWc5IkKwtePuRHJbLIiGzF9US+bCYQ+jaTI19kzjWA7308VBbdv3Z
jZpqG0exc+u0vbo3ILpfxlEZ7UgosC9ogke7qeKsMlWr3TYrEtRkernUuTscyCeKkVwPnP5dM0a2
GAFcwonqOdXRRZvzvW1csetiF1UaI2V756Q2AU69XatDWSND1YQjbGdptLgi/Hnnq0xFIId1/U3E
qDY6u9uSA5teFLHqb2c1uqGvouk67fwLn2SofRE5ny24old2k3xyY/LvkBTTSxnwqc1Uik2xeq7H
sr3NDae6xkPXHTJnCTgxe/mhdBuMSkMO0AWNZV1h5iT1YnEq/6bz9cdlhuLcYtG984cl2A5Zmd94
Q4maVNTOAenuvdkaX5NWTR9mRM2rjIyOYT0MuIQaJNNtlGoeebBVAkVqm0af48yuHsaRJlbuzs1m
pBb6iDRVfELKal1UcWpfmXF2YRMCfRAz5pHEz+anosmNLXO4+kM3T9kVJpeZ8aP7XBrMFl1Djvea
MIT7ITDUpQFI/LiQ6fqUV/4Bd+y4rXtMxuHg41qDqAeXLxn8kicsaEOSm8eVN9F95TccH3On+xrV
uboM4KDeD0xQr52irS7Z5pg9Zg6tKxxle5dQTQJVjDS0e7SQxmygYYZatg0mm7lsWuYWAx9sVUUy
wR1LwXHhi/tVYYAvAYZ5aj9lzsTFiKeoRMuqkEjd9MwNMLVYlfHQ8cI8wFDLIGrHN+Q+TTstdfWD
Wgyd7xCsTxAAoksbTMMHCSwBlr7uP5WN9Yh2SV4WVms2gEILsQVAH+0WRbr6Bu1kFxa9Mx9zfoBb
qEjym2DRfzZwjx4r1p6PBDvWd3VrVZ8pVZPdYqfzdWvHGZVxZnjpwU0hgnV4Rcodvu9k3Dv482IU
SYLOURYk0WcDcyqWrVT90p62Ia8mRXmjYEki0ZfjRR4DMeMZa75DnP/hNSUnaG1hBvPmeZsD7D8I
EBZXHlKBK5Wr5a61tHPlgfzc+N7ybCv3d8Ubv4eEwVzQC/axaZExg//OygmbAe1H9zgX7qGH9/lt
UO6xIklta9aTPlLNZN4nL0gwRQwwcCnQmCB+8qy+scMpcPLQkTn5mQrp2t3YVPGPGUXnzpY4Lxh5
ZXA9ymE59DHkVu20NKrrDg9TOmOYoxS4TRLiibhRo3E7NkP5mKSlwbJQt+qQUztQX5vxMcKjiaMa
ufQgOkiIwI2+z33sX0FFLW8M5cA583MfTi5G65/KrbNtq5fi2Udtvxm1K7/30dw/Jr3Bwj/LXdQa
/rdgkONN6jb6yAtNLyOog93oBasawfFIQsWRUbqXw1RK+nkepK+4JEOWxsSko4M3rmYU9v/qC2aP
3g4RfulLwTpG+Lu0DN6A9d2va5pbFqrzoxmZxZ3KV6IH2o0o2A0M+OadmiAHfiQintOdWRZdODm9
OW072xQ/x36pxN2AyrT+1yelY+reAOuNsZGsr8GMf/cSH6HpwAcREFDZRkbrQQNYqH72AWqviiu+
HYAvF/SvV49z7JrLNYU6NiDetV0LRy40oQW6mzQd1KEu++l+LOfWxwNf0YOfFoEZvPbDRZv2BXqA
cYMltii24ySm+5JMWhZiJLbOrq5jXe9bPUl7Pw6KYFEzp0a5qmA/8rx2BXfXzNQBsKQ6TIXvX7OP
B5/48Lz5YDKKhlE5lbF9L93G6iEZAoqhCkYHslc6Mtsthpu6pzdedD+H2hypZFpxW6dKH/9cKmof
eUGPUh1maxRPtVnQXSxzcVv0PMZCx+IWmtW4CQSbMYc37Ydzx1YVsctcC+JcVls6315NY7BDPjd/
0NABqbmtCnkHNhc62PFMCWRXw3TfOdwto/Pc4cNkFHQ7FzIVN5ST8luKbz7eoMSgbygNJxL7lAMl
tmpUZ4c2Wv8gs8z1scWcdw1OEm29bedfUDVxHQMCw41n6vpL0OsOIGPl1x+sOvAaOI9x52/Jv+aB
xb960aueL9JCZqOxVqe0zSzDg7fS1jUG1TRF0s8Eb7rPNSeiHhThyhgY9VG3lnNXUSeWsOuCImHj
xA+eT6BtQ4/Agk9BXHHrMKuCntVW+1NWXvCJCHe0EObiC5eKYnK+5ZEwn0UwICepxDTV+7qSwz1K
5+j34hvpjQwqfw/YwNtUdcADmhAwYxWXNa4QDY7MCe7LYDF2WNadcPTkCKjU7fJ9oAwUTcO86vDL
B1Mv8lsOaWW1X16MRon5fWlLzN9Tchkby3ib9AmC93ZY6MVOXvSEyl1PO5k6P6oE/CkRD0kM9yCf
j4HOszsPPvcDjBV5swQmo6ccpULe2foS5ZDajajvOKlhzQ4llcTe9yLvu2jhfTEeGqtj0+YQWDtA
ol6k8p8tuhC2j0OWmEF6bc8+lUrdF0eEx+VvgAbTTQE78KlOkj7bJhhFl43baaH2ZVP3X5YOv3xn
1yLZ4DtiB4kytEeqaARcDbucD7qxj3RVEDfBD2mR/FRLfiSSK8IX1NugaBu2aa+rxEWaywD3Zi00
d1tE0A5qV0RHEyDmVdYa0y9gv20oc/yM2sbaKlKEEgRQWO4W1RCNdrlAS854s9G4z5+AQD1TYz56
SfygE3CZRlPrq3Y2CUPsuw/S9oaNY897mj/6ewyBcwuGAKI7T/xdPVFIzU5hwCmfqdJ9pQ/zYjwk
oxlgbOQsabjOvGttUE0rHGTbWc50F3dDf1VVKeCaYpmOdBH8r3ZSWvdFF1Rbc8xsyPN+uZO4+nfC
UYoJr45v2jyLbuFbtg/QJtOPkJqf68qUR7slvMYu+28GwrJP2qkZKBKpAhgpVRi85k4dg6j9BPHU
/QIOI9i26Jh/agW3a1n8luegY+67uCNqFO3Lg2XU+8VXkj2z6x7gLZgw8BGK7BIG60ApLcmvb/9U
QGsCa75BJQTsNte7/wCrUI2pL8FXtv4thxfsQqPMd1SiH0vKTjWbdybopE05cWKzhf7eut0Hv2eo
lInnclip1mb9QUf9I6kFT0mCFSpT36zE/PjnrPr/usn9f0en+/+qFc75+f/cCr8Fsvsr/vayB86/
8W8YnfhPckEEmFPbk7RKVtPAv3rg8j9diUCC9jMJ46blrzEa/+6Be/xLIOJYXwPX+7fT4L974N5/
wlJEeWHiNiANiWCK/x4C/LtXzPzgX0OBN3rHLxsBtARNh2AdWuqrnIN89ZOjNeritho7BGfWlJk/
XEPU9y4Bi6h0rZomVFd0xXUDWvRMy3jtCP/vE/36sS6Nd9JD0I/g+V3dEn+3URfbmzF9Ly7LjVF+
pNZxAUKU7cVfP8NbX85+42NWkYrNbSQzQ66tq7+6tUHZG01JrE04R0X/DLvBeHQQ795VKu9pMinH
erK70Yu3jdn5nIgKYJF5V6NiHpqWsRvicUqFoqH9HtqtiweZ4q0CeNBb8Q/zzx1yQdl2YT5NnbVt
FbvHpihVVOCJLsSNmoF6h/Gsq2XHYceckLYOmCRoVXDkzruk3gprWOnTZsZwGYUXcBqPLhMzPjsW
0doq7H+aShUqtMaqxy6kKvEtTZb0KegTCz1Giyj7amzL8THRqNh3TaLMT52v0Ox1gq4t9suqDTaF
DaJnk7pOMVxGnA0f7TwdcTdFtJz5lc2guK/wTRSHxc8S77hIIlFYiTNxqVsvk9tmJmhhV8AVIdtO
5fEFgQOq2ol61LcG2F48wcix820REy68/Q8oLw4HRe1S3zXyvswUzY+iGaurDEcFNI8u4U4pM1U4
s22lpvD9X359bE+eL58mPa8HAEhQsWuSyl8/PDz4ygY7boeNXdm7PjJgwjua8aPkiK1M5Z150k6k
SH8eaF4gKPqkPdJ8OH2PEr+KMvxvYNkwDEMUSavcu2ZSNIB9sOv0ruV01uy6RRofggEjAeRpbB6H
ridLbdvbEoVPA7JJhhAe0s+O0yff7SX2MCO7/TgePdsRv7PZ79TeaOZ8j5qyRh1SY9odWl+vPxU1
VJmh7MYmP+qLeCg0Sme0q+ylUYpIk1DmJthHaZ1cwCgPxHrq48hpB02NrkVUxqd2aGuso0UA+B3H
gb7MyDOj3+bNfcROFauvS1lhmPzHP9XK3SQ3mr+7pre+w3/9VIBukVAztgiLEUFvksv4gAzQ2Fu4
uo+qDsSZdK8/vc2TZyOAco10jIMqRq6TRUFwTHNogQlcMrb3vajoNSQO5YkR1ONty7mIsXOcZju/
V1j/pI2FeWCGRgMpqD/FNgRLnCp0cByMKLCXXK03TDPH/JDjVv5sR7gytkFRmfvR599idleeebit
16unh5sMsKjDgBTw9Mkti0vPj8slssOirHyIGnGrrooypwDtpyEgNqODNparYnB3jjLRoEXwXXwg
ogXvaSHbYgrLBHtVmEKsdbYNpQh6oqrnyBjXCcOtsmn7Fh839ZYbS3/cDHWEMYPpjHVXqIlIj85v
+3I7w6Vzz/Sm16X/5c/jkXLrsOsxTPRM56Q17bayxGGSOyHOZeumw4O8AzBUHpesNM/cyBP96frW
+gRLSWSKhPzQWV5v9F/PXsZlaJqYhIQZptGHSUbEJ2mKXpVunZaW6RaV8vgTQEz9tVmUuvIx8Qbk
lpTZuUT41/swSVfswYyi2RL/DMr/vpJqwL6qyS3eeY1odjGnL3rCxrpmch4Ci4egvqvz8tw2vD7r
L292sBoTuW48iw4az5c3oCtjPIBko+zkQEr2tivkOqPr6vrWjuCYgUIYAWs4HMS3ZC35WLexOugV
+SSvCUav1ba3egOaq9/iql2S3CMtIqgwcWfQWO/sjhod35yJkbY3yiy6ZhSyGmusiCq6gGH4DBuB
VS4xrfTKBvlhb/woK/i0Xgx3gBuGZp+37FqXmsj1ZydhGdrUFZzJnUeOhBkSwdqzmAYGdMWJOL9P
nvDL6kIaBp3BHJukekjnXh0FKP9pN+ZxfRHHQkHcS9OC9rLTORxc5uXQBiVmObcPcCUlpArUZx7r
VzsS7Ix12rRqDSTg+5NCq0sWTHk6QZZZDMEv1TXpsSHj6ArVfLQ3M3luLPf25zmCn5Wfl8nJy192
YluwLLfIdwoA6N7TPl5ktwmM7eB0pGvNGI7OPEyvXlxGWcgo1kxQRksQv19+4jwRXcJ5GE6VnApe
10QcMBNAGkUZ//T+nnEyvePFXT+L3Dkf1x5jodP6kbjAFgurgm4/TuP11Cn70Mt0rmBy9N1zHQxI
dYl/oJtfRvXjkrg+IUrJmHCYGnrr95mrebUeczVrBi/VOrm1DHJefnMoboyndZ3veFdFd5FzvLsd
6XXTyxyy6zqGxEJqxfIT4x/UIUe3Hy0ijHZLB3rBnokrqrRqDmVEHNaZK1vrnBfvN1eGvoZr83AE
k6P58sowg0QjzXXi6AnryQ5tVokHjKXUfLhqHLQZ2YxGtxnZH7ZjowjmqUVefF0MEhUgCQWLu43m
SIBRcmhSbxv69vdg+2r/yBgGOAHTg7y7ymfP0If3L/2Np4mf15UBY1p7PT+9vPKIGFlijhQYYdz9
x9pTDcyeyPxgGk31j7cBYdpEcTAKZYWgXDz5LLdrXcucYgTUVtt+JAG4PKYyLr7NjL1ufdnFX0l+
ci/qAt/m0Fr+d1VW8sxA+o33dT0f8hDxc1FDnrw9iyengdwlsv3YcZlimLJ66iFlHhy3DQhUiH3y
sd6/xatI//Tp4EtblMgsE3jcTtaI1LQbErUYuBCzxdSJMFszDXNTInQufVV8LO0CCkKU5z38KQDb
ATqpZtu7/GrbCt8ufAew0y6JpQ3snTGfm/3cW+xSBNF5H9OlXzg41CY9F6xf9f7M1a9VzsmzvXoJ
KLsdl0DCPwGOf23eFUK5dcUB+tZF0bTBiUSP0400ja0xctN+u+ga5An7ixxC2akImbKJ95IDWuH+
oJljFHsPByKqx2C0hjOXt1ICTi+P4ozliT/Uppu/PuB/XZ6s41npmuBm9scluoSlOxthRkL0HR58
ZW1cnsZ78nOdOhzM0bgacRTl1GJ2pg9Tiq8LA54BXGtOAuSQ6dAihh6AZ4Q0idIcnxfJZzCcdH2b
zy0MiTEr9S9jEh0bpAGlNgQJDXqF0brAiRu0UHzxnpX9RzvWJLT3PUxM10zqBIdX0A5fRmQcyY2C
Wr2PlJNmt5FLynTfdtYPiSXqN+q1xNw01PHwf2uLhmNfF7a1Bz2eL5u2NghczGPHv5tFsDxG1jD9
Km0u7MahuSpDOHQdz8uQrmTmWMF3rbVdst7gZb+XWRehn/OGD23aJO6WnNTh2KKFYjAUxcUXVRvu
zwxG3y/B0M3cmSacjI239Pm3hG4rZoS2ZGvzYrtTsDxwBh+6DpfcBkWObRy8KEGurTL5wSWFKjvz
Gr3x5q7yQejaa4vHcU9+6Di2HUm3BFyvY7Y3KkKZ5hhIVnHalhdMfKz/wXLF7kqVjL+GHddcX4y/
nqyuHtJSwbUPh8jRj4w2ZdjXDKwTkkqxo0ii9eLZs/ccQdsfDgqEfSLIknz/9Xtj7cAThHTTXVcO
qpqXF0E1I1PD1QQzj0Lu87ogKaocwMhMtgrFHPycVh+4aB1USeBXz9yDV+Uy7Yd1o6UQYHOzxck9
J4S+CDLLj0I9FmqbCr8Ko1IsP4CXHmjKzxe2ocYzKzRvxutX2kV3irqAv/iHk/XS0YYRsGoYqBcD
oOukIHhZBZ6lYWyBm5wjE0erHuIbY9zhSHKgu5K0pH4a0gKlhz9FnnuYS9O4yvD9Mu6tKNFCzKcT
IMZFySeDGUAadstkfq9I8EP5THhve3SWtVu/SM0aAD3MRJJWZMHE4Chxj9xcBQ7SCdQHeLUxHPE0
KI1tU5CBuAlys+AgVyxNCQwtW0DpJ6J9Eg4Np02ZTzheYqPFmOxLRIFd8QAfPL1vUUoAOPVTuvQd
c2lxqHUVPQA/r5ODB3H5p8PqmYPoGbNb2RvJdxLA53QHGiexkdlhX8YnmcMKHnESrrqhJb8Ro8m+
hgoDqTp1nW+FmB4HBHIEkQWXw5iMXzWTJRrchTS/RjijTcgSWUfTJqnG72YToYafZu0Ta1ROGDDa
FPFK59b9h6UVWbOFtYnQNVNdsLGaVn3F7FsJjqg14rnedtWNN2Geh/SX2c2GnDPmW23fpPjMTWiB
8WStg6C8xDhbzCgONsgFAL42nUs+aDNEKGNgAOTXfqXXUFmmv59VpJKfjQNLaIvEzL0FbYZHYxjh
PCdkEfwyhwmYX48iDnib6fwWRHWQZitlcY8Aw/1YE8Nwr2XfPLaGN36aAxsevuyiMd6mSUYEKDs/
XtfRMghQQKcWP8/CgluUDih5oRN0EKNyWl20K1Wln3HDuu1edcKFOsHYrN3aqvSf0hKbKoKf2riR
DgpQEOBUXSCnKlBaRRpkl647m+YxrYoUa5hDEiWBcOJCAlyCj04WB0m34xj3dMD/V5P8/l879d/u
z9frJrhU16MCWc/giMRfriC+orMlgtILIS4mO3ZGl4jQar51EklrK8BN9P7nvX57Vwk6QljOYTQF
7ZPPK5JKopYo2JALaA2psJd7h+32oRVCn1kcX381kL8UJbRnqORoC778asWQZ06lMpanTMPF8PPs
1h8N4pI1qkj6c/8wvH09Dq3dA+Kq13kChf7LzxPw1pmttUjPECFv/ULDbYvhZxYlEL337+Lrnsmf
UQY1o8XYIuBvLz/LUrGRVc6ajhUxcdpA2nJuyNMzLsYUIJwHVfLjIuM2O5SjGq+oatuHMeub+Myu
+8YOgOadm2syJOHMebIJ2pV0FpkSM+JbE4rNVoM62FmZQdxIn3RDtBNdX+LJbOZ4+B98tKT0pINo
uzaX8PIO+ICfEafpKExgQ1+OhYt5nt7fxYQ05XIpZmx2pJKdOQ+9cZLz0de6voN51n91HjJ0OzrV
lPNITZY9HhJmCGx8eA5SfH0Om0FQa5cMASI6RdCpM3vfGw80zzPfdYVfka108oBZlSuQFsMqjxGV
/lC6Q/rFDQblnSIm6Ou2/nLmMfsTZn5S3jOZMukkWDzcRL69vMvocAtQOoSdA5YgGFboxfwWZ32L
tkQvGhRMME9kVDp5XIbB5KOgEAna94dB24ixAlnRuMtmqOZo9apvxASSM4qMCF20b64LeGko9kC4
E6COcuwcwH5gAd0Dq0m/l/3AOQGxdE00JdtUCIc5/gyGjzbNyBQ43lQwHvW+Chr3swlEAd2wP7HT
EbvX2qwtAf5CqvQJvFCVPVdkJPUhK2BgM2HuVoJijaUDVmQRXw0eHZmdK33arAHkLcCzNo6rticP
99IdU8TT5JdjES1G+nSKds+PEphLipfPGr+OpeszP4vWyD++fscXAvC6gVFWffOQybd76AskJhlt
TgwQUny2t4kI4GjTYKyALxL7q4R/bu5KwJ/rFfgRLEF7yXp4mpbxhLKrxv9VTmkDLaOLGCT0JMCy
g5DGVCcz2N52WiDE6DkD/Fyb2jUYYiTdr2ocnA/aFulvClmFJxDCTfyoUgh/4ZhE9W9/VrgZc/IZ
YU9V9vjokndsgDsnVn07tkI2myLJ+mlTdEmCMbYuFKZOUCjxdT2a5kMRBTUw3ahvjyM9QloVtAo5
DgJLyA/L4LW/4O6hSDOryXwuGZnQvpQzhuGK6uIyanCVb2xkqkCVl8hiZtfYdfM8EXn+g5UnlYTl
5C1k7mSqQStTs3CwQoyJaseu9IZgZ/mTVafnWZJM5g9EVRT5nU1ER71jhujGYdRBctkUKtLymvnP
Ii5EnLbkJkVxZO0Lq8LVhgKG+CSzQxfF95SEjFaW4jsT9jx8HYu8IO/aQxq0Sabe+zwpCCubXBkB
ez4leLNhZ80x1JqlfBhAGk1HuDbTdxXrCCkNMd8/zGRyfsTwwIjPkUbwm+LM8S591KLVQfm9p2CQ
m04DwlhoTNeVX/22l4XU55Tuw7UDfpu4eL1W+hq4Zb4pFzl/Gax2uqod0oFuILCgxEJrlD53fil/
iCXCAJA2BiuRcifGfEHDAP1oEXTS7RE7yyX0DNTtqGWcJd5N82DsGkfPdogKG3ElatG4I6Kjqhb0
ZcJwYOpEYxtqYiGcMMjK8okryavQUkmeb4WxTPaFMDuprnRK53xf07H55wcOgeuMkcSKBgRjdLIa
EZeiIZIi+FO6pD3SdGIutjVzVih35pxetHGVHLKqPbfdvnHMIqzO4oDl08eTf6xXf531Yggkkz+v
rSkqKKZ1iYdlfpDToeoqJnsOwwKvcacHsxggYcqKRv37C/H6xU6XYcx2wZ8WJxXGSW/M68y0M5Co
hgDWStA7lbiJI1hpKki+vv9Jr3d0DnUeMOK1iGEYuP7/f31VmHstgD/ph8jN1oPHAN1KEKX003AW
wmtq1I/DHDtnNvPX348qFF+RYAAkPOGdfL+qacmm6D0vhLeyXLA1zLQOpuoBkEx25la+3sL5KHpB
DhmmqDdOx3bzZOcmNDAPHpBZ3WTAcUKLADk+j5hb7CaIYWXi9p/bND+zm77xJW1qJAn2ngmr+6ed
/tetRf4Yi1Sb3Fp3ROFYoalfEul/WrihZ07mQr56YJAz0QkJLIZ3q6rk5c9IFERs9rKDrt4ROPal
npUZ9gOZX8yo8+6Xp1OpDqr0XEjZnJNDyopo3HHdXbL1l9ogYglSeEUmkZTtRZaU+sy5442bQc/T
cnwGqLbJs/3yAj1irAYH0V44EpsOrTAD40qafCgDUv3+8SMtMWT6EpUN9eLpI52kTpeSpR2FRCWM
G8tArIrumUQjYg9vy86ClKRVZ595pF+vGQLr3mqtlRxBmKm//IIzCZDLbABYsJl3xYfCt+hnw3YT
nKcNOWEXMaoLxr2CVdbqzAdPm6o+883fuskcf5gx8TQErwpGhgWFmGoikc20KX6XNFO+AIxG91Aw
KHz4x3eZQbhteQ7xnTzcJ99X0/aTblb5YVLNDcykKYASmrBYkyAtwWUolHCfnC5qzhTFbyxYtJdZ
qwC/snb465vw11tVx45sptnyQw1Acde5ZvobGndc0gUCgdDEY3dQnVr++WGPfcjkDLuOxwX18cuP
nQi0dxvmp2yacHgO3sxjS61VVjuPouyMWuKNNYtvSLONktVeobMvP6w0PaMlgyDdpTTWd34JQ1Ab
0vN3QzznP4G6ywtCMDyCDQJtqN37P+wbD5GHaVWYLM3c5NU9/vcN9rIhEQgwkl0MaJ5Usba/oLtv
3hg5YuX3P+qN35JjOvucxMVos1K+/KjM9zP0T6h1xDJX4tqWtbGLcp9zZEEjmSAeM/MQDLfRP35P
LL4eBHH6uQwK/nh3/3qGGsTnvgMndyda2/vtgcN9Nn0/vcB46Bzf/4qvF+aXH3XyFe0RM/ZoMTNV
ODusbV6kYFEcxFdnXov1z3lZMVgMlSA9IijwWYVO1lfalL1lpnO2S8ukvIal3N6VTLyuDZKeth4i
s/373+vEk732gGEyI+4zTZ9sTetUMdJz0oKCl+W7YGhQyVZpEWCGaNhoaiJpZH0bKT0+NkESTHu/
6rsHfP31M8M1fYgY/GCTM4RBmB49owTBWFo6m2KMYCrPeXqBDYPx7ftXbL1+2pBbsD9ylHcQJjon
KwdHHuS+Php2ILAKLqyO84/JiInorqHPxnA26gdIGkIG3W6ksvzde0VH6IMuMMAPQV5mpF8l3mcT
AQ/QpCodafs2lfdVQ1QkO5hIqEcgu8lX02qbhwmtULrRWVmMe0RCw8di8aUXFoWE1m9JB/TGoILZ
2tQWJvAzm9Hrd5gWEWJPfiOIDgjkXr5YwitszkKJ2snJUrg1C/928rNvESkMT+/f1TcqD4Q8q5k2
CNjgg9P6Ku1nWH4GcTM2DWMCmFqxz+zBv+/81L6ll73cV2Yzfug5Mt3KChlL5qio5XxHcp+XrRmQ
xBCieY08hjnvX9sbPzikCQtBL7It2gQnd2GpcUjVSvGDC10edFIs+6DG1qcJOL0THZUn4SrJmcfs
j+jw5E0k03qVSASUf4ghX957Xw1zihvbCMUwoy4PMBbdKDNfmrAuR3xfWSkauYVcKOw9CcaW9+QA
KPxpmX0TgN1vQTXrYKSFApSZJBjkbN5nX9iqOBS9GweH9+/R67KFwxVLx9rENBGsWCdX64k47it6
HDgm0p0kuRk6UjPlcWgOkfIvHTsdQP/2BI7JMgCayZ716/1LeGOJ5BLoK6LF5j9/nrC/VmO2eD/z
RYxmc0mKvS6N4RcuvuX5/U95Y4H0KDwRIa7nSRsK3ottrcE4JTuC63ZVvJC4mo/C2C3ZDA8N+jH5
RDGn/fc/8fWrsUrcfKCObB4oQU4Tx4u5tqpGK2dn9nMVc3Ku8ydn8ZobFNLRHgu6uE9QBx2cuYZT
QsNNb/zYwW7bZp5+HJPYvO4WlR2UYI71/rW9+tkB2tPORCLJMFO6ln1yN1LybRpNOBQ0FlpHPbX/
56XEuLEzW7sRh2pq8HBTaMS/ySQdo9AqXPQr71/Eq/eTi0AqbPkmZVXAYfflRcxxZxRFNUCRmMoR
GVyxXCCnRqzTGRH8pTm7jNMh3b3/ofYbXx1jPJsXMgbaqqfqnM6KR/zmKZC+VkLdbqVcmj11KyAl
rOBZtQNen9r7OI/sD1YWJb9QW7Y/CKsZv49tBGIQakHze54WsmUQDwbRRvlrLtVqLv5mVWZtom1b
XLLSunz87Y1I5Fnvc+3v4zQaHsZB6geKWIVUPJ1HPF4FyuYtLnf/4KsJI2U+2dN3x00rc9fCxb7P
BzP3tos5xsvFIFOCWWQ8O2TtuGR92lxnck+lPDiXuRfZ7pn65Y3fCCIQmiDewrUkPf2NpDE0ta01
0MIU6P5c6LsOWsQeyMEV57eEzLE4OPdgvFoRKGToPQub/4p1dzl5MNrJmZuqbneNSNoj8fXEiNST
h67k/Wfh9VhlrZgsN+CsyF/sYS8/qB9dbKBi4dv5trjp2VS3BrCPg0y13DV+2YQpUOZjkGgMBU7/
X5ydx3LbSLuGrwhVyGFLEBBFBctBtuQNyhG5kUPj6s8D/RsTVJE1Z2YzVZ5ysxsdvvAGDGmSWft6
+Ue8t8IEwNT3OQFcgpvJAhFDF9wx26DV1JSCT4pkXN1OCJ53BsQ7szkAKU7KK1M/SzE4eSqtOWoG
XP30D05nroETArQ5dwE2nsatWCCjlKqS3toYUwYJ9IUbTBV/tKJTj/91uiuuDMAGXUjEN7bPY6I0
uhhy7MyAf3uvOt0kP4c/jV2vh1vgPur0zIesrZhX3uWz+58JrxuKC5l/EEo9nTDS76VjITAVlEjY
PM6eh16bkau3qLdrd1OZDT8vz/McLbkOSPzB8trUf7ZoidZUor5cUgx8PbyB9thzWpgyZnhQAppw
/zoxLAw7axGuhwzZdH7h9PKxmWa686neqsOVD/4G6T+JS9bfY1MBU6nzGZa9WYBKwf+UN6ULFCkr
dEAx1jYaHyTyEO+NDA3lXbK0IGjgPloQghGgBo+NW8Xqk9igDI+uSXentihHHFG+MvIAjko37eCH
Rqinjnah7Lg5tfoGVR662bqyJH+WAjzREbB39mEiUvyumED9CbF15MNtbE4wA6Wau29mlXAYL0Nz
ue+GJXtV8EopdljB4WaLInP3nOsThqRogfGjiiG1PyRDEX1h2xgvhjHnWItN6EWoSj6j4dctaP3n
OBHidxarzW1XATG8qeMmeYFxYT0uUynlXqN9dfAWdZUnasBrYoAkjGhvNUU1/45aaoTBBJT3Rqc3
gUYmuGG6flneeOmX1oMDjyUbGiUinZLqEKWoltwSHcehhsFIeWuQHjyLSaP+DwloMQ6wCgAHjUa/
klJHbDNp6KLUGVml/Cu9tm0wUkiBz13ehGusuf3mNikAFzi1QTA7p5u+jukmTahqB7g1jQdASw4U
+Gw5WFTrr7yr1AbOB6PCR6Ge9JOGmLqNsGAZZ1aslwgfqW7/MiqmeC1coWk0F1asnDIpzk9S1Ahu
0JzOr0RHhv4ZLepChoRGiHha3TyCdywwD62Wsf2r6X2k7F1VWeTdEMX9c05B1bltV2zisVDUWb9H
76UETN7i+wkLyBm/wA+ttH1rS9vEOWCBgK/1ucBVXTUSH8U5SoLzTFqKnV47P3sdljJQsVBze2pr
IO/BbNnIPEQAfrBHUA1oOoMDe2ccunrwRxUCFkYtSYF1d4cp8t6cBgtRjTZpmwMJr/dhFnnzu0gF
mlW5PuQqdnXq9FGTUnVQMtJj7JB7E/ih5Q34yHETqIETJzjS61gA7cgBuuboNNgE+IgCCGi67DvL
j62y+p4rPSizobcreEQIwdi+NdnOwauQeQvzmU40d44VE9YmGpp3oAxNv6XfOu0ltGp7jxVNaYTR
UPK4LUvjUBwWkzikJbpEPsQf7Teelk35YsajYe3nXqUsTDlZvbVHewDUM1tZDfWWZtAux8XzN+FM
rQeIUMUPY9G736aeShV/p5aajybGOYZvgsLBbs9EMfqjjJsaV5U+d1YVD69/BX9vjvRwjPRPp+eN
+3nGtnK+SfCStYHyTFG/K4bWhFtFH8w6oi4TeT5M+yIO2wS7MCSIke74wtbu8g/t2E84/zlagR80
9IY9rkILTcK5NsMuSyeEoJEBmh48Lc6/zkacmjdAFWo0hhUbL4KpRUuCGLCbfDUycZTQc6pzO62w
qZt7lgLhXmKCmKESUCJfFdUyInTkH1RSPVpRN16dL3DrtHJALjU127/0HDM3hIYJp74qLOsHxo7e
TOVbo8UZJXitxlgFfOoaVX1pAXF06CrEWChOupe+WEqVxXtr7rovuTZDLtLygR/VRfSafDhvErPa
Iv5pw55YhcwipH7R/op/x86YebSqgF9hWDCk3s60tb76iDtNW2D2ZC/6zspGsNQ9bsP7rJjkC2IF
1pfL1847N8Gb89aKzyfEWLUk/y0hGk3LS6B3Q0CFcfo0eVFyKyPx24Vw95EawjWM0TuxzFrKW5uE
tHp4bE+Hi61GSKw8h0BEOvoOdDlW2Sy8CKk/4NcNqKYJ4XtiPANi7cPlqZ5Hb1j4gchZIxkKmcb6
2/5JXqXezyr7pgwQrksodCWLv+ICDogPgDzqZ/2lyBAXuDzoO+tLnkwVmp9OOLNV8Lca8pCxmatA
cUtwd1WNyS8IytCl3PM1aSbr5vJ470yS8YjDoVrwnHib7zkM5jwI5JQCIeLlprYNch4bj3Qj6/pb
LLJtinvlNezNewEUKkkG4Bc6eEB/NsG5oqkIm/RUiJQeOY+A2G76K80GkpqDJk0OPE7kR1ljX74D
Yd4Xz66TiOYA7st+6XITVbzLq/DeqpMprKqOQHBJ6k8/daeWtpB22gaO4iVfG8QudqgmAMnCQi1o
q/naKXrn8V5LSPDEaV7SMtts67wbhZI55hDoeDF8ahoAEYBvvHsQN+mVD3xezaUzt7bZaTYQdkPd
Pp1bipHKZAwZWuK1ahxAJRS3Nf/vPiKMD0ar7IOiSZWwRxmJfkRc7A2UhT5z/U2YAjm5gUCLLcPG
1ieMSVCl2dsIUoaq3lvu/vJXeCdns1bkM6gi3ADZjpttMdgq9c7BRD8Pi+6v8OhQtiiERLEvXZwd
WirTa7P6jyUYhX/2aIIe8iHqry3YeRXBclmnNxg0PbDtZoDCj2uug+sKNbo8vzF7Oy6/lDGwhAD7
PbXbN7lsPidaN+BEnGaaCms7L5/xs9K+xTybK0m6rB+xwUx/ZXWqHpfMnByQ/gXFqWqqxm8goqPP
ZqQtVy7ndw4zEHYyAaDsFIC2hbAqjVNhdwvCod7s3A0gWdFmSsc7tRZ1kIHpPy5LXl6JDtd0chOI
UhomGyLPtmgqbc6OEgOPdHuaWc4qd4KIV/u1qmPjasltPRNn41DkJ6H/n5Xk6T4GN5Eh7bBCu6oB
GZRsdsUrqjrxo9tNJjhbR7YH7If6sEjMpg7XAP0+0iLx/1hjusHgmLgzXdpppz/Dwws7t9BEChoP
aIM5IbbULkm7p0KZ3eOZ9RuToWux/vn1RHJHe53SFtUTqnunYwLSwAasYMxUZMVtgUHfzxS6suuT
7WGNm6Cpd+Ukrn/j6WKT13LtQhumiqi6m0sjK2x7KNWFZ35O0XM0ZWPi571Uw54lTZ40tO5WYq8O
RK/qV6tWlIa1x4ZK83clH7Q/V37O+beHoEHKzYu4spi3FwNVhBLpvXEK3DhJoJFxRRirI6wyuQC0
OmQChFDHhyxXV3Ktl0JeMuPXyz/inOcO05RQRCUaoL3mbZEtnje2nVSsKRg0o9OCegHg7+ul8O6k
ZyPKvrQKP8SF56yQOrftx2aReJJV0jU/OrGly53eI9q8U9u2fY3suUGRRqsRepypW7xKJYIYb495
e5sj3jUh14r1Ibluol+T8TjvY3DH0tbzqLXTGIBRdbqfUEbN0nhspgDCUUmXf+kOpUtzjvjKYO2k
NnPFttltTtUyqJRUw2dLAYu/gy9FrVNFTqPu0+rW6erymCZqHaijUR8ur/f5NWyDdVg7kOu1Ym7b
F3U/o+eBjFhgEbvT4ikgyYsKaBuw2U8wBeanUQzqbQn+MdDR57pyzt8dntKgqjvU77Q3DdV/oj/q
ZBlelLhV4hjcz7sxM5Apl87gRPelUykuWne0tsG4Fta0E+YMGhT4aaRcCULfmq2bk0gUSqdPJVxA
u30ToC2WW1DsA9nCK1S7DyiPZcl9qiE99wE0KjSkmO7YU0Qx97VWMPB6tPRprIhcSu/oiV7kBzsx
DCQZqgm9zNxEHjMotAUBlkY2M/KCGlntzlOE1/ozLVb91ogAIMA+TIwG3neq/BBGRklbqA0RKcJ8
JXDbqKKwrU0KpOsyd81dMSZ8hXkA5StbK7lDg3uwdnkKy3yfxU180Beni0KBqHnvO16c3baFQHSV
zRN5uypPlu449nb3w+3n+isC0eYnrN7z/HmKzPy2IT1odrYkLHb1wqxvpOuZ985oC8+nrq1eAc6d
R2fga+AjqaQegCS2EdOIQp1doFMYDLZMsbwmdSuqjk2uVyK8vMnf8qXN5yUSplGygnp4VNbX9Z9t
Nnkooo3qCtjy9MbEj1IjFd3XQLbwdctMvQ0Sqhvlo6bEWEzyCgzY1dTz4vzSurZRb/HR7JIvbEVa
Fpd/2juPDj1DiFmEjZSut2Vk4IlD03VoZg9LqiB1G4k9rITm5zR23xCKWfaXh3snTnVoqpkrxI2i
NQIspysxNpE69GKtMcUGnGQ05FI2bDSpDr4z8VgMoVOolXGM+h7TWo/3oN2PZVVo4Tx1IzbLUEQw
FBlHkLDVZENNrxcDqljeduPTGM3R0wji27zys8/3igNbjreSViD1dnNThnM8dG7ha+a0GSL6RVk/
jOGAA+dd3SWR/d8HYyguJSy6aKlumycdb0ssMb8LNK1xjt4i28B1yuoupq12Zah3YnEeOYLg9QKk
7GdvwjqvJXODibUElZWM94um1d8UqtChictAvesZ9jARZoY8mjGM1zR5BizpXtmD5wEtxXrAUmvL
nUzJXf/8n9PhRJ5OZ9xbAgyCl1+ASJwvs1ch49EmtRMooHNHwN9W5Vx5e96O+MmxNKh0ArUBBQed
G8bE6cAJakdj1KCK0c4wy45DrKqPbbfk+YNVzmodJi3ijzcJ5ZjXLBmNVzGK7Iul5dB0sKh2/9Dg
TZ7qnFAutNAwdnjjwWPiKVU3+JhiJD3sRnRkgatHXOQK9G6IyU0XR0iByL7eyaW0In+oTNDpdoQy
nan07kvVynjYI+XaLMe0VOdP7ZyiW+raQw0+h1/2x6ZyP+JsOg7jjuIk+sQdVhvPV47qWTjGlgd+
subLkCzsbb8B0tUMQc41gzEhaW1jTA/Qnqpb7a7LkjQKjFKKg+pCA9Mmsz5mODAmdyaAnJfLP+Rs
e/CV+EC04SGEO9728IHATEw9TpdgLQvi8FaV9W3bdxqqltOgOcj/4izujgq6JpcHXjf/dnuAD9dh
IrMSnIPT7SGFFZG5m2owY7oujnOktzxrMGcA9Q9W/lwndhajDOJqExDzWV6Z99mlw7yBuIHMpH9r
kd6fDp/H0NKTHKcxUkoeXNeaISVmKIq7VML+80wpgHHWOQzw/M4oumYMMEq0SxC7VCDxz6YXjp7t
PAVJO9n30iQrkR4sFhSV45vLY7+B8TfLDOwWGT00magVbXscaaqS0MW1FqCcBLEUckhFcd4rmvsq
0oS7n2kfi73iRtahSMcSM4tJULxFACdLDjw0FoXkUlXn2zGKoc6pyKlieFagBpxg3I3zWFuYnxV+
Pqq0SMCh5epkUVg6WqXue7VCKditJvx8l76qPyy6tL6nIoGon2tN/LeOxtzzG9YF/EdbdtcO2Tsf
2TRBmagrBhfN2DVA/efusyatNobI0gLPHab6qCqa9ns2nKR9HJKYzgaSWFUcRpaz/BwRdUXaCeL8
5CP3P9dB20jnpuxaM14pZRjBEJ9GfisKKluXP9I7Z3CFzuKJQnKE79AmN4UoLyJprM2CLkEsAPWB
ZdXIcd35geKsPd3EUOgSBH2XKL1yCs+DJ469baGQw/o4pq1uYuNpdgS3dK+jWiMUfLtk6j6PYy//
Dtqq55xjuvvimhTvgQg5jxRzuxoHdDt/RXV19qH7pldOy/mryS8CqEnBGoVEduzmYsAluspclR1r
0Ez8VIlR3i68FEjXisw7kDhWR0xO7P0i6vyjNy76fumI8q58k3N4EsBX2C3gIdcio7VFGWuwZFkM
qQY5IF8cvVVkF30gVGO9p5Me/aodVEh80wKqP4rWyg9JDwJ1p0I8RBo/SvonrjQUIYwG7rjf0h82
r/zEs+jSILdDddMwIDc4Z4V9fbBTt6wcM9AQ+HysoOT4HFvt09As4rko6uLn5W36znhILK5mV0Rp
BJib0wQBfwDVORqB25i48eHmFN1lipK/OvGIvqsjqG5dmeL5IwFsl4LV+h0MEBf66QGeKitN4jk3
g3bQcALtvBQHxzJH3s6QkDWyTNKMzKIldOE0LFfaw+/Ml6SZkdfuM6nj+uP+uT2afKgtN7XMoB6g
SvaQ4H905NB4hmJXMfpzqi/Glc1/fmFBhKeoQMfEgYN+FsAv3mSYTWwFM02vI5ykQSD13Cp3rZ2a
efifvyclTmtVhlxhD29s13/ml1c6jfm5ZDB3oC7dVQqigkX8INPyN4CQ+gpsf7ucWNrw0q/sC74j
WlKb5fSceNaGtInDzDJQnEQH8ggjBAcbbYqsYwKq7dru2d6rbyMiXQcnYX3iUaU9+YC4KXB7WqoS
cGXb97Dje5QImuqjiuILtHS98jt3uAYZpdLOX/vvk7sOa9PgpzGDlCOA89NhR11Ezozqc4B6pv5I
FOvVIZYA84s2AILb1V5v/DbVSEG7qsZHIkDhTzviTw9TtosibyXDaOoTeh8Q+Ua7M1Sa2lV+K/Qs
+Ygg70waLwyr9mUn409NYojPNvgAZDnVfPg9oYE4hVEVrxRSkXQ/+lQdvpVzj3Kuai22s+PuHGIf
iQ21AMKYQgipqEI+Lm7V/FnKwsGbeEiccAJjoh67bB6OumgcRCrGNPmepAAKaJ7Wo9ypXYVdoicn
avSV0hI6uF2c7VylXrA/XvBo5r+78UcMoL9dG+bxuF+jDf4qYO9/2CVD5JcLwbWfVrTeZQXpzE/M
vvqTJy2olYxbtNm1kZyzAJ19Jt62SmTuwSkpT3g/5EkQSSe7l9YYLz76/P2tp/Ktgyw3PXSXFCP7
RYKAVoZgo0W72bPb54iorwqiRkesVLOkNuxob68m6oORPyhqCrUD3m8CibfQIeOmXQmasEOGH3Xw
TumWR9R/ssUfEDEnSzANpd3FlCrvW/7sY1TGKMl6+qjE/izEGu2VaSNJsBrj4zIBTgjHqh7/2J1L
MDZnZvdS0Y/9048V2QtJrwuerY+rF71sMR83JtncwaqMij1YFUS97UxL/pJUaAJHLrvW/WGYPQmk
PEJMTpYmvisY7aCGlAEk+OYMqhYfMqFmh0h3JrQxNVBsKHonNQjSVl2l5/ALAMhUVb3weeVnfIWj
IjnSGYkNRqNluEPWRbG+SjrigD1GejNwfbFf23mxR28x04c+vjUG3JtQ3lLQcffEiDcKWrvy96JG
8NIn+OzmTpRp8TAA1UZCbFj+ZlFk/XYBiRQ+FApKbhDq5z0345jcU8XNv2dWzsnVysmW/kBybO90
NDJ+VRL50EDqo3PfVF72k4WDd2wpKffy5evxrMSLiB9VU5dOMnwIHiHz9BwPawMjm7wyhKw/A5SR
dgeONRnJVtJRR5RdhdBMT9Cy679Itc0JT5Esf0H4iJ292U3lU9rgwLmXdeUeaowOdPxt3AVJkVHo
ypVfe37XgVkjF16TKfL9bRPayrsyNaK6DmkAan7VgNFNgYT+GIr025iYL0xS/XJ5gd5YXacXHdc4
ek8oIlBzIsE5XaDKRa5gqDHPUO0BTRijiqrDnDdqFdRZR5LeJqtXg06qVwYmnk3g0JRylnuh953l
d1Jv2h0awcUXsCYC9bGpt6MPdoOn3BTNXI8unV3wgE7hPqdghMu9PWtNTZ5h00F0gaI9pSDE+wdD
4tOoTHPV7jvET5ZPQ5UY6Qc9MSQMH9MBLZqkUGxKZUaBTY1y5E/M+E88xNY3C2hOCh3PmzEP14v6
x0I7CtnVuKdC77g9hV11TOjfuFksHlNl7n9i4RgrIYUFCv1qpvVfAIKbuCuxxJ/sYq1XeBpWV7dR
J5xvPPbTeLQAOKFJQfv1dZhGKmhONqUPngmqkeNYir9tkqgUkpFxRgE3lmLfNaKibgjT56YEOKSA
D1sSqnhOMVR+0QDu8TnF40uNncm0T4x8aG+11h4watcKJB3ixiue+wWFjBvsoCA59lpUXsvhzzcd
HnvEyfT9qavzgJ5uAEuaUkx0atdOoRouGlJBVUdL3Or13G/RVsIKx2z/Y4zE88oyrL3Stb0M1OB0
ULODlqajBRiqRoUveEdnAWtBCRlAnV8v7/B1A59ucDQqqeDSMSRyQQX3dKg2jvMiTlRg3E2LS0pt
WuO9UtvN4+VhzpfRpC2Jyi5ku7VYtwmsXZpFi130cWiAYtACJc6jDyAesE6xC7Azo2zSD61mX4OQ
vBOnQOEnhyDpBO6/TTvRr1Ho3aRJ2I+xwExw0Q6oTBmPFGK6Rz1KrGs36hnIlk+HtL7jWkBs6UNu
OWaO0UgRmwZeSqAXup/DMvevVN9qDOFSJfPu3CZODqUhVqc5RB9e0MyBFq5qKHb4fRNF+E93NoDG
kubNYy6glh4s9E4aHyksz9rrcafUftdr2jP+MHrvd/QTf6UALqpQ1DOwJwkEAfGqFOL+LkpR/91J
kRt3CkcDiyGxyA+Uh01s0SPdEKErLfU+yetxlUUpTMzx4Gop4B5LERL7L9muLKOxAsMIgo3nV9Vs
38gK43lQdDJmqOXDNzuXM0rljeIoe3qJNQ1Ddex72oBxrgcF8uqNn8m6/jxYchluZqTClhDavYZm
jqy1n3XltAmKRjpRUiYzB4hhZKTdHkVMDPyyTDiEAjGaLW0Olm2Xdwla4XWli8dIi+dxr3KNoN8h
8P0MaH1M8oYH0/vdenRGsH6jC+IvsZf/kmohHoraU4fD5c19RizkGX2TieAlpRZDqnp6iJzGmnHc
GfNwMRLd8rkxMApwbQVdfgtZksLCsQtfQW7UBEeYbhkU3xvyaPJxdEMO1m4ndWEB0/6PEIaEW1xP
iNFTdyj7FIf2yHTuPLeVlKLUKt3PcsE1s40NH7Up4be2OT8iASnkHvF52DrVEF6e3xsi5PSS4BWk
pwCwhpYXeeLp/NpyMdx+9LLQyHREBfNYN8gwVLPbRXYDeHKcGwelnBEfd0lIsdNm23qugMCKGz2x
Z8NvAP1/7wtMHu5Ho9XLx3l9EkBtEeaTkY2V9QAnNG99Nh6xjiGRNV6dCaFO8r1Gwmk1EtUHb4z7
B+wR5LR3a6zc/HJGk51zrTh/+rZQnkqvtX8bdok25eUlOL9IUBVFXYdLknIJpsunKzBD63Rw5spD
a67EUS5Iu2UxFWSh2riltmV85QU4v5YZb2W4w1hYHUo39yV2xe041k0e6mWSaKgaaaJ78Ipiubk8
r202zs7lWqREzWBUgLZ61ZYWT2jUW1k4op70kDlthbJo232QrS73/3koutPGihihUwRZ9HQJgbZS
nrPmIuwAcd4grgjivbPdJ+owyhWKyVlJmGlBu1gLOdT8aYhvli/CDcwp3TQN8fUc6jsx2FhS0f33
Hqdxpu9ic6eSWPTg7d1ssMniirRG5Ui1JPzMxc4OHm9g8Rhl7gIR0uqNJy8vBm7hASjcnp3SJse+
bzAqaxUtvjXt0fo76viC7VxtQAOIOs7wtbHMldhaLnR2JA3p3letrn2WVWfYkLwofN5HnX3VFeN8
r9ocnLemLGhNGoCnC90oFXjbui9D1PVn4Y+TN3ifI0dR7pSiJQNX3HGyrnzct4z/9IpYwSLgfekE
ghbZAp7SstDUbppEmCm5h7V7b+k3XdZZd+WgqEeo0dahxO55h6zY8MdUYtwRW/ynfM8Q1sFDx21n
oer50IoFj0+qryR7XlmAjNbUQez0zoivXNrnEQmEVyRUCe8cQoNtjJVg/mEvI37xfDvnZuoNJKN6
sa8bi5aw05Z3vZP0Vy7S89PmIQ6xmkdo67/bDCaq3bwkxG1DeBhttkOu0HoWDubt2LGLK/Nb35zT
DwKhEtIRSDCXS3srTmjCGUQ2qKveLNIDIsrAq4oQ0r5FtFV6j1WsSh8qhvr6H485fWBmhqWCpRFb
bSUdpM2tVc9TE7bSfaa+kFHVN3MzlKPRfLo81NlGZyi6vZZjo1bORbs55Yo7QxObNfy/kAT8Y5Sd
eUMxqfxJ75/qjBMv1/Bu244msC5k5egz6ahVYO++eQVMrmS37ao67FH//JxEZbdCkSEE1l0z3ZSW
tqrtJD1/zoNxpOUoQsTT3Cu321n7gJ9hEULjoAHQjAR+00wpi7FGmSBpwyRLlV+ZNrp4uSl2IC0I
XtTIJvPOrDLFgEHoFrtBBQ4lXVFfOfLnq0+nj3MD9M+li7CFh0maPRhELkOoFpp8GFpv2bN47i1e
iJPKr0Cc+cojfLal2c4kBatyAy8im/v0YtNGWDFRmnZhhG3TodApbEKWyW7KeF4eLK/EX2VA25oW
XXFFXOPs4DKyRiMVqA81ANDHpyOPg2G2C0pZYWoPuQZDTh+OlUVyTQCURVemeXYzrYPBzubs8KUp
654OxplVJPzhLnQ7w/gBvEA7dJ1a7RtTn/YejMzbGWr0lUHfnSFATqTuANgQ6Z0O2o4GLXK8sUKX
As5e1WHjN7WnH4o6728vH9v3huJ18uiVUF4Ep3s6lMjRfox1zIQNNbF3wzD+QHpv/GZ2Tvx0eaR3
tihbE/UtZCYJ3raaKNBQirKedILIRHGOcpr7j/DefyZZ4vag9Ch8XB7vfIOCTVofQW5cA5XSzYUE
P1iBw9kDbcDH+ZcT5YnvLJFr71yL1u9On0ujhZnWoiMvLffz5cHPJwuRF+KbStCz6tZt4qsEa8we
xCEhqla4NwnH/it69OVR4aZ4ghL5/xiOU69BpV2BX1vsC4kQNltaWYRLt5gP2HDL3dzQu7JiJ3+d
0BYILk/v/FRQDuAzAoJ7C1k3u2aN6LBctJleB8/GHuz5qIoh2jfDUO+0TlPuxGxcg1KtH+zkEUUY
j8RnBY8ABIBadLpVS6KPGdgh7+Yg7TAu53InJwXSbNvUPtU4izyOFmlnVsW9XY/xlTmfnxSGZzPR
HVxV5LZ+arUjPbc2uwJ0kJ5/UGoXTRA22N6jiXLlNn9veREtIcmzydGB1p3ONG4dfaJuV4TTrI33
Iif/iooSPdWkdH+iljQBpLwqoHzWmgfABxiA8It+K/3wLXILEI6zKLgMh3Y8VR/jVTP7ZinpggCG
0m+txcBPAdFSGhgoij2kRTbs6tKzfrrYHGERnqk/Lm+y8wMMlo1i7yoeB4dgtYb8tx8KnCsWA/Kf
oVeq1ZOQkE8Hg5RAM0vEqNwuCZzOUPZe1br/+VOvRQRUsg2AQjQqN9s7UQQe8FiBhGqd51/Hjoqu
pVfDbZq61xyDznhVCJLxkQEF0ct/21ens7R6PPpIKB0spxzvYCHg80jvaHlahboPxWgZ7S6rBjec
MgOSiBVBc8q14muBterz5fU+u7P4JewBb5VIIajZvujI/zh1aY0OaHGwOJU+f6HLnX6UXYx/VWla
V57xs8/rQWDDeAulNPCCYFxOJ15kwphiw57xiJubTyA07uWomS/5lJcHVAmiJ7Ma2p+DoyuH/zpP
8MWUUHTyMbq01vrD/ulDs9j4JGWLGjZDZQF/IxEykXP+4OTxj1zo11Cy58sKuQcEAyEL1xdH7HS4
FLlXvcpqLexRkduthvE32HPQlppo8oxDrfy6PL3ziJRqJgRiXgLk0MFgbe7J1BOqtJVFC1UKME+m
N2UfhthOb6qEeHgni7HZRZ5Nnpzl5YtMytnvVBO1vss/44x7sdpAmWAZwG+sCcj2uo5rxSrxZVTD
Dq9B8dyhAG0/qnWmvUALAYLmTVYy7cm4ehMhZuGGODPJ+p5GYE+cXBjLV93h0AdNZGjLTmnUyfJx
jWkAXEsIN7tONHbvC8R5MVlHJyPdCTyEK5wWMrTfL0/mfK9SIAb+AANwbUFt9TLRgOkLq5u0sAJf
LkEtOc6zBOL1IVfs6GAoRRakCGvtC3u+hgpZI4V/Xz2cRWCdE2PTDgCbsuUd9iAGBtyqFj+fDN2P
K9c+ZvVYXQFLbF+cdZRVPI4vBgrp7GNh/KSbbaIuvtD05VfmpN/FbBePfeopDxSbadYm7TXtn7MH
53+D0u2ECwVXd6tfP7kmFITRXPyYOL6hDwEqt4rcZj+bsf5Fa1FMK2oYkD6gsPRz1YNVXjwpHk0c
hG/adGyuXAzvLgLBE5E3by4qUacn1ZztHLv1VAUnIbhnnTc/XNZLgpNwkZUoR+OmAcRy5aS81Q83
n5guHTLvRKvksm9SDv9cSFYZtZWI+sVX8JXcRUbp3Sht7n0RZhX/zhogG1mNuEE3qvMNTF9BA7CJ
bwud/BLRIfkI5KsJvQjksOkIXNWjEWRW2Rcvc4yBRly4yZX38c1XavuL34zeuJZ5nrduYVnVzai8
g9drzd65t7GN38Wo86GVpsSQTOzWgX9ReCqyDMkUtmZu77FzdQJHz5QvgCcJaPrsWqHxjI7AfqJr
/saC49rhAjz9fppSUTSK9RUm2E/f9aIb8WCRo/d1Wir3WKWRou6RXtXifaIMlBJNlF2UXVmrw+1M
3ZOWCok6dkuqon5QEBj8Wtup8URpMB13wgLuEV6+VbYR5fp7OdpkeaTPxO6bi3oE6iP6MZfA6NLu
CcXv9DjgjrIfbOzPLw919ii8jQUjCyWAlYywdQqbCpsorQAagu5e/0VXHPFFUQBfxcU4/Gxi1dwB
zcrY3nUaSMXpwmWwrwnibl/C9TeQaK4wpTXE2BJn7Ljj4upR362M5beipTT8WryR/Rbs76slcvXa
pNcaxGabrlEVpa/1DYITcLohWjJnKM/cncYy0N7vZOIrlBUO9D1x6sKmCPOEKnduOXL6TQngdpfP
s2x2tRFNHy9/gHfmvuqcraQ4wHZnUcDoITVZxc3ilzRemHG/7OPMFEdV7SSilotxJYV4I5lt567R
rSDRhgtBH/R07goiYhHjLX6PyNGtPoGpfrSquaPfDxF02LldBMqwUDoC/EEMme3HQNd/DBY0wp2J
qxFyV0bWIjQSKfLnmCnooYghQVzUMRblZua6UW4QBGm/Y4BtfoyLuWTTxHV/a9m9NV25mt9bPnCD
bF4KmdzNmyAqlp1noQQkQVYIZddNdv4oXafbTWDg/SWPzP/YImergjSgQw6XkQhqGyM2A1Y8KJRL
v3HyH4M3qSGulhZAiKZEfK/gkiia5fbyFjm7Dqi/EI7adC2JvtGHOv1izRKDC0OmBy9B070blxIG
oJvHKMro15xYz166dai1KGzRlSHf24TATbxMS6S4DKV3yj2+HRNy5EJCXLNsRNYqO1iqrr+ypu/O
j2RqVV9cvcvWP//nmYswjzaN3BN7gCzND1rTyb5rVeRxV6nzy0t5FjQxP4TyVrQpGHc+4+lQbcb2
n1HH2juVXb1k6Mz6dgoo7trL/e44QP7RheZs0744HafG2QfxXLibZRQtR4oh1F08FnafL2n0xYhy
4aOCUn+3x3L8kGgS5Br2aL6wS/RRot6xfvXNaIY5yixXVuDswGDCDh8KJDP1A57qTSzT6s2kR+jK
Uz00vM8kfXMA1UVC9ZRIraF0dKUc/87HBUjs2hgCmfQVt7yeEfMlO60AEjWV46AIpIFDw4PHjxfv
2sd9b2ps2rfpcUS3t3qeZhLQFOcEP27A6BmYzS5Oar+vuuKmlppyZSnfmxr5+Sr+AZUdcPvpR9Yj
NS8seAv7gbbk56TEtU44dXM3OO61wu+2xMXTYCGywpzA2NMD3hTVXRr0qomEyh4aEmKoE8LxqI7P
xk8Oi3Hf4cLyiIrVqISNYmWBmvf9/vLB2SY66w9gmlx5tA4B920uhqpXIycS2KL/H2fn2Ru30a7h
X0SAvXxdcnclWbItyyX2FyKOY/ZehuSvP9foHOB4ucQSCoLkfQEjmZ3hlKfcxXaa6Qlch/KhbIvm
Tpp2vl/mKXkQyLrFtAOn4nR76OvwTY5NCCzLUByntXAQuWzVazacVZH2VXW0zSEdz/A1MMsm8g7v
GpXc64FKBI3dGJ0n5xyahcBmGfit+TtbyubkaKjuPzVLbn5pZkqzh25R4h8RkovomEK52XmVNq7R
i1+8+lxRUSpRS24fYCrTvTj2PN7DLUthvZoABpGYfhlNQvPb67Q1KI0mDhopA5tSHo8/rlHbwe+K
XLgKRi9Mfs9ti/aWlqG3U3TiA3ie4RSBWDjeHvSKniI3BtuStjKXKjSZ1X2CmgOlQKWogrjRvPh7
4iHI6qtdH6bvrBJNULCogLmCuh3N+zzush/dYvXJEZL7NH0U6OUjLNk3ePgZcwnO3IUc9nL7J25t
XdaDUIfsn1O6+hhVnoJqi4lvRlE4J5z7pqM7ojeo0f7+PQ5A49XGLE5une/Z8G5dSAAjpIqjlCKy
Vq+Aliaqmc95jTOY0aNfqKIyw4ewvrpUwvGCbf5+80ylgTrf30VZ5Qon0mDklceAoYMua/Sgc80U
/8Aq9LHfVI/FFP+qVCP9CzXGPYeAjYnS0UDlhzKE1BlZ3YRo7CSpRTE2KCI89jSzL+6HPBsCXVHM
c6SZe8LpG8+rzUsuwwX4OPx1udWFYzZhFUYsLAGffhpcq4zv0VvZ1U6RX+giWIYwSXhOAk6LCmDp
aqAaeZjQFXRlQ0MiXZc5tc/jEHaPou0EujWTcm6UOvPDmIbqQZRD/2RPA9z/MirsA5WK+CA0PX2+
/Z03TjqACJki8j9s6VX6ks4eknqDhqwh4P/3g95nvgI09q5sw+4TOF/jsU2rL7fH3FpyogEYXLLN
wnO3WvIly/USLxQ8bbsyyKPcfnKUuNmpp11tJEDcZKIIFcgLhQz4cpS0NjVRIFXqD1Gavte0IEUr
KpWQZH3Uhp2LYWMw5GfQ9gMPySd+rcD/cWEmKWVBhc4On7VMfGDh2MuGFVTUaVAfBuBJO2/o1njc
QFLuH08GqmqXk3NqvdPV0XH9CqN2cKSjd6Yvaj+pbtn4TSJ2EY9XuxdglWTmsYHB4oN3uhxwoUHh
6JPOgLoCnUfJY+efZamn6NhhJosVsWirOLCWGvVmPUIeLIaFofsaPAPvSD2a+lKlt8ZRwZgWCDB3
2clKhrg84eoa/56AdHp4kUXNsTEQtT7USZ09iiSpxzPuqJ13UCKn3lPZuNr7zIlECFEQMNeaue4O
GIjwl2VduL5rKZDfdCD7yPXANDyWc62fNWQtT4a1q613FesxLMEPFQpaTlyQqxsuNwbbVQYwHNps
dCAgJxtLs740gFPowttJ+K7OmhwMST2L+AO88Pp6K2YVAXGLwUzpXHbnpg4eFl05RXvK2lsDIQdC
gRFLMd7x1eNdKyTvjVJ4/liCczV7W3yqKqv4evvq2Nr3dHKkOTT3KMt4uQ2FXRlqPs8AiXWn/6QJ
fNiqIa/8BUG1+75B++r2eBvfCrIkDD+qx9xV63y5jYcR9lkBp6vMqDcOZVc99kgfa4dKr9qftwfb
2I/cH6zd65701joeAgZQkmLThZ6k1j1pxvx7MUR6MOtsuPfKvHjM2bI74eXGgkoldE1K21HYXHcd
ZgTSSG4sz6/cEcLchGF8BtjVV3Dq/LmM+h60+LogT78TxAL9X9odkhV6+QUnK8OQAwCHv6AgBSmm
KLC9IDlvhoIAL0MCP8pxbOlbGgJT6zQwcxfvbIt2vEMKcU8UfXP6BHPy53Bxr1EwCBiF1aDHoYRt
DOdirCDNycJuETt/Ecsnp9tf+Cp+ZPIyhqPwQ/JBoely8g6OH/kSc4sqZWjpD8TZzvvME+NjipzG
z8Vc1LumM1xcSrTB2Bl7a3dBsDQxl5Xhzjp2NRFM6UcHDH4aYpFsob/82CSw8Mqi7V6GIhWfMBKe
9gjdry24i7CHKcMYZYcBoqbTvrrtOjoIOKPloV+2kTW/Q5ImG75DHUJge6iUqat8uLMzOgGulz+7
HbBzX4xa/4+ydDjvdqbiTJAKoWieXQfhLV+fQvdTGOqi9ROyn/KcxLS3D14f9Y2PCYtXBKwtHL8m
nGL951Ko8ed07EvK60BIRt8cbeR2TVSBjrVdoQQMoMMr32XK1OaHdIFYeOp1t0ueET0b78pErcSh
7Yriix1aqH/PhhvmO42xzTNBiC1V/MgpeI0ut8WshklXpROqVe1so5mBWuNvO6yKhwYob9DpS/ED
fRs0vQavvteWtDuktSdecoXWzCGP5nrPLGTjWIAZgK9NeIGiyBXWZ3DndOgm3U/Ccvi2NMKWT2I6
vksRNpYSy1G0U9u5qkpQ3fo/EDOhKMzmyyVoyrqphJfqfj91pj8s9uQDGNfOcwHU8jAqPVXmtG7g
aBKEtNT3Eni1tw/nxqRJOYiCic6xfl4bpWdIS7dj1Oh+warc1UY0M2SXq94RSerh/VDM0GpuD3n9
vACNx4yFY0d3EmjE5awr/FdoLteGX6XV8ijMpjjgf5HDGR32Kr/XswMYT6mZQfB6u3JD0GN9ILOh
0ZmngrxKLeeTM6Q/UzdNjrqWvlUAiwsV+j13HaafJjHq6pq3FaEaCX/7wEZRV5jG+Fy7efV11ih4
v30RZWz6v+BYvAkvF3Ee9Taqalv3MdHxssNUJcPPYSht50SbChLj7dGuNypJIsImSGjwXNDRXo3m
zAl5RWwQNGZU0Ks0/2kPHhYOWaqp5yWJvS7oMwWOsJbV1U89F8reo3Udakl+IorpNBCw/1znT15r
OkNkCuC+dau+W/LFeGHTDDsT3dow0gwQ2DEEDkuXf/5HSiMs3EzrHNJROlXoUtlzaASZAX+5pOr0
ZfG4dG+v7BVMSe4ZKahgyD4lHJjViGrboJeVFLCHas+tTtqkD8d+6LCkQvz9I/AFKKO5nRV+U4zN
t5BGB2lHGX6P8kb/ePu3bB1MGNKIpNCrI51bbd9u7sdmEpBOezvGirEq4rukt9WztFzYWeeNoTQ0
mygIQAJlwVep3DQbhuJASfHDVMs/mKn7QiYePnbR9Pn2nF79Ry6fYvIcWfskb4Rmuhb/wM0Nc6W0
NX1nastPlNrqzyHxT01EMCfIFwGF/gg4wZyPWRN102FKWgd78g7a0iG2OyyaYqccjtHQVPbBsuH2
+VoDS//t51kaqxIlUhDXaS5ebjxXV9QuH0Gz01ht8CMHonBCe6IQKEfoVbCzKPJtXS8Ke44uBtVw
Cb28HC210ETpu8HwCxxJDHQgam1YMHjSlviTm80mnIk0ar9PuUcPAA0f8W/h0pBcTP49XzVFFe0d
A/nB17+IjYCUH5B3SkarX0T/qlWLNlVxzIvzIwIKxq8Bk40T1kjKPz3cyw6CRYEtBGiIBK+LUj3N
S9/tLIx8ela/AkA/VzfhOpCHtWxLXC5SgzLCl0OMEBEn0sh75InS5hB5ShITdoz5d7qyxU4Hb2uX
ykgI1B4AUairq0ggQdlTCZ1C9cMyFw+q2afv8lRtv1h9ND9QBcVLq5gqP24WQsBcifQfo6pWd/mU
jOey7fIXkD7VD1Gp+YNVWem/t/fLxt2LLj67k3IHaeEawOiaCKAWVab6do2JlIEMORokrR3v6Lte
Yymk6icoFXJdCJicvMttObth1cwRzmJ1o9uo+AmQEm0Pq+MQTXUDf96cPtdkbrrUl1A/pAuUPiRg
o53QdOMRoCEFwUtqkcp68OXPELY5Ok7SqgRjRfxZz5Lmm6knyVfEGux3E3jVnc2/tet4bxB+4tnh
mV29rpr0U65drEcsyNIfSteJjoPIiwfdE/V9b7Tgtuhz3t/+pptbDgYbhw6sJspB8lf9+dQxm3oh
Y/Jtnry/ZR/soRb5/Bkodnku3SVPkCoIw9+2Pbd/FfQFTED90ryF/Fx9b0aTPR/6SC1ACbj9sygq
DJZu/8St7wCCDY4IvXswCnJb/vELq4V2E28HJkeKGp2GufY+wpBDcw+BiebZMZd2Z59vDcjmo/MF
Qpy7cZWSJJk3CJxMNX/Uqwg/2WZOnjMYewaSlXbS+Po4okFze5JbZwsEoqSK2OQdr827PyapdI5a
m82s+epsLi9YzX3FM1N8vz3IxnNLCPz/g6yul6yM3Xqi7+XPLRSqAELbgpaeF5UFypj99F+WEYAs
Vm90Wqk2Xn63cGl59UvMqVCeNYojSeAgjuz/GU3ChvZaF+/p7l+XGGQdB9oa7AG4WmsykbKYmlLW
CdFwohf39YCn4pR11mnAi+cec6NflDzqhxJ8993bFxa+BvQlChxgIuTC//H1vD5dMqdDqAVEMARQ
AyfUPmvH9xDoup2NsjlHzgHPkjSTXOtspoAkFJub3++8aGq/a4UWiscpxVCaxnJpoIOFjNQpMjCk
8nVtit7qJk2gSrwAewGIGTDvdRUyrZJcxC7Jqo7a1Sma0X9p1aX82CDrcLy9qtdNUcaCkYKFG7Je
+KCvbsSaXlmFRZPuL7Y9Te/sMRXTBxTbROSjAsMi41EOmLlUs1Z5yiYT7fO2K0li81lXQPgbys/Q
nLX+7PTx8DVWW3NPb3HrqkAQmI4t/XQy99VVAYgpwTw5xOMpgk5WawleIUvcPWJY9Au627ITIGw9
EZLahbyIKuOj1ZHqByAn1kQJC9FreI6F8XXExe0uHPL87IrGCaCA9zt7eys1oUZI24MPQZ7preZY
OlZijBpXU7m0Q/nNzab4wWy9ZjoCTK3BfaYop8/jogyHISkV40F0mSgPSgxM8UCmHFf/YV+QiAKy
JKMn+12zvwAeaBW7T/VjZaqUsxpZWn8C3txkfwFodrxT2zhdfuxrYxHnOEogwBHVpyzPmJt/pVqh
j+Tm4KMP6oTHD7B3LdrbvBsXOvcArwj+LNB91rzVXlcKsuVOpYzX4BaRhDrG2O58un1E5MWyilT5
ryMxiqoB7u5rZ1vaqsOIjTtGniQT91O1WF+LYXhW00Y5v3UkLlZ2gOz+YwG1foU9L2zbPqptdANE
cU4iFwkiCuV/p81Yvtwe6nqXMxQ9KT6jHHH9FsYAGIzO6Gy/cHjw3URRT2wmrBgU6AezoonTZM3T
zkpuDgoyUPb5ANCtVRSaxXQgSeIyx7PUU8CwKcRTA3BPHgrWj0lhTvdeo+7Jkl7fHwQu1DFAkvFK
csVdPhw59jSG3jh42yXwT3mDEYOaVOuM0lhxdioc8W4v7UZsDRGVTr8ECGqys3M5IJo4Ysio7/jt
PC9f4qKmyQ7YK3+Bb9wdQRCHTxrKfse01Y2ncHLmz1017z2XV9wViR2kHi4teWQRcJ3nxHhHCrTo
bCKsWnMyFHykHk6UTiOiBDC7m4Om98ZDNDjTj76K9Q/5IjWDrBAe0UFP7ea3WtnuD6tM6/7JKkTz
DeUEBDVja5qrQzcq06+mcRvv5OWm+5CYVms8QDFRvtxeTblYl6ePaVAxZTkBzV51orV4NnsDRR/f
0Rqhnu1CS1z8//SKmnyM3x5I72k6DVxh2TEbjKTyK2oU5v3tX3F901AuoPdIaQNhZERbLj9pq9ud
GhpwBPW0hThppclzh9zHTtxxfdPIfBhOuwTPUZ5YjbJgMVkri2v66iS06lMz1rkSmNK8uV5Io3ce
nc3RqIKRdUlVGGu1TXEvHbLI9kzfw6u0faBzJNKnRUeHzXfsDj3C20u4NRxFKMQOkGuVclaXS4jS
mCR14Ryy9In7w3bT8jiEcfJXpe96SGx8LZS7pQszVG3u0VXJq8dJThpaOCTRbfyPhkDY1zpKduKE
jWtFyoMTdLMx6LOvrhXAxy6oSgZZ1FoxcF+oshNFvRiCz9Qu9n2BmsSP20u4dbNcjCkD1z9jYB0g
iDuWDo4ccKhANcRHxImmUw/Z/hOVzehlmTU3xXFSTOd0itV3YzeJb7d/xcaHvPgRq31jhe1ijjMn
ckaU8pjhMou1et0i2xftSbFvDYXgPf1T4AxkpquhwA52BTVF14e/0uoozyzhg7I0XFDKtOzVBuR/
bHXTgH8GfkfEI3PE1eLWNA1rL6/BTShjbpzrODc+mla3GGdPK5os8BIdBVm7zxZxp9sCQi2w2rB4
c8uGypwGDJm8GDyFudpWahiZLX1p9m7W2b8gehZ/k7RP4yE1dLGXEW/tYQ4I6TeYXeoiq8FG2vYl
VAoGyxEeHBejfK8Jot44Uztfd+dhhy+79T1x2GMs0lKepdUSm1GSpKOWOkBTHEULUDVwxUFL1CQE
AjhWf9/eqK9FrPUXdegyUuAiXwU9cnlcEEsDnD9wREnX+acpxND7TZ8MYLTyXH9JlmQ2D9xXWO3A
pinPY2tQeikBYOb9GD8roRiD279pawVwfCSOhLgAz0t+kT9O8IIKWxSj8wuJxxy+FFE7+jXNdGjZ
lna+PdTWLYgcEUvNbja9NV3KRZw/yamB+kkq2h8pVfWHGgW1eOdel4u4WmTK/rK9ShYJrna1yKEz
41tZgoyJLQvPbSyT1V8o+iJm2SuGcWiVQv2R4ve981ZunFYAeMAWSNFkTW31nJiVMReEAa4vatMt
EY2Im1NMXGmecMNbosM827jI6Godfe7bKcfEW/SOtvMjtoIsrgsPxh5cbEnEvvyczTJVA7Jbnl+H
qYM496hoS9A6wIYP9bAon2KlKBJ/sp0I22aQKREy99YiAivpk8+qWJZ/5zyvvoOxZQEHW8ML2hwc
JzrgyGt0vqt2EMycOa3vlSYWwFaMGjvetAXi+fajaRGwSgkeaYW57oooSWJ0YyOVfybDC2j/4/WQ
q8svO220neLz9RnAO4SRgGzQ4iSeuly0ThhTNYZ9HNAZ6B+dBBUapFtznpK43Nmc1xccQ7ncbJDl
HQiKq82p9U5Wz1ELcnAcmnNmS7Fm1yjP2Yx7MUiNPRDM9ZmjiiqDbaqlwELXAByFnAp/pFTxSw+1
xgiz+oM7pHsgp+sFlF6b0sCWNBEZD/kr/rhEmiUp866HJKKg6kqpOOPFp0T13qh7783bgqGoAsDD
lynUGqDmTaOLDdpEY7QC0dLWwwCIRSqUuEZ1un1fbc5KDsTygdVYw/PD0cBA3JuhOYV2eMqLqvER
y1OPeo202e2hrrcFinaveS+sJ/ogxuUCpgO0yjTOFF/XcxT1Us+aj4kSziCWnA+Fav6+PdyVLDZp
pwpQmGCR+jrUotU1oSKkinoZML8l4zo50FZBKbkP8WPFQwCBSjTe1V62BWPov5DXWm849L2lfncR
gsbdxDHm/uB1rdVAfkoH8V7gea2f0UHDDeewVA2WMzs/+bpLSBeAxIvGvOwVrgv0IYHkQENE8aew
sl/sdppesiqZDs2AISE/bQwiz6nu7NR40BFjfYoSBJNv/4brK15SBNAg4v0ijV0jyuLZEibVJVRP
hY0xZSUR6nGjn9K2qCiD1fq9w7V7ROY3fcw7yFS3h99o2zA+pSXmT3wEMvlylzgxZvbAQBHpz1wJ
AYOd46fI4v/SDQXLBzSju0MRpdX3eNbaT7G5JCfKuuMvPAVaUO7GcLbQpD1V+TiGx9TDSO/2D7x+
efl9gG1QkCNvvOpkvpbkUtVR6OF57tHMwoy8QIsxB4qHM2ITc6B1RbszqAzRLp97emcaksR8Fo7Q
umOXJ12LWTgS7WRZ1rewrirep3YM9Nrpg1m1l/shSWY/VcZ4B3C/dT9I7QrUFWlUEbJefo4GMjB4
zRy5WE1D2SDVncArQvfBsMq94snGULIxTaCK7pbcfZdDKbGelLPJykJyJlZzRAZUa6rEFIiqLfb2
2cZRYzAiNFiYeNp4q32GQ3PC3zwake7M7vekrvqANuUQqMOspsdcz6PfqOZ44UmYaFPBCLe8QzyV
e5JNW7OWQoSwGZg9t/3lrD1tyXA2g2eKDV0S+Z42abhBxqHzrnOt4nx7824NxuallYSIDVn6arCq
c7RwGIoo8PLBwcpPxSfnMOKvChoPYes91MPWcPIq4yxLfOq6pTJWutpULWyNxhNAYZS8+qtQgeQi
UtF/e/vMuDMI7im7EeOskhxKuEPkAXzxFZOcNTed4i7tEiw4JlTf/8NQtP+k1pVEGOuXXyzsRI3C
lRH60ZR6WE0sRuR36Vj8q6T23pu5tYL0X/CqR+iIRZR//kfQAam9LzCFDX3TjMYhKCGUt2dklbFF
LNyif3uiRKUWJDMCbYDQ2CeXw2VGwwcTSujrGKc9xbbI/CrH84DI2Ih2lnHrfdYBokq8HiUqWEOX
gyU6ojxDl4R+alLJeMd72H8NLVt5MWqt/L2EWdOh2NOY70lVHSrlaMxi4Ka5NYo2y/TPgF56yA0Y
TRg4EExgEmMb2YcB44tftz/45i+V3GQXoS1ufXN1bLBTm2MUSOSxKWp0DHIXLrYS1v0xbRzzExHc
oB2iJa4/1I0az8GMCuNRGbTxkITd8N5KULZMMH3mhsa28Ij343LnUMbYAxRsvN0ca/4CNofsz5qw
FHWonJWzRTAXOcqx8zLnEf6Dh1iGMI6UP80ALUH8nZuxsw55B2nk9kJtRHjwbxFe48CzUmsaQJQU
wjNTAH1lVwyndlBGkO88i+E0vYc28lY9LgI80Kg8S3D94Bau84zWmqnbelydWBQ/6GhF+ZiCEyJ1
uThr09tFQeRwciB8ARh3/QgXi6p3QsV5MO375NRSPzvCeYjvvQnDlMbI6hLrFWv4vIx5/S1yvPI+
7kb7vh0XZyc/kMdwFQ4AqkQUmPI4iL8rXDXaAQP604pvjPryIP1uUag1u7vbX3NjN5Hkc28TOnNQ
1xoFxD6KF4V6HAzYJt5lSxx9VFLhIUVZ1H4BUPDU86MPc49iWKINbzWK4esiw0nEI98qWuSr66E0
lME1ZkA3Rq1rpwLxfyylNRTl2tgMrMZSDy6SIzthwcZ9C3eLfvcrTI1pX95JvTZJVR9S10YLnSPo
0CzAn845hmL//tuIQBAjoPIJRpHTsi4VtVziHicxDrSlXRIf7If91WzE9NCaanzUvWx6NKdkOSBT
TFlAZNAa+ijZ03vYmDEZv03q7BJYUgK9nHHSeQ2KfXYUJIvQzn1FQEnhJP85EKjt3fgyw1vtW1Oq
agBhodevrtWsEyygHDr6MZy4vLqv6SN/bm2lP5dJlt+NRdf8lWe9Jx/WEmtyCLz3ZlvDFMmt8O+h
gRI99dBNdhKejUsLLovEOcifRDHtcgFaQA6mkQKgULzkt9GBLjGi2D3axZieK6+bdu7IrfUmvyEz
pSQLK2QVUC+NCQKy1jGAmEpavwIrJO7nBhJMTGv0P8yNkifIK+q+NGdWg1FT7RCPHxis6lQy18l7
9PLUva9K+LV+a/TLzoBb6RvVERDmFj0u7qbVdgJWoxQWih6BMGLtPPaGc3ZgtQahFZ4xOfkABtaW
pkL5fUQAcqgx+vzQtaMWdMiyPaQGWpVjVCPeJ8zvt6+zrYUnj4G0RE+TkHT1iKcYl85uZiRBpVbu
KV3sby2abEE3hNHOJ5ZzXG9z9IqJ1nC6AsAuj8EfQRtVRXVxLC4RatIf7LgvfvYY61JQqPpHr9Ts
Z8uB7e85Sv7xzVOkgUEFDJoPX319lkPFNsMwLKNAKZHFm6YFpf4ugXVvjP8hUgRFD0iF5qwkR69W
E9iRN/R1EwXVWC5nC3P2d3YMcSnryj3xgI3XjvqUwdF8bfutq/dziBp/IWflRlr4ZMSR8VRVS/z2
1Ai9bimZSPkFYOxqQrCD4ryx5igokzHC/KYdvOaYCuznu0Td6xJs3DkcSz4/K0iXYB36GmMPSich
cqFybT16xciLNpdTckgab2yDUDH7nd2/NSIxgzSIlcz5NWU4K6dCLw2u+bmpwrNTL00AnfF3bBvR
O3BDe7SPreFI+lDVkE4zuAVfHoE2Upexcawo6JpGCfpGM4/cQ/0hXmL3S9a5yX/4ejKLQPUAOhSk
h8vxFsR8wq4yo8AWRLlZSAXGnnGsx1roPyS1oDAxPVUJBEnZVxulbPAwHE1pC9TUS5CEVes7RWI9
hzxOb49G2COvVrZcWVB6L2flLD2Uq9LIkS/Wl0MUDsqdGuH/EGPd8/Y6D+UlBpMuMmAtVkM1SeI5
5WLmwSya7oOhF/YDhu/iMV0UsfNGbFzEtAVsklroALxNqyeiaNwCbH2SBXpcoxuQ9UgwmU1bNods
HKedJZS/e3UXS8aFtMeFf3CFtDTGwV0cGmNBZqnNV1Atzbsu2tU3ke/o1SjoV1HVRljliocHqImG
VNJmQQfB8zynLnYZDXJWYnEx5INVfnBaDSXWbCpe4tZ5q0EaoTLkP0lhk3tfW/uyNXzO2ktFFsx2
LM6gVp+HMCk+IwDa31dTGu7slWsVT9QHqKqbDsOR8K0B0BO9iNzQmjTIipbgwu5Dk9qwHYpgCr3i
qaeeeKf0pXMczKT5AIawfOkA4D1GpWkmflU0xt+mJZJ/br9+G5+aah6+TgAlKOitXz+t1L3WKKo0
WJJRBZOoQC+Jsz0qy8bjzjaiuw2MHpGJdcsunAmiBixL+NQz8FCg+9ju6SQl6FssmX2ehGO/swUR
jTs5zV4heOPsUEfjMiA1ohq8Di1ghMxAJLI8yPM5/bd0lOgxEo39kLjlTkFta560zEFdUUhAkmR1
zemDM5Z8aBAYZWs/kJdk98QC6pGavXEU6PU/hlafngkCzLvb33Hj7eD9pW+jUW4BgCbX4I/waehi
tbZS5kgfM/ndW1Z3FLMx4jFsNd3dUIg9BNjWVKk4U95hBpDp5Z//MWAfLza8IxDO2aCOJ/q+46FL
E+hxcY6jYtq4z+G41Acdrevn/zBVOGoaUSlwpjXmnWQnQYmHRTYRiTggYy2+dO78Y1an6eyWnnN/
e7it3UPZgC4wubXkEqwmOgP5MdMJeYDRKv+aWivyKTdjjRX3+u/bQ219ROnWTaghI5y1imhdIhdY
Lmoe6KK04ZiV2t9lnxcfR40OqmHn3g5K6/rwU2WjPAOxioI+D9jl1JJ2absxU7BeTZbMx1mnet+N
y5665/UCXo6yCjNwssvKKkeNoNVz7ctYltTWtLL/OAlaBm9dQK4YUG68KHwo0uXLCWlKO3dxvkjY
aOy8oNT6Q1kq+84Dtf4uL8c9vO71Cya79TReyN4ACa9Lh6awtCZTozJwpVFGRZLaHTJIau/VaWlR
fsG3+GAJmbtN2NHynGVJuxMXXG8ZfoJHbYA+PsDKVxzeH8ewDrH8UREECkC4uV2gl2b92Zq64SE0
POWco1DzZoFGLHKkaIbsvUD5WEepY2nSZ3EZUaWbdszqRDsvbuzRgDL3pBC2dg6DYc5K4xsIhpz8
H5PrzLqlvtOUAeIzPX1m+hVPMO/a4ZCHlreD9dg6DKgdyGQGPy0Sp8vBQIL1buQJBBFNCK/0g8oD
ts/JXhggn4DLqEfOSMZx3F607VanIUNKEe0e1L6SpjOpTdnjIbdHm/b0ogepMXmnedbzY63389mN
Q7r9oR7+e/uYXN/dvAL08QAwUKi80l1SnSx2K1cvgrEavYMhyKRKoCD3mNKnfmhO8z2bfg7UuRh3
irBb21UqYhNckXQA4blcZHzjFyesuQv6zJ3fW+n8O7f0sTggM2r7GJ+I4+2ZypRpvdroIEiJHR5/
wHWX46U5GOVIZTzVWX4JbTGHQ1WK8nGKe8dHiLk+DHEf71BFt5ZXYlBeze6gLa8GrRAnafI+KQPP
pCvUhYRTSCIguFJY2dMwaNk5S7zkq6YM0dvrvw6iAVJnGFUoWY69nG+Z1D0tIoRhlXqIfUMpu/dz
jDdQj1JUkJdW5dt2Ou+kyRucIB5jOu10Q9hS1EMvR1VKt7ZHD5FMirMoJpWekpt+ktvGD66IqD9G
AEjKewXl0P7QOiFWQjjytuCRRym22gl9D9wkt9HqswMHwShNMpQB/K2XgSBwSFW0/Bar1Q5N5iwP
yOqjXaX34e/bO2xz8p5J7w+hBpg3awi3VUedZeJrEuSZLYI6LbL6ECNcUB+IZHlQrWR8rES8fANx
ThRGwjg+z1Y0nBsz9fydH7Nxu8jeDi+fR/cBz9HLLzFnfUEZDS3rwokRUOyX4vsof8Wkhcmdi6E9
Ubdb3FsokASVp2en1jb3WCUbF6nMcIAnU+SScdPlb9D6EMlyhd8AWkBgiDDixtxVd2+fKf5JDPTq
4Yp03eUo3JaFEmak+RHBn/rUxJZ4Mt3ZQ7egzVhn4uS4OlgEou2jYifx1zBPW4H0ikmeefu3bIQB
tJqlnwcLDxditehTqswYRUdZsGhd/TAI3b3LtEI8lBUQMcUIjYeqH3MfpYfhywRXeee6ud7sIBNp
CNMQIQSgnHO5EnNiak09Ime1zAVYaCwB/clQ4sM4KG1we6bX1+krqYTOCw5RKM/JP//zQc6Hekpw
uPVB8nkwebX661hncxA2U3Gv4NryzZxsNX/7rqaegwIGRGhSdv7v5bB91WoTpg0efim9ftfB7Qky
COlPkLdEgLcqV9ti6y/wK+5m4VbvtKkrdn7D1TdmYW3ZVuPlBAzyKu71x8yVvOvy3tCEP2sJsLIs
ARSKHkCVw5caFeeguYv1Ka7mpKdQ307lkfJrfv/G1ec30KamdUkaQkK7+tBCAV6hg+1BgsCKHrK5
r86O2aTHOFWcZzHk3sGbd81Ur17s10HpyyJ+IGUGV+lPp3V9NNY1QoZKVaN1Eg93YW0Ox24uvilR
OJ5vz/G6TCLHk0o70ApBVaxDeBjao4G0s0BYs/C+VrldP7Re3D3UyzIHBmpQd71niwcCBudjO6Th
Mz6o1t3Qe8NjNanGjybqZ2vn41896LKeCLCOFr2MW9agSK6TDLXFVpqWK+6prGr9EEdl75ttPh0s
LxN+5iBKpo/YsN5ejquzLUdG/uG1PkOwvtr5Fq6f3gBCwO9zLzo2bdMG0OdTf3baPQzj5iRlgVZ6
8sgxLw9ZQYfYxFxv9B27Vd4jv6geIPNqd22R1ifhecqp1Zv2oNLt3YmJN0dmSJnPE+WvhWc8eykV
r2aSrjVC22unRnsqQY39nPWlOlea2z5jYtmG+Kyrxk7Uv7XA8tuCUaCfy1tyOWu9q/vWrhib+GVs
/SoxjH+GOaV7XZlettfpu7o/SUp5IHAKg7QDOHF1gpFWmMpugknhFnVxXsYYIGaCse6LEJ04V0bR
PDvzgEnm7V20OSyxCZkHbforOU005A2vnbIRCm2xnEND2Hd6OWHmmi7J0Xs1aimSdmfrbnxVhB3R
AQaNAAxrfWOCvyaRtBEx7LI2xW65HQJc5I1DAy0LVsEY/jIcEd33Szqebk9345tCI0HP9lWpBV74
5TelRa6NMAjQsS3V8h7Gf/bBNUT+r1Zr+s7W3bgdqeXyHsJekR2i1aHJ5sboiXZHnxAQbZoR2yVs
NuruMR8M86msovbL7bltfUrkcin8Et9KYOvl3HQ9Qg+na0bcMGPzGKVzfp8bHnoaatkekzZEMXBK
yrcyvdi2r2gHSmDcEOs7mfvY1YDxjyCx4ukUIjP3IOouegfjO/4P345OLCwdNGZp3qwqOCrLaXMQ
R79FBvWcpK365Iq28BN3CL/fXsrXtbrIEuS0oJPZVGppla6r0n1nYe7gRKOvpNrwYVCyFNQsb4rl
Q2r14gPCikl7mk1tsA+N4oXfvWjMPuWmF4pDGqUDDLQmg4YSGvocILKZfzQUXbH8Uqix89DnneMF
Sh6af3mE5E9pmUc/GjT/cQDs6TIcZsrAbwaTUY8lCOXEwffkoVpdZ1rW1Wo8elylQ2o+DkbfnTtv
zI6d5nXvgIXvde1fLSpWayglleWmkCd9jbW0tTlajIaQswVN4WINgnf8vxTNcuuQ5qGIHpZeZN8d
VnK5G8uiKJ7TZs5FQPEUUc3/4ew8euW21TD8iwSol61GU05zd1w2QpzY6o3q+vX3oe/GoxFGOFkl
iBFzSLF85S29Eybv3CEsPN/SS6Q9KMF285cpnyZ0LCykjP2lX4aP+aCNO1HzxskFRyI5lJxfbuLV
StGGze04VKYDCRucc5zoon9FbzU4UyZeHPloeSTOTqJwkxnxddjX1OjJFYnZ5W/6I4jU8BsTY6th
mVbP9fvI8350eqXvbOutQbBypSIvFQSotVwPUrRLonWtTsgQ570fl6YNGabMjvcPz8Y9RNUTfBtI
BkBNa6DZUtduonYKsag2LBc+6fBgLp1UD4jmy1KgYZ7FnrfzpGxc7AYNHMqB0q2XdOB6aqk5d16x
EIdlQpS/hnmJl1OoOAb9BhTgdoK+rRkCokPbhn1C9Luq4qjD0hppRMRf1wm2acVs1u87hOe+CKQf
0b1IxckVkf3+/rpuvJrUk8G001BGMXSN9krbURsr6CSHqVK77hCVdvI+nZF/HDDnReIst7Jn1cyS
l7wblZ1vurW8oPiAL0LopcK32p6g9RKt9Lg8ZFfw2ItZjc70PNpFEgKVcedR2dqnbFDJsgfHf0PP
KFVvArMUTwenLO1vfHNd99XU3qs4bk1KOs/CjAHeCzv7es8sntcIi378ATe8GbPlun0aptp4RGwD
Scf7H29rLCn77tDjpba5btJPvM7q3ANz7qlxBVY8Ee60miqe00y0/+EsSHV5Hi5iHWct3VEiGQmu
EQMCoaEeHrI9DjOd3sdZ1dKdk7DxpUjHuLTp3krs5erY9eMyokPKSTBUBMjb2gyfslLUO/th40Km
gIgjCHw6CbuTv+KPy9Ewy84o5pHd18R0MsZac+geWl3hW0NcNY9zbts7wf9t7Q6nPvDARKgoGFIL
Xz0ClE4aniR3QGetTpQjp1v9CWXKfEHHaf6Flx/4Ci1ta1AW3lSoQZZExVltlFaHDVchNvXq/SOz
X4gm8mYlsLxegriIAFqVKVc3ZRQ/nWYHbEBfnUf0UHamvrFVQW7x8pF0URhfk5LTcdJT6hwDlr6V
fbbazv7cN6kBVS7Ld4bauNIsqnQmnU0OO5CL61nZlN160WNJBITfPHl98W+nWeMbxdGnt9aSqRe3
wbcAjV3j3auXkw61FAzBUlDKeVwPnHQsY2gwR8ua4zdRXhuEE8lY575aGPOOyMbWgpLPSEV5Hg2U
Ca8H6x1oyf2M1ELptNnnLIX8rCqG9QxMN324P6+NkyJ17QhaKcuAT1sNZTaWXasYEsDRVMY3c6vp
p9/o0ZYdHhhi3MOlbbyEjOfIhhXCsKBBr6eWeXrr1ZqFxm3ZD6eICpmvDM1nW4uNi5N700Op7vpu
yZO3iiu51vh2hEuYJq6Bp7aiImCaDP1htsys8CN6hK1vzp79JkLTo/YrYyi+5Py/th/VTfVJd7Nq
z7dx45NSbQM6wkmB1OnIjf3HjdR7oQZ1j3WOrKz4JzaV7MOsevOL7XbJXuC+tcYUvehx0ltF/mm1
xraw3CQyY/I6DMwfemOyjlCkhpcUV+5Ais0B6M739MK3FvnPQVcbqdNSbYlsEqDaLnEMW5z5IV8i
WMZx5uBaniZPil3+W5D8SrW3//CC0Qil30rnGmGam1Q2U602lqMj7mMG1ajVJ+j2Ck6xZXu6f2K2
viSsD7oSZM08LasvKcwoopbE6k7xMF+0krwrh4USdKmt7Qz1m0Cz3rlSTYueNRyBm4ADz59SdKgP
HpzBbo+LqNOnRdHTJ6HF2ffKQbvA99Km+dD0+sFK+0tfF3bjF6ZI4DDk1lkG70TQi/0vTghLSs7d
W3/HPZqq99dEftz174SKJxlHks9pr94+d1p0Gxg32ndzqfzrTPGk+7gCNx/aGvo32iPax/sDbnwE
2BJcWXwIlmYdRoAZL7ss5TjBTMOq0s3bl4Ka8skR0fLlPwwFt0lCk2jJrA0MjJF6nxjUHsVqoXww
ygwcVDYX3FvNYOwkkhvPG48LyH1WkQBpnXLTLmiK0pr7Q+OiP60YNBxbzvmnvkwVFDHL+lIDpvTF
hEHf/VluxGWMTFQmVXioX67iMn1uKXhbU3/IDVu5YH9qHzwIBDv75FbKCVAENQUJ9/Ak61deXX9c
g01NprGYbGil0ItHW2TvHKcZj6MbKUczUsIP4+Cl/qTCd4pqE6lHp9zzbtrcOtKjSqprygrq9U/w
ZsNsWQheA5VTa0auGSguKS64wTm4v6ibQ8kaP5IaELjXVlhtpEKTSl12qTe7F9wEMjQ8M+3ErfJq
cIJcWNr0sIikgPYaSeOqUR4vNAUPXu2Ex2SgXNTFenSO4q4/dOTPSItXe1SaW17m71EBRiNuKB0m
V7tmiW21iEujPwxoqZ+WwsmOyA4ub1zU6C40j535VFdmc8rc1MBescorwLjh8Byq+Xgy9HQ8D8qI
Mp8T9fExB8cRlKAL9oRlN95DGZjLjhP/4GBdf/FGuFEa5Rqnqo2Gt30ypzwTlfcILzD9iBCjF9h0
Gi/3v/3Ge0iXj4SKCI7ztEaLmOgkAKVim4l+Gh7gm4hvWbrML+qypOehLzLL18M+fE4FMgJK3Ot7
PuJbs+aUSdS6QZ1z/U5NaUdZJybqMZTJPeetOz2JiBwvMpM+aBS8NhZdyXcwOVvXiNwHKBVQk2Iv
Xi910umtXlGePwxW5b5E+JX4fTTuuYVsnSt67lSL5E1CffJ6lMnUa4TDuazMpmmPWl2W/zRF+zNM
m24nkbwV05IoLrINOh5SoWUNQOhD9gzEvP5Qt6HrIy6pvK3L7qttd+UbXYlKepemHqiRMqP1WoLZ
V6sWV/jGfC6zIv52f09tzltiBGWhjP7LKvSohjEeMl0+D1bYnYxO+YHq7PCJBki104vY2Dw8QRZK
G1RaASGvjkzZZjqxedgdMq9SI78te+Wh1NPW9NEwX94mojLeY3KxBybbmKBE0VMDxOMGMZzVBJfU
64dqafrDRHnuuxY2rj9Znf12KqZd9vvWFNGUB7FKvRnRglXMEiPrH3IPk/n0qnmq63j6jJgJhQl9
tHtJcnUCpynb0B+7tsP4CuXDU5Y4zQP48/LsmdU8+W6ZpuZxMHvvwUvoQAWRUinH0Wqm/7DlgddB
m5PYejJ3OZs/Hs4610SdjB5myDFF2NyLkyBPw/TZHsQeN2rrI5jcF1S5fjfp5Z//MdSkzFWvNDUL
00CaS6Y6/BH3dfJkO5Wzs802rguZ48qIgE19I78lkkQpIoaja8KKea1dHLWw0z+98tjIsitvsAzW
bQSuV0WDcsSeMcqiMaBiN9pBNppVUBvg97Egq7y9wstvC5+rYFi2nT1Z7JVaBeQI1+s3t7pVoPk5
BEnZmaPmT2GJsNGMCZpzWppBW45jmHTVAR2Q+cfIQWhPVp6ama83nZocx0Z1Rr9T0z48ZSqgu8oZ
wW9SM9ai09gjrrDESf+9p7oDNTntq/SQj7q9vFc0AijfEtEAeRZVhu4x1ZPqhYlH+SGxdHMnWL0J
+pknZhIA9cBYyCv/ep5lXIncsfox8MKp/oij22M0KvVz2ufOY25a1fnVXxE8EqRKUnjZ9V5tSw3X
0jbPczMYoD5+dTsnesbMY/xm6MOyc+vfnABJuyCXpH4tyYjrRlQ7oiVUxL0ZNEbhfjQKrXjqVKu8
2JNW/Xt/Vje3kBwKoSlKLxw5osTrRYRrsUx2z1D0uKenzorcQOuW+DEF73ZCZ0V/1r3W3JnfxpdD
4IleFStJ23JdEDEWHeRkhfNUUdrlezIoTD5L75SLUQF51e1J2W/N8c/hVgeizMF/kU4bwVIQwV6A
RquTry4REqoc+eww4Gg8+SC09xQjtr6jJBzLthLVkDVNKplcPTR70wjGeVK/oS6vfW3UqPmcZ8Wy
Ux+8ydxAYdC2BL5PmQnQ0WqOreaEeTRVWtDMi3psk0Y9Tb3xazHj5IQnlH6oMqf4RaF3r+6ysbgM
TIgJz4Pcba3BYdEZpenZakHWYeu5jLryaYiMXwg0Dm+mzrQf7Fkrj/c37cb+kVhJQKEy/kI54XrT
jm7tIGfKmEMo3Bixkbx7KTwYcH6rmwL8t+uc7o+48SUJDIhkfxMGbkTJ2qaLvX6ptWDsIvObpnZg
kYG8/ihNo9gJYbcWlLBdfk0ucbLE68kpuaKpReuqAWxxtS5gCozYzziw6Zbj0unYUwjXfTfWwx4y
bGuO0J7Bl6sGRax1yyxpxnk0el0LRBj2xhGmZPqpgUTn+BBexM7LuzkYpVCaPXKua3CvcPAkT6gI
BGUZul+MakbRTCTNdLHdZN55f7fOBqgzx4R9AdZzjcPIkqrqptnSAgep/xaJP214GnLXutQoVOh+
m8ibALykjspH3u/U0m/yMA4mIgCUq6UjJDfN9efkbl3SRhCjW1atDA+zk0dI/6BReWhmvC4Aw+nm
hyI07E9YOfe/sCLe04DYmj4tR0JaKvmyM3T9Cyyst62xbYwAkz0XhkZrpdPZxPLz7zwT6oPljtUx
FuDssVdp9zg9W9MnxCWWk3ZTrMH14GA8+6myRyOwwhix0RkZqcZPQ735mHlOezDhvmG32EIr0s3h
aCvmHtB0a6Mh5kJzAeVf+Zhe/4DMtXOhUMELRGKUweB2qp/UnnlR6mVP3mRrKE/iR2iwUxVcRwix
lqWx47HQxRhHQR67eA/nXvZQ1P2wU8jaugEZgnon7WYJ+bieFXVZLSocelxz6KI+hq2V9rMcMxz8
dOKtJ+ms+vohJTQb6SMeGE+SmK6HjKyqBsUiFu6lcXjXg98+tibW4D7/dfq7Do00uH/n3l6EElYI
U5wuKrf8mv/hRZmw26FdglzT069Noz/VOSbHfqbOFpGDJYDfzdPO7XvbRiXJJswDAs9JQQdidVom
Xc3TIRvmIKkitQqmYdKeRhP9mZGC9sccIbDnLmprdNiprlw6HJbx53GH8zx46r/3F+B2PxEFEjaA
kJYciHXdaLDn3B0zZYba5BifVMraP0q1MV/qstkj+94eU6JAxKTlk0qdYR0+6LRnjFSkS9BXWXxE
KsI7osOpHuuitT55YV8c1RG+H6+rc2mLKTzen+ntdpZBKDcE6ENipTWAKZqd0s66fOF5FUl5aBrS
fz+dE3gfAPSa52HwxM6H3thdMNhlg4oWFW2+1cXkpqY9DPqMWqdXtJcht/H96xXvmOTO8kNLPHSL
def9/Wne3sQubGZZIGWHUSuVv+mPzFahoD31jYGvVJskn/NCf0dRp/rATahcNERWfYFiY+ASDO9c
F1s7SXKZuCngcgN+uB44KvKs9JCXD3LYB+du0sE75vZyyros2nnYf1891+knVSruJTrxVApuUJ1t
B+Z3tKYlwFO7Lf1ixPPSzdwicEUIhaiYRkiCGDql+jg9OFo0f0iIuz6JAoAdtIvsRW+c6HJ/4bc+
Nl0NJPwg7BEBrA51OxVpZeZcJckC0MvPQjemiFWhgBkWS471jm6VD6VnJXuCvltfnFAKQVsoJij+
r9r2aZVFIDHHJWihHTx7i6b/lQ1R/uC2RvHvPAn1VDlDctIyc9zZ31tHiutLSm+SH9/woTVA/tSv
ejWgh9i9mVqtYq6a8sXFYPRRUHv6cn+Jt7YYh1hqLaMhgkb29RYrqEOPToIgihMh/TdNPHmEfv25
mtw9d1f5tVY7jLuK1QRewn217mVXBX4zqj5PQZFN3fvEC00fwM34+f6ENj4d9RqZU1HvIh5enZlG
TbLZbdM5iOtiAjPXGM5DU6qGrylZfRqQCxhRBkKQzUcE6tXcR8yoULAgDqdPBI9B/rg/bopRKRGG
c/I5WCKEB5BAbuC5jfqbvomrp3pxe3/Spj33sY0tQzjB2076QaNiLelECVqzEiR4g6iAzotUR/yY
6Il1Ugfrs5sl+vn+Av+uXa+/I2IRxC/wdwGxryIKo2hnPbObOaBpkh0gQWXHRJvm0zJa9vva6Kvv
mkm9bFaK8jipTdQcBcaLZ0ih2aekr2Pdp3WNkU5DUrTz0zZ2M10Eblt67NAc1lIihHLOUrUdcIXK
0d9lnrI8OEPffLS50n5EogyPEIrV52wU8dearPEfmu8gcpBEq076aCbHxYnm54676KJmSOzu/Dx5
mNYrR9lL3q7sTsoL19tjVmb6sAZaOaMFgB6BxHHMg8Tu9G+tiu/0yVHQonm01Sj6ZyyiJjpUUali
Pm1DhNn5KVubhhISzWIeNSkEdv1TMIrxpriqJrT+2xhlbuLPE9jg9skoK6wghqQ0wPHl88Uu5/EM
mLb8p59BqMFJ0ZKgcZTyxc4n85w4dfGMsPrwJeszxTre/5kb8Q23IIEUSHzSgHWxHWk5Jy1R1QjS
sJrqs7GYyZM+V8UTb6X3vTLVtjlUadmxlOWM2HM3h3/d/wUbT5DEUSKIZ9JhuLEnsxonV6MadfAo
ser0MYrD/LEZ4uGznbtKeRi6rh2OobO4r38HqAYzpMXNjGbpKv+RZsJDDYYzqJW+zk9CIIb0MxaG
Up1K3aSjn1ROoT+8erLQOsAQICYMm3Od9FooKpZlMqrBpCai/k53Kr6kat42ZzfL8RCL2mZcHtPI
mF9dWaSayLVN5YRLjON2vRuzTMO4yyqpDImsboK2xWPAN7Imx9MvVJZLnIbGHkf4FlTAN+UAkBfB
byPsWT3yWZrriRtleCFWdtT7eEJkz7bZ10/eMP8wBMKhqdq/m7xsOE+pUx3GQu0/3l/w2/uK8oRD
3EWzEKXUdeMK/cpljKnUSrdK/QvFIiv2e6tS3rdQtHfWeGO+cEdxf6QcjmgmD8X1Isce+Q7GqF2w
6GNbPRVcUGVg5LHzzexFK16KZZ5xFzTFbAI3G00P3QBkNZ+mrqj2WGi3sQD9Mzo4/9cuxd/n+reM
dPu9sLV7mKpcK36Lnfp5KYxl5/Te3nLXw8g//+M97sba0DAD7YOYAx75hef2T23dofo/ifZvLx3M
0/0PujWg1M7TueYpkK3hs4C5emsqsiFQ7by6gGdwHrDd9AJ6AbEfalG/EyFvrSPUTPk5KSiAxL6e
oIubsZlxBQXGIKKXCnOhT7o17T35t9cwpQqIpwYSL0SJa2CpXqWIkhT9EMxW057cLM1sH4nh6R2d
KvFusbzwXZMpyDvWEUI+g2ruVMk3jgljE90QoMJ+Xpc4KW3E5pgyflygWpLCz/Wdrm1f5mVujvc/
4G34SNUL3DMCPkQSVHOvFzSqRK8jpzfAJ6fu5md1qnxJC915jDQtL/x2ESnhJHIoZAbZXtXtd4fo
OkCQ7XMVkVmovrw2q9EbxVCMSEcePk6S1jpUrRc+ObjXPuF4YjcH+p54jMydrn2NqzhHJ6Xu/4LI
9U8Rd8anNlmwBaIhjanj4DzTI+o+3F+crX1Ad9+jvkP2DbPyenFg3pm53hdDYLZ9TUUbPfMPil3F
51mpca8CZ4lvWDTgvFakhvqx4z7aCT639jtxAJbWXGKkSatfELqlGQp0N4mg8OL047BwJj91253q
79YxlnwD8DeyN7KGwmadOw8o1IOwUdThc1OpmY65cabNZ29ZmtNA2/jh/tJuTozCGZqbEEWQbrte
2jRpzdHJSg4yD/MXddLDN6h+7sGotw4S7FuPvwMsKrXl61HqQSmrKuY+LPNOPXZK6ARJMahBUymv
VryjGkUblLUDekD8skqFwiTmto2dPlAGF0HmcQQuFaOPHUZevRMrbc0KxpAk8oB+v4kS+0qr8sTw
+gA9SeNQ9n131GM9Pbjx6y2y5Ky41z2oKJh+rIubddcJt4azGczJZDzpapcGYRaVB6NN7cRPqz2K
4NbUeCNhR0jMIefl+oPR2CjrXnH7INQ844BIpTjDTY8CTQzhztO1cfMBp5D8F6lDTBB4PdTYakZK
PW0IOsctH8xw8aB+KWmQkyFc9MgjSVDM6Ui5Otw51BsZJYIxXHmAR2T9aU1aivVFy2kDwc5W4vZz
mc1OEuhGiqRFgs7hRTJ/vk1xreIrYaHBcIhHyqlkoSA98Z0sU5/d3H+XTUcD/GeB3879w7nxFeiV
ciwl95jMXh7eP8KIanbrlmbaGJhWYp+XJv9Wl8ZyAbi+c8Fu3AJXA60+N1ZBBe4O1Rgs4AamYAmr
2A2Mzmp3qn23WQ0pqEQ2InBBSWat8terXYNzJdtYXxb17A2DIPPVlKMwFeG7aqm+UURs7Qy69brB
lkKyhaSTiupvBMwfy4gt8NAbbTMEfWrH1WFR5u59aiwNhcax1H8odaGWjN4ZAR5Z6PYkoHHfl0Zd
f6ibuRM+N0efEUWFSB+Tdp45MdOX+196a2FMjjVdN24UZPyuv3RWa5lt1vEQpJpif8qtrjwaCR6f
UQavpUwn2FA8jDvJ+NagCLsAz+KAk2KuanCYbuYKhohD4LKZL2lcfc8bwz128EkewkbJggjr350x
N55yNAMgsaI1B4Jq/cKFabu0XaYQaXhR+c2uhq+ZqKsz4l3ls9IN4UMibbDbWVRPWGX9vL/KG90a
omOOI+hmFH5ht1wvc+2OYafBu+BxKIc2KFr0oZLZiTx/hnl6TuC1HYpQxVc90erxInLgQmMLuO5A
E73bOd0bj73MwejXSJIWkkLXPyZRpjwaco1vXrT5A1fs9GaM9L87R8yP9tTscU627tnfvhiQivjY
a98CypNhqjTTECyL1f1qYikK1hW1dbTGZpoA6k3JU1T21pvFqr1XY68AzFB5paX925VodccvhppW
Q+R1gdbM3tmL1TLxrVztfc8TxVE04/v7H3rr4kT6jsdEPi2wt66XNivqWPN6xiM0nY55MS4XxRbV
KbOcfidH2FpWSTmXjGUi1HXtIi2XOSs6NkeChF9ybF0r5f0yTWhabXshUel+6hBhFSyfHP3L/Wlu
HGDa1NAs6EpJpvZqB8G5rTKIk13Ql4p96pXOG45FPY8vLv+1OZhl2j1OduMe7w+7cYYB79D05PKQ
FYTV14ytJudoiy6ooOGWl0xVEYUwFWoICaoCHybHGJvzoCvGxzkWXuYTY+5lLBurDhqEIjCSsXTj
1pmZPVqZuygh2GW3y07enH90avz7xkXvTxhE1w9uZcZBy+N9vj/3jZ0FLoKOhVSzwdtndWeGiSO8
scu7QEkxSBeqYp7zWa9pUpX9zqOsb05SYrnlwUHbQv75H+9WqS5uuKhZF4yTY/0QVRc/0pnSz2JA
cmDp+jiIIzs+OFpS/tV3cIQDNwWmsajmrB4yN0QC2UG66WHALTYosTnKuVhLB9hTarRfm9qIz15T
2m/HcEmMwMiW4XsBWWpkPZfxscfw7sA1Ybk+RakSPpHdXOI5SU/3V3RzlnDgZPEPVdA1LtN14xHb
lLELhKVUn5RpfMydwp4Pgi3m01tHSG4MMcSi5trsJD8bNzDoJVIfriYEPNYbWS8TVCmctgs6PXS/
eZr2sTGqqAX8CjrBivXP92e6EWVRAUOikrIJKr1rsTxIxm5MHIlhTosoN26wao8tWzn9uD/M1hYF
QMS8UDWHALbaog7Oj0MZK12gIrXiQWwrksi36nZ+rF1tz91g6y6QTmC8Yq7N15N//sce7ZQqtfJh
IbNTzPmzcE1Rvl+6MFQP/dgaLyP1qNkfKC0Y2K1ZKIFnVrXzuNySHlCyoW0JLBsaO2Hy6pxg4mkN
g6E1Qa8BZZf2raGe+h4UiGf0tcC7wK8Wf+lGZRYvTjzrxxrj8OjQ6J32T1bP2U8NmbF/7n+EjatZ
iriRzyDXLQEi1+sSt17e5IYQAVDL8blIC1ahs7pTEZXo2ooWqLo3GHt+2xujQtuS6CWP2Ip+1GpU
PfNCO1OaYKhb+4uX0YUEph2aH9VaN2efpon3lMV99frJ0jcGsir1RnlzV8+tcAWcAjNm2BQz7EPW
okiXVTRwDp4aFcdozoBq8FLtHN+t2YK5oYtEHR2tK3kQ/th7hpposR0udTCUlvfFavSJRMIMsRkw
RFSf1K7sTzZCxjvD3tLIuCy4B2HY0GuF97FKy9RSE5mrK6DyM87Wi6G1aCUMhpf/mKmhf8AZGPZY
bvT5pZ/N0va1jI5CEI5po4N0j5dH7vXUwcbLaEpcftpK+Fk32CYewUr08/4+3LgMfueOsvnNp1lH
QpqVxSM+4TWZe6mrg2/mXjK/sw3hLYVvh73YuxC2BpROVWC/AJBQWLr+KCDYaorqeR2oTg3WnzA6
fxJ5nTwWnYj2MKgbO4DDRZ1CbgG2/GoH9JPbujHPfRCGqfWlFfbnql6KFzfBsnRqhvqUNNFeBLDx
aODlS6T3u/p9I7A706g0s9ppgrlSQsCJaF1BO1LzyE/sZvyCdel/KIPDPdXRNSZRkKWA1ZJGKvpC
XSH1D+MRG/E8XbpL7E40cVFTRq1r0ZT4xYnMsXgcl8ZUUvhAuv73q3cSEgjYKtHnljH1aq0Tug/Y
5DRNoBUAjGdHGL4SOdxjsT7tydhtrTFiMjTB4ToR4q02kZdTEOA4N0GciuFDpOXzZ5waC5+h3XO5
1PFOJW9jH+ECgi4VouSEAWvhKMek1AEGhYww15r3dj1McPHVNIYyZXfp26YOifDcYdgj32xEBIiW
ARiR9iPGjZKNkWuppbe0xhLQN8fYTvRAc0mOX/3lIP9Tvqa3gDzWmiydqJC9vKxukWnuq0MlzPkx
bZ30EHtZ8/qFpPNFE4GYSo65CgeWau6Kweg7XECspvGjDGBXVkXuB1bgJ5wi5wTDITq+en4Ix5AB
SVM+PL9Wzw+AabXSXfyYw1Is74ZZmR7DIlTAAmqv1h9BhBcaC7HV/5/21VBulgkIwjUhXN/Fv8ai
EEctVdVnKEDOh7LSxdf7U9s4CLLbQHono4gbqbY+L4XoNabWTKbTYdHap8uFNfaeCKn0j7gdWHv3
2y0hjOYD5DN0KWBL0SJdzVHLrCQfZhzgdD2vFR+e+TifRurgReong4ZhTtOqxmctcZbsQRso6sL1
b7pzNKgEmmajhoYP39DSfwhrcsQZWnn60w0tMZ8wyyyJB0aRFu8XzuPoWxgjv4vaMvo37urO81PF
q8BvLu6XvHKL4uCFJbRwN6cRuBM23px5TgIvOEgicOZUn1e3Kqnb1FuJNEUH9/I+5YkKJkOofl6b
yyW1hn9Yh8/3v+btkNJlj0wdWCFclDU7N15AQGIIYgVN2rrDE6Ak0jczdxfPp0YglpOSEeY89kB5
9iLDm5uG7im9F1JXXhAaaavbu01Vd5znyAqQaxfUFYU74UXGBnjtWZTjcJGSD9BoRznr+q1qkejM
9SazAjMeR8xexSQOo5Ibz/PkFjuJzs3hYCwYLyASeZCIeVdjWUpZOn2tWHhHhOHZNWrnqxDGu16J
w2NV9DyD9z/fxngy0gQDTL6IIMSqi6U7hVD0hDWkoFQovd/YofcrjqEzn4qcLfzRQ25jT1jtJj2W
GFzpi8PbL/WqVpNEIUVoadkyqBo5D0JN22BBaT8QAl78DFznYGVG+VaPDPdyf7pyS1w1hRkZJork
o7HhEB+8/pQVKvLYbWPh0saN8nmIAKpd0hKRTz2qI3G6P9jvUG09Gt+SMiGhFftztbit3udqnXvQ
Tjwtr/22i83nJgfF6BN1pO9VF5KjH+qRTnre6KImP0+Vt1pluR8SMy1+6U3heT4jFkYAR2aRIM+y
jx+QQSHs9XrXe1GzWKv9EOG9RywSitbXOxW4pBN2VYpiVYwREN8v/W5X2et9Imh44M8js36SZMpH
14tpxhYBmydzhihRn6EK6KPvTVZR8TNFKvxxcnvrSGpXP/WWsJqDM1si9ZUpcbqDURn40+8s+O3G
kjgYilhUs0hV1011tTVjQXmyCjzQbeORj5q1p8SIFuXoaSAt/XBZyEnKFmSCP4gm/2mS7yyHLqrS
5LCkqt0ehN3E6GKDgS+Ry4gKXCcm1VRPCTSE7JC0afqubNQ88YVhz9+od1u1j/qpkh1xKvA+zbqT
6Ic8M2PyJc3uHpAu8BKEyiwNck+c1Tt56u2ORmoJURz4qx5lw3WxYs4bGFfI0gSw/+zDXOk5Et8d
eIdl3Ot03d4VMJBo55AK0cq/4aw2Al5IVNZVoLui/xYPpg2By9YOdl4Msa+SDO5cTre9DXYYXS4p
n0eoYOirrFToblRIFGygd+l45IUHI5uL7EhgBKdzKEWgNK7qx3jCHRcAHJdyDsND7FTJDuDrZuoS
T0eCIPkhBvTA1b0ByTk3855t24G6JhUZC+8572rzWz117ptUycSv+1v55rPKASHO4pBKpYUnbnW2
OCnjXBmoP+SLczHN7pOmKPEFKIu2s8ibU6OZD8uIC5mMczUSeW3TjIwUWgviRpivHhLwSH6Tq9ND
n5bxziG9/ahyapLsAhcDiPfauX2OzUh3GtYSheAQwx41/jJR+3s0zAGQhsAa4uguufpV7S3jOetD
5Y2CesxlyIDy78x9a5V5BYBCAWcgul99ViCYYgCp2R34l+ZtHnLPNnZSxb7dp9N/GQssO/w7PAWp
C1+vM6ZvVKMd1lk21Quab7r12FYDKaehZNOH+9vnJipjjdG4o4YIiZWCzurlmRSRKwviy4fKNJZv
CXjir03fee8rPEepvdvLXMrwzPt2f9ibiEwOy9WgSwYgqMj1i+C0/M2W2R3gR80nq8vCk9JX6un+
KDLhunpW5ShcBqZsVwA4XZ0NmsiOnQhGSb1ulDUo1YeAjZH2XFgHDJKz57DLk+exysB6WMOejuD2
8JJHi1oGvc7VgVGiSQnDyuYuKHD2Lifuf8hyxtGgoPGwON3y2FlGd/Z4GtEZN8Od83P7aYEncmog
T5FeI9N9vY/EODVpZyKHn2nL8m2CxXsMOydLg2qiTOUXoTMqPnQ59dP9Vb89KzKHIsCnMsUGXjud
la5dVSXFGmj0DM5aq+9aW7wV9Dy/3h/pFsNCpZ9+roSH4ISDUuX1FGcln4y0Rd9vKENhHUfVVd5p
CU+1H88i+6YKWz+HuqN8n5a0fAvUXn/0kjR+khquX2ttUJ4p2rofSzWsdrbe1uKTANBgITSX+o7X
vwwPhNLInLBH6i9MaDqpSeyLwXErsBYt5e/StWgNLns1wdstx2GW+hSsOzfIGtPdUb9y4B0iLSbr
3361uDN4ytZuv+GZo9mHKozSszHUw/d4qZfolBnL1O7cX7fvBL/hd7xOSCvrLtdTX4q2dnBzHQ5x
NTTnVs2HN0nU1X/pCK9/IhpTgvu7YGu/cYFJe1l8Y266kosTUwBJkCkdC2QTs6TJglgsCE61tb1z
pDaGYkYUAGGpsdvWSVDveK0jcv5uesAu/UEaKXgi2kGJ7+vOKm4ORbxMAkLFBfTl9SoqaVfajYmU
oerFbyrX7bVD4Wnlk633yh7rfXMsrikYpRoVi7WClD5AtC8Jn6TSnyaeJouq+aXK2vGkeuX81/3P
tbE9kMAgqyNClGjt1cmIYy9RB4/BKJWPpzA23wBHCpMgHp3/cXYeTXIjyRL+RTCDFlegZHeze9iU
MxfYUAy0FonEr38f+C4sNKxg3Nk9jBl3mZWJFBEeHu7FQZMi2+sAevvWQPInKUckCQoGj8HtSvIK
JEbfsj8cDAiecenFoYyGqB2i1caBJ9JF45KNuFigrUYxWxpx+gk5LDnryXSIXYdWpjpusoucHO9j
Yrf6Ma3Dak+ufnN2NhQMslQC7nVuhZafLXUI1IEVKi41p6RKzkAU6p5N0NYe4YpFtoRLbeHl3a6i
OmAnSe85IgxGiwtUhwlVIYw4SJCO/PMDzTbkbwNLWeK/1VAZrespzQqo4dVqFBAlaQ/FOH43h9Ld
gcHetmdwRcGrXspZnDQC9ttZKRAkFxFMLguXrqbW7KofVTm7h7wxs2s1K/aT2Zuv0Si0b2mSzF88
XpSdg771AQlSOBOUF7ifV7OdssTqPY2XIsYFNIjseT6Bj+0JBGw8DEB9dPuQJy3CyquXshZxgQRU
gQORjGeeARFeR0sWR6Nyh3d943UBKq3oiOp5fm4Mb09WaGv3wLVbAI6lsWpNFDLq1ogtaGfBMMOh
IAduDvjaIw1uT/3x/v2yOdTC6VOX2IPve/tJu3hS3KKsxkCUqRV0jUwPo5WpwWQ2f2yJu+we0j2b
eS332erTRT3K6Y2KaU1EuvVNHbv6kxenxTVG5Wdnp27Mit0BEg5RUoXYtbpeCtmbpTLX6ESThRzM
Im6OyoT2WCE6b2dDblzQoDU2wTnFxbfZu1DDkRomapjqzAuQgLUnwdRYme+iFxkFdWbuFpWXX38b
qEN+ptsQBQfwGHLL22/WFtAo1OVdLdNMy/0inysLKFMI7Vh1U/Pd7s2kD6QzlJZvIBH3vikcDXvg
LnRepiw0omNkl9rw7/2dtBVeUhHDQZYyBPnD2t80naxIgZLOc19OzUkRdtachl7oxZVLo/5pW9gh
BBjoxvrnLhb2u6zQ0fBM87h8NqF1G0+TFTuIW+cFfRnGlNU74cjGoV50/yhHLj11CLveLptWhJOl
Jinqf5h5HWwEDoOoycyj12QvSTMWV54p7TLKZkDA1TCD+8uztSV1FCFAXOiDRkvrdvTKscjIbSZc
0zjjj56lPCaR9k0dbG2nsLY10qJ+Bq5COszTcDtS6uWR0pCksffc8lxVyHbSxB4H1jyJw/1JbTzj
S7LIsi6yLWhK3Q4FOBvH9KgTTMaNfKzbCOJ71bpYB4AOnhtd2vhUUDe5P+ryt672PxIDVGP4jOg6
r9mwDih6h0HrGGDFIgKhT/nftlWVO4YMG9uFURziEwp4kEZWb4BIKAmOJoYMmjbMhwKBrMe4ywxa
8lLnpPRmfEJGyz4kXqT7FRDp6/1JvkW5IShBi4DrRlFvcau6Xdtk9EyKB9jR9UiUmBc9xFAyMADi
JEaxWhwGaDCk4XEpa5jHMEaIygfJ7H6mOFPjFz2o/zRl3JyrwUhOI0j2VZhO8alTssSGKy7M7mTQ
2Kn4SR534EOCa/SYoJdUnyRoGD64Vi7yB4fSyTE3Iq/amd/b64IQAjoqJRJsOsHIVi9P1hldbxMZ
Bdghf0YC8QwfaREgX9JRT/FQVi4yn0IUdpoFTiLactXZk/xaJPb7so+uptW/v7/kb3bzsqNsmnwX
bIdgarl3fyMJUchDisC2gJIiaT32DQpSvgoQ+hiBO52cHqUR4Ca79+8P++YF+TUsHe5EMzCTvNWw
8EPo5uPhCCLpeeTmXncyO4ya5lA6GBpl3fX+eG/uh18HBzMExqIgtj60BbBVHUummTSOd66bUVxy
dHiC3tWnnTB/ayiKfIBKfGpmtgoYSW5TjNUQ28V4Kjn0FhJ6Wj3IoODg7azicnvfXArMiiauhVdG
hxWf4fbjDaVudTSKYTe6qMFgNdqb/9IOF37BVLg7pDRgXes0nZ4HOe/JhW4ODaxM983SSLYm3RiW
qFLVFHzA2Y6PULdM363T8QztJnqatCRC4qOFUDvV0fnPPyXFYZrKFm4be/Z20pnSxZbV4YCVYvzq
I/g2B46wxTHM2+J0f6itXUoHFMoqHFdaXJdP/dvhgCdnpZYne0p6XQ4ZH62hyUtmv7Cs/DCPtv6n
pQG+JzCgS/cFnAb+5XY8kEg+MmWAQFUV9VikSHg0plkfchQgnmx7145+c35khKwlHofcR7fjEXEt
ajoJ9i1NJl77ofHgY3bVtaXxHic1uSec9JYayAQhhhET04dNx95qQSEFNsDhBRFQXyfaSVVS7GFi
BU/OwBgc66VI7YLOKs8ZeHc8JXqpVLMXf6nxMLP+KTVzCm5G6fpuNriT35ey+MIf6h/wj7f+OCNZ
fizkWBjmkOlp97tdHXLPSXPjRTWb5/5Im376HCZkzSS2+df7G+1tlslYyOYtahbWUlNeneRIJGUx
1wqVE0VVvnJm668ZRdqLM0jtW9+WODhrRYtqM5fAq6m4809NbQd3J17b2g8k1ewG4BdaF1ZXVyjx
0Us9ZqzmIcSkOJHvzF63v6hhknytXTX/fH/aW+PRWQjNhF4Jh+6b2xWOIxhe6tgCfw/G8DKFWT9Q
Vh27yCe/zw59Uu/J6L8Jo1hnLiwHaVcQV6DO2xGbKKs1p224MbtK+YiNr/Y+jsOdKGprWov2GggW
OlUA7LeDeNM4z8Kp+0B40n7omuJD2k26b2UKCcA06pf7q7j14Pw+3PJzfrulNA0/JJUyZjCGSUGL
uu5BXcvTQ0fz6/H+UJszA/AAVNegW60FuFC7Gp0CAfVAcVv5REShvq8Ix7/WxHOVr0iu4J0nbmtE
0ADMpchgoCOtJqeGHiwS1e0D123ExXP7zgejsP0ysuyjji3OzhH49Tyv31Ta34j88Dwgw11FJvix
WpCueFPjcTLio9V3xnsdTMc+odLeflBE3UPblc2UHEOzl8mRCCdyEOou+0+aMkrHR7VIy6kci8i6
cn3g+F7qOlXtKq9tw0/UXPsrjRF2C6xcz64pHZ8m9Ogi/SFMPa7gwYedvvPdtrYIOBl3GF0kUNFX
OUvHh7GhgvSB58x6QA7qnHojo8WUcvNOorL5wejEZixaCEEjbncjTcq1U1qUtMopk8d2LKxvAGRZ
IGxLOQhD38twt6a2GFNS2eYeIQO8HS9WZyPRwpnxdMDNUhmMoHeK9AzTfW8vbg0FBQdZb43UCFDw
digtyk1AR0q8Th4mQdyI5imVEiPHrkx28tmN8ApQYSH6wD0BQVp+ym9nerQUezQlsnqDMSo/Q91C
Vq825RjYqtI84B1UHEWNoKawhuaPKeqovy8qjoSVJAUwK2/HbjvUyaq6BDPQi9q3G6u/ZNj8+I4m
stP9+2RjRcHf4P3ga0Yxai2v4GiyheRPsJEk0X9jXxknHXVXylFir41q+TarY40aG1IsVL4stuUq
tKqzGDtxlQeW5vnqmC7O9ab15xLlLB0aGNQRqCajjLLaIdy/nl6qzKen5Wby46YVX5teFyO5Zp1/
+/PF4xmjbotyrUXudvudpNeplpIQvdnJnAQKDUUPaLN7z1PVaZ/uD7X8VW9WD/EugzuERqZ1B8s0
Q6tJoUcHmpeEEF8rD9GvcThlmbACdAs0oGnxxyjjsphAjMQjIBKkUrfzS/uwneksZ36OFT4NPAOH
wRD6SYb4JI8Yp+wkbluTJGUjl2HvL3nN7Xh6PEgHzcU+GOy+OQpzEK8eaogXtpNT4gPaVtdE2eXZ
btyXxMMLesgDtxQnb0edJ7OzAOJ4b5rWOealcK9enclTDPnWx0hpPN7/lFtHjsoJRSieb2DB1a7J
0iSqkgXNr4a5PGbOoF4qRXzHiGyvoLCxnnRlUnBdesoBD1czW6oMfecoHe8crlxxWOtfMoRq1EOl
qotUkNoqiT/1uvnP/Rlu3J0EXswPFJxg2lntGy7TsGmXGG9qjYmeT8XytSmv3lWFOeOVaBkIglgx
BZyi2cnf3qq1kiqQli7PEBAPk7/9mDTEl16L0Elgtz1KtFh4ow4E2PBCg1907AoeJwdq5Skdeoho
c9u/7zyhHTrTVr7XUm2PkZJW/wPWwpXEz8IcYnlOVutRG5OBeBkJM/QXcVRoBLtGBr11pdfLqx1Z
6vn++r9lZS2rAIl6qUJgsreOEg1cBMCcwQY0BZg+6JSKACnTi8S9KOMwv2qy7MzTkHrRA/gsLgsC
zYs0MGvZ/je6I7HD/R+0seX5PZxqVEmWEGH1VbQGPTld5ffE9LBAYC+tQFH1v4Eq/of4mJNFYYRH
e2EArJbawI0MrCUFMFBRRUCShOzSR6W9x5LIKuLn1DPyPdu2jQuEqiSgAZ12xMfr4rWjFVaNyWsX
YPSMBtIwaL60Q3EoeKhe6e8XO2/25ni8oUshhmd7LVaUg99G0tW7wEGK/p++n+qgV3KdgkdETWEq
4p3ttPX16AtmhmTIvAarl9vt42bIaUAKCscMfVN0amCA9Zz1XvlfhuIyX9pDFy7y+plTZiene1/r
cNY0KIGmTfJukt4P0xPR6/0tubWIhMcokvPIgXMvf/5bfKeHcy5aTXbBrNnxxepE+YRHzlfF7qKD
hwz6j/vDba0hF+EixQQxEx7H7XBJNHiyI68IpsjCvKibPLwCkt63xS48txFo8akWhgMBEML9qyMw
tJ6FH3cMoOyaOBKIRLvYJE47N+3m+i08cSpLbA599YrVcxLGoUbFTy9146VRNGTPIJT5NFWqPlXd
cice37zTiB8XQT+ULHhbblfQS6wuzV1OWTI6JXcIoCByKN5RadFdnTMxnGTvKgcsW0u8JzXbH/Si
O0etY+78kq2Z0/oHYoKBLHycFUbTuy1uf2hTBppbZkEzl8W/eu20/kRV6tA0Vne8v3W2vieqAxw9
FpreldX3pIc475OE79nkkXbKIscKWs+z/7o/ytYGXehoOPtQACLou13ehNxCQ6qiD9rZKOmASn7U
btS81rA8dtZvKzpYiqGLFQKgwppXCqzYCsMg3rL7vAgSryv+DkVbPQF3FIBPyfzoZWW0xA7Rh/tz
3FxJDj1X58LaWtdi7Slz3LoHp4nHQvtSVkkNlwMfx/ujLN9jFaqTClMC5emloXFNbuhHWE52DUSD
G55yofaf/I1VR31G3Gc6GqLD0R6dgouKvlyAfn6yE3xtfsiFa/f/w6/lKtpaJHbhMcnCWHoIKJD/
JT2tDQyzSy73Z7r5JZGlWFrqEU1aS9lpeqzodPayZ8gdDpUWqWf2aHaY3ZTgJpyNgGpbe+rdec9H
cvMMMkfiaBoqYQDd7la0TYaZ+XeBq0QpBDWp0s+lWkFMhBfIBhv5/2Gmy2jwCZf7e5WZpFaz+Ioy
XlXE+bMXFyEGGYt1sVvkU3YMcQ55Teehf501d8/S7BeFYb2hCOQgbC4Se2+gCLvvIS24EfAipRZ5
FY0xaj4u1NlnmA+qfiUDdTTaVpT4L8RAY5t3Os+O+RiHut/0dWMHPR2oCG1gdxn5YeZ1lT9NkyqQ
l0Xq/SjNTv3ipqNofSUcDXNn7bY2pA0GufAWkQxZhw+K1BEBbLlZ4jwejkTkWuxP6pzDO0Zx9I/d
Fgl9fx9tdVvKKtXKVF/2pOJEpynPVMrMSZE8JLNj7uFRW9uQ9B9dDxWWPP+93YYC3lsnPNAGvW9m
ZD/V4qJOhhK4uaxOHiIqO5f01tXCF0W8iMedx3BZ6t+ClmhedDoUirYQpJVHw2xz1TdtKWkKjeRY
B40pM4HKyBB/RmjH/T5JE0/m+0dh6xJd+gK4jqHM0/J/+xuyJI4VO2sBxvJYfZzr1vpg28We//Jb
IgLfkTRuIfBiJvqm413n66Vh59L0UNH3dk5yPf0RtSLvfIWdb/ihHX4sygLLOzXMi0Oi5fFPJ3Sb
hGJROygghBFlFDFNxTulNEKUvbp6lL5QjHnw3baY/6mHui8C1yhqx087JbT81Lam2NcVraifk07X
cELPmzI/YFjW/DEzh71BDRWsA+iIdq9VQOg0qOQWi7PvNBT2y+iGNVbTanbqe3Xnvd04fzzri88p
RVtanpYP+tumaeYGifQaVCVrLNOvm8q6EGKFvp7Cir6/N37Vi1ZX1YKhEJ2BPZPrrTYHMjUEMi6Z
vxemaRk4dY379Bzl9T9JqivvKa4iXhmleeFd6RcarA99XdnsYSsShZ9YdpL7s0y1dy4gGOJKaj0k
T0hwi/edZClPdWR69U5uupzR9U8mIoDkvJTd6FO4XZ4ZVrDsUoBeE87AKZFWfXQVvQzsWe9+yCqu
E78uKtvauRW34lkE/kDzlhr+Qv+4Hbd2cI1JYlLt1sjNZ6UT1oH6Rlz4FbAINtc4OmGgI8YMtxks
3VEN8Hy7dasjR1z/7/5329giJJP00i7AG/+stgj89n52Zq8Juio1viXxqB+1xoXv2o0y23tLNxYc
d3MIe7zd6OCuKUauAuSguSNvadiUT27WG8HYjYjKV0ZNo5pe/IPi/bDzlTdmyKBg3NwnRIDrwmrr
ZBFfeoZCK5C6qYZBv5qDqgae1v8PpR5EhgBMl+ca8H55NH4/b+rIznHbLujMsTi6NSXUMZ8w4zMA
QO5/t62lXE41lGQIKG/IrbPr0qGbk+WNeqqc4L3kQUfT0tmuoQjXiRc/Oma8F3ttLeWyhGQL5M+0
NN7ObxauTat1Q+w1NFpgpml/MnvUpvuk63cCzM2hCPD4h9fgjZ9xLtTEwnGjC+JCj8+RVxrn3qvF
oRwQhL6/lFsEAKqq9KfQDkMjwppmniRqReUf6KFMOGkZKiIB9R/Mw3SJdnuOO441VP0xTerp4HlU
yFWRdTupw1slWGRHLcAIjWgaPyBntbamU6vIBFagErLomlPFZ/0IUBF9mtva6X0nc7kn60zBdNHt
RnobJ7Wua7/o+9zlxnKiR0ebqPUB9dlXUbaE5W06yU/312oj7MF9cpHoXGr5oKy3O2CMmyoHE2gR
kp5K6jnxjNeY8alrtfwh9KzoT3nVKGCoKo3KIHvEBGtqaaVKSCs2+BPsnPylbsKKLssweqrrWf0f
dsHSFodSEwIYZDar8JFgbwyNCZShbqbQPhoS8WWK3MYYWGNTXqayqQSOGKE4a4ZUzqkcImSqFEs5
/fES0za3xAiLAAh78naJ0d2AuzYBr6ijjA+aqGFS64k8Wt7QPlZlE32+P97GSePRp0GP5BS71DX9
pVZJEKaZpBy5cBtKWVwHwBz9wwgk8MfxCLkMMng094OegIXdTq2aJA5ettGiiJ97l7pPUInSYvVU
NP0fO1iCm0B8RpQCcBasZrVRu6KeTPjPbTCo5XSy6A721TEcTjlCPDvv+dszAdQOCYSqIy8pVLXb
WcnGycwQbUbwxBnFAXOMrxTB4+Ns641PWWBPGvIXFHobtyzqCFSJCZqWIs/yRX97ZuLSdCoqZMwN
MB9199G1qtOokIr7I2fkJS1N6NdeqWUEMFZvPlaZ6ZVHhNGizo8jQepg4GQ++qFTFtkRHQ/jIS3C
8UfqFvopxFI9O7TTpD2xdiI71LoR/xVFioiP93fexsULSsnjBa+a0v4blbywUqStZujsZ6YpfgLg
F9fK6bJrie1J6DsYaB+zSfHOSD+rV4Rn1C/A7W20c/K3vh8tYTBmIH9herL8+W/LmXgtPelxxiWj
4ASKcJhyUhEvOo8hblwiLPZ8XDfiP6TD2J+QGmn4Iei6HdBrY8NQllsts6X1rpwEaILRp8qlzmPf
zdNTbGOil3HzoWiBvnbPvtWs0rveX/63IQQ/A+tG7CrhnFPHvv0ZpjRCd+h5Yo3IFEilOcN5ytH5
Fm1H5A7yeMnMdA/m31hsok2o2ACA1E3WzrI1idGEb28beK1L149TyafQSLpn4WXo09RyzP9YpYZa
Avp0dCLDPWbFV/epcNSyQqS1BURV4AI0qgxyobdHaoMpnxyNHnvxd3JGvfl4f4FNFnB1TjVqJgh3
UDvRCAtvFxg4cKpFDQAncQkJ6rJK37nzvhDD5jDIBPAf0goEzG+HaYYum8PJawPVbJCVCG1Z4cqI
hVAf6hkm0WrixEelMkbULoFd00RJP4oi0Q6ql8Xve3fMq1MbxvFpjg13Z49tfW76cRe4HNIp5Z3b
36Z0SZbqCWdrTiv9o2HS/tJi6nFyIlguBw2zaO1wf9G3djXl1qU5ROdwrRk0TWiroGSMqCCyeSxi
0wzi3nVeei8Lg0bh+bZAx3YG3Zrm74OuUnqrqebCVmPK7UNmU5xIm4OnEDmYdqi/jOFk7MRFb+FX
zu3SFwkbigR2ndijap2KKBvbwJaevEIuw0E4RDsL6ZrZH5xJHAEtTeTNZm/nzn4zU+oQtN+AAoGF
EpuvZlonjrQp8NMLoyROdzHNNkIEw4QSEDR9rmZIIE7ReL7/TZcdfHOQyEsJiEjiFkMMcp7bXRTO
cZojEAbwRHc1JgeD0T1Zbag9lrYW7l2Lb47TMtiia0eRAuz1V6D+23Mgu6yv9aoiA45m/aUYJv2E
FLXz8f6U3nxBRqEZfpHsAkF/W9pR6WAioINgI8b4fVJTIIBqWYNgO7NPHEGDJAjmoavkXkvyW6IE
Q3MPguCRoqJrvboQoxJ+BPqgdOy1rvbvoFfxT6JaW/qmhBpAKGbYD2NsJD9Qt5o/i77DgyCaau85
TFtLolCMmBRU8LB9vb8kb07u8rt4EQAXoS2x9rdf2XELbVJ6CQCS9ji7oGypnRwxJocIhSC/7fAD
GCWWdDvh28b3RqKRWiY9BKSB62jKWZjP3kI1t4sw+1KWbqyBFZq79OeN6YF7LEVnkFNIasvJ+m1f
EX02LZuBcZDvPOdm7Ga+5k6JEYhGup/AjUnqFGUYv91f1o2dtlSEF2kpd7GPXx2ezJMubSqMO0cU
adHM6k9uUmECEGvzER9fnNgS1/TBJPco5m9XFv170jZQiiUCXxeKmwkKFG/PEESpM7zTQkV+aJK+
20FC3t5IBI9E+vBrCCjeRMNDnEomTvbepZEXpN1oXjor+Xee+/ESY9S3M9zbzwhbjM0CiUtHrXA9
qZDK1GCYlPMT+pjzwJFDd8r0PrqkhhW+hpbQH1olrXcu/Lc3IKOChvzKh9mnq3e0qEcyUws+19xl
aFpWxXRYzIODJJvqnfOwORQ30sJZIg9eUxt7c7TwD4BHM+A29i2upvDHlObaSwr8++X+1txcy6X7
4hcESax0eyQULRYsNQVLqwYR+VToURQfsfgiWSnVTDgQ//LkjHNO6e18xc1JEoAutRQM9NZVPakY
TQv8y2FUm/Bc22b2iKSnczYAZ3eGenv+SAzh+y068IC+6y6/ZKotRdEBdujqd8+1SdPf2Wvn8WwY
jfvTQW/P9aW0nHdmGds7FeG3GRbcRprUlo2qUgJYk6KIRHARUDhzUduim1e4ap9RNxrQokeHfP6S
mLYoTtE8th8tt5z/w5lEItuYD5P24f633rgMAEUX2JDYYblqV986jDMxhdRRs6IrXgZlUXjT8tI1
dpZ7axz0RGj/W7IMiFm340QaTFJ42ewps2gfI11pTlJPutP92WxdOr+PsvyK3y5zEPx0rNHNgYg1
ZHTsJlirdSF08Aqp2NPghePP+wO+dRJYmO8wF34By1R1VvOqAACVsmf9KEHrH/NEYCIS5rrzXFJk
/3vkDn4AsNFSf3KFcdVt2T8hWZm8FmFZPDixQRPd/V+0uQT0rdI1TGrDjXi7BBVCDkm2kDmqLO8+
20qVP8jM0f5u3MI5uDoYxM6X3TqzxEALVAW/CeWR2wGtAZ3xfgYYCzMluQiq2YcQi4TjIqu0k7Zs
DrWAjpBUuJ3eVIZ6Zxa2C0WsoS/sNDtlfoVo0GOBJazL/WXcuh4odtJ2CC4GBr06FzZqrWkfuR1A
lZM7B8tNh599HA69rzTmeHUQrX5S20Q90WyRnu+PvTHNX52c3BEkaXB2b1d0XjooSjQ+gjFSqneD
bNT3kXDoHKVxZufAoOe/cTIXd1vMGMgcKDet4k6zKwq3QRo2cMaSo6lMmVv7Q0PN1s8zo3ptY4Vp
Yhujz+dWG4aPtMBPoNhuq/S+GTtZckJuuv+gZLbyr5RT+KFqw9D20SYotINUwwYbe7fRcMzSEinP
UrOw00pyJ1HP9WDVP5rWMOtT2w79d7ssp8lv59aO/W5MuvdSpTktSOza/OE2U/ZD66e0usg5NnO/
6erprymqh8oHSVuC9NTIvxPTa59Lt21tagS1+1V0ztid5VylX9Ho1yvYxmaHKawXZsjAGsStrR4m
f+Gy2sWpT7uw+q7Dcry+ALnSVEXICQsjVef2xzi2dv6c2wBRsEnJzolaB7rtZycMD1OetPZZDDnq
KUZm5KfYm93kEnqhR27vlg5Gu7osYzREZZcfqaOU80GptGQ6IRCSX7w6F8BqteIaflHIJnrfjlH1
Fbps9G/ZlsNXO4axDFmjqDvaPlHfO5jjbL0bq2gUS7fv+Aw2pCkHJRyGKVA8fdIew7SoUbVVvfR7
afWx8s51Yu0VPhkawEbihB+0tibQHJBYQpEyziGfdyp2P6/jLJr06I7Q+fzcKuUX2gAwdtP1fsAC
WW3Sz/M0jwYZkWqeLHRHQMrGuHtXzkqOXZ5W8psGSwunpbsq+emVTuQGE737UWBO2dS91D3tgCiA
oaB1ihDOAmtUEv1ZiasmeUDhrXxOHCdkpijOP0SWUlgnPASobfBAmV+rMY3/FTTCfoWA6KVBmJLT
UQ9I5bngQTWOCbYu5SWfUlTkQjMiC85LLC/90grbd6ZqSnGMKqdBHDLRptKP4taKHiDVyuLc10b9
Piqj8MtYzJoF1QBxnEMrtNQ8OUPl5TTmlHWGYRbK2ygNj/FDo6kQ15iFdop6KzYfFHMC4oYgZGJM
ZxRxjRMAMiwXa3RU5dAPSBdfQrCgB3Sn3Z9IJLUCPRDQIha098SVthJEm0WkOv+awmuskx3S/uPn
KNW6vq5llfc6TJhPnhMvn9xrKS0tPaBWWVlndK35yxRlkg/CTCwFwYi0eu/qTfUS5mnd+7nadk9p
GBuvQiRqfDCHQvxj25T6A+SakVy0LDXPIOT1tvWguSHS7NNEinlM4EYMp7lzZ823RquDxZa4TDN3
xim/qjZyqo/E2qXhO51Xv1pKpKAXqUZ9dcpl2yB2MjTh98F2ZHYxm7D/XoV6+WWy9DmG7S4wm+nr
KalOMpLaf3Fqp09SnRKuIjtucCGZnJZ+eiwrHL9sWu9DFyls10o2YGmscXaZ2Is0XNpD/j6M8BA5
T6QED5PJRjvns00midp++V+XUt+ADj726A/kNjITytB0V8fJDctvCbzLUw4cBV4T58VwEbkTHlA3
Ls1jFruhfoWbUKE9bJXjd2BiY/AFeN2rh8OmexjbQlwjyxWf2lGBdSvNLPzbRsY8O5R2bLTXMZri
n6Tb8m/LbGzcbwpD8FJKa1IuIV9aPdSupxRB7g7ea2+PokRlOc6iK1LTYkISU0HHSC/rJjoarlC1
g2EN6uzDxzDVS2ZQ5D72bYbHSFXRFh0IqdXlsdVKxfCbWZ3TIy0nkXvo1KpU/baMU9jxajWkz3E8
pOLcJYPEMDYri/GShOkUPnplJdqHRKXb34+dRsFptZ/G8Vq5Su6du74D0ZMTihUXRU514zsxIvn/
xEk05R/JcM0fmiviKELTra3ewWDQgdKzuWrn9x0/RxwRVwYQs6t8Kp60xnCmcz/jRPfI4mv6xZYw
z5XAa/K0f5HuZCSP4azg2tYgFFf9sI3RLr5GMc6zSHzLRkHve7RdNB/OttV6zjc7iTr3W6ThQ50A
u46tRM0TeVzni54hmZ37wpoH5UNjWileE4SL9cHNZNkqZzUOJ03xLRlSAPUnTe/oslJqF/Mn+mxb
gV0aVst2dp4dp4v/jWSl5n5vzO78Q9HGsbH8abDr5hJGlh45j6HrcWcFWuL16sd+GrTpM7TEEOkw
rdLEM7qJSf8jG/RY/6KYaZc/KrwqRoAWYxT+1xqViIdTjQVQWp7Jj2T6HuasLt5NUyzNhrzAg2jt
d4WGt9ahBXGsfiberJel7xl9NXxYDL1wx5xE41Dac+epuLZFH31Ftc1SUU5v1SF6TkVTm5dGRlP1
FIHYQ7AZCqszPmJc1OYA8eYwQiIVRp2+KrndZdGx0jMj5b1q+tCt0WWAfvqBdVOxhkPsuXtxqV9G
ij93qFsiVzObkSkD0kurGr/kBo1Px1QtXVkHE4D0lPgywm7z0ttZHz/jWDHWP4tkXlQihcHWfzYb
Ia2TxtmAiKOif4vijQpik/6kZNJF7WE0ZNJfYzLo6KCHdvE86lPfX9qpUitK9eZYP7oYJk2R7xXo
9RiB3dRV+IIUYI3EoObM0nT9shYeUj5pbA7U6cwq79+Zs8TgMs4dJ/JlMXQhxB9DIhjli7bw7I9F
l/BR4KYpIsv8fvKG+jxlXjpdsmIw9UvlWp15zarJokNcrbz0VNvQ47BWWoLZSjHyMpiLYVCjg4LL
afzDdeYxeq7hOOr+bBUo0EXNKE1fHQZUozq8h41AN6R86RYZDtx3cwLTOjcq/WTpos4OBgq1xWmY
KsMMGszwLGyHoj7xDqqZFdTHs0RT6bAu2+yvUouN5ZWcw/igc35xftOG/AUGOCLN86Cln+Me5ndQ
jb2lnA0YjS9eaUfYhFUKTtYjVm1f1FnrRz+nF9A8KGokrtTokJMuW2eiZpUMYXRIMtt4kfnUfaWa
L+ZgMBWt9cmFwumhrD1bHmhpGeB5JI2eHNG8QNrIdnocCOdQ53+vijz6VlhIrAS1N0blRVpz/mRk
SZEejKmuHntFU+N3IT0A8jiPYfwycu+xcFBqP1kLtQ7XIz2zXR4s6n9BXzY51QiH/29QpAPBgYPd
ZhmMMZhqkLYI8iEANGSVX6pdp/6D1n1BOa732tonVHQb3wud2jjhET16ZxcBDMvH+LV2D05fcTO3
dYMOdaMNnQxCdZD9x7rocblMkmIW3wgdddOnwpenP2NFpDBGzKYR57CjHWx6jkRsZKc5msWMnYpX
iuaruxihO6d5LhUsAHPMUY5NZ4v82GiRp3zTxlb9u27p39d9t2zkVf0/js5ruW1mCcJPhCrkcAsC
DBKVZcnyDcr6bSMDu0i72Kc/H8+trZJIhNmZ7p5uNak4DdFf817VTR3l9qQHK91Z5+nhfWJ3uSck
ojnbRVAPd9uk1jglsaVYXxxb2Tb9d7CLrLSLweQhE910vy961yeticGjsY3Wnke9WfysLnsipRws
8sli6LVhicbZFGbJQWwu6zBXJkvGIXDyrSanYEiZpqfykWLstI+uwrX/pV4GZ3jaR/yB8sYbp5H9
qVi/YdhXdGeUetGlll0lDqKohTn5NSDbNeE+nvzOBDwbPl1vjpmobl/GcPe8vBIyvpsby/yNBDJH
LW996dDVw2Mb9NNnRzLdnEbSpkWRGsIBoa7qwzT2asSokfG6b96a5TtgB8NOXWlEeBVmEWs+2n34
L4zXcs69UMn+zmvH6N+2+XOVlRTP6zhh8ZaVYYtsu6fB7Q9OQOg74WJJ/6YoE6/+LBcWHJEOck73
9VA8anRUUzqvLU4veAC7Fan3ifuqRd2MKe3x+Gx6TrfLXLmctGJoTHHHOTzhZFgNdLHkpN3cx6Kd
DxEHldQPSVyXD624mUhNk7W1KSVVjofKkkNmob6ef8Wib1+o5bGB5B76D922gHq8CdVbIQJ+6Rqy
knnQKHrpzDZrn3LV1FiEkcob2Hm47Pz5GcfkMysHKkqhltm1a9tkGLJpthjH8GZLDrMMOlahdWG/
VHUTNLRVjuIwjufxvtSb3X8Cz82/i0KOqA43R0x3vJPRyVqRHn2FVVdW8N1906QNp8zHtjWbTBHZ
mTlLym6yUxq8+tcSyuVoyWQQqbuheH83Ydyb6+wLqz6AAi/LXadX8U3knuEDszSI6NWrYnVefKpA
34zJepQRMal3ISFFl3bibr2ORVxdnY3KmO+Ta5w7Xs1iuIB2jH3qS7u0rmo1xC7HPhTCsZXD5Jys
hFA3Godl8/IlSkT/c3ZVO/x0lB0OKVZsQ/NBFkyYHCwz+k3aNoPEomTwkgKJk1x+l1aHvoPJp6n9
Q69WER10Qn8Hfu3S4GIm4Zrj1nQqvquIDWwPRBfb009MNfc4LaO6+OlSW/HcICv6h98s1ZfdGvUZ
G19+yD0aHvdemN/QW013iSkdmogmnuTM7YOtP5HjPvyIqqUAAq25eAN+P8tva408RagrEm8VyvhD
VmGynctlTr7jYjHzKSiLzX9NpsYPcrm7/n+F5egwS5ohiC+UcUpqUNOpTqbtnGsQjeO1CmmqyGdx
yR2epbBft56B/Yz9jeM9Vmpa5rMiG4giExXj8NDNZm3PyheN86M3q5ieW4d+9yq2Wp+aXjcCwcBm
3XEn9X++Icrv5FujGp57GlPv6q/++q9CmjllU8dKcOrHNy+yNh7n8bCOTRulC1GM+0NVdyydO9gl
Ok+FG1stDnNB/Me2dfJObq9ZLoAZtZuqphvsh9WG6FU10blZYPnxdtpmr6AVW4Lu1HuDKs/1aNfP
1tYrfR8O7qLOc+wUxwpIZrkOqgkuIQFZwaFUrrHve64Oycg3tz2s753hAvkaNpdy8Lx3r5QdzYW3
tCjqp9j7dGwziuMyAtym1gKSeNv66cAIZs9t+esIUVO2shkqxjbRP1dVyOYgA57RRtiFm0vXEa/o
Rknq5cy07uUkpyZTkUdogi9v4fHYeUx/3d4q6NqKpfbRQ3f1Smu7+F+B1m1/IVYHr6IinLw7Vjya
6LAx+3rPpIzFx4lMpOIUmN7t0mkyzZJvScHX23oepowKSnGj/9P/OX5VD9koN8tO4zKu/47NtJf5
Gob6rlb4uGmyXkoP7LiybH3txoL8S39dgIq8ug44UMZmGI/2jqTixJC34DwZW4aU4NQZ5HIf1Fs8
PrqB1eqzJaESUhu7d4oJa1nTQ7eQN+maJrjfmz6yUxus2nlpxlmaI6CXGxw3qPVPTyfufpANtp1H
YnL38s5thsVkaG8xIincuvk7FFjipxgGWs6J19p1Ths9Sn/WPk6wF780e33f7HouUsU+lp92C2bJ
zIBWFR9i7pE8S6+KTuvusUBJ1XFYrcA5KTiWxVrJAyp+xzxgrrkt+ZCM7vqxWPSJueHj5PSs7K+X
aCjGwya8tgJ/Y9DhHU3KADMzG+xk5k/LtLai6K10iiFK66rsq7QcV5CWuCol60btQAyeiw3+U20N
JFS2rGtPT361R6R2d82UgVs5zxTx7icih8pPXe0P35Xl93fx6iLCtfrabi9C0Sdi1hioMGta4782
7Ez94tPe0iRaJ5lPDRjFFxYg3nvP27edyACTXY4vTvA5JHstU89T08Piczj9U4vt/8Dg2plzlPjN
41pusWEiCcF+gND2Xyz6+HPqb9qtDqpx7fpqTVystNpGdRHkqo9YY7rOy9q0tnWuJhEV1wA2YM1w
eA7vB7ZP2mwc6kQc0bN5r3FvTQm6Y5ecpTC0iomh7//31qjE+gNKJ8SbiR0xP0V+a1PyVr9Uue/P
cZetkzO/BRSJv2ajUz1gKtYHF6+btx/2hMt5LlC+J3nMceNQ/ePtqtlN5MnnPTm1OumsHyOhUt/G
jdSYLV3lyaPjq+62ruWbp0WKubtsbDouKeen99E7gSmzuF+r4uztfvFi3FHzOtkWPbKybJmNW4WJ
Ei6hbOlUc8VWgbcQcpuuZpEet7Xktq2FiZ5QNIMd8vgsbtpJhCzZjrzyrDbMalJXIJfP9WDbU+a3
LK3Qja0D7g3tuP/eENyKQ1N0ivB2AoKADfulesWYvmgx4aKBPuNADI7TBnP7sgiW2o6gtdP7FLRI
yxAjLtOBPSb4zbqa4j/MNvoSWcyPKViCOPW1C/aQLN24fi+JK+fjONueuB+CcrJ+m2T3/iVTvRSH
uSMFrJg68ScGGG7zZlf+j3Ut6otxi7LLaRmCOg1U1fZpDIT4z2sBz/JqnTC/nuSscKcYCtj4lLvf
rq/T6GpzXFhg2jJDpbj4NNNdzmah/54Uo4awq6z5gxw3YuxDjp5uByc6yHJy3sedFKe7XovuRe+q
sF9DmoL1aNkKcnNnV2A6wXjOTx3bCV1KaR2eLMPwmPtyGi4xJKB70IYe8iHQvTkpTACZE4zT9blb
Ncuni/Z5vmDP2j2Kbi6GNCqDZTs51tydYz269V1/E5Aw5JAaBtjVjbROnBFsRheq/7MDpu9AzlPv
HrbFo51XhWLdqg+J4852N9afccuEkrZx5D1bYU24qdGx/SADToA8chP9m960aw428fZrFtHjdwcs
jfRPkRTBM86GTX8q28i/pXwD1m1h2BiyH/YEGHiMm9/rVt9utUu+VGjp4etGe1QHYYbGZ1twNS+D
3zPC4WGB9a6xi2pLZ1PKZ1Zc+4LeKFp5EUQfHWPlF+pxC2VSIqUwS26aNZwf19iiYypj2T7Q1ux1
Nte1u2U6CpVDmPZYvo+lketHK9uey0Qs0vxmM4B9Yfwam4PwfBk8ir1erz6GMAFvA8vlDSVP+F7a
kpfxrxuh2U77PolHNsZCAxtArMaTV4c8cIDNIm3c5tZMl0qOp3KY55xWDrmd6/XDfHRx7n5bUJQN
90FZF2eCXc3baAb3OrrjrpEpryMK4T4pzIuVVC4rOcQ6pRo8E+Mh2xLuQ7lawTfgYCAuzPHBg5Fj
WJ4J9WXNku0v7xcy+fa7oGKBYrPjdt2drh5TGq75o/PqzoLDsdRDqEaLV59gDpyGd+l7B7+P6zmL
i9Im6k6RxUxsIKGaeWTxXQBedXTd4zLycwezccTNZdA+OUEAPrEnayfRKcyEh4E4+VbqVrF5F1NA
ZyH3HR1BYXnwMbOlCsztfeMcSkeIMgX14OVh0gIDpefE9DfyiGOhfYDIuATNLmwwVOM2Z0Dq7Y0z
2nKydkeuSvib2epr6MycO5q+TT6CUO7NdRsTxh98h11x6Z2y8rKgcfenojH9r0ZGrMpsQYXXZmwp
+9En9bJO8aarrUMrls486N7rP7eADuyj68Pld7fVQfDaed7sZvYSrM41lv1wt2u/3nJFUgxvVOHV
PljqEP7p2qR0UkizsXqohK0elnmGR5mnZP3plnXUgEBipjc0ykTpxILJvSC8ccj6vtKPY9Fs69u0
LXWcYyAxDanvlQLmhjiau1K3Vfcj2RN3vd3WEL9+pcYvL5J9ddmYhK3cw8H/XWq98cQS75N8k3Fu
IRkDoPlQqos/WUblQ5N8HcCHhYUusnXUxMGFJKyKs+x1pO874kdfdh7Q/c4TovgRd87kvw9jH8lD
BQWtv0LRTHe4DiKAMbbXW4d+IocZWf+U2Ige5bbQL/FVqCgdVvxsjljJuQAmts7DbHnWQ1ejQXi4
QYm/w8YLNRYRIW3JJmbXZPtgTypTW7DtuWU13i9vXWYrdaxkmNNCb7I+SgWblhnfmz6AdBLrvLT7
9O0M0BmPwuunP+FiN09Lt3ls7iFtdQ+Lu7PY2TpaiUNUJ/IFIp5NraisksuOc5j7TpIrZBJh0/ua
YW8RJZ8aFq09gyjr7RrX4fzW9bBm37O/rs1BOMtIoQ/7PeuYAnbmPwbwdDM6DO7dhPfpXG516V9r
IwIB7Mhi4WXHobt7n6tqqlOaGFlB8Bjg1JkBLzm01ebVXMVoB8wO20cVKH94SdQy/gs4GkjFQuBF
Ne1Lazov8ITiXKwFX4hzf+bSICMLzshPov0wTkF93q3iltyIu9WNQiqKeyifgHmgHpIHLHTCGr1Z
0mCFkEj5z/OZODJvmFeEP2YNzW0LZXxhEUc/yaab9EEQUlNwggpSL0IoKtBviuqalfHonm/KL/z/
RbTWz1Cu+JVBmhf/2UzsmHT0kQW7u4STOcShMz3W4QLEWzm1+Q39C0VY6DUoUtxI6VTQk9Kz3gwo
78dwG73zLNrmM4wTKkffmPK/uR+LPmfm5ocVwl6McFmRMqlYQc+PTR8Xf0zYT3/9WtJsq9ap6dOH
4MXH7VE+SkxT1uMsPCunnbSqo6zlsLwEmxJnh/7OgD52wZhWFRPTEew9ECe+S+QCffX7m7ehlH6V
zN/ytGllfSTdsmM2tMnEOdUuvdqlxSN+Tlu70s8xrEuTL64ZUVrXxa7wKjGMLKBJi03AmUMdNPPs
7D+9XUvIxGTQDKdxxzKAnkSjDybS9uta6ej3KiunOZj/Px8DSyBdphFWw4Eb5bT4k7vJT3sylQOT
MXf/DU6BHfRojax2Vr0dnrZ4buqMX9m8ldKSzlsyEDSSKnfu5mMySW/GTIgYZ0ApDxqhJYctJLI2
9BtgfpvFCIVMy6TBWIjhDvoJV0SyxPR0jEXt21lbjuX+UGC7+WS8HSkOxcn+N8xRd+0Qe6+nzm5I
j2tDHeYNJeUGRfayQ7PCa14RtUkXMCm3wZvMA8IS6xJf2yAW1sUTxEnnRAIN4oHRs1wJaiXTMPP6
sM1g87S4S9oY+tllNIWrjt1tzDcOAQDk0gKYw1fu9+R5LaxvPCwirwZXMqmsrujTYRP6C9eFmXNP
e90J2WdpKK+9X5+TumzmOx9+k+vg3B7YTugyC0tar0uA+rY+eJECH5vHAscicBRcCPAUG3y81dxw
xBOjSnTajlVCnhoHFEoSz/DSWwObP3knV/Eo2xo+Em1JFacMJuKL/rnZUwb1LkydiJYsG9Cjvg71
XMT3jYqYgqw5IM8BC27vyBJOP2VEpqvmGgRS9HlSFjEASqDL+ySx2v1qEQJ5HWfFRtS0uFB4vq7Y
4J9LuY5njin7x+j29t/A3YmoqG4KVZCcse/vws5ped6sQreH//tr5XPpzcdia4fhSw8dTfzWBvbj
vJQ9+nc9sG7ru5MDvmrt85TG7G3vaUSczAWnEJgFXwWdn6LZrN7a2u+c47IWcFm0N+s9VLaqTrPj
Q9sZp+SnyxkdzkUj4rUQ1/uLSA0O0ARF7/v2WkJGzYeuL1f+odjg4j2DFeLeR019pGdWeOPaZN2l
zFnqkuxtEB2g2Vp58+wwr1uLqD8r2QiKz13FBsalxhPqQ8JP3imz7ONhhKsvaZlW1R13MVhW2jFM
3EItHPGjB1f5GMxusFBTN4nCFocdyfL1jAURW+SNvLMgqN8kbZP/g2lwFs++p2X0F9y9QiYQ1ZA3
PYCQzjpVOWA8aBHpeks1frfrNAv2bGd21thnKS5F3+AcN++tX188R897ho6TWg1rXuz/QsvwgxtD
0BtKjY5+3ZuNlyL+sRmNZJIc67gKIuppv7vnrhPtW1PK+le5wiPj1TKWCBacZDNsdg7NXzgNB4LB
wMXVlHMdz8fdiMXNwAoQQtCPI1uEqwrx9UyW5H4gvBtYnRAQFFJ9gKZoG4X4ZlKgFTBx1P03wptt
qa5BoXKndzZzv7etl+8xhqAsurgyCxC9iwuzxjrnXclmQUYWYXjn+jf1wVZRyw/IL3ZOuKDSMOUi
GOxDN/pmehqJ6x3AxsiZS0dBaZMdmoPzto7U63gKh2fUPNJ/sV3u069QmM6cV2p5nM72VoVvTSxI
N8e/Bgpb49ZSPcJ7UOtglgHh3JlEcVZ9MVpLS2Au3tawG4BZekeBvHXeB8wRR3+/NOX0ESrK/mfn
1x0j6O3M53z39sOaLPM7Uv+izW+WWFXGZRafUq3R+lAPtttcQFlg/fv/fxVjx53PDabXeSlrD7GB
Fqb53MVeybTtNTt3iSgbPHfruvFYwjbiojUtz01q3cYHVxZYu8wYr/z0gTJ4shCH9AdN7MdwdHqf
oyriP39LFQQKVD2238NR13/svWrKFNGJ/T3OUVjdF5MkZw7yLlyOzi7Eu5r2/m8susnkuDo16irW
fk3INYslPqFehS2vWXEGvnOcufzXW3NcHfCOxsiRZUb7lRkI/fkC3l1y7RmyNjdGidUEzsL5PVPS
DwNBJyrHEq78b0Ua9b6gpFd8gcYJs9iXwJCT71tuNiVDqX6JaB7fNuuWBe2aueyO2t9ddAVVHWb9
iD09LiJSYkpkOxP6ASOThfA831T1de4iV6dNi9dW5pUz4L0EmrwahAAoi3Yd/JPRhs0v1uvyBzlu
E+YkU7y/9aFwnJSzx4O5brFTvBpBScwis4SElAIPFw9ymoH4Z6mtKBc4Wqpf6zbY/mFrptV+gH53
ZO4PWLflrlV0T/E8uBqkquMUK+bVbC+hssIwm6ZdybtGW7QMUzv5D2HhrXuO1dVSkZ/dJHZOeRNE
NccBWTQSuiYfYzGZjEx0j4iYEGvyIZ6d8Ljtm+OzCiXFng9WE4bwfHv3YW3IA4EIVq55q1AAvhR1
lFCwVxHeF/QJb4XnI/jyEmSrGzgNCyeFDNUxSaboiTZk/ILw8qbHeG6b82K7Wp1Hya/GHKNrHx1/
3PAwk0I8WUMb/QtNR5cA4RoPR3h4/2mi9f2CLBiDlP0YBDYYgWMUKoWO4jSoEEBcCh+EySqxtP7b
epXZ0wZ1COyoErrN6DKRvswGCkT0s1/nUg6bjWMsbl6BXTYxhIfNyJSiu6EHtQXS75ygW85rknQW
OtEOsiYfgr5EAQad/ypZNgoOi/LmP8VOGbtvFuQZWeF0zpaJ2yTJKNusNNZFWT+ts+6n97pF73e1
SOB7v4lKTRr7uzmHoMrzF+Ps/A1V23uPS1foPkM1UwS5Red6NSM86sFRlrnWs9Z+ih4iCdIKfH+9
Ygw1vVVBQJYYTzIlaF8Cyh+RvOJxNCFRpegv9i7d1N7/Cvs1aO84z4JvVaz1446BznsyyxC38T1A
7Y5cov2Bv/9WHHwbxBUlkx0/g/H7y0MVcvCkYqoSvPrWcPtjah9IHoee0pw7t2ofdrupUUnB5QNs
TDNyiFh28R1NuldllQMDku1h2b+rjUDsI4royX5qqo3Kwyw5/Rl23Tz1U2HxSA5U+8NSdO3RWUhk
gUAEif3ch36Z080iyxk9fLE/jsqo6b9gNPppdb0tPtHcF06+FMuWoGG0kl9GtAEDIX7/oEqoipz/
Ig+tYN5u3ni6ZWWwn9Z7Fa2fSpLqQClS833jlXqBPcDm7rCFtfckrGD9zbGrdjJjvFHn7uKMn2Vj
WvRHM/6e5yGxdXkn2nWG8ZR98uiINfQPexFDLWME1rnnMlmGH8zePZS0rssnioCMsgqN77fYo+bL
20rA+Bs49un3snpvitGLDiWYEd8Z7x4exraNj0VMzkQeGbv80dnViFvkguQI9VBXlIjkRgpqqWf5
CvWRpIUiOBgl6ewBPs2oWmkf4upnt9bdnLdxIt6LuqAooBgInhHHIuRy+H4v/RwkAaWibPp0naQ/
P6y9VX4BsBK6a9f1iLFoIiizYdnOd55v9H7QY42rI4Z5+i+oHoubWPab7rA2ENw5lmiYxzoyTKbb
LBLZr+3ajS5yNe1UGKdb/aNJWu/nyn6Fe7fFjrpjaHM50zhVtpPrG8+8tIBfv5t419ZBrBFTBWNm
GR7rdYs+DI7RzaOujVsywXbDV7Bb0ZrrkEtCja0NU0k9j3Ye7dEC8FN1zXpu1mRkhbb0ygtYdDMc
Byds7kMP5TGceMeR2u07KL8xnfvb0n5incquK/k6iXQfGkBmi6dUTSIzVezxd3bX/bnPXhee0PWr
s8sQcBv3J/kcK8ut8jkIeDJjRFhfuMQBi6rSG5COd9VrPUVleZDrGvzXhxGKo55ovh9OPzhvdWtt
Fiq5EHMflRAte5ARrcfR6pfgK9qW7r+6drYPPDLYPg9HLi99mmVAsJpkS9cgMv82pCbryQ2lxdQ2
rN61QzP4s0bFJ48KGidC3XGjnSHlVnYZyc4WCLzp2urBF/sBcVZJWzyI7n4pIjUcptltfviF5+wH
hZuMdTL9jfIn+2d76dFGwZ0UUfeBgscfUSM4XCi3DgMoY+aI5zpYSqJc60T93uyGaoODU3wtbBSW
R7WrWKVgteVX0a42KlorcHCb8rp+T60G5p3mEVspUdaiycFI+589QkakWYvTkTfkjzjOzDdfnTMA
6UyVd2YX1LApXwoea8TltQVQMU9DjKTFDwc8rlfPPVerYw9n6QT6KYTSaA4LYp8oxTtFNylGM9N0
sxOJtrQMdkgX2wd4fY7awnpFLoUoo5yX5se2wdEN6cbUeodTQjugr1I1omcWuhmZaBUhjizhn7Cy
9vdsmaJE8gtL5HToH0aTjoiIl7SaCnEE/J8gDJO98pkltnL7leBB9V/jF9Ff9EDRvTcFAMmOoq9H
p1OHSRYna7Xkpadd9xRxDd6jpHb9HBHcellxy1keSdpq/1PSquxHxBjBdjePulufKkfEL/Cd43AQ
2+Q+NwoPsrttdPpfA6JvJFe+TXZcb6n1kQDDUKXt6tVXRCaLJAC+tz5gCCt0xwjVD64IOSlc1Xcv
o7Cib4VzbvIfYkNvOTaozn34TNU8IJgHfBSrn/wZtxhYyUNZlk+slBL94bZjfYi3xbfO7b41Bv3q
boa7YCm0PvWz0/fZhLrQv0KGFM9rDP9/1NMggOG9srCPem4g9y0pW2ILvBo4iKn1zUb/2h0ZLMLj
tFe2Pt6ySNgQMSLeUKytEIstpNuQ6xgpyOsmV/1VzuP2tIZxKY5rsUoIgnCSBZuENmx6G/g+SMBm
eRMGgm5wXyqkf6k9JyNm/x3V50MNfjt9Y+vOObf3srEyg6ytffDifZCvQV8rndqCZgHh/tY66drq
NQslQ+4tAKd20nCB0cb9G93FkfXaCCZGBN1jGd/SPRHF2UfSUlz2INZlvy+HjVKPIwTSsGnsyz81
i9EhTTfwzD3PhZcPaqAWQsAKF92x5AjH/L3bcd0O5LdyY3aOilFN/iFkYR3QJ97WilNDtvKHs7jA
OgyqsIvqtmuAlFwu/YnIurE9FyRev5Zk77bXya/XgZ66UfdoXMTHjon6/d6VngNgVVPWbMlKJJTU
rrST+Z6KndwSSeQ/xKuyh9PirGo4i7G292xY6IRBmgCCU4dUJA5stufOMkDGzYKx1yLMGp32m6HI
Z7loctScOzXaF6T4FTmrKC2r+6Cz4ISqqGp4EmJPP/QDPm45QrQht+twHBl3Y8FH6fT05c87eh+x
9eMlcQWsMk8EfLjibswvsygRYk6dLx4SwWmRltZehSnC0al4ijenRjBU7H7yXCXE3OTtSi7BQ7Qx
Cx0I70i8y9KV/UC7EXZbVumQabRFvHSFbh7HExPs+hKsPvq00mfhOnWK2J0ulK15YVQbx79xBLCF
6H5ZKOQmiYdDgJqpOAYEGqE76ezRuaygE6Q+xFSSjSSw96nu2j9RBE+WE5bGyxvJef1pAbN7VEMG
vhQVZrkfR6RmJNKJBi+r1tm6H25dqerYt57t4LPI4ZpblQggpuWmOGmGknT4sBHxh0E5QUOehBXo
R6OR9it0A8wTI8LcGnkukFmxwv9Xsd1m+1b0wUEF+/aEy4PQOdvp9XQwZt0hCLZl6B4GyCOR1onb
jFlriIVNDddd8163u84gX9FiLFZonTaq2nacCcqpjpXxbxoDrYpHX28CdNoSVZFKW22fWFxPL2qc
FsZGgk7rg0B6H0BZsiiTBn1b64PXrr25KJ5mwNx+L34G/Mlnz4uWt34mKyofuBAwhtGG0Hjqoknc
eSAlDyBZK56i/s1hweXoeJqUaZtjXIkIG/+91qzgoH6cDqW27Sa77fFDm1I1vyOWBrw8FItqMXJ2
G8bxVZOXE4+Ezqa1PyKeTXyKAiJDWTBib4iiJBqcFbuZvnmztjqaLmsR2NfBXWOgNYdNxhndI9hB
MHrhvR2xhMVug2peyWyfYdiiYb7X7RbxUoNSfbeFPYZHAGj+r2g5VA+AE8vbQt9RpN6S1E8ACkGc
1zrw2qcoEOubGjxbfzZeVbqXhejJ5HvYQn3pZm+yIOuLyv6zw5RNj8OEJVaG+t3H8t5pu+VUuLo9
uYj1m78O+VThP1vYekwRBmCQ2rizQ2J4LO1nIhEA6oSZgzczeX3/ETImT8Cx9XR71M3tkRF7D/Ru
TfGJT+ntZzYh1rvO68vwHHqdi8g2Mn3ugIjpnC3dvoN7wp/xUrLmpPk+E2x7AWj3sywHaouFsv7f
UPr2HzwHER/hzxs+FewwAbXvJRuMDVBTcloVsPZhxYNmgabtVmTkduN/gp45Uy6wU9fQsFvwJ1kE
6yTIJlFPOwiivxYh7F/FNCXhw9RtZv1UHHQ/OUZMkvkhtnUH1BylgNTpw282Y4BpJxVM9ePGxFrm
jSO7/UDktxVzW1p19gV0EYqoqg2zQUpwj2EW9ttUwXGe+DAoIRlYxGeHJHjOQHPdOXdJY2pyBoHu
78y6YvPPCovhTzug4Dg1c+Qt2Uhg8GtQw7Y1k2H+94BNggWqudo/bB5rAoNrIpwPSWLMU4PMd7/j
7Zbio9YRIq5UbeP2C5hELicfglwzoPoLUYQs9iw/urV0m9dFBHjqr0GItt43yf8IO5PmyJX1PP8V
hdYH4cScUNheoOYqzkNz2CCazSaAxJBAYsav91PyRnIo5O2Nc5tkFZD5fe9Y/U4qz75xzQREVIQM
rttKkgyfpBNosr0Ie7kgQSzXjVrL4akPa4we3J3TufbGmnB+q0IiCWPIu2oijxPZHUrOHjP0wUMW
lDNSdiuVt52re3l9YHqYHhGsqtikromy90otqYoZIWljgL2xyRfK+TbIgkovOZJCc+rHsEXL3gUs
BImsmUMpyzKMyU21TFvLw6ESy8E2CxOLy2zBL+E8zLBL/WHMxfzCy2XGo1K9EoeUi+8IU4aQqm97
55aYU3v5GqEPkh0fMkJRj3RqtE7D0NxEBcEmWztkHzrNWA09FD/U2saznh3UYspe19+9RwnhvUPF
VXIYYem8m2au5L5Uo2PvHaJSvyfc6rdATYixZxCgna+uTA8fr4A0Dqd/P4rVmIE16+GnF3J9LQxS
1tg2Q/7skXc1bUXZmXtr8RZ9qIMS+K+2poo0Xj8Fo3NXXnRavNELbOmi1/OmsD2//qrDrgWDtNvk
B5ClwFzitGOxbzscI5si5yFjwinS96wUkGjMrFO0qeoVvEWF4M6bVCNYOU8LONFQdaC0s60ENEMD
Ls9eqKryqOCy3AdjTes9JgvcZVMfLJeSHZ0rWfQZt3Ynsj5ecVkzrXkVZsocNDG4m0dMHrjtOBBk
64gnhBFzubW5ncPbsTF1e1posMRa5vFI7tiv5ntmUlXEKgc3ZrHGjQj2S84xGq7IHbbob4W3Jbkt
dLZFn44vUjEyn+0iY1FyJyu5NNyXJ+EGw1vTJXByLq0j+PhVhQCtl5wU+8RyxNtkGNHiSrXDs48r
7wEnPPhJPSblh9WPyYsAQgaHW/pCb9rWpN9ge2xTRU8MyatgJvgjXNBVoDsmeSjXcnlo12XkoS8w
xxykqEWwLbibHoFdfODtAfvuQcrEf11cVVuvkXITxuEqlG9aN+u7Zm5EZbHmTF2jPxPaIWoClq1R
IC00dtXdlTyo5S5MsUCyl01BfpOm3QJnxO8EKEFh6RmUxBd7b5BieC39KkxPouzT6/dTZVhGstll
gGWygxTxXUqc2zB/BoxM8iOpEtkH9hgxg8PVBv7Qx7K054yo6/u6Ev4d3Tk5+lGiCl+qorbe+Wrq
ZYNMrnrVV053o900/DtSk/yjjWC8H9zG9bf9Kk35PdS98q8nqDNpSONGvBqHEr4z2ua1foZ/91NO
nl6C3Sjiqb4NbyZMXRK0jL8qsxnUCuFsiCMbEWQtFo3xoyyKSxKO7vyE9NY9D4a0RoLjUBYc67qx
2qPTAcQzvcrB24Mi5CjGJxRDUKkqgpE23lcv3JJ7hrQsIt2yqX8gAAmXp8KW/tLlQvxxu3Q5d6ld
AGqWcOdIBNf5Aetv84hcLdXAGuTLPHqZ177m2rF+DVVp3M3A3HFvd8JKjk1nWbdoPJP+1anx3W0J
Kh2P9N4DYlvVqJ6YEt2Wry8dnRiDt7jIVofIciOeoNgBfSIywJ/FMayGUB/cPF3ag7e047xL1YA8
VDa9rx4iekrzD1dHJroHGJjHW2MYLrfNHBwiizSPfnA+vVU5z9A6omPm7hb/kCXCyY8dxgZ9Jbuc
H0o1EjDURvWPwGNFdkTUmN8XyzpmD4APMovzNZj+ku/P8ZThVp+tmJi+fNh7uR1qcLo6XzddEnJD
1zXusE3j5V54WGaApqNf+WGzKxfXO1Q9Zen7LKVP48MhOjIjJEsZOGeFdgx8CyhgOywSlzcKB1bE
7TLprDiVzdD+5ehOX1a3t8adXSqoqsbt8Mkoaox/LKbwC7L5ZbrokK134+UTIW+Dvbq7yWn8YttW
Usn9SgQkbooZxL4s+FxpTOEG9v2lGqF5Kxujq53Y7gmnev6GhkQWmCwlXCEDUNK+WItVf+HZgP5p
AEYJBliGxsUoYvB55lrrS5m2NilNPYWGh6nDq/2LtO6phwoDw4a713nAEO97DMrlgjyo8mhPQXDX
/0lBz2dW9rpAX45pGXjcsRAn4jFAktvaDr+KmWW+p5ig8VFej1EKVibwaTGODu8Qi+WnyyVg84Cx
UCNCVuneb4nFvSoEwhdoiOxuxpSTxXXZevog/Qbx7RisLtS3bLwbm8n8x6nDxd6vEn4hbgmK+dOx
3mcnyLnir5P7qBLTcRy/OESaGY09Y+gem5z+ndt5KPG5cOjEeNwcEy8rhthtyV6Ik8evE4hlLwo/
sclW5ILklbRhkir9FYZ4pg14a7hRDHyXJO0llWjGM38YBdCQ6cnzI1Iual2fXJQSTzUl9byU5Tz7
4JSF/hkHIT+8AcsDwUiQuk46895HlsfN2HRdIw9mEUha06Cev6C1VXtEPBfc4T/Pl/u1R3pyZJmH
YCR0fh1wUfbiG98Z4Bg+hfRcCbwkCCHtstzMmTvbOwysmDLDPpAXG/St3JdrhNWQBAI0fp4tnb/N
aodvg2mGO3haIPJa1uNrz3tc8ZYH1QUzDGK3esAlpSoXzkIsRX4/dfQ/75cu9ThKUoPSPkPcfbZ8
bpwtbWHmnoTw5kvmtvezNG1xWRf8ANBlnobRw/T4Q7Gb++Kyl8KWUntk7fOwp3yrGEEZHbdeq+04
kP+NXjFFfMMvyG6LZGJ94K02f1A8Ev/f1TBRx8JugiMDAEEKtbZwI1ldjQ6RtEi1zVrX8T8i1qhh
q1K/djZeHWXL0e1XZzxNZVGfa1/k2Sa16tA7wn3rapMSNUh8hBZr9+7ThmGfkJPDu5NuUCFeQjDX
IQXhwY+nsJ5v2PLy6GyzInW3IxLkRz17VUASQZVzn0tm250URPLFSo3LrTtdIRhbTVG4nTrP4x+x
wrr4zFd8LAeAcR5zWdiWeSKTyNMbL1HRJbOsK+CWBOrep0/xr0BEIvi/5+FFZDL9ZBOI1jickjI4
EdVWl5emBM1+svPWyk/1avJ1m6DoR+Ba1zYQETaXUKmmeDDFpOwYmEZ/VlEE7eTVNSziZNNAuOtT
e8y2BW7zO0yg2BVZKz3M2sE03+CxhHsPGTycuHGqAUnqEBJM2RWVN28dey58Lk3KSjdNN4w3TtLl
347sPf0RZrP9e4YXqtVWVG1S7/AeZXcSeKs8THqJUPVRgBBteg7qe8QYrvOH96lKLlWmnTvOyYzD
WftTf6M5EDA0lvx99k0JtOaeC4Ko1MmHE7yfsn78HaJG+hbskk892Yrebl5V9y67PB13mdfX01ON
4HubYbvFtd/SuljLIYzOlGWmR6GrCdYzNdkud8gK3oYoqtO9m3iyOoG51i2t2xGnL7+/mRm3puJ1
iDrR35dFri4hz84Cb9WCNSQjtReHARCYwKiyKDc2ino8eQTC/7Knq/ARJXr0Wkt8vHEwhe1nOmbe
lYNWlI7pgBq8TQSLnMeeX6S/dQ0lg3oC7JM+DeiKLZfK/KxVwPuVK+yYscW5Zk6JSsZ3n3n1IbVL
zfTgOdO3b5vpZVaUbzBkDu4+wqL1qUzeVVvEY9ZR1F3xW5qehbxw6z6GzXLIUEe67G4zSOxxn3h5
preUN4t3FE/6t+Wr7sIT0XIjZip8qppcJBeH4oMLsSaze0oladx7lLNYIokJGp5IQ27WLcY9DCkN
eSLJhe0JyU1YQfjHC8RDFxsnGFz2IO1/QMpF2dHmsecKLMLqFzBSN96kyPPKfUDR6Ejco6h/GNx9
l6KCyBHcUg6p87gdpHc0bEDY6LpWYwlx5tTZKHVVq+lc2dUN6XPjtC+i3oXBrUv9WMFCAg3ZSiLr
nxN/va0VIzTzzBC4p7p1Is3U4hTJfvEBKnZTaDt7MrskezEcBOK4pGo3BXZfWjuLfsHluTjWaZoY
UHZTDz0VC/ARFAUUVhA0MU6abYukJHPpx6sg3HG4bUiS7kLkVAk2MPSZ6p5SWbgsV82GKJpppCmt
oqFzTy73yl1bkvsSEzlnPqepK1+Srl6qc7nUy31XJMMdczBkpes5C7LJzmtvEnSjWKytpGMId63h
3sHp7+Cr8sdLV+to/YX7f70LRd9krP4OymmGWQPgtkqM5LwST3NIENLeClaygPlUZEjEC6fQWUlu
+4PfV+W0t6AauWwR0qkdOQbVPZ2/vLRcfd4Tu7JXH5OGVBMyuNr63ZRJeFltjvuYwbb61bqquh2J
XdbbtEz6PVuYxMgGyHNi0EXBVGhNkj7tZXLvM4YHLLg6gLYOw3b9brSHaqJZ/Xbb50lyR6BJn94A
FfqZ2phKRPxZ7fjLKlL/3GDy5lOFQjvM5eKNuw4R4RBr4FKA+Tx0qm9nomDgMigMb2Ns5d6s30oi
Vv5UrYt6zOrt2cHTTuT9NHr+HNfa1eGekY7hRxEiUMRkE7bQZcWCLhGC3k531ZiIi7aDq1UIo59C
UG+5yBCuqsdNMSM7xwPneKC0PUmDsWnmxd+GVxgGYMZL8M/hU1/jFiVSf2ctaEXumyIMvpq+cdHo
MyCY3erNkXjjhmvkeaZ4b4U65/CNs1kb7GFzYKGH8NV6Dgr4mDq2prG39k3LRLjtRcsJXqPp3Ai8
/ekmQr6IfZi7cTPncrwDL494sVrmur0p8KleE8xn94KcinJxwIEWyWGuzHcSDH36inI06/Y+z1Gy
6XVLupCE3cLcXwwG5y0GwuxhSJzmCRnRiB+WXVBuyOqI/njTIItTqLPxu5qX7HaQY0CoT1P595br
+87vghwk1NEZSpW4gd0YttehnaUgKzAemnEJJhIDpquLbEmDx0BQBcClbjUAoc7QdY9VgXueH1Zj
G5PBnHc7mbfeU3K1wjJxC6/ascN6uJM7pBk4mDItHhFXII0bRarvrr6j01wh9QBaqUA4KpNhb2qj
vO1YveswPzA24Wtwg+U5aMhH/VxSHGDjGMnqYdFeVp+yJDP138kC9Y+xUEDua3jq7og+N7xFz97D
jLUO3oYIWA0YKIl48yukg4+w/ww2xhnI/QkI5HkzIe6R2F385QUs3Hs0g5m/cljQjyBZG/fOLdRK
mA0bMOBMU1dMAWH5Y6fp8lfA4SRxvw7dc8EvdEVFYH+3RYY7kV0sF++dDhPHjalokbyair92hDJr
qgiitNc+on3mJOhb4o43isgMGAmQjJ2dUh6UIdrt9ziHxDldAzvXB84Mk505Sq6NcIiYg52DjpBb
U7jrF5qicd1SwCzluSiAIDeeZ+ZLW3F/7QqnSFvCqRztPgdlm5mzrJPht4b5wAtFoMqvq6M1J0oh
n+84EZm3wpzLeW+yCtjZdGzrpG2gs9ihtsqqz8xqOHMHoUx0Ut1kP2YLsYtHm/cmjdOlGO+sIVqG
TUT0AkuG3zH5d60Zxg17PdZROIEJ66ZN+DBaf13/tTMiB+MqKvx+59Z0VRHlneIL4y9JgL+cIL3p
EX19hBAakAJ5RvK414dZtE3JSsk3qlDzg6Yx4M2qlrV76V2eEJ5S3nhUoU01vLLAq+EtDJCmY4Fd
+1eLmJ43oJ6rd7/N9EOSFvw10KTDDckcLSU6VJU1cVT3/jO5hGQQTLlauRVY7tFDYjyQm0gJeR/Z
vcEAPqP2HeENct3deKErUWrYaf/gJmFg9jYZFW+UUQa/+bhd/+glq2Bh7/Ct7oUp5uCIxFadbdpH
9cbtfBvQDHCAYKgete9mpWYeApy1V95G5cw6PGrJP7sEwSIvrV6mG52mbXee8iSEQZPExGwAkSTQ
CMgDFlj+FyAiOHq9xweAS2ikeyrfYAEZcHEVYp22TLBEd2SLw9u2jGnibYsuQ6A7mBQJAFAqI2tD
bDJaAfLS7N2MH+iA2qINdhZWPoYCUD6xxWDpVPFae5jJXe2Ix7ZLcGJzROod3tfM2gwDGoVN3q2r
g49IKnOcpoDzRZU6VX8qdquezB0qZ+NxmZqPbFkjfUTb5wWx6Nv0JQ/G9HXEBA936Ue9v0vz2vwG
quLzklnRfXSlELBDmErCGB+RuYGWhxXozUIQl+POmTzgLWz/FAMx1YR5yCWJh7zG95HgFF32gx6n
x5WO2SQWNYpdMk+q4plUmdU+EM+OIS0J+BrOZTI6U8m5Jq7xxqTPleiSLP8scQc357wMiSComea7
A1u7el46jvdNioat5x8ASt6FWPmnfVkTuhLLnDC4rZtFyfNQCWXf27oKTqgBhnxDzk66J4G5KI9L
nfX5BdEdF1qHklWcI0JtdQxz1uPPiMgPRJQUHGAjjbmxCVizN9KM+qWbvOjFxkTt7Q0vztX0rq3D
0ORteuDxvJ7yg2U4pYem2MPqDqiHZid864IKmWE3WwiYRo93Mhoc7zC1A3qNMncqeRh1NwTbCUvp
/krX4nPBfnpFKD2gUAyOotnP/SSfLKMRfeRe3ZfbCK3+x0JyV7gt0Qo/oUSHbUpwHCNFp7rRxEPj
+BWBKBka5tkYPD0WTEmEyBRbFuNXzqI2+ygIsRfN5LJdxYRZa7cq7olj+x65U19nvZI1gADJae8n
ftadveKf2BGeYaX83LI7LlimrAsQrRtsZlzoE9Lcwj8lGFSHbVlnAKacHFMU41779zO4lflDpRyA
zxZ2KrbhGpPLtAy12A+lQyYC+Tiu97cLPXkn295M0PGk56CZU11jx7iXQ7HJk2h45MsbS8iMWn9F
9AC/Nwh6wnPoJkocqQ5aIsZmx6lv3HlYA9423/nE3hX+4oYv7N2A4pNtN7ejL9tY9jPhAGy/nZ7A
OSqUvQbj4nfUdquzqYiTGc5rktrpARA7+tsETZOdbFekBJ8DwlubyR2adddSQDTfEDrh5lsGKubg
So/mbTWJl8XGkhoDs5XZCFikz8xeoMEYT3ZQ9bw+UVnNe1djItg2Kej+LvBJ9SBvj+Jd2P/ECp9J
asB8EaSob/cr0CKgnj97JxsIuIGI8Qhe88lSPA80fvsb8sbIOZjnbqbUT3iSIwTB4qNqZ+XBRw/g
3Bky4YsrMbaTB8srulUwRgT3Odb8m4SV5NUNrDo/4iZzviCLCOZkPJuI4RwcZ7eAvdmbQHadhufy
MQ8XY0HeXIZPhrtcjBRO+eM1gxrhMANfiN67jokArn887F36HPrMZhtVcfXvaPsKryl+GT5N3quI
pZ/8keGVYYtvSVPYuG69JbTVh2iDbka01hCIkmZr9eBGVEIeZqZgnnBwgeqJjE4NVrl6YAkFx8K7
VaI5PyKP7ciTrEIARdpHanTYtRMkeI1DwZc+2XzU96WBmjgxmNCczjY1F2dEO+LaGD0WRI/6ZSbx
9UqCEzBlQ/+tVctNzmGxrpewHGq8ItVayjuss319BwAdfIQtlNyLRQqM3C3gdvxAC1kXwRZrgzXK
LdV6CHCogpUNedp+RcgezxXmreUGmZtYD+6Eb/gwSmPGe/jU5H7QQfEl6r7LnxCBo1vkGVyAKHEa
s0W0LjUmYhj98NMF8ldnHHO52nZVykRR8AVqDJ4OUrC20711zpxE/CoW6juPxTCrF6F7Ig5GrSds
BEWKT0jKvLzwwYwPUad1vuP60dWX6ph5dp2Vr+1h8PPlFj050eOLbYL3rEBeOPN+89qmpsuQwIbp
fF9f1ZUgUPJJEE+F3ddx1b4F7Z+gXCAQnuo0QHyBj6AYborIncO9sKr6sAo2IDy6oiWSgm/jYtvN
2G7IQ4uC3ai8Ue5HslTR6/uk9WO7UEN9mlxpPkj/bKAoXPirYz2TDLmbOhaboyIUYreoqNf3kd/X
736+Fm+SyEB2IDtZXpZVKX3jzMjpdow10tmlDvrlbTqvabLt5YIKMyOQiXcjRasFsmzDFLEIwu/P
0kFGWFFWnREftF5mAoSGg47Swtvw+RUj3t505mHVpn4qLTVZr8iLad+NFF1tNyGdmMkO9XEWwZkJ
liR7muryyA5XmNvOarsHMbvNuBv7acxRKajM39nEX74XKLPyfdhF/XCAXMkot41YuObGQeUBSVJx
Ea6WGndD1DY3rqsbjxyZcC0PXTI7vMU+Kl72DqsafvfRjPqq8ckAxIIeycOKnDGL2Scc9snVrlzC
H4tev83cScg9bKuvYgxCNewZmPyMy8pTFbEX4dDESFrd+YF50Gk2ZEIC5MpC+2dHIfA+jUZP+anh
uwAmQPra3KAEnabdiorptpBj6t9PfREVt9Ocz5DRRTcfkI/m35NlhYLSLsWXZjurcwI9I+zJCerr
C95Z/k+dje18B/cbmn1XVl10ni2cgJAHEyZwqLU+3dnEfRKE1Xnil6X9ASRkDXqu/3AB7CE3R2Eb
DXKJW8Gvrh41i2oi2deCvMAVNhLkzUnt+66J0omcsiD0dw053xwJPVPX3m7AjEgsIphvda3pG7WG
/1Nog/9aVgrbsav1covvLftmCmmqq+2930bTjP7vepZvWX1mWNlsTp+0UeC7iDdABIURroJkq81f
8sryL5YsCKSEee8QggFkN7jFOsq3UZ8NtHL05fCcT5q9rs/c5LFobf099fiPSXLAWLgr7I7q16xa
ATVsaZMJH4J2RmQ50PO3kxwaXETYG35lVavlOUn18Gut1/WZEA3yF5jG/2KW0hw+If3GhDB00dHt
UG8R1rMuL6Jo/auYYUERGPB0PXZupo5UaqUPrE0QUEGPcf5c+h170jV1TG+IByNGwTO2pWLZj3Z4
avrCfA/thEXSMdjqyaNt8S5J0IflKHAjNL+akhDa/bUg7LdfzP1wrnl3D7iVk/4y93XxA6LYCcRl
9J75yDR64kfxoPxEI24pkDyUvry/KYP3KCu33RFKp6PYuEl1iFSUUhNVAYScZ6VKG9JvdcBtfZwK
qGaa4o6ssrS8I6SGo1iPBVNu4AL5btuSlfG6xI7JWQqIxZ1w1lDvhInIrPVrfHSxR5ws+kzc7f2d
5k379EzUf7ehTm4I/hGomqcePUjXtPY1R57Nhtk+KNbdKjP7kRxopE8mKptH1BFQ3B1f87EjCgwC
nx3xU6B/L7bIeAl2JjmW+PU1aexiZxVu8MOXZexNTQZ3dvLy2QGtaYhB3CR+WfgXrrohPZBH5GUH
XJR8BfyX41GquuRm8t2wu0mQRHfQ8kvCI9jV8i1jRjHHVBBjbde19dcXSbEe13rInf2shlVf3TTV
I4pXsFhvsvrfgoQgF5lGv/5UFTF7t8S3GHefjaL/Q5B99pd9Zr7LkTY+epPG9leXdvOrkLb7yqEX
3eVD1b9H+CSHXWpFEot85eHWmpy3lEHyl7+u0xSn5CD0rGmrot2cHOxTgaoJRVwuPK5zsfTdtmDP
wNUuJar/vhmIZU68xL8vkdlbHKFq+MO+DHtZTrn9O0ej+TkObvghmpG+CFsRdsSynfrPpTMgjNJ0
+HJNFcF0IR8rcDclwIQWH1BiVXLSOpXTrgL28jYK87LZg3JZz2uSr5+OMMZsKaj2P4DJecwpJWJT
InjWPCzkGBBhQGAL1DdypHsvBQiPGWIcRqXazu+sFj1mHPWpnnaRFZQgZ3BB287kcoBQh4FArupM
f71FlQ+U+yaonLnCSKpKvA7hXELj8sYPp1ndkMUpXvuRucAay4Qi2XEGuhQSnm3yw9raJJEbBXdy
jWxSNztffAT4HB5R72TZpkCOSgFpTYs8WVjJcIQRwcZft5Z8o0k1tLcWM+AeMJMsoqEcCRuh5GnO
9jU3HroBtHgb3FFG7fCEgWP6FVFsT8jtBV450kRwnzUDzPV8pSJqSF6sFiX+oml17P6QISu4JgJ0
JTtXDgccdz7cIMlhiMfOxBc6B5cC1/a+CxWBD8hzLOdQ2jP9SgkApIs6vAmqX0NAdBaaZn72owm6
a3RuxW+0tKb/TnMCdCDuJrs5M0vpGzX1NgEb89T8XQJL3DhgNED5EOS3buE0w14uEcrqghfWvQEm
XNXWd5uIU9flxr6zFyQTu7XKrWrflIN8Yzeglk0Y4hZjiCXu0nxZifBrlekJi2ECnPaVXBm7E1dq
c+WW03zrTzgatp5yrjSv5SevS7CUP33NlP7j28x7e5JI7eFStQTcxIT8kZE/trCIsadWHexqaiMn
OAagkzjLPf91yhoN3yAdsH3V5ljI4YOa7yVYq5l0xqKbtjlm1zEmjaz16aF3gr8VGr+LWTrxcxUW
pbE9shNw+oA+xAPpglfPEZJ9ImGX6Nmu0rF4mCw5ZJe8awKMfJj4eR0NptdWa4UtyqT9oaL2lUBR
LyrZP611/cqBdAi/08be6zToPSAd6aEP7AlSvk1acnRi2tu78jiFPogWfjRh4qS3/OecuODvPiAT
mQiXaLovIpOkG9/tOGGTnPd372dIFfal8Rc/XtxG35G2C39vkc9Cfuws3oLO7b56YshR1DiMoQcZ
jOKvos2ovOO21XeYmaju7hJhDzvLJAKhdIlBkT8gVeCfpHSf5dSrF+JP4KOIzDOvjddS0IkdaPxD
Qler45GCxr/G0yLZEjsBkUHimXzoyyBjOuC0Jcuu9dRPxCtI+q8zKlgnbwpuJgZgPErZEP6piLAd
yZsiOycuWQXDmBQmDoG6FNOE497gp4ugXc9ry7jB6jUzGZDNE3wHHRLvThmTbJwy4fbQrglvUZ9j
cEGJFL2hKc+OjslJ4zHVhBVZ+QRy7/g+kIQQWN4j2JlleKXZMtQWttsW9b2oGuePRhPQnCICIysy
yjvxTbOH5W6WtHaxjNZBrw4CtfqdJ+eqP0ROso6b0sBt7haadMQB1d1yF8h5wLYyp/a8rQq/+V2m
af6RIGR89YJoJuhtNrxM37QZiupA9tPQxUElUoHYZhgec/oikqMyRZGf0DowUyOy60/S0zYhUsjH
3+Y6l2+SaH3ml3Gckb1UIynT9jr+ziuXaX3tO9R7pcfKiSDSf1mlFwJmEsuFDdGnagUOpi+ye8uy
/VcrKvECW4VXXts8wbgHEgwCtBKVCdATAzldxwD6nfWz368cik2D0w62sxu7fTDW/seQNgH2cmd1
X4IVQSGNCanYKXhqlBpkazhwzx7bKe9Q5pM3itFiixw5xHTZ4A+MBYRovrOXEJjJG4m8jdOKo3Wb
gYHtJvKZBk4bmPrNGCL6vkMH0pNXBglEsrXABOHkG35W1O7EMBXlS0rSSELM9Qz5iHYyGnfk7eI7
SIJiho5L5FIduZDzdAsc4pVH10VNt2uc0f0i+9fkx0ZkiLGzsHdvSLMfi+2Agp/T3aMPgofNct9t
kwYvCbut3LmVvZZIlLC3bd0QLccW1Q5jKg5GfTNTl/KrQg/xNWhj1VB/0nutumUkJQPvNfBE2tjv
ZM+XT3I0C38+Kq/biCgKQ4/ypSiXcyuCa4kOIPxPzdm6oHjTmSRMcWzA3InAplcjlPNrNQ7ze7si
drekKpAgd+t4MfkMxux6IicLF333a4kOz7nMdBDgC2PGusYKYLM60MlkHuzR4QGZkNS9LI2rqSvU
fEpohrAvE9I4oaciWxwLRoCS09ojMCJXqqcE8Zn4udT59IMOzHyi+usu4xT/49mps+wDRTj1rYW7
BKx4iaTieCXhHTCwcuWDV2bYDwYMHO1udTJslSpb3GWbIsE8caMMJYGkGuV0Z3n+01D5AzdZyeXU
4CEd4txprYJ5MjDnYMyjaKvqLGRIISHG3YVzP36u4eL+srOldrYdrCwdXWMreaxTCu22fNIL6HGN
qcZFdlRdFl+4ApAlSvqPbMK+fcO8spzxLzv93rhg+ilHAhZ76HvywLHz6ge0n6yoULfZ60hXKIrv
IXXVFjpIAswnYB5bVqri3SLvo90QWbmE+waO973OumAmfMaaz/+0LCZsQ7BMYelzywhNUMdoWkLM
/2mzaJrauqSJRrqVuDH0iHy5dqZAgSsBdzImeBOI5m7dP2mP6RQbGvI1cgqm9KnxYXRodVHAfXVF
RgMwjOgRugzkAn4CjQ/yoTVZPdxCZTvM8NqkyYs9zGLdOvnqnfAa5RVOmzar43+iyXWXmtlui7ZG
XeAVInLDedSL/T92A2LRABBuszAJvuHq+tfaVfl1gEKGJXAmv/2zrpgZxeji/g06J2GsFYgVLdSt
YCFNFez/wTzZRyJMyp0OnMzdCC7Psygo4TkqNMzL/6cW6r/oM3KuvWr8K6EgqOLaOfQfmrFskRLu
4jb9Bk3SQtKUj8hlP0/97B7nIS1vVjR2n0tSLCcJcLD913/5H//7f/6Z/y39qx/+byXov9RD9aBz
kK//9a//VcWQB/fNMO95IrL/n67DiZkm5Kxj9cHdgXSJSFrgvOjy3/+U/6o2iag8D1EjCpNIXmvt
/sOfmKrFUBnE9mQ5kKukMP5YQ2/u2DPm83//k64dWv+p+JRzAtW5J1x2H58P9D//pEllqSZTi0pZ
Y/0fzs4sOXLkWtNbkekdasyDWes+xBwkg8Gcs/IFlgMT8zxjR72O3lh/TtWtSyDCAs2SlUklyyoe
Otz9uPs5/xDcd2Oj7jlMu7Uu4QthJNr30uwQOMdg474ymp+3g1+489GAI6Ri6Vi9mnSlp8ELv/Ui
ePh4R6RleMzlAL9KpDp2lVfDENRbHw2eKN7eDnrxbV+CMmpZBlCnOrMZHIe8q30D1NtYNflnWUMY
O80L6YwcfvBWT0UG5hi6Zmvo++BfNptGmmV9jb8BBLM8r3ap5aQbqKr1pndxVXrrqHSFmopiWDrK
hKY8M/nSXbXN0cBHbNIyP5ROGJ96rfitJ23y+PZAvCV1XOgVGqjyzJQtVkwDYBNqAejkVqueisBZ
Javu6IHDzrwd68IAjsHoNiaQDj57NlTd6fqAYYvhSuLoawu1UbSkB3UVaRkNC1DCKwwx2rdubhHP
EdNFXlHhyk3jhXntIXRGvBI0/h7NR2mrN2Py7s2jwtdTdWhSyJQ29NlUJYU3cprbXDixI1u7Wejs
IIyijFvLiJ9onfnhdrzLBY+0tgW311EtOkLzLa5I8GATGQxeLDfVWjVMmrkF8kR6Z4+fb4e6MmGw
K1WD9W7xDfXZhLWiNJAE2E2MaWx+CvOGhoOV679rBAr34FX9t+ZJS8f5HCwf5QE2mCqG/ipPSvgB
cECCopMQ4z2MXsaNHAjVmtN7yY/xyldkWWBhh0STDjtmNmtoHNSCuIDgDDqgBwxd2AFUZ9Zw15q3
2hAyKkBg5Cn+clj501GpLswUOERiL+vFSlID+egCICylUF9IUNfmi5xBLgRqS/afzVeuAjLsfYZS
gmOAocsDu/P6cO8bHYprYxHubq+Pqx+RrqlumobDp5zlXrw+urh1WIopLsj7vtO8jY5n2L6uwt9/
I5LqaEiN2LLFgT39hpD88c6xIIZHJW35sfHcbZlhUB/2Xvl3BqVBp5T5hKahzUJ5XOl1JejJUp2K
Th5KAUfDhXaB8IO14Bp5eVqzMpD1pK8GQBFP2+mogJIDunGRFEYLJwXM3KGas/O4j9OQxy70d1eW
wPVqVaILMoJLvhscjQfv3/i0tmw7umLbmj03aM94vKdlj86D6koFHkiwzSlWlgfZ7sKFhPzys6bX
E/jLMiYWpkz3V1Vm1xPZS+qMhpi2TsfU/yqVdHBWdY+1UQ7K7Cz7cfQUlKV+T3OsesAMTz5z5I5b
Wu32ESiO9TxEefsMLDu1ed+DzaK7Hx3CQKG4K0F/WTiwxM689evO5keSgKlGpq2tI/oVXurTgXV7
rA8wutgi1y6vk6EO0BpGKOT2nLzcO29FVqcrA2UUKC4dkSvEGwE8oCyX2GeTwtm6UMz23hGQAIoE
v91SKx/kIPEPReMu/BbXtjfJn/kyReKyZ+kY8pAeaqB7YPqhLekGaIxXwP2PiIQXC6HEproYLwIK
7HBgwKY523SUXMIG6p6+dutvBhjNPU2ZlLYuOrI5IkK3v+61YJowFgXpAf1Bnd15nDyqdaF/S9sx
9ZR1puj5g2SF5d7o+phavA7rbGF8yrVvaVMp4EaimpY6dzN24Fhzi8CDEwGXCm1fvAhAYLv50eK6
fhxw+wKMopo75AK7p5yTgg4XngBbSiPhJ0l1zPsB1HexgT8j7wqK5fvb30QcDbMJgFSsIJ9iU+vj
CJkuuFR8/gwJLVBxECvtAry9TuttezvKla/AseRwoeWAUmV5tqzdsaf7iuzBuhpkJHV1BFIsQ13B
vR92tyNdSa2kb4WDXeWLa+Zs7cad1oK24+5Hd6g8jn7qHnO6O2vKKKIFYab7tlJ8tCAd6QHnkPLt
SZULNbnOpOZNVp0tsaSH+Rl0vrF2pEx6V5sy3Ap5yLMHKNfx19tDvbKcDSyOdV4KLCxl/oAGIQkH
uCAWQGHhAqDhU0udDjT1WEAsw/ps4dtemUWTk5EpxKDboJs3XSuY6CDmaVDSB7RW3RVdhPZfXtsP
pWo7C6HEj5otS0I5isq1hpfz3MIZl54KYyCXwzi2aAHFVdAgURr4iIBjqrbtdFk94YwlLWSIqyO0
Vds0wNwYhiJ2y6uLKCDOMkSdCUU0SBc76pygSHI00WF1ZIc3zx6dCfTI2cO2hdzoNJQpoSUPvZRL
7ujKH/QiD+kbgDs+wKqMHHB4baEuJKOro3NMXpWc+Yplz0ZnaLVCDmTByJ5XF1sJUbETyiZGuAmg
lr/9ucJXZApN21Q1bsDT8dU8nFCD41OirGKCNOKeY+HXvS1z4J23P+W1cZG5bEfVsYO1tNm4ImS0
M/DHxhrCmYHBEOrDUoxHbQP4cGGBXDugxQ7g8UBJB67nbFhw9WWzaRgWJk+Wt87trDWACVjZAWF9
CQ1jH8nhuHPSjnfa0D2XZdEe8fIp78ZG4XL+9pGbnGU0z0mqhjFLN1WMK5TVoZOJ6a51aGBA7Xqn
+tR0kGL/RiTHQQ8LfA+nhUhGr3YGrzcMSvkNuC2qGApAD0PqSAX3iiPewje+tvct8T7DVY2+rz07
LKq+BKJVAafIgfse0WOky4Z71aakh3OHcLR0hJpo/43tyPsC/i2ZmxqFNh2fZ6HzOCCcDaI49mDa
AsNIfFP5Y9CTQz467sKL9+oYaR9ZOlcs9CxnE5fBcbDVAd0mN8iad1agh2s8eMYDihrRAyxBLCfQ
Knz7M5HcrQlolcK1zpyNcUSCDnwd0u0xWFVlK0ij4ARrS310iP3DCPzgj9ur5towbctmbbJCTbLd
9KuihKa7PToea3Mwqk/9iNB4mQFnDXEk/dz5dvzQdNLw63bQa+mAujKKog7POd2YpQO5TK1C71BK
gArTb7JBGtZmLEEQoFu8f3Mo6p7UZKgKiiLQ7Ivisi2YZvQOoP8qG59q5QNl5WgXF267cCJeGRVl
cmhOssWbkTvO9FM20JcgZVUoxTqyvItAVtILiU3kr+3ftwclftLs7IXmx6Lk/kQ1Rp5NWi+7bhXl
SrXWgJU8lphW93A9Uzw6b8cRa/wijsYjGKocZRJjlkptq0ijEGlb8C6lc2CvZHuzr0x8xzUEp0bT
+qS1YBZyjkNMEKzox+3wImPNw1uyCbCERplJpWb6Qe0ybQzP0tjxstF9sFx5fA+qG8lSu013xZBK
CxXXK3vBwuuUCjk1Ls2eZ9AGbKLlR7QU7dGDeZRk1nMmV946oL2PgImwpwQC+f7NgyRnI/+iaZos
85CYDhLpY0T7wWqvWwdxugyViLNJd3qHHiSaJrwoF+b05avNviqHIuvT1gz2oDVL3k7cDbRJK4TV
mij6YfiJ9VOk+B+yBaUT7lSJPrvi9z4UphHSB2gu72NCBdLc3B745dc2LNPhRqFxy8JZfLZdIHMg
3xRQKJVNSX2HaWL8m5YEDqgQEO6RSjCs1QDBRl/dDnu5qAyLbcr4oYUg2iB28atj0kRfOLAxVcK/
EMexKBVSJthMHuGzPLMIg4VRXg2n2KLH5CgOh+Y0HJKFCtQlQE5CA/AjOB79WMbw4nuph5TtZ8jM
vXl84ovi8wUJXmGM04C2KVSJs66C/iPRlgy1pP4wNrp5DA23w0AzqxdGeGUeMXQjpsU5wrV1dlBq
RRskuCxB/XSS6hBoOer1WDtsJNeNDr4vucdRktTz7VGKzDNdxNT0yec8cXjF8byajpICbUYbia2K
pwfoprLHZDDixmMpef7L9IviV1hX+AdAMlrYP5dZXkQ2uRnwHjeBX00j6ygLDWVhcGCiX7ql9Wwd
S81WH9D5yRZahlfWDhVcRaMqRymXJDgNJblqmPu6DsQhR7Ox7IdxC7casPOYf8hcnLxvf9OrI2MG
qSuBrtON2akSJZYvjQHQEyjO6S7jBgnM35V2SOfECx/x2vQpFHgc06HtJFuzRRqqPRyPROjHjBAA
21Lytjq6Oyh8a59p/Kp7BI2ETUIvLdzqRFKZrhvuV4S0Ha6RfNHZYo26AWeipKyhgFBfknAp2gUU
Pha2xOXE8f6gfMy6JNVc7MFWQZME4ne9rqoQSR1IARtEaPIdSp0oDuEMs/A5FbES5sOyxOOMzpPK
7Xi2HUo5RyS51mqaToX+GMa8IP0wxdRM14oA1xa33Mt5BVnAlJNDUSRIlQZOva1bT0PWoytOMqJq
n24vp8s5NtHvUynl0XnmBJktJ5DXHhQ85rhKYtQhWpLsVy+q+z06QeaXuoaJeQh72IUbcNyALG9H
vzIFDu9Mbn38B97GLM07ltnDyy1o7FfjNw/5YxovmEwPUJpIgbvbwS7vSWQhhTYt+8bQ1Hn7WZji
IoiIO4UMtPuAIRciO9bYHdwEy1wKa9Yx8xLEJJu6DrcGUIS314MtNhHx+S1MBNln+ymmRCoj8NSs
7Sj8xYOoOuHQ7iIkG+nvbg/1cgMRiQsZFFLObsY7zUlNgTVfZIC3UfsUxnHh1/uAdufCgr4ShRsY
D0xxNaAnMZu9QnKQ0ZZdPujoQPvF/OdOUpFKvT2Wy4RniRKkGA30FpbLdCwZmrUoSffIswo5r8HX
2qOphF+1bhz3fyOSyQ1P42VH1Wx2k20RLYO90mHsChgZP1PPuksQH0bvQ4uPt0NdWYvUznmEKKhU
01mfT5BvY0tjCu0YfB8rWBKNsdN7tTspKvX6VaJV0cdkgLdXWW3xperMt1eSUZ8DMqQCUDDpdM72
PQK91HcSYFSYF6YPtMPHbdahSxnJvb69PdZrE/gCWnBepm/eEEQDpm2sRu2Q4ymgSUWQyeC+h0+o
HS51JsRnm2ZY3HEZkQCyyAhKz1ak7WJSpQywLQtt1D6gd5d/ySVT/aJK4HtXbW07myRLszcfV0QF
ucaDUqF2Np9M5Hr6Pvb0dt0DpbzHWCnfKJ1j/I19gMEddUCBJ6CRO90H3YAxtKwj0Q7jEF3QUUOr
VRvLNV5+by9SMRTek+QPGqtUBKehFBXGMiBrYE8WliUWIq1bnPCMlachx/L2xSFqKQJEQAfcmO05
tawwBWq1dl241bAfHZSxfRrFu7jtf9yOdC1b0YjjmBHwKprT00GZtZY4Y4zbRlHmzbEueSGnNkj/
21GuLXYOVM2AW4sqpjHLVrnmUvoL4V4WNrYhqPIjBV0axWGss3bh8LwIxSC4VfMSxuQLhMnsljSi
s1SZDd6ustFae+xRhkPRNdQYYCFtb4/qYl+JUHw5kyIpN119dnJJGHnDK0LuKEoT7wD82UOCqPaf
8GSr/nBaHUpqiGNHtjDCK2FNbrnYC9FF4JiZZ0la2ayDHC9MjgBu1fVXbBOVfZxE6jOSq3aGCJRR
vHWf8WB4HXS2+A2kcBLP70e07DLIaSoGO6hy1Lsh6NrD7c96ZQbp5DmMUANCI19AkQKeQCqaCesc
4c07EMsoc1r4uQEA1xf22cU9T4wK6CTtWr4lgInp6ncBlwRaHwljzrjHmg1pV11DgAf4grTPW9X8
xj0s+tBb1cK2uzjpZoFnSwdNF2D1uj+u61rpdrwDUS8KDKiayhjmd6it+xuUvGDgYz78QGM5WdiQ
V9cQhwEbnw4KlenpwBHZG+vSwepE9jGhWgUyspYbz4/TBxeJgBCKRoEyyIDExcIRfz2wZqA7RReN
G+c0cGkpSLDitEWXL2o/o/pRfFexIdpDhbE2hWyN+wgTyLdvVNEjpxrI8QcQbPa1u1xylNTNxGgB
8a8pWVXJQ1OnafdzbFPpqfWrUKKCm5U/by/li+wKrIhXMNVbCiga8LrpaM1s1IsBBZw18gvSCJuk
ARWPY7H18e1xuHRqXDcdwKTz3hvHhVrYJfxpkzKUcNQZSvfe9+GtLEzftQGRWqlcsOUwYJwNKKhH
S4/dSBaayJi3ZvgvjFW71J+9kgGs11Fm29KP0GhH+ENeIwdS7y3TRcXdd4QKkfXmkggzxGWdHgnk
TBo0s+MCHakiaX0V0I2ZqX/40qC8UxuLbhd4os3tSbqy9C0utbjWm6L3PMfRYZRjO2nsymsU31Db
Q7MSVfBuOJatbB88nHVXLeLsCxN2JcNxXzFN2gcK4pvm7CYhW74lYbKlIDGXlD+pvHxHEXF87MgJ
91Dw040xCm85x0JU/vZwr02iKSpcVBOo98+XCmZ3Xp1ErJImMYc9tHSMGENYfipaOwuH07VVya1d
ACK5vl+AZR16PaVnIBFCATzbZ3JWbCyKCgs5U2SJyTWapUKxEAifBXvRnncOLR3Jz2LExQ149YB6
pFUchd/trhB2l10xqAsNtWsfUFREBLjT4nU8y9FOj2UcNl/qujTSZJv5zbDD+WvYw2tcqoNeDWWR
QGSu6wbPyWmekguYUDSb1HUBKXFLtkSYEIMydCetJYjs1a/I6UddkdIgrYppqCgArZ9Ysbqu8MQ8
QmLQjznuKXc9zMVzZ2je/vYyvLbrmDIyo8pNjfbWNB7OCWFdmwxN08rnCLriIahhzUU45G5qDCMw
rx6zhZjXxsiT56VsTk1lDhnIAbx7aU/aH5xaXo9KEYWboeiSFA49PoyIUKcPt0d52RlhcTocbaBn
SC7wZafDNDITQ4DBITGHThOs4uBF8rp3lF2EfDLCdaiGkefsXeAbqNHBN1R2biZDM7v9i1zLN4yb
JzywL5o0s3waWQo+UX4A/i201ScJQxYZjIbZ7SmndT/TrDagLiFL31altgSHu4zN/ifBYuRHOZ9a
0vQb5JJn9u3gYteVhcWm0fU+QidvpTo7uEnVptD9blsnlbS9PeTL7ENYQ2Et6wKTNX/oQtinriUO
drzV9a01hO4pQvvucDvK5RYVAUB785LmpJDng4vsccBIrgdL6xokHg8zLeRedn1efHlzJEsnC4g3
NXe0+WUCX3SKdL2lwk7U1K0Tjf6+s51ir4yduTCoy81JI10Ad20TMMYFyMwzA0NKqwBovoOsupZm
qIfLErJUqe3uAMRKSA1US0Cly91J3xlQKO9dHqO0QabLpLEgczcGID64m8FBL/C2LbGZO/Q1zNsq
AEf81u8pykk853kn0muaf8+0jaIK/ylksvyxgevbl2SGjIfHQwK+ZmExXu6BaTCxjF61CPPG9btO
IIisskaI2q7QivAabSOPRodVL7x9KyPFJ7h6L9R7rqQgFdgXYgpgz8VFZ5ZpM9moDY/eJx330Dph
Y9iuJV//mkoGbkU5sqcIk2If2yNhWpQ4HhuJ2i6kwcupNTkwIVQJdgkJQKy3V6PPAsf2a1kZNkMp
OXdSN3j7IbbcQ5QUIwpDw9KV7nJTEo8+NDQWAlKBmcaLkXBEAsgZcNJRnRMV5x4zNF/beHqzVGy4
nFhLJsmoimryLIaIMQ2Fmkw/opXRbYy8bFE1bKv6U+Cg2a40ddRAGe6NbxivlPcebuwLi+rysxKb
SQXZrFNZmVOs4kFBT7XPuo2NVfipg0FzSCnIonulVntfVpqFm/LlZxX3RhrBXH9sMIzadKw45vSS
GVgdhogFydsJ+xVyGhidyuXX23vzpeU5vdRZAuDK0UlrTfS8pqFiv3So2HvDButYZBq7BDzRqtSx
SgXqpzWfWzSznkyUds6gcge0/kOaIyshEI1HAQa7qy5OzIXe6eWBYqkkYJlLszjK5ihAxKMaGRgx
KiqujOkgcj7+WuvS4fftsYujeDZ0eFyGuKhQArjIg/DEcd1SdNQVvAoFIaju8hrQTxHsFXxHwaZp
ABxgStkb5DprbZUM6Obd/hWuTDRFFxGdYh1iEGLRv9qvuuOiHRvZLGpDjh64ItQHuTTkOwDz2sJD
6Goo+mlQcMj5IH+noapQ4xZSKd1GHaUaL7TUV/S1X1UoPlta1yw8fq4kQ4rFPLg0kHDivTcbmd8y
EzKSJSghdVK6blQFvjSaOncalNV1Wyvw1rUh2MMSth+rsfSevFFZ4ntem2G4s3SIbGDcMILmY0ZD
UFWyHn8hRXkYVA2fmIDKXZqM6BXiBovSpSpt4hh+P7eY5uPt2b0ann1F8jBYz/MHrx5Xrh+RODaK
EhloUCo0lKMWWrQdGj16ieDjAVk3qDzk2MRK1pvx1jZzQGNZkILE63A2B7UJtKPpy37jtUn+I8ex
cK+5jbHqmqJZ2LJXMiQHD2sZTihVkTmpxVMau1bHrkcmJUJKAwflQ9cD8kbqJkD1Rq33tz/ttdUM
8IjOLZ1MhcvTdGZDTDEj3WJ5Fa3TfzQJsIHhWN+HebCE5LiWjURxRFyXwHrNV3LdyBhHBmAdIy1X
s6Of2sgtYYSG8cDtMYlUO8tH1Cg4t+G8wrCdU16teGhzL+OEywrNvscc1di6GTJEWVOPH2oD0Wvk
tpztS9D/NeHqVy/c/Z9ZPpQB/fLZ//2vc/6cfqjL5+f69D3/3+Jf/esfnf6L/3UKfpZZlf2u5//U
5F/i5/8Zf/O9/j75P9u0DurhXfNcDu+fIezW/60qIP7J/98//Mfzy09BreP53//8mWHnJX6aF2Tp
P//8o+Ovf//TptTzl2iB+PF//tnj94R/bVvV339l1T92z7+ey5e/+/X9Hy/DS//v/6mC7/Of9Py9
qv/9T+5U/xLIJRtcjymLiuY//9E9v/yJZv2LpY9QAKcp+8Ak16R4j/r8S/K/QOhSnOSMsfkbcQZX
TJr4I/6E6wxpGeo7nUkgZv/9QZ7+szT+M1fXZRemC4huD+cIvX1uf4JwBIhsuilw38sSB9PDkwy/
TbGRA46kVYslYJyoKLItZLfpvvgzGq8xtiBYAm3+IBuDQZGQTopOmdQeSuHrIS/cZi8i0OKnp0n+
Jq9QLBH59dXp2LdFkTdpop80nMPWftIliIthofZq3v/8iq/FKi6+GhUfCHLGCxWGrvssSya2JbVI
6tan3IjRo2twySrKpNl3DZDKYszytV0o+gJcdcZ04OvRaOe/BA6DyFRgp2OrgzTIkdCsTpXVSA+K
m/7OrQE/xcyxEXbvhk2p6N4RZxwqJyP7Gq94G7pMi3fF7eGrYnz/k3b+/E1YftS+qCECupn+Jo6K
kyFGKeWpRn9pl42ZgsBZqXyVIss7uB26nU6s6liuaS4+15IFxtMSL+I2o1/R4mLZR9F2iLXo3jJc
ixqucKSGenfw+vZrlurZRkAaseNr7L2SGG2wCky9vTeV0n3vSj4Oubqf1XR6bfNBdjPz3e3xvayS
y/FBOqYwysbQZ186tsNB8tKxOqE3U+40o/sCqBMBRO77m8yrvR2+bNq7JkPsLHEt/9FgRQg1Hffs
hlgKKmowbC11+Og2dvYVl57hyU2QpzApPqyLrK2Pt3/f6UkqpgPuC01VAbBVOHRm05Gkw4ArlWqe
FGqi+85qrF1Pb2Vdap2zNXgQLMz/5SbDykbw22jtO+hVzD4PsiwYBUZ6cJKDQOi1rLx+qbo6IyiL
MU1jzLaYVpvdkOPZfuLh/Tgij7aDJbHxttKadbFS1tpWfSjvUMVdLa3uy69JwY2dJu74/DW/guUy
wqf9iF93UO+s0X8I4GEb9nA/6EtkIY0sPttHhNIACnEREtys2SDV2o/KCGfPU70z98H78KNzTh/M
O9a78jV8SFbyPn3AcXSPStKu+uQ9Oyfn3WP+mB3Vc43iGdfA3127cs9LKGaxYKbrf/p7zRZUVOhp
UERjgFPZ/YAQaZ6aCOTBBe7GXRhYSNHa69BfqN1frKoXmh9kGLIKt985gEPHPVx1qQme8AD6reNg
YriLxLSLuX2JIdQfaK4IZZ5p4lKaCpCSFvcnE8lcxS7XSAoj4ffUR8+3t+Rlsp5FElP/6iAKQ8wE
zZJIGKRssjvjEG5+GutyXZ3zhcPoYrKIRG+RagMnOXhQbRrJG3h/my6RQtRMNbfb0VeBbPu9Hb8E
VYsphbD7XsAOXxwALzHpenAVgcw6Z7oiRog5LC147DrAnKvRyrXsreWfbOcDFDhMRBaO9aV4Yl5f
fU2en5rTKsRDXx2Tq+zUYlvjKb/N2j16Tn5So4WA1xYjFzMKulyNxP9MA8pqa/WFmfUnpfP7Y4ck
LMRXvFRur5KLqRMwIpYidVU6jbAjplG8OGvizqiKR7B5K9+n3h6gxIbMYoYupdd4WMD7RywYFlbM
xdd8CSsqCKLDc9HfGWNk++krFo9I/72TpWhXu+Rxq9piofPNiaOVVy8VkK+MVDAioSrqmpCcmG2H
wpJw8RUjLVJ4bsjroj6wg/OxG+Vy7arJu8ZIcQc+3v6+F9udmrXFoUyHgXctwaffNwmQae5yc3gM
dHcz6MMWYLSFVlyYpz9vR3pZEK9Tpir6GbRSuH5aIDXmZ6Kd4QLqgxU86SfprN91j9EdugbqR5fD
yl/jJLNNt7q1wicK2arbscUquQwtgvIEpAgvvv2rzdFnGuJzlaGdkFJYc2ziOuOshgCVyQThZCL+
jXAc/rSrRB9ifg11UOfT4HxqJw+t9bB7wv13D8noPtBgExW8kv56YT39ZxSvb9rzffjyWV8Fm80g
kti2FeQvwe5t6Zvivn/rz4fKZIn/sMmpps12oGrlSHLDSDoVaM9uG2RfVsMg2Qv7XLyipjOkU+wW
0B1YuRBJZjOkK+ioq0nm4Y/ntLu0qL5l+D8ewiHQdm8eD1G4gIvGNJDtGXYhgxiZgE4IHlH+CU6+
ntq0MLVuYQnM9xVZnyL+C41NPECV2VcDGTvShRrSM4KY5h7TDe3j2ObKD1TmnX0hx99uD2qerwgH
Fhd0G1dbiunzGxnS7KE/xk55Dntno/j+uUs0RByUzVCpHzpsZ5p2YTtfGSDP1Jfp4l3ODW26pfLC
R6OpaKuzpsXZCrzZ0fBGGZM1675orYU1eLE6GB73TICydF/o8M/WOKYTqde7ZYVSXvAOk/gBfVUA
446x0G262EscNrDFgXqq/MXRPR2US10xDiCsnps4uw/Ql5ad/e2JWoowWxeY0WNf5BKhwGB5lM92
+jZAMUoxYgygkzmVRe9orhiDX4Oltl6NUyKXN0m+U6ujFOSb28OY8WsuomizXZQo1eg6EVH0T/nZ
glf2Bf1gqVo574KfIR6xz527eWMt7zLo7G5q4TiZJRlBA7ydKdwpWxer1RJB3YXde2U7sXdp+aG/
z3/NT8XKwaTEFust63PepNmT7kodxlP+qkvLLRaWxaprf93+pPPzX8wbQhCQ3DmP4QqIlfPqjPJx
nnUrZyzP9rBWcXh91MJDpWFYsgLxWzULWfDiAS/C0R0BMgZCFaXI2XXDHN0hcgwsqPVPxiGnT7By
dtr9eB+dvD1wyaN259yN36RfHYJXz9mX22O9tgteB58lDx2l7XJsCY75CJTtpwgZ3tsRrs0gdF5Q
mbRShbDi9Guidd+1Ld4WZ84TtKHTLcZKKP0a6Anr46M7pN+yNFhIwlc2BS0BmjOCRieY/LP1SUHP
Rhha6s69omzisX0CD/dQKdVGybAhVjtKh3ivRd9QJ9+aGHN0nbFy04Ub3WWuFBTQF2UqzlFuINOR
S2Xa0lILxrOipPTrMfvpj4bz6/bnvTZUThyZTioNVeiDs+UjZNYDPv1wVtQVNuCOstbRRv5pf+0f
IcL/aD+Xn1Jp4Y5weeQwslcxZ6umUqIiRaWYkWFNVKZY1eN0llL4MJ4WRid++8ltBC09G3YL5zYv
OED4029YjAEVzVwZz3CT6nZl4gBtb9Rf1rc2Rhd5Uz1on8YljIX4mbdiinl9tf9dWqpeJA/j2deU
jdx/wS5m4fu9vHNvhZgdb5oStJgzyuNZo1Sk3RenfiVtMYtYyfcIlGyCY78K9kO3wvU+OJb75Le/
dz7aS8ShpYHOjsCqyj0eCf14dvzgTu0PlpkvPE1fLtgXAxUlEsj83FjnchCjakWN1lfjebhD8drc
4/vzqy2Pfrayy1W3jz/YHx6VrfRO/uk2K+md9C58LD9HH4uNszVX7n2zcK24KHXQuqCgAu8AthTk
pXkPYaQKaxVGIp+jz1QdKM3lW7ytmw8aUKQ/lp50V/fm62izaY7yRK0tWUT73f4ytKNR7LEJx58L
K1zOZkNaDYcs2LkLD5GZbpw4nqejnE2s5tt6o4F1OCe/g/fGzt9hIHo0n6x7/0Pw4N+PxUr+0i9s
1cs8L2LSf7e4+gJumL0bZKrmgycRU/6tWw9Re0iOsfaBw1pbCPRyY5+vKYEbYRJREkOmbLo/m8LA
5740h3P/FRzrd+vj+NO5z95HiBbcy5+GEn864NArDD7tr83hdkK6tmXoB0HLFAJf2pwTZEguBpGD
O5xH1Vz1mCmNS7fGK/cBHkWvQswmDwB+bsEtHc7ynbHBvGs3/M4f0gd1X92lx/Co76NDoW+1xzQ8
BvmqWbhwLQ1wdlwPnZ+o+ECP53iEBJr30q5okOD6G1+RZq64HFP1mEsk2LFtK2nZjGdJZzt00bp6
G8jxPzsAKZG/IsyGISVtISHINJ6r8vMYRPfxYB2KZAm0eeUcpFLkCPFhXimAMKYrMQjg0g8ijTfO
o4NZbfelTLdKvnBaiAmfrXcgHuhK0REBbjHXCRrtIszCwR0fPU9/HLxdE37CefbdMD440hJt9fLu
K25LiC5ZoDYhIM8yFoZWgxI6qfGohs5aaf1PvXOUg3vHdWlQIhFYp5uxXSo5XMmTguHJ3YUZQ613
3lsohqguw6JpHguI9/k4HrE22rm29LuRjoNVb5PaBFWd7tryR4tvKUwPXjpLGkmXk0kLDQwcCmXQ
0wDUTCfT9LXcLmECPwqvkXsVuwdq/wVSz9XHypaW2hYzZBor9EWYhMqUDTeS83G2dnLckaWuV72z
y1N01UP1yyQPeGF6RNli71Ovwp0LuzX/aHvv2xLvPVzsbm/DiwsqnRNk6IDPCOrfhVaa24a0Qz0d
z7PCZg/qOZ0To/B2euQFCw3hq6FQe7bF1uQ5PNuPWlr0HZrgmNwao7GN47BbyRW2BiE2tdvbo7pY
wry0qShBnaepDlN0djzEPcY+jScPZ7jyK5lOUO8/B/2n0Qgf5KRdl8rZrxdaDFdDinc+0yk6ZLOU
rReaiuS+Mpyrol5RHT4AzN+ANH6igrIe1Po4VON+7JZwlOKjTRKDqPojhgJmVNAc51f/LMgtfN66
8tyqhboepBaJ39hFicXHVy4M5cegN5Vjaw7Z7vYnvrJ4iUxxA7od7yvU2aZ7hY5X4dlxURE52meB
dTDQTpQUnuWe4f+gsbP1QnnX4tVjqPvWtZWV2ZoLq/fK6PmmHB+oI/CylOfzXKE641tFeY5GSW4B
gejRNq4c3DQVp/oF29UjXeXKU6uUS1WJF/7k7MtTGwAMI+iV4pU5Hb/R+nITxU15Lg0J8QysvuN9
ZkXO2cBU5qQ06nBv4Vd5P5S4GeVNGWIjNiobxkHRwnL6dTf4XwYp1DZjOQCPd1t9DXIKxZcs9NYj
8OljVJpYn+ZJsb89dxcHPMKIHFYwdERtgwN4+qu7mG1ik+yW56Bzmm2XhMEGNK6zsCNmAEmR3kRC
4ZqG2AMcSX32hZAkRbbXoUIUhg7XpFrJt6bRfI2iULnHEg733XF856UY23ShZm9Duyze2KN9+Q0E
YA+RGzqo86NsDFLXT1y5Opst1PexjFMMYux44XNebn0KomIToJ8hCpXzcTpAFmxXq87Q0vWtbI/J
985NHTQLh+5DFEe4//hNcLDbuHvMCj1+f3s2r20C9iEoSNKOaApMZ7PUu6KGgFedu1DX92ZaaJsw
a7U9OqlHJe/CndlK1OdwclnfDix+8GwHkM5hOyDPK/wQZssID8YehcTOfIxqOjgNWsJ7teqatcu6
B3YqaweU936+MSaa6PDyHCEwKFj5s2+dCJaOb3kau+6HJJ2Czl0rsrxR4s8ddJnbsS4OrFms2fj6
Lk2kJnfVs4ONUmTr985Y3WfWkvrsxWd8CSM6jfAqNCgk0/nLRs9WmkhXz7qxMp89qo3DSjk1X/7O
YP4nymyVmE5b1zKErXNb9AdIKeugvfO9ceFxfbEWGYsj+Gkit4gS6nQsvI0idBAj9dyVO3M8DNod
pptqvVWyp7pfWH4XlzWKltDbeXIiDqJz+k1jSfUQy4g7M6KvuPgY8bb/7C1Byi+2toihvzRkQTAC
iZzGUKLOqWo+3NnXnWGFrOUnTGVXNpiSEeEzV8EqsxrUY1p6m9vTdXm8TiPP4SUUhxoFx0aZ9xGS
BU0WHLgnIUj2s0yC95ls7aux2qimtK3Hb5AJNkOoLQCexfebbG/xG6DoDuJHATs3v9FwutuR1+fK
2bHinYUGmu98Gbpw2yTvam/RuEBs3ItoIksDFRRuHbPZLLmcwh0qlHPcK5vOMvd5GG8rX93gaPlZ
77+6sfrVx8iwyzedFOHkUR6HbAlNf21JcYETisiwcUGzTqc7TZQsCsHTnw2Uwavqm5YEK6v6JVfS
wtq9tq7AaXCDImFBS1GngcYIN72yLJWz9iFsd035rQjus1+x+77Qz0B8bq+la6MCKqvwnuEUpjU5
DRbAlqrgh2tntOveW6N83/XRqS6Tr2W0JB5wJWUKace/Qs1mscczDj9XVaNXo773THXX1P19j572
7RFdW5ri0QJImZsM33A6oiIpGz1URjJzqEdrL3S+4u0ZrGq9+axF3QGL9SXoy2VJhrcptzzUXk1W
J6/wacg8wW86Uor6jGeG/RW+FO6rZTLeaSrqMF6SlEfS4XOM3d3WinTcL9Nm2/rtg5EjvuHKHFVu
kGzGLChOQzz6pzyqfuILGuwDo2q/3P48l8U/OBGAO+CVM91AH2czbkSdqrh1XHNK/j/mvjS5bhxb
cyu9AWaQ4PyX5L1XkjWPtv4g5IkTCBAECA7beUvoJbyN9Uc5uyxRKjH8sjuioiojssphHQHEcHDO
Nxg39SL+Rca63QkNjfMcapSph1T0kyExHHnheL5jYWvgQTz3SW54kfbFAC5Q31iJgH36/uNf7u23
g+XAIpcB1zxkDWu5gg7XA1zXGbIlA6g/0dVp1RVeZvxx3sGcEhbhVbvxHHwGwL4+XFBNQy8PaNNF
pGO9rxd2xlAueNeBTuFjDl/g7wP4XzfT0MP7BZX44XFs3Fik89w0X0RfQqlBV9B8Rat+Cm+gel2e
R5YHwTIBNGmXTDDfuYMQj/XYSttp8OwJgQuG1lb56JbO3CYwXoziJKeEXFWgKwIaWZD5ZKi0f+W1
xFJplzMVJTFhRQVB5preRl5t4QePZOawbPTVORR2Uc6E8XD9BdXzqYLhohU+woZ5uKqdqYb/TdsP
XycF943UNFVza6OsDbwuC8w9wCPNV5BEO5NAdjm/GAe0M/7wVFmUBMD7gfLDUkh/I0hit7kCciSQ
Fzi6s3zcTbDVdAtwUYfDxwtmfaasA602+2DZg3IlAvWRnWnLQPbzIoar68dRlmTu5RJZR1ltGY46
jzAcUXwbGFpZ7EAS2Ti1lh/xMgRqEqjd4Y6DDCJBurwq93gRjEW5U5kL1lTnsHI+hu8pdHg6GB82
NaprfzYgtFqBdFy0JcJnIeXVtFUcELaWGXNRFqjsTBDYTFUEvP/HUd5cZCivLlJcC9vaB7tyNW0m
AB/fsUqANAqz69SwiM2F11oOexG6i/AC2pERT6ey/sNVgXcWAsOvFjKMEFFbP/2jIRi1kA0el14A
51OehJASNdHG8JZJev3JEAXd+UV8Hi+Odf8W7zmA2CA0d2Esk5H+IgJFSQDB8/Ekrtfe81heRFl/
qpLqyYEK80VQMb6Du9cDeg9bAm3PmIU3Y1meiIiEJ9S6htz78wBRqArvRE0zVoUXUsyJ1j/Qx4VP
VburAu+ojQecXXOBG2tKXNiS40+Go9ba2gpvlw1yH3SP0X5D2xrtote36dSwHu4BtLiE0i6074OT
WrTZXAMiRXRKfW8v9RX41htb4s3VE4MhuJBtUG5FxR5UpFddXW+KvQmto/IyQOMt3pdwg5jTHH7Z
D3/6PXG1ofixoMLRFnhD5G465RBulZfM0dbengO0xn2yVfp7U1/BCwvPH+guIlV9xhy+Hg5Y4GHJ
QMe/UG48Jl5NHKB8hmlvHC+xhxAqRDLyUN5RT2rCi6UU7Rawbr1w8Rs8Nz6Q8dmogK2lGflQyp5z
R18YQK9TMTVDMutGHP/ZdK6jrM4Yx6qBbxa2vhjj/MJvAPAPwcjZWBvvDQWCGM9ziprxmkg7Dg1j
I2q4F24e4Nqsbd7eWbNj7z8ey/oOWMaCy3Ixo168TNdLMETSE0H2bdmEIXSFhhL+gIXVZWSMyr1U
Um4cYG+GhRQLSglIeZ6Jl2v6tQsnNp+7jrzIA4Oj+af07z4e0PqExL2JAEArYyHgPF7vZOTmgbCN
Ly9YmCdxiTwGLaLi/p8FWd2cY8exAhwEKWGLU8mHYb6Rm0z196fq90hWpwOv/S63S2QAjngcAKMs
IZr18TDWp956rtzXG7aRRdCOhSsvhEzHY9jmetioFbrUCdU7eOd+HG3ryyzjfYFhERQiZABZyYvG
vXVqkGyHTyhgbGyb9ZG6HtLyS7wI4rQwFa+Wz99+w3jmY+klY4gX+kaYrW+zbKsXYaLG9BqUJHkx
ma8uAIfl1hNha7KWcb4I4Jbgr1qjJy8i1PKt5jL0b50tX5StGKsnJDj4TVkxxMhhXW9HT25z7/cb
Fe+tGMsSfDGOEiJR4WywxKoGVDMH0Cz2wDbb0RufYw04HWao3bQQkLwwUZl68KeXm6Lxbw7K1+fK
Gr7HFAbRSiIvQqc6kuEAWsLFQNqd2379eJu8u4IXSyOIUoMfuoZ62poWAD9i2+NpsYvQq/GHx3By
d2F8Tf2Nlsi7X+dFrOXPX3ydqAT9kovlKdPFaR+eOuYuaIrs4wFtBVntlc6yoSFDlnMMIjLMhR+r
BYGg/8HzD9yA39O22jB6qONOPUchRdpCjFZZJEHotOd/vqQBoFzcA1Abx8W5Gg/sV7pYWTYO/6BN
vbZP8F5O+LgR5Z2zGcUkoInwoPXA5lxlpLJXFW07JS/cGB1jPK6h1Z0QJxlcdFXTaOu5+c5HQji8
YRb9CogYrw5nKl2KfvyA5S2/zChd1W6dgAf78Up4A6p4ftS+iLJeb6PPGIpB8kI2u+Xlct5e1lcV
HCXbRJlEfpvPiiuy9fB8d2g+IBTIThdBs9XKqHVJLFL0+F4xyygdfgS9gSco3yhPvxvmRf1hdV2H
EJLv0YlA4lE9jcB6Meu87r9/PIHvHEKvahyrC5t4Tq19CzEqyva2d9U5d0qXh7lhG5nB+1/qxWhW
k+aqajBa4bgbIGxA0M5L5mg86wbyWbA8c0WELl5/QEP62g/bFHpJJyZ0D4bkGxft1ohXd1QoapRV
h+WEqnQmI5K5Gux1mxyidkvS882D9Hl1vhjz6q5yolo4oKjIC1WkfpdxmuhbdR0e1XeUpW6ToQ8m
mlTs6Zb7xjvX18vPuvY7qB2L1cMS2KlYphlNzHT18cJ5+zZ7XR2L1xkr9NlgHYF5hNhB/LmfE+dr
LZNag3OWxfm+8TcW0MZ3i1e7IXccAaV/DMkd/ayezkhZA17K9xq6Px8PbWPfraGXpV/j9CwRqSRy
55UnsjZ7p77/Z0FWx2PT9Hmnnr8QH4/8/pNbqGN7y4X+nZv/1TJYnY7UUsQTLr6R3QwHx8AqPch3
pIf2V33eOVsqpe9eML9X+7oG7bRdafnLvBkH2X9NgQE+tLPIYu8u1NjzYAr3/pb61tayWB0rZv6/
QYFjx7FyUQx30fgwqw2yxbrt+2sno2cGYvfCsF5+jRd5TQziHu810nPNxb727QSl6CQAyBmCTHvU
6c77+eHjBfJ+RDj34B2Nf9brXaBPJxs24/5s44xW1WnLp5TzGWij6LqO41TqLbDRG+D4r1H+jrm6
DXRexkNQ4C3NPSsd3M9jF2YRHBzmodwLAeEFcuzEO1eduJsk1jffEWxPIBOhoYbOE0pLq+1diDBg
ilj+uW6/uExmGqxc4YsM2PrdH07sKtJqkHFcRd7Q5MF5Z1/CTP7YVRhghaeqLu90G2ZoL+w/jvhc
WnlZmHRXIVeb3Z2CIXAoQnqHjJyoezKn6JmNUFFRCYAkSXiU75oUHZl7/2QKriPQhj6V2VZC+6bD
9/xrAMADCo0D1XxvnQFafGZmxq9R3qun4WeXdcfqurvJr8Lrdsee+uP+RlwiOFpo2Wb7+90P/CL4
6r6AdctMA4LgwdmAkjn0Q5zErVK4S5pPKmsuxwO7gz/O+GNLPuTtql5mf8HeAliDlHMNy6zdxoUT
SRGcw6TOGCiZZZPOOmsH+ziqEz8jZ8HGEntz7q4iru59m02TWwtElFN8RfitM5e7MTdZR+9n+Dp+
vLreXFevg63bjXbMC1moZT2DBRZ1uyiU2Rjbh38WZfX5mDVzCv+M4FyofV51uEHyRDjfPg7y5sxb
DWV1CAxAJrtNsCzQojkQLfDUio/cbtx1DcR6ZJdEICx+HPLdZQnEORYGRF/QO319sEdy7tAXo/45
i2jSMCi61rDGPim2SF7vf6XfcVZHQMkYMfMc+edlDtqTe97aByI3HgxbY1l+hxeX1CDY7CgR4wwV
t6zpMze0kggEK+5vHGhvE9vnD/V7NMtv8iIS/NhdodAvO6+7xL6Kv+kbbiflKTlmX/tvw2eIZ0RN
0m9ltVtzuLrrB38c7Q598HOudkU3JDXMJYl19/GC2Aqyeh+40oFToI+LyLPiXVSW+6r5oSqy+zjK
vzmUfs/g6oiwbMBwYoJ1p/jOeBdWm8ZP0Xe8fIIHy876ch+0Gzv449VB7NXpLxQQ3HgK+OdSHNz4
EwtvFQgH9RaOZCvM6qCYp9YrWI6P5Ofw64UB/DDB2ycjcbcxhW/SzVdr8E2vywYNq3InfKi2zMo8
wXm0EMMP0CyxrbQQ6ccfbGtYq3NC2xbUKiPMnva+0cA7aeVXvP7ToduSY377UAaKKUK+F8O9DfID
63Jd4/GQKzX65yP4e5VJm2vYraBY/z02WZDcsMMWk+7NY3EJuPD3wQdBo3tN9/ImwMg79IbPY3c3
Qa7cxt79ePLe2VOIsPQJcQNDcnG12GNgxV3LQgS7kBQVO6b2k4AoX1hDx/8fhVrnOFYTGK8Ayei8
gRstl7uKwEet/PnPgqzWeBQxu5TAsJzbRCS16rJAtWkTbq3wjWlbk+ZJBVyTazCWMIRhGxoPdvkk
zBZB5v0FB6ALWroL0XBdzgriueFa2v65c9Oc03s5QikCr3kv8ye0IZJOJkQnkMr5n8zh76irc1bM
ky3cEVHFAk261f7nYEuG7728G+vud4zVulsIUHMoZv8cSLVTnyTejt+E50XW3bB9lKnM/Kye/IOb
NnvYb+sk/iK+iqN/NMw1ytWjgFc4cvLP4ZuE92mc4WnKxN3HQd7fwf8a59oNQDiS1pxinIN1PxVP
s/7yZz8fsv9AIsJwANgK4GDWFmO1tKkuc9lfqmpmGciCP6zR3uIZvuGbLIfDgjuEFhxgiG+gKBEA
gw5TjrmsLW6PGexcrMco6sznGqbBXzzCZZV5Qd89VLABAnCtgJ581tDGZPA8G+/LwQG0fGJkeHSC
FuLMgGDkLGnBZn1w21JW6Yhi9ZQ0ENiCD6eltAW2vdQbOew6919GAVwxJLrRao/fSA3Hvdvq3GP6
siBsvjVcmqTqZINKZgjJYac5XmQ8N/bSOm9+jgnhENwXEIEHxPh1OuayvhEydvUlznLzwxmqIQUC
tkz4ANFJv3XnL7Vt7kbXP/54Xbwz1mfTYwf4uAVvskpqq9jR6PbbwyUEga6GouT7oqkAbu7RU4CE
WXEgTfjjz0NiZrEKoc6IF93q6J0YMJUDfCAuaQTV0YKaHxY2FQwob7U7n9GebZlrrS9+zO3yKf8V
cPUmqXwI8Uo3HC7RPyl2A7Nu4yYYEjKBjqUU/cPnCKJhUNA4hXc1FGHW1nJO1AZVbo/DZUxh0lRP
XXUd0OFewADiu+rMlm7JO4MDfAc+dgCD4xuudUtwwZCA5Xy49EMoA7lTr7McQnBpI2qaWUJGGzno
m7R3MWNZ/AAAiwKaBirjr1dq7vuqLazIvWThz9LNr31oeNatd1TbyN0oyUY/+kSG5qyS7alXbRXk
3+wToOjQ+IKKCDAq0H5eLtwXz5a4i3yrAtPu0p2qx9FT+fFk5zoduL6PW1cmUAsOk6rdUmF6Q3XA
qF/FXT7Di7gDDQY2jS5GXTkP4+TtC9/9NFgEnNQ2mYVOFOC4naLH1eAABju6IOPwjTNifUf4i24K
WOhApC0aqmucTMci2yrnMLj0azvKhOvzZFDTVmvs3ShYNChZekhfn2fixUgdfN1uoaldMovKA29c
hiQPHI6PD4E34n6LsC66fmCDQnfbh6XZ6wkNI+H2orfKq3EM+jvSRFGV0oHaF/FMuUhkw4MnXimQ
G2AiVYwJYzpy4N3C29scKplXdleOh2rSx7kS9X7ObXkyV1b16yr4f6fL/h+ouA6g3Ytv8UZy/VKw
//7f/LW0+vNf+aWtTry/IPaNOlsAThFU2hah6r+11fEnUCSBAhRWIYAsC1fyb2113/sLx8Ez9WAx
Twdf+1/a6l78lw2YP85EkBsB6YSJ/R9oq696VmhNgPkewb8IIMlFKHtd7IEzp9PZubHBMgIBfwej
eFvvKydHY47nVhgmTaiQWbR1EF/OwDLt3Lp2xwPpSRdlL6YNszTlgr/UUVyOmt8l4edfBYoxYOF4
NtgWaCy8XsGwbBykQuk/7Vk37XKc77u+666nKN9S+tyKtNorSuRWy3O4Q/LYURADRBuoIkVxXXWb
RpRLPr0elAMdwgjtfshSrPNEFgK2rxrHTnO0Bg+zUQN4yl6bxeXAdrwwfQbt1D4DnDv+ZEUx3UhT
3xvpy/CrOZ09XNEQbLfTAkQrKAVCi6vJe3MdunqrR/j64vz1+VBVxrXpOpGDavrrzydG1VFfYCXF
Vh2dAgkunDSIaotkHFsAFX1VdNb+4yXzOtv6FXPB3GIjgOaBPO91TB9u5J5fYHhVXXfAcElr2BHL
glybUNb5giFNaFHOGw+YVdfgV1jUI8BvhnIbttDy0V8c6VMuJ173cMOD1ZV4AJOzP82Lfq52ygwB
3eMRR6FsHnKAc334t2YwxGH2cTd1kXmcZrsJjvwc/P5dYwedzGDXOXuJLziEnmBaWthnbVcjVbWm
QpjLsIIuTPrxtL23KharUlCpIF7yfFi9/P1ZzQWSVHQHQwCI0XCvaX0Et/dhBPy7FxtLELnh2z2A
9sqiw47Zgqb16itNswfTS7xxUgGLNqSIyxWGc6Usr0TEiyhx+6KlmfEYcOFDTsLT0JfEAI7jQ3uv
RI8E4vyWgAFgOyr0CpxCt6eOhcwfnEGNpiOUF1x9ZNBC45nstAd/7lmPt1OBEk6CORd3ZgzH5m4u
vbJI47xvyrTyNY+SEEb25ojSVv4kEBBHn8eJ+CUvGvii+A433M/CsoLvmBtZLVj5aOYcWYZ2ApZZ
0rSZ3cPw4LITIfwnWxkNeM500mGpBfH5Rw7tQrZvKsBlz7qoh9tTqHPrBvQs72vf+EW7py6f/UzV
tAxSVw5DZtO2BDtktqJvTm5znnjS6axERTK6dsbIHLqw9yXEPlUhE/yje1hJF7rfEQKCZDb2Tv1Z
2zK+7N0GjZy489o72JfZ4RnE+MSVX0MD6zCJXuBcZ3N4B4JYjvp+ySCsAhzUF0wT5BOigfTfF2FG
SNt4+YJWnikAEyrM/R+DV8RwInYMrVPDmPoWeFP4UDZ98BmUtNEBU6IKTlpfz98UqYCmZY5wP/s1
n8+7ash/OBO4TEZ0IUlmPNEfazcSUdZxNAISlU/6StcjKbJGtP79pGIqEiOC6abquOhTtM7tm9my
8nwXUWFuorqNrufQYKKYISjrj1WkoSmMZ+YRKHjQ/SYo+vfJAH4+5IbhmhclvAtlDMuZMBeQkDTh
t4CPtDrMtVX+1JXnlFnlWTCtorLRcAGrUWJEXSY0F36uyImsyqFNGlwB17gpQ7YLSEnCPhHQ1Znv
R9himkMATGlwUnAI3Z6UkSEUGNlmMNUBXXRI+NCOhGmUe6pPeDXUJgExu7sDrA7cGUhJeO3RImns
H3sABIl9aFQAME5UdDqhZeX3bsIFLB8KyCiqkpyDrz7D3dxROU28DjqxaAzJ8Sq3bQ4vVlwwMmlx
kLmpQ91gzJpRsG9uUZfjbu4gLwTYtl31STwZ/dgOZS/3lmXN8PZEjW06gnyJj63ihaD6VzrUdy4u
MHh8w+HKTWdtYLg1lzPYj0hw1BOTNHdOJXRDkqGtuZeYuRpYamJinedNQf0jUsiBJx3aWcMZ2Cdd
kHHSEpiImn4e9xFMs4IMIDksBR1NYA0neJnE/JM/+H51JySSqASAzd7LeDDL+DDVYzSd0XAarDPS
9dP0MCLTN3AllL7ct1yP4w+qimo8zocC/0lQNIQ62AQ/P/YVfmGRl8YDU+fC401/rwKAQi+IJnVx
YXforACs0YtPXj5B9LykeW9ftdJyH3ygRyPARibRHSw7t9KxKTkIlAKLNUx11VVFCqfKTp9jCcQP
dju1wbE3oeaSUKvtqhQ0zXg+VkXR1Wkfz+X1HNCRoTVVeDfcIYWXEMhXownexvaZIQpsxaK2JYfi
6qSqBGUNqz8KcuZPO+PYOEFwaArfefAtt7gM4eD91fH72XymTVuGGpa4lMpHEQTdrFMx9LDIPSuI
kUQB6tj5zSfqUhkeiaAMTJgaowM8F9pOktZJbA45toumtvrJz2JbsZzturxETeyYotlg0GUog1vW
+z2ayOMc4gbkvteCExiQ4Yz0ddMcBq/FIuyJD0IRrfI+Sgdn1LcSclDFEWojIwCrdmR02uOHuaiq
jvXD5NszTZypjaBpq/sg2Bu3zw+At9fNmafamhypSStx0/tTI7CPeHBf94G5DQyPTy2nK85g1w1q
61g7IGnOvpd/ElBX2Rd1UGRB7tbpaCvMKySh75Rw6Y1XjEYkuTR+NswO0PlsbPgTLRiFeoh0kglG
fdeqaNUdDJvFqYnRMA/gFnNPrQmCc3lOM5hG7jqigOqHmyIr5HheVexJeJSxRMJoYcdhiJYp3YGB
pVgJojuEtj0ygERKc5IV2gLiOe8adqtKY+zE7x3705RD8r6O6p3dymQeqi95FeQo7uDtinKf9o9E
g86Y1cXx57oHtXcO86vOaL88Klv/tIljelbOI92VLt9DviZPhtEOPlldlCejmM0eBxBU4HsK9Zlp
vgFTNot4OKqUl5CES1o72FVxU+9cz+xMqA4Q6IJDomd8rI0IpUSvMGpf1qzYa7s9oqF8gJW2wFHU
jtGTalS0DwVrjuB11UPZhrIvIIqPR4PwzKHROLhGVDcOMXixUxo687RrvfEbj8VDXVN21IliN7lo
9BjS1nj/U9PuYYhZnVUjbxPISqlPtWpdO6sc+ugNnnNoxABV1z4K6VekM8fctWASyqGKOrR+nVqN
8wjLECvVE4r4oarqQ990dpGAQWUnLRUPdByCB6rm9tbFqZciv4yurGl2d40RKnHD/mdVLGpZcfFJ
KfltDCnwE5JdCe4fx7moDhapHqBQdTnA3PLAGtzS9TJXNV7bi/YsWXR/+jildtclDuPmmKI4sC/9
4kSVzi1hKDRx4aDzyaXcD5UKjyp4EpxMNSkS+J24aWmh2wGZKw56MZSpPtPS1V1Gu3w6OJy451UE
a6JETnOVdWSAg2hnCEtMLR89LosbThbOfGRr6QN6MUZkF+btJQumYK+locfIYm8BmHbOh9LHjUMk
v4gC56Qr46OmJfCMUuJrMZDzKqYnpJtRLq4cdRxpMZ+IPLwoPTGkca9OC9LmiyaMlfp8OVaGIp+q
DKnvaQuy+U9kitHXcIbgQoPyRFoEkEayLW/+VM2BCvATyASvoqjCaYB2qcetJpnEgPsY1+lpAV9x
FLU9uoOD5nFbzjMUIlyAV8Mfdo+/o/lEjnwFhrSwfw482CNJ0xetZevU8AhVZwBsWqv5hnJpBzmi
SCad6wEll5vPo6+sY28urmq8detEVpDhIKS0Mht0yKvZJnC96UaeBTPbuyrs9g0Psz7ywERVctcH
o5/wfk7HQZGktPQO2SA9Lv2BZIJFZlfy6Up4Xb4vwuYxBy3sxuXOSR2Bo2fZ/aEpwjqJaXRGfZbo
sH3yYoMHjKVuLFMd63hKVV581i69neDrlBrZfWqFTbK2yJ+aCvcbqhBOoiU9b5i1C8pW7riSxafW
wdOIIuvptfNNSaTgchBRGkrHPhQ10mWXsihrK2HjWQqYWwxMcpyY3KOHvKrcZe7L4LOAIl9mT9NP
m5VlVvApU30zp2X3tW1cPyGU8EwFZSralmFzTo8wgu93RdDvZhhxnbrRhPN2EmceEuIhwWEfJWzO
F2xiWQY7PVndgXeuGTM7GFCsFzIwSFc6i2O5xxCS8WNdz5lG7vg593MYgBdeMX0lvQT1ftQTjj1J
qyiN6q48anprvioDmt9M5cgfiiEgNAn9Eq4zpsmbOCHQSq0TMxD7R6gLZ06qoC8llA+R16esDKA2
QudGwxjD7zH1HBYoGfKTgB87hSIRJFz9uf8cy3AuD3bpy/i4nUN9XsGn3Ns71IOitt21FPZfsXsE
l/LihOAG9lDQDViZdB0Zj+2axUfWGBY1FAj6CitH8TpMvLhwv+ZOwFjqw7S23FVwuP+JaWQhrghu
Z6qY4u/dFDkm6WjvAfMhw7xM5twbir0CxRDSMKNHEsUn3xy3QPicK1R4MI2WTW8raOHlGStCch1N
JROpaznVua2hFpJ1MCV6cgbu4CJABYpgUftApsN5BgJvGGVFd21HJIxjY1sP2RxRZL7En0EpptAc
Q/Mwbu17PHtv2qbNozRG6aYEK1XCrgXGrJVJ7LzFvxvPxE7SGqv42VIHzjy98vIxa5XV6kMupA0c
KSqZx45rxGPuutNu8Cm517Gvyb7qLfUwxGHXZePEMUsh6VCsGuI6nNM2yoPTkrnazmZiOvzfBe+w
0nF1wSDL6Zv7IJzK+zJvsFBB1w1B+BpxjUW6BsivCHLDspnS7lG1qsJcTc2clNTqZdpOIb8sJhl7
uxxm3Lgb8npE8FCzx7CSUZAY7rRHDmFTf6yJJ39QEpaPzcDNFdQBhsdIePKY9S1k3wYBva5dyGL/
QXdoI6aMSyi+Kwd+cRBHD8e0HVAoS6DFGWh4qfbOV1OU8YNHY5xHzM8rnLu1lc+ZO3XBnWqtAIk8
FibU8Fw2XHuhFN9r0zQ4lnIJXH0/yum0F3gUpN7cGTxXes+Xu7p0QUC03R7Iyy6avEe7of6tGzQt
NC8AmRTQi/JbChGKuEOJqrcGnFzjxFrsRT58D3rudvBWU4VKdGCca4+F+iqnflOeoDHTX7MB2UHS
DNQyB8/XNe7LIWCpLhTw1qUbzV9p44sr+Ni1TSr9nN1TQeQ3w6CsWgO5KZZt1kIgq8/lbVMRjZdv
UMDwXGpAVjPfGhjJ8l7NFXKZAEmLnufczWJwyR8DDjVPDJyU3yxlhwGuXAqrGQxIwWW70OVPXo7w
x3NbPII8HSqVIUeYP0ezkAr3TMjxwNZm4gdFWnY3KuqEicMb/t3qoUODk7iT14aNeKDaMxdtEuGo
zaFwye3vkrbenMLZeghTBXwn+NilENBnnNC1TeZ5mHQ6+9N0WrrGGjI0Zq0vaOJ1TuLMVitA36N0
hq7BqOr9WFujSJqaRZhkPeFV5dPOqnfFAAvcVLPI3ePpi/uiGKo8TF3C/Gu3masosZDi30H/1sOP
VVGPp5puCyeBSkujj4rABhIELKv22EDuJN9POndgsKAhHNn4Uw5H36LS434OdKUPNVRjpjOfwfwT
moekurdE3IRJWHnFVYi81Uksf+jEDmoDqs2khJ5qItyGgxzcdXgaWV09/4hc1UPOXFCOJN8Y6zoq
7DFKbBWyArdHF9Z7v+2Gu8DqApGGMYaJDJvLK0BFwWQrBxRSj+AyFjYHO3fZVadHqGzOo7LpDjBM
U2JhERSOTa11lYTg1MiU4g7He83s5yYegbtqg+iBlqhSpiHUK6d9zijp98qh9dPHFbYVggQlwkX0
NMbzFAIZz7Xf1yXCQHhBS13w/Bgf7evZbyuIgZI5RppNvYPl9lOYwDCMIF2J7EpleECDqTVa+R6d
euuWqFqeqXwunI2K6VJre1WPxu8FmhY6jij7AcSwKl2WsQ9ZqDovMuJOX0xZ9UjQBVhifV7ukJDZ
lx/PwzvhPLhywxwWvCmUGpdK5ItKaZ3LLujHoMxiv6kzQmGIY1B9OALg/Sf8gt2NZurrbubzrKMC
7aAESSDSAXvE1+EAiMhJaftlpueCqiegWLvovsm52HlFYU2P4QCx0idpRrGbfR1sVDrfKauiMoP0
GGUWL4T/xOvo3G4EyoxoK0w4xJMI90gy6cA+WJxviWG9mVfoTICDDykUiKEA37nqYJigqmf4aULu
oZvmvWzcOnOr3s0cHUAKi7N89/F3fGdoy6AW+dAQvueLQfDL7xj2itl+i+I+gbNFYtNi/IR9j5PY
ssaNb/gmFGA1KC6CSAhRecjnrEK57hB2RcEQKo+CNLSR1YBXNabu7Pi/lAv/qBv5b72fX/lFf+gl
/R/Ys3zGSP7LxOxNz/Lmv/9L/K+zp67k4qUj9PPf+tsSmvyFfQSVaCASIHj7TO/5u21J/kLT0kf7
EdcmOlsLZODvtqXn/gXKPPqZ4IEuKrMR9uffltD4IzQX0aLByUPgsgPy6x+0LZ/9pl4cY4vkKbrc
YDCgmogG0NqVUEPgggSD56OkN80JD8byEEfTmPhcoZOPwvGBFO6OLsJLsEE+OLI89ird7m1S3zJA
l3s+3PjlYl0yFvK0E/49ZP/8xG2mfmdFikH3UOZZZ9zuOGB0SPDaZJmSRqCChEdGaNEfQFWhUmdA
2GgDkO1HO/wZtuCvmLg5imL+EOaszcwYjchfnBsT2EcW3tqJxKWbIDc7inz1pc37Yy4fkZqB666D
JrM8etsY8gtC8/9hnd+KBv9d26C/2gr/dsP8J26DRZrk328D9OOe2Nen7jtu91/m64vDOkSC8D+f
jdFdF7sAcvhohqHxHEL06l/Ne/svHPD2L1NTiNsteIu/d0Fk/wVQCRrqAeiegJ8td+zfuyD0/oJC
uYtzG669Niqc0Z/sguU++b0JYF2E1Y/Fj/5uALc0/Ib/h7Iza5bT1trwL6KKebhtuulhz4MdOzeU
HTuAmJEAoV//PZ1zk72d8q4v5yaVHAdaSEtreIe3QZnQO5ta2s5hi+SKgknMUYgsbuNdr9skvnVG
9DyzWRYWM77KbtSttbRO9Me/luzxf8/799j+nS/H/14jTmgEx9fBBCZxb1+j40KWydbyGlNFMZtr
7SdnTMDp4C5o9f5Jg8YddyIami/zGLp6hxAC5tMirBkxzAMKfZgtRP45L1i61C8LeQnriXmbvY2L
4A/6XfFBWvKOrQFSxgVhwJD6irHgO3rv7k8hTOJ0Ye8d4nJBLd7rtmOVU8D3oT3cLIUbHFSdl8/o
wIqDNYvw3Nr0C8ToOzfFEsrdJOiZ76Iyx87mg+W8wvX+/VWvr8a7cbMTY4lz73KY2WbpHMvxDsHq
tDfRhhx4shUCdXdvyaQyTwJzpHMnXbk3luOcKgOPunHm8SN++ttk6n9rBGKbYp5i/4qHe/tdkRAY
N2cs/YOPP3q989u8+7lNVvMYMGbPcvQRG5okiO1v5LQfTKiv6//LIpBHISQOcAqA1ttnT3llHNoL
fJ/QA3qtF11QvM2Iy9fURWIX089tGIXMHwps/cfyXz1ekDMl+YAg9+5QyXnK7TUeMHsvCvq+lk7G
nQUM5yRjEZGtr6h+2l287qZ19p/XeWM2MOv2KapztCQ/2AvXh71dBtBpzGeREESNjhHg22UITTwF
Bp7HwR0sRZ84smhZCscbYZrZfUT1C/lWXCbhMoQwoW6+4ZnleGk4jMVHFc2vnwTRVSgRaIty6+Pm
8PZdVj/sTF5LGECjvzGSXOSYRSAb7oq5LtodlX3+tcJAOC3Wobm62W6f0CAfX5fAzpqwo6njLtvw
dfK1dYtmbLDfEqs8jUblf/x+1X7dt//ERSeJABMBaH/3BRVT0qKysZUHQMG4lIs5SMdQD7dqKu7c
Jm/u/dn3X7ZtKE6/f/I7LCdHhgznKiPMOoH1wxPi7Rr1o8mXaZRVFhvbzhx32JgLMpbBB8Aa7K9V
K90/nLkxf9dJqU+6j8sb7esqq+PoI28K9/qsN3uHN4ixZgLXiUYjiJy37zILrBj0VuhsrKoGcbNR
hxxVsB7lrfIa89y1SbddXCL0g9lAvZ6TZWQmrSodJ3uwgeZJNqNX3XSj5Sx/wNUFqFIEViYnI4bU
9AiNZp69ObdW4BXboXdbrY6y6yOmQlHTJEB1NUPLD1b4lxNBYcUdw+mkmMSx5l1QEg24/MpBfoCG
EpiPeZ1PTteBGynxFljG3su82tsYCbriL02XAVyLBt71+7d4W33xmXkJEMIMctCZv/7N26UlJDP2
7PWcuWh7GfpEY8+MxRbOXaKiT13b+MffP/A/PiaXK6XXFSIckja8e6I3T4hyb8mcaX9bv0I1hHKv
Gv/VtRvsc0d6hOkgB307mn64TYbAvmyBKS+Bq6Knrm9/SFc3nxcTwgbY6N8MPaoH0RLclA6C2lj8
yPZEt7lYdmXQYpXI7CLfhZ4V/fX73/EOOXVdOX4H3hlkVQQS9z3Y2bM8f4vrfMmUpMjYT76tMGKc
5RffKsab3lmCE03OkuFJMeAIVDBkoKh+oa30tPnTkCVlwWg2d8Nnn2vvEDBb2Y1gSB7y2lv2AxH0
A1DiP4rnb48R4AVi3jX2IUX0D0XjXx2MmamDtalpzeJxqv6mvwbGnin6Q7A121MJJP2EjF9yngO3
fY6s9a+Eof+t20uxlwWa1AeclazbmGHCax+H6sEFpougrYfOss7N9odBEnPnm05jHKw+RYVVn+lb
31meENFuRetxZ+Pvcq8dUz/+/lv8uomvxwgbIrRiQ5cP8nYTuwpQkeicJctne7uVzPgPCw33BzK5
7Zx7vvhgD//6PMBf5HE+bDcUt97LGYBc8ZggBDpzte6+eMr6QdIBXWWc1u92UamPVOr+43nAAqkS
uQeoR/1399U0LK0K6nnNKhn4n+IyqH9aRkc3QYBobLyOH+l8/ZpT4mweetB1QjtGQPa952FUiy4u
7GLLBurJdPaiwt6NffuyVrCF0m2J7q2Se2ec0Rzz18ghEUYxholfbzuPM9iwV0/5QG+UDj+4l94X
CngYkMiF1PMYlcBrfJdSrmpILFnlOksarz7mW+J8LvKy2yVNON9rhSR3i1rAT6WWdue5UIl/v9P+
6/Gxjy4TgGUQ9++bVSj2wj+U/ZYZu9afbGtw/qQ9ebT8NlYHJZWHE436EctguJTCij748e+E0a8x
hz1Aw4FWLCUX2cvbjR7HqoPlh7au7MlZdvGcBK+TPzDnY0w+74WRr8nSRY+qiM5Vmfjn6Qr38rYA
CWURw8zcYQhi7dDpVcdq7opP/8/VCewrZpbu2lUbl7/evl7YzBWWjaOXhaQCpwmx74e+6Mvbxh3H
L2vgAV5ox+eSU5V1jbRffv/0X1MWuAL8jzsVktoVn/n28ZVEEdhLpJeJanKtZwvM06cVJff1XkhO
1b6Z+tBJCx0O6iCBW4i0KvrphCMLEFUtpPp/p/5X8gKGcA43Hb3q91VtkZvZboGPESdWX6BfyvA/
t3t1p616/Ro56na2Ov/8+2X4ZYvyUM4ICf8/XJz36r2t8XONQZ6f1YVElU0ki/O3CgJz3NowAp+2
tn+BRHNOKhb8s95yPzL7u3YS3qZrVxYwQ1UIcj6p63vHa32dUZdIa2cq95iUYzliRFpXa9WdNxcy
xtTboj1vQPTKfc3/5ba0ln599JSzyH0nxu66efO2/+Ds/qPl+ub+472wIcSJGoknOs3v90eIOrPj
IlOX12POmLkBIpUmEQ20VNmLKQ9xHPQ63ViYbo/OYesdq0XKIF0qFZ51Z+O2qnDv206J05sk6+qN
6oHBlx3tB1MGL1W1CsDOeCrmR7m6LTp/paU/8vX5NQpAx4PoQCVLfxKCwbtjNvUtkpiOoh9So/p3
unZLmPuKkZZDuZSIc+Zd4Ydp6UkFcSaJ9R7Pe/SUMXYI6sO2qU0d16qQeB/zJ9PBjryB+es2ig+S
y1+3It1NfCNguye0YN/X/1EfqgY8bZRZNH/2dbMFZzXbf4xuk6DwtTWneHS278HQHzfAp9nvz8Ev
lyYJDgkalAAMyamtry/3r2wHQA3uTlUVZcnqWc91V2ChXSb2bY1JGRKJ+fiBP+A7hivBmQcSl7ka
AkZEIFHfPpAGgwyd0ouAxHTz98GCW9JQ8+4t4du3uWfhqpH7AejqCcRKXCT2odZ1f3YbAlFkqfa+
N1G9D4pS3nhtMBzbrRqtQ9fQDWkLE38powE46ibJr7ZKpb9frXdTvn/enqseZ4sr5wr63LuLFay+
ALhT2VnHDr/3QOG9Oh2wtL5wis+tpuZttFW2aV5t6jbZAoyrwDjvBz3ArIk8bGDGsC4+8nd2rnv5
7Zn1uPT4i1kNzfv38gUTLZN+MJ7JwIU1DLa597bd6ObDpyr0gblpv7T787o5Q5n67hL2h3aewltl
vOiigjxYdqCAgW7IWUx3CSYPeba21rberGMCMNGbGKPfDu5afpBs/+eLQ0wg0MIBuA6a3u4GdoIL
XMzaMmAZeG6NCfiJQz3DPeqiMP8KJ19tODA1He1Db46dg3Cc9c9ZdlVxvaq9GcTA4pRpJaEV7+i3
R6c51z25NlNvcPTOHDyVkY+cyAcb4dfozW11ZThc7UZixBTevvg6KGyQHQcjv9EGDVZ4jvoW1PGD
gxrzUwfeNWuL2PrTn6T1VLilfI37RqSrrbt7oTjY///XuZamcXI1y0Gl+125qLyFqoOcPwsjtOGL
3FsA4Orq0oeBvMtlOGChXkaXuF+TS28pfd84pr3jb86RuxUf+IP9R+iFXMbpwJiCFYLE+3ZxtqYX
bis1GU7VHxsv3+rUbof12fLL/NqGcG+8op4yheLCLULs8ycNtGY/+3I5mHnDwkJM5rEH8woybWk+
oBf/RwSiAsKvME7w6SAIvXs7t+uKCMEjk035Yvl3Pe1rQA55NTxaekI0pfGqMvrD2ix1DFxrtbPY
2jz9Z5UUJEBN21rMhHTUO3e06+kl50E4hPs4j+0ttWpTthfjdl6/H6JRgY0I8rLPGlORZlZULR8t
9X/swwR4JtkkzRECwLsfA5Kw9kS9OFnXYTNSAYigDA3jTIvCyndTIM2d55JHrEvxarEmjx5OJCcv
yeWxbrjYf78P//FkeheICOlXLERwtYV832YP+XolUCMnK8PWnAWMlvtO8TX22G4YYDeeA/APOGbH
PP+Q603RUZL2Y9xqePPjYp+UWsd2B5UpojIpAF/1pTfZu3oKmtRU7Qocyput1ygAKCnbUvyJenTW
F0J9r3otvjZtFH7+/W/6j5hPCQt3inuL44WiwdvdPIl6s+opTDJAFnjKOrV3F07FlCVdU38DaCZ2
RT0OB9euNgYbefKzApHPh8DrQm7ls7Lrj+iM//lKFFgIUjANom/9rpQX/QxrgXlLVtAoup2QXrmt
2K872spmj4j+dgROCFyRW+meuLDtNUnczpqc8GD4KQ/GBlf0+2W6Rpi3X542XczcmOqGDtn7CLRI
b9Qw5yDDbUH4xybaCtJG0N+R0y+H0uqtT76M2g9Kvf/Yb7R82WvMxZgckFK8/TZ1IJa5BQHN5in8
I41P9wR2MzrCe9ZHp2zbGwzG+i/VJMTNIO3w79Wrv5UBRJVd2AX9sY7VdGc1CWoYrgfxxJXhvZWs
NbpaDornXZLIY98uzsESVnM23ZC/9osrXrlobqVlpo8UYXDUeLeOPp/1epDhD8FdoVHz7hc1k3u9
Eu0DcCb0wz1tQkCwbhC9isTd9N5ahiufgIlEsScID+BAZjc561ZJYFYbJeeuqdVooCB56/C5c/ui
2Lud2ICjycV27zfbs0AO24ue/tROo4H52/HRdNuEDKFw/WJfd+FrUJfblxyGF6OXrv7caxuyxFwu
6TgEXbe3RgersTlpyN6FN4LOzzkm2FWRH8/kbv76WMNNo/9cRmuVhqWv/wy6WEL1ryuHriZw/4sn
ZbEelv6qlRq2dZvG4WiZve9oK9l3U9CTEIR+05xz317vI7expnQLvPyJpYOPJMRU/5yw8RKZVWtI
Qs1SFMvNQpaTn1yIt/DYXCUlP9Ca6zMZQv1EI2f6u3LdFXYYP27frhtqLowH1jiFx2cOVS/He0gO
wt41A0SRtNeW1Om8JhUoaniKTiqws6FWQHfrZs7V+CXPMdROUbOCTmisFXhhn6NImM5zz2XfbhM8
oA7NlpMMxuUsG6OmDGIY9oZ5EWElu0zeQyI3y744qE1Uh9o0Zbgvi3i09yVe9vlxVfgbH71aNs8s
HuFwqq8LldeFnXIaa7V3+jD60Y5dKz6qTt4RxhmnXMelKFaQVQACoUJ5uyGHMQTRR0g/tE7lXISN
3rAVYcXkgrG481DJ7jE0a4bM4RK/ILVbn6kfnQ/K9V96bTwAuYrrpCVkwvGLCY3tTwZMo8kPmxjU
uanz4tKhS3JoMG0r5rU74+jyEktAxAux+QYceXDaoCMAaLeTQ6G2kD5QJX/+Pui9r57+91bkODGW
8gj2vKuehpHoP5oCPCKuOD+bWmNKPUfT44LqzhfwrR/5cf+SuxDhqNS4YK9uUjz1Xf0x1EvZhdMC
AS/Rya1Y8/oCn6X5Gi+LmwJL52wUfncPVKw4SwNPDU+65VpmORWwlNoBN7qI0nwOt6l9BrgjXgLA
vxBto/DObmdiBHyZaJcsK0MdWzr2B7cEIfn6iv++KHwSQyxkyDUw4ST9epc5J74OBndugJY7swkP
vR9N8XlsRoDC8aRmfxduZXnJGwLa0W48TGDYf8Uumo2dZGvgrHe6iOV6rFeNsDIA/pDxJxIXXyvk
1YHsRu1ZlV0NAbKT9reixsEPGkiFNwow1a7fV/agPk+df2PlQdEe82iFjDNKOXVphWCpfipbzHvA
Q88hEFr0Mr6UoVkJfEoO3ZHmHZSLYrArcZJroeShFzpvDoBqe3PGK71T6Nbk25SKNg4u1/o62bv2
5ARwQ4p+OSPY2H4fBlENmWjc2qC/GpXfoxkM30lLAa4vhEo47Bt/muUuxGjQvwhkYaAPxdN2a7De
7fd1wfeiaTf9IEA06pUmzPS9nLqQLzkXJeVU2TrtpTNdtzFLZ6wHmcG7Cnx6AwfBrgBliMWs33wQ
727mayFaQlqIrd8cXgdMIF264sxYDLZwyNjWPzSqUjKtx6SZdwPKihXEMlCuu6Wp4vXkDBXa/yDc
/e1OTC3AxG41w3G11/zOdQntmz2Y61q7z3mfkBBt0gMzvOSN/xcBKH4MgmQeIFNin+npzgI2Sw2R
tXbrneiLjS++pzrrlPeGWsITQR3sAhq1D6vVDiAFg1qWeFPbvtjDnHS/xpWVINRVRCItcXu1D1xF
ODrmnTSvnbVO68E0QfNo4ZU5kbQvy53uVjWlcKsklMmwk6dGi0DsYHha0yGfrVAfsKfo3Ix/m6Dc
W9IY3s2A95uXCLPee/L8qLzouFiOkTMV3UtlufgxGN3I8dWNnFk+RljGL8fR52I6bH1p/agFteu5
ABg+HjYj/fAQ5t34ySoUPMFk7Dor7Vt3khnd8kbvysWnS6aqarqBcrP1h2bzw4h6vi4BSPQyqdAf
DZN1fPSWqnGQ/Nu6T4mgu3SrYxZhH+VwVCCZCJhHFPpqV01+rPDgxZbgdllqh39Z1zMi/fSj80xY
VSyy3gzNc8c1u+w9OIL7oF3q7lE6Cns1Ec8w+G0NsWLPbgTvu85Rcdf5visOudHVcwf13t+JOc71
rSs9M7wgO4J0VMPZXM8VBBRn54KPt466C+IF3vMcMR6D9SluzRbhmMQBx3BMeYNujsaFeHh0wmXZ
rzT02591MMCusbG88y/tAOQupTsaj6dkaQCQOpU1e6mL3zCsFTqdPki/AaP2lYaseWDrDQKygr9V
sBqbKSuscYuyMJ4AUklUqE4tHCqCOlULRd6a/Lm6Ply11sn1vqyi6ZYPKZmz17M+z7VlBbs8rpKX
qbvyAQkoy7bvlKOL/WKuo5iVKegrni0Tt1cM+6Ao5ghKvcO9eTc4QQ3LsiCVzRx/ys3ebCWc1Q2O
j7/LRzk0aeM2TpBW/pa8tHL2nUvXbsGLktX6I5hmCAlYW7YJXG1w95m7wkU8tbnPlA2LSE/uxslM
CMgNTZAOC/yTwyIHp8PUtOnbHdcpvqQKecT1bLting/rOlWf63WOf+Ix533266kboUcGChpiACzg
Zmw66BVzu8bBodi6jpR5XmSX+pWXzDAnW/E97+1VHQwyuXiVWsV0BLyxGvp5qELsl8Ly42PTR215
cJpC1Y8lOwZSsN8NCpIBPzQD7ELGqN26kgcRaX0zJnXzl3Biqz2opA8EUIfA+E+2GtRl9XMyvsY3
zsq0bZLhXemL8k+rrUHxuHNFnOiDkmyFwfqkDmhXQjjFfkDuCvjMHKCwXZN9sShog0ETqyd7nNUn
g8iJSiUcA3GXjEIOB0W/wP2UeNL/m9UNupuWAsuFB136n63Nt0Y4Gb65XVcpf8LkkrSbzRI3By/C
YvwM2b4hCa7KKXwugsTK9+gBru5Ra47+UZMRLwfR6OLTPA34R8RM7bxzWOT6bEEuhlM7j/2LpA+A
cnio2u1OV5ac2ZRBWGeN5azLrkDMst6PkSJJi220EWCHcs8E9NJUOi1lOO3oISkUIaZYl3sv6DGT
qK2xOFXKhnYK8x0PVr+L2cCIavsXb3Lb7mKRncIDaifWvjMQtza3hYwWDrb7Wke9rF5yq+Iqn5s1
mS49xFJ16shNydjU/DokzXDD+Ll42mrO6GELhfNYl234BSvRXh8RP9vmu62X+gWab1keZOt65gEG
4BqmKFjCm6ilT4gtfRNC6B2VFszzqjXaK5RgyP0EfO/UjDbIDOGo/FKGUbtyR1fuH+U8A833TFJ5
N+wDmR9w+FXP6xLlJg2jaI13oPCaiaCvnejgaG+In5gd6D7TzpD8LEXMusTuSIsSh6lB7qzVNwgl
lA7/lUD1w1ljbXxjlmWdEW0keu0mU3ALKjICF1zj5JW7ta1oviGOGGXbCqRuX68jRBwBz7nPFP/I
OzVXphwcGgEDF63HHgZ52XzeBq8RNyt97+08xVGzpbXbru1+ZTJ9qVRDrhM3PozkHF+wp85CTglG
becr5CVs+74GXAiCufVckh9SrJst6inVFhHN5d40JrDTqQ2dmz60DKPPQmp9Owwxs1nTTHM2VDDF
IPvTYL7kteYi7JiEkBVUNLw8acJnYEdqScOgsZPXtilX+75lbFbezMUcfge7lgyMvF2oRCXkIEEv
As572rmj+lYqH6ZhMHs8jSrffI2sNhoOy5JMOAD3RgbwdVepUs8zzbZboLU9iy006tAYS/+YdWR/
i5zmqeC08F7j7Gwp0YUG0+w1CHMMPYRou7e9p3wz7pxeu9xA+phAOXeWgDeyC4saLYnOol8eJXqx
eEZitydI8u2Sab+3xl0Vw8RsR5ieu3yL44uCGGedRNewNjbeNp9gdXGR0ImbT6svywIeTwfkwKWr
1abO0Cd4GWCYGZ3pyehz3xeuejYw2pFIMqP/M+pK7WTkfJb9ZKwp6lPOO6pCrVeqJx/dgSvFSbJT
SSnIjjpTkg4juygSKnVT9CmyMMmFe9VH0l/kbbfXIGGXU2d30ZIRNUJ5mJolhHGfJJULOZKW3Clf
IWum+ez5T+PordOO97dOKljHOR0J5DsNK5f2ejMgXpUHQ+yfoy7Ha66yJouBYKys0zzFRn2j8Wnf
9aG0rN3G0LLZFbGR/SOUyzk/2kOI+TW+9LW9k4HTLjt0SDvK6tLCm7W3tDnGTaVoQEhZBkeIdGF7
sBiLijM/MMyf+1m4ZwBoubkbVyQKHvwYJzdgfY5lH+vNdf6m6eStF6R30Lz24W0flsZv4bkrzYCy
lUn32a9sFZ26yglbzmjlfaupOmbMzMAQ7JVuzIRq7EZm2Q9+MZ58WaN1lo9O1O857H106JMiRUYL
dcjWu9JGy+Zb4bTRpwbb43XvhnMIedNvRvcx6SQxnTkaYhPowkRfa+EX8eMwdGLKhrwmDsWDKJcT
pqph8cVmVFacgrUrHxT0nvGGCE4fJipdfb/GbVJfPOQ0QLcxIjRppMdVZLUpnGCXFGZeb4XPQb31
DG2Oh3Xwq+ZctUWVH1wmDY/lOJJhlMMEsxfyYM9cu4rL9bZMZr+8GSsYhMChwTcdezmHJBgS4vvY
b8TUyvPaZ7Y8iJYKSCyYK7ieFGHV6PcZLkTNjeNSaO6XYAujgx8N6y0qJxQR3MGOc1es9pLTfYFe
rMq+Dw5wI/sf+GuhwSOgVZ/zzoFuATEDO2LbroPn0Rvd/lT6AMYOFCy5cypRZep2jFcKg0O99pAF
UCtvoqOwXtOtFea7XSHig5VxWVzAmyYq1YNgCa2RK3tt51ihKeChRWK8zsLrghHwYXU29CxqVYw/
C1Qtlp1urBUVBSv0Trlr2u8eJh3hQa9DDFBK9Wi7IEYw/tQT+du5r7A0PgZlh0i9HjXKDCtkuuFg
IejRZomF1MGuw364z+IoCna+HKWfLnUurWf0pc18qc0VFxu0/vR6PQ1rOrbBDAl4LYbPzCvHF+SS
UCQKzCDQ4BMaEdmpjbWdNgWlGBIcuMruasevglRITx1VD5n+oEqQgavjFH+vkOHrm3Eea8m40fMu
qona8GD7w1Bd0P1c12yMmsDf+zEIkJDI5e4h8XYg1pQ1PxYrsl2Zau3umyNkXR2HyrfFDbFXPaFw
EULbF23wY+xWxyr2tvHsl2Tx25tKFd2JPneXkp84PQNIhF2/JYGx7ytN5o341KQz9DLW+DVRYP32
sRmYV0gkLdwDHX3Z/x3qDR8ACTdzOlbWgPAMOguoBxfzsJyZKOW30PGnMBWuM/n7EhiszBxnpJ5F
oKaJD6GYo2VXJSYSWVWwH/Y5YmPf5mgYgzR2JmTZtMuf8WqXH91GcQnMBKOYHxXU88+z3y4hE+RB
v9C3K5+nsbf/YlfUMG/JkBAKDfLBnEnlVXlfDGNX7dH1an5IWNgnFLEafNBDi/wgQsRt2/vQUfUT
QmaRvXfdXgGSbsu2TwNndNwjlAfouTUJXHRbms6Nb2Ef8zrwmJYkrdyEnsEUMRNJUdWBCisS0tQH
bEGSIeU6QBBfMHwM9pq2HSRsCJd7s5iYOFGN+Wjt0HPI20eyoPq2w5B+vi0jKzwl5HHuHQK30Uz2
3CbVo7WifrTvsT3XO2St1ufRRrFi5/mF3I49V0v0iSlPNx0S0IgQMwp0HQ5eoUfvYai34KjFPGBy
itJRdeLEJF89cKCHHDg5lwBJizknbh3QQXetJEQaoZyKT2WB3mviNsVAitlGlzLZpm2P/0jhp9N2
5faSXjv9xS+nKtpPIEgITwzyYAJrE9MWpgvkNfbi38ve9H0qKpBJaS88s2Y+Fjc39lba31BFwBAT
zm1/AXlkr5cNHSw/pelQ3V7bUsXOWStnO2B+14TPqGE5h8YJV9Aqg0vUD6JBqpvAzpf+aAYvfCDH
wi3HLx3sddEZmg5+PztNVnbNtesLihLJuqVa4H8jy4BSD3A/DGy3qY7nVDS0nqHFi22sz8NWJ81N
gNITbfKkm2k4V3n+hPCtFWd5uQbnCTqk2os8X/4sDf2FbGTgv+1nJgHjQ9knTf+ajLOV3HtNlFRg
WURErx38NbdkvH6dko7LihyLrAGmfrTvSuQ0qDabRe3mIcq7x9giYT5Posvdc7T5jUytreNKGa8q
cydtriHTasa+I/ugXj7H9RxM5S5spf1ZU8puB7WS+SBGNQwmG0QNkRyJpvybEDFhULeUU4wcAN7v
rTgXL9wxYXhi9OzOJ3aVPcNeoWt2g1OaZz+wyNH30urCPA3zXGzpNA5aPDgawgdCdMb5q3VoyqeN
vZnlKR/Q1D50Qae7k2iq4BjVvSfORq/XGlGq5iL8roYBz9xEppNx9JdqTdYp1ehVcg02BciBpGSz
pqikJOge0zxA0QX4y76K/OkPE5YVInZoJEw7LUdCQ48q4XScAdaW2QRGjqsp0LO6V7MB9A6uRu1X
t7eqOx0tq0O6WMbjOZqohh+6xq4/a2zMvnlLHWA1OoqyOLkijJe0Qd1sPC9ouqFsItfyC6MplSov
XHg83MZXA6uXuQJFt75Q6MwM8Po5P3S697w9jaryUiVoauyruUTZEf0glBuiwinLXWELcQdTJ78R
0RQNt3Y7Ubfn4zL4l4B746tiYFrthnL1vyc0/HDeEnk33PnowgDDG6piS0ubCh+pg9rQrKM7qW+S
RPvmacB3DQ55B00llTTkv6xtJKYbNuZKPLbQ/vnqyan94mwlA8mOI+o/VJZAtCxX27yenaLv7+rS
auPPk0Lw4rELy+nSdPXgkBSOqk0T9FGpL9DmQM4LjGhzlMsA9UXLvvm5RCGiY9qPxd/U9X13HIba
5PeB3hjBdv3qfV/g30/A2p34vkz4z+54NTc+OtXE+1RFiSkfmgnWEwhAfzrSOaqwi4K7vQeDsNp3
jrHjbc9HIQ/3Ist76uj1IF6yFslPsHCzeyjWVtgnMQhmg8sSNY/lEGySNgUrSWG4zuS7Zk4on7rl
ZmoN4jdNBMH5MG9JrrLE2UbcB/lFyFX0NU7U+MQmiAOoFS+9poranwBtzDlukAGhNwiMpcljKGi2
cfYW9da2E73svmymrl2qpq3KH005uF/FpP/ROpPg1PQsLcTm8lZpCny4HeRalpSX0pZ+tR9C+Tet
7jV6SrxKT1kQr9b07HE5IWgGPKTLJhPBY3XW3IMFK5nDX+zZuM011Y01gq9xW9553Yqb2NpMhbW3
KiochA399YxyC/ZiUR8P4MuR/DI7TbH+Ijf6GZdYjbq9DOVo3ymvr15Wb6Agk/EmKHd6BI+Usdzj
5E5xjRAnOkv7Lfg/6s4jyW4s27JzqT6+XWigUZ0H8ZRr0gXZgTEooDUu1Iz+OGpitcD/y4r+6OVu
0axGmkVmBokHdXHuOXuvXSj0DptxjnwjztlFsqtJ7uLGLrVd05OGtaONYV/jH07bE+Npqw8TXVTT
TeN2dndD3IFp7gq5AMSZ1TYfvkklTxhMOlO3rxOU4kUjlK+lZeTEtCMw2FMhVgMdkaa5Rpu6uMcI
WWpGxaAsZuiOWVH7fVF0wIPMYTS2noXteDT3VnPfIre2b0WV48IZ1nqBa2nPi/VMD7Mpg1avS1ot
adm2B844a3YLCsY+iPBZjae2UEzlUxbpYj0NmioBuhW55R7tbMxGP3bw4O+ctHeUq7QfO9gZ0zQt
O2j/8XoeK0pUvTFHKm2cqi2VRCm1vbLUG4xScUt4n02biCN15UA3ddW624mqST1MpQYWo1FdanCX
1mf/te1RztxMhT4Vp9msmxcjz+x/UAMTAZ1UQyL2VtGqnyO9i+9H2BqTJzrRs2Xo8mw5Y/IcQKjE
uul1Hd/0XSsIbQyWtk6Ep5aVXK5Mqr3nVVh8m6ZYzzS/N2uH6bK1coYsa0YO7q7rv7hr6zzb1bxJ
5CM6UH7JhnChY9kvQU41/E+dl8k/ApLF12jM+uXgKFOEBscq0x+0+OTRmKRqh52IFh5Nt13zXeJm
8hN2oVjdUfCBBJq4M7R8EwhPDtMgQPwQPXuCZszuqGWq/dzmYv2Rp93QHXsIo/D6cjKXQt7nxtrH
KR1yXx0HfT60eT7Z59rdup80hqfkWp2BBQcJZ+Xsq7ETP2myGtGL3Wa19ZXZ7RJdsXs0yp2bqRL+
SpVXzkODJklno2fP409LW4CRamnswnmYDISrGU+iDpZ7LTsv14EG+hRzvRFmll1c9/nI/I/xcP6t
JqwTDNmSVH4xG/a+SCenog+pd/pus4bsuRgcplUjtvia2dFK6BoXg0IWLX23q7g5xU1iW1Mdgsdx
vo4zzoo7nELgdBV7zO0zpSQoWr45QWdUqRK29Nkm/PRtFAE7TsbyR6P1ZoK/HSznj6UeJAKfqVyy
3drFYCWQS7GvX6qyh/RSK7l7ndC4uo+q3GqYkaH38FzGIM9G26bLVTRhqjvM1Fo+nyi+CIBc+XaV
PLBPgHpkEwg9Kw5uZrjaKZUD4309jTWd1q4hNT/POlH8ms01y70JeWYTmlDqgM+lbpKsHv1xg9wB
0U2HtGZY5k/I3n+wm95AwKqm/OJrzH6qUYBi+ClqRfGpWnl6blZMfhkvsdsc0tSwrSt4ZkiW5paG
vWcXee0SwFKKxh+sof/cQwUheqVK6aOmSeM4QT1kmutnaaRlnkxm4Mdzl/MIR45eyr2ScgF2ajRO
uGJRS9uBKFv9pJSxy18grErZsWB3RBRBDNtnpUB3KlBN2n5WM/72Ivys2cvUrYnGjjPWo0fmb/Ut
apHB3CWyG/KzHBtdeDCZwCkUQ+7eYhuzItBilkb46RB3gIZnPj0ZruHvDlYmF4LmTFSF2irPU8vC
RYD6mk8+a3QUse3SWNToLQv8eSg6HuKEmfOOXoB+VCCq1R7GUd3yZK/HN+lQdlk4Lv0AD5aRyLxb
IrVy+RjgteMFc+jO6Vbc9MdonEfpFcZCo7O3cnQuk0wl0l+iXiyf3qGSMSZCEg90L62lv1odvblR
ndvS68w0ZafRlfU9bke1DHVlHe1vs2r1n1uWvpdOBewd4CBsNQZGgw4q1ax7r3DmlRyh1lFP6IGT
nJEC5AeUsLpQAr2xiSp2iMoo/aHJHfVgpmv9nTYD16pJhu11GuBx+YWWNtO+LAtnD/xzaj1RdIW7
H9Axs52q0xjQdR/NT31p19+j3pyYpzK0BOsU2dFhQl/ceRWbvJjZtd1lvj45xnlsm5VJrEK/DH6p
MlHIgVq39rzt0jhTreKz60fT+slOiCAryLq1yY6jmJwTBiwkJFGdMW+zxw4gcpnFSGFmVWYBUyVn
a4tq6m3R8Mh7qDdZKFMrQWSwbYCuBdptETSTGieUqM0SQksdE0JcreS+LNURPFpd5MmRFMbkStjp
mFyZqdv9nHOjbHfjCO/7ROVW0LbAjh8SLLDIsCoTJzuUI/0bOmuMUf1knabqNrEFOqWa87T2NhJW
I3QKZoDMENLuivEhfcJqibRfWZzr/B67mM1PRadHaRhZA/IF3SjXg5pKpuk7Rad/7XXKEgnfYs+q
79LFoREDdU9nTwW1IGjlzBUvZzM69XMj4qBvLfEVYgg8MvqO8/iRdO0voRfZdmjucX8QE4DX88Kf
EOeCPZsq3aCO6Cn19FT8YTTliYiSEf9gHf+IBXjSYFXtPqTxoYZzbbHblqtOQC5Jncm0aie5rtYh
r7vCq8YheWx4Zyng4/iLKgozMHq4XbsyKvrH94Uvl4JzPjaY7PjhJmGyQIIuRBxFuRARzLQkrLF/
7gqQmcfEtl3GOqN+LPqCIQpUWfqmDO8+kJDY+qWAxCYbCMO+oTId5p8vjs2QanWMvF7D0dT6W2ki
UYsGQ9V2VeGKIrT4YoH+yph+Z/s+cqbI7yx4p/vSnnQ9xNwAwiHVSqs/dE0lTJTuDq19dtlI5KY+
N1h2KLLTMx+6+L6fyulzZmvTeqOmGbBR6tUpp4hvEDDPaiQj5hlWGVPo0aILjKIZuzAZI8chMS52
GLAwpDED0KtlcxMXS/KcwibGo92u6XFWRuThSztMjynmbN2r1uGHjpwJ1nZfPSOClXcMOrpAONkc
I2sZQcvG/WBb1Q5p6dCwS+NSc5OsFDxat7bfkiyyHF8MTOEgv2nZt3VetXrZUWwr1QtNZ5zhvWEq
tpeYdf6jXCv06eqiizs5RsheGN9m40MSd+O6Vw1kV6zQUf3VnB0cx309KV9RrqAuF3FiSFrZxlTT
ZC0UGtp6HqlhObbtFxIoYLy//8T9rQDbbrsFbWQDRGy2xtc6NINeL913G3tnoQwha6yzy7EjHTUu
f0CqJ5lb9jr+07n5l9Fq059GVNphFa/XlmEzbi6N8XZK+c0f/Ky3nkaQREAADNAiaPBf/6yEnolG
63AOEaE0N3zMxJMLSW9vAGf5VDO634PZZb4IUjHejTLSn0xrijwd0a6nackIKXMq9Q/kcpdiXOzq
vBpcI4BagrSP7Uf/4eoZtKaVApN+qBRNfOrcWm47hTY7JiyKu4lN59FEcfORC2F7815JuwAwYOJA
nYYbdguaeH1Yyx4onAyGWX1DUzvteirP3Ohu0NIjJ8HvzASN3fMnpS3SU2uMz/w11W3hVOshtmwR
dorq3pHN1Adrl1MrvX+r3vp14D1YazemGWjc179ORQydMwVVQ1bY2yknYHSX5mV73WiF/Cgx7S+X
JdWeYSFzw2PAk4Hi4/XBEobMCQRzFm1lIP2hbw3YiMXSB8Mo0h/aQq3WprUWpEazXFe1oCNO7AfT
6WgN/u1p22CLsHuimhQ2mIrXvwScYzNB5p3DKJ2Gh5ytO+2m1HU9cp+zH+8f6+/PArlXDBcFMk3M
x5dLM81JiboiWUPdbtiY28hDd9WoMxOsSSVi4cmTF+mw45cUAx8c+y8tJgp9d7viCCNx7l+Ge/Wz
EzF14pmXqZE8TCUDAEcbS30H3asPVNNWkg8eKE3j0r163vHS09HWsFzheiDv6/WlVWWyOlqjElsk
s4I7COAoYVESdTDoJTW9nsrxKGNLEFGAZLf2hkqt9zSw2OKzJRLHyjGoSCohIeoi6R7MO4IZ895T
FRCYHiRx8K90MUrIZtSKPmB5tnypMXT9CRlZoXzkJrm8hiZpoMwkiIhH881Dc6FnHfKZp6hN2MAj
df6H/c5akZyNfZrlvzq3sTl9aZ0WlWW5sKaVdlKhGHPpZnSbQZbPr7mT+kg3uI3FtZSK/nW24+zq
/YfsrR+5FR74FfkPWu/XV51P/VwSeVntJUEaargUqVweRa3YqSeGWe1PmN/k8O39g/71QnNp/is4
Cx235uBrf31U5Euig8db75tatkc6Pw2VmWE+UKNFwcrA/Fq3ovHQLQxPdmQHsGGcbD0+MIz+yO73
25z853MHBRKQFevLZhvF/nNRAcWKltaC8dM+UgXyuhp14Lnue+3azOPVvmosrUzPK3u+/IY3IlL3
OPAy+9ixd8JLbDPF2Lm44nUytoU7XiF4ZYiBhqxTz2NDQq63FIC9d6LrWcaVvCegNmOaE1q607fH
SWM529VxIpKD1jfRlZsi4NhZK3EuXgOAt7suETnYp9xgnTtlaq5FV+ZKg83vJ/o7u9WY4COkdOY0
5gw6cRdsQNeagpY91tWWMPBigpJZvsRErmS3dVfR0J37ZT03Y+paZ93oDP1GGxAywagW1lXMo1Z4
hkzw49WKZGOMHNd6tPF4R/7klkRlIm1LZo/2Jc6IDiPs/oPH43IpsPjcis2wgaWfkvhylV2KoaLf
OJNoPzLDgjHgggak74nNLCZzDQ9li/fPa02SLzA+JbqCILBwgOdHqSzOgHEnND+t6MYPSoHLrx7r
sKbbYJg2FATy+Yv6BJunAL5GWsBaDIk/DHGDMTXnbY03p+oHCwgf0oslEfgGXhQAI2xtqD/si+9e
vWRK2VtDvEe5ZrebAEytb6O6zX+VutIsAXFTFVKuDHXYvXT76cmVTuqcJA3C+HYZMaTsSbI1xdfY
key3ZxOx0T39t+TGLZHVkaoWj8Y5R5OkfqmVqpg/t0naFkFLmTwHTdN3IjAdZhy+OQnK/R7m+Xgd
1fTbMbL8vuA1ELCbVUTxSBoLETuBPU8xkeL5pGgxf8zM1Sdo9fNy6HujWB/JqUBVN7WAM3cGQBP1
4OZutTcULG3+Nh59cdXI+TkQVpLuY9UGZBfTldsQ6EDuAzht5VetjNW9UK3IOhXqggoXk1YkvDbH
t4TRHqIJtb/e3yLh7ggkqamt9kzEwAlDf5cW86hY9oHUyaJ67Bna70nTZM+3haF8n3UxViEapA5M
fdK0n91Ow5DStor81dRgm5uV1JvvfDXo+JSuLssXxjRaCz45VT8vc5pFHuWQ3j03uRkf4bHPJPRK
c3zQ64bsEWYjdXTU7Wj+obOyssTXWOQ9PZfys6NXxG5AkDd1nyl1/7J9rNxdi8I08UyiPLtdbSRO
sbOcQv+lFpqgFZsOy88KFeUnvcg7+0eeO8jRlaS1QHDLKMoznN1TTBJYr2YMIXhYrhYakrlX9dNs
7WwHb2mA3KYg80dEMjTssmK+2s30FRn+sItB+iMVT3NSAT0tL/MJt09NrogF7kDnM8oVx7/iZPHe
YsO6ekKV1Rdnpg+8s6Fx0s8C5vyVD+Rab2VbomT7erbNQMuQ3hziOVu0J8yzOI41UpFOhtqlR3sk
PCRA1wdYHlEuA/5EZo1zKKAdlb6ZOP3PORuZO5ZqzD6yheag7BDAMXdAuDZM55YPUBLOhCrGO4X9
b32gL2FX50Q28XmCndie6LHbGLJSO5l3tZ6k/wxZlTVYjScYcKqalqWXd2rN9GJcoeOzZnMbEhJ6
kBKDNtd8xpfxnZYifqevYxa5r+iEjgQKCPDG062+/CSQOpuAz+f07Iy5gX2gtcyfa6bR6MeZ4jTQ
7KPltuSPZ37Nsurc0iNHCBOvyt1MstU3dv+Wu3WmFp6Asv/HyFdTCymj2OvYOM69xjAg6S9G2dgM
iJMR5NGoup5WkZG2m5JIi4Os09OTpeZqHlTDiNxOKavPrpUtxwoZwQ80Je3RAuHPWFjLcyNsdHgp
x0rnDgIwKdBc4pNxGl9hH7vC2K8XZ8ekUL9KNdPlKz1WCIEHs29Q6uCPpfiGrXAalTZ5oh0ru+t4
aOYHoZJJCbu1Ua+QdCqdvwx2W13RuIQXaa+2HT1M2pq452zsM/KSBiY2mFhW7UulCjpqfYqBcEdD
jctdIVvEU0bK2+x3lLFzYOXzzPAKUl3HzDvK75SiSMjgmmltIWTLNPLcYjodWHjwKRADEA1cDXNN
ERq5MauQu8l57Mjor6qG9J4A6mWq04lWqntU++2LQZPM3pH9bj6k42x1nu7E9Xnd3PM7QYmg++TS
ynnXzvn0PCEHqE+OMxK2hRXgpaQmrbxlUarVr5osno9j5hQv9LTE7NF9MQgQYihTeti2MphObhLw
VtASmBoNtoxapV+KHMPLwS3b9AsmRiw0kRtP7Z6wtuaJVKMkA9pG/pxXMU2seCoKnm3+eudxStM0
ZiAUZc91B2YI3pk5F8GK8idcs7lsA7vMWxx20KSjkKCJdEVtqWXL/WCUnRtEhWXcVU3MiKMykvqh
jyxT8ztRbfKQFa20t81yhl0JlCalf68Z35ucuj0Yy9VujqoxrC+TlVCG6D1PagrNy3ouEOQjN0Gy
lPm08HElaoPCSz5ODPDrpVlir851LVwiWqGeOrtmoPA/QLZvbAS5iTDb74QZUCPNoOh1H9G8fT8R
dLx6VTJEX8uSWb0nQRSx/DguQsdhIqBYLtn6uEL2Knez0WmfqNuqzLMIAhNHSGGbnt3Fr0S+ACGF
sI0LhfaVpmi7WRhEqSQaoXVnZk3zUzYzLWUdn+fkgWy7/EdH8NV9IUiXO1gVBE4WLEWWu3iOVPNZ
Za5CyEEHJegEf0HBV2lBke+Zrj2reYVLf0TPVweMOi1SYhj1xIU6N89dk2ij35GOIJExzkybDZiE
8D0WAvPu2krEoeIiXCIDRaTpYRkolXYIuVURKo1esjllCqDtixGb36TPjhUmxpBYYVarTuuRxVL/
xPHWI4gpGq5z0qKJQG5TWA6SRDvAwnRaOvgLuCslzrBVS8koBN7XfncYwgpavpo+edYym/ZhtPTI
+Nz0jj6jt5ajejdrq2M9RhaPnof3l48aKCd6W+4YteTJIMDwsyyKH7QMMw8O8HHed1QPPQs5Vq2d
i6iNKzLQ+rQbucZ3BXO/G7dHAORzaeVXfcmVqNjlsTLaYcoqwZ+ZVBcGXqyQtGbPeEPFrImer2nb
RccxVYr0nJSG+qhOi1seadvj/6JdP3wnMSOu8F60kbh3RGkEtgTs4yNGSjokYGpGmE3TPg9mmhtB
UiFmC1U7we2xOICw0Lfmm8PDLRmeFXH8kLMqf0f7naVcRN2w9lOPhwP5bpWGhOrIJzsR0XdTXd35
EHFLgyQvm29k0Zjw6NOy/mnHDiK/jjez9JoY/RWWBcLK/BZvccXilNMLm6bUFqg9+HbhwyA00hsx
dhLYOLXz2WbLwzRYXcfpoCgdWJ6BzS+7YYBeN1oBrucRXG/E7FaZWzscZG19GvKsjEPLyFjHCkvv
+fPCLR7tdZl6Pj/uejXWOXxOYEDVsdDYEvDiSe7aUIHgbmvTumoiWJKecDA8hNFq4JmcUwernzNr
SJ+VbMhA8zbDst5j5muADvadUfhjOhul3+XlwpzdcrOM6XZt/Ji7uHV2S9poxj6bc5u8FM7vJFZh
o+0cHJ4DN24+qaSbxMjRZP84NkuxUjGaRM4TJtOToBQnqRcvDePwMhtmdGe0zqrd6rZzG/Kk8AaR
hzGfy3xdxivGOe03BxOJ9NVZjOatwlB58px0UW9WBHUsPavazH5VqWlyVQ2V7HZWsUZfzZF4z5bl
xCQXKTPrc7WM2h1mOAY8mJ+H3DorlV7Nfta0c3ZyYMvbfl6yWF/BxWiaDXGaNQHfg9QItEk1ohte
+tVBNzfOgTuwaF0rzOCv1WapzLNsKObvDaKYMfwkwDxPTsVN8retNDKSxBlLTxcoy0It68wrquR1
8d1ckEqjZ7XzosRzIlickEDsKsAwziGJ8wQH8JKuCuUGMKBgUVD3EoLDuMa9SSL2Eb6qqatDQFfe
kjFjWmSrOHoknYCqelgPFOgRacxJLfH9g35Q/UxD3RCgl2wUf5yJA0VNhVnlpUFCYhK9Urcqny1F
0f1eM4ZrkNJKeSppaH5bhdRoA8s2/R5Z3GsPd40crmoVmeyZxIbCugV5ZI2/ejMaxyBHxj8eq2w1
7pUsNcw9FVXPqo/CbZbEneW0tSlt3C9qYlSHOUmFs+NvMfA49UBv7tI+cRhBjFolAuIx+LczRcHd
ZpjZEF+lRuxmD4U1JSK0WL3G4+QUcfLZxoy52SEbPQ7SPBPlbbqiJ7kmQ9QqQtwh8fSijjHBq0wY
nKRCAw36h8SWiEifkk3aQwEeG3tAO+qqZOhj9UtoWWWUITGcC4fRbKJiu0SKqVL1t6hUEPIr0x18
1o6WVpHV9/HQI2O34d1Nnj4xu7qKJ/qlz0Zi1PeoH/G6rwnSAMrLtHwRS5y6/Qetu797SFT66FhI
DrF0F4rG625OFacm8oBY7pGq1TdAIL42GPhg8s+Y7pt0/gjOuzXO/uzYQA5hfAFHxAHYAXHrojPu
svkupmWR+2zJx6deT1OPL0H2MCWDDJlWRJIEwOkFzoy8pt79yDf+1uG3/BcAHUKnU3lxutKx6DB3
TCVEOiFfkrUC4qI3jO5xMpL+ySVN9lcx1Cin6rS/UnTl1/vtkcvjbxMb+iOIubkQ9Ge37skf8wja
p0vXYZba066ptyxVhS4M9dgR+dMQQPFog9Wpx02Nh6ae2rL9YHp02ZbYuiDMZyh2VLrSmnFxARqq
CQHkfQEXhpocyXV8UtJGPLuc+pVjyfGLybf4g877X+iE7ai0gsCFWYwrKfNfn3aMNU/rogTUvJI/
MbFJT+NUDR5pr33qiwyTQ5w5zjlTgWsUyL4fQEuUH/R//rr0UPDM3/AEEMaa7m7//x+X3nEmzMLc
mX1CGVqfTAuo21lMciSX3tXb9dxCjqoektbofpRuLG5Bqgx9+P79/904/vP5p6gCagK6gDmsRZPs
4krAZSHlUkUmni3mYrCPiii/RddM64/ObKfxAdkKKckd7RRz88gNvzQq8TQsgDUN10PWq8V1YUya
cpeTFtr/moamwAScWnZ8jg07Xw+UAMu4G90BAszYrEVAyLc9s3gn6JGMxGLBVTrCPvIWWQwZs2oh
zuvsIKid26SewsYQVnTIgFmVj9gvjPoFnbij3TiZxHhhJpGMD/SAG8AXFniqQ2HLyfByiy5IKGvX
KLCQ4zjczYpRiQnDsFk/M3hf1EBKrfyBdVQQZ9khHyRaTlU/035X2e5ATSnOeTlH5gdd8r8YQbbK
YBmAjEk+ET1i/eKSC0S0i51POMvAOvszypgwqp3VN1stfcoQglyZRT2fZE2ebk11fQtN3tznzTY7
lwuxjqKpD+8/BupfzwGDMAZwDuRLmy4b5LfXT+OwNlWswKEL3d6B8zThNFNOQ5WpytOwlHAByHzF
GYmOsvVi3V2rQNpURjcd/TLekQpW6NNMQkV3RNa2iD3qHbXdGSNNjx94q/snB9t8fFgiGkbBVCnt
F5uYB9Se82y+NNJ0LGpXu31W+q7ITnOGApjIxagN45IA4oOhYS3YyVaDBDtrFeIMOBkoXspooTaM
afsFRUpku0eq8mifsWtM1Ynuh2ncT3o2N2FhQJf95AxW3B4pOwfB+KZOjBCj+0SGn5I5Vzn8Q8Nn
kmo+a+3aFQh927mjWS6j6kuj2sRjLIMh2ekC8OjCmuAn3F5Y4dgij7SePHUYTDQXqjZkdwuFqn1i
+8PAG/D0mgXLnHXy1iIjkQ5i1XYPRtYIPqjIc5ajBQjIepIq3KxYyXTEU+gzrMeYG/U0jbX+rVdM
2Zz7mfZLQICWkSCB1SICmVbGKyike3S5iVava1ggL0tvpqEj8TvtV+ezMRqL6eVNvD70vFiVVwMR
sfyM2iAJy0ihq2ab5ZSyn5MuHuIMnwJiBoZhzAnd8cYcM7f2wTTQMYcP2QXchTXy8RguedibjvzW
FLFBTgfIldOsxohiZZL1oZyXjLS/XnIKiUwsFEwTvE4EAkZPuGqpKkEPVj69HTMQN6dalDzmJoIi
MuHipp6+wztFvb/jAYDNDG11AM3DIEzRr+LO3favaq9wrNgq9uhXneWuyXtBHLFi9y9sySiEkb6g
hOvJ7J1v495trQdV1sUJMZOKctyxigTbTir3iJ5qNYxU4tj2lTITb4UTkJNOgcSlNwANohes7jDQ
3dwxOpAM0KjKTo1+GsmAH6pYJgRjE9TGU1/Mdn8iQhUpk2JV01OZ99Le0QkW8oOv2GWpBOCQutfc
wm+28BT9YsgJ8bwRSbrG0LWA48Wz292vHSkvlDPrseJB+5dz3O141Akb1Iv7odoXHyyKUSlHjePp
paJ/gl/8fcHnkngoTv5JzG765/016a8hLscDle24kI7QLcBgfb0k2YpLRGle4IazTYwzdjffJrEb
dvggv2Tllt46LGNxli5x4W46GQTuutq8Z9bufNGs+Ftui4oNsmWQI26DmIUdTWBUFU1p5Lso5bZs
+PoqJwb5KsEWjd80NZ7fP4fLsft2CpyBpjmMXlRHXKyq7M+iROZQ9+IZ7AtuAzW08UX5lr3Sc401
gGiCNuCVxJawf//QvxP2/vyyo8chmIHUIyb/Liy2i2lsXUt0kTKyQuI1V0JRYeEh6J8qHGSRMKV7
QwI1fiLkxkhdeytG66FM2foyD60pfW2AAu5RNEJ26tljY9TTpXZgk4m3AfzW+t0qLJ41a6UxgdOT
TQzp0IRphI4pETPHrapck3rvgs2h/zTu3j+7v559hgBcW1QjLEGqflm2KNUYkSU4NriTSbO26Pf8
ijN4rqqK0RQlupJ9UKfq2zju9eWENAjEHhUaFSM18+unMYY1CH4obvfTIuh6RzFxM44sodThvORD
YHRTerZpR5R7Le4sbZdRWOk+DiBdBmJI88UzaoHBBDqHy1zH6sqnqi+MLZo6xTTAfgwfsp3omIxW
htVPSinnx1hr0/iIlIhmfVonXsGuWBxw85XsWclRO+ZoOL437A6DaZses/r2T78v9b+KLHs3dO//
40wydnv/70yyT/J//ef3FDnCn4Fk/In/CiTTjP+gjiOWD6Ymk1UKlD8CyXjnCE002VqS2ETA3v8J
JLPc/xAmJQGUd3YtDH2p/XqYkMn//B+mSSAZIjo2BUyrnU12+i9i+S4Xnu0HoPdid8O+VojfeN8/
Nhey0BPmf6SyKs3mCmykfV/kdu8bycpLzJfrl4bZIegFQRAfvJpb+frni7IdmiWPHRZCM8RWFztq
Bqqt2+eN6dkdQC5mw811ipnOd6DanP64H3f/9Zf+GXj29qFo9DoOF5ML+vqdpKBNVG2tcBFPRuuX
+QyKoW1aUIwIlN8/FPfsr7NyqY4tbduosl17fSg1ZiKqM5xAig7SaJImVmLSlz6AcL9122h6GOhT
wJX8FaYIHC7OoobMima13MOgLxEqT9GciKdoGWs4fOnmviMRS2Y0z98/w8ud+Hbf0DyjjtvA4zy2
r8+Q2toqsgxLdqugccWG01VkrUHKQ6oF74r+sBdNuGbfP+pbtxBAKKY/+vvqXxBDt5iaqaMb5YFL
WTw6erPXyrSCVJn3x/cPtd2iiwdTo3ixbEJPeD1/r/B/vBPOoNJ5xU7mtZvKD1kNKgQLs9O91eWz
b2iAtBiIRwFuq/k6ano9eP/4bzxCPDjbeoBIelNyvb7AVZoASCq4uQA+s7NWu4PlcTMH84PjXH4b
uZEcx7QpN9D8Ych5fRwKzdmNswwhAAyZYzOgjlAcq79qqqTDt504h/fP641bqKFeFLyEBjFxl7kE
jgIzVGY2e26h6gcrRpOxLNbyyBDhI+blm4dyaIrwKQbs6FyUvIVB5lfjlCZt4/Z70TX2PnaK4Z5E
mY9Ivm89LDoHgveKjYMb9voi4ltzeywqXER2cgGAeBVYKlqRa0zr/edyRhfkTWaTPAnE1VcAkkv/
/av6xutIa0alK2mZm2rz4i7aSqVmipaYYEI05bMbydSzIZsfMeLOj1iYHeQfbvHBrXxj/eEJRWlI
X4Jq371YA+p5ocugcX1rkCy7lvATr3R0k/J1Uk45Pqu97FwzbGTa/Xr/dN+6s4RKsgSoNt9U7WJ9
LZnaSDLUDcQG2soeWproonLTd1pX+eDKvnmSVMSUcqgFmVu/vrVqj+GcL6DhDRZbPBWx7XG2ZvWf
ph+t65IOyx2yeRf3W2OA0frXp8nqo1vAXxH9OvrFY4UZLYtFw0SJ2Xhx6LWUcCosnhsCJfngXv4l
jGQdgD5uk/Jj0hCzLte7HolirgqOFXfYHdwWPiSaARnyKSVBYimuiijVGCa21ie9rJk9ZPYPBUnD
B8vuX83W37+D64wilNWBAeXr602zf8QOwO9IdDQFbFsfR7tyA+AwdJQb2vpZYqKrcLOvGfk6oSLF
z/cv+hsLIiUa9EfNwbr/l/gZhyNsAwKfvJ7pFAlHZn5GI5UwnARujn0q+fffNEw4ULfFViDq7sUJ
N9UKe8WkCQkEpg0FtgwfsEUaxEL5yHzxxjKFMJj31TZ/F3zba/XHN20dlU6YUWl4MB2QOdijo+0M
dZk+WZPsjlFpWofWHpufdjMVt90IuO79S/vGa0twGVhGHdYFavaL55m5pOgrBYBHbMrSk4ZiAfdN
8PqSGLt//1BvnCqRTNTF7qaypYx+fapNM4yVAHjqoZIWt4uhp3Azx2aXTUkf0oDSELzgDoMKiaII
+V7w/uHf+Hr/eXjrYtWA7a3E9YJwpUcM6vMW52HbL/UHa9PrR/V3pY7iRd20Djb/zbx4dIS1TA0R
OBATCgQwOmaoZ9uOdb9GTxNENLU/0oVy0f5vTfTfx9O3OQhbWq7qxfEaqLggf90mQGfS+27XTz7e
K27nlH5zE0jm71/E1/fw9+EcAENs3GmHIBC/+KgJ8ksEdLshEDDf0V/lcUgk8be8MaIQBrp6hmtS
YwSUMSDPxPhgRXz9Sf3vo/N1Y9JhsdG6hPMrUhV9uu24kYoOrEaLvss1qz9JQYBhWkxq0Jm9fvf+
Kb910G2TyJOLKP4vv4kqY2XR1P/N2ZntyG1ra/iJBGgebktSVXW727O3hxvBcRLN86ynPx+dg71b
KqGEDpAEAYKYRYpcXFzrH5IGgSvcHrJizHy51RPfQcHjbwu18Q/W0o8Hn3V9xf2eKZB+eA/cpDL1
s02eFCRZYqOT0PhSbSwnKgfGNa5mNEvqxaJshq4jCDa1P4dLpR0s8s4OdjidsgL1CuC1Kn7ai4jU
B4BIc4w+/byjxNah6/fUVZBa5MFSfOrq8sP99d2bKoUukQ+KxrEpzu2L8SyqwomqotwLsA/tL9gY
jxZaeeDdTfMpK7MasIqGiEaVdupBnN+dKnxL3mvko5Sj1kODPs2tIOLTztaYvEEpCvZ2100Co2yB
uZuOlvZ3E2ZzWtlJggaCeQtBfxMC5UE1aaLojV9VGopIOfxFYEAL1EMaY19Ky6xtF5kkJKAX3Yn+
igrbeZ9gc/KgYVMGE3u0jhLGTZLxz06jGEyVQbCKqHms1yCV6F8BpGkA/o1fOF/22UESywsTA8kc
RKYgzqvmUxJqUOXlBh2DcdTO8LaP3KLXF9E/v4PqNA5pomBM9rr+HVYMAANGR+vjN5Ay8rw8pmOI
vYlZxgeHa30T/DMUdDoqO6Yuk1RsPrvkFHI0Dknn56HlPOtIDF2GoOq+3d/Xe5sLozdNE2Ui8QxZ
T0jhpotms+x8p1FytCac7IzQkvJF7s3em+QieV1q+v/Twn3RJE5R4tz6W3RBVFuxXHf+1GTFGVH3
CYUuDQy5hg7h6+dmkhxRG+etymZez63WwmJOej4WSPHar2SruC5A8tFZ7hHEmrv6fH+8vc1hUnCj
T0KZyNkaO7bCBKAERO3XzTCee8vorpWQbKODduR1uheOyPpMMCUm+0PdRF59kqmeRBFumqWAzBlL
8bmkN/cu00NVCMshFYKoMnIqU3DEv954dv3zBTFOhEmJQy71o81ZXCowNbOJ3Jadm/ZD6ywoXsSI
q87W0J1BRvWf47kNfs0xynhRtjiY+oSUnqWuRB4vAnz/DhGZ1s0nMIJvzEyl/6xLUfCgKyiwm5k1
2wcnaScd4BEGn9VkN3CiNrE7UNugVh34EyPKYM84/T1BmVCQ6kR1cwqn/p0cS9rPuJ1hURSTc72/
K3bCKU0qCl4WJAjy1+22yIxkppAZELuiFC2niGaJP9R4lnuxhOQ+8DxA+Scq7s7PqpFMr+37rj3Z
emJfnKxoviTGov3n/m+6XREuT97dIqMnXfgdbl/cZnpV1UNnpZUf2ChSWVFvn6LE6h4XpKh/1PKs
fUnVzP6QN+38Ya5i8/v94W93r7i7TZaE2i3JwybJHfRKG0FxUPAwLDSl6xQyKuyli9r20mNdlvZ1
ydBPVeamODiim1ei2Lz0cYjeYJAEcXNrOIchbWDpvcTQjmVeK/yxLlxYsnapq7D625IW86E1x/DN
5ARV5GuDqb5T8Jb/cn8BbiMFTFWZuE4LxcArbRN1IytQlrJAwh9OlOXpmUpTcVKSd9Zczg//ZihC
qCOosdp293GKy7ILGApRne6PRmqQiGobWHicRvPgoO19V7yzSbtpCCiWtTloY5oaWqLBjIQl1y6I
CY0YtWsdJAToosuvBXT9qa7RNiJDc5qjwLS3qbkuicB0QuGvqutwP8E1QVwxQpEojdQ3gRnZcAxD
pIa0HF1SNaCd1tBTS21ob3qhHOBtbi9S4HU8Nqi3/L5MN5kBvLDa6tSs8pPeLlAIHdBlWSJThYcp
l1clS1+fFsJ0NmnmsNL0JrYP1WFGdsrWUcJPcCO7YoKJpGA7GZivIpT5Jg4VoK73t9LtG+M3t9q2
RCRFimHzeQNkb2hqg90YKC4hSJlEz/h8WdTpWpQGURICfpWm/+LEInTBNaczLm+6zXUzlFViQx0q
EXTugouWGenzpLXheTJAIgBXsR7xqBTqDyG+uEnZpW/NLhr/vD/1nQPLTUdfllItbYQtsb211cJp
w670G31Q/piVIb9ApMjPaGc1B7FhZyNxP9MBEo0SGnibVV5kRWzTBoMGiJB/tapTPCLUOZ1QVULr
qU2W+uCz7sVEkWPyrhE1HsCY64PTZniEzTaWENSABwNvry7IKfumnwNDCuaTnOnDj5pYWvkxNaBL
a5hB52lhYGX+q1dZE1Um+x/AmrM5Q/yXQcqMuPaJ3fh3ZE5DD2zSFUS/amqL9wfb2c1MFW0GA3EE
matoPevFRuYU8ELtp3NnPPd5jrCaORpX9C0/EPxDf5Bi+SAXEN9u/bKii4sghIULB03LLTvWMJD3
jpF59kFJKO/HwQAigtbXr/sz2wnDlHUYQzzLqXFvZpYg6BsbM3B4tI80kEdainB/3LqLRToG4pr/
dkom+DOXxY6Sf7F9SX+JEHSfhADJelkLzWyQR7XIt7WgRbI5HtwBPZwJJtakXMyoBCRyf7o7H5Is
QnQyqbWzg7fT7QarRPepQsYzx5uow6jEjqzxe1YFf8rtIJhkg6S+fqtyNIFECQUCQ9Y3l002wOjI
0dfyKyueHvLUsd9241J8rDAz+nZ/fjsBgd2pqFwt7FPWdr2iWtUqlQSThPZQkbpVjaJaEeTSGyW2
IWuZZXGQMezco7rlKICGdbIlJMHW4/GtLFDJaGaoSVTBneRg8BidLdyR8KXrzHJ8apSm5KLpgslf
5tk6qGXt/wCbVw0lQ/bRZsLGgLraZPADkJctfjRB1j+p8CPhb/f5UwUk74QcUXjqC6v8ljTq19cv
tw2UwUBBXCNR2Yye9FkCPBrbQDIMVDkCu45OLRAjdxjU6ZGAn1/uD3j7QBB9TeBPAsjAv9ib+Gvl
VNgMI3MQRU+tK05lCTC7SfFkafpcJPi/DFGP4fqCwQL48OQ/M4LluBA6uMtK9nBgj3sTovgx9HSR
1pJxx4UvsP76MqYkvaN3jhfXY/fc4ILlzXagn+/PeW8UnonCjAhEMG/m9SgBhptzOqJUpVnoSkCx
WiCUNEe9KYM/ZRVuVZWsFzgVHWEa8dv7pGSOAAlVpIPxEnBxYswflAaWB56y4fX+hG6HAvpGBYWL
BMwNvubrCcF3I7SZMixTJyy+j5yML/bcWu5Yx+ZBPXBnKLI9nV4tmbYMTGQ9lIPVJyW3WfXqIFxm
ZCkRvDxpSQizYCr1OTmIdGK/rxeRT4TMG9kI5F761OvhjAYKAbBHzWtm8w8pDwbfGOfqjAkhDZB8
lA4W8ubwM5KgS5BjUkIhAq2HU9I51BZrUum6RJEXF2b9NkmK7p08GsOzjMrJI8AfdBGCNlquQ9NI
+tFxFCNsJgw0xSJQOwbAUIGrWpV6q7IyYiEbOhBgWzdUAmGdEkz612iwEXfGvEH7Cs4bBnSJLUwK
GCiZSYonJY9OWtpA6r6/t8QFdvODeFIpiGtR/NzeNWOFWquS5Xj44Vjyw67wQgKJV79Xw+zjjCL0
J1Ak3V+YyBzZOe98elJRILgOLAKKhJvAhJBHK3U1faisjOdHJIFhYsthh8gv8iUA3c2D2HNb5iXk
I0EER0nFU5OWwnrpHbQN+6nH8JYyGgWTRgEt4+ZLw+nFOwenZeTAeV5OwQjHeKbHg9xmoWeSC5mm
+XuQVap799d+57Dxi0CCaHSu0GvcnOtZgbxREKE9dZ6Th7LG+KOSZ8fnlHcHQ93m4QJOwzXPZ6b8
zv23nj2+v0oTCvVxje6cn6CM4I9lOryZB704w82JTjg1FP6yjAiUD9BjEettD4LLzicnO8UTwRHo
rJsvMOBxiD+QBr3aUuqHMlDQ/A6QSEc9uvJHxKYPosvOcRfkMN0R+nkiF1/POW4zSDwpPE0NjDsM
66h+VqRaemztQvpLaVGj8nXJqT8AFJmQRSS1PTKu3pkxoAWR7lCRpjy3KaUmQUw1Fd8wj5pY+qjK
HdT5oF2+FHDB/xpLB279/S21c5xNnhzUKKjHKNAP11NGcTtFCD5QvFSSx+gxDbXoEax7aiBdbdSN
SyPIrk9FmWM33+tBf1SB31lynh7cIECMkTbY6uBFiQFKwI5ktDeW5CzjRww/psnMS4U0KiaGhtV8
yio1uNTqsLhIVv6Lu5IEQ2fBIeXdLoCeJQ3IxGbxxrEHwIxP9KlUIJRjsDB699d6J7fSAW/LAjNG
bEEAab3YUzhA4a1sHUV8/Fe9tFo0f2TvP9lRE5zCJLW+t0jfeHYk2dc0czKdHEsx3s6NBSnZ6KID
jcTbj8+VplF3hFJBtrAtfc6U+ZAqrg0PFVD05WNzwgZEbxDEW7LHArtDhKCb4UJt+mgpblMuKlOU
e7nI6aJBT1ivRIqUhTE5E64xWABcMQEaHnFg1A+wsreniRRIwI7F7oLEsYlh8UxrG9Mgw+NYIVYR
1uolqSPdwyRcR1OfAHIQNW8DNMORskIvpO2CX9R6WlLUgnbG/BmXzTT3imBafE1r4xNfujrf30y7
Q9Eoo9BnmbBZNys4Zr0tYfBrelzGimv3NucGhxV43tZRWNxdRrIPApKjgZrYzGoJm1hSosDwUBB5
mvokPMdapvkD9Di3ipFouD+zvV0pCD4Wzy2UwrasA1mVxsVUeN2p2Gh8BhAMFRxEtdupbfKxWlBO
zBUtuJQm0iP3R96dqEWtS2iT8XrfrOlCN7XQhpE1jbGfHSpMTyc4689F12ZX+iVH3Zjd8ejHyLCL
fnM71ttFsREvCqmDeaiojFfLHPPPTmjwrsuC4sGMqyM2022wpbAmDjuoHvgTW7FCxClwWUgZb0Rr
BMqGsI+bjeZpXHL9HDqpeZJ6xLpsZGsfOlhYB1t2b7o0PilzEe+pkWyOYzdVuZZmLK9azaiMBIZ2
AdIUUpTH0mOZwqP+uPhc61QVmqxswgWC6Qv6ZrNvq3lM9XBoTC8NkuY5o4f9SWpNjdyxCzyt7axz
aIZH+fHuoDzl4Dkg40nJYv1N8fWkKmyXpgfiUn90QjR3Ioh1foWu83WWBsg0VacerOzeh7V4VvJm
5+UHM249qDIlmlOPheG1aHU3bo+/zLkFk6KflGgw/4YUmg/oisUp4Ji4QDmusaLPrz87AAAFxpOX
4E1/u4vmcemQq/fkoIM1PWkDkpS4D1bS0nl93x29jPY2E3UoXmWCzM+rej1lZ7KzLKe06EmqNv+S
80Q5g/Ysvysg6zXoj2X6x/0J7gRcyl6CuE+NAHaZ+EEv2pRpJqNf1+N2NLbom/XRHJ9x2ml95PV+
3R9pZ2qUCjTq7ZR9uEg2+zbpUgRiysXyKmDWyFv8hC4X+3Gc5G5Sm0fd+53RwFyDuCYrAbT1m7r9
Yl5lil3Cgv6lJ/cadSyNkoTVa4pXpxjqtMh8HyQdt+MRgaDIgNMXdQNnk+IiLhblphSH/jRjWmZx
QbsjYiFujvO3OyFGcpAE/GbErMOACVqHDi+5PU+ZrTAu3Hwb0RMeC00xq78QgbJ/4Qmaf8jHQX6L
baD+I0co/X0UJeFDXOFWiDU8nD45j8cnWhEyjYZCeDAE9lcSWN6797+2+Jrbn8frBjkOBH9svsR6
XzmaRE+8iALPVDPzysmsXHXOxof7o+ytOidFJ/ZzkZPvr0dpy2GCizEHXpyMyMa2JRqBufU5t5z2
AQeIgx18GwRpyXHBIK5gKWCGxK95sac0en9kjq2wsWoHVwVajrRoiV9AWEznyLDQSI+KIxzp7QGl
JETewFcWbgBbZIWuJW0SmUvo63KGvc+SR26ShvqZNOPV7RpSO7JmUhSQcKLQtp5fOTgLnuwt7+Is
mh670LJOuolDMnba0LVHuX6zlM7RzbIzPwQfFMIP5AgBCF4PmkzRRNfNjIHZGWBb5LwHsmr1n/Ku
6w76x3tD0VuETstaAhLZDFXntrAmUyMK6or2dxWYdXEy4QpwFPQpvdzfmnsH1OCGZhxegvzL5gTw
8jOxjypiH3+l8q/KHJp347j0mTvQo7rIuVZxUetz5E622vyS+6LE4BxlSqRJIaR2HVeNM+r9lznE
6KgGX+Pf/4G/M87NETUohgCi5ZQiU7j5gWWWaUGIQC1msDMad42CHmSsVtK7JDbkxEX8Ggb+lKvv
l1Gt3gawYp9bjIgudY0MMkZb8zsHPVLwFWBSJyRP8LAp0EVQpaj4rhqQkZHT0uhl1tJ0EFw2whtA
THjdEdohQ1BKpwG2OYmVDqonD7rI7+XiU1nJ2QO2Y5GgSeElawEBivK2Q+W2UlGITruLxKUKOaG3
32bo0uBkRKP1/mreRCJiHVxCeoF00vnnJkESGDGMxBcd/ygregiLtEXPFpGd9ykSdx+xuczPrx+Q
48IFQONKFHbW5yboCmSYJ0l3KcHrVzVqtceqVyfPyoryoRqio/18c3jgujEM+FyKZybxdj2eVS+9
buBF5uqxcLiFrgI8ATzCMtqTd39qN08l0fATo0BHQJ9gy3cn6ZWSwQC7PoyYhJ1aqkR/Y0NroE/Q
YXiXpjKKl9LoFaXTHgy9M0sHDR+iLb9BsO3Xs5R4jLV5VetYnCNgBk0r8xDzhdOi9/3H+7O8yW4Z
gfNHGRB5FZSrxG3z8jbpEmR5GggXZjwuvhTUFhWKYPKq3MI/wka2DQuY8mOkooyB5+cRsPy2EMz4
Fjr+PCTYskDL1+NHjAhuKGF8KD1eG8h9jKThkFwry0QwpKJ/Hnuco6A9x8qofEZJen5Oraq+hmkw
uvcXQwy2ikXixwDqgVJJYYO29vrHVKAgFCuE/RKqDrYNaLR4RVu0rz+kghdrWzZyZLQeNxFPrqNB
DaxSd8HyD2dk+SqM+3qAgNWA0XupHT0Nd2fFW02wONlTWyLuDEEEKdBedzHQUpFwDounHt3mg7W7
SUvE2vFoECA3IuI29VTGHJjIiAs2MTf4UytJurTYLP5IaZpILmB5/f0s29YBwXkn4AG/5YVPZQFe
2NbHICH5UzBl1txY6cxvrVrkSDiZlXxe9FpJ/E5rjmpD+yNyWKjtUczewuwatR6QiBeeesMynnK9
TH05rLNTjjc7WjQYkr92T2pci7zFKCID1t+2NnFtxJi1YDy1VyVk1ezugXajcRDHb78eo9BjBKni
kHdtiTQoSIQR5WnIUEuYvlMbO/G1xpnfjlWfAdycJTy8S7k1DnCEt4tJ0oXdqM5JIACZm6PAK4gz
3XMUdOiE1z5okqsuj7aPEK/8xsAG7GCatzGd8XQqNGiMcXH/9lt4Ee3ouudO1TqApju98HVrKh56
BzFZHBHJkAJqpqVht6cy14+IbTuBjqGFeov4lOD1NrFlDnVpBEetuYaaIk3a4SCN16LqN62VezOY
5FOo4CiFSMfoGTn6kpIpaR9lvIYOws/t5aLJHApSXYgfZNmbiNsNYJ7MhCAnKUPqB3WN4o7SWYgY
zUdZ9d7nZV9Rlie7Q8BhM1QbhyjtB6hGhH1neFalTW6jzNIVYwH8Dlv8AO+fld3xDNZWMI7Fw3Qd
v9tMU0Ywo2wnNpYfSjkLiFfvU89XhSHbzgfP372lBDjCyTTAJN040fTmaPJcQMQhteX+pMhJ5s3I
m/q9oh4152+DOKI0IoZTbMfXaJvZxbj8mlrBUI0V9r5DYudphX2EsNpbQLALFBBJaakOiwm/OB/h
OIdRUGMpOcLxPQXYeZ8ifQ7cJkj+sAZLOYhte1EHABL4KhpELKL4OS+Gw+wTfwpLgdjatjUZVqJg
I1VIsD3xvWlhdrutUhw5eNxmPJTxmBunAKoIXan1oGjU0vy1Oh3bTCy9TlLi9O+neeqvsoVkJu24
qcE4vc7/o6dS9Til8vTt/i7dC0IQh0kxuC9hb4tVeTFr1FxmJwUD5s4xvsGZ3EOKR0v2okiO85n3
bsVjpnA8hGnHD/dH3vu81GpJcLguLaa/Hlmb2qI00e91saCqz63e1acYW/qLE3ZYxmM34d0f7zfL
fp1QAcbRoR/QSeEWszeJbJEZcmrKIQeydcbopIaFCVsy7O0/R5uHr6fiV4xXihSYuWdqoSGf5jwu
3srTUH5TggJTCB3ZNf2kTYUS+uVUWTyqYlRlT1NfDsPJibIRBWSQeV/b2FT+xkc97HBIV/P2CuIf
gyW5LiqqJKaZ/KVZ3fQzNaeiwWcbM8qTkSx9gWnGUB3AG3a2mOAGgWkjLpB2bfZ1V0b0rxcI4vUE
PyhKTfOkOVnnY0oOT7Tukdt3zNpFbw8Nr644wg3dvqlJiCjP6wZaPRyu7TF2tNapDLxlkX2R4++z
hq76KTcb+deYIQDr9ggHfuoUQKmo8KcsBw4B6udamTE1XbpY/4bXY0ibPGpqdCK7PnhvxH2Nmzrl
7emE4wWJN2gunE1DWi9wj6J8PEpIdkIrrWEwT7/FDXgarLcqCod4RCCm6FqSPnmKM2efxgkDIR7k
s39/l+4NZdAxBpVAzw/czXooLeurSuFAsm+AXfLpaNUo7cKtkXUH9dmdgCe4Qf8danMhFrqIdngC
uIbRY8GkVtm3RTyNTrwCo+wEonW6YsW9nO/PcHdYw4JAxttZJb9bz1DXQ+RUYmZo1ybu6Lre6oI5
2WOgIld99c1xYskP9MY+GHdnZemeUugScsQUJDbj4oRSTBG/x5UbLce8NK5B7dr1U6DKv+7PcHck
RLN4yhC9iTXrGWZ52XbTnPJijqwCQPBknR29blSsy8z6x/2xdq5ibsb/jbXJMiZ04oqwJ1eO2kz+
NKCF8wORbfMgdu7OCH0oaiokjZgLrmekI588ZmqFsocS1qC4a+djX6rFY1wGR1ypvaGw8qO3BRsB
9sVmV8alY6YBiEJXq3QIWg10B6A66VXt8+igVL6zE8kraITQwuOZuAWdDjkWTGoU8JqZG0BPaFmc
JRuJalQTw0ua1MrHecqN76//YGDbxMagqcUbeL2UMU4aVjnwwbI5Zy/GAzReFdT8/VH2VpHnNQkF
VC8+2uaDUT7tTSwahKBDo34Pm+KvCteTj2ad/ou9zlRIUhCfosK1+VyaNQBQHSbNLaMhfi6NmltE
DcPKW5ZAOvhee5MinYZKRyzm/bIZqxKKEZkzam6kjp1nyMDuup6iZjnPRyRe8UdtcgWVZBpZFw3e
N/2a9VeKZmVEIJrYqLTJhBs90qlWF7wa6UgtT3B2YVqzSmz69ShVYdgYvszcK13zB1lf7SNAuZxx
zp3dwRyC6/1NsTspURslbxfPzs2kTMmZ9QqDMzemVPpU4KcXuQFeQ7J3f5y9cwWD/7/jiO/4IqcU
N46qSYyjjfC00PGsTqpe96B/nAVJDCd7zDjbB7XDnXSShw/PaFoLfLrfvYcXg8JqQSoXNzNXayGa
noKgjb8O8dyd68iynrPOLquDkvvecvI+odqD4DUp/CaxwmGwTXqZrd8YVfHQLdXPIpTVg1fd/iBs
EsFugfy/ubVm/ClG1Wyp8ORD9+jUCVB9NZ3c138xQTCTKZtRt7ppc+HaksedqrkAmeInlGdQMs7i
xitmHFOkwH4zOsHf94e8nRiVFpXiDvhHEzkhkba++F6J0qkV5jKam/E+8ByjMj8qg2Z/vj/K7fNG
1HPQUIWcKUosmzjY5oMaRRBtYZFY2QXTseWNmsT2W/y8KhdZ6PpUojvhFmVyJGB8ewgYGZFMCsoE
K5hj6/mhFlGNwMr5cHaRv9ckLf4KqLl/U3Z186DpQeEbE6Dm+9O9PQQUkkTlUWBoIWKJRX+xqFQ3
2yzi8EG/GsVTxrDh0VmSpxvdt4Jb9PxvhgPOCUPod91sPZwShyaqPWK4Uvh8ObHj4nyeehM+QVic
HOHF9mZHtHSg6uH2zGlYD9dh49CYC0c8HXrYVsDyPDNKI3Rh4/RL2ufSQT13b4uKaCJ4kSQiW2R0
jKOIjMyGRkHQDF06muNVjmz9oAW7t1HAY1CY+l242ZbAkgYxPCiIIE2cNn7Lw3e8IFWcuPIy4mYd
17YHde7IzHVnanSREBRBoZ8dukUDA6N0OgjZfDkpHN9kahb5zkCUub8/bi9ssF88PUE543DIFNcf
TK8tM+8yRunzGaCtVUSnWDfbdwh+pa9+zJDniBIK/y/V1G0vbqQQNZg5B11NMEKVNHSb7QjfAWep
SlfRi96djPCImryzIU3a9KJbxRa5aQAW9RLrVcFFh7j8d/TV7UeaWsVXSUJ13w7y9CD/ESFjnZQI
vixIC3pU9Di3KF507GnaLjNaYPY8vteTETe/DiQoyjChm9XV6Eo5tkBTGOUfbfzhvdd+TcgR5A4y
PRoorMYmW8mwTJSd2QKaj/PjD9sM5Bp7pz73l3IOjxzub7cOg4miBR/UhH69edfk4zLJ/YIbj12n
DSLws/7ULLN54ZWqXO7P65YBgQKNjvw7FHrKp8g0rLdpIVkqdplz7kUj9h4x9mp4k6mZ7+BI8Sbs
pvTJmNBAmiIDYrA0PemD3by//xtuzyPj0q0StxTaMVvgASgaydQWtHDQ4p0e5Fip/DBeooN4vTuK
uGtJOEn/9E1ixmucPZrZuTeqfXeNyXJBVlD7uz+X21MhEhWoNKK4x6zU9XJqXTNJaUERTWspd2vx
Mjyo3RA+xuY45yd8QtuDD7g3LWIYNWkIQ7fo71BvEUoGTuAttdZ87JTUfB4quz3InvemZYEJAb+i
Cn3LzeLliYW+7RIV4OVS/RpNSABkS4nlmDzlp04Jj8a7vRdYwRfjid/z4i6fS3rKMFMKz5ql5ww8
1FeEWedrbJQYhy72j86JnIOM9maKUIrpfQkAHeW6G46IHBR9lYeovU5qo5+GpHfcUbeaqy6Q50pc
HsH2bw4540EJoAploxp6I6eGkfvSdsnATpEiHDqaisaPBryBX9kdBK+NYwD4GDEWBua/Nwnc6U0m
OBEeS4R8c69thtlx9XEKv7GXpnfW0g9I1+HgRtMNC485x4ClrhztpxwnKlLKqZw8dUukflnwaXnK
5gRJ3DTLqSNNA31lvch/ovrB78/z8iuP+vaqmM38gQr2gGSbVuMyXDYHid7uyhGzaMBww9ItXW+O
okLmeeI4eXE+mU+jbPW+MfDYsdtWOtgUN/tQLBzDAMgQKqNbHEI/Wdo08vTGnXj+YYx28XMM8vlS
JF0Ear5uk8HVs/hI+W5vVIEQA5TG3zckQDxTySm1CTc2SZl9Z5kq+A+GdApQzDnnnSQD01ePrLP2
VpViCQRk1BsB+20i14Lnc1CbUuZlBjpkTaLOXosAJ3XC4gjIvTsUDR+wZmgJ8r5bf8BxaWcrBCHg
dSDCMHoyajeNx8CLqHy/Nh7zAVHUQ+AdjIAoPK2HQuhy1Ecb88huzO2LRVfNG7A/9CW8AM+akwf/
uR//b+9TMSCwRR0KApIQW/SFNFFqU4GueMoUJs1J0UtHOGFmj30jlU9YNrdvpAn/ZyVJyz9jfMN9
S07Kgxt1ZwMxCtAPeGs0HrYCLk4OerAsMA5Ci8HymljD5WfSq5OBFMZbJ3Dqk5nrxcGgO1+V0ElO
SFmdi2+LbmnzDrIi5skeGoaxHyBF9HlRrJbWC0iJ+6u8OxT1KUSH4XeQl62/al3wuJxHhgobOby0
bRaeB1vt37ZGk70+2IDYEaqigu5006RHfXDQtUJiqKF2TmWw2GcJQSW3LJqjcsdNikv2I7TsgPUK
r64tkSvMEwFTClKEYHLHk8PUuFRolbvG4Di/TKOe/AFjymsjEAuISh09i/YWFWC2kOriKUFhYrOo
ZERYvYaZh21gdhp6CeXWCtdgpQr6g8LOzl0LzBTgg+gQEAQ2EXyxkgjz0D7zFm2QYZA11acsQKmq
DJriquDbebm/X/bOA4VTsj8TaAull/XUtJ4iCd7fmZeGavWYW0btl5VanNH9WdxUwQI5iZL6IPSI
SaxeLOJzvhh0c+nGc74MDSqa3hRoGK32eTZ/gtRtXsoitbB30aKzk1p4rE26mn6/P+HdsSlngb3g
7gc2uZ6wrUxzh6MTz5Wp094shdydyAxBTLZa5DZF/xNfNeWxn8wj4N7eJqJyLORwUWwFb7Ie2JmL
wpbiOPPkbsEUjrfvl0SmgEC4OoKF7g5Ftvb7mhSyTeuhqGxlRSUXGZQC5cOS4/ZbDhaE5V4ODqoU
eyNhWQp1BPoREhCbSbFokw5bL/XA1mH73S6SP05F5ieT1Zxf/+F4i0F7J9kDkbg5GQV1wcSUCTdI
hBYPc5409cnJ8o913UgXrYKxzCUp0QRopi/3R967uahF0m9heEtYhq7XE9gpAoWjQaRbJMVTnUQ7
143cPtgY+7l9M83RyYrtrwPejc0JDzucp6ixHaSqeyeVZjkMK8ICt/Zm/nMQp6JuknqdnjgPvRqh
1acXkVtnxU/FRi+bVs6RrNvNE4qDKpAmQhiQd+i2K1XFao797syYMfTPSW/7D+j+2AcFtb0jCSkF
6SJRx4DzuV7eLg/nKWpxzWqQlnlX6HxPe56CM7flDyswqsWtO6t6O5vIWRws6t7FImwf4M0BlrS2
KOaxGJAxavLM0we1qVy9i0d/atPwahhp8zXpKvun7eD1fGrsfHZxFpSPnBn2Ar5g4IPDQN6DrGQz
+T6tI8RHsQzjknN5PoMNifrEG2WqN0mhHxH+906suEHJ3gFUU9lfjxdnphJ2EuMZiZG59uwsnlKb
yTlymuzgxO5NDfoPj36qQxzbzVBJgy1gXGqkPU6snpzSNqHyB+01M4vZH9tFP9hHt1MjvgoRT7pm
VBe3rXxTb5QFI8jUG6bxY9jgdN7JJJoZKJ5XJ3RAMCjJiFhEb2Sbj2RC5AtHx9TLk6q/jDKHHaj8
cM6bQT/YobeiAQLuwV90o8U1vY17TlvoFINzMlYpnr6rbTrgMdrHCE+hXL98mmnq/TlO2eS2Th/T
FDf6D0NZmCcVtY5zPo7lQTS8jUP8GKGTSkiEfbmVqstkydK7JSUOS3H2uSyMMXUzo9Wv5ki56hTk
Vfsl7LFWPUgadselwoLSsA3WYNvm7dUwb7ohST10UH9NkhT7QA+sp96gFM5re/by3tA+3Y/8ezsK
NgdVAiECeAO2x79XEz7jqaePSgZXcEzxMhzl51nDT+NfDMWthlYeUYB30vpcLmMf8ofymRvQjWfD
jhdOTG1iZNIc+U/dnkuMoIl34sYW4P5NyGnbqDN6naFGXS1PQwrXvauj2cOMWL6CN1MfXj81cWuB
sAEWCnRzPbUmNnu1yGpOS2G8wye+dLnLi7PdRcvBSHsz46HA7hBgzZv7ai5izZZGZpaZsdAmgraw
1Hl4muK4/YTpeXEAoru9HwVEhKwZQgavyu1H09U5lKzSwo1RqevzYEntu9pu1ANI5N4uBPYi5P4F
l33boFfUkhp/XiUe0qbDicqH6Rspra6emOPf/1R7E3o5lPgpL6qLRax3RdQxlF2myru0C5ILAt7D
vzjKvKNoRILnh7G+ycEnrkIlxPwG0bB0euMUnf0cNEiLGsMU/GHRkXSr7rAvv7M3hM2IUF8hbnGc
11ML2yKXue5jjy7an0FA6SZfNAsPDPhnM5ye16/kb41tIKU8+pGXWQ8XoEpll4iboANQt+c2Mqf3
cKRe53smype8J0QhjGyfZsV2AzaOmuu4pcden1dDA1A4KN26qZIfUyRNb4GXHnUkdvYivATqCmSi
nLRtLQwFPpsRNbEXp8aFAma4ZhShqZwcyo7sDcWFR2GBeia33yZM9b1cTbQ/MKfX4uoUBjizDKHS
EYspHN3f9nuXrKhjwqgiVyHb3byYtCiF7U3Q9bIxkE9Ylyi/lADz9FMQC3WVDD80G3MCL5oc+RKi
muSigJJdir4o3DE3+5/3f8/e1AUsQWab8rTatp50uOajITUxouxS/E5ZsuCZoIdGkRwe4R93rlWL
FindSlqVUEQ3x6LF/MrMlyr28ErJTppVN+e06sFaR3EzIFGkBH6ZOsv1tRPk9gEcANwI5QEUzdan
I1Jp49lyCumqiR1fnfoGl2sCgpHEycET9fbca1CLgYfBfacTvPV4ANJvVXIax14+jdkpbuvBB7CG
V0sJq99R0Na9P7XbEAp6T1RWKfYxye07DaYwKLEOQf0Fqbiv1HpzH96gdLk/yu0OQTrJ4q3E4aDF
vIV09OmEFzEnz5u6UfPyOqnRymqx2MH85aDSvzchuKw8zNCsuhVtHwvE5gpFCj0ydgnQG0zlkTK/
d39C4jSva0KMQFUY/w92Ibt5vSPQHKUtOESTVyBJ9UFunORsGuhONbwNLyn/28kKpeJDW8/26zcI
lzjVRbIh0XLaPFNgnluTg3Osxw2MlUvn9OdWa+e/iiXBLaJI54O9v7MhyYYEu0F0UCAdrGeK6VLQ
Gh3jBU0+A6EqMzeX+/DBUev5YmZweg8+4O0R5/FApkf/VREqMZsaX1Z16AvlZMiY1QeXCtIuIqeL
6gZxYzzSrNIftbhPDpKWvUHhqBLDeNkjMiY28ItMYkg1MvNpmjyY84Wvpr3lWy0eV4rZS0+mGpYf
YrzNDhKLnVMBOPh/g4qlfzGorDZgJABA0Ak1A7esF/sNTajRbbos/Hh/v+7OjzQdkX9Oxg0puUuz
5v9IO49duZEgi34RAXqzZbGqnpF98r0h2tJ7Mmm+fk5qMSOyiCKeBujWRoCykhkZGebGvaOosVfE
cee/NG1ENsNNlPKS6LMSdAWmVFbOq6fHyAMZROTKU4uG4nVzlCakQtUU51OQWUyp0HWbgwlO8idi
UI/6nuW+3s2wHiEaYgIykd+cYj0sHqJZ5RSkztycCHX6swkD5Wl0UufgDd5xAKR2P4kA6XvxFq3P
LgyVTlRDPQUdvZvnBb6FcxsaDBmlaappD3DhKNdQU8u3lTGGB2vvuDjae7IbRhmGosjGbjJ9SofG
W0beu/FTh5LS+6kx08/3LWbHONFRZvIYfiZijW05hKhJK9FwHYMhNiS94pBced7rIEvm5iAv2TFO
hv3oWUrHBg3BJpzxkiybKw/v6ZZ059tMLFQk1fKpsOj35XXaobQu8oNFd/YH6QElPOlHNR7c9QHO
qrJQmknGwPYmz4/LXA3gWu8eUmfs/PufUp7H+rFgkpsxcQbUKb/AtLBeyra6UPNGxv2xyOQPBSDc
yWRE6oUqXhGkFP4PKku764HaBIkD+Ijqx3q9GcRFPbbEQ+ZsuU9FPiVv4zyqmTeeouKvxhuKgwVv
DZIN0puVPG0kzduOU+fGzThpiwi0Fo2UqBH9c9JN/cFLtLMKzHMSYCQpgaDIWG8rjpfM0BtlCDBY
RpuBQTyhT1QeOOWdj0fRhlFGoDhY5bZgtAijGzRe1UDExmgQUY/iGo5R9k1ph+R50drwoAqwsy05
JiWZIqhP8c6ut1VZY5XQ1B0CrzLVa+0I5RwfD9nf3jHCVhoR0JLLdbZI5cXVs8azlyHorS75ELV9
+KS0c4JnHjXKyYPzAWqT9uDE9r4lDBSEKZA5ydRyvbUkUQbiFWsA01S4f8H7m5+idJoe4hna7VRM
R9Q3t3eaDIy6oyTpZDxgC9XsvIaZr7oQ6EAVCOXESfPUmhgM1dsjGO/OqdFfAdlEvY1RzO308Dyk
3tL1JSZfiuapSQ3tmsWkJPc9x86GuMXAwSS3M3vamPxipUrramxoCvP8g562/Tk1K9QF4yNy1duV
wIuAt2agHpiMufUZNKtip08rYhFXbd+bnWp99opi0RlObLz4YFs/x8bXHpHVfp4SRMm44M3rCd2W
SBDNm4IhiSsBF3gpIfpL4jo+vBakVwtdlochKmZxtYhpYP+ZEwsGqTJVSWFr1cr9EGXiv/tFsbpT
5vXVl3Gc578Vt0s+z7Ep/iZu9QDqNTChPcyUmA0/H3VjCe4f0O21YgaQAgNUGZIzY4sSEQw2ZEaU
9EESUa/x46movmS0jSLG5FzDh2SdISxvPLhXt9QHhORUhxgqgKAVk988Xh4etyviug8EA17fpnBR
YD0W1qKd62GY+2syjPbFlBq7l3Zk+NyeQ+M/xWlr21+y2PQOXNjtPYd2m9xRQjjgWN/qdU9xlHcj
HQa4x7vkuSNTPs9Rjn6VyPrnLHGig/dmbz160qBGaI1js/Jy/hI4m0i9Z1raE3wVln4q4MY9ew2z
tzHYSX9AP+vgTbi97JS50SMnK8HB3DyonaCtklfElYmTNGAdWm5gmR1Fy3urSFdJx5aeO656vSsE
QIFpA8YMRJl61woJ3AstqfbAYm8vuqQlkqSGPNjEI5vgQCytVkXIywaR7iZn6m7tRzNsMl/lDr4a
HSKXIkZlGJxG8BZDkM6A2XOvIfxHXsy3lmL8o3AQYyUknx7ssIq+3r+Me1uDpgL6JfguJTP6+gPW
cK8xyURcXJuTe2ohJU99vazgLzPs/O/XryUDEcyP4j0lm/VanVIPGAxkVXNnxs+8fuGZ4lP2Vihz
eaQyteNkMAhiVandRKCw2Vc7TSWeICJ5Uwf1QZk8x4ftrvJrQEiPzWxNJ500/Xx/g3IDaxcNmQmx
MXTUvAsAy9cbDLVm8npVuuipGQArJvGnIhsHKSbgfpphDHusQ+Fcullo3++vLP/l7cowN4MrAuhH
03djoZMXecuSc4xDQ1EVtjWoR/D/o/vX/XX2zIXoGK4uOZIGWd56h27uOAMUXaQdCxXigj6in9du
jV5sPR18zD2HBdEQ6/C2kptulqKBMI/KHEJtxuXzU1jlLnUKfUHqts92Noof93e2c3aEkvDEyGjP
AD+43tkyZQlasTI5LS0NnVAQmkPi1Y0vlkV7mHv0iON48HxhLEdEazu2KgMv0g6uPTvehHygMzS9
aDPiiGjJmJM0cqQJErACht4r32kRlv7k1NP1/oZ3jnK16ub7Gnk0L8tIocGA/AeZwnx+1qJoOtXe
cETosr9BWX6WlKGYzfrbsmmlUWec2qRGyWUy7RkoS0VNY+ANRjN9fHYz7UjfQv6jmyshmwqQFUvi
bWuLk3TCaoKIQ4MFMFMhiI7a6F04Lq/HY/Ok0omUERUZwpaSNJ9GFQLZhGfOi773eeq85IsTXlpj
0I/GTn9ODm53RH2PYjcBFIKI8jP/8oRDXBAufQVCxu7c4r0V58OjiEIT6HBSvdOmSfmnn9s+0Dun
e4IPunoxxqxfTjiH7GWxLDx7n9sWAhv2P1Fshicije4/eq1UX3NrRhouGo66jXu3ikk6UjQa34h8
bSqhYTQuVV7zcurxIgmmoAbPW8CVFSCjAB7n6hwN5XKmr68cPKS3NkeJGZeo4o7pfGxtbrR7q88c
BxortU5mv3Gz+qNaqs3oU7BPPmjL7GqPA+M+0cHCt/eKcoycYKIkihLEFsUghAFkZKb428+2fVn6
xnsmu8/9RYThq10kS8k5Pkid6SJtCavtXg3tacJnpbNSMsPriDpQ2tF+bylV0/lZZxzRFu1uTuaJ
gEMAx2xpyFWlaaFsGXhWe2sMksSzLwUyGn6it9rDff90azpsjr4qzD1AyjGejbWHg56a8CAFRe+Y
l15fsn8zpXTfI9jbnWvBsJ/VMwiqqtkRRP/25WFlPBXNOYon1E7WKxuR0TS2x52e62U6edkUvqkK
Xro4HCE5KLO6/XR/q7sLIrZE65qKF5DV9YKErs3sJTJWdp3m2WGEz8+rtDoV7aRf4gRw8P315Fu2
diQuXKJ0sGhSyAx282kjU0PopcYfF8igPyWtMT55Ggw8M8pPAfxM+acKMMe1EvXim0v756tXNx1Z
Tzf4AXRINolspOfNQE+Q/M826StHCUVb3yhcfJjX9qeM+Y4LI2bl2zQZ+rOmN0eotR0jXv2A7Xs7
NopWjE4f9A1NPNojYEj6QrzprOlo0On2ESKooHXF7wXQSvd5fbKTljle4ZVDgN51F0AHaZ5UF+LW
+190b0N4Oy4klUS4YrcGO46WXYtmCBqbln0442jmcEAJPvVeLaBBEYIqOq0JwhVJtr7eUMJf1po5
DIGaIZkaambmlyM8hfVcqKdYOWSR2tsao4QEDuyMmG8TlomynWqrVofAyqLywVVwpHFfLW9rkJqn
+19R27mGsuYGNwd9QESptnZhyC5oqw9g/hhZJvqih+1ns+L8RUvLW3y0gK0LqstzeZ11xvzPMdw7
790htgo6bQMMQ6AltOFMhbn6lM2h/capkjSGgsCaj2ifd7+LVHCEhM+gRi7//pdYgL4b1aC8HwI9
6duHQUBPNbXx5yTKvQPntFM4IU5EKgyCATCBlKrXS03CjbxG47OoVd1d2q5CpE6hpFu3aX1u2vhT
yrzUFdmciburuifXW/onRrbag/PZOR5+B0EE9TYSgu3b08yM4Q4Q1QXVkHuorCaL5UPcZp9IbQ3m
FSPn1ckO75zNByYbIHTddlVj1ODqIo3GYIqT4dFxBfVKISi6WaFysLcdj8zgAPhz3AV547bdoRYV
oLx5FEFpGygRMCP2uKRFGiA10geMFgKR6VXx0CzxEhhFcoS83LEm6txU41hbZnUbyx9sRmmTyqXb
kkTqk5sbfxWI73wV7eEl23GIpHOAILllVIK3cOwGipZSTUJonMvaOA99Vn9ewiY5IAXY3Q9Ac4rM
6CfREV6brNXkZkxuKgJYpJandBnHc5wnGkVTpT44uZ0whVoNVBjMuwDy3sZgjeOVBR0YEVh2XHwZ
lq58ykPPeNH0TPdFjTRVmWiTX/Tm66tSgLwppVCX0oDaeRsX4ChYFIhzERR5owWM3BDrNlV6nuPe
OAgYdn2AZPOjFwecB8+//qCQG8O3ZNH5a3uvuahaEV2LMq3OUxZ/6isr+yAsvX+DLyoCYS+ZP3hu
dR3IjQ6+9p4PIKxmwJxZZbCSG1+kDa7buFU+BtUMO56fLx39JlXLp29xaQKYjmeo0u8/CzuJBGho
5oeZoqS3a2zuhjnrdr6kNHW9pk/o+AsDYSrbeXZnZHYmFMhOSghf1P1F966JPFga4dCtkjivv/fM
KOGgWwPfm/zJz+1JeTHmKv1wf5W9a0JkLQ2IUIxJ8vUqTmokltmigmf0kXUOQ1H5y5w17ya9Opow
3/2K2A3PCIUjgA3rpbxoTgeUvUSAwjEEilrIiG0yiOoMF+S//VSIL7lqHpUA9vbHewWSAotxebvW
i5qFZg12VY0BxBwTRjl0VaAOtv5uyK2jB3lvgxS6VaxTdhm2fbu8XUJ9jGdcjiZi99G2+iR5aWCQ
tr4Yk3ylogq2XEsf86PO0N6dAH1KWQCXxuuxiTHHZTbNHqKFoFbhp48I4oNadMNlSLTxDKbwiKHj
aL1N/B5q4WTUKesldZ8GaiPic9601UWdPfcSCeOIVWzvFC2U5WWnHGTvlrxC8gmJYa5EoIBh+4bk
HgrZQ2gOZ1TBk4MuydFaGzM1Jsb/Mx0YABAU/TzOlvdUztTDqjk+wujvLkWxmNYyJFW0ENfGGfVG
A0MkAACjLqwv/dAnp1gU6hlE7Otn+Ojwgtig7SZz6m1JIhOeMlY6tlkprXeF3c696i0oAI/rcbnv
UvYcF3w4CCRK7BuNhfWueIDc0tKFCBikMrVzyfcUcgrhyCvvGSHZANYOPRPg643rirOEUrvpEpSa
dvLRVHKbroKVPtWOGXWwCC9H93vvuKRwK7OQ5K4MPK035iISD2FNBGCWCO2i2oN5aUr02MJp0A8q
H7tLSXwDgq07gyJ0dqNSX0ICXXUuzxmioZ8xjIGagJUeLLV3XKBzaZFQJCVz3HzGNnR1NIATEXih
6B5LcrtPinKoVrC7IbDkNs8oXd8tWAmGrsWNoREKKqYorqldIIBli6Hyk6rODt60PT8Myux/19qc
U29Uhps6ABhgG8ivjDK5z44yuX/2OYOdiho7Qcpo2W9YPf06WBaAl1PvlEHiL9lYntZ9M6S4KEob
1b+F1jLBFfVueBAV7H7Hn2O4crAZuM16GSvP06EcMXomnNP0Ucsj8ymOuq69qhkY0/s3eXcx5rAk
VkNikDfPSgvEq4rmmpxAdGboG7UVP819q5DqaXh5/zdWAxAAPyUcRUhyr7emQWCliiz9CUOp3tnh
iDrIZDxF+SF3196++HbI6oB5kiMB65VCLXU0hRk7sEN5FKhL2D4iCfIlFpVyADveSw3IPUghydIR
8dmEH/bStHaZ8AVrpK6+KRPMAk6lZ5L5OjmLvlf9clLy0zLl3+5/zL1KBjKNsFDD3yKVRzeXILI9
JStGsix4tJdne0Tku7Lm6poOAob3QbGueWFOH5paJN/hTwqfW8gRlxNs3dm5iqvuaqeR8YcaDoX9
Jrfj8t/BEPN/93/k7jnI3gA+HKqQrTHDP16nmsf756mj9SmNR9C1uRL944n0SL1k77GgRwPKAsCk
7EWsj9wqGUxtHB6lMvQgqMU/XOxuhuFfB/uAqtfRUPXe1iS0hUgXZAKQ0/V6faklPCUTT3s2wyZW
2uk3U3KgV737O0kgE4W00GTuCeXleimubkyrkq3ZTYokAzJQ7TcotYV9SmrkRH7DJ8inwoUOiPGu
bfpVSYFBpjAI/bQ0fICEoH8o9cQ4IWwYn++bx96ZgYKTeReoFfCm640J4cSROVIlFrKBH+loWE+l
SR2tiDKEtT2R/3F/wb1Do7JJ1QC4FgnDxt8Js+ldI0kH2MtM5THKdQihSxEvXNI+PHik9p5dqOdg
OaBwIFOT9eZI5p1qNlmrEqZ4yTK7VwLSQeEcnNfOOrLjyugYI4z0pDbvkqN3c1lAVhtYoxE/WsXc
nPOwKX7c/3K7q4AJAIZDnnXTaWWipxAID1OLLLquuogq1h+jRB+96/9vnY2tU8EBmcgTGADNmvzZ
nWqgW3Fy0L+7lYsAAQAN2k8bp6G7zTcs00uEhhBsUOtGPD/ZeTVpflXnuCXR5Nl3tU+qP8e5aocH
o8o1kpEhZtreBFXyJ7pWunFWZ6t71NRIiYOCnvPgl0nu4N50p/+jLTVN8VUjTj71SZnrQViXFBda
DULTd6LNSukGZ0P4IiyN5TQwR5tRZkjNR7cjlTi3VbZ8bue8PSKJ3rlwctwPlhgSEqpmmxLPaI9A
x0ykfCPXhTagSOZPhl2JB7NKS2j656P5pj2rIRzEbn7CybedhCwsTa+GDyKAHDct/HFUW9/p6/oo
Pd4JCCnNMVlLKE1BbFt50LumSEWt0u1pWwbRdFD/RGtqUNWFdl3aEg4/0qIDU91xJnKqggY0BUjy
u80LsNBZXIyej6nC6fEwplP20rGez3yA+foQnnK4Jxs/MCIQha59yZBTVUEFu8dcM4sCWJF9M+gL
H8Qye6clWwCSl1NO80nr+SXCrRVd6EpU0rRrVOU7yNIx9Ueq48H9K75XaJRhC617yefNI7pex/L6
zOx0t4eBOhnUwHan6IPIUTU/lWVi/910I7MwTdtF49uxLftPiLfPf6W2rWhnU8vQObn/e/bOkfCN
sg5qR8whbC4FiMU6BTaKyzGoXS2Rpj+AiP2v1PojcPTeSvDBAd6SsxXMyK033ozqpIYLCukuFbEf
QqPbBcVsNvkhQqMHwfbelZBnSQ5BaYzp4vVa2RRleWcoXaB1iqO91SPHAcwoUqU6mVDbZi9eqri5
D/nf9Nf977nnZCih4mXoqPBYbALTucvbTkPlNogtFamRuc+R3EGf573mRfaJyfT5Nw6QhihDtg7N
Ucbl11uNLcU1FUUQRuR65iuO4kCtDLN/bev1ge3u7o0AUw7wU43bki7kaF6b2Wj1QdWb/SMyTvYp
tGJxFXY9PFqSA/n+t9y1GIC8MMGBHKDVsd5aS1WYyBYfY3YifI4rxUBCx9OejFg7anLsbY0GsxRH
p4gEnGa9lICrqBcwBzBC3FnXQczpKa6d5OJ0Yf9VYf2DuOXnvdogFJjopVYgSwZElPIH/eJuiP5G
WE6Zgiho8pwKMbie30/Tcz2VS+SPRTd9KRdz/ttQGh5WGrfxi21k5dFF2fvEv/6MzaWkPteZEXX4
QPBZYMZncBO+YAs2lDj6jRcDdwfS5SdtwhYDEseGQBaHGRoI24ZTYpYaKM60uzTtZJ7vG86eL4cK
WN4/Kfy1fek1dUzhSCMDjmclO2W6Pr6h9Kp+v7/KT4+1PUNEgKmKUFCRiKjNGbpm203KNDAFWzn2
OR21+WIkbhOA+mfU2HbHN5aRVm/iEnxeVUzmo5FF/ZVB07bwKX9N/aXNBoeZBoouV7Df1ecytKzH
nvz5IB7/iX6/+a2WpJeH/RND37zXOiyKJXRjA6Nlbf9vFjni2i2lptLv6U0Gajs0k4vM6cRV17P2
M/h873tsGtkFbd70z6Q2tAJ9Srerg7Yey4Pz2rNCmpikkxrHRVK5/pBlDW+QRg0caGrrJKdmDN0H
MJvWHx3jtgdOZadmwQKAkOgoQP+wpVOvqGl2UThz8RyDBHkqonOGVslpSYDmQJj0T8989kM9JUfe
c2eTjDsBK4aggMG4mxvfVstCAEdBV7RRde6biYtupQR1gWZMbnbgYXb2CXM04954GNq221lUE77X
UbjMIqWha/r2ALl6aY6OPzZ1+RbYr35JMvWHPo3dQXqxu09J8UYdntd+i9Vxuor50ZzxJMqUI0gT
qzg3UFteVeEeUTDseVGq8BJDTXIGwbn8Lb940ZLJpdnQGi56aSQPzTzofunUg++lSB0rveuctLAb
P0YKLkYZE6QHjPnVsk6sTAuTqV/I30ggtp48BAEV97S+EKOrnxe3b97odK79cjhs9+3vl5QNxIaU
pdjq8Dpu2oDKpwwrFk15b5WR9cIMmPvkjainqHGb+csyO0EBlbzvGLNzdtPw6MnYia2Iqv73N2wR
ry4DHKQj0MnXetd+n1Sa0jaaI5/gOyifxinxPnZpkb0+ByA2pTnNvSHP2d7aLvRipSiAj4hOjD6M
G/pzSNh6sMpOFCBHG2hZUUyQGi5rc4ogaQVAzCoaqg6fozit0lNj9s67ZZzVcxhTqTnwRjsvFbO/
sq1KbUv2+9crqmrSDWGn8jHNeF78wmvVytdjz/z3/lu1dyl/XWcT3zAyGDfgFigQWnV9GaciPDc1
yJuxGJsDFrDdLemgfBAzITncBqS5Fi2Rag3cB1gRgxQJhRMz10cVyD0rhH8VdhlMEZGRTYHJNmCv
rFOOajAJ8yM9lLGvOZ2HuW2CGF/7UMz20TDW7leEyUdynPHnts3j2hVsncPPim5VPqkzhNa9hRQZ
IgrxgfveNUVZOAD3DHnlNr/WFmATfU/fyq7gQi9RU9b8xcW/MXCXB1HZdZ9+w0IkRZHBPAqA/40l
ji480tFEzGQ0RgGzrDBPaTH1LwbymY+/sxTxGQkLEOTtSJY2L64yy56c1iF/F89zFTRu6p6dyjga
3N47MQSsYFrnf0rV8pX85YEwW5jkNUU6q6Zqvg7NEv2BpIf1Ziy18PP9Xe3ZvYzk5Yw4BCXbB5c8
vneGUbaT1NT9zAh1/lWBu+DALnY3RBmMrBZyOPL29YZ6VWHUpOfFo4qnXFD3aPwxa+uHsVTDA9+0
Z4JMl4BihusB/saNRUSolEyay0Ne50N0gWtdecjbNPu8GEN7gaYrPHAce1camACbkhw2fMb11lpG
0SPUCkgQzKkJ6kH13sfRNPkuVY9zEhsxWr1L+Nf9U9v7npwX1VBQSEQsm7jYTpW6ntBICaIicz8z
5j8iED7Uz+EIo/r9pfYisl+W2mYl5M5Zk9WUWlQ3LqZLEifKu7xylNq3x9g7Ob1VvJ2cEngk7s4L
7i++d5i8m1CZEjtQMt/YzVKniVkr4LSldtBbss33udWqgarPy9tEj4902PcuA6AupgxkpQd8+/os
ddQSYYUdgYWbKsNCpjVdlE59Pa0TImukd3K2DE+5Df/6UBC6j0ofDFGsPWpujahNdkjrtGeX2KOk
pqMMAZRsvZc4hMMJ7S/schlmMDrzfE5zSsZ9a+kXIzNQ9Yihpr5/XrsfEOAanRJgT4Bm14tmeqGn
UUeZEOhedq17ZCgYCTlqru2tggvG7ClJgvrYWEUIAYhhJzmNjamogRGgLzP3YXG+v5e9O0a4CmcJ
6HNSZWmbvzjhaWEG1xIYfgpH57ckLSefoZ458p3M/p2ASo6pMSnKy6LdAGMh388Hm4KGU7vWJbWq
gska92jqa+82EYviGQ3GmAlA1juSqu5pPKgMCCl9D9O6KQMBq7jWRVY8Ok4VHdzevaoxUQCIGQlW
YM3NO0Y7TwV4wQQlsslgNJPFu+ZKYr8xlSU+jyEwfmOprUuzpIrfZ3aJWp0ZXhd9PtKS39s5nWYp
7wFFHC2k9c77UYx67oxjQFtp+Mcw8/RUAHVB/QwZCi1KzR+vtx34zKSSCArHzAOs15scJDaGnvVK
va8eHDOuzrZZt9+EMY8HmOq9y0BnVEInYFC4VVFPwtn1Ruba4qn1LpHXZV9GRFSvr98QJFREWRAH
EkhuNqTleWxoE6NQdagrfqmlUTArLtGr4v3GLBujOcyyYTmS/GTjQ6p2jEHewe+V2n3op1ZY+Y0W
is/5PM4H3ZMdH0kLgb45sB1oPLcF9y7rKI95kkostuyLkXalP+f1eIElrWWcwXFPtGWPaAp3HlQp
7Un6BGu/lCVY24YIhyR3tX6EfEFJ/9BT13ioWjGcjK7N/puNdmFSNPnohYNxYCk7Do22HkhDutuk
/ttOeg38gW4e84FCSfQLnft/OtFaD2oaHUQnNyZJsUgOP8ppHVOO6q13aAtE05MkpugW591p7gAK
VDRdX+6b5M2dlqvwunFwQJNoBq1XibOmpHqfs4oYxicbZM27EqmQC8HhSyyUV3Ocy+UgZGAGHXsh
fVsvF+XG2Iqa+loVu+5VUYc2UISZIs6qGa+9bDQOCQ0gocKB8CZsw5CZDmZY9XXQeNPwZHrFEnRz
WjzDtnUUmMt/alVgZSlifxqVEPNKLZn1rtQ+KpwiqhtgDqPUkqgt32nt7DKXivcQgvD1YW9pHmuK
3/7oTa/m8pPLkxNCgsowGQXG9fIF9F5V0gH+KSA8OlMpa17qQs6WEooFbdnQ+GrnoyDl5h7IRWmW
Svw+T8F2z7XaIitWRE0g9Y5OHRPpl0pB29NIwuhy30Z3lyLnBtBGIRzzWe/PXnhyO8uoA2dxlmuX
6vgWm2C9bp354LG98WXsiuABrklK5VKUZ72U1K+yAXfUgepFsmVvhN0PPS6HyY9qU/lYGb31kbGM
+Mv9He7cdUBHEi8gs0iQsetlG35KO0ZaHUxaBV3BLIguoqr/je8ot0Wyw/MNXHq9yog0L6kvdlKK
vrwalqIHbuJqfj9G3vk3NiQxArgwSqRbUdtodhTPDNmQrjr1i1FwSamm2dAN3V9nzzSoN4Hh5LGD
N327pZ5Sd5ybNQRfSXF2m/S/afAApgjvqK+0t5IczoO0jw1Ry19/PHiGPYUySRXY2uI+uIBW/Cb1
1DciterXPjEYIf0rzgjcgwSNrpeKMBJldKiMWHUyIuU8qld3mXhLOzN/vP/9dtw/DREG3jEKZmS2
k5aYQCIgMS+DqLKHxu/mXE3f6sR4jxktzORUO2794/VL0hwA8SUpgG/68wjEGQkbRAO1G5Mz46Om
n3bT4mtoZ19L1z1qku9d6V/X20QKUx5ymAJ5UGvQzFNV98opnfT50R1CA76GOL7WTXbEdCSPaPsi
UMrA+DVevBuZkpLn2urUpgx0pSzP1MTVU05F5bnNlxaiU71+E8FIcTImWz+4ebfbZY5UyoeQPjIF
72y26yRWa9ctHqyEauwxjxYjGHtmPkSU95/UbGweHZ2rcv9Mby+HHF6lxECKzBzdlvzO0wGuNAKC
Bv406EOUytNEHuHrMES82olhrfxHOQOSJZZbX46hIjLDlmm05pP1tRPT7E9WWHwqWqc+uBw/Se7X
pwgRKLMl9O0AWTCKvF4rtexcWdgZiMylT5Ca6NzUL5Uq+5FPZcVEIELBp6Yrov40TFr3Frg5j23G
6JnOWxUlP+wwg1TBNYHGHji+2xeDpJqwEEfB6Iu7vbiNqJoiM20+g2Kkn1KKcycVqZUv98/11j3Q
aQIbAbE1JQI4pdYfAL3IPo9dAptU1ZkWTxTLp3vsfR6y+rs+9u5B+3BvUyxInk6lANi0NLNfigXL
bLdmQ4UzcO3evLSMgDfv0Sa3j7gN97YlB2iZ9YTE5Ka6SX27XDCchuHjBuKxPs4zH5xp5JdeF73r
BuWoon/Lb8gUD0k8HN1ggzDdjdVC66RScsNq3TSOHqdoqt6Z1Vw92JjXeTYtJfP1SVfeMj1ifnbm
kClCyLS6t+HgDT8y2+uCMPOqb2np2s9dH7nPfZfa/5lFZX2pm9hETTeNXvJaS2hfNYdgnFtvxq9H
QFcWZ6F52E6AOCEps2EmLXO4fen4ipepH5tFz58MxDffeU6vvimt2fg+a4p3kFzuHRXABYlOI/iD
5nVtEjP8W5MrDELr3vxvmCLvnbc05Tlxza8t+N+jquLeckCOGL+l4ygBzOvljDLxQrVNumBGqeif
UrGmhwEVDLggDNcfCvOouLPjOH+Smjl4TYKYbUk/KW2z7IXSQtShi3dx32o+1VPzsXbHI9LhnYeB
pWSWRwZA7rW5XKoZ92qGWE7QWa1YLm4z1OdSJUd4igCHP+VG5wZdlCQHlf0d2wFeQxUTL0pNc9uF
0UYqDnRruyDNo/BLZzKpd2VQr5ueLWN2a+qnXfYjadP+qtUgBC/3HZg8r40HJ8KkRiwbQLwLmyJn
2YW521V6G6jjMHxPBxMydbeY3rTaGMO4Nhhf4SQo0YjQx+RlLrOj9fd2z9wC0DzKrPTWpL394tG8
bgkZvO66oI3m7HuN3obvxEn82DhKdHKTdPk818P4UFfOUcdhx7Kk6jrpKJ+el3mTUjBAaGn9NHRB
7SpO0Nhj9EFXo/gZyEL+8f5H3l2KagxNbFmh3EJ4eiaj6ZtUUMCUKBgXS2T6A/C9U5GA8b6/1M79
pNYj+WZcWRLdtkarQWNGH/aNYFCRo7kuSjv2vMgWEE+tn4tzp8dHie79JQFQrY/QTQ3UmKD4RDnZ
oTtqu2FCNmjZyilZlPmN6KzptXO6MOX93yZBI6xXbBx7ThUlbAGrL0sQ2S1doX5e3liZceQUdjcn
7yZd35/MV+ulRqXTktDMIGrNhPEt8Yb8zSJqBWnqOQEhlXv2h/sHuHchEBahmE0Siifa7K2O7Vpd
EkhMY31I/LAqq0dPJP8metJ+YAR6fnI6y3sHC8LRdM9ObEGpAiSp1OegO7WJi+E46DojadsgHDKb
kcKiPUGu9foskak0KjASDSRb6RsnOzfFYNik2UGk1n9WZb68NTQtZFxz7s/3P+TOpUO9j1YpFS7o
ObYF0K6rqyUSpFF2iMIk3HxNMI5oRUB7e4T62XGiRD9si14eI8nbnr05a3oHqrIIWsMYutOkpc1z
OzD+BzGQ0j25MGl9jcVYPpVmmb1JBwB29/d6i32SLSrWp8BFRszlX5vp4jrCKSU2gX98QtJ3/EcI
qniNUpnX1qBQo8W2e46If/yyt70r0fqRkOHOTWGckpSVIITfcEMrlqrz1CdIt5vFmF/s1Bzfj40H
PHk6J4WXP9zf8Y61/qxaMmzOVQEbud4wdOjdFGZsGPKK+Dmv7PiLGLrkYJWdy8gqP4tOqkWivXkj
8kGLHUIO9oSE8A+hZrbvGUXz1nPq+jlD+OCFmKUm6luO/M6eSRHSMW+OM4D6ahvWTe4cj61KESDS
rIe4rd2gTGklRUk6PnRJp9BT0/RgWozq4rhT/vX+5907TEaNaWbJfhoFzPXn1dMsD2uTmkCqGQsu
x/neEFZcYLL9T1Vi/SBX27uqtHvwd4AVCWM3hwmSx4zLBKewYDaTX3Vl96SXWfJuoep/cFVuj5Su
O6vQcdGJu7bDsZXrtalooGPzxnD+GNtWeCqQ0vBB7VlXqNvrIEpCJqBCfsj9b6rdblNmVKT1JmRB
4E43Z9qEUTfEUd0FjhUh9JfFVnLWB6XF0aIDnvvqrJsPzjJaZ0cRbnNWnTm7dqIMs0tWxaav9k2b
+opdGDAEKsz8CHPs/zz4kfJbrwNCcL8UKBBCp2JIeLQ+edeO0ioZIRJtp2h+1hf5Eg1Z5Q/9VEKA
5fZvFvuFln7gReYY++pkWw+J0b4awkaCAY4HiiM5g04rZP0zoJaw6ygaoL+qDPuxV8SPqEPKaxZm
ftGgQT2n4XJUK701eka15bSI5KdiEEf+/S+xaLToVRKFHVNOKNKkZ2WZhObn8GiqV9DrMEJ6fTun
1/sf/NYoiH1N2nTAeuiabfM3QGWOkQ+k2gMKJCeaj9FpEnb4vktz66B68BOxsD5bh+TUxF3yANMJ
2ZztMHMlvAIqqlDpTZSMmrBY/C40PN3X6nh86hNYya/oQzaVb4xgYU6itKe/llYRxtkzUshd1MVy
37pD2xYnxRnEj1FvUaZQ/oeyK1muG9eSX8QITuCwBe+gebAkS/YGYVs2QBAkBhIgyK/vvG/VVdXx
KnrnCMmidInhnMw8mc3WfIUbrtlOCB/mC52ndH7UQSHT779/XP98R3g3BB8YjCQuzObfqhQoezVT
EovSS5V25VrVHVRRyR+uhcK4ZBhf//vz/o/Xg+4EJQRALuAuf+/OkJyMH18P7lDLklfwwzTt8w7L
w1dHVnxs//Kwfx5OEK2hFwSHg4MX//jrCjSDlGRzNVLOVart/ZAXjHxbhxX59bDQGJsHqF7IShPk
8S6HRCVIniSjl+xUgzeXJ7VejKo3p8x7Dv5wplpXuaBNqsU9H3sg5D4IBrgk2R8KPwbEL7SmfbMG
U9wUOBpCGNja1E9yn8Tr7neT07SGAf2JSSIea9b4u7VJUn7QGvUQtUqARh5UAbtEKAhnfYTKiCC9
mEHb162JJwTp5Yj9uwqY/Nq6aNatP+1ikoh7xAAtvxkH5Qs6aJiXd62KKWbC4AfX3iLfhUuEZfcy
nJbENv42oMITHw56TyQX5AvP4T3Ywvu24Cl7KuKQmSu4lCETY8qUqwGKVc333cAE6f/dX0EEAagF
amugVeAf/vqGIDDNRV4Bt+Z131KOXPaOBD7CPrltj2oT9fFflgR+3l+3LCaQ4CT8H0HEZWThr89D
YEqVzZB3QzCsxMdcWnNcYLz0NK1wlv/vj/rn1kJvih4VPkpoANAR//VRyAHgFkOe9pCvdjyzJhO3
9YY8TvSO2y3GTv6tAf8Px/XXvw1EHlYVDr7LTfN3bKdYtgLaJyh4N0aQZrrlbn/Ppe/9ecB/uJuK
gv2c4cTLD6hgGX9Smy7HTgOY2bu6Yi17001c33BV95oOYH/Zbelc9qmNdZbicrHvfinlUx81cBTR
8715gOUzGn0b+Ho9JhL2cei28ti5obIpXfK+FXC1a8nXei74B0HO9qvN3MQoqUZijiNXkdPdS/LV
idHrDqIY82sq1vEllVPybQlQyMFTYm2+CuCPI3U9n6/B3Kr90E/ePXOZpL+hNYeNt2mZ3Gm9TSjY
L2/jPfel/wrjt+pGzUP+ewuILDlU5d7/RH3nzDGLyHihRiG693EXzQh2RNr6WQQ1f0VE0Q4cPWHz
2JkZo+W345A1bzsG7PjDNIuU0BHr1LzsXqziqWZFucDgYJa7OuQ8ncgTG+Ej3rUou7Dx4Bdwo5o2
fi0WQZYuKWz4SNzYz5jMcv120tgC8OCEfRB8GRBVORw8xGQjUA02PKvhEjtdZsw/rPBpSqmf4F5H
swCM9KSBTbz6RKJ9nZAbsnQVKzdJPcZ+bnff6vXJxz05cg4W7F/W99+P8otxOipZsOTYuxjS+Nv6
XrHNoAaG6CtWztxkS6vuMBki685t+MK/POxyDvzvtX15WI2rFsULRl8gjfzrZloWzEtsnmQIQE1V
F5WvTw3z/yby+Yf07cJsXHL7cDNdADxS/PUxoN9Li2m+tMvkJJLj1PB4C6SJHQnHuUtd3sYXxom/
rYKdYZ6rmnKlqkkT2WVTZv9N2Yps18sT//qHo2xDUgo+zYtH+N+1mXAQzPu41cifmFDWvdZeJQF6
MdI6+JRXPXlfOTJuy7m8jAJmFjYKfCXTfgUnFQmL08nGBVKCPEHeu1mc+RoR/V5AL7UKiCj4tIpD
3rqhprPxTl4xxDYA2TJLmncQlCzs2RA5FEc956OgLPYsOw5jhdSNGQMXx0ww/+TCzPHdSlyOnFbN
tFkbzU8QKu6hQ5zkNlFPQv1nTXs7ndsi9OookzZ7xklRT0e1xPbR5XP8PjJe7tT2jPRnq/nyQXpj
nhpv2x+hTLDFBZvxoa+8mmMnKl3+sCZA1Nnb2T8whYl6yuci868uDPsry03ybdC8eqhhKpZiKs3x
tcsIh2mpHc1wl7QtbOgGNSEfvLS5vpVCxHBXpr750M6WGxJp3Hg9i33m3bALm55S18RvIP6W681F
CUHIwLJXXzYLoYnXsHocuH4EiaTlIfId8XC2aQZGvW900fG8lvcYBcfqApm2vWIYvr5BdADKO/hL
g0MZNfMNRWgSEh0WDLT4M1orOHAOattvuRonSMYRiNLV8Nz5jv2A3zCHGODGp55wzNOOiB0yKtHr
yfJyw2BaE+VLhfmY7BAGYtGTCcQ2Ule7wRxYGMUTn1C1fPGNdd+FTOEGzZFI+AaGb2poZPn6bYLV
ZAI5ZJw+03TeqysN6+K9G5Kx+Yg9dwkqnpkPHeQP5ANg7fYS1NI8iAY5sN2WLO2vHb/8S3QGAQ7w
4Ki+LTqTY5cmZfuWxp2J41wJZg7btGc1ZEMsh01vXxjkGaycLd1WM/7os0nkXVwwRUSRXMwlNDlF
7OlYbe38VY/N/BkSlW5HKOLNA/RlIB2KPiN3427z4dB6OxbUWQz/QpiYpMmhnbU8uTGBX5SDF0Rx
ArdYf06L2n6jia/xo23ui+VaNQTD2bvK/B80FZM7iibubwRTK9tbXXBEmCKMPZm7fnJrcrdujtiu
Fo2Uh9DX1TP8W/oXj2lIcksGfHoU/fNlbM7NPWxIp6ofz9hH/IsrQoM8scnti8SduIQ7eDOP7Q3h
pV670McqHi+zdoKui1TTcbIVfnMxbaG4nuY4fSAOd47U1nVyFnJBggB8asTPPk7sQa+NVYg+MukH
gay1pmNR8Ge/Im0Zww55ecCGQFuYrGR+KhOi8q4SW/E7OFUvtPSY1KERbi0PuWgclugQ1AvHKHJ+
htGUuh0Ca8hdnTEII/lWmvQaSRkl6aQceiIpn+op7wgiZu+K1iJ8KYk59msc5JeJXeC1OOzxlSFB
jUHUyytDRzasoWsjdFexyI1FHZKVCMjRmCl7qNAQ8SsWevOIqfzqh5nW2tFlR5xLd0mrcid42fhA
C4dFdVPKYnjiSclRlhfe1O/zwPPzuPZooggfi070FfePnuWqf84R8Gu7WTqtYE0LCpeiNcqaQ7KE
+KUuctcc4EDTLLB0NfGlBvEwdUshGEQ5vFGaVgg1DzSLslenxE0CA00NE/vtXK5O3Yx7KX8lDG3r
tZJcb0cE/oj0ZBv4l3YQMtftgeEj22kTI0da1JasX5B/epncLfvhAd7kUJLk8LSxNxg5rUx/lsxo
QTXf2/E+8Ir/AVNR10cI+bfilJQexgK12tIfcQWrS+FospKDy4biEx03aiG9yeK8e8CO3cXI8AmO
JCPrrGELNDn1WkPinUsFpLEkS3qTJLrl2Ip7sXZyx5jOfY5lZ/DVpv1iRF4/hjorv/O+Xfur3Zi1
esI4sFcnq1sxniZl0+dtIPt28a6cHutV4J0gHUggJqVXO5Z1rsy1zMn4I73Yy3RIKPXPZRgbcUaa
7RRvthAnTxM9Zl/30S04mvMobgIsPgn4ilx/ALMrA8ylpvXrsMHcnK57vSwIgUNQ9OoKbBeNGRR7
GsuheQ4uQ3xLzJaaHCAk3puj8hDmUNWTiIfPU/PHRU8ctAd2+optmQaK3JdEXa85S3/JcrfmZvdj
9oxUjcIf5ayrmwEOe+ZslJobfEjafWFVheoxdXm1P69O8tsEJSoqC4bXwmd4aV/X3KjXpE/SGRfi
PP7oY9A5NdakPzFf2+eUsW25dwzL/LBG+HvdwNRq1lD+l6Q/EdG2V1UMOwaWkFbr6KxShOWIdQlt
ZyD8OfgJ8yMH6OJcedsKt8BSXppoofCywwUea7fvNlz04G22LO/QByyPSmQb7krn4O84eJaaG50Z
3JhIGuu/ocosETyftVp3dYBY+Wbtg+i7EnngBtVBltygTCUYo8Kq39UZEXx6wMBu70v4A24aDvNE
mhIR0Evx1TmLs7Dfff8J3S7PaWJLxa+t77ec6iKo6YnZGfOAeg+5vZcN7E3edpTe/Z0GoyIo2JW9
RfDlJC/iF5E9Dns2trQqRuaPG7Z16HjIVIHOYGkwx6v2zdEqbCB//JrrI6Ro+wy0Y563K1bKTRxU
rcevqZKS0cFq8zgnQ/3DlyO+TVacwA8ouu3RSExHdJzjpDqZvpUthY5AvveJNM9glMvlGIasjif4
qa45ImuGRXa4nBhM72uDYRFdrbns0Iq7kzJ8AwjBc5HS0ESsDjeT9d5kdg9Q8cRsvcuyiE7xMn5S
dsRY9gWh3YDNM27YlyTJ/NRxKGp+RC7b4hBsyuADb1K8pi117iGzOq3Pa+96d2MIhife+75HJVdL
T95nmSZLh2zL+qPZgX4ccqLgHVXnnsGnrVf8Hl7vrKEAkf16T0Tpa7rjp0IiqIFftEueKBp1XgD4
4H1SbgevmxXXikklmnekd+IedfjLOz7m8bH2m0TsF0urJzRWzfWc+zXpJjztE+mlHLbHHA4dc6EK
dSpljp1oe0RAnwfu8/6UAjlvKTOO/YKEAMO+KOFS8VIPZi6OpirMu8xqNVJZhuyurcKO1zJmxVcB
gAH2ZsmQXMGSKGkOPg9lccZZbu/qi0kCtVuW/gZgQJBPGT1KgbVhBxsVyqa0YIJdxWbt005aIlxn
yErkAd4V2ScmFJLL2+AZlm5WDIeBFY0/wdNl+lJowpEhuuWboUXb253mmFj/jolY3BvDXEIdnSmk
H+CWmLToNJfNelvggJK3TZBRYy/P0JrAQq++2Ucosem2WsdO2JLOdmO17PflNOfs0HiuNtpDJId7
tS4dgA0IzNZOBW/E2WNM2WMOw4IrlzNBjjD3Tbjq8ySrT5me8ncyAQY+w/AHm8DGNH1Ge9QPxzqb
mvZODMhkpClT670qyDBcqwyXFTVFD/dZBtbkJZ1dthyF39MfyFxz6Ynx3LmzVKt9r9MIKgk9BH8i
KxqpzgoYwVHSrgbBqvMGymBJEbTEq6m5QWVdYBgdUOl4BnCVVAcLxjSFWXuBvTsJ3Dcn8DWJoNXF
rA0BP8jMRjOnK2Qr2nymJXoOoFXIQ3Ao8jCE0iFaY35lLcHnM8Ni6GPmcPjB4hRb06VeNCgoJ/J9
mPPFdgopQTiMsKxxlQM+uXPRwjttTmeItHKQVQlQitpudMiX+X6KagjUjvUOjV41K9M1Duu2q3ZF
ilPJgSBQRlooxvHuMbiFJ/NAzWr8z1n21YSjZ2y/yso3GSpIV7KeIjenkmdWrRD8gdkxDcow5HHS
AbLmNxTOJQq1sgoNtSsvfpkJ/mE0R37UfGoSa+RrM8UWjAYc0WpKSIgBE3wG0P7Y1uro62KYjxra
QkIhRDemGzHGg+OsbRE/4vZknM+q78ubvYgSfwb8prLzSIax7AotEVu0F9Owd5hMjFlXTD48kV2s
cJmD3uK35bxS6Aj6+s5pi+SUfGqmGlcgLKmeGI7xb54suEEk1uVOh73a73AyoKwutENpgoTf/Pc0
CPbsxsl+zPuYjHfFELYE7nIkHldRwLrmMrHCOtnWw1sats12ga15BVapaW8l38gz3khWdA5twAkz
F3l97KcQv3K5QecyQLGWdWVghewi4fVtDsOVCpsrNfdk3XC5u76ZesyygRk9sLUqFYotkxykS/zW
tbOr/lRkJ+0tMYv4KhA8grfvQ/zwHuzUYVgS96nLFrBWFsr6OtNlyLtmLoqnWGTbBMTPqrs4pDPE
nIMwr6XmKDMDl3jN64LwpK6yyKCnrsjHpZuiYbe5hRFdt2LAtDj0UYyqC9yKlwAfYQu9q4PkpW97
L26N8CtDbk21agpcc3lxOpL9GGZR6ht4y5Pfou7L4dAvBu14la28vtowCKYPc18tK3VDm7ztU+50
RwAY6nM+Gn+qcj82lEwVxmjxHUDFxhSdwBxG7elehyix7VrTH7A8y5+4+tgPkUiYR7loPOLDcZ6P
CHtnyyexi8/v63FX87Fol+p3BEuC5NDdKHTSKEzpPMheHtZWAnEbkAxkcG2P+Ja9QCzZZ5bs+S9v
OZZxKuXFmAAzADMYkn77vbFe3HC5VAb2JLCB6QIwsXeXlJBXIg1+xEZLpwQH4+zLN5hENn/qbCPI
tciWRhxkiHN9t47l8jz5SnyDWVulDn1I54ECuJ33mx1Ze7+RBbBcN6i4WiSPpupXlg7pivu3B6bg
XeNfcrP2/GpJMWx31bBixQZM4/RnXPNVHgcUZgOA0Kn4iJMKP3wtddIh4iQ1AGHGFiCMWl28usy6
GUrMXlpKQhls5xtfPyeOgCWBY3QJISyDmR1ubqbvFOoqHC7a5WdMsSCNdbK8qCk8iPo/CpECgmJK
AL7cE9TnnwuCjX56OYsBbdQwqQNEU35AOyNxF2H5I38urpeOR0QR7AFVmZLAFb19WGtW4m0gCA+Y
UB1y0An4yNdTagP5SE0ASVC1Miy06HWtqcQ5Mx1dTMkfW1XoJ0J/oTzhuYC+W/aQNWN94fcep3n9
isET3nccBdRLEk2yoDCIyZUFQdNQzLw5XM7Bg50dYFpBC7Yi03ZGif/VjrZAdHsM/jOZuH1Qtue/
xkGz97j1/XePahlYNVyg32wGu+aOTXx/25Bhjr+vTDDJqspmowV8Q3iXK2gDa/RmPc16nt+7DT0O
hk0xtnncYsbPAZnLX9ymly9b0wNumc0sBzTTFteiAwDtD4nADdHB2du8NjUiVmnJdXzGeQ0MQcZk
/WGSUv+xZtUG40p97bqwl8NEd1j3PcPQq3hhng3X6Ab8H7IvxReBHfQ7Gg3hngJ0otHyp4BuW1FU
GA+yabVSBg/dhqboQZFrX27Nm0VnGKgA3PAjy2YtDlC11PJoTYXyG37HM5gVsrsn4DibQm29yNCB
lJncM0EL2t8U7Y7ZAJmPxTcnqunJ53n40Q5mCHd2U80KanKtCU1txc1d70QzHdF+ww87tqs+9LNt
9fUA6uCzB9R/2yILcrqBqWT9DK+yi8EcaEfTwfqrmY+oX8aHPZrwzIYgf2LKfL2F9x0TXbmI4q1f
hnaj0zQBQPagcu/redcc6U0VrIMh4BpmOvuJvI9j9AwnaIUjZ92q8Li1Cuh/ViaTu8JRbE5LOYqE
VjnDYR5xn4EiS3WSdiPO7Oc9w7WNyeYF2CSUcQSeTmmmAZRKPn3JKue3G6Ab5cuOahmsX0DjfIwZ
kpUoBwS/A3FU8TqMwEw71aczlo9LAOOPIyLwqHTblHWiSVp13JYijp3zCr5nOUR2j8oVcPzibTs0
DyUoxD8Kibhv2qLhxV68VNJiG5przsZVomRL7fqM3QBwCHE5/mHmcnLwoq7WsVMtfHK7YXDFGyk1
2IsFWREX/iWZsjsriuVGAMhgdHUY1z1vju/2yPqpVmipswjSc93Nr3WL/RtEudoe4MfH5YEJgiSB
2fkShQF49D9sXePdZsP+qQacqfepzlbsUMx+L2eUwuGG7DqfrzarkqtqS7kHMVR5dhrXtp3OM+qX
H22M6GULs+cnwwo7HsbSymfkyCaPZW3Klxlcak+9repnTCyP32y/Jv1xGmpi6Jzk+JFxQy55V5Ew
oTVcSwYoIG64Ohz6RtIVOMiHg1jYRWs8L5dUyWlbvqOole/CN7gYa5YYjv3fgMeC9NdfARvZPWZc
C2yQYZDotuotNbBhTCcYZAwWhUJL+l+sCGSmS4BAC75ikSswMvk8Usys60ghpc/fUJ5UX0oV67nz
qok3XJuspaYmybUK21LerpVdr4MffX+ltly8jTuApDsBn0d74rDo7VHrB7QoZWHItx2NizgSAN24
HiQAq6ulbljbbaD+32AHROQJ02eaHLzarDiBxOXPUEwp5KpkAKeMztoztPP+G7GxvncxGUCyDXl6
DXG/1GCYHDbCMLbDXQY+a6F5GPqnJM9wtzsfZnmclon94ND/GWqDw8GIJGfMhDVqL0eaopx6YVvI
UEaqaViOVWDz+64maGCdwalBYbno3jC4mPySWAC/FigbRAfOgn2UQy4f5wUVRLevtgA/DlOXs98d
MD7Rm8kfQ8VnpB6GUd2oySf8lKVzctPg4KuOcEgpp8McajZdDbPax65CeMJITV/h4plnkt2V5eLr
I9wJUHuhC8YIc1734tS6nOtOOJtd7wDqwS9o688SzBihXkSUrtUY1gYgu10m4GdViYsapy2qDQ51
X4vjZwNZ3Mr72ukW5RHZ888RmoyfuoTxazdkKkNNsMDRouU9Dm0P5/gO9Ntc01Yz97iOe58dsDPG
Gi4eG6L+ytZv5bnKVMrRRIj9fSnImnbDVunisCTAfFBNZF52tY7lu1bQdN8KxC/l1EFocr8lW5t1
th2zx7Bf2kwcPkTcQmuqXxmiQS6ikjz7QlBIzxSUGmjdUQ034VL0dDAdS15qCyMRGGXJ/FGh25me
WT7unyNED821Lif/1vQ9f6psc+q5SeermGTCAW13OXCBchtKyA3a9n5pt/UDlEVjrjAjNd6iIbKf
ieI4GVzM8T+GMcmf9nWfW9SWYYFWFO3Ao8FVhKSqZgd2y1BEANSpS4WWcyjE8dJwhwM3Q3PAwcpb
gDert1caYi+gR0bB/GJDJry6c6oQOCzLVT5sJYvfLK7tLwVeTg8t15L/0Y1A1Xtxy7tbilbHM/5G
/VhKaVDGysiAlBf4WtojPIvCihjyr121Cu1ojWVOEXVRYi52DNAE4sU+FysDtg9on3yvYo0KInes
/wVtBOyeFjh/SlrDoqO9B8EL0K+ZSgBUyLch6WHDCiU4vlWCgSboTNyjmPiYUl3BMwzJ79XCj3qy
y2vZIjPs1oPYmI+bwvgc2uEK07mm2g0SQ5CM/QNqksGctgQ99jFdJS6b3Am+n1uA7m8Yjy4usDFB
57IFUE5XG1ArT5d5wCyZcBmHxojXY0kH2TTAgBLcHbgeKj4dy32CqSCKvkyd+n2AFPKYNr5NLS3s
upFTKJYxeRiBPSPY1gxqMb+NcE48RN6syC6Y+wEFD3Isiw2naJ8P+VGpmECAEjgkne7B96Cnt66a
C+vfrLd2P6OAMTyhkhXQNrUR4k0Y0+UiecmXWDZwo88HSKQoHyucg8faZpP8UvDKBkZT2IsqWIhu
tngtEb47PdgpiSmAGFw65dWcVhirQqxmjip7SpPkPRXjOl7LuNr68v/GXt8K+FX4lyoLO0qtpNkb
/RsBozlKG9B+eMZiWkwyUK8TsqLN39c0uyJxyNd7WwJEB2NgwvQHRtZh1x3oZDRiJ2cqzv6wdq+R
H13KWd3OE+Jx3wckryyfTYa78yFtNKu6COP5+BV0i0tfx1ChFupYW43ZN50YklYnpcARXrEsBJDK
c7E3+2cS9UXQg3JO/JggnR3OeIwDm8gvcdwbrkSEE3wUZZJic2c1z4GXDbAUhkF+48oZVk8aAgUg
MGBU4PIw4NPB8MTsa3IVyO6Tl5HkGpWGXw0BWcKC2yBxXlKLLUWgu2h+Vrao6p++aoZ6OffgSbmg
ZaykmYFA9eX4YRrcMp8tWld2jE0s+tvY92p5JJuFOXaHuTdYfos6svo2OoxsnPsihPEuRYdenhsk
bKxHBeh8f64Mfn9N0wZUASz8keD3yXse1Wsl0iR+Z1vEtQGuZGuvHNY3/rQqG9ozYHEfrrMl4MoU
aQ4qBfDa6m62xMPUuZrrIVzN44oskWVS/Yqr0s/yAYIoYU96rb2+cXu6y2MgYzF8h7MHs+hz58Yd
gXqW6ZWD1GSnctr27FAk21iDywDY0m2knJqPATvmCzwBZbybN4JuZk9xvx6XuMAWAX7P2zfPo/jt
4p656wqHwHCI5cC+JdzplPIkrG9w2eT5Kabt8KXXY+EppucVQpZw/ZVHuJgN+jufB1aj1yraeMUN
vqnDvbGxa47t8umJleSQQuu8nSHMzN4wgASMiQCzb6lvgcNRDNUkT2BSuToMjdy/b7bWXzAPnb1u
DU9rNExzf5yt6CeQCKgRqbAYt6WgUMT9hN77qYF7B4TM5TwSyiomvi8zn7MuELcEOhqzfYz5vq0o
ZEOaHjKf218bTMk/Vj/EmwTFvoIsRlfXfobhPZq06pgU2BcIuRyuCyktNAPLfgcaKKij5qG81dg9
K91zD/rGbAwBvWW/DneqRkjmirYBbWRhzEiDyA0yAkCMg5kHCPRz3LP4arSpAZ/WKkwHqyBvP+wC
zO8XiRPxNU3cDEwaHqYIhyC12MBrFBAhqKyC6EPg033tLYFoetDBfUB31Hxhw5gNJz6xuv6ikfz9
bhFoCcFOGclnq8OwAYwh83ZgGxmnjqxxODrexou3w1DDqRmmYapbI1Jw7+YlW2HXoex4HdJVXK0Q
M+t7glGmHi01wfXduglYBuzkwNfAbBLYz5qn4g5D60R1xjPJgT3PyO/FxT+B+LSsLqkltftuOe6m
Y9xG6DkkWnfcxkOL5Fu/s+0KsBYvD3Mzj+IWaqpkRLJhP6pjz3b/tkMmMB/RRm4/xyoTv2Bk3zR0
FSTejjB+CqfN2v67W1bIlRsh5NNiyh7UZd5o6Ba3fQHLsuTuFv0S2lfY8Lf3l/EG3mVjJZYOSh/w
MCBXwfYuYULygRmRu0oRODrjsgqqTKhl+/IiBDpjiiwumOfXqHTcoYxbfFpkEQw+kkhSKnAC7ZS7
WuHEy1oIrniYcZy3LazVzxkgzXcQ+1A+hAGm1B2WJYBruffmlkeUWMeA0Z2Aw+0SSkj23n4bbFG+
pm1kiuLYx7rJ523J7xLjXE9TMEEfnM+VQo83Q9KtZyebEw6jRpwQpipOPjWJ72qQV9lJZe38TGa+
X7R/JL/X3FVPsNaBzeuocYjTZB+a7Sj6bXvqIc19KXprx1vXVlocWRkk7yxEB8uREcYbcD0oMk6N
Ayt+gRAA6wfiuQGWmRF7yvJRjidvyhb4DxpAgLBLDJ3fMv99wt1bdiqDD847Riym/WBTaN+Au4ma
H1PR9nBJr4v5FkzKpj8yuTf9cS+T5ket56borJ1iOGJzwz1BjtOIfPc4t+W1TfVyHyJSrjo4IQFl
b8Zxusl1AghbZOjkTigQ8q+WBPcbZyjIraFPL2ARkO0U7WfMms5JhEG/Sen2KwkphQIGm4CahTxo
eHPCkdcswpj4NsN997yPWYV64L+LNP+hK4NaHLZKDVyPUtR0fzc9mtSyeRRVwGGNdKcxCnId5L8+
5e+jsDD5hd0RHMDhTNfC8+hvSng0KbYa96npjAEGXSu8faIzaJ8GaDriVvCuhxv5v/xp/9DnXR76
HzkoJjKBKF6+/r/k955nuIkYbKlLpAzfwidZv2hEDJxHUPj//0chNRliXbhH4Vb5+8AWHHgytQ2m
7kwGXUHR9MuZV4M/i8xO/+JV8ndV7cUv+ZLS/p9QCDjR/U2hJ1YzYduFpmPSTHRgSEsY6rE/b1JW
1PwPZ2e2HLdybulXcex7uIEEEsOJY18UClVFUhxEioN0gyApCvOcGB+nX6VfrD/I7nPEEoNsHYcv
vM0tQgASmX/+uda3+uUjE8MbA2QVDJNJDd4MZeDRq8vmegmRkHjoB2Zxki/DdOIykX7wAN+6KxTN
eFoF+NPfBghm9sLJptTzkfARODuiADdDI9vmg+TYN23lB3LKN8aGQY67oJDHLcFJ/euxIVCIdx0O
f9+zm6fE0rNtNKIxT/rqIzzIW88PNCK0KiZ2RuORShSLXFM3WuL5dEDaGwQBznlO2fvB8/vNsLcO
Cw+fHiPChq9w7NOtZSvZHfKaNEUTv8pqcY5qw9i2rmZeDo07+Gkeh9eNPRl3nCz2gUAjc/PHcwke
HzTfFmsmjpr1UfzywbG1c7Bp8FC7Fum8n3hIVVBpmeafZpUYmLvWIenSuSP92Ty6kEhjnNwEnuLS
dQZrQ8QAerJRr8X9MtYfYTt/HyomEEjOtJDeMk96Rx+cFhsdRyds4bU4m544P+Fwc4aJ8IDRLvko
Y/rYsLHe2erVtc0VO88dvn6EadoZIcccNLwcwz2vnfKx4ZR6R1XzTPer8PFXWNssGsYPrDy/T9Bc
dyV08P2tkuaj69qT22oU9HwPcpC7mrguv+ktZ1d4db3VInv2daMwdu+PlzdvlsRixgxiYww4r28W
MclkNRnnSopmBl52pO5o/ObdRODgRllZEwijQUkK3P+PP39udw0SWf21Dg6g11curYaAoGLy/NBc
irtcK8rr2cxppY7TWFy+f5e/TwBYeCEer+sf69ExOCYxu7QeGo9rlZG718e52RsL5wjvX+WtUSrZ
0WIt4vs3jukDbMtD2qgOE+gkWxzDFedWfVmczejjP1iB3horUuD8wkzqrGdBrx/eknld40Bg8j3U
WheTmsMLC+3PVwMegx4spRWOG4qAVAbv3+JbDxL+HSloJCpio10fwS/Ti5bq9D97drbLKIpvuYhk
sc09ZY7b969zbJVdv0GMlQ6GTgl7zDxaGzrNIPtgtj2sBFgFQcDyxaXK2HIigX0SAQPhM7383iKC
vBhN90+jKtfLM41Lh5NLuKjH0e/9IDie5XDZD4Fk+xaw9k0qHALnxhS2oa4+IvC9NXJgNq4sVpO+
/TFfMwbCkc7YWH2314cdGTCfQ0KDtuSjuR8sUh9d6ejBQhBdkrnhwUZ2JYO8MAh8SLNwWzS1dfL+
O3zzUmtGqwBbAW7s6AOnnRVGbWh5vqUl1hOgCpLQzaS+q5P4o4zy30uXNVr7vy91tBhRYNg9B02e
P8QesGpBnmhE/ywg41siyCRb8v1bO541haRwWYkO+k/Cszy6HpsbYG591gejNhp73EcT0qzZ22Vr
doBpTsPOiWjhmHPefTCTHT/Un1cGDISncF11j72LqejxNArRB26XuT+KqvJOMk5/AeMb1Qff4FuX
gpioMzdDG5TW0RxjA97PZ6X3mGYH9weSesvHFvFFDa320Tbh+P2td4VdbOUDr2kMx99bnvetSCJU
rJo5nXPiYty1xdhuOJywr3M3/8gVdzx7crnVnAspBs0iwMujOzNUT/CJ6w3BpCVoJG13L3+aJvBQ
cGhaVfw9OL374M0dT2nrRZlOqMusdaPnHRWhiRwa5VQoM10OOdfEnOwwgCK5bfEK76g4ZECTpzqN
+8Z9jOdpvPnjIUtJw1tke2Ryz0cf/hBxiNbOhQqKuVV7le2q6tosov6qiF0ZcNRaIRmpPrrpN8YQ
znwPtJkH9xDX1Ov1Yugp5rmICrI25ZzGFtriU6HaP6I2QUvw/i2+9VpXN77lrgBcBtPrizU9whBq
M4VRykx8r7DHi6qNu6vQmOOdahCbaXWlf/BajTfGLpYpMK3gBwn3OCaV54kT6VFWK5TorbgQtG05
dXFt9ZSryjs0wzh+ceIlO01VJz6zw8vvaQqbQYNjtyH/hqOy0CsSOlPYNYKwCs2NQbj4RxX0m39L
FGorQBCN6fGQn9ikkyqdIkrWMeg1yl02jBJ5aHOtO7S2zJ/ffxdvjXYHqwuGdLQL+nF1h9mzLEx7
7AMTVbSGBlHLw8BE0YRYZirPyFJNtriXwrMsybtDCPNi2L3/N/hJffjVtbZ+cNRGNkn3QJGRULwe
Di1NTrEmGAVZbRdntN2KnUP++cGJkmxbd/PiV52S552+1IHMK2TcvOGg6fuMoxQETu//dd4anETN
uNTZwCKsYxQPAv4orARHzMsYF2fFrObPg465QovlU1ZHDmdMU/PB2HzrmiAfqH2BxLJaHS1TY67r
izZGKsAZlPrWLIb1KEo5n9PZHbINh3d0E4rQcj5YOd68LmEBK6kSWcJxIprBKfgS02YjvNy0OT9Q
5QqO7ckh5TQlxjar6fEuzRrrg1f+5nWBG66zHEbu4zdeqXhKelmqQBe5eXDSzLaRFav0LMT1vR2q
2eBQBDPZB/PO+hiPBxqfFksYQGwAjuu38EtRPCLv7YWJ0wNg5nCbJFO3Fb0tb98fQG98UQT7YBvn
A4YXecwRQEuaS+UtXWC3VRp4UIdOsAUgouiiH9iWB78Tk/ApDUx4/r158v7V33i0uDV1AjwtA9Xe
cd1BnTC3mREzlPLUPkttVPMumUx7KtQuUKWAH9B0HwFz3pi0uCjdFKqC1cV+NH5ZySDNeqxZfc8Z
MuQUVueZpnrmhInvyHH4828U1JFYF2lSl/XjNdLtVuCy7arAymftrLO79nOMsrfa6XgjE1/PVbSb
PWe++vNny86fko4HK4hifj1+FI4JiZpeBVq/qP1cGcVByVoPcNm6VwK9OgbBdv78P7ioRXtDgEZZ
a+fXF62LLtFzycpsZ3F1Nln0vVtXas9RXU97vRQXBOvO2QdfyhvlAGUAQ1jwHAUE/tcXncPUsXMr
VEEVFh1NbrO/UWRs5qwPLRbU9+/wjSKdYAvc1IxaLna86R8UCsJ+GCm4ZrzFJvaxUzku5o3GOeZG
4d72TRjdO5Ut7cP7V/4tfJSlh4NQEmRXcNYaefv6PvVyYYmfPfREdAo4n5ibi4ZDyB8YMOZdXJvE
o5p1K5/dOqzxrqNRRsyhCf00J/j7ltMYBIliLOMtqib8Au//7d76qliX+bBoUrKJOHoJchh1jZmb
ddFFrOaSlY55KLLPORnXN2E0/CnZ7+fDoHdNB5aajKyM1w9jjl3DaRq2LHFPz1oq6AWC5uQ+EUr8
+QKw8oHRjcqVXnwchsNZkdnF+MGCEI35npL3ruQr3zPBsHfxWnnpiSIL/vxxEogL9w6EPvk7Rx8S
lrbKRsTdB7Ko6BUYZX85JuUceCHCEoust+v3r/fWTAxjz/VMijmXFKjXj9MtdXI353IIBivUD1Pc
G3joO3WL+9GAPV2EF3ZVZR/1Dd4aNIBMyXEBeblSE19fdUhib4zwFARlL03f9hqUZXmibREGaiuS
wPzgTb4xU5gohC2T90kYyPH1apcZmGPnMZBzlJ3XMmnvW2HNe/pp2df3H+gbt0anHBQc90fL115/
/svyLRd6ncuSjhxDIr903MbBRmxjQNR6xN+g4pcPyrI3LmjhsmYR56xvZfu9vmBZWThQMEsEWROF
u9IeXworEQei0mroR1X9wQB941GC04TrywkvTInjbREH6T3nvvoYdExaAcq+bI+uwUJdbn8ED/9J
dTsqhdY6iAQ0MF90k48mPjtGOmYn0xSoNJ4P0oRa0CRa/zntU2Nrj6pj+6mXV0nf6addjb9Gdt5y
qY999C2BhP2Eq9uCcGC2h2ENZHFMGd5EYdtfuGz6ThkP6aHExHKIokx9hCd7a8OAT4FNKk1H+XvI
1WKYRGiifwtk21VIhEKMWFJM8oyIuvK+QslBFTtP0YPHenxSNQncEaRC2osyqwRTCECAbvv+2Hxj
DeM0gGMyg1rH4QDr9VDRtQowastQMWylITYq3JW+NEBlQdFVG1Z2WDSvw1xZmR9s4N66Mr15Gtmc
RUAqOp5mZE8efBxNQao73wmcsCjYF3WBo1wGhhL5vd0NyWbsvP6DSvON4coRCOdKbNkYrkK8vuUI
91epamMKgKLHyMvsbENGoBnIZvgohvuNqRTK9nodeuHwTY7u0VR5ZLIcTjAbwlWcb43FHqXOxBnu
hLhxXtqD04jhgxt84/NfZxoiKCgMdHHcQ58N2bdZhbG9niGc6Chi0WqD6zgs41QyA4D2qP33h9Fv
z5TRTIEp17MJ2nnHOxSO/itjcvuZry/pLjojLveissY9Uso/PRcUXIoBC6GCKsb9LY+uTvPBTh04
GKvo8hTvXbLJBhedER3tDwqZt+4K0pTJG3SB1hyv9qVRz6lra3OAFZgOfdFavS8RrcTIlMY8eP8R
rsv4q5kNiCCNSSjpNFgR3h59iS42GZSwYBMS5NIXKLA56l+WCgDL+9d546aYe9jwCJ4f//FeD38j
AnoQNeYc5AMcBAvPF/4Xcn4jr2oe37/Ub8N/5SLalMbM2Gw9frItf1n47MwDQbA2zLGtNgfVd3XQ
4a7cql6bd7S+53vdyMfd+xd96/5oz5krTpadwHEYVgwjD7OqgegI+RrcDJFclzM9O0chjv2fXMok
gmC9OWql14/SxvdmoFpc9U2KlFrZoVqCP4ck3nP+dR73v56n/4heqqt/DYTun//JPz9X9QziK1ZH
//jP8+S5rbrqh/rP9Y/917/2+g/987J+KW9U+/Kizh/r43/z1R/k9//7+ttH9fjqH7BA4Av63L+0
8/VLh3Pn50X4m67/5v/vD//28vO3AFt/+cdfz1VfqvW3RUlV/vXvH518/8dfrD6/PPX19//7hxeP
BX/u9rn9P/+7TBh5//pt//VHXh479Y+/LP3v6x6DNjvNA3Bw68wzvqw/EeLvEFPpC9P6h9VOiMpf
fyurVsX/+EuKv/MTY40/t/kh7cq//tZV/fojy/o7s+Z6NIeWY+Xoen/9v1t/9ZL++6X9DXzQVZWU
quNPH33Tku0hHRtWGcKSYXsdfWsFvXYOVNpxm2bCO43AQZ5mUfdRW/rNq7An4RbXMEt5tN9yktot
knoZt1qY0HvS00wdJlXMT78893/f3K83c7xgryfPPFEOuZmCWbGPboYw3ZpqE20hWn/89rFecXoZ
aQevdZJTpy+7W63slrMqM9KPJuLfKLjrtZGvcQanuzq7vKOKtgCSgS21Qr0fScN9ypvKxZau0DS3
G20oiyVQc0JfAbxKPm0d14vulNEaX0tRNOE2LqDbAa8y88mPNEdEAa77qrzgOCWWH7Ugfn8blk4b
h9Mzqjze/Do//TLpobUcCGElgN7AnnYtqOmiE1vHtvCHJ/TU2yyEnLjwxlkKj5fctBPuOOIBxdOW
qQ76D4XkpVBFM5671Yi9jyJjWNKHGMeO+lPBGB8a1Fmb4BX+SyTS0ZamVyo1GjN1t04HxWCJZ+fM
bFT7h1M5V8HcRWlII44P+TjvjEUqRXTXGFuIe93XwXYb9KBmfSeT5eH9sX1cMnElZnF29gLJ3aoD
ev3S5OzVBUpDY5s0xhRvSjvEzTKEzhZWkXaWZ7KaP1iGfxsmTFWMZYCtVN1oxo7WjqTvrV4g9dzK
2XIPsT2M/mRX2h82HNcJkSweh6rCRflpHH03GMatFjuQCQwTlApOmWyXO4m+TafEPBF6c2dWc/6H
3cbjax7NEwVC3NlauKZwmxA+Sbhsjax5RgBt3ys3Mzdu5Dh/KG1CesMUSwuIw2SdOf2oeHKiCYcE
CnCuqYWnQ7qoKxjk02mmVRZgsHTM1IZKcQyDPx036zZO0gCkDUhNenSvoAURAjdKgFJp8mvcAfFj
TjjJhunXQbxsF9kHW/vj6oatI7Gba/nGpgk2BIvar7MLfRckQI2UW4xu9aXh1bDHe3hSoETcVDt5
/+44ST2a9GkWYxpfCc80FNCOHUuHjaqpZ5x0w7azw3zY992Slqc1vtjlPkXRFe8jbjLcRRAuKPlV
jmxchPMC+Y3klgO0ssZ4nGCdoGOPsmxo2ZTDdz6FVzxru7pdGsevsFMVa341WwWa/xZE4FaGdlAO
VTnsmdaMEclYN5mHvncqPBhtAn5AuH3S+gUnzvVl28EeO5sHgC6n4xKb5j3JfkQ3qCj3u8U88fLY
MwKzgC66abDKiwNV6aSerAQCzmZ257H6NFZ2Yx84zfOM09QOtWcDhYC+TRKtfkCd58gTUJOL2ngy
RjEvafwS1KAq3ABYrqHozEPGaB9ab9gncIuXTQiKMtuYed1n56nu9d3GdKHpAeWR6RUhB+MA5UG4
w5WWgf/YNcKpH+o507RdugA83EECtNxPlgPBaZO3ulv7RqvHlyvh2jwAPOzuQng+Dg7HKAPr5ZRg
456ZHa3JCmoRiTn2w7BreLT1KLKx27SLY90qHTYmFtp54RGqMl02lQrFaoRzReQv1HB381SU0d7L
MwGVtsprHLUC78EZRh/3IKYe9IXFAYkLu8IKP3u1GvW9PhveN2TYqq831Tw09pk+ji3eR0zDrnED
0c8wPluNTLt9Mc+F2C+NpWr82UtVRQFCeDUepsXDPA2dcoAyiGkVLoKGNfELvKqp3OCxN3E62W40
BpVSthaYRppz9od/MOMQoyuXEwQQsH4NPed/h61tpdseEsgUuGlp3KdQKTPAJ5k86zree0zAt1Z3
n8I08b5EM8hGnPEkG2PAHJo7N8Q5tokpcD1/ApiaXcg6hVROjEZ4ElosgBsvjnNUuKq2b9o2xNwc
mgC1zpjXKTaKGqgkaYGdwMXblvKxLTsKpsZ1C8zYtVm7D41S1ktY4o3wi3kZjJ2u5UXii0Jv6MSk
U3M3KFP7IkQzZTvT1EqQVHAv8ExnAyfekFVwnhQRLSt/HTY/GPlV4ttVPXAc3oUhWOChqTcTTFA8
0DY4mC1wbj4LlOzJabXIMfanQdWAQQzckRoG5obcYAfETNF6vbl3yirCmVu2/JJMiyEddgKDHb6a
5smEOuZdJGmFkaEQ9uz4k5tBpEv7Ae/lssTgmcYxNL57Wg/23ardeWJ4IQnAQR6qZzBdi+67DmSB
LfhAPgYyDQjnLEaTo1zeXTYfkhgRPqysUsMOaro1BltLLP1lTWE1bkkqqi16KHw3XwoOoaNrFsE0
2fX2APGU9a25mENviKFeqAJT2qg/aEOTXroGtPt9n0y4ACPc58kJsN1xwk6jCfeWUxf9lE9X/0ow
+xwFLdDAmxKDi/ctE3jHduTCSZLs1qMN75sZxQBGzU4P4UAORkmDZVPoWVcAQsJKG++bwSqIUtLH
9t6wira7Mp2+7c4SYJs3gxnJ+ESHb5KPJCWEMBHW8By92bkzwscTU+Q6MLuyj9NPdU6Vt2vF3Imr
Jkqc7np0KmE1iKPh7JMO1Zj4F8ska7+nxJFNX7QmScsD32aZB6PVWe5LZC9JuMupTWE19yEwtn7W
ptjXxnHRcE3WXXnteJodzG1BXsJkY65BShMV+yVx9G+Jq1mlPxuc5p2w080+u9pIApgR1tk1RbR+
Fy+WKoLGreXWc4o2JRwsb07xROlfIRpOLzZu/h8lVYC5l20TX5JAl9RXhV40TzBa6m+yMsfPIqu9
zrcwe97qvZJ3eotiauOggAkc2DkAiDXHvU5zT/tee9Xy0I0mVIeZLWIa1Ep2zmkVTmhvmTyHLVpI
KNGtLjGlR2aUHgAyJcXBrPP6Qisdc1suqVhgGKXjsGvnjnBnkcWeg+He63iEk8CUVbth/SkDLPjF
ySJmLFS+mNW8abGCSI9HGwuVLO5GfWRahSa6hHsFmamDQiNhK0oQZS+jl2AdFF6r3UVNJq5Ammgm
SI4+xykHDukFVKgsd6IBWnKaIqI44Pjqo00fVXztoXLzQ5UlYXvS9cp+HDMXQBi8t/6hM3KAXgXC
XLWt03m66K16+Zx3idb6hIY4LkQUG0BIHZn6EhR6SBPZKHNR8brT6qUAVPhoIgxNwCx1abdt6Mh2
21xaOUDWBdfuPtd7M4LpkrqfTSNv2i+jrqBkGr05PK6v9jmnTqHAUuBPcE9ypxvDTkacKjLrz0fo
aC7M3snakxtgciqbdtHV6jDD21nO8cMsuf+t65JuzyHqqMe+mNpGbOOshcIZhWV2tWhL025VxzHu
YcBqzwmiZzWs4A7NOQjCifYEan2siQ6oPBjAkMrtIJvN8psSTuhdzECz+m1jsYZ80UkC0ZBEDfl5
OfaGEcQlFuxST83w4HRl8hLndp36peZwrGCWsn62S8/rANLh1dp3PNEfqQsvC9vjnI3MrKXFGzVb
GvoY3MP9lMOMZ/GdL0N3lNO+cTysOt48IxKtCju/F6BTQbLAaxu2MhxXcE1WJoufKkrmDZYlicdO
jjUedmMEu+p4VXI1tbUZ+9CHjMcu0vE4GnqiT9hdMzA5YsHCludl+FDR6BWbbKxEjS17Mm+X0dCg
5qFUhGal+upR00psIxKFAOSoVgzzhugl8L5EoU3fXJETMd56SXsNqnWJt+xdIL9gA6rGPVA0qBV1
Tet6K6WgtZyhNNhpYOV6ny+kOcXzXsxBa2D921iUPE8Jk+K1y+JcQkIJ22UzuCM4mhY2GLARqi8V
qMVl2jTQQ7abxEWmuOusRVcng6acAjRUZn3N3aHDl4qfc8IBIpCXdeGMyzdcYH9BW+l1aPjYHg9T
plq8vQCeT8KSxCF/omFA+Eqy1PrFGOGc3yZ1xlvNlIqvHepSbTuG0H/8SbTzsCX1oQ7MFoXjDr7d
8JSiX6JkJdsFkr2d2nD4iMjDv57YAKWsGCStT6zEQFnVZtFFyhnjeFDwLPJtRyQUcb1WbZwkZS2o
IesM+24M0ehrHls2CLOiiIfDaDvqGhp4qU7BOkhWoNGK7+rBpCgD9AoOQROxedmQb2hhKbAj+0BU
XqoCCP4UwInRJffjEg6PLQwuNyiNxHW2FiK/H2GRgn7rwEzE/sA0/WOQpXdj570H8ae2cVt0dXs3
mHp2p9AR1MwmcD43MebDvfI6qfs0MMOC27dtzgtwe9+NTYmeYXL6+mmq4uqmTIbhtmvrxaUer+uD
Uyluuq0TafuZdMGBOeSfp9vZ8tztApCWJTmzy8+4LNMOz2cdK7AgRgOveCAxRE56eVpp9mITHGRA
N9SG2rnDjFPj950hugS5sXhjIMAIYHpg9BobSXtDB7YgiLewWjpTfGkga7aoP8eesxYXBh7WFsgr
yH/Ol0yT1Zb+VgvfEzvp7A9YFJNNSxlHm1jp3ei7cqi90xn4yxAYoW3flA7e9X1tyPJcuuHy0FLh
obqGY2Vu9M6joBNJaum+uYC/cVRc3oekzFIRkWtwwetsgMWkiH6htMTis626+Vu8lG1JVnxe3Kgh
1W+EmMtbViCYeOaowhdA2A2MJty6Vx6qxWID96DVGGswVN1QAYX3CFm6w5uUNEARkBX6lNjT8xAX
5YUFRpA9By8Wwy+BgF0wTFpMARxNsqdWjMFM4gkuT2rci2wAZCVwJttENbDDmsQ9TGXZALJvq4jq
GEsLf/2qPIE0yacTUrB+XpghW4bEAFvc85LwZrZ6FpF8yiO4aZZogsTo6x8G/3cC8XNqnixbDMPG
jk0oMWnIlgDUCNi9pltwRSvl1Tf4euudU4UWJMx+oQJB4GaSIBUpPfHhgo9fowhoHBjyRp5rAKTK
7dCN1U3aRxqTc73yeq1IQ8/d4GIsTkMTwfxmYiq6Heo0fnIB906HVYd4WQ5LHp8xRRZfO4JEqr0a
J/cmD1nGQEtU/TeFVJX/GY3mfuwmzCdWVYV3sB6n7ISEiuLe04fR3KgwNRTZWpb2qW5m5tAiHb3r
vGD3uoVPRxQSha1kP0g9TdWUccYJETwyUzhh0LZYYqRDaZJHxoPdxd2JzB2m+7huKwWRitOBYGaz
+JK27LQ2umDjGkwRlu2AwEC7OyxYf6hptCZHaF2rajtobGU3g5MU08aeLCiBhjMVur84kHEhBcbA
Izh6SXxMLU68b+EwhJsSrdoXwwJFsYGZIL9St1hia0AvvqxC7E6bdlAKNolDnNFGUAmcNUOts1p1
YVpuktHows99nQPrH+1+/DqYXvklY7OUM7Om5UXfGnZzQVvQY4JpYdAwPYiCimqq7Dro2aKmvLYO
bKxSSz/RFqqabwnYyo47A7LNNKk4URzSUbW+7N3iCzxg64ve65rcuMo1b+IsQodipMPqZHMpGtmd
dx6BS3OfPAIOsznf8vLlsVg8tmdu4TKl95KRvklCTxFZAIj/Bx77mDcHZnIXDlH2rZHJ8FKLfip3
4AtYmngfmtxPXQIxB6cqb7WSGcCBUekgM0kwrC5JmwCcBz9s9jaV1QOzCNm0grQQsyh2652+QI4c
Yj9OyVc1ZFXFpzjF9GANpzD9nP1F5sPeS18SbaTVWJSUwBtgSAushsjKbN8BPtNuxDjnn0xlVQ99
n5ufQEk5ml/o9Yq+QaL2KIxC+zS0k/o6RHqibZyW6QQWXqquUWRLa6UWx+mOwJlU3yKhznmQc1SV
O1vV4RPlAaRlin1QhqEGb2OTwoVCUtvyPQBUcdwLx8mcG02W2m3v5M0jWIeFld1Moi99se5m4Db2
kPTa0L6ZKKJiRPIEhp0XZe6Ze2/w+D0UB3QtZjYl30VnxQ+QYOrb0BHQ0VSehOoQZcIlVqdbjHrd
P3UEF7j2ok7YpFJetgKeJmUTVce+hiv6BYN/VvhpIeUBj4XVnA7QziuOvSN1hia6h3qHHpxDCaJ4
xKwn44EZdQHTxNmh5keiNq9HO2uMIFE5PtO5lM11lo3AD3PLJD+gkVg5NtGyRMvW6a0q3cxNRAGq
QaX7XAJ+8Hw2bWTVhIp5ONDcKoHwrw0y2veyqy/hhImvnlJi9EWtUTwyL8Pbdfue9lJND+VTX8yV
tge10UMzt2KD8ASrhI5BBofVHogsStxHSMVSwLVA3bKZxsq6H9qqqje2N7ow9Qw9NjajKdPLqXdl
E9DEWvKg8dQUb5ui8E6IGPfsbUuYQr910HfcKeDY9cZSg/HYU58itkWvHm/6mrF5WsJNiw4DqIlu
IwYt2/UTA8+H/ufZvsgKOGAFORD8G0BA2cSbcE+mOpK+RERsnsiWFKWgNLX4sVkyLlNmQ+GdtZ1X
aQfIrbDrKs9mYFkD+cabca5hdsVlbMuDGS48WjLnymJjtp5KduwIu/NEN+LiZPRgBG26vmCNU6mq
vY2Cc6z5XdOMy65NsEMEVkQm77bwTAxavL5hl1qNlm/tjrESoGFw6wedZlW6K8qYmXnSVsrkREyT
7a9iRrgWQHz2RtrZ9sZuVkh6W4fC3QqAOrd8wYvcmR09k7gCU3do2ULZu7IIW2/TylqHEAfY5CUz
KvOBzcY8M1Wo5dlStjxFSDqRQ95F9oO0Zue+TUX7DMbFI1jEij1Q9dMoX+ge55QjVkQuPJ0YZ945
o+i/j84EB4tCvfnqEe516aoaSxiWJveWVatyNhhpZbEfhqH6zBmH7pxDQ6pvFZh4cvX0xrvKnTJ7
oK8RwgvTYkUhjZy633YEhTWEaqzrvoZBmAw/sqs0IK0JiBGX3cXzEta0ZCDJwHiuITv74VTNcitA
dta7wY2sJzPVw5vuJwavcEJdni/Eg+e7FF/MN8ecyTIyFFk8zAuDOR4y2KvJVZfQK4SVGrfV1iQr
VBwS1WiMaKZZbJBmXcrtEpYp51t8v1diEXwRIPHrH6AR+uGAoJsqgiWVUKihIv3bT/VlKG61LK1u
54azHLD7CjJOq6zY70EtlFsl2YQeBkc5cJVGKZ3tNKX1p2oCGwvNf/BWeBsnDPT9alCKtkSbQ59N
OJ96KyddQSBZInZYgwfGXj9JPrc2nfON1UewFZURZo9xHop+B5dMzjstkYjmp9p27/XCmyJfE0D6
YW1FAxeuwAzC7C3sy3lxXeuQW3Q+GERxdO9pNHfAmlTAoejp0XLroJ5/56yhNbY5s8GKZqlJZCyr
PP2aQDGiwOxSaL8GKcLpphJAVw5MzcODW5R49/RZltTfOq0nXCAyJKASvzX5ZGFT31dNVb2g9DRu
0tJVYWAT9sXLXElwveiaW2bMAdeRQ6SXYqMpNikTNEkxXfYkZrOiEICBFu3ngm1PYMFNfAjJkUr9
Hm5w58NT6c8BsOrQPzKvsYMxW1snWiUTfh+HliT86VYYnkhawHS7ikqLDgmYjZhkHdLUTLNsrjzM
261PSyAkYYNcMMgrU3rlTamwaNuV4hDB0vZ2ljEUFxo8u26XakbobWDmubdOOs58xTDZXL+je9VR
tuXC3VV22MUBrfuFigZsv7tjVxV+inXO+30ZRao7TYu6eiBwrQIqGor4h+5FIt+VQosBmnh5/cXi
zJWXRt7Ot1AREe0vPIRqV9P6A+Y25uj5THJir5oldZ9HzxxWZGpU3OuIisJtPRjZbTJUbREYouS8
qEN45/gq0ZzbYcoaVn3mh2mXm0b2zGEzTaQUI5fmt20ul09VRtoII0aU38p5BocmE91snobaWsJA
NQ6NZmZKL7qqIPTlJxVW0hdT9uq7AcA827DStP0pLFr2Cp02at6ONEzjEmPRAHHVGDs9gJKaTdum
8SQbHboW56iqgcTbGOEOjkV20CeL9RkRj9BGf2U3nphjD/xG1i0oAzNyG7g6IX1bzXbL+1RPyBwI
QfxdpnYtr0E9iWedVhj9pMnRnuKuYqdEEHji7vFwKlochlP/6AjB0rYcBUQXoJHZeMnOFAcOtfP6
VDS2exbNfQNiva5Xujmt2xcPNhvzUw9jXQPFRVZvl0uQ92rJniJCSia+p6qku99XHOggs5So90GT
OxiWTKbZmRIRLLlSubth3+ZSAkK1Uwe8Rs6pZufN91TqccI8ytkBs+aYWEHh8pZ2YCNl6Ze0zBtK
3tBIzmb6Z2I7LE7y1XAbBgs7trEi3KDjK3bCTl0SBDd/m2zLY6tneny+lKKQpujid81e47BWo+Ez
t1/iWlgvolwS4E51N2FzM40B8pRJAqxAnknGQ6YZ1/+XvTNbjtvY1vSr7BeAG/NwWwBqZHEmNdwg
KFLCmEBiHu77yfrF+oPt7S1StBQ+Nyd6iHA4wiYlVAGJzLX+9Q9G0lNdROaCW6yCExSQR8yy8A02
DijdjDNngiLsJTswZbOuRqMbWlpVbMix/QVZRP3jghAYQDbEZQohrQ0GUobLR0nG2Ff7xbsfhYgj
X48A7jc2NaN9knaT4tfq4TF56FrXuoRlrF5r69qmxOLADWool0CyGFpyIYbCI6MhaV2MEzaLm6q0
FuUKiy4dc0zDJmt9zGfe6KKpdDXUFEINKQfI09glCWPKrddHEdsTTN0xlG0BNO5VYDKbyq0aAgYy
MI0LiLaAhZ3O8XjOwUWVoAJ9WwJhD+UnAa1P8aWXaykZD0ZzQz2iVNjfmlRfDka0D6gIrSTMZgt7
Lj6Sk4Yab0q1a5fFKa5HHf/e0BUwj3wHMFgl3UwCgEQF0M4W0kdrAmDJ2PazuMki3+UBxyQX6Aqm
ZwrkI5LuFrKU+hHIy+dPed88b0Yn3DkK8s6mapxDZKyd+kBvetbwbNSDCI4RuxfssdYX+mAUO0zq
OAYGb7XUzKXdH7pEV67ATgSIGj6esd+Q7kFCY50mX82lEe1qZE1kgtvQV2/pPG1iIvDo0HytyvDO
7Zpmvue9FUqomR2Hcr+wK2ylo0ZXaWGYl2plVF8GhgELqhKVCAQzyyWdXTRh3lYslEJkfmR2FVi8
c9GmqJlJbb1IQqLU9Dm6tYrIa3YeZt7rLp5VxobMRlpXdfDUPdXw5GwpZeiiVYIclCNlsKPtyiFV
k3sVQLt7TlXKsa00ZpzeFRERDMFpTaDWVSVLu9lR7APSV6Ce4jRCtyeKQzddUiv1ojI3cqYt28qx
bU5ulwwfODM7nYEA7oBk5NgqQRNZXWR7oyr6K0S5fX9JmxDVtyoaJoo59i17E8fO8BFKACjywhis
pzcuXA27deLAiNfhlDa3+No5brhUvbGl3CdQwlYLQepRqXS3sJbSz4SmpcCyBXDtpq7bkd08pVpF
fC/uRIfvLJSXOT6bsYk3C+VsomxbpgLJVmilnftKXXr9Zp5qenf8YHG6n2jhiAPJPGSwwtWJfFmz
V6a9kYjI3pLTKj4pGLKpQdUTjAK8P9ifGjn0BZODVO0gLlYeCUiZ6JoDVy4+ecQtnYa6ZT5LCE32
zZur/OOUwqvDGLvonz2rl80LXQxkrC2BRZb5qWK3Eqt7HwByjRe6wG2vQE692iebShzYxaRJ38uq
Zj6CjSGDb+yeAWLklPjt4LKPq54zSXYIPAhZII2RusM36LAQmOu2AXg18jKO7hlFJB091dg8jSZk
5o2SOESL6llkmzvMNFWgwMFzFb/2osUi0SAz97GCVxhIspe6odpAXgozTsq70s2of0Gd+gMS5hLL
MjUrHpekb8sATlrVYh2YOARZL1qd+jUHxHI3p5ox7UyirhlGRFjJBeaiqDOYvS2TY0WmXxx0FEEJ
2K2dFEGj1Cpp7KQWKwc5Wt61S7EnyGtvNRuj0iSLrD24zFBj1h9TYj15HvrWR4k1MyoAO5FLDrEA
4JQ6XZe075ErrtI66zGrdng3Vpi6IBfGayIQ12FZnQ2atjRwIsftk9ABw+ZYscpKWbZaOuLaBKRh
j8dx7CdYFiL3tpHkMGNOZHa4Nec2TcOEx2/iFwoxWDozwqU/8K+SebKLDXhTbixAEW7crMG6XmM4
1m0alcuR2yUzrCVj9H4QIxinMMVxefWk3b50HFN3CnlL9ISKMQ++lkwS277ZtA44ynROqHR1D75Y
RpMI8K+XxJMhabQYaGtI2PIcIB9nwYkZqlU2xAkp1sD+NnoEf+y0Ps28o8aQ+7xgaEiKhINFYVnj
q+/buai9nZ4JGPFm3ZPElSaYT9BHZsDvPe4QO8xobP5yk2TpBxnnabZPKttIgl6rvQbQmXU5HcgU
s5/JgfCetbobl80IZ2H0QN6Uyj7TO+Arj0gY4MmTqiMeLDB+EijzqZDf8Etudnk7ZuKSRDyBHSZ4
aQEsyEwg7EwnuQJiarsQHIWQT00Br4uJBiKS8XGmfUUqMi2tc+hgWk63kT6Na1TRgOc+pzlmumkD
fQADf9wq/a63mOyaKcT2CwjflPIL+Ja6I2xPS66mJjW9MDGdWn7UORTLa0PxasW3cJ4UPtAFKKCR
2vUfvLA/KcSv2LF/cZP/H6EwW/DN/se/ecI/UJj99OXp5eu/Xqp/PT516fNTWb0iM69/+A8ys6b/
homUSY47bHkTC3toin+QmdefUPnCxEIj4Nir8PxPLrOp/QbpDREo/EUozcYqZPs3l3n9EaQcfp/K
AL6m+4+4zCuN+DuBgg47DOgAsQ6y09Vv5w3ns4MJEY9k/Ww89temv0nNm6gDAqw3GBe15X5Wd850
p5JV5e2vMLG99dIrdJ9hlOiBZeQbBZQfGSj21TVezfcl5EOonPNDMj6oy2VSX/ddHWTUBuUmm3Z2
RE72jV09u85lPF04lA7a3e9P4R8tyPtK8M9bmvwrev3f0u7XC32/0v+88Pr8/9vI9A5P7e9X4rkq
u6/lV6yWX63A9Q/9sQJ19TcDXZ2hIq2BoOesC+3PFej+xtgSCjsyVAyzyMP+zxI0fkNOZRCqhdrC
IASXBf2fJUioDzYZ8CMhCq9qnX+/Jq82jPfp9Pz+2zXossCRdaAQhZxtv9V3K5aiW9C4c7+gYSFU
omooXWg5TQjQyTQB63Ry+mwibtDDfpiZMMTZUMDHxAM13mPMndmhnCfmYoLJbIhZm31Bmka7hBkQ
aYo7/qzS1S+5tiYBOC85wWxYHQKhFheWDutoLCwhglovcHDuzOarY046tYDiYaM3d1bgOmt2HfSa
ghCGeByuzNLM4E/NEYCyqWXzQ7F6+kak5TF/wCE+2bm9CRoxLAQbm6M0HgQ7cE00YT9ZvopuFMB5
aj6j6rLPJj01gait0z4Y2NsRSskdUHwSjMB0TAlPwy8IodogoBTEh2iWlBzqirrPDMW4qQzT/GrT
gCq+ZjYVJZiSZjgeVimBem7qfsLEGzzHMzqKBpT0jgzAnIjEACqTF2xa+dFVpewvOTh1d4fmK9kb
TcHIyVswX9rj/xHfF9TEx5Q2kYF9URDe4uSGuMyZ7GITye3+pBSd9aGlhycRGozr5CwTTATZV9Xk
k0Ah6xBmT6iNumSok80UtVIVdsW90YdraJA1XAqzHh5qOnHijuJ5JhHbioiE86IWq+jewaJ5I2nF
v+W9ZZ4n/OyvcNg2vgCCGf1OCNfqNm7VA4hXBBA35zkW2lFPB1KZx6LX9p7QilVDMN2gR3b7sFyI
MdVzDZblALtE2cCvaa/LatrWHkg7zznJL6BHpR9qTXqPNsgohkeRaqCK6G2TUaCn8F2KDjqGsLxb
J1eKRxY4FMR+sCPGswqJw6ESEUS9aSNLekFHzmBzmU9lc710zXLSGbSvbIYK/J6ioXYPiiO1R4Er
F8vf0giWRAwQUzvUDKjjqI0pWJT4SbWjPguUdtQeTFsZnlLk5UvQTvjMbYmiJIMxH0Cn8XaPHYv2
yGN4DQmo+aSqlOwrbWQ6x7lCJRiXBr1GXuXdbR530XnMZsTMsWdioV66JA/4OlXoAbwRm+rUWRkT
JCYyv1bcPr9uPSJ9mRRMVNisocr0XSiCzH/1xpx8hN84fiVKu04iFbaSlVJoX7oQcbIQtAqQJBsq
JZQE/TZQrVWYOjrI6GFR5XD2lBbjBXagvaMrWbGxq64UuKPCYztWpiEPbeWIemthRVf6XhkbJRTR
IbM20BHPc8QUpkMzdsOIVjVBgBADb2Z8/i1fJK16I1J1nZcbynQhjAysJSlVC5ZmDa/mHpb32rLo
Dl6W//xs+tuD5/tz5/84vdcq76d0+PtD6lAkT/+iXjo/vdKJ/fnn/jinFGRaGpZYq1HdehioOmfO
HwcVP8JTblWiqpxXPAWVq/1b+GX+ZmoOrGhouliwfF8sWeZv6/gHDStGWxRMaHX/wUm18v7/Uyth
1qWqOARxTlJ8mTpCndc0/QaMT186/BkEUXb7LnqCxFUwnVbdTVel1g0pVDt38sCfJQDbd3frz1Pz
e52W9fqQ/P3iqM7c3z0H+CrqGzGLqiue0EeDObWkZ+31yBn25aI2fokA5NDWagFTZ7S7o0ji4Ubp
TWbPfapB9hvbI2boOVmtAhIrdNuew8/Oi1M38j8h8X8cZlJpkySp1RN3Vw+k4WgMzfLoOtXE9DzC
wpvAeMFaBASwMG6s7kOj6inG6UALMDBT/SXVkETDRzCGZAuNKN7g30hUMY4MUiexY76IosS7EbNI
P3eLiUY+JuGJnFKqz0c8dbfkwltPhB7iB5wZHTyTwhDspV4NlNboTvVt7jTr7FojYaH//63s5lVS
iXkKNoQs479/L09oT4dXheNff+jP4lH7jVPRW8X8Ko/9d6eSP95Jykp1dZRSVxdNbTWw/uuVNI3f
Vs3VquWmqLSt1aX7++LRwebL0GCekBv/j15JIhPfiGd0Xn0c1jCmAVNH+PxWMldkUSYWOy99SNbN
LTyX5aj0LXHcQLRQCkHMSSxNyp4p2Vyp0CTa4tGx5AtBpp+H2TjqffeUqaUX4mS+UEfKbuNUg8GQ
l6JgIqjmZhqoQXvPG4JCb5/idBq3M5Snao0o531fgyzGK8I8l61RRo+jQwqUTRpb2YobRTPSfeIy
zx5r3Z9l7PlqrF1BRIEkPTPkHKo1oERjspvqd814rFztOGVNfGyU5GFKu686xdNGAeC5LHUEKEo5
MG7piejCDoH2K+VgI5Xgi+aN6M3qy3KyLiYn/6g72tEcRHyKzZpoLtEfNCnicCA/LaLa9ntb3uqq
LnYlegsoEFOxH5ficmlr/RApxclxqgt3Tk8OushzyubWz+BqCwIRldAWfwZB2tZ5dpUpcxEORh+F
qJyvBVbUR9Od/L6Z99kAwwZdS7nzMhG6ebtzKgfKdN1CpI+NzaTbj12rbpbGYwzY9hvYvwTlEvA3
GcZdHE+XtRx8z6xuVdTmdS/30KHCZmkOWIX4pTQODCAvBtUI3bS/WPm1E2QhLKJissLY5zJ5X+QR
v1k7D15LokkaGY8z7Fv45sQR6ba280TzgP/Z1oLgt0dVXp5nk0CvTFVC6pY0ZA7DTDl+zpvJT5xl
J+fOCfIy0Q9JLV1SDpdDmUR3otE2pWBuh0ULMVyA2GULgmaZTZglWegImK8zoCz45wHEcq+X9b6m
8k8LcsrybFdSdcNsyNMgztuTrOPTSNygr+AlvFEaRgc8jY+aRkpBXqJRoZPwoWFt9db5yvSNBGkZ
hcuQ94y9DEw+UodpSf/M2OMi83JQpxbGfK6TcSDynVm7/J5W7FQdxgWc4H1WE+EEq/6JqPfP+PXs
Zrdut3NfXiyFeFTa/FrY/VW9xgW3w30kTAZRJPBM5E3ppNLpkH7bTNulEoprmskpGE33S12IHeIR
9nUmqz7pzqWfjbCBMpKKRkclH6q7nQb9oBr2hVFNBxvB1GaYkcDkvUoWpGkAiSrWY1Q6l1StNXHh
9q3mkiwOGfoCYlwcMo/bw0yDGK2W4bxAZiQDa4ZU5gWCmSMyABFKM76TJaE3sgqdOfowzqR6koT9
BRsWEO/k2dSVx7ks66NBrAxM8ufFcZ6atjuRbP/sqNTIymTd4zxVPPd2emcRgjc52oVhzRcGIfHk
eO2JeYT6NNfBaKW7DB5HU8odmQg3nrL2JLN3gW3HQ0JwZFzrIUO9u5rsQ6kpt+maIe7BAKtRiXh2
ea/jjb+Jcm3LsbmzyXMiUcj7sKoh+sS4NNvoaYFr4i9GfdO4VSCj7tzB010yjmaS632LrhDm3LAp
PWsfyerF6YpD5r7oBRCN2lZ3sMePpCcwQovNOGiafti6JZtE3ne+1dndnkjf0reFCULTDAfHdMRW
To+GGp+iNXiZ+Gvfghu90Uv9nv9gqEx04dxCV1r0TyzRyEdiRtyaKcKspqvT2HBqRTlqdr+Fwllc
1ZlWHuzG2tpVf18v7YOOb/sACdBvJjz6Kq32O7UTQYRb147perxZZPKALiWAY+nXufeBAIGA+PTz
QHcQuEO6ZyiUB5796JUPifsg3Gnx4TBspZbMgTIaN0OKlBo2x1mNiHma9EfaMCjRETFC83M1Nz7M
HAKLZtxq0tbL9m036aFW2P5a61lTeqlmhCBFxAtC2LdP4ClnQTda9VA0DF7dTTYuAXXTg+WU147F
y9YvGW+JTn0zR8i09Rb+VN9/Sh2LwE3iyHWx1wz7Wjf7D9DJ+iAysH7H99qDHsa2JszLZCZuRS7D
S1sZEohXGBsCzW/6afgsqtiGx+qtz899aMYSuR7DgTmqLN+2xNOYkImJLummqtWtQA4HJZgtlwHo
h7Hnv1qCfsmhq9J9p3hfcIojOG0yjiMOS2wFUCqV8YOda8vdMCWPrVl+gaR+AU33GWT7OhbFR7bz
QxOppIR65E31pDRpPaKefq/3CAqivjk4Fbq2IeV2o3zZFnLuN5wd48aymdDXxgCTb56Odp1+UWx0
L/gPrOnYY4Ai6jzr7nMxTNCBGWqEXmM8lrZwgsQuCBSCxTqNJifTGpsUe99GNOZb6Jg9u7xG2moJ
yTZz7OGiquPPE+owNyuOBIDuGqaHGw63fBN7zjPoxKnq5VVq0B2SRiy3cpjkxmNnYHRZfii1rN7a
cXqdGvOjUJWvg5boUPm7gzlrt91sQ1m0HVh8zs3o5Gez6q4FzMlq4VBdSH123eESrMvvjLRH5jKd
EBKk8BudfTXSCHOctyEhBkSk2vjbgYaMKaKgzNBfnEy/5nE+sHE1F3ku9zmMOzLjUYoC0tw6I/Rt
V0EggSGEz3B59Kt++jrF2h3s5crvlOEENfeSoyNH8wgNbo7UsMlIbupae8N4bpsq800BX2Iztm69
Nav8WnPNo5DuTVrlJIsuPWDwUBTwFWk00jH+0k7QGgaPWb6ZP7e6SzxvBKECodWZioYxrKfxDD3n
w2gipuiWFtLDiL9OQvKUTKvbVIqPGpRhDvdiPwwl8JRHuivgUehqw6VYy66uv9ALBvRV+03xjH21
1AUjYAOvctiXjXsacIA9CCl4t1CmmuYwBEasVZte77VzKj/ZTFewj/WZcARIKQ+dpV7mnbdLurEO
vA7gytEWtod2O4p5W8yOQyJHd8DzOfe1fPmc2u6XWYOv78S9C59YvZodYGu5fKoinpON431qV3g8
4SWWG/lTq5sEl87TCaM0BE7ecGsA5zB5EjtkoPCp5pblXBoXaStMvOzJ7vT6XpKeKIZdCbsLEq31
ZBhLEXTpeEbcqsLjsIZNbqCmdW30cgN8dzhGD5YrDnNdPteDrfloec5APIz2xQirvEv3tlGOW61L
zCCz8nslVS90K8p2bGR9GA0mLNcprcO4QkaaqA2imJiQ9AYKNUO/ls3WMi9ghACPtOwamXachyZC
1xJ/GKe63y4EVe4Mq0MMr6+qUPiB28Qq2BfjkUTjpPZz7Pj43vCwyuqydPQnTZZy03AWbEkgu2Sf
Ow3GcMFOPrMlpmfHLZ+cgseVKmgD0CApPgYnzAgR9qox+piuU7YiJ5A2zybszdviyoaJHRaW+9Dp
863dp5/GZT7rAnuoNntyeqfbNA6jQRjcQ6gnNTnnHQKj2UNMYdeSUiAqiEEpV9wpdr5Ko7dD9sUU
A5cZrgwga52RzFefaxmpm3YYrxTdADasjZtuzeQgw+tybCYInEZ3cicGmr1C5uQ47eapOwndIDp5
pQr3xot0TO3kYMO+SPcBgWbYKC4aXuIMYKQztCbdu4q2iS3zYMH5cYtbDa+W4pCpwBFuuJXhj2U+
QX4k7RNtMZvOPH6au9jvTSfaYKd4MTdqtGEzbSDKDkFKCu4hK6LbEX4LRTL5d16TPeVTf6FpLZFl
mjsGTDMv19QMmASZ6ROJs2xFTByxCkiQ1/0Nqw/uW6S/dHX1EEUlXIE+yIQRolvqfHNe7sFEok1W
1PeoZuWqxDu1+vwR2SbND2LDTTPN93rUXEyZcQ814Qoy9m1b9ifWsOCxjvckVdV+pllfWm84d2qG
EFCZjkZW7GdrPJmJcYjBXDYDDoBktlvhnFFQmVV/PRQEjTVC+apXNZRziuFFktg2ZN5VbHUCevlw
GssqJyKPBTm3RQBMbQWgCR0R49HeUrxrKJoQmOJvETyqncXgnyzzR9iE5SZqK+tYi/FD7gLeFLH4
3Ct5aDXeAWGse6G6ndjBt+uPeWJfml5WhNw9sgOXLT7hZ2DrPWVXiPDpY+VM7Dqq7A+QQro9QqUB
TEPt97X04G6pxLMlFts14r9+P/cd1Tjb6nFOOjXsomI8Gk15XKzpAdO802y0hCGm3tPQU7i2BfnO
s9cGjmMdJQy4DcwKZZv2SkGZos7EABZQVT2Watt5xwml0BYlXxqo4/wR2yz8nVXrOkEx2M8EZav4
+qJJbj8YnbgA33106/KURi4uj5XhhNLOnwzJ22hWjusj+NpODSIt1WsoAwf0I0bZQMW0SRfKBLT5
prgeoMP4KVo4XxtrCLRJ9kXTk+WE8OgoLKiAxFjpdHXKzsRTcqdmfeRHNu0oEuBLuCzXSWI9dRaZ
vmDMl52Cu0fdVNuViwDNEVgLbA12b764lyZV7AZKyU41WRZKjcdB9ZEpZ0rjF0PRT1DjZBb57bjz
fLYHVO8ifeB1fWaiepWka3/RwNlx5+bFk6n0lSW5s8tnMoQ+2EYjto0htia1NR0sGpZ55aJ1jOC3
eb5onxMNZwg3kfDp4D2xEBUiTHNZXOie9qQh9PEjQtDg+tkquEty1y2IJTCvWuAEuQGQmxrASKOB
8MJayzRoCWkg7YvZVT5myQ2Bttj+aHAgNIJz0/J+6VaeXZJCEYfLGDsbDTeHNh1e3CpcZjgYAyWI
gXFBdy0xZofBv9GQHu6TIb+1jSuvJJG0XmUXutMEYm4PUkLRqdB1qswIFNfaplHL4CCxT56qjPz1
zccyRjgHQsCm2NtzaGNUwYlu3nTqRyKIo4MuzW1Jk7sIgyDYvtuYbv1hGgDPycx8rB0GxcZ8jti9
o3G+BA5siMAyrnSQd+SHOyQAh6kab8o8gt7cpZdYRZxQlZ7Bfs8dJVhiI5yrmnsoindeXj1qo7Zv
E3SFltbCWzPDJJnvgRHgnnjttSMRIA0eKoxKx7uv0D9FVadtMDRpaHb7j1l2KWA7N4I06zhp871u
zy/NYh7rltbUpAKLxrWNR7yQy77fqFai+dFi674lJ79oRuy7jfI4eBj2LYw7NrCQoK1E6RHlx0aJ
ng39A9Gn4bDUN+kwJzuyrz+ehO2dKynOw6Ad1amguR6iq4SgyQN6w2PJdRoxGz4q7q+tU19I1YVJ
JnaKpJtWrfrCgauMRciGMvPjIp7q/tqST6DmPjrAEoLqsEUmsWcTVf2+TTlIteggusu26fEwiarb
qe9JO08ZaUIYuZsNRzmpY08OkTXn23oYqPUd9XJ2zHucZx6MVi/xN0BdOTeNtl9VNHC4CqN6IZI8
xoJkuWxSx1/0ftz1jdyrtnYpCVXTomGPduE+TapmW85PVmY9ObXjHPLpW1ZMhwwkQZTqKnVdLi3E
4eRRv2h8og+mmm1U1f1YkrK677v8pYr4Fu4wD5czM6sNUL6v2wluEDWyvS7NiORe6QnSi7QtuiCM
dhPQOgQ8Cobs/lj1yk4D5zOmks9e8aJ4Zap/a1Zq69RR6Jh6F+10VD7nwXKVI44C2cnuDA1iDTAA
Rip5YEaQH9ve+i+wEf7vnPg4JqUD9AAX5Bd1OZOXn+LM6/yn/df/+p/FU/nyPU3h3b/mL+QZ9zsM
4hC5rQZ4Bhf4k7bgMSiCzoBFGdZx2GhjNvjnMMhWV9oCFmOebWqvmTOW95tL1qLGTBtDTpg3xj8Z
Bq3EmP8MgxgFWS7gN9eHg+OQ4PBmHmM2qMvSAeoxZCs0S1AmwQ3sY501A1CBPW2/Q+Xfmf+8dzlQ
bu4zXn2QdgDUv7eI6mx8gyyPFIyMZiuUFefp0BUUvqqIgN905xfzptezrj++3koWMWCGYBFlvrle
3mKiWFscWI7Cv8ZR687WXPTXajHNwdy2hdhE1dwdvKSItx5N7/7n3/etk9p6ez2sqUyHT0A03huP
M3IuU82VggMzkTaBvTDZyswqdj+/ypvZwfoQdayVSC5lDGyzmF/f1byJpaYPGg9RjiXCzrbaQnyX
vlDTOfz5pd65oVRZLkuGApNyef35dw6CjUTLY8h5CXLT7fadp+DdYdUelUhV7DVccXyM0KywG5UF
nv5Y/eKbau9dnykN3HXjd9v5N8NL060gepJkENRLvZApahfarc1HMgBcedk2iSWaXd30MFPUWmZn
AfWeSqBChwGts07ukGwbPSW1mWNCUSUZgdWwdQLRK/H1opvzSxr1zjPk7PRXa1F77zFhbKvrTHgs
xknrbPS7e5d5UHcxd2Tx48AU2gm6obrv4tDLXOVaTMxfJ1U5R2WkMcXMCPGGCHBgcZf7tlKKK96b
dI+1WIGXZvQrO7V1ibzZB6AMazgmAlVDJn3z2abU7UoZYYenaHQGY+3IXdy3UK+jgWhkCq86daIA
Vcz0C3e8d3YELkwcGQQtZnYus/Lvb0oFRyOaHWMJoPn2W6ebl0M9jNhTDdOLOvwqIfaHR8B3w4xP
56VcjYyNN1+zFdXoKflkInQdLdRSjXdNnyc2ng6Y9/M35YdXf70UseEWrEhXt9++lHg0tLXWLmZQ
yWpXRu5yheWV+ONghkTxPuuM2eTrx8ZFdCwUMZh1IKv/bkn/3ZJC/mjaTRKZAZ4l0WbWujrMTHoC
qyEjBgs7H0VI/4st4Icntl6TkCGTjQDBobH+/LtrKlqPm2GTWWQKReP1WBb1mTSGJPDYhwK31Nr7
n9/I30MdXq3N9YIwMyCfOuQpvk3CEXk/mbXNBVMB8b5gEOI3Ik4DzXTToJvzTy0Bb6ferrs7wUu1
F4ytQoTg+S828/c/CIvHQZGJvbe9rq7vvjl9ryBqXjEDFEHLHpCiPscFffiIfglFvBSMbJVuG7cY
zdAD14cmH0u4fhyqP78lPz52JuKYPQA3uBaRWm+WsS2lTGqRW4GsxSpLVaNdhY20a8KL8lJVbnK8
U3619f6wRdhcFOIvxGySmCCPvP72dmkw32GKHegKYxbMHv2pQHhCXM7s20WGOgqfKSwE18/gxqEq
JjZly/S2RrK0ZJni+TWMtRogWcB5oW5OAApGAKmz+8WCeefuYHdpu7zfPCYk3q8/aF+bpU3OjRpg
RHBr28VyExuRuC2k/anqUtDcunCTX1zzh3PJxu+Ng/j3m6MzdH19TXw14ogsHiQseV2fhhZlHLts
GuBdFt2jYnqulFWpgevoNjYJNfr5evjdK/X1K8Ll152GNYG6+K2Zs61XxKi2LjdXbR1us1s/YIls
oh43zaAtjH6bFgo2AlgmBRFWIUGHG8huVpH10ntYoTW1+raXAh3+yEGeV7IPbY8xAiC+CH7+Yd+9
VY692pLieocz/+tbRSiMBOhZMHo1ECgLNEm0zyCz2jDIIK/SQx27qyzyK6Vifvr5td9Zw56JdTa1
J9EO7M2vr+2kXop6lMfUdW1/mUcNMpJpbo6yBcmNcavcxhyE95MljV986x9PHp7Qd1d+8/a0DI/0
rrZZlGOTh65BedaXQ0bY5oy/+F/Ml3dq7PeWP4ccJBJ4+gZtzevvWFewCeulV4NJrbqwbiTlxITi
K9a0ZIcreHqM9OVXgdbvPdTvL/rm63mj7XXIhDGUcg2x00zp7MuofF5U89oGTWZoBBA6oS4/LYn8
pyUE7x6WzyrtFRw5yKmvvzDOqy0pvrzvlTQMJMF1c0H4aXnIS3PYlqi/frGI3nuUmLbjrUsHQ3TO
ei++OwYYiaCzxcggMAUiQ/hl+S7K7S9rAsUv2pd3Thy+2tod4ge/yive9C+KYi7ILYF9SiG6ICV4
PSjLgdlQyzDQm5fer+3KgaIwlMGkrKJQj0F2qSb6L+7xD6le4CGeRVYa0YIrr9F984AtU2VYnOAY
hnK+2RgD8wjsvFy0onkROpV0r5R+kD4UHZMIbrB9BtFwVeY2uTJyCEuAF9OxolM+/Hy1/xBcs34w
1CU891XqizP+66eRzL2JtMrAXs9i/J1AamlceQPJSEf5ucDlmMV4SHQkwI4VIdxo6obZAltgqRlj
+PMP896rZ5MWTHFAMY078evPohe9nWjLoAWjoxGDrMF6lrZM99msODeJ8OKrqBS/Cgp879VjL7bN
1X3esEzz9UVRKSaOM2jkg2fw2Gto4XtbzGel89ZU2yINS2tkNt7gjYsuLN/9/Ctr64N/e/TgosJ4
DBNyzr83999NF1oSl7cBrx77APVTXmiqYm/N0YVgHRVgXMzB4WHTo8XO2Bw7I5ou+bUFPYDHdNGQ
WHXIwj7YrSkZgCPL+/lHfO99dSyIFrxKNDdvb5DI7WZK4h6r9rKEku5gxGp22bRtrc77hQX2ezcD
Bi+5OlyMPeLN3qujg2qL3OB91XLr6+AVql84BZmzEOS2M+r1Xyy4H88z2G0WhRlMY+RPb2PGR3b/
ObcdLZhwivMLBje+2pQTDsOigo+jnaHjYOGkxY8/v6Xrmnr90LnuWhlwRz36tvVzfbcFmpFug3rS
qFozGSbx6jY3uAjxf36VH1c2V4GzaeJ971EIvtlzdDxXLDPCwBrPEufalbbjewYJtUlhdocon2EC
VInYSyt6cSfX/cU2/+OzXK9OrU9hR0319lki/hVjhUN+4CmJR9WKx1HCfO2hgLMXxHX2qyTVHzcP
gpGggWKWtBb3+pv3eNQKy5NJi0NQRTFd1wiLrYVMpAnrtgDRdhwubWruf36L33uQII9rMwEg94No
yYj0RmTrRdXSHM8xVVvQogb+x28gW4Om0jTybnBqvq3IGZ65zFH1wKNFCPEY+9/cncly3Ei2pl/l
Wu9RhnlY9CYGBBkcJEqilNIGpqyUMI8OwAE8Tr9Kv1h/zszKZoBxI0y5auuyKpWllKIDDvfjx8/5
B8BW7TzQ8fWX3eUXervZ1VCeYhWqfGB9YkKDSCOwmXwrVGd3RtmMByQQ+t2AUWF4eahzC4QqrWNg
Rkje5KkP+moTCPj1CWapSGhAhQplkf+eYNxGL7unADajbnF5uLNvhmUmlDUgx9ba12JxIxx2nQoI
QyayrWi5gpoBMgpmzi+XhzqTd5ggkflcLhc9Cx/C01czlxaVWwfPArR48lBG9bhPwOvsoPAi0SHL
CVJW4L3Pq7rZxUGMhmIzm2jmaHr56ynQ6aOsQ6rWtLjg1uZOSH3YjX7jb+EQlqHV6/PW1ypEmGJg
gRyP6W842xq7ppzAxnadc2VSzu1PZK2gsVJxoX60WsSIXSSAPnJjhxplduNjgTWZ75aExqRjjCjN
xQDrLn+GcwuMgx1yIvcVwvvq1bXYQDeBotmuATq+zzPX3AvLR726ST5GuZbuLw937gVpmmO0wEni
8vFPPzpOsTSSEA3YDXOa3lr6hFpDEQ3bcqienFwbuVCk1xzTzh1g5NAUQ+HCOG/Kf6lrgEOObHWQ
oGiu1RrCORiXH+ADdk80J8YNjQL94Lb+r5p66qTVON+p00UnVbNWR1ibWIONBIC5yxqABDVQ730p
jQqIap3s+ZjX9tS57avYBwZsA5s8bVWzkf2U2VJjdi2ogBg+DPStnQpNZY+1fflDvvipr45nLgxk
BMDaqdb4q3ezIt0EEJmyZ4Q2PTR9C6RDqbt0KaDiVvkSAWsq5gr3CSMA/aYH952JrLnfIOXh6DUA
FAnBOZb2JuEIRA0F9YEF4wdrmbIbiRzzAccjd4e64rMexdaN6jg/m6AQ7tKmz0OnR8Sg0n15iGpo
j6II6BUIikUa7r63aZZ4t2jsd3dIewJy9cD3xZYxXAnPZybcwMMGRi6+E565vqaB0DPzZWJpJbLM
d25jiieqHPU+aePlys4xzmyd12OtC3J5itBlnJhcQoSl3ZfBPGwX8HhULN32Fr+Ebod5eY80jGaH
ETDZcBQ4fGZZDq5ZtO0ma2F/ojbUoVg8VnftnOAYDFLuypScCSg8pqLiMymOB+P55MSKCgQqm4a7
kmSdHv1i+QSXE6FlmmfE9wXbqssL8ex4vs6hz9UMlsxqPLTxwcOrBC4YxuiJ7nx/IxAYD7uhtEK7
ldfsiM9+ciqTeMGQzZDxn76fFiNF2buasROdET9kcwEyhqLyfhTzdGWPvQTf9R4jbhFCFF/HdFZH
pGZnUstUmaXsyh5VlqiAnrpY2ocJV814W6Or/T6fPO990OsfUJZDVT3PU1QkNbwpCuQtGmPaJK35
IxuE8dBNAU7gpcB8cZs0RckyQeTEOjbNhERZVCdUxpp+H+R6t9Mm5GW2XDEnVHrKiS5NFDXS2U5u
NJqbXquWatu2aFTrIMCXbZtEzjHS2smDMVL6UB0WId9PqKkfgwJ7MvpM1vCx9aiWbKiYImlATq7g
MUXyrigwetgUsel+dwprgu7tWEhlSacucDLwqsoJE8/ED4BTCsApfsUouzlejgJOVOQ/Edka6E0M
cXNoUfz4oiWW/8WXvYTgZA6PqGHPv5XoZo8bwlgXNoi6mZzpvfml5NZThIF0uoGA2Qhrm+Ik8E2C
xv+IZKARQkTir+EyYD828He/BijffOgHJXeF8PieehBQ1MqY5mrbuxZ2EShMiz9iZ4CZR70+0re2
jRbvVnD5OMDjAcR5ee2fCwncjXTugtAd37ZmyCG8oUXUiFJrd5NX7m9tMaR7a8AzzIfotRnpTl8Z
89z6t6nNcx/kAGeA0/UfI1rglw5jWuUib0GxuojTJPNeTLm4sv7PDmVR6QBxSa3RWGVDDuJ5vjn2
SrOJUFI1ujjATqt/WxY+zuWZPFNiAPpGzIJlR9OJ9zt9LVPpHg7NiBtLkHs7K+idO71MzBt4aPcQ
qId3qDlVUPEBggdzbOw7aw62IAedI5g0TJDSQu7bwlpu5eL0h8gcgsPlJzz3rR2ScoUyoAqyNoND
UnRCSG7Sd1Fc1gC3uwLrI9dFZgoKdoZ+/f2YeVeSwzMVOVPBRnQCOXkFLZnTWZGDbU7eKIxdBXQ1
w9fG0vaFPSNOXo3Nv0uldLZpEP4CeR0PCVSKKX5G8X36jMlR9FG2QEs3aT7U73EkMaorT6c4zusK
gWlQKiSzI7eis3z6dCV8qrYxIqSckfcB7zcq9ffaQCoKzafJvxukYfyWc5u30YuzwEVoQMweE8sC
MU+ZL/2tAoj4E6ZFeR+naFdh8GPrj8uEej83MfEVq5vgCeoTgsYRicrvrSa85wm99T8Ga+7cK69z
5iAz6T8iggeGhCr+KtgDeMOCpsQetkSoLPTS+ZtoBns7+ToKcsIxf309mSatJNum3xlQuzqdPI4h
I4LGyacVOpBxb2oB9CNT6kaJ+z7PsQYwK7b15UV8ZkdTPaWhi/4sFYFA/fmr62y3+GNbeT23jTaN
qdfWYrsANkHUyW6vDHWmaMslijIHaChScBp1p2MBg0VUJOUFgcQUAOEAHyIcpowZwD1amhntvFpE
+0DiIbmU/h0cmCrU2jn75mGFc+XjnikzvdzouNSBZ4YGfPowmZCokzkFiWIVtMQYqDxjmSxHZIaR
GddlBW0DDCpQPnCuTtZfGf4tLgQlXhsFB2YCJIRjmafjSy9zzD6hgGvBxvmjRCrs42IvWIFhCAa3
07Ge8t6ntJ1D8/T9fPjYLA0tK0QrN1aCz0rTV+iRpi63GKHPV4LvuZXP9n2B2wBnWC/FBS1ZGDnU
vrSyNQ6Nnj3Y3XQwkb08FjGq85fX4LnCA4g4g63GlQxC9ipswGS1dH+mpjKJqNnRL8M2plnaA+J9
YpsnCmlMHWnjof2vUQqBLmUDejTjK6eb2s+r5A6gjgKMUW8BfbD6JKYDyxjCgLmL1Q5PJWouSA2b
N5ff9szCs7ihcKrh8OkBgzn98K5XjIYoJBJUhWs81bM5Q2uBZIb79RSC+ap2uT52t5WdxrdDK4sr
L3lueIOGQUAqAq9v3TSmU5QUI3yZ3TJSlYuWadlVeo0zQFTmoT0Wyixr9LaKL9Eknvb+8sufW/aq
ssTVzKJ7B6Ts9O2TIvf0dKBSlwJVRo2zcO8GfQx2s2+UYT/6843qClCOnHz0F6YixJaiQL6Iq2Um
XSVPUQCWTZ0PfiObK1Ojltn6+ytRMqChOhJmCG6cxMI0GBcw/pa5mz3YKcliGu870pNbS9BWyi14
CjOi+1cCwblB6aIAgGT5UwJeBcVpQMd4dlEki+f9gHXPozVUS5h6cO/xHvHu5v5aU0/9xPVrkuYS
87ifGZS5T18zw40AwiAjIrIL7RaofWgCqt/JsmvvEy+xVHtx2JiQGw7LrCnLlWD6lAfd90JhyTXE
lK9M/JlwYzkGqA3+S/awBgcUaPQMdYvWhjWl3UfNc4cDkrHPeAK5Bww6rtlTnznzuA7j3utyL6Zk
vCrK5MhYRlZRWbvUcKD6Ng53pIFc0g2wabqy3tXPWk82eF3KMoiRIXOvXv3V+eqw34o4KKwd7eP+
LnUaeiZJn20lwuhwtpVEsBTOFg8vqtUlphINLIIr0fzcEiMjA7fJBAO9WJ3xaewIUaGxsltgwrLv
a/S4Fu+5ghYD1y1Ddjirf7/83meHBKmkcClsqHXdKzPSeppQIgM0lfSPlSEL0pgOZEkM9RtQC8aM
Pe4JV9bR2ehCZFFAUQP/iTUIqO7stMuNiIWU44rZFjA1YZO5dy0OsAe/hXCBYrK/t1wbeZYI4l+4
AKTbxH3VwW5BR0PPkL6UEKMhcvGBLk/KuWXOaU/g4+QHgm6froW+WHxbwPLZQcQFDRIU5Y3XRNNm
psK/t7MpuLbT1Q9cLz5Aa8r4W+G91/gklgJizjlCzXwF/9bIqQu4mZGHkV83h8hqfqRujiVxXMbv
mrwWt1FJQGhGv3pAikMiXxZvyA7l7eVpOLf9aDGgkkRjSHW+TqfBaeSAIVoKHBPQ4hJh0wt2bt71
HoYIl0c6twrJ7wCZeuBiwIOfjhQHIk1TsHq7Vou9ew/bIWq8i3fobcRcW2i2d7GVXsP8nBsUJA+9
GoXNQn7wdNAMiHKKbK29g4Un9/MUHxBMQw/cMExgFPUnIEqfLr/muQkF94acCRU+1v5qXU0IP2dV
l9nkEV6xla1Nv1sgP5wLZNsvD3UGc0bGQq/Ngd3JNWV9K0+tJHaMTuISnuvWNzdGwgC5xbshi4dt
0ODkKcsg3SdcOQ/oTphY1S7TfVXNeuij9H9nZ8gQAohvbhsSW4TsELarRmrTc51cCb3nEh0SShD4
AWgRjvPVd4gF/s6iR29Bw9jCbOPv2Mp2x6RDDjEa8/w4OJhkGHVi7AHHmVdGV9WJ9dYDLBvYyG1x
1q7r0FWN4kJco8sR+/MYFj0xF4GBEX6TaA5UF2GNldkn15/mf7C7Au5WLEEaKzQNT187kRS7nKhg
4MShKKL7MZxeFCi4OPT/ZChf6ZehlsQ8r9adXeM2iwcbWMOo6ra+PpabIjHnvd+W/f7yunvpPb6Z
z4DiLm8E72Ed2RO/gO0wUVfEO0o8GhDeAKejkhloxu+JX7UPUxJkR0zP/01HzSSDwU/PWYLpUCwm
uMJhr9eafgiEgGxbWXAIiLsGLtYbl+s8+KBC3sUcF4fYLXWo4RGeUVprX3mLc6EhAKAHlYegZL+U
T14lAzOCyAvyn7bqu09hgjrO3qowiGq9Fn/UWODxgPL9tS17JgUBpKpAUlQIFWLudEVY2jzklZBM
XTukdzmRa1NGYEYmr053HQ3VnVXYn4fSjQ913Rd3Y42n+eXPdyZCEZwcj0OZB0Ac+PQRErpdUe6x
UhoN9QgD/PK7xve+phM8+MsjrQVZ0YnlcHUQH9ZphKk23+lQVHaxYYlMe2fEI9jbniZ940w/cxxD
Qzev+wN6UcNWL3GAsFwsFyZUZK/si3OFDq72FFPUwxB6rNNnQKVuHNBrsXeQOfJbgDgWiqi1j1mb
lDesPh9BpjYN8ZTW7uue8n2ZOgFovyA6YqdiXUn/zj+OWnMYqgEbWh+4dYmdVppzZ05q2WytHi+R
1Kg1yIPow1bkAbjHjwiAkbHtJTXX28LCvKVBWW07c7Ze+UJnsiAwBjoHMmcIz6PWyqtNkBpLpPW6
bu/yzB/uFoMAtWA39uBoI5JTtXEFnHVu6QFCUa0oqAEvEnCvh8MswsE7p+Q4pnO68U0tv82SgCsl
NYArE312KNpsqttmsslXbyZib64k+qE7VA4IIjgn3XnOiNZuq11bYiq0rsLhC0XwP0OpSX41iZUs
ZvpDbKisDpINktv63hSohVzZTGqhvhlGVWRomzvAZ1ebyfMjT6D+grpUNfffXQpBWxA/+UYACbwV
Y06UNJBE0pEwPfgoimwCjVJzOoC2FH2hlITRV7jyTOoW/uaZWDceTXUq4WvuEN4gop3UAefSLQL4
C3IwsRpKBmbXhqZbdv9OI7yL+6VaHiQ0nNukE8kBz0Zzf/lJzi1k6vmQMQgzbK/1Lp/he3W12lZZ
A8W6bLMHbtTIvaJqyRGSO9fSeRWo37w513akY6nNIX59+tEby8EDa4JchJONbeHR7lTTt1iTzmGA
UEzfQSktt07u79M4ax9klwQhzqX556STyZVtdfblYeYAGHlpR6wiOtI4TrHUggW4oHcZRO5yEEXb
7lrh1SEGFUNx5bufOTtpA9H4UAQCdZNevXzWO0XfogfIjU3fVLiWbgQ+FFutrr9SHcR5OxnbK2Oe
29AvAGwEYtnSa+KANo91gwSltdOtOD6WRSV3EEu7rZe2107pl3Np/XGhORGh2a2UQlfBw7OXWGoG
5uMxVeC9DuuIlrCY9sSvbjNWsdi5NTXqIO+DHYot5rYYSuy38kgLO01Hp17IeI8mtHd0+qa5RRau
vPdtCJB4e8yhsqnABNVBsMU2qxuZOPMG8XwkIOyiPuDUl2yryfLDRPPad9iqD2GSViZYFe9ake1M
YozupuJeqy7pmzvZYqODN9iLBeCxTHcmpeadmSTuAXW0TmloUWbOk/m2G5b+SjQ7t2TJxaGi4jYD
Mmy1gqAtBXgQojU0+J44IE4i3seupmSYsojbia7/gy1iU8zWLVqENINX4+UjHk2m3RIfhDfjiDUh
plbH4DsbtNHr1HJvLsejczP7erzVlrQafXES4NTQjzCv7cfOQsEnuQeM098KW+b431potRtz93h5
YHWTWi9dVUvjf4ijAq463ZqJk9Em0wFggA/Of/pO5R9RwOFGsMyIgcVB/lCymrZp68WhzIJrmK5z
nWII0JTtHTRj3/Ktta7Typybw27JhgADsjr9GpGGH+simG6TypfbXphI/U52FEobf6UWNsV3hJua
o1d19wE+PBT6hbeVsisexzSvrnyZs0+oWLbclSj6M02nM5RhgjjYeEBS8gBFiN/XH9bUclHyHHFo
FQC+8TDCjmakP5FEM0O/p/cAuVq/F6bbbSR6Xg+ybaxHPXaxCiDR/nj5E55rwdge+RgtCew09DXO
0RBaayC4qJorGgIoE2Lr+7pEGnmx5lB2zYISbet/KeLcDS2NMjCmIMU7PUq6K6fqucUE4TOg868T
DNdxENdFo5+UZpdtcG1HvCzHACa3b/0lio/u4LqHYbS/LmSQYYo7TP4PQv7r4VeJVZk43RwHgOim
SdjPEVUKiC2Uz9CK0Z8vz/kL2HC9b+AHvcQGXQeQeLoqUtzWAyepAWblWPJJcy73g9QhXNtOfTvA
XvkQ+6a4R5utIs/J5kOsVwlO6Zx6UxU5H7jN/FGa2ceA6+QRrKazc4zJ+428ELguht6PtIDm71rh
ApnPsC8pbQv7XJn39wjhG1/1qjD2RoXqVFZ7JBNOXh+mYAS1Y8bVfUR3NEQsARfKqrTuHVrRR2cw
23AozGGPd6zcXp6Ol/baejp8qtQQ/cF9vAG+Mhd2ZQxgJTmshqckgewLcc8DAoy3H+oE1v3YDN7R
LOf2IRuXJkTNSN4tKW4BqWUv72ovG/e0l5RjrOftBrRbPrfSNd/FQ1MdsJyq2ObZ/GPJgdQ6o3et
sXIuW4AEYqiciJN8DQekFiUxjkfXs4949LlMugMg5/xAy6O7crSoePFmqugdw5EG5ghJ+nTlOHY6
+sNIF20u8zykx4PrI+5bjw2V/I03DdVuhq/7cPkDnX0/IoRBBRAHgTUxA6mC0rAHujSOVwyhNTrl
Zym97wZwsStXxHMjAbtQ39Q+c4c3SizudI2Rug7ZSjDrxygYzfe5Z13LCc6ORJ+bTihgM4BbpxMJ
2aWFp0tgln3R3JplhTrVaER705PalfV9dijU4OlMUKkltp0OtbSU6wDS8c3sGvgdtiehJ0iBsEVs
r9wUziwPODr0WGFDQA1T4uavb4fl7FDlxG1y14m4v+1jKz44Rt1tgajCvc5pqM7a1VbXmfdz6C1R
5mHzQ9tZTSWmerFfNYG5c6Uf7HFuK0BjOROumsG10u65aiDNHTp4YFZQyvFXkVMgMhJEM52UMeiq
w+wCqkzBjuz1RHcftNTq9hN88FDTOvktSyocGX2lVeCjbg1VRRy0oqYIHMTAGZEK2XFqO+HSav69
N8b6h9rMTKDRVv2jMXuqE0VUHegbxYdUNN8u76lzmQF4GFpztD/t4E1txmjM9E+kBayj+iaFc7Fp
sA+5xxAvPo5Y1e7MIas2nkD4ss1nlJUnPb+3kVzcRk1WIpOX9buulNaDGCtlZeXWny8/olqXq1jj
Usfijguoi5vnKrujkmUooi2w8hkIte1N3TFL9OjXt/yrUd5sRKSQM4mVJ47ydaIdkwTlMRt9gZs8
QTLw8gudyTBYNzSclZIFK3Z1jS4k1bae+zyQBwS7Yi8fDwKFdjBAaNulrhk9kc9mH4IKpxbwuOWV
zXlmn1BNoe8M+EHhDFZrVx9m1vWMCMLUdSmvm2aI/Pb/1mQnDpdf9OxIpOVoRtFvQ1PqNAwYvQWG
RKF4kjquP6KPKA/dkFA4tyz555z+knPZu+ZH9bHvfvzoH743awOz/xetydQJ9jfH/o1J3pfvRZGK
//rxX+GAg+H318JfFJb+409G1dD9F1wdyDoBpSDqmuZ/lL74I/9fxCYoVdQO/lb5wjbhX4AkuVCq
JAckkCociXrok//5PzQDGxlcyQDxUqhVTMtfc5g4XQHUiQjGfHqfraVaksEqJsfSG9LU0PvnjCCC
0im2JI/oTHs61orTcAikDlJ1iuN8v8zm+HsLXzjZ+LrgxmS5OXKefftYTFb5wZh1CjwegfXVlL7/
M4y8toZR6fT/DS4vD+ipu7jyxcFtY53ty4lHhyDbP7dZ/54Oz3BEGhp6IOaY9u3loU7j2F9DgbMh
xQSbyvc63Q396Mkodpb+edZmJDJlhzmVnmRXdveLdtrpGyk1EGo40Ff5kuvLsFxaV+v6MvkM+Xc4
GG6L8UwC8r6tYQUL0Ya6HCgXotyTfzKK2X/k3HkAO3wHEMHZuEZc3RpDvuyXJXE+lj4zrqFDv8tm
9A/xHMzxyLzLx6y5yeLG2jYiiQ7J0ILawq/4SvxYEVzUlBE6XMo1LGFVwlhN2RzZVjeXIvnseVry
hzdU1ntJUWpLvbgK3bQJNumA5YeNxDnX2+Ywog8fzznsiN7ZVFwaD4VA76oaPjk2qhdjHqd/ftRf
ijv/f2oUqhv4fx+c0Hz/URX/+39Vf6QnkUn9rb8MqQwDayn0EQKaHrB+aAX/HZg881+Q9yHAKYYh
oUuFs780CH2sE2E/czD6SNWo0PV3cEKDEJIBkQt5QjJz2hv/3I+KEMexpKufAzaKhHGVDdduPwMz
yORDOw0tHOHBV37dNuZJVBxNEVskY/gtIaCzKaClRbeytNz2c+Tjk3ilfLXC1JOueoD4PfAXsPSI
k+vbFMlfJtS954GLr2tm6IfqSX9En1xqzxiqNe4DYhaCO53sMwrbh3jGdeRLWkw+ktJ+CqqpL/P6
VvNx1TsEY2r5T0Kr0uVKADvNW3jMl5CiMAWKSQh1+zSAjZPuRZNjFQ+aqRc4owQDNL+JNEV+AW2Q
zrvSoO5/kJ0ZUzE23KSDCQji5MurhXYmZJ97DHQH+HKULJiw1Zez5rZGD6soHkosiavfO2vENcu0
ygxbemwRvXCA9eh2u66Km+Au08eiP8b9VPu/X36OVadXqZEpgTWTAgqYF55lNR9R1md04WRwLJGl
SoyjW/d5v3F7LBT1uyaNF/NTn+YSsaN21mAmVkne3GYmhZApqvT5SgJ77nG42NHTJOyDh1irXE6B
E0e4cXvHpjS96mmIrQSDdjDlYN2Q2RSVHcYLlR7VJKNNP+2c0dYECJQc74KnWqA9fK3sqGbg1VlE
Uwp5PbIM6K6s3zfgw0mnfzGNWhv6UliUEREnfo4CgQMOBRjo08vk24ehcNPffVlMDyByS3B6ro4g
c4UegX8o2l6LoC3yM7b15KXlxq6yed/n+CMgo1zq4TCYQbS98mXVuXL63GStECBocYJb5CZ7utKR
cUFsDjdN5ERcyCw7ryRnfx4AaSagpsXsfeinqZn+6K24yr93MvOT92TrU/fVyY1e25gloIe/Utz/
VnVvVSJlmVHVIWIq3T2CxBt+rY01gGa5ZRqibV8jcTyJYkB/TzNbH1/hqPDd4zAITRu22mwjKF3U
izd+WOQQuQ4+SvWS9eFk21X98fJ0mSqLO5kuovJL3wikFS0Ve5XlVW6yjJQcor2jcehitsJtjfBp
xTRo8w10Ice+qc05WfA18SiZfq9gCsM/hbfnCgTAHH4r05uaX3MdAHI8Ts4NcCGnv29SKe3jDOas
czaRBqn1xg5Epv/huj716E2LJ7hWXkkKVXli9T4WgMUXCp1L9rra2PNC/VXEerCHYuVPIaLzen2n
9VXU7XNfdil2BRFyMtvBW+rqiv7HassoWRUiG5m8Mnmjc7Oay8KaUzlFlnc7oOlSz7s6brv4kPUx
UhwbEWPzNW30opiFuQ0Gp8x+On2nsV+ufFKO7ddTYHJgU4hQeF3K8VawPpJ6S1s6GDvLbTQHSRV9
8zAZS5XClQjwTk8iLW3wMdJbfLcevSFDlWWb2AiJ2Ahvew2rMh9km/3U7cnRt9VcZ9m8lRq9UnM7
ajEetXtzgpZ9F/ee5n7HqNgX+w7RC9qCY++1+fcys6gvboNAY1kAZeHXfmji3t9dftN12KRdREMb
UI5qr8LyW7+p5mTQP1IZhbRsDBalV0JPqG8tR+Q8ZSmMSiu2S9yO6s+KsbAqXIr7tvBCsL5BpW3N
rlMymJcfa7UM6NYpprRJ8ku5kzhE7vS6gtY4VjpDSx3Dss+gtmsmvLajZixxgd5F7D5OCSfexo4T
zT9gSlbF106T1c2NB4Ci/EJCodyKzNMqBDoykhgRoU5u0JjpHyZ/oSNUIjH+h21KvXjAK0D07zHe
47fx6+o/J3HeYABSFcjH9tCJ5H1MdbE56CQLc7Yr9Gn5uogCf6nLM7W6wUG5Jj6DLgbNpmqba3a5
hxELpK0ZAcxGc/0QLXMzAW2ZCPFQlX3xEZruON1cHvPNooF/qrrkiv/IykER+/Tz9LCSNU8mQzjU
i+4/IsWSus9RRgvknZ0IiUWIMdTxR4rkdnvjdVVUPLSdYwvsfUuC45XFstIn5mRwSUEUwhgSg0Oj
d/U4kZnJHOSHCBc6a+9wch6N/WCkWE3B1MauLp6S8cltlg6Z0qQ1IBpkw1OZdcLdJr63fEWqIHJ/
YHXsPphCL7Q9pS/6XqabW2gxyMbCVIVzqdpacdprv5bPqYenZeHTckM4Amq7isavoEQG1mEyqEUX
5tHgj0+5nDIv2vbpZB2cZerNz8vsLtO7sVnS+qccO6y47dx3flz5pGpHnQR99HKBk6iGhiIMrFuk
AKZ1rWWfg1hBrHDKLeNpkNTtt1k8tnG5SSlmGPuCrkFzX6R9Ft9xJsVILEzRNB3KVovsn0VXC1lf
i1DrrcgEQZ7QuSlRtCdcrWJBEthDZgZuEyamMw7HRtD12MZFmw0UjpOm3GGVN1vkSlCht3nEbXzX
Ow5syiKzC++TbdfRhK1jPDcfi7rInXd0Upz8HSu7FFeqDy/PsppFAhZ+CgrfQNF29axDN2MP1ftD
2AivfO7xF0r2+I2NmFkbosmPpWHg2MYND8MxfHjwgHNnA1PHBoL6F2+20BssI6vc4ioh0S4TThJ6
0hgmHLwNjB1IayrcdjJN3PbR4n1HjSudjhN6Sx+kp7dYg6RAvnA/H91jmla9XW/GZtIARpleLGCb
THH70bPkgC9IYzOCV9X8LSOzlp577t/34fd/vvPrytKbJAIuEf0I/sMvbMpVEhGT83eN74hwMpY5
fdKh3GWbou9a573Fx2tv08VJ7z1dK5//wcBgjNGjYEmjQn+6n3q/jtE2QHwV0+8cwJAj2gOCEnES
6mXVDkcb4d6CS63R91e6gqubmdrJyM2zVKmjKaSnWsivdrJXYRWBC/kQwmN1po9l5nhfgqkrfyxl
1QdfvdmjzYxRCWpGJUcxIixRB5vul1+fdIWWGkgQTgN/lUDVVhHbGmoPYZHqWHG2w4Qds+YYGLw1
2MLLpyZw/R02ZPGvMeleojCIW6KYun4x96sj02inRvp+04cgNAc3bMeojH4K9jRa5ljR15veN0S9
B9faXTuP3lxYcCoGN82kcwLSyl8dAHWeD9WEy1HoOQO6/4A0JlUzMIJj1wxodupaBjrFNLGwiw0v
Kg7cqNDo47CMxF2t60zOr38FSshwNGj/kdKuvkIm8HCpEimIA3Xl3Od+0Pwo/DK4b01Na36M3eQe
F3+iGXB53HXe5KuqDgVQUwlgvJWLXppKbzquaKFjF7jTzFPlf+oaU3ySTcsdMgfEUmy72KQDGg+u
lu0vD78u5bAFaKiAqCCZBA7ESXK6BSCXp525NCLM574Ihk1ctSN1Ry/1dnYGbgLwqo6pSmY28ANa
39He1QAk72rZL7hYEYfejfjTAMXJ205sjFlcVeN5G5fU9EDxt+E6Kqb/6RMOnT80WpTwhCn4lV2e
u/782zIZ2m2ARYz4TZO5le4wYbxGsjw3N5S3gKMDkYLcvG7Q2iWoTNRjUVyxZPtpiHssRjM2U7R1
jdKFh2NX05c86C2xgXMLLxcZyXsK0uaTXroLci+zAab53kHk5ruJtI9/5fA6k9XRBKAfQrcCxiSW
2KdT0yTjstgyasM+XfJ/j1aCHYIzV9hYzWapg/JwzOxryof/YM1GdlvQbx63llEu13DPbwMpgQRB
CQMBSB5nfYpiLjw2TVN2YRy4icZaLv202xS1qd1WZm0A7pCOsqFCk082x9iMkOC1AUF/uLKaV7dA
tZpfiiDcQ9VqWYeVADFDbDao3wxuvcBYywdr2Wcj3PyNDMrR33kiGn+vW1l6Gw2jpq9VTh4UzkVR
PaBCtGQH1nz1LEvDG66FPPUxTjONgM4NfUzaBAr8vAp5SV0OLbbRQK5RmkRIavSLe00HW9jqynBX
OuXz0GfVs1b7c7NztL4zN3HmVAejluWPLm1xEL88XYD9Tp8JWgH6j6wdIAFUjd40kZG1nCwmJjvM
TTthsocAzsK1MZDaxP+hyBPXED60QI7Tt9QabW+8zVnauODOS1a9c0EL9V/ly/03swT358QeJXdL
Y0jUhR8VoXryt5o+xXp2ozd9TA+NJjPGtDcgb8vl81RNdfbT8hqt+BTr9eJ8zVpiS0TnbXQ/Yl6L
awkPoLezvzVK0kr8t5cxivotSmLV8tmaGQGCbF7YVFXEkgVRsC+zutOpy+U9PxbLyi7T+m0KtIt/
RZa13jahXgxtERz0Icv56/PcoR0BMjtXQ0cOECkfj4Y2Ev6u9DDiwS6NHHGg2x0UquqTlBV37Sbx
1f0exTosIdFfioVID3GmoR22oYJfudOHcvRcOe0amGzzt6HEI/OLUcezUR1tl4syC3Ks+Of9pLtt
ZB2iUdOyaRvDTy0h+xeVjeNVgsJrsS3bClEkQNtaLrKNk0fM3G4YA/VnTe4K97Fz0kT9Hqmq4dz4
ZRngWJ7b/QKK1GOyp+KdVrouHsmYrsamfsjaHpn528a1oyjDdx6hP0d9n5Qs9U5qJsWx97oxkgk8
/vW0wLhpCYTLMnnUE7JpcBzMYLlDYPu9YJm9fI5mro0eHcnE0JxNVjmCwloE6p9XZhkVsr7TJ0G9
xEE9ADfQyDFJs8N4yIx4OBr1YLHwEio8TP1kZTpzriMixsQm5rQM3F46LPpeKOGA1ZZYUJzL3Sb7
GcRZxndq/irb1TLho+eiROZyF1WwHrBZ+POf6hnEknODPE3J27tmG9SfzdgsnA++sIrl89hUXf8Y
uFH806U1IJ6RX5XN93Ss9Om+MSZMcDakxQOqPa2xJDgtpjJI+JZDrqlBIdZRYYa+XXnf7dZptSdj
TlU1BgSr+lod7LIcFFilO8+uSREpbNJ5lLsBsZrhs2sWGY9MH1A9eWJTi/ru1VGF0XSX5YTPp8aU
Wh4cek03BD6dw1I3SLhOcE/6bV/rqsRq9zGX4I3vx637GARLGli3ppxV9SeXCDYER92ugr54MOsg
sjZR6nRi3pRlUdToJxhunW7GyJPi/ehko1vt01TvUfCMEXyY7ttR6zEIpYqxtNmuDeAhHeLOsYgK
CQoKgbPF3sRzPsm57PD06wxsptO+JgJhdNjn/4e6M1tuG8nS8BOhAvtyMxcASZDaLEuybOsGYVXJ
2IHEvjz9fCmpu2VaLU7NxETMRFdEtUsWQeRy8uQ5/zLjzquvtfGw1or8yhl7iQN8ru01X4NMjFM5
oG5Z8447SF81WwtuuDXeqIWIKc9WVpOv9wIDAsZ6WotsvYcGIf+a2bB4uHWCBtXEtaulK0uwAFLI
f9RAdggDtEqf28pV4eDMebOKSFZ/0wqm8D6L4p7F5lhQ/9LQikb5r3ycK4azw8I4+/myywxw4vyS
yUWAfauvXjYiRGPgte75FE5E/mNAKpjvaSXpwl4hxMhJT03Y/IS1umWtZm1mZN80JcLU3ltNc3wY
CX0GmlTYSnj7zJzT6KYadenSklOsnrBzcV39SZ3xOmIdxbHcF7MliJ0xRVE0o9K8t0c9EOUoC9VT
7CpuMGTUQz57uJSl90If1DzUGgpgro+Pl4ZHjGnUS3ZLBBw98ArGyk+c3FhRyUo4uuuLqCGfa4LX
eULYknaMz99WCe3lPFKrf3nhNMHwZERbR5u8y2HpG/p/hSmGP51+joevOMin6ENbxkRjEOJ6Nau+
29SAdLfaJAaxNWPW0F91q9HY19q2yqsdbUO3/dx3HogmW8w2DJZEGdA06oZVOc/7IR6TjVtkRrkf
Y9pmVy0lJHpZUZT32bYtFGXCtVikUXyPt7bOF46ykqLT65YwIouJeq3PMn6Vrvhapcfzl3R1apyO
VvCAdb7Rl1buo6kf1uW88ZqeP0R1LOvXQ+zIo9IdXW057x1kFH4ADpDLcK6AFxzivLMgMuNBVXo3
fWN2/Cpl5Jk5peIoa7TTFOG/6JdWDzUoiCrKXwOBZe1tymJIP10Yw5imFyzYCo8ceK6ar2kFt9CO
ZeK6Zw7cMTa0OWV0fYPETmWME12vc8wZnEWKsqkAGRZUhF4ONvoC1jyGiTA62DFYsGrJdQE1bHpc
106e169tDlOLZLh+PcvzIovoDVXKJPdRsiwGn8/el9Xu1+M3k3gpvsnLkaaDEmNrtpopOx0vPROr
t+V5NeKOw685vS2DeDnUck+oqybP4qxJ5aFaTZ08PysgwUxXgdG5HCrTkVv/9dQD9Yb9WEB/N0r1
f/QdsJaXcdOxMbDFTRNeoROojDpm4NZLwRs20vMn97jVotVQz3I9xNYii+iViwSegoiPShLTl1PM
R1lVwTwFrZ2xZS07Sbr4ZlGjtWi/ZErUKHYwqXnd7DCKzQXR2ewmdmXjKjHR1nxpKdEfR02VC9zk
VcumYw+6xlkW8ef6vO+blgAxK2bNLziUPzlD1N6igB+oUSdzCu3l6MudUq4b8hq59dLKtJV5O0L7
kRHo5QlODqYd84aFC5S6LdNCHqAWOpM5JG5jFjFZrg1SsCeRsOym/5LrrSKK+xYAE8PgRamiZg+J
HslRb1anJVwGw1xEdcmdAl5Kq10Npe62xMaxl8vcqDV5LHcVVrFiVxtVyV9Zxlxj0tXck29BM6xg
IAVL2twLdTRW7VpvihLPavzpjFb7FFdWzlDU6WjBh/HHSeHTKx+2Arlfitnp+DxSVeLI5ycAS6OH
VMEzrLh/TQu0NE/7R9Et7gBQyTDYjNhs9bLoVpBeB2bZyzCcJk4qv7QwZU5oSIREj1aZadAPQmmX
Yz8d4AO2+36xc6bjNfdI9RZTuQD9LPmSZeKREd9ObWOPN62LA4+BXWxZRRALC/mBGAoMvI41DDWb
CDSBMpNa+bDodcx1fQJGbZoQyaBcM5GWWslGTNoY8qu9foRTkuzWh1b0NV/NMjqoOMGSdCVbBGe+
mo/R6hTjSEnsb9rxElMguZ6rrpZTh8mA3EWvgBCRlDZfyygN8gAjHZ8fBxqCj8y5xlH6tZq6yn5C
+GzBdJPho/YhV4h8zaxoexyDp2zI9fOiiLsU2Qk1zdVyqxiKE1+R92Mo7YxKW33zkshtnhyP5wUD
HupmH3pOJ6pvpihU+vpNhimAdIItWzHutRlb741VFlZXsnHIPDcZZev8K0DZBkI/NPcVjEvSULKp
/bTrvOG6ztd1+dpUtVEiP90mK96bVZvrpGE4xpFzXSY9RLjOzz2rTnN/rZFiGrYsaDcpvszxovOv
cm3Lxg6wei6GGWR3NDue3wxjOW+bmYK554M4LzDhyUGaDdd8rsU1LIHnA7AIwmSPdUiir1HjMza5
o12gwFVn4sYFlKOixKoWo9V/Mj3UuIZQYP2mEezQE/qsaVy++33udfL5sJLcOds2Si3/ZBaaMPc4
NeSlsi11fSg/iW5MVXc/N0jarWeus/SVQW9xTfCxXbs2T6OgMVez0Xb0OaKFM7LK6mw/d7XKd0ua
ii5r6nvzqlHJLo2kUlrEcyu5UCaWt4x4cFjGm+gla34N2SLVPWAx5DZKQSS2bRnjKU17GsbYbrZk
P7pOWAkOwhFyKdq25zpU3mYl0tgJwbmILZwloTp/zfTcZWYndHLt3h+8VcNqpdeKyfYtxcEzHY1d
YQk1cJ106hG7XTXWjZ1GbafTJNRS61K3BpmulnUrr23GyyEH9FJuRx1wH69gvPyVSo1NF4p1uSp9
saGtJC9lXEA6QsbL3dRqK/lZJrp/y3lbWezeDPbmOl9H0Wx2Oxatx5HOQiGZXJ+vJ5mXPZ8LBb9z
PghDnvXGAqLBwPNa3nR1M5anNxTvcYB3s+hRPe8oYkVZevUaLmgoV5wIgxAy6pP4Ra02BzUdmaS9
6EoodukN98Ro1Hw7N1GkCXItlVl/64wytC+dInPMzC3lAey4MTuVeOUQ2VEt0aP+ASE0VLIguubP
OWkE06fxX3u/ql1zzcJSQgY8dxoczoxuVHlDZGdGxlSvhGx8Z6UiqnGXD2bW5nsbEdHFDT1QZfMW
0dqq+Wz0RqMz1wPDRtRg1VhqlOucq5qYJdvs5Riv7GwmRi6W/TwuL9cYpetirYG8YXfVpu3cMQmo
dvdENnX1WGXBmngrv2XUgLj2MPJlFE3JW7kgvSTOfeyBtmgVQ4ILKuDE/IXyJeT1CXzFMXw9XCOh
pExI7ipKkfpVXAKG8GscJVnD4iXzSftIxjxjUWWqoLuxDKr9S7oeR6W8DtZUnuWFYkFrl96jIUsN
2jzLk84d0oEDwu00mWipDdLs9bZIFS85n8QSLfrDonjztIYYlAzztGGFuN6tajZ9HW8qRHfiJyRL
+ujWG5cm369pokRrMGbKaKDfz/opTd9MGnMJYkoUWouLqZu7T5QJ1Lumjpr5IZkMiYNKYqYxNMsx
hYEzxtFyL6K8nNAhXY01jEVvrHfMydooYVd71pyeLXTsG7RL8nrN72dMWdTvelRq1VYfYc0pFMq8
CVuoWBu6Vvgojg/1TVo2q535aWGk7p4anpJykK2gard9PZs/tKiY9YNS9U32mPVoumeYcDlhZcxe
U50h3TXah7UflfG2pLsQfRrjVO7LroozBn1uSPB+RuuYxd7G7jCM2Ji0323uLIjKWPulJmL1m64U
KrJzHJNmlF7KqxmS+gjxVhXwFkaO5BGZ825n0DvRigsrabr18fXG9ZplkwbIrOelSPByX1HwdGcx
mUPCrTL2BAm8g8Sugt16PQCgg0deOSzK7uWiHvO+9eZl/c8vOZT+sqvmZQUpNFE9YnmkgC/zHy9X
7jxaZar5mue+bgmkLWRa3ailzMIVo2/U75QNxGMzLqlDtdiU875bDZQa0eJxhlLosA+jaSRo6y4r
bJP042s6IlPrNGtktOjytc0uekpk2adad5NB+KWi1uWZM652bm+WeJYhAziWvAcpXBB4vGeKmc2f
1yXSTj61DK6Sosm1hhR0AD8NODJihmtUFgUGxZsc4HL8k7hUELpWsWjeNm/mdE4DbmVTcceWshPp
NLS06uR3Fl3vQ2RiKnbFBIrpKs5rF/3KVDVWTB9xuEZ3HPTl3D3BWhq6J3KJIUOYCNrmPUZlKsuw
a5c+e+wzBTE8v3fAKYB0d+zWHIJhVeV9Kl0mieFAuKJaHrBglOWvGbMV+ymjHZ5mYdSVI3/PXFQZ
BNV4lvG7FqOqscqfi0cOfcm6BQYCwjHzc0XI4aiaWSWQtmQM5EZNavGHsXNb+wpXLnkSzJqOA9fu
NYax41zKE0k3GmQ4qdZoOerWVuRlvmYhYVReN7RVmDD75RwaVKPk6xQv6XyrGvK2gb2vDF+etpKL
WorOpkCerCtNPH9fD2lZdGLY61yugVyzKIPYkz7YbbhYKjAsiqau0C8qq5aLL23UmvnGQWNkovXO
kAWNxhZdx8PoUkDomh1jRAjCtuaIhTm/AqEoAhceNY8Sz6xNjeCY5/n64OVQq5aXGkCpVlRMMF/n
Eo1iPvsnqtCSsQNP67EJd/txVL+uIgUsB2hM2FdOKnSGDX3SeLqLTW0Y717PVLUSz8XTCaDnso2c
SCyPkRk32rA1AKbIQUPrlbGegDTy2qTccpiiZFaIzIrKLq99frUTAUegPDVbTV96Tk3DpBgcOIpe
Mhhq2mpd76OSWgzVdvbwF+j4BZRDp/PXMgCNJZlpUIDICQ7tay2POiyZQ987Moi8XhbjMeq4UpSD
Xa60yBFKmnHdbcaZBdyPi72ETmOMLmnysiD/HrSdNcnqUNxREdunupiYF8hGNtLilEZdpFohKMh/
VegMwkXV5gZqL2soKZm6lmY0rxArtkzwy7Ri3tPakH9QksriCpA66Vj2TYAq0PP5mY+OccG41+Kq
6Kn3Pa1pEavkXtq8XpmJPo1ZYHjuNOsv0Ji/xS64q0v+OaYzgRr9kzok18ak/4//GgEhfKqvfpRP
3fFH/V9kRknU/z/BFr8xo25/AN1QrtOntn2CH3WZNsNTUVe/MKTkJ7wSESz7DyRiTNmVhThMz4h2
2/TU9dCd+BGYIzg+sPEsEID/pCGYzh+ytoqaITKe6IRIkt4rR8q0/wCC64CyciFAS27V3+EhQM7+
tWlEvxG0BFbadKw1YO3HzT5TGQzUKcYkTFaj2ztT+pVn7pquvHDSvqGqiLlEtuJTVGh9EjjJDTXf
8xVv7507ZmFS8BNgN8neykpETTXjwZpS2x/UZmtWLjK6aXlulusZRZKdWqu3Q108IDPx0xRmsFjO
OV3wMwI5tz7AFH46Z3/RFjpMnnnvJpBBtWjut/pQcyMl09WEF8j/k8VWvumyRATmHD+WkBD2qbOO
Aaig2R8N53HVuqcy95RtJGsrzegq21yNiw2J02de+Mowq4dU1fc1Mo7wIDEw66wUtXF0vxKz84Ki
WuuNipXO5Yrm8Z4shvuWifwM/bXAS7OfLrVbcGAtG9lqvhWifPDqEuuN6KwfaCBPWXS2jM5OS3h8
2eePqtV6IdCieDtqFbrv8mulnV74AHLCYsTxDs+gL57yaRbG9bq6KHW69cO02FdJTIG169O/uJIT
bPkmq1Qrrmyvog6v3pfJKK5NjCno+BBR54k8WXeGDZaPfwG8yjBlecQ5vKQOYJJ5iOHKrLWvZadw
X54eRnu57xBlpeJso8RaJo/T6hxWNxMB7UQBeCoVQRfZV92KVHDS9tuyKq4Vb/26ToyTbjFHAJF8
aiSfh15c54BegmzhfXJv9YLJtYwQ411aSNpFOw/9GfXLpZmaXem438C8BXUxoA852qDW0wGI9aoG
s/ndUUdk8dH7oa+S+EadPkbdvJy7SiG28aArW28x87Ok5hSCqx/762J+tlEByOxxQNxN4X7WzcUh
pXR0Y2ZGv+N+SKHSMuazIuLu2uXUFjukyvLEnrfLSlWsmvkKSilFronneeUtgeIN/dZSh+6Om9lM
HmGAEu7bLGAzpwGFkNqvzOgsa1WaKbMZzphc+alpwK8eDd8u+6vF6XtaByzNgloYVjksdtsafEdo
28nQAiPzDjSnEfuoHlZ6JRtuszsgkmeamd8UWXvtqMx+0vTXJdW4GKXqJn94E7veAYrJRvXbRjak
TVtFjBEtOm6n1jND+w1qykb93IwHJw6RmARiXFvhktl7uoaIzZvFKVyvBN789jQa+6AUeCqcUX7+
5mnjoGmKkkRx6LgAKe3YQyYVteu6+gbxaI3yq8mCfElezILsvn38pr8xGJ5flaBqYxhuIU97BLCo
Ss2o4QOj85jnj9C9642toEyEbhu9RmLN80QguY+Nz4WLB4eyOruPv8Ix+kV+Aw2Q5zOTHNDpES5J
Qqgox2kxrajx0tSx+UjsQ9OUUodqW0f5ieF+Vlo8Gm4IbpwXQFzhcR2jyytD7Vpaf3EYcSGnGwHg
drlv80+9YMu38LkoZnp3Zt54QWJN96g/X/biUW/oalhxkPez70bpzuor0KbmvVcrm3I4b7Lx3q3d
3aDne0M0V6XXhOtfVGtwYKJ84Sxii8ih61eD8bla8LBbJ+cg6vRHNnUHJe7OoybZEo22qps82c3M
NXIoHuZCcX1sui4gWLUBXxzo79hvM5yDIpdSZZJMPxrDuyvp7fqI77bnersqwTiZfzlN+y3j1umj
q9WFYtA+JyZg58KjvF3EFPPpEd9DU7lDT+Y+X9y7ZFXvF5qRftq6V+hGLkGNtUOVDrtaKHuB7MgL
NuNvZVL/tTTpf5Jv/R9MpSSc+t9nUuHwo3ybNsm//ZI1YRf4ByIaHhqmSGlYoMv/kTTJn0iSitw9
wJP+lTPBKyesoOlDsoW1K8zvf+ZM/AieHHhgUJFAiYCf/Z2cyfwVl4TjtA03EwInX04D+n+soBCr
oMz0KS4/TZbo79xyGPZRa2SPVGdb6eo3Vl9T20m8PTp+Bf5LU4NZ+MzZ72UZl4SpX+S94TJdkprk
pM/jmxKiyY3Bre9TVnr612VW0juEOqKHuJ4MTB9AQgxNfqXVKk3IOa4CHJDNL7EyD+e9Mio3kLCQ
8wcK/kVD1n313dnIL5LWaf6M1Hnn5mP/OZ3zvPGR5xydrW6O6E1P1uqelbqYu13dKzG4h6m5IE2l
cfw8qf8Lq///nYYCEKx/v7z9pyJdn94ucBmAX68FrvMHFC+JcXvVTWAlv14LXO8PHQoUq4xjGQrU
mzXu8kt0g1BZAnQiLw3/WuPWHwDRpJkOJDhk5d2/s8R5wttjmoXNB8DhhObHZ6nHMueDnsaAA7E3
65Xk4CbuJq3as7hZ/95x+PIYKbeG1BGM3mM/tWVtUB9eF9QIFeW87lXsOR8jA3E4OtlmfoLadkxT
eXkanqvI0kNvQw//19wD3wsbb4S1C90Wvz/Y4UjyTd9SxUHREnhV0JpiO5PAUmDSNi2cSkiYD1pU
wuFJL3HdOsztjWkn+AfE3SP+4Hd9p9y/WR/vJGNH+vKgduXAuyb5iRTG0I41xbUJc+qZdiIH9pyC
OIWhIAzORYjIGzqgt4nW3DWavqcnfyNynfYAVsGIX83X1EcuVH0+UOnofGEhZZc02Jgoc3li0o75
ls/fkTUG6IdrI+QQmeS8yeEkIAcNsaYLYXGRsjcLAMF2N2ZJ5nN3O6MB/s2ce98VTRys2XwZJ2Yv
NcnCGXxHmwxWoCrDd1qUD1NV3a5xta9r+vqIXp2SqD262758U67RUmcGUv+x5oUiqf4YiXVhrJtl
KMqlA/uEq4MBmjevPWdv2hodxrYayVHUE1jwIzTmy8PRPITKiwQV/ddfh0kd8G7PsVALC9KQyo7Y
R8r3j5fL8TZFlJOTRq5n9Fk1wzx6BHyI1JRMuLBUMZdbun1qgQqq7RNp5DEymfoAzwFLL2XuoZu7
8lXfzLjd0/DLqqQLW699wm9UXHbAt7eQHSravk4R5m6GB/hSxBvMH0AcZO0JLLBNYPslIsmvgHKY
SvgDHs3/fv0KVlk5RZErbZjTjr3IkUvatvBuYG4vy66nr8jNqp+Wr6lIFX/Ecvh7nFsmLryDe6Fa
uUgCyN3pE+5KmKJ4Tu0GVmnMh3Wxpz1l3VLsbEvpHuY2uowa70o0Tnlp0eYJtXw8rNkqAO9psvBI
WXkUWgjF4hNI9iFEGlfdTLHzaczr3Zyt0RdU5DUfhtYFSHhjz9cAGNyO2wV63i7S5vjO7FVpo5dx
BJsIBZtR/YlKr7M10wxfbXwNg6l1aIGqycWUK8UWKuShB/ZA3wDBftuJA3rjyldAUflO9eJqG5vz
o1lCidVssPNox23tcW/ok741xt67sLxk+/HCM44YH88rAr4cKRDCEaRdRysP9LNbjGXXQvsC/a1n
SU6vZ0oCQsMNDkdBNaU3feJRop7dudoIkQwhYqPmIWkM9QmLhvthMKZP02B4fs3KDsy1dMKuxC5Z
Be0W4CR/2Y2WH7d0URDbjJWvc8sPRRtTyW+0+CHOMKpLs2HPIWJtYqOBUqG6Pz9+z/c2mJTIIulk
AerHavpLrM4WrNGWANIpXwroh5fx2t01Q/H08YMk7eHNRe1lPDm6DVT4DACQRzF1wjmgRSOpDYVa
5PuqWaHRu1yJFippRK0CUYnt2BXfM9bBS3b2b4n9770jkg0mLBk0btjev+4s1QCqJ3rRhh0drycY
7ZfURLTv0VqdckaWL3H0kmhYY3/oElfpbR49KVo7qy/USIRr5VxbQ5P4ojBvY9IMwA/XaST++tuD
KqXG0DaB4IkwhXzzN2FLU8aomjAPDtU+Nbcd2hRUzP3UsvtNJLRLM9eCvjglr/bOcPJQuMu4PeDb
epxlKChZFHM6tWEZG/nGs7MLcwIxo5tzdWLi3gvLZONMnINiKFpLR2GZNoTrNTB1Qt0RTwgP/UDi
bA09CzAdyKaNNc2Haeh/NmpXBV2Z//nx6L77os8ClVIOEzPJX0fXbtzRaT3WDdx8YI/WpZ30O7Tp
T7zlO4sGNwFT0mIxlOF5vz7GQ5+jjzBYCesVPrq+VvdpWyABLlCaL7Q7oVXey2X9326IYx6F3Iw2
RRPObCpFdJyP1w24WjxXlSbUe8/6akN610V3SFKP6LsUN8syJxukMMTBnmJ96+pt9t3txHbqbbTf
7Wk9JAtdso9H+/3J9pDMs7nZ/p692rAs3CqWoqqRuoPZCtDJXX4I70+AQIXvrDO0aXW4tjyd8jM4
oxNZ37vTAJNF0spoE9B1+GUvOZGRWe1Epceaspvew+S+XC7Qwbpa9Pgxowuw+fh95bQexQoYlC68
Yy41XJKOkvXFVmKQNVaDgY13pjf1V6pOJ+b5vVdCW4LDi6sWtc+jMwwyylBEXM6BuyfmzuzHKtCV
FrlnbfkWQ+IZTkmg/nYDkQvrzROPnfditCzmtlp4Yi2ibRYp4ycBkGhTVuOPzhL6vG2dCixI7YL9
nLq9RSo32Pl3gFtXhS32XmbNIZ4UP8ZSv4xlD7p1jHmfOenTx6P/3t424Yna6IHIS6A8/t9EzgXZ
CbUahybMlezeQRtnMporK0s+/88ec7So8mFIbHsYmxAIqLoBSASvfM43kTolJ6LIO+kjMg3/eqGj
5VQXrZeuoPrCdF3/hPu0LUflUzHY9315yln33Z36fM5RcUW04/nnbwYPJriemAW058zA9qoyL3Ko
hH6ba1eda12qbnFQ8mKvpmYdOlZ88/GQvrdvqHJhESHZuPzz68xNc5pOqmCJlXqFF7ztjo9dOYsT
pfRTT5E/f/OKNfIIekJmFi4uZjpgB5f4VKvgnYwIdUgNRjOBn8vb0dqYvQjCVmMINDvnS8QEvwN/
vNG67NpJolu1KRFx8sAUfzx6784dQrSMHE9FIvUoJmDECS9JONgDwkkNlWqOt+tyAwZjPcwOwS9K
s0C1O22fVYVxiDTz7sQXeCexpuJDaIPHS2XxuB2TzUs063PJ/AntoW6Kr0qS44GN1YwWl1/mJv9u
ivRnrxcVMlRa6WMjsfn4KzyLTh6FXu7KCN7CnOaKf0yUrVOWVw42MqytNgrXtniCV3wzVrPjt+A9
/RHWAICm4nMztcZZCcs/xMRpmwBj3s7cUzcUU/LP3RIlMFSqs7izaUJ2Y7GbPRfItj1vGmqRB3w5
ghbD86Ct1yvPGuMd+LLbrk26c3jy9+gXgAierfN59vKw78G5NCjxhg5wr0AzRnXTT8qhaKr1GyKf
3OliULSV0gFnZcZsZV3o7mj0SAHB02/L6W4a+e2UFAUAS/NatA5GSHVylnjWhKQ3poHJVF4i2tZf
mCpafPqaboc+vpvHYoSSZ5zN7XwRu6kR5knTIEXiZkG52iPoLHrIJrUF06/WjiZpWuwQDLu100Xf
LUpsH6LV+JTMBoSpOq22ST5V37XV0321js6bsp3CbkXlt3PdixHuyG5RISPYYgDmA87YN7teO8tb
V5GFip+l5TymHSpV1XJIlQwf8Q6+NurW1rnsrR3w3Pv7Jz/yLgi5OggEciAf7fUoq1DqUJG37Kcq
C9Zpjf0kTlCUSK9jL7vht05swnfOZRxgQD4gvQnd6fiqD60eyYykESFw2yUQhRsHQ6JuIy0/c9cx
Dab+lEPsbyUtDmaMjxFOsOgfIB0hj4838cxswTHknV2TZAKcb6iubyl8Zbc13vC4z6Q/BjyBQ3vM
va3wrM9lWT6Jur/gq1WXsS5MPxJJcdC8DHX4dF4+0TGrHk1FN3aDZnd+5hbguT7epsfdTJmlAikh
TBCl8GE61mhasI5fPC8WYSewunHE2TAr/dlaJp9cA5HS1kWjLcrWDM8e/eeouLdmO53SO3gnT0Ac
hgwB3Q0i1m+qNVNjOP3g1Jw2ZSANikg9rSBZnVMmJ3KRHcUkYDIyHuIjTMXh6OpowCKCijHXuOOU
D3Zm7bhwnMiwZWj/7REShoMqJ4rGxxku1Qowi+1Yh/mk33dT2wVJVaFil+ypy6S+zH7s2PjsdFZ3
YirfO+qQSyFnsCxgQr8dOijSQ+pR6xBc8pnUFipEdAeX4npJqmurRqqhysYTbgbvJERSusq15HWC
mpHchG9WfO627qr2Gm+b4+i0ROstLkhbJ4WmaUbTiYe9N7Q0EqgHy27Hb9WNYYF4NKPBERaWfY1T
Qx6YQxnkhn0uHKTtTOfWaOxb2CInsA3vDSzdC6lDg8gp9apfX9LCMb1WTA1lXjD5WrcVOvSdAuLc
RjTa1lok/ibPv368MZ9vpEcLiSKlhd20dFWgVfjrU/MRMoDFwRaOq5cfELm8QHXII45bj0Y+02eL
F5sOXfmY2v2e8tKmyvNzbbFH0Lwrw+J4zZaiarmLpwVB4RYZbQCzhrVVasJ9m/1pmoJaoNJtMT/r
gso2LKRU2lsntx7xx/ruCOylxKp9MfLB8oH/Xq1ODngcaLvv1skPYeilT9U4ptbonlOnGf3BzJNN
5uXJtu0aeKNOq+8kfmozps3tx8Oj67/vM3mRp6kk9VkcerG/rDyrMG2BahVmK11JMuUoJl1JLmCi
U/12ra0zcxmcnYjUs0VmBwm9zQdopjtwrOutin9VPyQdDdXyYK11ttWc2mQwGjPIUvO77WIKkMWp
t6sly/Tjr/7OwYQkITh9pN7A85lHE4sIItzYVnBK2ChaoX+5+kBO8a/p5vjCFczq0Ljuib3zzqUR
NVBq7pyHtg165eguVhSzBdLBqsN2MvvdMM9OoBdUIATnMiUQgRHQWpYBpNtoJ4pUC5CrI5RklQoP
0PiC0czjPPX3KJYA/1LXzxkKAWdzUzR4wnrKiWThnVNJJgkGrtvSoQLrlV9nF8Jq3DiDWYWqJ1lV
2Z1RRb0P7xuqFYht+Z/5mhD6tEKMNGKacj/pk3Yqh/1tjdGYJ1fxGDRaVccRdc5gXETuVIXKkp8X
i3qlqgnyAUi3JtqmWryLKSWFdbtT18zf7w9oAiNAZVLkxIuMtfLr61vtjPvwmNZhMQhMaTQvFMma
Y3Hugld/bKPkllXqz9ZwCVLm49X521l89Oijq0vTpVpSqtjZ6f2yhwp3wFP6YhLjiRk+8Zjjkrg7
6kWCQiabwBsvMTKnuNqFen2q3vTbgS/fBnAFQtxMIUKUvw5kjObOYECFDqfZbA+R3dTnhWaeklp9
f77g0MqWOcAG/Sjx01d3QDMowwNwznd6b94mtnllp8nj6HnXQwxKiqbWeQOzXx/c7ccT9v7DJS4Y
qR3yzmN/dlGMPZeBmIcL5UyipYYo+2uBDu8v4kfTN4cYKmvgtneoRhxOPPu3e6Yc3zfPPnrxTFFS
LKZ4dgzqyfKKbWvLTi2XvsXGkny8a8zs2+wqd3MnLrDj/LuhVD4eOzj6llRY6XocTW/lzIhBe1U4
uo/JooOKj8+n5hM0sz3SoCceJt/llwP56GFHNZFVAWyfT04VlpDyRlf3QYluoNxRtT5l03nqUUfL
NoKviRqLW4WdWvko/QQx0U8bb3SK8h/P4PtPQm+bY0ED8HQUaQxzEI2tsUEGyDRbYdsIw6ooalnO
ulyhzjf+dwaRVjOFJVf3UML/dcZKOpJAYXmzxcMeM9Xz2G/HQuyitkS+fjaKEyv03fd787yjFeJM
+TjoJZMGdf3a0abLrm0OjYtUkN7v/xtDSZwBfklG/FsfJVuoDiOLgDYTQHhfuOaV19VBW5RwcPJT
zfTfclK5GJ8RqEBRYNEczVun6BVSv/K9FjCKtg3xCybS4PXbrlkPWQEeQTG+fPyCv5/KdO6lJOJz
Cx0OwNEOMFtVUftITh5utTXmaHjWJ499A0EmFgfFLC+apEn9WPKEe+e2GE95ZL5zavzyBY72xQDc
f1IR6w+bFNhNYe9NOhSFO918/KLvnBosGW5wlKxpHhzja4vGXlHkZHA7TUvOyM0bP86HU0sTwNXv
EYUiIQQMKU2G+rhcvG9uTx1yeXGdk8PauvKAnE4Eyry0d2QEmJxU225Sk8+LmFFuM5Y/F5HRvKXk
t8n11KD4pd7mSvMTclDjp64+goXO2kM/UF8rGnGbq7q9c9Z2v+jdeVMbl9msfwZRX/tZas+HUUvG
3ZRaCvDYZvIHdDOg6HtoL+niC/Wp7mLBZTVEQ27exW1lnkcQjiTkZQACgXJ9FeAxiMVlrHoteNsc
zYexdH/Woxrv2yKxLuox3Y+Vcj0ORnme86QNWj6wHib1TBsMd7OOBvpmeb8bJY9/rZTtNHr5foSp
FVYOb5+X61+iz82rJjK/xdS3NjM9X6lC4DtlP4auqXwxsqK4YJIerMKeb3tux8F/UndevXFjaRr+
K4O9Z4PpHJLA7l6QlaWSSsGW5BtCTsw589fvQ890j1TWWNs9wAJ70UbbCqd4eMIX3lA4wezqRjnv
xgC19XnyLYjwRe7qIq32Q690K0VpC0+v4otuHndFmaauk4EatpD/uglj0952ueVfm2amwdrVgAlL
MBamIGuSWrsKQoEGha8+lU13Pyi+4hq5fm352j7Ryqmkt6eLTd2UEryBbj0hd4vQj8CBMsN4j4Kf
Mh0xdxlWYTL7N7jV9B4iL/WBZrntof2BbVetwspaiodDmCTflNmoDlKfyiu1JvRclJymLqhBgbYC
HpweX9oiKDw1M/e1Goo1givqfkBLG/4CvZ8sHfaRqfXr3NDujCl49jMkXOPhLtKM4RBpVoa4bF14
rZ18yc20vOrn+jNp9sxjOyuD+rnrmHO7NYw0XmMuthvAFqxNAGHcgegFLUCfHfYJiavH2q4vbc+B
wIQ482SsoSiKFW1jY4dO5zWVd97d4EMSisbWcueuEI9TifAd4kVxdwE4Z6xd2/CR/MV33Iv1Ylhn
dXhArL75oAFygVRRwYq2Mn2rZYFcWbNZHMyuGSFlI8fuxTimx0HxWNhNugkMTJAGexhuoB76ZIdG
t1ca/1jKSX0YlEAgORgkp9ovDQVSe2y5jTO6mA74l9JWzJVvmsMnkdfxNmficcUDBWBs+lyq1a4f
NeUozSqpKR/XIodgNMHWRrLbQqEWSZPmpss7fQubKOFwlomHBATy00qVo5tSlhcZrYo9Enhr0TTo
CxaF5MeLj5ba7rRsKJ4FWoV7Pxa35NHJR3qbqu72ICD3VS/b59AoodGg6u27+dQM30QY6qabmkNf
HRy9QjJUmZTYS+LuPpq0nUXBAjeH0Gv9cV0qg5cZDsqyYSsPoy6erHDULipVA3dXppY7WNZ8DSiw
9oZA2XRoDLmz0ZEhV01Xr7SOjA0kvJ96+ez02xR9Jo4UZRgu9SB4btVBrv2W+zUzRGys9DqYoQkA
L9sG9gS8kLTnysqQKCsNJM9caNZNgBTJrMObLSh72kE9eyWcZLgwQaVvFasbYq+sR0tdW3FRXitK
3h+tzOkPjcae2Wgx3M1MKs0dVsTaHiNuE9GGzIy+jIV/bYV246FKJNdFb0ZejyPmjdLTXnWHgpNs
gsh56cfDvh+aK4iig+dX+VeBJYzwyjAK1mXlzLWnYHVXuX7qy73WiKCB+VEPVyIXt8mi8tySQTtU
YS6SJES6qfTNVaWMnpqY10kXn4Aq3gyauQn98qGs46/1VCouOk0XIk2v7EBFdG44mNCnXSuSEIqs
MPS6WntQEGBCfQkIRmfHVJLT9DABs9nOTXFhy/RmVvFEQVIzX8+Nkq7IPx7BI+Bwnst2k6jagyW4
MapFswejvBPaG+jfQJ3ZjmF7omb3NbNZF2MzDat+CPZaaA4eV85HxPB9zHis7wzUeSlQtrbqL/wy
+pB3JlIaD307g8Ssu4dGZg+hSk4OM44kWS1vB6e9Q9fiqGR54iZtcWlH1npQTEBP1W3fmp9NCzzQ
IIe1P080paNdwMxok3OjtD5b7KPT1Y2rSHUNVXJj290xl8HBsnPhas6A1hW1qNVUUUiVNabcufD8
NvsW90yg8zEsHK8qnQ95Hm2ode8LM/zux/hOZM0xSMOLUHRrJFi+qWn+AcIHehnacJgTfSmWEsVL
QGOxcWdpygW3v6eRlE6R2FI8x8zjCYGBlG0ePvQIlhmJhZDlEFfekOQn3Zh3juQsGIM0v1U0dnoy
Zx+NfnIHZDM0UVzTK/Zkv/h5jcqXsPd7TtfgytSylRlpT4rZ3JhoTu45Z9zOtj+xpz4l/eRZFsIK
o5Z/dij4BWF2oUIN2AbOrfTlRtFG+zkrkmObyWONkIoX9yzHoVZ2U2oeWl9oO4N/GA2/OMVBmK4q
U6BvoyIpIvp1RECCdkYbr8xJtp5pz1uzam6TfPw2oNh7qOjdQ7TDN1iO21D2UfM4hWMf3YjMzOvi
xi+sMVyDkZSbIErmAxXM778Ow97KbBdgO2R/VJAJ/M6SBX/0rU6ZqJTFeo2paAgeEJyf/aQP15Ou
XoPG/RiYw66zo/dy6p9qdJTPWSIa/QigMnStXkdmVY7hD8uo2DZNDVfU3qUtKonKXZEOV44vT0ap
7H2VjiqqlbzKb4jTHKbaumk162JunnEfQCL8nVTt5+AXlK5kuVEUWtKLs5B/MAslCOwu3wZ+70Hx
dxEk9xTQoL+e9Z+DUkQXaZo5YPnwgzpHSiWIJzl+n+L1rKNdFemugqLGON/2CC6oCOwV1XsF0Z8f
TAU9Y6pwzGiY0Ep4PdmmGlZgg6meDELuba33CLaPyDSufv1gb6SCS7fLMU06kIZxXgEN40hd9LCK
bd90B9QFt1mogIasN2r1rpfFUp88qxUwFtVdFY6RJq2zKppZSBxlERfbWllBAOBv5PSs5x8X6TkP
zQWaQoa5migtl/Z7fc/lV/9i6HN4JNJsqAa2zCYmBhdBRP/ASZerv9wPCCJBCm7og1qH3rT/fKr9
8pnP9wyyZgoWumGxNXznXqtRL8/LTVflV/r450zCyc2WRJTSPzuU9AlQ/usVM84iGcucspOSk2pi
ckGKAvmue8cK4I1TAO9Q2GGgIheu2NnCRGBdkzPt/W03dK50HvR0oOVk7BAdWSeK9afx8bivLULQ
nDg/hKrPNrgqO0sv05Z9MDUH/MMOWdEru9pOPs91SQmR6XX9yfgQVOFBWu/hQN/Yhahj07m2kQzg
U5xVSpIwxZ05K3h9c0ZHoMUpM7YgKNedZr6zE38+YtTFqpmgFRFW+s5nu2MqETIb66rYolUuLkqR
YTWT6T3NhyHaJQIQ19zM49qeW3n36zPgjcz+xchwaF8vnFLJORssHtJq7P3SPfRtc/vrId44ZpYa
EK8REzGwR2dvMZjxJJ8j9p+Y2otc7mx0AkgnhDTeGeiN1bnIOlC3oxFm4r74+lky6WB2OnDG2En9
qFe39ZR8RetjXTXBhdXId3b3W8sDijdVdFgi9CTPbsRZscc6Ibre0jLzauRI6wIp8vG92XvjBS35
Ic5hlrmIU5xtuTpK8dAN2XJAEj7VCzRRmDe/fkFvDkFLgGI97CwOktfzNqLKoKJNR+cwmo4yy6Az
tvb9vzfGskheVHYCfcRPzuGAijPh0XZ02+S9psMbLwSLEA5A+K0gm380SF8MAeplKCln5NvWUSFS
R1979AJDdfoLtzO/f+EDkqiCGT6brn60s1GVjJNbyGBn8efeQEwB1Pj611P29vP8c5yzKbPMoK9E
SW0PqI7izkm/Gmz7vqKi/+tx3n79/xxn2VYv5k0ZJgMMHs8Dxe9GtRA+RyfynSr3m2Pg6PWDT4VN
xNmcdZOspeMv95Plrztf31UIRv6FxwDX5FBAtDhszmqxpT1hPFLwGHhZHeI2v+x7c/frId44ySg1
AuqARih4lrPDUu0d0IkO5d5iRmnF746LsEeFpMvsvNfOf3PCLPpzhLWG9lOfTqv9VPL68+24CPQt
Ahcx0gZ//nFAxywEbubNOlcx0JwiQdBR5ltwSFc48iHfZfcbs4o8NbbfQQG99TxL8AelzoLGYZ1d
pnJoU+EUKmO16s3c3Aaorvz6ad7aLib0kMUsFXTrT2GeVhcShyhezpRdLlnlovuQWdE72Je3hgGC
4oB/wcHvZydHACR2gDLe1rBQqkFrGyNHTyJw8+un0d+IWrkuLaJzuie4Vp7typlauO0jrbylCH1d
TFQTscPVLLcsq5VVio0Sg0BzrFVbi72gnIOhynZonhKJqqPU0DXLveQLLhDEELNrVoh16842KcoV
8fAhH8y7vJjXipXsaqNzNeOqF+KdC/KN6/jVE5zd+03YgARwjHybtgbV5c+tqW9jtTjqZr029Xr7
6wl7czQBlA1CJe/nPGcKnE6NrJLFHNXRSp2vURVD+AsRuuJ75LzXJHxrERBp/DHY2dGcjdD37IjB
VNT8uA/csLNcSz78lUfCiXAJDEFRnkUYGAu3DYoDnAH4Z7JhvFENtwG495LYXlrvnJ9vP9M/Rzvb
oX1PzblEoHqLQOXGMqatUD6G+jvh5tuDgONAPYXbc5HzennX+L2FsHUJjMVWprWS36gOool19c6j
vHVOE7H/McqyVl7caGmP8KElddpyMdqXzsX8Q3BlXGvmv/k4Z0u8BBzdTwYD9UaxsrMvqf4kKv2d
o+DNlQ1SycCUWqX4f5YccNfhTo5aNHFAs1WG74asthiYryh3eUrlvJN0vTl3/xztnEsDdiHqmoHR
ArNZj+iOohrpTjbyzt2fBp8uNaXlNgUmQl/xfDHISi0NVU4sBhX/2GLYZLb1zty9ud5eDHG2Epou
sNVeGVkJlr6iqoyJ5io0/tJ6g7BL8MnlBsb/9XqjnxP5dDdy8tSjCFWYG/jBqWTF75Eg33w5XHA2
Vw/aDudpfmBOFjYc3KItLbfRkutJw81ER6Ene+c2/Xkkamsa2e+Cy8O+eJnYF1so10tHjSNCnUU5
yzCqfdPQIam665jE+9fH3M83HUNBFwMqbvxg6r4eqtfLUOugvG19xdrY1fQR+MM21MIrJQm3mXFJ
uzaP23cG/XlhMCg1NtSyAOqClXk9aIKussxQRKVzMa9VDA2L9CprhneW389bl1EE95GkULnQLV+P
4uDwNCNVz8KI5zWUEhqAGYp5D1GvU1WQ77yzN5+JtJmKKMpjPyHXK0hlIqjYT62SrJDD26YK/cJh
XP/6fb0xjEYljw1L7ZACzdlD0YVMkzCeMgItRIAL5ZInd6suf+cgWn7N67Id9XZ6Z6aANgSKbPkY
L1agOoPwjRI72waNisSqXapoAsUyfg8l/tbjwCezHAuwvQRt/3qcIO/xfXXQscgK8w5zp5U2iBPk
lj8dAC/wegMuBHk8+JSzM0Kbk9RILSMDQZrUni3ASEaKeOc+emO9Cbzu+G9RYyIQev0sqM/ji9rO
2VZ3prXAnCZTnUt0tFEmKtcY8X3+9Up4b7izZyK1HvA0V7NtNUwbWhLX2AG7SxfAWWS0i+bpLwyH
4gj6PRSrAYm8fro8LFS9lz3DlSiZ2c4WD7JtmBtuGtlIzTXvbN43ziUgL5yAEmYE+f7ZwsB3Mxxq
Ncu2w5y5oxY8Y0u3Bt6H3uFVNE27brJ2SvBe4P/GwftqVP31Q3ayTGZ0vbMtaAQU2WdQbigpIkqM
pdzfN/Kf0o/6d3TRXqnV/j/SoRUcNf9aXQrOXPv8t9voy/NLhanlZ35XmNJ/o5IBsRmxhUWtbInL
f1eYsn6DV4naIzht5AM4avBSb8P/+g9N+40fAJUAl4eThvbpHwJTAukpYjvI/gvfyKKL9d//+YpT
35z9/aU98Q920stTk+ya2oSAcYVWAonwWcCjZHOHMbuTbIaCC8Il+mnX2GXVBwVGbuE5qPevqjDV
r2pgu2tFkeEKgACQHWxzPiegdN7Zsz9B5KiVILckaDKhvITu7tkxPuN1aSa9ba2n0dbuw8Y29rVs
nFWolcMpx7tp28vIuSwWVFCFcdBDrlvqTR7V8/2Lt3j6+xy8nBrQm2ydV3ND23S5HqkP6Uz5OXod
p4e0QfMTlwa0HNzZzjC/Gvtin0+BdqFrztewTkdvrLGT9mwMrLfjWDQXdoiyGyh/9XIWuXYSACK8
aTaMR91XxLaqEYKaIw0IUp5uurDFXCOCqHlsrWDcNEBrIF+ot5Vov/jYzayLtO8uzSS2jwA8w6ui
mdQDqUzrNXSmbbeoo/rUwDi7tcKCRlFmiQunK1HABkoFxwYa0HdjNOU2Szr/IkXr/wg80fKKLl3c
ZpstTITCi5Ss2w6G+QVhbFwAi+QTHwTMkQinr2AVcjgWCqCSxjS8wApuzTS9GJ3A/Ji2EqN0Ixuf
E80MN2N4laYgVyrV+GIpyZOM1ashLD8MfWttKjqynp5Hx6QI00eEbWsvLbXwBmBu6Fog8ZHA1MRl
jX+pq2rVtB6aujnOlZhXxuCPmyQUzYd8yFGrd/Jmj3IsPM5UM/Z4yeKEN5oT9lZ6mYBwMK7xozC/
gFqK1gKbM2BP8ZessseSxERRr/1OGQCUxEDWCsMPQbup07d8DsBWZWqYukWf6F4biaZDZxll/Od0
qKL0gL7JpaKFkb+rHQ3Hv5lApthhoax6Sv+xFOqjtHh9ZVA5bhY2EhRG9lmZ6oPRhN/p20IjDts1
1zr6xXGr7gJEWICOFfVFrDZyNwHqXY0y/eLYPqUaDUs6pxj25TRO+KGJ9pibRrvtRFS6/WRiVimG
CzV2wg96ZCf4cbYKVpuwGfoZCm1hfEanfdOMmroHQJetKHJCCjT09N4CaePCnb0M07DcKeX0NQYK
tqYUDiFiQNlJVwYVf67wmxaXu2LKH7Ev1QCn+e0OzxVsCJK4xVdH3CGw37lmWu0sRQUoaNkZ8rrW
tQEOKXUV2672aquqazqNt35X64NLt9xD5kY94VM0jZvO9h1QZtI8BX4w7aa5cz4gGMsrrbC3nEtV
idyq8aODH6nadSGT8RQZ2Jl79mSVFzRI5SlP8/4yB0K2rGSIOesSeLTwOh1nglWnYH7oOc0QXhSc
JitM+lD2RRofVnE3PUeqmtwoldwqYlmDc2Iq1hGDMMyABiuR/oV0+jK8Lnpa0V4EQopSGd5L+uz6
mD6O7gj7xHbDEqn+G7UQ47zDh3AqMN8e+TjmUKYAwuzkevA3owiSR7Ss96hz36tRKVYtzh30lDvf
wyEax4gZBtksZpVvDcuDYQ7idopnxPFnYDx6hSKyq1Q1QtuF/ozPovbMgQf2TuAp6PoZWLgeNgw2
MMkkPmWmr3xTsVm+cexOvVd62LGGn8Fn8H2r+qoUGKQUelJtFDTb3LSeerdWyxAroaF2q3HUkR9v
0MWwVSB0fhSurLSdt8aQZp0nxjDa2U48PwD96txhVJsPUySdre30O11rhp0+RNb3pOX6WKkaFcYi
76u7MEc626v7TF4MdYnnyVxqAEFioIw9oXaCK27ZryJB7QAhZCpYFXgfMbHQar0ecDaUY3Kbs8I4
01iup2wU7ccwAbblzj266ZtOKPEetVA/+Tg7g7TvYxyZ7S2Y0LpFhxPDqfLbbGPLB+Av1vyryDTj
jeM0FErjNpZryoSY22LeI46YhzteBlpXfrSwFbr3rfxSn3ywaGTtJ1sMde3WQWyjO25qj5M+ryMM
yAZI9HX3ZUjxmYdwYexjIx+w+VIRFtNA2xalUxrcWPGwikcxrOOu0Twb9Ym9UVpEa3kXZ6z2sdhU
jj8eOt+Y8wVjp90vbnG+W/WYCboYhFHbU+txPAUi+GSMvpN79WTPnBO5f1klVvqB8g/UfGx1dMPL
izj+MlniLqqprKCuZ48nzA3GE0tmPFmQbS9x9gjx7chDpV43TandL73LeyXimxw7FfvBB8FT9RwY
akBajUFTdxfa9bCjqJ7dBVOW3ulSObHfh33I/B87s6NfN/tqfQyEFaCvrmiohQObHEAb76Ksy3iJ
OfFx0UXbse5Z4P2c3UrZ9yujQhPejVPLvnRiY18OBnLiBlJv9/VcGU8TQIPOy0YsMe6ihWzYalOw
CYo+xm6lasGJhoVdq4DrzPJohaZ8KDmHRld2RXzElSPzlCDFMS23BPJhbRb0q6rDFpT/q7ZDHWb4
ACbQ0ooyuTFwH3At3Bs7QNe1vKEhqXV4Jyo1VmpVbq+Dqpyvc1lZQMBRG9ckdkprzEHTWyUP1rpd
Jh9EkYlgJ6aCY6Af2/tssi5Hszc2LEJ1P0U2Nhtzn62dFIX9ldoPBezToevuJ2xpT0Fczzd5XxhY
BBnqFnf0+TLTSuUjVPPUw3Fuq/hoOoIwFAdtmAcE6JLqKZ2xm5n8wnjS22LwMO5xdoWP7X2QhPl9
U8fVU1Cp8ghLrTxN6MddxUrtbGRggtebRoc5Zd8Fti03E9dGBCbXwAQVaQULJUwAhX5scGpF8SM9
uuQW7RgwTepQr4O59i/mxG7vVB1/S092Kg5mZaoY+xALYqDXcTcABrOayiUjLZ+cZsTGeKju1TzG
CtjEY6darOPYDPZzMulcdUpchKc+IUgFT9xUm1GN0t00hMEHqeU9GOtclzdGXXWDO6dT9hCjFwLA
Ps3EQYR4dfY+xvJzbxXc/bK165WE2+tzoYb1QTQYTKyMxmi+YqkarJJWriurTjamEvunejbtzVCK
xtM0I7/BhK484taufw0h5KqrH3tQn1MWS5hLVAJNUMxTG+JSwHV1EftYwNjBpO70tMIasdJG4Ep9
ehgjp3z6cUAEUdRdxo7jP80piOO0dfyrUqsygwhOZaf5SR7tJ00JTY+VVayREAbXHvdYvB/mwejM
o1qk+n3dZih395F+n3aNGUUuMzs6Kye2jfbORwn8a9T3HAVSDhwzdjueEOBpog8hRNmGSCTEdKZX
JHvNgGe3yuyaBY+L0YgMoE9UJ3N9PP24liu9Qaatbyrnex4GzqUDTPxr3qhOV7gG/jP3Sawyt9pQ
qIDM61rDFMzSerCwVevnHgJ+8bjJgmA61Q2mVSC3hkfqOFAysds6YaoIbAZEK0KJRls+GcXcHH1H
64FWVuZ4+vGPRBosyFgY/CkBnhvslqF8Qjyk7ldFJ+zIo6jFAxQmYGkY3EQL4VjKL6HIku/SSMw9
8AV+zJTA/e0sQFhmGLXxhNZH+QQcv3zEHof16VgxjGKtlXxJ9uUT7tbqqSfy35ZjxeBRalde21WO
5jYYSCt3WZ8NF3XRIz1iqhxM+Ovwr7bZBScnRsTgx/Rj9excm6L6e6ryf5aYLwP94SND+viPgRfH
lVd/gXQUtdNN962ebr8hBt/+nmku3/m//eLfvv34LfdT+e2//uNL0eXt8tuC6LVzy9Lw/dc59zr9
291z2j9jX/wy6V5+6Pek2/oNxjGFTWrRBjiYhRr0j6TbUX8DkUZaB591KSC/TLvN38g7F+EhyPoL
Tsf4I+1Gu3xZ5PD81IUPSzL4+8P/I5f8Zdr9UxGReijdGcAgJLlEA4zzslipA42dBPasmz5E5DTA
iKiS3Vptk0MW6QcZ5B0nWwKw3eb+tJCSK5MO6j0U1KJ6SHLKZdKem9OLOXwj40XY6CzjxQ6CxAL3
FaGrAjDbkhG/qKFa5jziWC3FJu79+4523F0yKsWzXst51+ITnG5UX7TrzinZ5029XAQ9Vs2XtZbV
pzYoUtwm7VR3cRRhjzS60pcIb4npqdCa6UJK7A5wTAnG68C2/NBT0fBAraUdV3mk5cT+afTJl0Z+
20hjhgYXFtoNdCVSYkdLLsoiC3dWEEDHEfoo3WxElsACBbfKCsv6XLdOvNIFFqcwy3sZr/06rdfd
guSkwaIaD2GkGBZpUzI95nGDuzumI+ox9BtkGqo5U25irNFuMi0TX8sor8wVxqB66XZNhdJfV0cm
YsW9XuG8aTYBdI45LXZGSnLl+TyHtUpFZGEzzmnSulWmy9LVIMA/1YU1X466lmwqIBWfopbyjodR
M1JSqWkWsEwmvD3LITCfk0xMBz/N1FVq58MnkhTfccvGKPh95ipGlcCdGrv8quTpDIII50w+UrkQ
q3gBGaT6oL1OdaPm0UfjqNH+jdeIWqgH6OfbfGgPxDZyNUv7uxqI9j7QM6zVWnruJI1YC3H56oje
AhvNjlqqxFd5mZ1MuMBfEXEY4Txh2jzTHy04kqGg4GUjlFT9EBAB+GAMuuK5GBsVzkrvhLs2R+1M
ndrHMalKwvtc2aVZUrptiRFE2wz1yo/1p8xsjWCFooPCoa5c+WJRm+r7HhdDwxbI3lHEqGLtQ6LV
Vw3Z5LH2OwMMg2N+6uvwE3SR2WuFEllE8ThaWHj5Bm6foiReDdBhKyJrIyoP5DP5ZiCkPxLQHCfZ
XQWLaoSVZKb0MntsmBSgDYBEUHrFEG268ZcIKcmR2Vq4fPd0ZZIvokXoTExDFm1FCYWDBWTbD/Os
GVSnYoLCcrqfwyLYQM0vd63R+rOb5TbiV4YObRDP4XEd1C35fxwKKG5pfNej9LIdbeEF2Mm6eKan
68zIv8sBbo0y6v06wHD8m9DQ5Bib7rnOsZFXu/Zx0KebtEBwRMXc1M01ikSLO3MRKzHAj+6THLOS
NBV70FwzPleyzjwzlDj06EhNWA0FqopU3fWFreCq1E17RFKRLQ7LZpM7Tb0aIP2NrXPT+AnfH2v5
fVI53yjQkHwXerbGCPNUijZZFUQsbtGwThVNCWaEEFEenlvaz16mWGbvguRX1qWpjTu86KJPhaOq
j7Wpz5tAHwaiStxft4nUEwoJ+k2B9bdX2jHN8VaL1vqoDtetScUszeRHDIFSr8XA4TOAISncXmuM
R5JXwQLy6w6ZdjspvSrH55AkT5LD6dqp7gS7KVFM1upkYLVXoL6ioOvYIprtaRXswVpOvTfbin4I
UJtfJ76ZunHZmeDMdefWonThYsmsrevJdCiV1bgZ46q5wYW4CKCvSMV3SW+dj/q4FIjscuIAUud+
PfqpbawMlJnvTfiRYjVXHOdXKs5QG3OiFaEYkdGsaAvcmuWc07Gy/PZE/g8HraqaBzhH/t04TYN5
QuMBIpIGAStUos+JCUxnUKfk4AzDeErTWN6BWxXxyhgIlJIolPEq0CCuzdgS3gWl49+3vTXvzKQl
Ua/bZpWYFipeatmsYk6NDfj7yMuwu7ilVpdAyBhBFKMqEksYg/AJ8il3kNGJx+ueaOmyGNNywmSG
XIEv52iRQoJyS4ki04zr4YEK73ia4hgufExI9E10yw5DwQBHN2ygPGfM/e+dQ4J08gO7eqhRRmQH
y1Le5ZXVaJephffjO+2ZH/C0l+VcTEk0i5473kpksKhQvr7cjBg0WAghadMpoeHhdPgg0uHjXAzS
LXELh9E732sz2XWXfzF47W6VFg1sVeU+ieQVJXxC8iImtFzI6U7hrEyRZa4K9NWAok54230H/T27
EBIPy2v69eX8Q3Hw/ONroJTpCqLxBWT19ceXNcbfgW/y8Umvtw4QdlDuxwCu4w8TtEWrSjrFKaWG
4JZ6tI1T1aTeNLrGWK1RL91isJjtoOq8gwr8qanHtC4kggV0LAW2L68/l6lIx2nBPm2stGw9WAUf
0zAz3FaQLAdADoy23/2Yiv+zcPdltPvf/4/6UAvM/1/HxJj4tN+y5/RVG2r5kd8jYpuWErEFqpYE
uADRCe5+j4j1xegEEM+C3KAdvHzp90aU9RskEfhMC4sDUsXSIv6HAyIRMZLAIGcF0BLaq+gw/YmQ
GFlnFsqLBY6kHBgrnK75bKCxYVK8XkjJkCUQf/MEFt0YrfMfF8tyxXBtn9QI4892uX6SOPhuLxeS
atXKIlV5A8ltF8dTvdKX6wt97wDLK33a+yIJ9npicc/Z3Hg+6JAB7zgsgQMEQVC7/6zPaOJPZkmQ
Nw2fihh/+2CpBOeig3dpctkrlvBoLt8kdv+YZ1QfHX94phMFuTYhSLFGu19X0xR6+lB9F4SEIDYk
/ouG9GbELrf4HGBbAsXMhC4Wuk03oS1sN4XbheB/3OZHjKAt4UIO9mjTDup9sIQSRmQZq3QJL1qn
UttVGpg5Jlo1vE1S6uTL1KKPOWmTseHL8qj343RTxiXMfQPd852/XCz2j+hm8DmSUOa8skrtalxC
IHsJhkyiov5HeGSjtIiHOjWGJXYyhrK5oJhKRJVjXLLFilF8qpagq17Cr5g4rCQeU33YzhnmrmjI
K8F3RK+I20rHuSoCaOQdpPSACoRORp02Kw0tdjdZgr9oCQOHJSBMggFNguhoNvW8MTNTfJiy6YNA
PX5XDWpwzMMu2ze5rT8XdY6fRTW1Js5KIvyUDogP5Nqs089I+uYgxvQJ0vT0VVhVcxmZqdxDbJ4e
i0ppPutF9azOU24ucXLYupZRCRWdM7yaaZt3HI6WM8z0fQbLi8c62g9Cca7he5GQiaI6WBTOcBDM
q/tWVyKvlI3iRpRcm1JPH2fTz/Z2onWrPqaLYzeD/EoI0bl5LZOvESEJkW6FfMpNKHNDObZY17e7
dtQX7ymuWEpfrRKvhQiTw9yLWHj96Pc1HUXEUYGT+l43BlW+w50a5rNvp0kMiEDPb8OAO9+FFUZL
ZbAo5tMQvJwDYVxCmr8luYMW3y9sz9yitD+HVFhq+0EO6ZWDMeekGJOXlemD3mJBnU3lR8K3ZmXU
0x0VVfOODlVyYRVhTgJTJSQjHRqynUdDYZoeSpQ4qsdeSYujqAx719ZEJiLvmodRGaJNpEXWF3uM
43JFlWy+k03ik9LyAoNATg8qIelmHLL2LkY99DLLhH+Pp7azjRUrRytzFDZ2cngPdzHIcgts5G1S
1On12ETZozGxZdOuUC8tdY6NddRNcXGtT4PCesiMaINlsPJQZJRsulxXKPiRrLH3ITeHvEMl3tKq
K3ZU9G5o2X5X/V71pqHQPKt1LFfaXbqaNU3DOsXoDhGlebzusuvU9x8TdVwpvaXulOG6KrAnHIWZ
7KEoRPASsm/Y0o/oNRj5purVTRYjnIQ7Z7cycgXXa0oKnpmb472W0tzwY6+xan2dZ8Gmi3EP8qP/
Ye9MsiNHsiy7IsRB30yhgHakKnvSzCY4RmsgglbQN7uptdTG6oKeXuVmHic9s8YZE5+EkUqoKiD/
vffvS69m1n1PdKv/0YuWjT8ZGLiQtp0DJr+xDSG0l7xzfSFv21Qriu6q7Fw6S5xO3ZotcYedDmjP
dRKTdGw3qeGVcOjNyiT9zYKr+B1T1/3k1JV7n3TCPjcNtShtT72phlOW9j676tRqav5aHJvGLo9q
bTHwNrbcQyadb32P8ZDNgbsz4YdUYgziwjZwwVIxvnYisa6V9kgP0eLuEsquI0CP02Vo5poS5yy7
DfxcfM6CPrmjG2S8JLJMLwPmNyEjmHR70WrutRy6vok7zdpDeL6dJ3nbJ96NP7R1OM/Vu7ngCeoc
3MeuAq+khp1JRzreVPvExrgRdYH+4KwzK/aVF02MZjvLafJdl83zXsub/Fw3n5tZ7KTljGHKhuAN
8Hf/vi0SGQ9CjXdBVlL7zDT8ii8yIFmz6BrCkEK9NrKtWZ3U/J5RKw9rffbmMPE8AjdGXcsYGki0
tuu3gjWrWXUowbo1jSdFzTyqhrB+jh7EyGLADh7G5WG7ZxIIci+UsY5QJ40b3i+McRevTVZyDp2m
wadjM+XZxaEDaGDc+YVWHatZn7+bTl7spw7jM0gX4zz38qmzgfN6+I7Plot5X9NQslMcICO2qSdI
m216hLGexnx+1c6QbO+FVa8/Fa1WP44dMoqcm0+65hc3fZN5MfrKd+5T+7mpNYx8vnH1TNeONwQl
bayiWZ96I3iFl+Ltq0rsOR3kkGiKt1RB1q1tZjHOyQvJ86W9Z4mLz+M897sC07Rtk1sH5uYX8ma0
47CJHVpJoe/ddTqA2ayieu4PCa30sSgDxj6DLTkzf7GLMT001Sipm2no0LNzf9/xrHz2+vQlsZuW
t5lS9zr3nsZp/bSOU/40dlmDXTCNt1BDyqM9dmJXz4PYDzBIIs4gQAdtqBmgSUDw1Nd0Hq5dwFhr
NKZ/E2QKSij44BNJ2eVGEK49UvzS7jAgmL7hGUIU29IGaMSxXNC5SD4yd446WxTag68PyA/9UtEq
m9zliXHNt4G7Hrpxn9sEzH1vpDTTTWZ8LG5M7cqdqs/R2+Z1nw32pxX4qCVBnTSPYlPqeQB1ppPZ
Z2sU9kgNr0C6C83FUCLGcNO9V61Ic6ZJfzQjE02i/4qPV90tQX1XGebeRIbIi+qVW7cT2q6J7zz2
RjxLDXZ5KzJAsyZyzWi/Gb3pHKZOHOcguJhe81BXGcDzcblYtU2ELhU8Ad0La0B7qNpRBVkDxT9k
2DmxP9yGIMsrGoarfTYBNpJvPFa/ouVAWpkxBIKcaZKPhT/jlS5Ny1mLQLLe02mcIBMmAsN9OVVC
xjM0l25svw0qFZd0DOYnbRL3HEUfJdilvWBGOmp5rUdml9MtZfG0c6MCNEfIZ547l5/k35paGE/g
jxhLtnOayOjAnhLnxZmUiAjlLFFaD8HTZJKiMafghxMM1WUwOm4ys/1txiXa17PXPmjtMPIQSXoF
0yW7ZbtTx0gf7HEyRRQsi8zioeDgHasBAkMf1rWQ66VtU3OIen+u86tNVMe55AN2ShZazpx5Jy3o
pykkSrJoJ3sR2fiWB5MMvi1Lt8AO+Z9x6b9iITCS/Gfz0rGuvg/t1+6vBsLHP/lzXkLwt2gWRQjn
P7/MSxRDkpcjuA8GgczcXxvjDeokya/ZrGVvQ4xnEPb7c14y/0WKjOcUuvmH82D/d+alv+sBbG+x
E7MZZBaixu+b2KwBDoXIXXc/L9MSowWHOJDOTa9nD5bWQTMC8D8kLk1mPgph84bP6p7XtDRPI5yB
2KBsfeXYtC8N+fiX6/hvfISP2PBfJjmHRCGeC4DCrQEW/OxvoULpdZPZ29y318lIPhdJlRCRKnP6
UnHs8oOaunSOceDLE2qhXtziV0K7ccH6nvREW55WSXdxYw3dsybGbuP1d3ZkawaHN2zue7PvDYiq
qZD3Wb32anMibCS8ujRhOWeMS0OdJD9I6AXgrESLV5FwH77VbBCm//mf+kFW/+1PJa7O8MY7YAC8
+21o7URrgc6aOcfgID7P1dBP+4THNxwkA26aHCScMG09+Rro51Yb5OfSUdoYdotgUKBNT1603szu
JLCZA3ko/ztZUINjmYr/4ZX+zduxSMcTTN4I3Pzn9+0wwZw36oEUh2xa5/us9MoX3wniFnbIGTts
uhvJkbzMYm73azvad2ug/FO2eixc1X067JKBVss+qeWNuy7T/h9e3ZbF/uU68oLY6GBLEq0B2+63
6+jWJN+YG5y9Ul3/VPfNjMOl+7vJKMpjKfPxFb3zjrBZArYKx8lh5+gfFgj+oMz+9iIQsTZoMK8D
beP3wHhXswDSphYKuasVF1pHUuuclr6KMzv/lJJRiharWHYY2W1EHtEmwFPnoZe+rPhDLKZVxk3e
rCZH8km/1RygvM007axxRf1Px/qRyVs5Ya0tR5elCKx1x7y3pDMdZttgusy+LF1rUMShZ6/g5ost
bpa/dkuLOOuBCptMe9dq0zOJC3Vp0EtCm/jRCFN9kM/CmgRHhdRkpXWsva/sdhiEdXOz2Cea6dQ7
4jVV5CaDeCn1pjjorX4LPnT1Q5J/qL2VvRkVSzqe6jbItTBden2XsZP5NiScQViNYy2TfCmySDGq
YB+MehwY2TOIpTni6G4aEDPtbxP9jl98I2+OsqHxo8NC50iY6lCo19nju4zxEE+FgwaixFT+0LTC
2DVG7oCj5PpOfZuEnsqwD0e2Al4JQixMGrRDrrSxfAmIY161cgOzsMB96M0hiVXC3C6cuT5qdtN9
TeCzZKWsbn3wF/tmGcvzkJsg1lBGQno92lPZ1de5ykvOpo1DenDMIIkXLoMz0HI1aipeXIJpYjGq
W7jp4kfQFzl5nmY8GZp6smjPi8oWQQirbY+ROR30YVk/eUWtWNpxg7uiCVq2x0aJltQFwZd+Sj4T
j7pfF31sduPgWM81bsiOpNaznGZVRMJfgueMIrmfaaEycTNrgXsl4TsTXzSM0DMJFI0avKJwybn2
5Pvna2oKDBGtNcsndyE9t1SGe3DamkzV3D8tpar3udeQx+joaiShXvQhW6/PQmRBxNS0DDtag+aw
KGstDiRv4mzWYk9QxTgxpssfWLbOLtCrIq4nnwBEvTH7p8+FCLQflNtCwZs7QSyj/jIL7B635iKv
gBljN3OTA4LXN23BtUjmgMzF1N4lS//OAdvczYFydr5nabuaXFGdpWPsaIAXaZhr4jWrukjyQSq7
2bwZV+1BNNlDkTjdfc45327d4VTkq7Xj25js7SHpv+eFc+8YyXqYGnEtVTrtBRsecB+9b9pI7BA4
2wYY9LG1ZUlBZiB5x0zZ7kwKlMJEJAbcwc68mcdE/EQG6a7ca3QcrUGYn6cVamdt5O7eSOrxKFe2
f3b12hoUkabLqZ1axjsV/OBR3YWw7fodn8npTi35us8z2T8vBY5RWjf2fUN3QIVhAnmyGCPVOqCN
JBrerdO0eRk6ldQxebz5CxzH4N0qG/tEQNL9RDjH/gJm3g6XwJa3SYnJuhuKHC6upMvs6HTrY20G
65W0Y0m3g+Xe+U0F73R5SzuMGe53zi3JvvQI5jvZa6q2X1tr7Z6ESM5rUqznuiyTh3zGqO7LaUOA
ukdjq3jJksWlm8Ews2MeZKgZTuZLLOlaDD9zvqNfTMAWPmA/E6GELM1xg1Tti35iuFoyyOdTERnp
mh36FhAmSZlZvQ0Vub6snPi6AVkbimX4qTvrdGXCaGNnbas1rpMC3zd18+w+6Dpth278KVPLbZtM
3kl03MaAXDYhcc/mLNySFrEcyWrptPzqr6n7Jkn0V7tmmqubGj4NQ6P83AU47a0mHunva652mhZH
5tZBhOVUnQ0Pu9/zp+B5qkAjcd81HjvSc5Fudt3edQVHKJ2sZYClL1TkpPIuFYO1rz35VrNZJyNK
LjsVleMA2N9mj7NPR80M7cpoD9lKxrj2+vasWx275tuQxGei3LHEVqchgURSXT01TrIrI/puxak0
muzTlBnyRc8r/Sey7nRhPH1nC1HeeE6gTiR8neeZOGVUpYF5MqbsZ+A2T0MRUEIUDJ/WjxOVSFW1
FwBaLim9waecXVAS78q7NB7mTNWOyV3mlg/l2r9mds08brhPPKbE2bJmQtA0fp2KINjrZq3Objvd
Zm535y2OFTP+XhUyVah1tbPLZduePFWii9mNcczl6t3Y6XpGYHuohmKArjupEKIXa9Vt22sPI4UX
QN+WZGfNkthjK8U+yZL3CtZsJEh878rGLY7pkqIlj+qtbdL6q9E06kWaWRETFKzDwBrbKB9s50A+
ht7ows6ABdnzzoKVeXTzIOULapvxHIziZIvGe7B7X0RibYp9WZAzNj9yqH5r3w1lRkSvsfl88+Qb
jwAy85uaE9/LElTUoZTe99nUIATKlyFjidpYkvtmHFXcknL8udglmUjyZJcs8chGz07F+J9M5BAo
IfhRdbL46aXDdG3GJo1a1ZM+xWrFvq70+zkLVAcKSyvryKSYgUyCphgQuzGZSSanPbcvg0XvIfTT
eaSYiqG13WtD1fk3rRyB/lZ+is3ajItuY12PmkEJ2FwzlUN1LaynRXotsr5MiooOsaYR0aTJygyd
oYclWyC4F4dBWeW3iodTcWnGbPJu3NJiK93w6dH6DmgVMVfClNJ3Oh+g+lhRNmoTgyv7/AnBrbw1
kmLg/hQgGI+u0/dXWlJq95g23ZamIKSVnnR9bty9OVntBNh1wQDQQNhy5PE6lErMp4thT+nPoV0w
ogMhpiez5nx15WM+MMC0tCvNoqJBuZuhn85cD5OoKoUO5KQnDmDZeLuVZZbRai7dm20UxsvQ4r/Y
41hcVeVz010cLfJkGXzV8946klOw4irzPWApZPY8vrBK5DHOD53kMJixCkBj7KxB2PGwLmSaxi5d
KEmzPKofDQzrnaaPM7aIWa91LKCwgnmtPZylvu+zFw/Uk3Zf2oMNptdN7wch8/1IdiTmLqPfsHVl
XSzXwuqe6uSzRzy7jXvTy1U0emO9xEJI7k1Bm2HxzopEAgJEctZKPTnnKDN65NpddVKVOz1Zo92c
zWEA1mzqaBVCUkzf2sPyzhXgnDZUieIMmrmPdVMnZyFHzmZrSVucCf6VfuHxXXWmPA+rZrS7NpHy
3jQT661GMPrCWduK+b+s74Sn1jjx0gqCpFZ7P4hHC2/nyc5+8srpqd08hKGuXsumraMkkG+S6wYe
jPC1mV0p3X7rNiditS0OrJs7waL1HJt59zg2o3VbVwsexuZmDBKedl/pORaH21SPcDJldszM1ccE
mYy6OqpkTMhupEWUaTDSdxV9gA7RECc7l6JPstj2hrG8VQWYVSdJBEzgfAA4LJK+Mx/kGggWEGSb
f58CmMg6x8vvKOvNje5TSIBkVp7azd8RGD315vjMqydBULvqWatdDCBYrGc10hy38VjutDHDN+pb
HKRFYSZlH8aSsXlM7ofdlH1YTySssKFMs/o6TVP37rN78Il+Svdke/hWXd4u34ss+zxvnlb9YW+J
WhFdo4nviytrBuC1zVNQJb35NSMkdsLeSC89W3tHmYww7VrnxdrctGlIL92WvjK2HFb1Eclyt3SW
1m9BLXvLbFW0ngPedQVqsfyIdZFuJ+LFglD2vST2RWwnu/L9LS/qIxQ28PJTHD7LijQDoTzEbuJs
Q5SMfiI3KgmXjYTMkLf1MzllgmfBlkHLtzSacJr+rtkSalwJwmr2R3At+QixzVuejf0RQDVE3Oot
61ZatUYGfEvABVsWTvf7BytJybpV2LCRnlXJW/6RnNMqvz9gxajIm4fybqmxUbf1nMLjkUo7Copk
xnKNP47aji4i6tmQi+fA1yJsYGNntIEW2kr7wY7dfJd32YnnLne5pOp/yo8Yn/JGPzgOrt17Uav1
LizYqq+P/UcAsCgm9sC8JadH1ujX7qRs1V245j8rXSL/BotztOpO3+H9xa1m16FPan/qLHHSnKAn
UV4+TL0sojz339KmWXcE3DlMWu3XtEsnou98v5yRXEcyFw95lhuXmSKGF99cwfPYW44x/Yg0FoGd
sP0QlHsQx/M7d5QVRGceYWoTnUQ6PTFjqV2mJicMXGbUbvDFKeUGHCUU7mFUpT7CEVuGfPjRiFMX
InUQCDSkLWIpMy97LSaR7ZyGIyeH7/G23rKYHOnyG3vLZzb9PD1TT38q5p4waFM8LaxbhmZRLnGi
XIY5ckDVi1rrORKzN44k4DrHhbitWU/9nG9SMS0TZEX1sg1ndn5uBPVTodlwNw8Ww7nOmW1urbRW
3JnAhHnioL5mYBFaFtj3taSHEmao9xXx/VUVrnd18yR7L/OyuymnYIrxgwRH1u6UkrqzNT//nMDt
dw56kaWnoLWyb+QHuzcx+9NeulP6ysFWu6mDwbhV5Th9HdauvVuXpot0C5DP9spycVK9tGg0ryyO
D2y9fdOnFIHeWJS/L1vXG3c6DwOQ2gTDNmZPxOJWfSMzM/vxIZ/8TyLmH1LiVLv/RWfaUuj/kS6/
fi1Jl19Zym7/9/9Kh18yMR//6E+R1yTDQgKcOq9AJ/y8YRb+3262u0HO9C1vhRK2cSj/DMU4/yLu
RJU9pEVCY/5Gp/1T5NX/5VHNwkT1/xWK+V0VI44DzBQ9it9PNOY3IdUrKLZH8+r2TEUN0onjPJHR
7vdWUuX/oH79LcZFHF6HEG0D3SMG9DvWonYt5WQyaPeTV5+asqefLD/gfT3bLPX0nvZHhuuXRfS/
blf//ddxyRFMTdcG6vO3Drdc6f5Cp0W7dwfr2U782CI8wzSc0dS8FJc1K9J/kBj/pn9ubzLv8NYp
z+L870rt2HZOuwz8RsEziNtwE89jE3Mu/id24d9bTPlNSP/s+/NJ2Lb+fw0yOaz0ZpW/tPsmTbrj
ZsHDCifnzLJvuvBsF/mN43X9M/uNChd1pKd+euInfRlt9alc3EPFqcMMvSlYWVpq73Q7UbFrJqeK
u9ijM5TNPxAd/84Jh61l6gFiFp+xzZ749RVnJmyfIkiLfab1F7dubpeyu/fSYAGIx6Qi9DEakfzD
kqElZlV1iv/ytfw3jsHfzYztBdD8xZdtI1b93kM1M02DifEh5hosvu0qfLObGl9yH/CQkp5WhcBA
T4Gh7fxB262ldwtk+zynzlddn27qdNZ2vb5+gzf8T/2u25/+iyaMgxH4MAQIrWJl/A5IkL4grO2V
5T4xc/D3pCqY2VOLxYV+qHRULwWpx1KolpPpwMSHVmb9w16G62Nc/fIiuBFBQ+Cegtdj8aXZonN/
2cvYVHg2uwK5Lznc/dQylnzXZXEEfIatBoM1tDoU20JwJYvys5a0z8m0rlHCHmLFVvw0xqNauW6m
7zzyz9QZxUXfU3Vo7y1vfB62PeRh20j2+YZEgaqfGWpOy7a1jLVhjpb/bNNUpMUIsTb+LKzhCVpQ
5plxtmS0PtNguA63pK0wQvFi9HdX9d74mFqF8e5XBasECTQFnoxa8LltZP/W8b83NpH1d4TFSeEB
t6sXVcwYRD6WBoOikqXJgTNZ9p3KSB8PLYeJ1O22PJleUXZSVldvWjgvCFqt6cZmVqMYYUiande1
+deOQoTXNqefmdtQbsUsNq+Hqi+WPfsz2gH6Xz2/EcgzssOS6MtmgowBQnyWnzy33aZK6IBXSh/q
eMw19aPklz1b9OS4YeX7xa1ojG0tR+9/mgt7HmFu+Mm16Pqa4HbX3lIAotucLpfGCQvODWYox5VW
WwJMxa3Vev1PYU74AFodvFUBa9ahN2vlp8pzkyvFINPF8KjwHY3CPBW9zJtQU/YYVcoiJtazxpfv
WkBIZyF61KbRrpdjVSS4/R3bfnAqyoEShYKSRw5nbjAdBBb8cOgmH0nET9W4w110b4O1oyUnK8zu
XUmh3aWDo5aToHR8oQeGMHVMchJhoZ3ddd0lVib6Pddyi43ZKPPnstHbE1A7xR/p+DkuPPGTZjkx
ixj5CYWILQ/ZC2eHKe7tWXrId2OjiNVA/S/9O1PKBVGSKoIkGq0cJWBw63VHfM5oQ9vqX+zUyfQo
sbr5q2k3WPggCahoyVsjcONx7Zf0snapljEUZNAL8jx7SHJbBSQQS+05rX0kgpbDaVQ1nGzjIR/J
ZTurj/KA3+RCzabapaY7zXMeZo2m9JO/KTX1ptm03mL/8D+EnK5B3843dWdFkLs0jt9fuHDZz3ZT
gZzFv08WImBWkb4EfnDJN8VoRTpSm4bkVWV+oxXBcJQW/HjWolXBzgm6U4KGEkIwWEK5qVLTaLFI
i2X7sGyaFVF0M3Y2HcveFC1wCPOOWorsRmx6V7EpX/6mgYlNDeNISW5mDeqXbtPKKAt/03Cvdqa1
FMdCoWSUm7ZGlOFdT302VDbdrdgUuNVA+Os2VQ5iJNHxbNPqWPLnWi/2Qz3OZ99S3s20KXuaEENU
bGpfVrs2sUOgvOASrvQqWLFmDnesB98am1pYIhumWTmfMr014lX063E1/Cf4oaQtWEoIR418RVVo
d3ptMaQbqYjnrjdO0+CVp7721aWYWeu3cMxAmaJomi7lwVVj3ptonSxPI3pKBABnE0I13VBYlYij
c5a/N5tcqlfW+nPeJNSS++andpNVaUEqo7GvHqjycEl+ltzJy02INTZJtuOaRGqTaWHbuBDYhvaA
aYeKKzdBt9qk3TlZWhWpD8V3Kos329EtFqflnbnJwp2qUYidP9RiJo99u0nILVryJCWqMhZQ8Ix4
Y0dwTNjFMsgaOx9CNFPPlUSWeMyp4vVQq+3ctDka1dWN6+Ro2Xq2Om8NAbRrQm3zjdxEb2A+zXkU
/RDVktlJm2rvZC3TrZogyVR1Ia9VKR8myRZa6H7o6mqT2P1OTddxk92F5ltbhqzDDZnoNv5Q5z+E
enPT7F1lsFiWFqdy0/OZWL19qrrv+C7ezjfb5s7IW1UxdunagbTN8LMn0BuExYdRsC5tAUaCY0Wo
yNWyj/s6szQc6/683tqzGzxUZbCcDbdv6FCxs7OXedar4GZxoA2T2iIUmFujn1GYsDLyzdOYNneD
BYuVRM36GNDlcfQ1Ij9DDYjCtGY8oXXzR5rNKUk9PJNyVcunAmTIudgcFbft5y8QatY4oNmnDKVW
W7c9QBEenpLnig+W5KDoXbpvak6F2ebeQNJd98bm6PhFAdrGs7J4JEHJqj3uz8Ti8U6aOlhfc3OH
UhY+9/3c1bGRrVaYWOIz6qt1yLthJVO2WUs8kokXyaCm9bmFqVAWXexLk3XmOeHnC7Ee5OZS2Vbz
PlbreazXr7nCOCU6WuwUfwI6QvLecXuK/bJ6DDprZYq17q3B3BVCtF9LenUOVD/h3qoaVaJNY2OU
7f0q3Dss16dqM9YaZX5LLfbhR9SEWFRbz1iSU1VnGDtkH7J/Iys5Tlbk7HE178tm4LWblZewiU9v
1dkm6It5lRyqfMDykzy3C3eqdlzOL+UiBGZnBZBM9doP08seUwqI0gCgifJFESuDZxul2fKH2yjj
1G8GgAxE8DBAVCJ758/0JrEgREart6EfUBcV6oobVWG7wz5DGXDZDH9HARu+ig8bdHFQhtfNGxW0
pJE+M1v7E6cN97quOs1do8lX5jgPWfEitb4hX433qjYTlji+9TwW/tBAFhruk94dVCxyuwV0hZfb
pjDV0EuKJwrLxy9Bq0lSdW0+wEmqpbxh7CeMsojg85qvro3PaIP16YEzvPJNkCei5PBCSHA2P3LH
5yMUCKf/tC6gjwxtmg9SJakHZJlmlVANuZEgF9lsy8vRYinSWHs25YHXNJwlpMWZTir4Mez4ET2i
sSqADWjmaVPu1NKad45w6nuN/X5CnmVbvyauNuuRcmazwT8PqiZcGimfa5mRGgDWwmpsp9zs1Sor
SjChenQ/u2GAkzRpM3wlK/dlHbZOp56LLdZAlqaAYlQNkbMW3IWUZtxiFdhXifphn3Mr9RK8xGzu
Dm7ZOhffl9l3ch1FGuNTWqfO7a1bCun8o0rt/jFYSlDIkufzW8Y9YNfZffU0D3VslfZ8o7Bv2tDV
+4pblp58XnK6EvAppxs2HKYj+R91kWwFvJN45IQZOl0VfEGA9X8WZTMf+JSvD5OXJseKIjsjUl1j
HVgbZl+f772xp0JqCUIcHA+mR7WiHw/Fmsb+ki/3mZm646MM/EVEg9RLHoGuE6Veb/Fju2zczYMX
KCLfZRqvnHLUbjC5ydR9lt/mtEhSr62q+ZMxwfXSm8ERQZT0vW6FLaorZFz4/+ULIuX8zWO0+qEG
f3ky0H2DqC9US4NPEziRM6cIm2ar6++SEG1GnF2vn5q0KgBisHpN1jcYFmfHfYOn8FIHvJfJUj82
BR+Iw0J+90qKBh2yKeeCCOZUxaYhuk+aMINPHT9bxMThysjti/HBYEY4y1r0j5VctUOxFP2tN7GE
2LEuKDlQrw3RVwyPV7VAm+FQNVDBxcLn7JASDur6ZFt1anPuXK11Vybz6L4W0uEgRmX6xfyA67CJ
7cab7J2HvLXZvvwA8WA3LiQ+hAOghzv8RuuRH+geS7GO9Kx3hSheWfHFTf4A/QRzAPSHMvb+Nf8g
AX1AgbyND9SYGyrI3qhB08YPKjeSEEFTwN4paJk165M8nKUJc8jUeAa2G4jIKgLnJv3AEzGKN0/r
xizKPvBFxkYyMoN8OubLcGz0hSlk4x3NG/nI2xhIvVQS4NEGRnI3RpLpVyIa06A+uRtBSW0sJaGt
bcjhQVyQ+EeeCWjdadU2+2TjMAUbkcn8A860cZp8H2LTKmA3/Y9C+F8JgYII/osU8TeF8Hngkyp/
kQc//sUf8qBts/zGKrGHj+PpFhtwf6qDpvMvgo24Oz5RTh++BBP7f4iDtvkvcLc2BUA04NIvAini
T3HQcvh5pPC2BB46G/HI/04C9FdRAGUS0iiECn47gg2/8re0mhcMnYvYYO9ylX0exHQ7FsFNibVa
zhN/8f/dJPw3+gwI018UiD9+GQBpG4HQ40L8vuVJepk7XMO2dF/DjHwqM2Woc1cZRJyGnkdCaOIT
GRfhBExFPID9Q0kgjUMqXsNR70r4ZQBeHDv0OUypB83ntnjK0zTr7k3mKfYbZN2LvbOyc3+iIsOd
b8wm6Zuj603exZJFU9/lojcJ/sk+vVaUkS3RhMfU0Eq4pM1+BVTAd4+yhSUy+9Xp9oa2mQkGDKU4
b0wWrNmr2v4RtqMM7cQhidoPfX8ve+Cce+bPyjoPqmRxpKiakrWByWahQpnj3ZIO/KR+rkagRmx2
fA5y321CUNBkmJqOE33YcnNir3/oLDKpqU/jZj45H+n+AKgRP2A3mWwy7AMCr0Y06hmInN7XhXaZ
5lk/2azuDlFLKlyWu1UH43So3Noob0cFFM2OikH3Nmatm/QnM6iyhHlucIJwUnKAiNgZQXsQay0p
OZ9oRd11KW8iNM+Mmw0cw/R1Woa1Oq01KX8YARwmxlR7Z0KLDUN7UKPjRo7JK61WejeFOVImLBOg
f9z3N5OmYy9w+0k56xNK4zeOvneQ00CNbWXsCqMjcitoWHR75xoo7zEloBgZSf8aaPTaLnpaR2vb
hzx6PonBe3aXDERWn+OKmXd8xs1Lp0wOd2v1MHgpj2Zb5+bdsTeFutUsvnMK2BQj7FSSH1yDlCJB
qk8z2ZylO5yDRSfjNZt7Ap3gH63+UJcciDSH/JKn3Y3zdBzHdSKQZx9phSY1kk8PpiVueBLISGTa
HuzCtGuIPkWB6flRw5tdyuQ763mc2bf50GjOk04b5YyeW66leTFn59GuoBYsZvpVdOZ58dKL8gvW
3joXptiasB9UsY3aOPf+iE89DyrKDO06GsN+9dvHxUiv+UrTJHHX88gyZeITPNC9DvBL1l60hLZm
07l0THXhXC0HxKcjJ+o7Y+UVqNq9rd3x3iGbyMbkLhVt+8yewpM16CzjLVdSqgSbhuSF5esb5GOS
kQDFB7YOuH7JCTUniRat/+QXALpMT26xCRaXEER4bQxr/SR3JsFLUC3VKWXLlZ0halwNX3NDO6c1
seV7EhWVeMP+00ItGO5Gf6nJvWhtCOEhIsIRVlrw3dAYdNKA0IZssoNwuh8MHwXZ0mGMwFzGqJ5R
W6ykEAy21vPuooySxaeawbgJbiZzveVo9n8YO4/lyJVs2X4RzKADmEKkJJlJTdYERrKqoEUACKiv
fyv7Tm6fa9b9Jm1tLQ7JTIjYvt2XX1szpSfZECFFDQ9LQsC3Xp2ZH1Tau7opmjDp2mWXWG0dENZ5
MzsfqCqkK7Bpw97DgOS44we/6J3p8af4o/7ja2UsqbC6bnn2t6+Gp6TmVGPQx9tL90x478O1lsNo
5RIPlwZ62xm+s96fKO221E7ZuR2uREMJWVHV6ptnwJ+kUSoAVokcvi1NIHEl1Mjb9ICPndyi1S2u
Fsa7vd91V79Oxoe+mIpgkttBaTfrVSb+gBjY1a3XntcyfWJE4k5cKHo1nX81srR9oPreAz/AAJ1S
IFPjPAnx0/+lPXQkL+O/beUajsbWnIXqPhN/SuJbwWtfdX/am1krNcGZ+ISRHVvF5FC0YKpJnPWe
j6iT3XJM5mXaLP6TMT8Pmd7tcw2Yfw3CehVehuYEvGowThlxvJTVr17gRy39Mdan5HHAixWwmMaE
IurHIimAJOJsDieHmae0nLcUUzD/HcYP/O8qaBMKaoR0fxnOdCbXhoZG23c8AtiMi1a84BcSx0LO
B+mUxwEvXzim8sAEgoFGHmGF2oEFuYPpx4b5lRnbE0wLlwhafb80MtlTHIyRuhQH5I+jiyAH3a9F
eFkJSnESn0RaxgIPXwgBVot4WPxsJAmxCuHq8HH3MNaOEP7MW3J7udPZvYW2PRXHZtJOCwBSaDsj
NZSpLPW3rE6ygxJqh0shtjH5heS8HiuRPjAG/YCw5aw3wZXNMbn6nozrgToG4ZGK0Nf8BeZ6ZA6k
1DHIZai6/cBzN32guDomLiVit86WmJdE88C1jrIAag8nQEUXPEdVBDSrHiJf3bLbFTK01Um+16nc
Ve5woiSZvHmSOEHhT2cU+JPsLHK2vvhrUR2PV7AseS+mJqY6z2DS3HR59BrtJItGPyNzYlC1k/Kg
2iU7AO99TKv+0zat+7Y2XkaLWQb00r6nlQP+xSYQsqX1Zyhq7aExDR/cZHWPK/oW5sb/Z200uTnr
zhvkt99lLyaQ3j/gI/XIceVFuGp9LOVa7ZdblNdtv1l6fI4dLVN+jaRcaPohMasFxa87ZAR8g6Lp
vLif4TG7mk4kM/lecaDO0vnLTEGkcuq8Q2Fn3XWqi/lsuJ0Vo9GjNhpN/ZImvDEVQR7Gvsrig+JL
avTltQF2E6gpi8HG4o12uyfTgRtDyfD91lZ/qYAYcFRBDACU9ZDTYRnUNpxgB2BUiD97DPLG4TXb
q4vyh5SCv7VvorRu3hvOasghg8eNT2it99UbNbHYpkF2ErVn1m/qZD2Jvjur1O+Pel/ihKvzc8G1
ETSpruNoKT6bsVFH8p0f3tr5sd5uv9KuftR4PCUQT4IZH9m9WTtmZOWlfadb5RaaC2wcPGIaon1x
2AibU3b36LT9PS7ZZ9JBVgxE0729+/BJZKb9tPmMZFYNEDUlnvPsudunsygzWCd7n7QwAFuonLDs
NRkZVM08SjY0ZxuLZDd0fuS5+mfKHcE2V1cE5oqVp7krYn+utd+zVf0oONkPxpI/OfmIII4pL8ST
Y7zh2iXD7eR7uyN82m7uJwGlbqdz1t6NGe5yo+Zrl3B8LlY/7mm4HDmwlHM86ckRUx96GFZPZGgW
91+QcO65wu07d6onYg/AtqsUldTxH1S9cp+sXhuWIy+HujQ4MgssgNirUns7G6XfBFBefrd6FfuW
cWaS7QPLL7+Ae1623r8UY/7STXZkYJnsMx2vclf9lD5LmgS4cNq6epRv+gFV4eqa1uOtYWE17Y+F
FXciOF1wkKNR1pNesFT613hTWYAXvvHXIu7J5Ztw4auOFB3kYj7XvfHicyHWpt6fbOVOoVfNWqRQ
pi51Dedp8fsJSr38JDaxBGpLzAcimhLxvceTfdtB0cTt9UuXPeYeonyYeZpYwgm57k8+Yzo8ZpnE
iV+uVf2Uwu5c7mtePEaYlw7ANiZ4OkbzWoeUbCSNhqnKEuJguxTLfJVsHd/RytsJbQkjwxTaqW/d
D8qGG5DBtw+BH/IPoba8GS56T7Xt/8Qb/z+dBLfJBFM5i2NGtFvN9T9b6dLG5OOraNFpa8GZF09Q
G7VcdHfNlCVpuObr0oeFkwz/pdv2H7C82w8WPhQVT+cCNLFB/mPNjxQ7KWG5Ctxvi8MJ5DTRGFqL
ZRdWnldaAJtJCGMKxKIX4rPme6dSA1m2pCoisnRRPrNTn/aarKyP8vY6nIng6IGoR6J55ehRSb9q
rc6BkJLXTOdVXdObXgTa2lgmEGBHZ7xtaadPtWn5Lzvnf/dn3P44Jlv8p56Ol0X/V//A/944y0Zk
opqECse6r94Gx6/eJr06aLXJWxh9WHy4svT0/+YDMP7PmOnTKIYVhZAbnSTWbeb9X4vuUtvwSejw
x92CmpXIZt/5CjvVZpeyLOT4enMiGdBC+auC+gYAjJbV01g+uqIKueYx9P3nyReTz//avP/P1WXe
BnaTbjqXSpZ//4XQchxWQL0eKq7mM/Y777yA+7wvGECvWtdp97IV1IlrM+S1//yj/898/y/RASUB
z53n/J9qBoP1jPItmEqVmNPvKfU6HhfNRn2gZRZ8672A5Bf955+JoPFvfy4Gg5vT6MaXAjDi/9Nw
NJtLL0QCvAUx9FSLQ5MoWG8f/+WH/PPiIk4oMMhADnI9fFTOP+4cZyZ8Uou2joxnf8c64Xip3Wg/
BN+/plOzaz9Q0R95aRiS/EUYegce+rv//Cvw0/6paODM0QGBsZAlPnKrwPj3bxbxMMfN3CbhmMmz
X7YvuIM5m5ZMJhbYl+clg1FYac5pycpLVzuY/Xj01tAAD2vV3UA7EA+aNMN8P/KYa4U/nBYB6V9T
xyQlnhPWY8EBqrXKRxMIS2QQG+TMmr2PQOp5zNvd3nYrPIEZ7DB3NyAaAIp+bivnBPbh2kEKZw8e
4RB4GHsS+lU3BK7WH1uJSbYr6JYnRxCMk8f72rKwWHJEvPPc0owZ4rFC1PNVWclHryex79TP7dD+
bFZ99iZiEAwvD6xr3ntnOTm4zPjJ03ui5k9zWD51IheJZZ4gmJ81nq4RhPRYdIyUiyGPE/uggHza
SwphEWw2eyN9ByFt39rLUTfkxZ9scR4876cwtd029pitIGWThCNsNeG+NLIagskNLj3vB+GdasuL
3IXZ29d/zYl8zkb3i+zgHcuZwzpbT3mLjMwCi5t8+CStvGus/p1P5aWdFIs/3dtBr9oXa34CsvfB
CY2pOX3I6jVaTf7HWjoGfafeJ8GwAjgqYB7bpba2hw/9Ax2KJo8cO203/Wnt9oXnNN5jpNyZ9rcE
xxzxCyfCqIJlmmYKrxvZZg9EXsRTZpkfTpmFs6rf2LyfVI1N39VLKiCWATKGDLOOZE9SEqg0IyKT
n83iHNONx0ghH8y1eJ/T/HY2PpQTptNk+sKpOgXKap+sfH6uQEXI2or1wfilueJANybnV77Yqdou
w1C9ZKlxqm1WWeNEdwBAAl4PXtvu0q1hlimaTzdHzEkLlAeXY1oo9OyZA+XrPA4yQpGTYYWHI7wF
mx+pSrijD+QyWs1Lim94B2tjIDXSVz9Na4ldrxt3CZXcm8lGulYxvO+GH6fXeIzyO3sTp8VnpYSO
DX9a97dYolNg92ePu7b4tsc9Zvw7kLcE16zhUVPW+EDnKiffsXiwvOHMIHzR5MAlz1JoB/P6BA7w
zGh68jfuMyCJxQ7oXhEY0yb2rAkxHKRmfsjqcr1QU3oHAX6fJGpDoCimES5ScagmJkywC4FmbevR
7rVXG3XsaEulPSLO/CWFt4XTqL2P1firxeMdbtq6hXpdj0fF3Rbnbf45+uOLWyc4v1cC9QOfhS42
tsTOGK4rOzKwm9CH2jutcelzKC98rlHTtmzTqB0P3Q3yhbm2UyBJON+s9uQezBVTzkqpaZXfiyE5
VO1mvq3LVvBPVC/+rbhFrklUO1P77sEaC4kmNXf97CdhyzExcDoCqNU4e1ZgjOpMivVvYjqnRpHz
bLQ2I0S4kUru7XtWqk/zoN61YX6asz5Mh2wLBT6eUFi3nSF3O4O4/WH3ujzB/zpsuO7RIpzQZHXV
ARcifPSi61YM4kJEpPW1MOG3dyfnorvTAzuqz6E0A2XIfW8uB9i5+y7hJD044EfRGrd2fciVcUnY
iwPQuiOd+tV24wmzQ2xqgLPQJzSwLp1nAJksL2rNv+vGiLNWP5AHvi4uVSTedh7W1AmMCv6w3+6l
Z3yq7cvIjHe1dcXJL0a739t1pWXvQ69P+3Em1iMsxoOZLMrQKI0Ia991/MEpv1wOD1H4e6N2/7ja
7INa8jt9RyJWBHmRb4DjGmuIWQNrX6Ixkeb6dA5dPJ3PlcidJ9brPZIwH7rPszE1uzPhv+ZRsgx6
AHu87Fef2hE5lG9wzQYu/rV880U2Q/JdlrAxzeKFva28IiL/HjXjuE0QREvfiKgE/6spyKYJuVwn
cq18nI9bmSRE8carYP8dGoul/102RJITxo9bQLNCf1s8HSgLk4JXEs7JnRRbyeQFTrZt912uvzrm
ZDzpejEk6JriVeWaiovBHkIiDOa1KfB+hoCC5rPXtxxnLTF+pyWhIjBeK1KkLoh8pyWbabGaUeqN
l3mtmj3tSEcXzw3gGzvEbAf7xMMltiVMV+vs3mNEkyS9tTtv9q7jTHY9YTyKhIsCkSW831NVnJrU
wFYqWgP1g6NtVvZvI1hXzHoVkCpQpDhlTRCtUjtZ5DaHZX5cp/HOXhusH0KM7Y+5jr8tLCp7I3EN
7GUaInAtE9QtI0/GT1+f2nARWI2+q8xm37yOaJ54x/DWgoXS5w4QXm5vButvxvOn2thY6TV1lV/Q
quw/BluH3WAMMosLaRuQG0jtoyjeWEjn1R4LKxoI/ECs9azqzcyTS8/QoB15tGYTaoxvkDOvPKcK
piZZ8hCE5/Irz+wfleqwiXwxGw+jX6vd4mVNJLQ62aUagkVUQC0adrm+DENQsq29Rz8hMcG/kl2y
Htl09zBoE+aufsbnEXMv5zH8ebTTyjPbC7hc9ZHKSkLXMtIkkp4G7dX0dLTy1vseVC3icqq6pwWY
N2mQ4s5JOMxY+vJAhVWuHXH8klbn3O0/TZwvXkbK606QwTb6MMa8fizVyoXMan1Bt8I8k5R3XIxj
0PXLziYZvk6LoLe3fZsQtBfP0gJvM5PI1Js8LhY219Pa7b1MK8M21+Z3NsBPRFfbMJt5AObT7D5K
SWBmmIT/QXQJ/zS1qfZf6P32y1b39hrDKg/tpbjUZhL6wKvsTupxX9AC0krvTcImDjQuR/BYDWDg
fikOvgmNEX2zrZ45ilSBkJt3zGanevLrJnvVV7WuL35rpxOpofSI0Xu5n3NpvzcqkyGDKG7Y2k5j
H6VrD2m4jByrn7FDJThWjRliNdbNg+2rcjw49mrtGR9kgRw48UCH33vrMkmSw+R3WM9HNNIlpb8I
ItIHezE3Wjb1TNBgO+PHQ4LQExbWSel7Lzz3Lz0L+ZPn0NRDAA/CSF/K2d5xxC72XoveZ+nn0um+
+Gg+F6jyhTJ37L6O8KWIIC97I4VRLsVc7KQqyexYRi8OOdvNP5NDtDJJoU8JIpycefTl2Ks+2adc
l7e357ThEzYnWr9MHqJQ7VJCjXV/ZkckA/K6fF3F1Eb2PAE68Rw8mGThta1y8Us53bUVK2iTfHik
eSaet9o4CBhybV5h2mNJF8x21Z7VvN1zh6yhb6g+1iS7l5uLl7d/fVD6HK+Z9HZ5W36NKV/O6FdO
JM35OtQd8ATjthFgrT6rP6nrPLmmNjC69CezKe5mONMhive19PwfWfhbpGEkXdFm8LST7WcLgwEz
NQ6FLKLeugU7Sy5ALb2ZCHvcsbN/KjTSZ1o23kvPu6alFuYYZ+GK+TJcpgXTcA7uOWWlxy6Dt2He
H9IGl45Gau7VMxJ8rK4ZsrbDrdbMFPo0Mraclvcu7k+DtQNnCAOlIRgGZf6aOYSVwe1Eac3FdqCl
ngVhkRtz3El747P2nfyqZnaukOsrTgMgr7AW3XB21r1Qmr3XJsrIkCvHUwIhwm5q0nWmX8Wj5Pwa
sJ9khJYVHQPIw7ilt94RRz6FJvBtCd2kEYd58TYcWJv+0/dZNqUBu6PfeTFUew254jI21mNV2ctD
2XjWsz6TnJaLd+2Gqt45td38wv5wPy31BLEA6qqlbY+y4aSaOuWr9Av8HPlKMrNQaKb2BYYZGU6D
1GdprUC40X/Tuf/lueMQ1/roU11MTvfSqnX62wAPjXiyfBbFJE6FB4t50KePpkwYFrYyv6tT7qNE
l+sB76zc4f7o4PNzZJ1T9lzkXIvITlryWZaCzj6lVxj7W4gg9tDqbfWbZp3l0YQaGxmii61/qQ1J
e9wcuS955nHKZg1dj7um0N62RmCQ7fm4ux1kjdCFyYf+O3hhMRvdUz5gZQboPujLWFO9lY37RVPe
90gVBipm4nOaux1K0tU9ZhUhUiw/S5WHlWunz5Y1EaKznfnNxbHa7VN0eHWd3BbeTDc2WrRQG0Yw
l+O8WtEKseNWKOk86NmT8rKEdfYAFSBWeNo5X3eHzcqxr3IsbYeLu8kLVD9y592TstlVI+vsMeKq
XS9YqfSD/7cvvU6Rwh3f7VmDNo4RExlPP/dLou1WIydO2HYaPmtCIwOJTFgaHSENTGLwN+jgpTfo
QFtAyKPlazIgr5S6ed+a9tlQ7Qll6YdVhh3zQIzzVGAzd3lfz4iTgSs6jEWz3IJs6a/0457VwBVA
w9Nz1bQ45/uXmgTkrRsPbzdZe7NjjybS/oGmxv662P7Zp8Pnya4Gat4azg6JqI6TnK+Vmw7BbfSS
rCJkoEpMhnWnv2Mi4ymZWsdl0s0sSBqDULf5hY/q1dES54nNOwcqe5w/hbESy8n7hQ8G52Ax1+9J
bTrBvI6frZYBwjAr+5jn24sGfO/RTzMO+iht8exQ9DTS0LXj9jk6A16t3Ey7nVUgCbhJJtm9YtRD
ZzQeBA/3sMiyD1yl4F+mhlWRU9xZawJ23+GMPat7XnwmqHWM9G6TuGe80dbOZBce+Ln5mA7+E8mP
L/C+f3vTGEJR+I9icWkSgWkbUtqXhlTdnQenefCb1dzT2VjGlT6HK6RlTORnx23rY87ZhtQNA1Fh
AXOoupxMwJQWJ+7dJsBL6/+xciLunMTV5vShYzRf1uCeZV3017JFG5jE28grmJGCDk+20MdqsE5G
w3rJIHHKzdu/yZWGDVifyZPtFdeSPdP9BHAJEXluQ2tWd5OmnH1aYqGckVFN4C3AJSQwxnYgxrK6
vCCpENh4K69DOIAKPqTKXA/JlD6z3SDeO6LDcwjZEUMd051eaI957xyVNtUf5G3IZBVUboHE5e9t
kqjP2GR2cx6M+vQ8yh5vRTrQajl4LwB6WYqXWxrhy8hjGKEG7wZsr9Ie3hY6OA/KU+7JLzNmqmFt
Dr0zOWHWJAezzb/trVl+tzMh4LlxSC6V27fem97Jb1dcu8Un4FVkINF91hZOXeyD8UgM90iyvorL
ORsi8MkvuG7+JHkJVYhnLAhZ68vJS6Bq3miEC6txCohFjP2Qld4gQ5yJp2yQJqDg9FrlTRF6uEWd
UdN2ZAAfxLpM4U15MO3pGcMtcQQ3jya3PpAUOWADxajouGfLzKBlJrLcSx7HCM8XumEIacvOvyDU
/tLXDfCB7b2uyvjLvlEFGm5A3bSvmTHZB7PMP3DYuTjEFw1kby/ZhrlNuDgmHvu5uq5pwdal2ryD
X2e8p3IWoZYuQRKgmo8jICqO+g+DbV9RqmXYdOVlkF1Nowifv6M5344o+BGUHx43d0tD2XVPJYGl
EMsQ8Bmln5sa2HOVKRJSC2T+2Wh+V1Vj7kf+L5NbfCiTmzOdxV3LrXpfdctzmaG1S4+pXQ3dg7kQ
PR43AhOZ2b1KqYMFEde0pgEyp5qNYPIS3YpLII+YL4aTX1THDa3pZLYt55czchbyneLcWcsazpZc
caznZ0piFitwy6rnhjEzehWNi9OVv1MKHqFtaFFWWh1XD0fEW8iGoRVDowYKM1hJx+C/cTTgxRM8
sCWJiVABhur9MbL5z4IqWe+GtXvNyGFvAnuELLSXAUhra2cHPkUHcg7/Zq2u0Po/OPxSuMmEy+yB
nNgvZbRi4+Aa8ZdIWqoOkdHYcYwaIeoOyGr/WtH+FtCSBR644pja0WAKisDS54Mqpv6QVAWOeh0v
dWKcfdO7x/T51BRVF/SD82YP9QjFDPwA7ND3RndQWqtLsWWvwmZ91eXTjjTTkfaML9tbXotC37s+
pqzcqj9cOlPedKCDMMv0XcYHc8e2YEDSw8NPiQhHwLG4WyCMBAYyI9+4fWuFtH/k0hVhNhY7wgDX
XAl+7vRBlgt4bMmIURc3oHsbmtJtQ43oRbqhKC3OnrX5xQV7SpkX9hkaYjn0fE19e1g1QuwDBvvd
XNF8uWqIswAznmkMfZPZ9oeb2z7bbVVEbKGgwicyLocWEGHtPZbV9AwT/ht6mhHMNKTtvAlEhSou
7sKJUnMIEzqLxhzIToHzF/t8BntIyfmVwTBnIiLq4GneFfSMRGKq2h0b07ge3fID6PocSKtqo5lH
kL2yYqxuvlvLrWW8ah6XU1N8VSnECVpj9oy5u87UqX1rZqqZlukqXeAC1eA8ICE8zZ7zIX28fJUN
n5FH39j4VOXQx7Kg77U5/0cK7E58x4BQLJeewQrHxUzM5BclqD+gwmg83ryNpyIJTXtLkWQqy0zM
KGuc8TTzKI5IbgBc6vWrx+gNEthhaEuSy+pUd+DS8JeX96lEnrJ6VeOQWrwn4ayv80LhoFWpz7rU
S/Zk1l53kxOePmzKGy/C1uBAnygR6LWXPWTbRJ5DuV+eMlZeHfzYOumS2FPzo+E4FFYJ3FdOJSk2
qtoTMNY3vU1fwFFolNfVdy6h/yjXyxd7tRMuiIYuI7ePVJE48CR6ZNH5HsTdQzd7D11infVWoxOo
yitMedPPOPAIyFRFC6q+r2z2gNvkcWCS03G2t5MsB85QGTvgKblxO1tae7ZWf4Ogae1IYHNiN2GO
zatEKjeraMKWHEAw0KK0Y6LAZkidHXveBYVG94fDouE1wQXyaIJbiCs2SPe61TyvciaDZKfeITUY
CKy82fioTCcG0cI9VUFks7/oKB8/dIlwZrdQiImypj4ciHVo9KeBGj6kCDPXTuuS/J56zA+m3Orv
pYatIkZibUr3Y2NOzjjxLATQZn0Cy4aM7aszUEEXu1PbhQBJ/HPWVpjpO60L5z6/DIWOPJY46I45
z5lVqJchQUqoKqXhI+yMndZrwAeN7pJwtRKFcN1oHcTEkdPD0TdkWveGU3Z4cZN2uK6VnlxneKFx
1zdquUtcLBQGDBiqpV01B8soyuyc6rwseXLuRwTRW8coEZScZw/HuFZ+O+6tAYh9352VEWbrW0JF
rFy3OgLf3N+tffaUL/qGu55+6MJbD9PmJQeOfIz5+kezJD8DsJijdJzXjT6LADfWrfWy+l3W5GwJ
64JLdGdCIzg/SOZcy0VfI8NUb9ga3nPfBZHBAQLMyu2W6bo8ZmX2u047IzaUvBDayEPdLswDC/l0
b2iLiMZhQQpczV9VagCCJNgXuyNW+Gx5IrRiHQmrm7FrmX/80igIxBhM2Fl11qaN57eH7UrHKRII
Q77LrOTQJ9qYrOB5tczt1Gnpq80Mv8NyGMtyI0uwYOi0DU7sylyKvfyXxQVdbIDlXCfCYorQ7put
mnebOzGETnhjKt841hnfVCl4OFoF9HUUHVx6nOd6V/cipdv4BoXzrbLkwYYIBXwkF2R1pPMwGmN3
Dzx05oNZ+2BwMj4z49R5QP80ZDAoJj0Kt7VOuDIpzzND4fS8GzDjUYSQQpA1OnmRc/Pqts7Mg7ci
wBzxuwHi7DfAHq6VSiiZbs5+xxihAO2dKa+buB/wKQdGf1skuYzlNccdxz0NjjDC1JC4vm4KdmYM
TKxld5BmR4CXqhCHqHi8yX6j2oq9x+haV9mxseKBc5wasesyDuDWlNzYmx6d4VPu1DuylkFnoKiQ
tJ8CwUBIjfUam/V8Yv34TlHnd90pLlfRypC84aspBy4r/1lDPSd/iv5w8VVdPayYbCO1+vLAMx64
vW8flgb4+wb/KzQzu739MWXWBwBEKVUxEsQnso7VJo+j36Fm1J9O4u+RwpGbnOq+cWy6onPhBEIb
j/WGS42eYgzf875v/ZfeYk4pN/NTm6c3f27uJ5ehwmVMQrCA0hWufF4AKNf0HfDKB6h2xjik96X2
9J2x+a/CGp5nrlvRqTVCeke99eOl4e7MOE6mw686o69ho0khhgLYRKPNmG171FAl7RtmlXicmiOQ
0ns16T+LZT71FFV1VmIiMQwJpO4xDStremjwF/lii2abPHBHwYDTlk9VPfRxOeKu5Df+i1n2QQdQ
s6+S6bGcaSmj4FWPNnI0/Mgqlr51SDfvnPSY0wgo9+iz05dVU9icTUZk4ZlNpMXCDdC5001XK/tF
SioL0WZOWuPHHt3k/Gbv7JtfkuHPTCpEY2bKNEra+h9Klnlr+eYaanl2aIX9MbfZUyskS7fUing9
n1PE08EcTgyUB7X0v4wNZuKwxd2mkJBGlq7ek5JFFohxvC9BQA8iuywoA1w1R0YW6uvyX2IbyJHh
JQHaIw7UNeHSXI6ZYR9rkWV7anqfSfdwo5nteUxWyi2wXzE9btgy8uJPlaR/O6f+q8ntmjj2hfP4
e5lXZ6NLbzK29ZbqFb5SerRwkdmc2jcQsUDVjPkOdAbmXYfDnm3Or0W9PnL+Gsm0GTuGjbNfg4iS
qJy6aFsXlrzr8cGg+oalvl1MO1f3xrgir9XT9ClNl4FAKfnkpF3yzDOK7XQ552W42sap7MDptvQZ
kynq6sguNGT+hdRjowlVxZU2un+HyiS2nfbprtwkAh106bBRej0TdaS01oETZ67Nq5lvG35ZA5sc
695e4YuYddouCAsTyyeJd0PvQ951Oz26Te+AI5KQvvWfJJ3lMyD96Vb644I8rBxKC8mdKBLsTkxu
gD+3oBvczTaSkFRA01EpckD6lruEgtqUsJq7aW/Z+i+EUphWHN493q2XTYBSE51u7DnT/QzUwl/I
alNLwzZHT/KHMRuagNfogDXNK3b6qOI0s/WnPDWdyFrduw2bAS6IeGXrM9oCj3XXd8+5dAss5TV3
nj0Heon92eq032aXe5R3Ykz3CToHC5iTh6wz6LXw/D3W6L2+UHonzC3DUuv89AxLD1Nqv1D0+ZgI
DnGUZCBiOrHRSi3ebOBWbpYi/N3GH0ukvxU29kgbRHpcM2IBRfpGAh8AZfc8dA4Vliosae/jManX
Xw2Rzq0czjQEVvuK51OAlz4PCDhvkV/5P5xNCIAMOWKR7v1OKy35LqDnotubctfJWxBfUuOLlc6t
h2C1GrQ+b3i0K2qkeM4357nMDpWulRGLqjvCDzJI8UNrLQ7bInHLQzaSMGkZBkOqaj40TXvd3O6i
r2IOF5MtX60Wlo+uEzrtQjOkQ7PGxgLWLnygEXPZR47JhLHRsKi1EZsVIJmZ9VzD72Q9M0Wp1rwT
SvsBk8BxrWU1KO7qzYaE7BShUXLP2uNVtcqMRSW03VCpuNp4qyO807pWuH3gOaw6OYeei46Uh5Wu
IjQ9WBa63Z82bQYW0OwMWp6hDrLy7TZ/2w1SHVfPqmO+91OxSnnsIX/z92oP/VScNNt6rxuMooPm
67t8SK+bpaZ7Kjo/+3x8bWdBY8bgJegRRRpmiqL6zhmfRNnsKFRqw2rIllBRQcoKyN7BJhSxg1rC
zs/mlZrgN1ATDD4Demmxcanxj2lvLDeNnCuNnrNdb7cQtDgXo7brVOMG2FaTZ8MjwUmLxgdmGlLD
eXUtKmNHL2OCq8defutKe18HxW+sKBYyWLMEa2KBSSR0vOfToN3E84qPxdb/AHMfn+2pIcjQDDyU
S3NjJY87ZF042zd8vnpXn50Ca7NVa5Qflts1J9/9ZJIBGINycHjbsL4Oezz71DiRhgcr+Ybz/M7Z
bqeQgXN3670NdU/JTM+4WsIbfXAkb0aJgsHOCRobcuexajMTs5c8udrm0hPPSUWp8kXM5mNJT3b0
/9g7k+S4kS5b76Xm+M3hgAOOQU2ij2BPkRSpCYyiJPS9o91NreVt7H3BrFeWovJJVjWuSVpapsQI
onG/fu8530mCXO57I1CzjBmNErRFZ707sToc7snkIfh2qCF2epbtyj1qTJARhFQO0QX3fgl2Se2j
aNZ22/k3TtxgZBmBrcKwaex5vhhcP6K7CotGXeTxudsl+gxMHIr3eZ1lBU5jmQuVkaRa8VElYG/N
awODv256kTxMBPYs2ynDfXJi2h/4W1uVgAYHEcDMbRxm5Bl2qHhDOTS/+tKfq62p7Nrb2h6npq0a
h5SnYSYSedFRld0AYCm+46GUaERqlu/G8EMvE+XPHTkCFHcYbTJeyC6gzOAYlabfvWRKy6dyOod1
F1TwYkOiaN9/x2/Ppm+jCDvMtru0n1varTkDwSeao1z9qDfnf0YG4WXp4Aam/6yom8rGtpzDVASk
TdH7++b2jmSKk1KZVx3j33AAonw5xXpoTwyGuDF2NAcv5KLwvSZvIJY4Quv+tbFNOr+Nchj024T4
5CkeQ5FsXd4EvhY0ssMSUaTeD5Au3Y1ciuzKsQd/XoPGqvYTVov5SvRB7m405Xq5h1XnNFsUwQ6C
nKhBsqE5L2Vru80z8UnZg9nL0AcaO/SxTg/snhPXfRFjSJy0N/u3wLmC4CJbhO5fqPoSbMToO6s1
iEkBGz7Qo/WcdtjOV9iGOLvGmfEEzYaYJpzVLZVD9cxMeJOgsN+66MYg0zAMpjqDMb2PZrzE+xBa
/4PrQwXdYvCwwRPmJS58mKp9clV7vhUfgx4cAL3ipCq+0ZOJp31MbwaVUer1lLjxCKWWbmxWDuGJ
0XqWroGKN+2NwjdVfOosz6O4Yl483VUFk+lT56K63+SNK91T5IaJvBp9fHL0Rhh4hHVKYyRrHYtg
illMajvZ4/BGF6scKbl0TS704FPVCyik9K0FMJ97QuXUs4nac9pG06NYACgfnLV9Vl4ipkvHHSje
loFo3NnIKRqbAOKzdvQk+o5cL5ayOeSI19cVNF93kD4+D84a8sZG0T7cezn4gEMXJdwZxsWIXfta
V/4l+TVoRFDjtmsupeToT87wsLFQwGlmXHlq3SQltftlJn2PnwUY4gJA0iKPyvIq/3rxIIUfWNYR
R4MfHHAzw8yp1wJEpMVQEzXAKqlClg9khPEnN1tow4jMqx/J94kVI7N8qa4aUeuLFH3PN2uue/ZN
IqAODBbGSxT7VylsLL1iF0R1MsBcvwMh+p65BEho3anZPC5W5VIuZAjaaPVZCPqjDjqrTe8acGgx
YIwLIzzhXZkzBj2PLfUEgybJ6TyDoyGbaoM+oqQgUlGaDDyLdvEVxYj9NUnZWFbO8C7HpLay4Isa
5T7VahDtjpNaUF9JSOwTZhuSoZHqc3VuC5aycxuy/uGU3VLuSwLfBKG6E1K1FEGvc9SdJz9bCicD
eB4fj0c8khm7ijrdp0dUpRzgU1nkKPtSM6hDrROcDT3AhXsIMETGTohzJzla87iS4SjrU+kV44+I
z82uS9omtNvinHNL61ZDyLGYcRXuTPeho9/RoNTKCFqX9WzhEddJS+dCufGbPzUa/hSgvlVf2vq1
yPL6dhqC7la5Fl2dWKZM5ehh0WOaovnRT8lvJ0MgM/JmSvk6awZdObGwo/Y2MJPMWwWRFkroRIjR
1YDU7+DmBUadBSwaBjhVmBNlQ8ZEphMsngIowamPW8LLHd9BwEXxbHWkBATMX91Ecn0RkLB02uiq
8Dm8q97Jiros5wLQlu7KkNlHexa1z+HUb2hKNdd4m1kiGa08GtPhenFk5227qsngFM82tyWopwSt
rTbWg8I0ROqU4ziHkOSVS0PT9xbcdbcBa1j4azDSQ7MzfmE/yDnoB76sSLCpWPmxC8f5Ux9X9i0t
DRrmdUO3ct2KstjoPKmjI5GgvJoDXUCXThVttr3Xl6xsTRENNwizqmfEtiwhdJa6jK6F280HRwA3
2ixjxPrIOQrSclHMznfcJ8CcnBafIPAueyBhExgJLQrk3H3COI++T9nuauFVl20CkAre6lwdC9sb
nj2Ysxx/FQkNmxZ8+aGqKjbcSnOfSMYav7RelRZrzy10xWlEqXGFK6+7imdPfEXnRPVfWxU9DDeO
btDX8NdcVgncLpOoEGNSH8erBjj7jwLd8TpIsJavASvj1NVpomHngApBggE9q90lJfax1YytkvSH
Phi8bV1SjZyELiwkJLwNqyzurNd8SYcX+P5IefVIJjVydb2h0s+fGBnm83a0O9SewkIuypw3cq8z
IokpZcXkhpu6q4ik72pzPQRYxiiAazRRHRunY8+mxFRR6JehmuoHJFD9VeLjXW4bHoQ1DgWepULm
mFWTqPM+daWH4BMBIDY+d9av4ZKQqDZY/NlSUkHcEqNI4UG4U8bkJQS5FLR1hRih8/OHMO4uXQPD
bctZnGq9M9NDaeb4Oegaul3CL1yUJlmcl6+dkOXdZAnxVeWoDiAIF18Tz25o2yls21Zmc5wyS033
J++Le6YnqO2EVTsblE2iOseRDseub70fSV1TSM2CqgQHstzRhcufkKbG+JAUYaqQ/JDmFGIQzma0
JwXkv+msg8uo5ZouzLCVI0S1jXDi8Z7z7oPJlWSxcoGPrIya04e5Dcvv/ZC/9j7dXo9O3LJdhnvK
/uhWshvdaeaG2UXqt4jDIRNh444DjLit164bJqMoTM5OXb+Jb5u46i+diuxruCmpj5DKMtdLco5R
GGM7fiOOAqZF7nbVY5InHDAXtD1rRn0ZBuABh62wl/YOmYT+xq8d3blOiMDIRJV1qepOPLa9n7xV
KE4sbHXwf3YDY2HGfHSlXTBwVX9MNG1zqgEr2cURvV3khIJHO81dtjTpnD25eTsDau5wSlynHCva
7YIOetrntDd4od5NE4vuh37vOBBgXLuwb6W38FxS7fHc2zBTPASikLgcnTNymLsgkifLlOoHA3rr
xgYhTFNfgFr/6+8NScDwFkNIs0FNsVyg7gq+9Imx38SCJW1De66+B50WgLMxTksTBc3RMbMEa0ZC
0jqraOnwGIeoRPdO6CC36XwE/aQYsvlU7NBojhR/TJzfpzwqK/SYclZHKZjuj91A8xC9I7qrhsNM
BKXJ38ZdBAQooVeA6r2yFVKUFDZai6hmo+xUXYjGY9Ud3DyYVzGNsRNQRE3VimLrbZoHp9uZXuXl
GqBL8Z3jRXhV4TyGoD/NOxH52SYF4UAoVMoo0F9oOa4mkWlcOdZ0PohTMzf0Sct0XwRyIBkFc265
xZeZfx1LTu8b5gr4iuaw83d2hRedCJrA+4FQWYJmi2zvaeRFZimz82bcl0Su1WsOCvH0qZO+ZITn
lAQyWg0ekWAUg/xm3i+WMUu8PNFNyZ94gRViRI4i0crPzUTzNcSUVS428X0l9bPXQmuhwuCKGJvm
Fv+qwyu04tZGjDpZl0Ew3bYiIch+hS4aFwLfDcxAVlT4yoo0KoNHjxzLPS5z95OsGJxO/aSeYs+h
uCyousSKGNv52bWnEmOjq1EueSa+i0ETXaOwknfj4kXtBsTRWbGOezS589DJhsC9ReNuQZxRIrXA
tO78PrCdk2OKZdc3bf2cMzN6igMfW0HSPrYVKuVWN9k3e2kidmNU1HR4CRm1Kyr2RKBZxTXWSv62
h1W3wU+f70qYCvTKxMDjAnOX92cJOduRYMhEcAUAtL+3i7k91a2bXDPlfLMhf5ADHNmB3kYD1I2n
Smazt8W0wQ3Ni4x9JGuNdA9ktRIx99fuPyY9Wuv3LDY7QeC+qd15ul36GLS4Ds/hbAN9FoJuI57S
VTApTpT+u+8tOG81V2VndaTU8aSA0Spj2szvP4BOOG9EhTsXyUFaddOt10SUXE5wPrl5PcSg0ygr
/os7Tbz4GXnEYD/gYgjYj1VsmTW6LPE1Oz8rqOyxOCoh5p3xllReeX7gZldm1uBPF9tVF6o3AYjQ
fOACZWHDD8H2yQY1GmIoYPwS+bSFIKKQZSw9J2NpxiE71PHEn/9rFWAoE3onDUngzBzLGuI/WzfD
7/m+gGEzIFmFTtSQ6HVoRhRzRE+EtEhy+HLrGIksgpiKUIyd56tsAU+6MMLp17rsK1cc0HCip0ev
YBlEaCOdNTKlVcZZYkBeJ3AkesXsrnH/0t1f6/eCkBCpQjwWBmwaSHjXKW7RpxGTY3oUiYRDcXd3
kfLd4BDEnmn3tnfWQ468qPslLFm85oX3AqVznj1ZRdJ0a3q/BOB2qHt4qtFpfg9a9tPVhJYDQshg
PH/dGwopMGThAhg/5ly1ToDHUQmKOi8v63myCbnO+WzI9Rk0Jcuq2s88Qx6NzWpS0XbKp57OVNii
QnGgGrtr6QbRJ0MIIMWMMdGpJkgXa4TXCXzWSYabo5HynKam0EWvFuLdrX1sJ3jRVwgDpXlUnED0
lrIIE2HfeCilfOtcvqf+kD/9dQ9bGvHdLoeb1R+GMhNq1fCnCZ7GnfTGlHJw9nSCmAkLpwNpkyjy
n42tDdHbsSBBmKxxjEF5HCq9S8EMb0ZyDOo7zguhv/emRGBOGIvizfFocrLmz3OxlstMy1WNRjwA
jHKbTxPqnPDEyZ7Hz20n5jCIorKnzgl45BM6L+Wm8LMQ1VA6yht0FmHOOTEGzEFzkSB2qmt8/EE/
lcGhm2znC1W+fs6acJtqCw1Vgr3mrOYFrXhv1Tx7BGc9RYmc2ELy62F0MXo4HHvOlG7gbdF9lDLF
xmlmUCuZH7IF7uuTILxXis16Z8T0+d2297+c+4e5hlf/VvWlaef77xES0J9ySQOIz/8FbPqFYnX7
Wr4W/+c/fvkb/wm59/1/2fCjtYdzI9Aar/L/w1gB+PwXwG3g1grdj2/jTPgvjlXwL8/1lSsYNXF0
kp6NixPtuYn//d/4eYEvNY5YNB14RfV/i2Mlfzb9Kk7g72ht/kGaKSQ9fte/m35LhXUSsZG7bUwc
7wLl2p9oCZL4t3jNBmSLJPFvMMcBIK6D6VEG90FNDLEiu+GSDk62kT1RjCkV2Vb4rtqzBtAxKiZj
wcVIkA/F/Bx04Xrt+8zm/nalb/8igf8dZH+OAfibZfb922tbQoqQvkN0pfPBIWxjEQ2CMMAiZXn6
tojD5CIICpmui2hOEMyolyrtWCvnc6YhzfD4NJMIxkiFOTC4kgSREZ2N3SCS3ZJyESYXthEwogy8
Vj2ylPdfuri6p4hunmExw5ZMAB3SF0ftmzoYRRi/B2tIf9O+ceLhImb734RwIzdFwDnalHF1LQC9
cIy0OiT+FjHUvZY7AtrTi7Yopj+Q/X+9HpI9FM6+ix8f4c+H66FaUVS4X6ExtMX0gGyUicTSN9FF
GDBtnhMne27QnQAqaIevv78X9q9Pkmfj6uXMCxoNd/75u/3NPo6avoh039nM5vjHgjbp0eTLvKl0
gseMvMDcb3Hcnmle8TA8WRCjT+Rov/3+a/xsbz4/EefwUN/T5AYH8hcwQBUTOz1M2mzHgdXSalnQ
xZj/sHz95MpiOXIdkj94xX/2bb9/pFZuQISFp7wzqv7nXxzVWdhTuhvgOMJbS1Z1YpjuO9qpf/ig
X+8uXDsSFLSnlO3Q5vr5g8oaSKFaPLN1OdUzdVNMk8NKIYhvpLuZUF6j5dJ4hwfOGL+/rL+kFHBd
sYyTiucofk/nDNb7+92FkEXfsgbLk4Wm2hd1U6MbL1F/dZGPfrl9qEt6FRMbXWcvT2de7v/gl+c7
KAdXjPJ+ucrYikmVGVqzrVT4LMLqFUjRc+rAe8Wush6NTZqD9/D735oF+MPywmskWLMJeQRD8PGR
xhk1ipLD5LYeO4W2POpAxuj68fef8uvzw4SaxdyW+P/hTJ3//99enH5yO2wfnH79LMEdHrjoSWdz
Ni9CV/r9R/3DbeSzPCKyBRJSzVrx82cx/B+zpsMKlIXuRd/4j42tvltIXdeJEPjE03YLa5N4RjuH
5Nf9VUL8f3Eh76/CX8v48du//9v5VdFgGQPFduizF6oPa0TnLtrnCSNuzZHf2qy6FCgofGG+OFF/
sEOw5DWDMNq3jPH9T8IKvoxpgAR6kTX/FT1jRERdr+lTZv7L7y/NP9yFn77ahwfc4LAYmPByF5CI
yzK4DVzzlVtz+P3H/MMyySXwBakeDssT6+XPd8CzCqKW5cIJzZ0++QZGWuU85VgrVhpdQ2elpFnH
V3pE+gNLdl5xVtV/eJV+faz5CizQNg+260j/vJL/7YFLUkLyKrQr20w31ZbTfbAZa6f5w2/6M0Lj
P+81fIdA2Lakp/dhLxJVmhd0B/iU1H9kBE5zzDxxhoQm0m1/f1F/XfRBWfBsuXyqVP5HGgy6oEA0
Cuuas9QtMzz/OalmJjyc4vb4zBQhmHL+w0X8p1+PNjuLg3I81xYf7mPQwiuZUqRLbt0/REGARjdu
v6LkAAvvfPv97/dPr610fFCYwEuR77/zNP52xxrO2xL8fbslm5X8YzRva1wtBfYl6OcxtIp9bRjM
jEY/V6jJRVPLP9zNf3xukY7y28JOFdr58H70Y2ihTW3abevhbWeLv0gIrNyZcAED03+fuS2Xto2R
CmH+nrr1PkGk+odr/o9fwn1f/wX7ABPrn59cAhmqRsZlC0GvenYcAcpRXs22eYCI+kRpd8vetayg
kLkxMoGpev3DfTivTx/XL9fVLFLUWJqn+ufPB2ZW9OTDtduhG86OHOsyyES1J+4s3hpV7jq3I7CE
tEnvTMOZAhNaEKcVJ2lpbY1BxlrOaL1c3NZhY2UHILdiQzqb2Pz+i/76cAaMzBzqUsWXtJ0PD6fQ
IIQW2BJsXO4j/ToMPyjJfc08jH78+Idd5delk63EOyf0+C7PqPvhqpzbhr1B+AHqpBu+ZVkCW6ly
fgzWn8pb+ev1P0/ENcsmelllyw9rSpqGdjbR6trajSRYj7aEk0GDLLtbpuc020LsmBFmyh2SWBKK
ZLBRAc6IGlVbLzKCJAhHJf6OSUmZ+V+Mp4cDmLJoVSOEYuBGMWHT8GsH7g+jOFz8KG03tZk3g4Mi
GUPyG/qk03/vXvmCrYDNn5rmXLl/XI3Hvow9TCsgQjlAbZXCpDBFlcKwzXQmGcs/rcsfV/+/Pg9m
FidPDpLi/P//tpZgoEwHwWxki1+WaXUq1F0Xhd4fnsCPS/L5U1zb1lqAkzrXrD9/Sg60r0Astmxl
uEAZquOvy5R8MW592RVk10Nl+8MHfnw0+ECHcyBkaFs4HEA+VOFTPcaAnDLkupEfPddNJrdx37zK
1n6zcyIMigEDeFq55R8+951C9fc14fzB1MTOuUh0A1bHn39TlWpQQ1qj9m/KlhiBdisr5yFE5o4W
EtOdJKYmVemjXn7Env5EPuWNp/F8UwEtVfEsCfheEVxZ/WGt/PhS8rU4KLBG+S7TaZLQfv5aU8m0
u+Rd2AYN0e3hFLlH0g4C5rlzffz9E2yfH5kPlwDv+/sBKLBpdHxYbjLawCaHvsEaGOXrdikjtOD1
xkWQuCIhOdsuviQ1d7FfFU3RucMuyMkPU0rlQp9FdJCPydfff6d/eBy0koTNsV1QZ9kf7kqPpY/P
yiZYGx4MCWqRtdN0BAb5y6t05ue0xwkQMY7c/f5zf9mqCbpjk+QkqFiCz4eGn687PRvW8ynFNN9l
P4g5wq8f+GRhboIJ9oLU6XI50ja+8HKHxkOatT6kocZ8+/3X8H69JRQKYNxsRwFK/+WWMKdklEVr
FNDN6HxjiviSDcnNKGS/D33zPRt772GgtmHcZQfRfQtt5JDny6aQQXyHVenIkFFf9kNWHabWB2RI
a5E4MxrCF43LbNq1lurOt9r4pl4saOJAPI5BuYwIpfPyRRWNOuD0FV9Mvch96FbBvo/R3/dtiS/c
L/CLTsyOZ4TBeTcU19UI04TwmLWcYeN4YymPpIF9RSrsn3DnO6+dsad7U1R8yd7d4LSqdtBcnprR
me5n4NUrPZIeLj3MUw1ZxDAs8uqm6IBJxeS0bQkMI6hqwKa/icZxusozkjOMBmkLNaqFKzfa2WPm
VykMHd84yx9exn94KrgTlE+ceWj5/bJIWHMzp6onCzUqnQcVuY9c1K+VX3/pOzgryTnjB1MXCTfb
aLb+0BL5WAzQmPIYFHjk2LE+Bu6Hyo30CO3idRy25LyqbzpvwkcJSxKYtnhSbTD9oRiXv648fJ4W
APts4UsW/5/fgCJZSh17+bCtSQB56u0aUi3eBdrjInxLBonTNUcauJY5eh1vDMfPueWkD3He+heR
X3k/hnTgQUQ9c2GKDme7hYWjXyM6IA0GxLPeZGKe7omEOHMdmmRtmBjcC9WJfe1UNglFfbL//ev0
62oCBF6RRxqcGwLA637+lZhWzEE7gtQHuU3CfI0bsA0SfaPriWfHi8OjHqYIOa9PWPnvP5pC4HyD
fl5e2Vdgd9h8g8Bh0/7502Ng7qAFaEOEMcl8uywFUWErXRzRpRBjVdde/VIlwM9XQzT5R6I1FF5+
sP83oSrKb5NOEgTNHsayKUmOZacYAYYqpIMENxqNcjU/a4+IGNz8P/J+sq/TGCqYzOz8Wo82J6cG
lDWynJg8ZtMX07Czkrm6nRr1Utr2tfBz+yBl5V6gmSMTbSwel6B4dTD+8N6Z6shURn5u/cL/QlIK
s5aqwtIyYXjICX871Eo2twZxHaomAe5mduvr0ZWQHMKmJ7eabGrnaKFoOqChlA/V2ZmwGSyS0dlv
D/CA6pcYCOAeaXi5Zj6FzLes0SkkbDPPcVGNj/RtwLcR69VuCWkh+L5Jo3TN3MYKtrUjuBDwQavL
pMu7m4kkOkCx1VBdhDjM0fjj+Hy1st56pc62H7rRUa9qakgssv6SjXaSbG1j1y8TmUObpRkn8qL7
fKcdIOQCFsNNHur5zsa5vR5qVGwWU3T65Cn0nlj6PiFKPcmZkF4E8g+t8CXUBF2DNgLbcd0yhja7
rIHyEM/pdKWQF21ULEhdSGv0uszhLdzcc2i4FpA/HgpjECKMKOZfFghDCMsLJAu2YwXXdmLX0GEn
iFdtUn7R+GIuVAxiKa+IQQrgpCCCJgxx8HyggwC8MXQyGCxeqGXwadI5HeEgK+BuSCK3MPl6KEBV
c5qzND3IhBG4iIb+lpAaD3l2gLDcHuPrvMD5Pbsy2WMWH5khwFrTInXWnSh41GZCvbAykA8v3v3r
WQxTL2BM6XQaWEEeq++TmXH4Rp6IcN9z4o22zPbsYJ+Q/ueuPeSee4PDzznOLYfiXeUNzCqk7aL0
Z8CMCSrWumEuPgXbNIuJI0+HZI9GHZ1h0UA81kl/TQgljv0Uh2beknAmLIkGKRmCIcGens+nxZ+j
O9+jaFlUHVxmDhEzS5p8sokGv2xUjVeqbsVTG8BtTLxaAT2bwx3WWrvYMhvsTxPIoE1TesFThrF5
N7Xa/8JklWyo0gUE4+IHQ5syF58TdG9sr+V8FYKWXUtpGb0SKDlOI5oB6Dcoumfdb5bJs3jJ7OQ+
lVN9coFgPs0DcJ82VGfXIfXFaql0c9XOebiDgb6uh9nnihigV2UEo4B+2FXozdsJ9t+pQjV1DRRF
r6dI2xsPzNS+S4r+DHCs0D26RGKdzIxkUHlpi+UtfOn9Fk8UyW0bizPF3rTSPwYmCxCoJdZhUYZs
A2X5D0lmfExtYfDMgHm6n2K5vNU5N3OIRo0F2s/vM/rLV72ozabMM30Nmdy78pGCXrX94n+V7AJv
QWlx68Iifa5VJolH5p6OXeZt86lzr8NkIlGQo1qFCyqIp4NvsgzSYsvRb04GcxW6I9OqxHHtB+Ke
KBqQNB5sTwbrJBHNhSYe+MbKCpjTyBn6Qk73FTD0i3BKqx2qMW8n/XAmaFFbW7LnvfVEcPVFw2n4
RG7g64h7HGQLSqC1sIxzyD115xUdm1HdBlvwIOltwhH1tgTlhiAHmgtowsVabky1OFej8dNoVdoV
xWKaKWIbGC1jfVC9c+UlCgmPl4+PpdVsiehcPiVjCqok5fnlI1r6pkO98tIMjVrbto6zft8FydZj
3DX0A5IOmchq3IbstS9Ix+xrMDn1i+zb9KJzYu/biNVvbZqxunD8OtkXRCVuixLa5yppMxGtRy7E
c4XjFSfmNJTXquoPrQmH05lCV8c6uhkC3e7KWjUnl3YibPZc31kpWWXljDus13r5glwu+ezN7nxX
BvGncqys797iu6w9xH/RQ7OvnVkUa+RdJdjmpb/1wy62j1Zk9/MVYpQUSXaHHm0q09q/qdO0tQ/L
UOp7min1Cam+3Hmz5i9TDvmPgz9AZJtEACcVNuMwHUoU1XdgDadg55ugB8tJSAxHRBvkDF3adNrg
34KD08zesO+9iMjUDMHtqmG8O62zBrxWvdg1LJOyvKszDzybPhML2hQmwwTAhRwQ76Yaw+p7iiX4
M/57i4/ugHwM9hR+diw3Rp8OInKHaqx6TumO48JCSlNt4wk0fxe0GHLG2AQXxhfflr7yMZKYnUF+
hsS6AcOQhaSSpFP6ORBlvgehmwKlk1qv2WXGW5rjwxc/s7LXTBQEzdVTtCtKh9zXYBql2clJovKP
W2t5sTDaNBs3M7rG2LUUBxUtrDciP46Bk98xH61+LCWaf8jIQLK4XuOjNznzbX1WmauIRIjSVbhx
kTyDlYlTqK5V2V8MHjOZrN4vBPYi69fu6xhIlKXKmR7DMIAVM9lWfB1C+/guRPK19gf/JjKq/WbV
OXVinw/qccJ0SGTBWalU2xNVTVZr/3FZsN/7lRLXdU1McJD2ksYjIlHOQf6qq7P8gi01B04pgvUw
tDGcoA5yaFQQRRF9EqicOO90a2eybETZ0UXepneewsUeoOG7tNDJYJkTzpGuo3a2XsgBZ490lDF3
jRPCUlN5PwucP8IezSZmAvllwtaWPPnd8jInbix2bNLEo8CGp7hwB25QV/F2xnGAZ1+eIsr+QzG1
DUcOzjz7dlG3sORLAtiUOdtXZcMu53QOS7CLqInkt5I5AtdET7fjGMYwzc5VUIBXbz/EtTpWuAgW
QChFQ9BGcoLFPcE0HbpbFlLwesZ/OmNMscqSTeU5HhLgdLgb7SjBLNGnF5NZLgRch43xGv2QUk0r
gn/2fk9JbeUDsUxxfuhHU7CAWmh3CDrAbw6+AxjSGDOb6i3fZkOWP0KeqYNSQA1qUaitRr5SoNne
1XGBrSQsyX2pxmcv7S1CgCa+8ljzgWAcn7hC2deiOQslS+HvMk1uRxM0VNc6OGZqmMgVkN0NhmPv
2J+bRm0TT589r0hOXR6xArXh/CREbi4qn1elwmQ3oidHAi+qTd9NhFFOFTmmk86OwnH2DcrdtdON
0AmqQ1JP88aN0gdeZgjm0XKdkUGChK/Ott3s3BoP/msGAf1Oh/ZELxEN93Gak35nkri8ycZ6vpVL
3RW7tq3j69lmBVUMDO+IGgTXS0T99TKnN+xtGBK5MlSwREDuCxhf29ELYNz6iGUDFro7NfXMUvNC
XWL3ae5HJwoutV28hUM5X+TY5GFR956+nM7/Q7QGk58rEkK9qwhgq+W65xRVve3Q9x84A4ESGJoJ
3g7uGhlF/SM/52Lg7ToNTNvOXXvbvEbF6wxTFW9qNm4qntpTn81UZISy7Bs3JzEDkuel7JXHilVz
D88glSQsridV2teWy7MJpRrQniwPYRdiw++wXoUycPnrI2oqq9xOKp6v49BZNopi8CjGzHm0QDxc
5mU03w+JnRwdk4nbiOjw/SAFh5yqzyyPdIdxwhuggonl054v/QUmQNO686M3njl64Ijv3dRD1gEE
AswWyQPQR6pSXTlRidSUGGiI0JXFU79wcFv5gd9cMCMBZR3MMxZE7AG8PD3GTexdpch2QUzySOSg
MluPANo3KWrU717q1eOm8AKiupcohPNsNcaDWxc7PDogW7+keIQ+DVZWH01KtsYuCpHYb2hZDHdd
zTkX0s4ywkcLCT2s5LRrpFVnePFDlqmqXYqHHn/AZe64sIUhKFMAVLZFz4geJvoaRM0L7iVAk6TV
utM9YR/qdRqwfqeNcnd0shxuumg3MhE+In891nCc5Vzn+9FV+pJWlHUCe53uMK6m9whuYSA0dvBC
IFz5uRjgfDATTvbVec+345LyJU+4qAtxud7K+JUmpJZK0GUXPFpdHYEeLg0lNqDWrpKYeo0CWJBb
zTX2vHU5qOAMeZ1WNGL0PrWQ8g7MgqC8zVuSP+qdHVi4VDuTAdZNcLwMcWS2HlD3N/yk8MwjX+1C
iIA76FqG2b6Zwaw0GDhuVRERlmz19eW7mAbssL3NlgIDvx1W4rXCnnGWFdunMDVnsF+s1zV9bixh
Ru+wGdWElqFUanJ/042Kos7BjCfScHwVWdTucsnNqUbv1ATzNaM9+2nBeO2XWKGH0Um+DkaI3YLf
7a23CuQdIqsICjbl/Zj3EUCKKr6ES8Tajn54E9cz0n13lBHIscD+FLgRHqgafCywIr5S59HoGfJL
bVq7XoExLYGrDSGeqKG5HLQE20hNZ0xtHZo6a7al9PuToHu9n1SAChH25D6yDDlvZSigAp/jbVom
ThIP3UXPYrWaaoAcidURgkq8jlzHZMDtSpquB2UCuNhUDD7zkIrI3VXWRAbHDrkoK3LvRlCQRQwy
aczhSrviKhB0aFtHnWxvNPvFaSlvIwev7OhU7nGcenxdONqBHzvDZ1dm45FohkZCfgSK2Jet2tJh
g2ZfBOx3Zxp7jJXEjU+WsJFOTjEFY5hrxjc1+ym4pZbqrnQ4CKRg7pPwGNoiwq+lOzoQ86eoS7zT
PCDdTnQQzeceMsx/B5BTSVrWurBKNFYYRA5BXmEvF2KBekNJvaczgBuL2n2bpmMWipXGMYRNumeP
Sjvbv2wzc91PHBfZdtZD4AxvEZN68PfhSwDg93omkYisRde7xdNYrumMuKvKg2M1hOHl/2XvvHIk
R9I8f5XGvjNBLYDZBcYVw0NHZqSqFyJFFLWmUd1pT7EXm59FiQmne7tP9r52P3SjkJ1lTpOf+AvP
AXBmdy2SK0ECHFlBt3JueLJN5Qtyj/vWjl4KDUldjA1J4gaUxrpktrfjjD4R0YLnN121N3G6WAPp
np/7gr9sRKg4dqOm7kMt3iYqzStyFTSo0n5TIuxPGURqplN32FYRVPRSRc+kmkJ6jvJFSOLKr8cU
0YeEAqNultY6wPhtg0YZxBSj2GCDkm5VBO7vICBBl4+rW+RP4y2OAtgGRRp8VrgxVO/GuyKBjT6H
2fsghTBlxRBcxqoj3h193VY/sgiIwyafmKhPk5VKGSp/Gu0b9Pnru5oX2dz2TVjVmxij+wDEnOER
osyTZ62Eg0+ui/zYo5El7bWmEwTNSK063JTIaZmW4qIgkU2P7tyMT2aMnNiq6gvlvWml9aoGBnvv
ktG/QGGw1qpWfJ7pUZZY5bUDVowUT7wWI67JRIMkiAPhJ6Nn/uA8IUolr/2JzYLRuwGHHCGzYR2S
WxaF14Hbsx+DDKvJRuuNz71mPLszOtoAhat7C1Af2nDN5zjXY1wkphS8lzbfYC2LwTareRVjTb1G
4ZfMzOtbIiFjwKsxJJ+PDe83vZ0/gmcmlSRr5xWF5YDy/E+KE4iXe/FHHTA4YMyoh07Y/RRBsuO2
Y8uZJNeUN/VHVMX1bZx4cGUd030yXOHexxFiBRoCNVdg4/L7EHlz7JldvHYzDKGKAbOtFWS7TwHa
+TzfKbI+Uacjuhdm92rdgJesEWkcjC9uqOFzUhA7BNiy3tljk3O4BvvKthLzi6ONCGGKdg0/iH85
oQHovm787g1K9b5MRroGUF+3uArO15SZ6R/YBtUya3SqnaQTX5m6nt8rNXIxXZR5352y0RABA8sN
MTFSqKZlAApQE6oLhZciUu34Y0eRx6aMg93yD9j8PFCZZiMLTIJs3PcIF/l9GIabShXRN4eayE3N
mXhyWIMbFECKm0LFcmrjQiV98WwULlZdlNCWmJBoKpIpfHCcari3eJN/jkmifKganP2CKp9uR6gZ
X1t00N7jId1rK0elouXUNOynwdJQr5JKImmrb1KKNSg9RGyeMkTho0Ex2av05kuot0h1F3Hjj+gN
fGxns4S7JjoVqD8aM0FA4BMmanLrNGG2pVVf3RQl0vJb8p0RyYTJvsGlKyQ/7/BLs5BeWxtROW8k
sfyuK8aYDloj9kk9onlIAnQFIcbdIVSYAAvsu3svtY1V2E/RowiU/EPeIBKIOSBRjZuGtEtrDLdp
QZAfje9jDe2sXe1pFNpTrbG+hXNMoQJEpbft85FlEoQMyY3ecb3orpN9x/0K1JgzVAk6G5b3XNsR
ptRGDp8ly81PBQSgzwqhjVNOaO+kNdQCinOoStR1WUlpBx2SE6zJqnOMT3FrUEZzxvADd/x7Knqo
bJES0/InNPmQUn0kULN2tV3jU4eELg1QtNN5wFyk9RwNGyoN4twKgv5vXU7xoS1HhyaE8ruRgipT
o4oKd25AQhDmlrL2VUSzYT3GRbFRXKzDwDjuvDrtPsVuvefoih+NoFjTZEO7KSO8pvCsfI8nHhXB
QIouR7F1jYdJtYI8Yt02mlL6keMhOzVm3Sbr024fUcXeWDyyL2rAE91ZOZaGOHq9wLTw1pYYjY0g
0LP7iMAE/5GbuMBNQwJA99TrlTUuGxYWYH3Z4hmb5+vIK7J1xN+7NmogFkwdlT5KsO0HoaI0RPmq
v6tCLgokaLTnVAhc6oRhb6feKlC5LkISo9bNAqIzaBGAVmEZGqP7VFPWQoGThHuKiuEjvjrarWGE
/cZsE8hRU4noTYI1ztQP7k3c2te66eJIY+i7CfnacFWDbff1UhcfNCh9fm9O/Y5idYavXlQmPnLK
3pU5iHGrG131NYHP8Q0adfql0br2E3U1eCtDjBgpEvlReZP3Y/sTV9HypqCpth8VysQTEc9tPdvV
oxemiV9MaEe7RbIxiin6dL7hostmzmG7RULI+ATbsentL0FGA82oNFIRmNDMBHOFFkU+S/M+FvCF
jKx6KAKt+oBEZP6RnssLzxNBi56rUE7x17O+wfGK/SF0bd+pSfUzNfuIFnR53ZYz9NW4iKivWd6F
33yiA29xzwMkMWwavjS8D1tEJhWmYDBS0JtlYn6c4tHDv9RA/hv1JzihALVaeePoovwZGRyklqbB
TZK3Jsa5RbuadUCfBEfNBWTAcd/MckBia4brkQ5CNDv8WYZa1OHshPVWp+TdgjShH/UUkGCuijoy
EQNPESiEnHwJkCQ7YoslBOACR0J2IW1gEIfjOhZyaq70GplLLUPnF67dZI99sgki57lKjG/A0z9O
4InXLlawpAgE6hYNgxUq7cVjNlcI/5JoUXpI72hEuvdDbJZ7p8aNclbotuUzwlyiVmWTqtFoJoza
uKHZ8TtCi+aKirZDpFZxDaih/iNo6vuggKSpISBYRIPn57Cp1hbt+VsPl8UfqGBMGydL9Wvby1Pe
hbkk7bZt9JPaaK/2c/+1SbV50wS58JWkNSDaaRnRTP7VhXogdZQ1+8fM2Vlx9MobtD6nl/OH4gh5
52BOBkPE9MA22MfIXQjyIEYH4KKVYuHj3Uw+ugPePZX4FA0om2pQbTvRs3CVmOsm/RlruMcYiYWU
zflfcgRsAFih654OyIcWjuMulrbnT/DdVhGtmQz7yQ5CWO+eMTy+jvJvstPzBbLTm8U4ojr9ZyO+
g5h8Kbq4mySgG0zRnzQn23sHK+EVfwsbR+Pc/U1zctR3KoQBFExtw4BEIP+oKBvJZdL0dzZXlgU2
QQXa6khy1J80J/7I1AARgF3xJPYevOn/+Y8DoHm7+Oe3RCFd3n9vLwTwT4CdXSytQZ5jDCkxC29A
b4qbdJOj4CxQDFr+ZFGHsokDwqsBReYI6Ych33NvU4xxlfBam2ox+xaGg6jzz+lz3Fb9tRrTSQob
dUtpDOH4eKy1hypOKrHRMLC9bkpE32wlcd7rg1t8QKvCLXe6jZrwr2/Mu/hHg2Pc791/yP38o6ym
Jg6j7nU+/vufHvqXphPNyz/uvlXtP3ai+PlNuhss/87Bv4I5/fOIyMU/+Ift66o/iRfJkWtF9sdw
4Usp/5//0z/8c+9c2ITc5v+cb/efRff//m8ovv3j5R+rb8138fNgR/JX/9qR2juwgHKpJQbFAhf+
9460tXcYqQCkMADxwqMxuWP+2pHOO0mucyVBwbRlqf+/d6T9Do9TQ/doClrg2i37l3bkMspwbUkJ
5L/Y5TADl8Q7oVNqrpJmIlLMnQ/xKFq6q670cS9n9btReTqCrn0a7AZU2RBzdaVAODrE5irtI2ev
o1ZN1bgJECibzc8YILVoonUjih1xp87fUz1A+mlWRIGQaeHev5nyxz8Oztvz9Eoke3ueYDJq4Mok
fNRiRl6fi7fnSZ0DwkJr2EipuW80CPUPqW3hToYVHfrjntd80nryrDJDM3815frGpmw+qQNgRyC5
5r6hXIiOOVdCSVoLy3slFGrDYURRj2Dq3tHc6VF0xvDFaDTI2fVsKI/09OYd/pDzFsvRBuo51Z4v
KGMX6kOYFbR81AKkhZ0k0W2gFzSJJtlGGSicxqtuSmsa2sgVXHiQlnAnORU8ZtAQmQ8TqOXh1aIJ
QvPMLseNqVno73UI6YtRVQBawgY7P+1LUK0cCnqMA+KNlqTqcV2+vcWQ5zI1yInjxnYmuADQwK9b
VF3WRFcuQBXYzKEonv594RxRfFnTczdOKOIsO7hnNP7GXxeN/k4K/UA09ZxXC1duk+Gl7f73/1Js
4x3wNwuCqg29XTU0rqe/Lhr3HRwCbhisWCXRV/Ip/nr63Hca/zaiFp37Rt5Pv3LRHEVurk307UII
BT8GInt5VOe8pwtth+amNNRsY6lgwejxbqeq/FF63Xc3dp9EPWlXkZ5W122PFvtkUmB5M2MnLowj
ACTRgQwATFuHPwGbboGgM2nsOu7gmhthqOqNcPtrt8ixq0+eR6W9iROFGiCtFKy/y9t2zocLAL4j
5pkc32GWJS7RgWy9OKXcBJXWggre5CYh6oYaFDgJM0XNO7cwDQnUGZ8gQ5HmjZPtqBXV5RpvY6ym
BlwGMDNBHyi2ViFN9orKSRJt7FpgctPQ4s3QCC83/z52y2Oncxz++bFbfYu+5d/at/Gm/At/8ep1
+VCTpBM8aqC85YL+eepc9Z0B9VdmCDBfXEqUf5863XkniWK2pM/LvyP/6M9Tp6vv+Ndw8ByHrALM
gPErp26ZpUjsNXwEwgVT1+DOLhJfKX4+GZpVIeWMBaJlDNaqaOxq92ZCTpyq5XvwxyjoAxDF4JTg
yT9/8wqHlkA5ZDRwqAoCzFQDpIhUL1+nCtrBYzkh1F0gjnR+zJNfRrtPlfoDoFIXBxmLw3meTLvy
c1Mvt1PTNmvElNo/tv9BAP82wJALcRCwy0+jSaFCY6BcT3/z8NNEWHYt1bfKx/CnDlG9Lkx7o0Ye
/vKqByQBYV74qmYXh7dT1ikTvQkluwZzSkO70WprX6v1KMETSIPpUkJ4KEphfEgQgRK+XjkmSJip
VW4peCn6owAIr+8EEjnJjUkqcScgwT1U9Guu0PRW7s5Pobz2Fx+nQ0tAxobwiTjSlNnKm3UbSjSb
6PeVfjsr5qOiIwm0MouIWqgb6R+FLVB9w1eSNqmHHmWj9lemWSVYfxWEcwo+ghdm++h2VnWuZakD
5Lkg3pD0OvxBtldGsevUgBYU1742NX38Go80u2e1nD4hnpc9KjCtaDn2Nn5wNOcUtOMuUMyPNxbU
TRRxefEAW7+miW8nxSrNoEeav/CdIBs+xyhQ3fUOVnXn5/5oX8HTIRvVVP6HEPwoEYzVQg2HEHAO
aMi1O5TZtWrTYaLr3VyY1aPTKWU/oCNx2TCQKWVE3n6QaXW61qoU/My8qG+QxBg/Q3vGBNsti4/q
OCo/tRBt5189n4zqmLA0eezJfIzF+Zwg8k7sm9APJUoYyM+Ygeto86tfnEeiXWprBtPJsiENcPhx
oQ7ABKOG2o8h7V9HsXQxczk9XVa7v/pFr0OhUQbzGtiPsbjlgkpKSbdD7aOmDk0A4nqrOM3D+e+R
7//bhEbmYKwTgTxAf4v/OvyepNDhySRVBaoOZ4SmQ1hK78b+IW+85i4TlvOrVzdEAi4BhnI1WfpY
XAExjxedqLGWyItH3YhvZzNpsZvot/mo/ABsVl3Y+EfHiwFhg5osmIwqzeUscgvOBcA6ys82Cmq4
NWwKaTZ9fhpPjwI1F060DaBqMY2OKPTcBkXqa0jFUFbGukmD1/+vjML3kAdRT7L0RR7kxB0zmpmV
PzToJ03J8H3UnPbCIEeBM1uCSAEpEzhkhHzLPkDQ1X3NruRbTLxuB22gr6JJUbhZ+5TTl7ull55e
1VJ0X89EDLIHwkMJVPjCPXJqTh1yTEtuFBg18s/fvBZ60aMqGbByYHuqdZuh442MVnBhQ8oMZnkC
YCaxNZB8NalwLHdkndpuq/G5COoQ4nY0xJMIhct8+DDl/XNUV+CBDWNlQHgO43ofVNpvIwgJCLdW
ti41qM44OVz4VSe/nYuM+aeAp76GCW++3bTAS8MDrvzJEM9KoCs7XFIvhVGnBnF1ajGAIGlTLFnF
hkW7UW0YhD52gcmqBBGbiJaePxqn5pdSk0sKRHcJnb7DZWxbN8XBYKz8oCnUK5FW8TMQhfp6bJ3k
wuUs/1WLy0w+5CrCUbSEiIAPh5pYjF40ovL7slMw1XTzrataxaYCrrtGDE1ZQdCbto2KP+v5jzw+
NPDONe5P8k1JO1syzwM7DBIM0Sq00dv+ayKs4roA6OBXosWvg+jsRjhD+QIey7obUFC+ztAhXduB
FV/YOfZyDigpGw5EfZUAi2B/MQcKNemyK8H96GH9OypwQGSQoMb4OTBWKbzGzfkPP3rsZcpgUWJG
swsy9/KxbwM3bPNMKfzEzBOUjWl80epm+94nKApeSd1KEHC0Zz6eH/do7zIuFUmeLRcbFk1mSG8v
h86yhyYZ0KIfyJbubIdTm3mhdeF1NOWNerCj5DDE4WRcUpHsiE2M7pEziin3kdvrPtauO1Fcy8QV
GpLKzQTdau3CDdlHOe41neJk904LiDrPCQZskc9fmbhpjwO8Va2RCbfhBg/JCNex9J4dYX7JMf94
ShWeQXKX3rf1lkVKMcHwEsDWI8ihawSvu1WhoiapKJZ4Mhyz34LbS1dF1uMzKeboBivjbgOSKN4a
nYEoLApMPnpkzS4FXoqP3pjeV/mMednMvfbLy4AoARU5skf+sywvKF6bDTpAJh/xQJiOKiF6nfRf
zw9yRDVXySlJhwi3aMVpZEiHiz3oipJN6Vj4TZD9CKv4YbThvMVxTLVR6+NN2hePkaHAMZ+3tAQx
xw1sPxIhONG0ADwBdHJs8D2vvEvRxdGNI38ZaTN1cRSMSNsOf5kI4h6qEVrucJHEftaaBs6/4a10
PcEwUws5AYiV+6gCuBcO3tG1uhh5MScWltY4CaqFnw/5AFgPRe4iheeUx6L8VxYZ/QkiRPxuwQAf
fmTYYzWoCpjKbgM2qrCxlZJ4l18N1OQHeZK6TWxIULqYSqxHDWhE8kS3QvMNdAs2xhx8Or+VTlwb
CP/w3ENplUHv4tpQFauOVTAMfqO59WYG1r8qh0G7sDandgV1CWqgFDhJFhZrYxtNCMYyYW0ILoD1
mumXKBiszQQA/w4Upn09hF0PG1FB8+rXP5BKn2xJci5ptByuFSIssciKMfejwow/mZkKyKcZrKvz
o5x4ZGR7krKi1GO01EXMhLnZBA0szn09r+0bJPAGUKIi2pRYhqP2b0YUlf+ugD3+ceG+LYucmFAW
jOILA1qyenD4Vfo4gJiyk9xX+lbxLUPEq6YPDT8pXdhnAsyT3ju8MwUmfedHloH74gEwCbe5emB1
k4ctRvYyN8MdC1LLPOUYKLXQzGYxNxswJ8kHjKmsbehgBgk6t8aLtdJuzw9/Yr8eDL84eoJNVCmi
zXylNhHvxZ8AIeFmvBC9nFhOE91umsWsGk3DxSgp8MIqaC1G8UzraiTyvEooNCEKo4sdKO3uwoVy
PKlcllwoACWJlwxvkavPykhUXUaZX/JnG1zZv9AKs766boKargC3l5aR+aCAU1vDunb35+f0eDNp
tB2JRlGqoKTjLjYvHBO1L22ctZIalx8t9DamcJSHWoAcz1DEwfK4Ve+hN1y4FY6ah1J5jLKXDCl4
yRBTOtzFmlEPYRwGJYoPcdfeoXsNNRrckqPcjOhWvKBrm5KBNErdPo0iau9IAyzE1sFn4rQbjt7n
Ec/qtXBGrg0bqOPXpsWmZ0ONS/k2JFAcVzgpjRg3J26DJ5PAbXrtzFP3HkM1B/63EKQtehgAcx2H
HulAZDnaT7jiij1QwfI3ETowlSu3qirYv637QJ6z0VHhcr8ir+xG2GwP0W8pmPWX80tyvM1RzCFw
plhEsgdM93Bm4FqNSdAnlY+Zt/q15cUGGNuUX8+PchyrojdokEwZBHJSAPZwlAILYyTEkHFUKHAE
4XiLYQjGq0bx7NImWQFa9C7cHscFRjqXMiVhPEOCORYvQa3GbeRCOvfRqhHQVofgelLpmXI+QiyM
0T0O8BvajnkF+75p9OShdZBb+NXvlj+C55sgReYoiw2fj22Z6m0AQBHPbew2If5dCyyS99oYztMq
d0LtRg3c+ef5YU99PA8gG11C9AgdFuUK2w6iEMYDpn6xk0LbL1UA5C5eOU6TbMah64BuJ+5vSAa1
AGXbYpfUyeyf/xHHV42OFJCn0lPkJabLcbjmnhI1uRrNvByFUT1nhhNL6Gy3dYY6WcMohOpPLT+5
SaJu2Jlp6lwY//QkvPkBix2AnXPe1wEkLoEu21PdzcnTCIJ/G/e4BiWWVd1A8Hd2gAAykOWlsoo9
3b6wDY+P1+EkLI5X0E0qJG4DIlksvqHk5b63zLm98EafGoROK41Oqnv87+JS71rK272uyl1mRI9t
byIqpufG1fn1PD0K3czXFWVjHa4nEvOYcgGioFpuSnu1XH+ECuleODHHRSGUIuH4WKgPqhrgv8W2
MXqvbUy3JoxKckw/zSH6MGLetKGLoNx1Fk6ZtcC4HOKrdVcU6AdNUBBfXDNDnmNU7Hs44elVOEFu
hGyc/HJQcPjjFnMgbMDFntaynG45+3pWTE8ouovN+Zm2mMnDyIdRXpvHlkNdY6luF0UDjmMaU1CY
VfbRMOridq4hySRmdCHLPg4/GAl+GDACml/c0IdrGlQNCvfozvnTHGsgUwtojI4XbbGZ+K1ziks5
wKXhFteSovOq8bgwnJphjVoakj8XBnvwBJhsoStyYSJPjkeHRyKrJL5Bbuk3tby2g4oRA2P38dEL
P+bQVH2ljexNVDsdVeky+OVojukEfkzYyjNCT+RwvCHIcQiZGA/wLQzLAaHiFHGZtee2E758Q//r
4xnIPzMYUZXUSj4cD4dJNRomWksR9u54WYto61rlN3gw7Y0z5+Xu/L58rXIvNiawSvCuiDIDywWP
djCfSohHRFAqqc9b10sBiN+7yl2HMJ7KsHhQ1BhgMGAsLU5vE6W+hnm1cfJy02jpTinD25Je3yYV
yS628eorq52BxyGh2CbK1OjC0strYvlTwVwARNFA3NGbOvypPT5KRY+HoG8inb7CkmdlGA906nHD
mDpvkzfQIc7Pjjz7RyPavLeoNUnE1OLiQq1MQ0nBTn1DbQbfcBRZocKZWG2TOyTp7OvQwQQjps14
4cqUu/hoYCA9lFdUUD/LFK0PyxmVtDH1p0FYGwWzQ3goUXfhJXsF9C+GAU5DJCUPE+L3i1hGcWAV
l0GU+l0KZT2jobVzigj9os5zroZmjq8hCM3fsi42Np4mVOhso7e3sibFA6aHLJbByzw/5XIRlz/J
wcheAgKBiC/L6OhXoAwwJ6kvVRr2RoEFABx1PLkz91KT8+RQ3CTgP2yDttZi69dZ71Lc5evTzoz9
Qk1IfMMu3yM+8/n8R51YTu4rKXrLJ1H6WeyjXK9VEyxvQq4S5ECo6gZBDje5MHUnrkbQWXQgSOqh
SiyrFa06mVNeQZWB+5L6bq95HxAqgD0bBLMPjSt6Pv9VJ+bPM3loJP6VDbRUc6ev3pMPGonvhQjY
0AAZd07cTNeuKP4EMv1TJMfJofgy+h5gvOk9Hh59oZT5GOtd4kd5P/PKoLg34wG4t0ViXng/X3fY
Ygd6toGqNkJ3+GccLVarlUL0XkwRXhuePSgmaw8FQ9+q+mbTpHl71aiNiuLSFKHQi44xZI5ib9BA
vDGwDH+KYtPcYpBW/8QT26px+7SAQ8ODKkbokXA+U/Tf6R8YGSQ4O4X6iwt8/5AizryxsP5atwBO
fxUW4VJ4BzdPyky33Xbl/L55NYVqp3U7800jzY6N3VdYKFsivXBdHl/Q1BylHLhGpwQk62Kba3nQ
xhl+Vn5Zz/2utLAD7i1X+Igwlj72rrACKbRdeMGOtwa9Rl5n+VU0xpbKt8YUdUBno9in2pLuYhCM
0JfA6zhOf2G/n8g+yHoI4/7o77vLoHxUElTVHQhRoikVfxCuudOMTr8WOCIjZqJDXynr7sEa6CAM
aNas8Qa7pBR7fJXQnwEQRhPG4G1bQk96Ujsgg3nsN0COdlaZdVtrtMoLK3lEBeNIwzynuMuNAnlt
ibQUAl06vDEiH2UgHBN7eMDbJlGDjYIhH83aAPo+CJFb2M7FHrfq8GHyit/CoLJuZ0wzsNybmhtj
mmv//J1zjHrih7HMlB6sVwXxRbyp0XuB06PLNVCCPYpF47oew/bKgk21mvCXvcclstvmSY8oqD47
V3OFDPKMRec2aEFInf85pzYfRTeXx5O7ndzm8FxZ9jiYdWlHPs6V1lc40eoO4QV9E40Qo88PdRyL
SDYhwAsKt7LgtTjCFjoIttFZqa+yvamYtkhRCDpXE2rmK7swDVwYUaqhAHKp1HZq35O7QNtCKYhC
m7qYc10geTIZderriadsxxH4PReoSd0FL+Jurm7NSblDCxKb9WrSfTcymg/nP/7EPJPTuColTour
eVlTdQaBpgEUY6Jw2GMGPToEaibkPBGf3Zwf6sQlpvPQAE0EWk35bPHUGHES2dPrq6br7bWC2vI1
4GcIrK6LoI/V11BeEc0/P+iJU43oNFQ0+r8q0eZiHzk2NstJylM6wWtGwEPDhmykVXl+lBOJuDRq
oGZKnVgFELH8tgJi4lybic/Ddz+Pifsw5a6KnY0brrEc75A1r7phA++XQF5V4r3dolAjYhMfkSCs
aXy6yi2tA9TxtOrT+R93aokdAG7UlWj9cbMdHqXICDPbHefEn7PpPnXN+hbrxQoWSGle0Eo/Ndm8
FbIFDTpUdeSfv3kMzVTrKjvLoRTXdjKvcDiG92Bi8X1huo/jMVB0dFjA5r+CXBcnlmBMQeutIBQz
0OsPTGR5zLh9SXT1gXvrkrXNqX0rO32wXLDjoKF0+FXoJqqRBZbIJ4PE8rA1iZnjGhcYM693kRNm
G6SbzAv79tSivarOgxtAam6ZICWZ59XD6BFyYmmKgoMd7myP6NbojUt909e+9GFcRtmRp5eYk6cJ
GeTDD1S9WIsGNWCDKNqHCMJ+3HT3BKC3gaVvYTNdJVa9Rwh5h74/UnfOe7WuATC3927cboqQqvvQ
3JvB+NGp+qvze/fUq4QiFcUtnh4P7OviYDkI5k0Ee4mfUfpcp7GJKN9YaegJxMPGzlNrNyRNdT9b
ernnE8OtCObed5A3A04TXqohnMjrmCroEaCdCJZpBBxOVd0SE6UNZynpp2obw2a4GfPmWyaq9DFs
h/dDgrwQaHAaA8BW16ndjddwK7A+qbsWyUIaY+cnSA54tHYWNC/ZjwayvDjcGMSNqj5w8SC7CG0r
V7wVvKMaHVdV3yOnQPc48uzPpR71V9Nc/QtBE4tC4QCClSlRRYfz0cOkjtSe5fGGimReq811CZDr
Qmxy8iMlKwQEND59r/TRN/dKUBZEv8rEKLRN8G9260+qO2kbqtHWKuPYr5GWxFF2MPP7FvHCC3P8
+hVHk0yaSWcV0QGi/cOvHJM8VLyyJ8vMEDI2oyfRo01W23tkyVGxcrc1ag8WC2wL78EouIG8Onmg
JvjcDKgtasGuUp1N12orqKxXGJBgHJ9dd2Z604JJwQn4R5dWt07Y3wJcXNdq+qRWw+/WVN0W2NJX
ery1rPA5LBGAUMN7DR12MDJrUDMeWoWJj3LJevb0x3FMP+d1+UNGrU5T70iOr4Hs7kjl7gyX8zF1
WCsHPtptEPaim6GQGZK7TxH+Qjf5KrH7dRUHN2PoXWNdgO6p2CG1us8V7bGy8706hT+UdLiJBnOr
iOgBh1sdXZGSSxADjw6moPSBV4yr3rX8ADvBQMOvzx1qpMnqD+f3/cn70WHDy/Ih+g6Lfe8YIqyH
gYOI3QxKWsao7vIuivkZnvd8fqhTrxrJF2g1ynh4SSyGwvZ7Fl4q309Fc9Grn1AYEdklkP/pUUzG
ocRAJLEIBevUS0ChqYhnhF59PbCTVrail//CCy19LnFpoQcAFO5wJyPslOmZPSS+KVAsCAM12Sj5
mO3Pz9iJxeEgIiyFYQox5WuH+c15rUYrzTAgT3wpWQDSCB0vNy2CHR7sL+dHOhEJMBIdelo6WMEt
8XVW35hRYnIzTLY736LzZ65RfnP3RpkiV5JW5YVc4cQqEd/BUycjJjE25Je/+bKcUl8ncJX0M6rw
N2IQyf1kB5ewzadH4Z6kWi07s8bhKBQRRK4SRfq5aPIVspM2cnS8uefn7uQoeFHCtZaB/3IvOESp
QybnrrCn+saOvX5DvpdfqPqc3AvUHeF6gcCBDHb4LbzYs25EIvFFooU7s8uRpwgL6fRRhdvzH/Ra
rFrc08DcpBYG0wbSbzlvGIUOmNFHfjJxPSAWjPbq2nXidrhCyC96QBqwnLex7qQNMkVRZ61nisTD
dWPmLi7hUTDfOIpqIls2GiVWWaqefm4Qfn1OZ++nFczzVhk769MY2+iIpdhrNKti8rI7bQLgsKor
pzevhVXpOJrZdfchVAeBwZQ29IM/TnZCrO9oE9KgZHY/HNCouzT2oJ6poekV15z4WnsK9MZDjK3P
+y92EydinTU5sn611aOcj2lPPawLrbcR9QBfjLpJqX9VyduRXy7NHKUE+NOSo/wDQIo1roycjkLh
lPlDU087vdA1B2cPgX5UiWvO4+ACxwB4qGe/VR3acPy+abyyw5mf2nnQ29etm9tfskpV33c2hqwr
F/n6z7h1tN+RZ+iKdSQi7Ol4s9MvHJk9f7OAF59Z5hY2qyVWXmUl3drTe/urkSaGNDLpLFBQQ5qi
RmkP0apOnXRcTY5dPjWgP69ErlXJpp2Fdsucifm6qZLwY50i+gRPvX7M8XHbigkxFZj4+l09aGKn
WlN+5cVOrOIZo4/eCjYp1UzHrufP6IW7NBcCJbpkaXQiL5DNK9zWaNpT0lnsbKXRgrpULRRjLUrD
lee+CORJV0jWPKpNJa7L1jUvBEKnjiyBt8PVA8KRNt3hYWoiBJVyl5q60+XKZmyVeRshBnihpnnq
UuUUoQlC0Y8HaXHJibBjPuke+wO5HrGMbvX+XFnjTteC6W4etHp3/uCeuiMooXognSC5WcvOqqoO
6tBafJbRUQ2DvougVklBZsjdj+dHOrVmWHXANJZ2VGDBDyew6POZYtUY+0i+dzslNNz3SPlTXs+n
Af1aXf2OJ1Bw4V46NZ+QYYDVUAMmfJU/6s2jkQkd2wY00v1iQGia/dnvjXwsfdT4ftBfUy9skhOz
SZHYAtPCGwUKeRGtNoFwtMJuycIReF57mKZvqir+OUM/uvBhp7IzhqLJ86qTAYvu8MtcfW7atCTh
t90mfw6wP/RVt9E2NVCadWzWzkoDBrA1WgjZQxDaN41etdtwJvgMe/USG+XE4h78Gjkxb+bZzZMa
Dxt6GeM4rPuy7FDMNvNNH+LdUKdKvvdw5r3wiJ6cbAPsjmzyErgtxuw67kmn4fyjyeJtTSuqNqKa
rN3sYBFyfu+e2EbSIAi5LChANGr1w8/j2g9dXjdC3jnNroChq7swSaQ1ALaGakuN/vx4J8gir45E
fw+4eE4HNxGjDkDYd2ZwemEyAj0KTaqEDVLAVtH2a3qcyr5MimKnV4Ox7jLHQy14vBB0yUO5eNal
gziBF487pObFoR1QJLFxu2FvcaA3mAxXFKWL3xBgVLcJ7l3brjVrX21S5UqvxKXjdCQ4R8XepFJv
UXmlCAGL43DegT1hauBgkAI5NaXpVG5Lz11j1Hvb2eJlduytOcU7O20+BUOyB49ySwC3Zjvgu4Ht
jFZ+cfRgn9n5g6P26zETz7rwpguH/sTLgNQL4AbwsSA3lyzMHmpUWMsO0WC3eLwlBZY6ohwu7PYT
o6BTwTxQ4vQkNfJwKlIg72qhhPRIJndYCaFjrumm2oVvObHxJM+Y69mVTGPO1eEwaoa0dhWTNjcK
EOqh9vKtnXYpllhjsKcf7Nx6SoKaaZEFiBdHiKjbjernbfz7+RNwfOJko5Kkz+FupDOyONxDINrJ
CWqKfpFe3qZWW17ViqH7pITlt7o2nKv/v/Hk73lzgalCR8EKjMfOmRL0yxOQXOOchts6mizKAE19
gen+Shw/PFkmfQccgKXsBqWNxZWie2waGirmDlZU9L4yIiSwAzWFBB24HSrsM0BbcY++VvUMTgOZ
0wol7ec4aI1uZZSBMHa1hgY38u1Tg4h7WRg3XdS602YGU9luqtAe3G3Uo9K+nqfWydetgYnBCt0k
7X1QcVxWWRuP+DFkZaLfus1U1xRYBU4mkWhUzMrR4PwmPKvsMGV5VRACi/zTK9LhGwTn/EvslB0B
L3iKctWYSdNvurmd901k6hgwtTMl90Id3GyNu1RmrzRFmXfTmKnvEYtRUUPK6s5F6SRI86vAKmvM
Zpiq2z7usv/i7Dya5ETWNfyHDhF4swWKrnZqdcuONoSOZoRLvOfX3wfFXagobnE1G8UspMnKJM1n
XtP7EV7QZCmSsbiK0I3Kx0NmGTyjjkqB8r1WQVnLJzPzMQ4Ur1Nm9UjrzcmXzECI/SSH4SQ8C1fe
r3M46K+4fNUIIxfTJB5pma0Wp6U/WkOrBAIdrByVvAVXJQUd12d+ffo0NHmje9lcZKGX9bJ2hLbd
aVkQsq6YU5OSJgbNm9tdlUQKLs9yUDBQ7zOt1yTUsBsndTG3Sj19RsIoK+cZ0wc9dJU2s1x+V8Wh
T5IXu8ZeJnGkVdwJ2RZEH47QaL8K3JutCdiCvpgF2XWtvlyehXRqELavbSdorRaLs0j2QDci8VkY
qL1aikcc/Aa/UadhNkqg8TLXqHpmoINfeDNnEMth+1hZxQd25umPjymkZrpJyGus6eYm6rEq9HhC
3qLA6uKncdHQFm0k+bVISv2LInF8bw939fwRq1LkQtALaUWKQ5vnL+rqNI7rBZV/5OMxFJNtb4nT
4dnWKQROKVLrTYhZRab8NVVLdxB0XMVU6+BMkT4Lfesr1Nwy5Vo/xG1yB6c/dnMtem+OxWclw623
6qufhj68vz3b3QFp+xIqo8xER/byuyfSYtdjhQPYOFThnciK7oM5Q11xZuqsem0gIGx3f1xwAdRP
c5BXnkUmQt/cg1g3LUU8MEu5N4lgRoFXAqYGB2t59ZysoxDD8JYgugoD/3JqTjbBG4iYWh0p1X1k
yJRtJRGf4nbuT7ihHmlxrkt1cYTW8ShUUbSmSK9sSa/FRMtSxFiajIaF7SasX4pKNp5ixezS+LW8
Qa2MtW1x1LW5ChM2A2+ulhr5f+T8SXhSTIbdfImGIBzaI+TvznLyMhN2g90H/LXF2E2m3g5qMgNY
wNvoDiVIK+gWbKVM7CefM+OQ+XcdlkBWJhJcK84rLmELA5OiSFLTsI7vwkpVz2YvtLcqmrSHKmKn
tnaCx8jcizvknMNHBatMP0y0GC+UVPp4+4zsrK9B+5O4F8YGfe1NGFZNaS3FRRQTEM8/CkOL3iUG
LgS3B7ly88bc/GKUzaFAtMhoJBvGcIi1oAsbJvVUqf2HKg3sHJ4Plz7MvVNPQRrRkKDE58/lnHoW
HU3XCVMPY4/mRC9N98dMxt5spVDN8WlO6DgkvOiTLL+Obfq+y2maAHh0k9pqXOAPjxRVzFPbde1B
+Lq3Y4AerL1EkB6cwcsDWPfVEFpqFt+1raS7IynMKTPlT8DSBh/twCNS3nV6vK4gcuCw1ihvKNt+
+GTlUrp0VnQXD/XfViJUP5117X0G5dzPQ+PN0ObsBGYsfuIC7qgchSJA3kx6HFZT+tufc+de5R0F
ug4Sgitua3xcaHZXwvSP7pwKS0dJGyNUgtrFC9WR8ocw9cAWy1GBYOcGWjsAaA6s4DXYNZcLTsYY
5UrHRk3a7rXAC+KjE/X5BwWMwEcl1muv6CkOu6KywqPduzNfhqbkwjmlQ7QV8KT4syhzkqCxbZWP
kbLEboaWPygeQR/booTYZQnk9OnrZGE6kYevwrLuNbP+QT3j7xqpyGysB2rvw08zzmjnCsI9afhO
1+McIWPnt03/DIUiRfCp/m4ZZXvq86I7RVhQ3v5wO4cdAjDZ74ozXPufl2vY9yXKnQ5rOBW4xDlW
ZwU4ABgHNb/dUUgeVxlekJnbMj1FziSBXRChjV4PPjtahV842wcHcPejgHmjJQSBgmOxmUuW4X83
on4EGGbxkCPAiycTyn1uMjVc1sgkqKAdbIXdqcHbWFUmwL9sO2sZ0sDOYGnRXas7P+pOUU5GlOQH
MeF1lYBAmlOO9jZF4bVXeDm1sgn11AZygNJDWr3otam4rbLIOErHfVBEmvCppmQn4H/SJ6mqO69u
hHwCu5l8AJw2euMw6VS8deNlWLrVQjtTiGEba8EBuBDulPX8KeFxE/yL7QWaAcECqtiUXy9/d5om
SdhJMp8E/2vXVJE4wvDg578ZBDFAAvL15t08JVVWho1dM4hstt2dluJCZzZFdXDF7X1oomQYF5Rs
KMVtRtHwFB3pafGhFwQqitlqvH6NCm7P5Tpx4kuvUJlV7AfK5DZCzfvM0UOr4yaN5PRzPS76vZDp
LmG6hQQPNRoffBjUiRFU81JNr+i4WCAEgFJmIOHP44QnVpk1oFmKoj6oIOzFKBTtZUZZuTX0Vy8/
pxrRqI9gnwe8Jf130GS4i0D88uR8qR8w4U5JpHlbIBnoKGkKqIYYAaZp1R6t0jrQJvikfwAJcPVp
QJNvE8cvS4mtbtZJwZyXzgv+Wk91JNnnRc71wEi1/KWoxtUyI/xJUyr/GeoRAcAyTK+VUSqvtz/Z
zsZAzo/Ino7JKjhpXi5K5LRjg+C3FFRirn0EthQ3DqHW/OkoaxuVaBsI1Sr6uHns2lKBYbGg/GQK
dXLx8WvuY9xyDzb59RXKKKzneoNynrbMQl2ezaxQljAA8Kf6TTXP5wRlPk9Vk+msgi/x5EKdDgal
xHf1ORmW1gVvKn0F9Gwul7BNZq0xpi4MRI+YVKI8VbjI/KAXZMsnbGDGuwpcsuNWTtloXp+34s0I
LYzMmtyYFHeUFx7hypLfANrNr+DEJB5h+cVMHedDNOjZt6kElXxyANnSBVrU/GMca+qPWjNx0Kqs
fja9ZUjkb71Q8smvdXuWqCJ1uX4/NRNyuA4NWywXwkztfaEt6Ueku0UIqzFxZjfJ4zByLQ3MoN8q
qTP5iVFGoR8OBt42tqQ2KdgXET0Pc5c8NXkf/jWNEhKyk1N9T6J+Fm6WQmR0VbCyr0Nf6XiGTPnP
olOL/6ZVhOXMEsnGSFvSGNjOTkJeICX/zfTOeZcgcGT6bYGbOUhF1ZrY5eZEBGaNFZAVE8L7MmTx
j9SuOQFl1ibfpdFRcOeWJrSA1bL/bC4zzHfIH5+VcqkWt8HOLbtLY7XAk7HrQQiBa/0x6Ur/YiaF
A/DSMJvzjD3Da67Q5wV1pEpPSqMn4UkDvHOOe40etSrJ4lss2eOXotLbV6ErC1Z+cvtq0z3CxyZ/
yvocB8LG7uUCwFBFwaUYw9WO03jkdrE+Cmqjr3WahpgHQk/2m8KZH0va3s4ZZ9YELXTk0CS/sdtK
/m9lZThl66OTJB45kdEgp5mRKqDXJrVuLoXOGMDzjr4pxTLUfq8o/bt0iLP5rjEqSff+I7oUcZ1a
BUeSWDFc7Ep3XqXMLLCYKoxPApWS3EV9M3w/1U73FoG/wrXZzkBPK7lkUyDCSfCTLUzpFS+B/PPt
07+e7sv7jhoV5HHaYYjDXNEHosaxpjBLwyBqkQYNYwQa+lJR76zW/PTnI4HcWRmoaGCQ2V8eRSKL
Wm2inOo4YiOPVRv/7Pqsfic7bXIQeu7NCYCYKhsE8aDTN7FBmUZRPEwxI5EaBHWUN49LFRpe20tf
b8/pGgkPvBZlMhRvuDvpzm6GyuzKtiU2aFBFLTJNGs6bkkWnn7tBO/OQzH6st3T6ARj7cTTAk8zy
o6v113w235AfwQ+QiYFp9WwuubHSgNKNoRPkkbkEYjLx+J6wOC314pM6948QpXGQDO3RM8IWjySb
4kbvlI+N1P0TOd9SaXzsuvCvxDYfzVgzf/YVHhZtqlUHr/zOd6GQBLeQTFbmSt4s1lRbiy7jQhZ0
0upUHNt/izbvT/Cj/9fP4v+kh+28NjoUTWBaMENovW0yZjsKAW5pGNTjcVr6Q27Q7ustbOqLSUYJ
QmiTq4ME+fN9R/NnVata9bTAq13u8CjEQp1hKE1bkfx16JTZjdR0PPN3zX+xlLCcqB9xcJF83hwm
S+l0Jy4YysFUyu0TDM0ADNXoSXbLwax29zhRKfvbhmMD+fRyWo6R9SNaHk4wNCMwmTLMrZODbfOp
XVTnJIBZ3I88vifJUAa/tqviviaSOHjK17Xb7nEkdMjx0L5VKZ1d/ggzSqKZSoUTLKki8HtVaZDH
kx0kCw1rNHGbj/VEdiKM4uir7o5MWwW5Jy4U9u7lyIacx6kkKJtjtjucMHyvXTzX7QdpQFoV+7jo
01ymzUnNDPXgI1/HfwDpsPyGc0hNWdnGf3aEnEoTwcHtQbkjrV8p9DecI7WpvVOpEHzzcS120xYl
PNa0aZICA3uMERO/Tc3wO2yvJ9B11kFDfHc+ZCEgZiiqXAlU6wRBNX5UTqAnZv2OrmHJzk2OwEbr
97jaKWDvDR4ZhVLj+it+60YaICYcAg5GKZByGhqtDTRlEs8yvijPBZVX9/YbsN5a2/HUVbccZA61
uSsWOrbcEygjJ5CKuH5xZkRvoqqrTmWJm6e+DFjTdhouAK0WvxTNeNTn37vquE3JE9grqrFFGSTG
ImI5Z/hQs8Z7K56c92pq4cOnIstCvwsymJxMX27Pee9M/DboVmJqrJQQpBuDtnQlf7RmmD5qVp4E
8PDy19nRGzjNje5Llvnx9sC7s6USCi4TahBZ+eXH7cxpacAl8XHpnyEa0pS+rQlxlru6wagmLj8g
wfXj9pg7FWVKMCpQ3bWXRCaxuQF6DEpDpJw4IUr8vRTkL6Tn8d+Djplir+FKiFDK0rhDoauBlUbF
Q4NmrxtJWLiHncEdPWMZjDjSTPPE+mJITf2+NTrznbogUJCzRQLIuua51h3wP/SHA9r36r2guAYs
E21V5OAK/ulqHVnk0dvt2e1uX+TE0btl9wJ9vlxRPZ3KuBxZUaOQMpyNwVs99q1DII9Two9EoKOa
KVH8KFuR5ipO2BzJrezcP1R3eVx0Cq6UoTY3e9wsFtkWz0uHvdezjP/8czLZ/XNj6bm3aEX5LBtD
jqk1nrYt0vVYZNbje4k8zi+UTPbNzBL3eT/Z5xFpMXfGWfkk8M6hCV0b3oDRndct9vioSovsjkhu
hYh3nlHZQkdyyc3nBAPdE/oW8ifDHia3rVrLdxD5O8lRi5W3Chpl4rd45oLvKxKDqKYpGq1lXIPo
cJ96jSaKjsIXDVQ97uo7O1+KZx3V/6+KEmX3t7/WzhWK8iFyv8AeKHxtg2i5F7UkN+wpo1tdOW0s
VOUk1g6utJ3jvUq906FC8Zp+5mZPxLmRhKpdE1AaknWK8gmx00pJ/ahpKRXNmfDVvMuDksckuD2/
vVh2xa0gVsntTWKyub3LRBnGweC1BZOb32NwXA+PENXV3rPNSQ5R4azmb8JIlfsq4kCocYYum8CR
FSbYNGOB3et/YYvbf+gqXBDw8ZbkJxuLVQystLZFgjlRkvsYb9k/ZjStLIuVycS9tPqCbW6mbM5s
CcN61qxQtLMUic6zVEylm7gufSyeex87aOTmSCgCyemPQIR7p0gD0ct7t1b5tljUCKzHNDclQVoO
xHZWQ93tqlacDSU8uIL3tiCALUpFXECAebXLCyNpbQsZPCaqJEMUJDYaepEcyQdb8JqyxnoSvK8B
kAF0+FeT6rdnfEryJG+XhgivGcckUNoEO17wtgjwTYRqwkuGdPjQNk302uJF/zCGIhHnRBIJ7Q+w
neRA5dzhvTk5yYfbm/QX8nXz5K8FM7BVVJQoLK2v1G+/rXQsKQ0t4QRjZ/q15HybUpCGcp+fisg4
V2X2OJTinRNSI4n0t3yU/5sNy3M15w9RU+GLNJ7GKvEMGUc/CuNVp3mZNZ0lpTypSBlLDrT6iA3T
a4MPh6dxVaRlDtZ35yGl6LfCBlCkpB63SSASYfYZFAc7IEEC6dqDT8mrXvda3XhSnK7zrRUYerBu
69bYrhuNffAK5MqrYeLluolZzvplMTGStvr2Y5ikxosDbKKg6D1lTLfuHJfsvfkvxHX1K4jrsXHb
3vkuNZSk3HpI5pcZsvmPEGxj4+vT9JxSnc/d2EjSv1RJQeByRin1i8iMLnabEg1Vbw5D9WsWpsoR
m3fn4WQFaZ2gqgjUaZsXTD0a9nEx20HnfBciXx6Rvs3viwpEmT2g1NzIuEHGdZNh4A3z4fZS7vRo
V20mA7gOiFoIxZtXU4RKaFXwSYKUfrBrpfWjErbYuDYf5cim9a0UgdSLD4WjvMWm9FOHKqMm7ZEU
7+4usmgdkR/9er4vP6iCHHKUAUYLlsh5h1PtWr9feC+LJDo5Yd25VvjP7Ynv3T6g7UmH1igQONPl
iKvdPMAC9m2ljGgQ5bbllTFX0O1RfiFntjuVGw4PBujFMJm3JzyRUXLped66aP4GadcOiryBmAJA
3FezPHGrjGZ4RUPlfsqK5gziuPccJTY+2eEEeTWx9DtTieq7ZVkbt0kxnmllx08zio2PiBFqgago
305mLN6h6v7nDctVVH3FBK0gE7yFLlepxdawaCvNDupBzR5p8amBrI6tG0dqc+csqfQcSdJ0cKXs
fhpiZBjPMMxAuFwOSj18QZllsQMqMykVzNoEbFkbBxHC3rGjUAlbinYlWZ56OYq5NFWjhaMdCAUv
VFhLJmXR0QnqpUw/GUbSPiVL4jzmxWB/aEQtDobfq4ZQBFkFZlAmWMnDl+OHzVA7QmL8bE6RWiEc
I5bMkvsSZITXhbHzwRLJSBQwLq5sZVTPzV49+BG7K73CvkDy8Tpum59SlQC9Gqh+2LGuuHNo6ecO
yQ3/9iG4PYojb46aAV5xonJuB5LWtE99W6AY4Ejdv5kLeDkFgBk8AWwJL95SqjYzBZaWrar0WA30
iuVHNiIu/2IuYFnQOyKkBcp2OYowMi3X+4G9mcQRF7L5oUAN8eBS3tuagPDgC8JzWjXQLwdR7aJD
MpjbcIoL9UXYS/JucQjEpNlOz5qw0AyZWoQf6lI9OaDNDua4l6fS6+IX4M8Et3TL8g8tLSt11JY5
GrGFzlTaLPC8sx5zg9q2v3Wmk37VtWwqXUyV5MVNZEPKaOdGtf5Axpk5LtY9VYTLThH+7Adqbq4j
lYPtAzSy6HUUBsqjysw8orpUUNtrHJi+ZooNo5fVVvWy4BMXeVrPn66U1WsnxXLyN67P6E1zRPvt
9kfdS1OItekbE4OB7N+8gaAy4mqoBTFMCT0ciLtB9MCrAEVzPKfk1KdO6w1vkq35w+2R9969lSRM
R5E7CIbF5ZfOVLU2aajzCi1R/L7BDsKvzeyr0jQf7N5+iy0MH2+PaPJ/3D5Iv4+42cC6sAG4yLxD
aCn7tFF+CEtdzjC/vGVcpIMzuRd8470BBgxZX3htW8Je3fRJn/W8smLECzdvyql2K3S9T3WLVkVM
5PG0tKjPFrP0OTY752FEndKfNDvzerv/G3T9HxsEQi7nWV/ZfSAlwBNfrnjjSHYv0QQJIlTfzkWh
Dw//j6xj57tejLI5wcsQN1G0XqwzogR3qInrAaqAJl3Ftn2fRXPyIsn/Ip9Cg80GwURRi7Rbu5wZ
e3eUnPWa1cplJBFYZs9cixu398+1gBcLiI7OqnHzC+ez2UAmvoRKCVSR4pI6vBq9ExOv5LU/xUp8
aiPF/tzgZh7Mbdj4rT5rD6VW6N/pPw4vOBCLhziTJG/pgV3c/mE7lyaJwIoKJXuWKSpeTh+1WL0b
ShRq4sVsXC7JdvWcJFPqZcPLs5zmGQaqwWBoX2y5GT7dHv1aRMZB0mldEyQSYORvLStyEpGFZkYY
kDIOjeek0fgch8ZQeQn8DST68Df0M7uN3pR61U5ZSf2xm0iS9bh0tYHTI5hh1y5IUHyJrvEJMyYR
B2mZiPUscLrczBb6wc/eufkg05Ibr6RQgJGb+8eaVENKx7Xi5Kjj89z3+UMt1f1nR8TIiwzopVgU
vgK5Dc0D7s1OUEA7gl4xVHUgI9veaiYrFM56RBGoHfV/K+nUe+mw2Afs+51RfkEgOenWqnxrXG4K
JxXpYC62FSgzXq2uY1da6xp6lR/cqtfnHbopQMuVp8ctty0ny8JqtLIdrCBsHeHLUha/xWmTeoY+
WXcTaY+bO2H2dnvP7Qy6NltAFwGFWUExl5NjO1ZVpmBdoodqW7uL7czvS0f5Eppq81RWS/GjsaYj
k++dK52yIZzItWCBrti2zYOnUUL9KbYCxLOjBwqu7dtsUFuwI0VDW5V6aa1U4bvGAXMyTabzDvmQ
KihNmpitTfdat6o/Txgok3H0qWWuUNctJiju7TCyW80MhBOKs5bV/R0Ot/Xp9nJfv5yMAs8VPT5w
XdDsLpe7Enqc4F1mBjjeiXNDPOGjJOKjqDeRpJRHIrJHw222bqs5bceuMgNYQKbXylVzcgYQvLLV
h76aDH8epXP8SfboqGkIUf767r/VohIhNdIizWYwaVVzN3X0YEUljQex5fWFwyhrgM4djdnjtsvU
tKaGpUNrBmaoZr4WttProEUaEDyJ8bBEfrJAHHhLMh2RC9f1ugx8KDSCxebVpyhMw/vy84mocnIx
VyZ+2ZnkzaJFDk8X9X2SWcNRK+J6KKYHnIMFhTi0rWxWAnkcAkgjSMpRvYeRF97LU1anB5fOzoxW
ASBsMujeE9NtQhlqBnkE6coIRCxFj1mSqucBGFFQ1lZ5cFvvDAWrlkbNimSEhbV5XPU+RmyiiOF1
J1KJdN5SeziPOH5VLkeloN2hVmG71asMeNbmO8VtnLTN6OhBYSRlII1I4EajOt4p8AgPNuPOBYon
mCnjerECArZwbBppTRcvuh7ggg3PNgsRf4wj4528JNkXpVHkO0p2y8FX2+lMsIycAh1GNSSoLWVe
VkiacKfW0LElCa5HpO2myvZDYekPg8gadDAH/W2M1B+poyUfMg0YIV4wSTAtjnMXZ4bysKAl4ptC
74LIzkRQtY3sdogZPVnh+Pn2rbezRr+KZMTLuMchdHZ5bMhIQpLAhV4D1vRcdtwNgaeDRDs3eRif
bw+2c+eRd9J+Zm1WnPS6N367g+jROTbyT3qAK7r2SOhh3EmzNKBziAHKLOXjH6P+CbOA95DtIs0J
wvJyvFFUI0cYRG64ANtsFFjOuZ0nB7Pa2dG/2EoYOq+yFNvDY6VDWlciYRRz1t9MR8ynSCwdcv9c
57cXcP3Bm0uORBaCOs0jIOBbmCqO5KLQUouq4NwoL6HTRogSJEeh9g7YH/EsbnFEuGlm09K+XLc6
tyYDyVY1wKxYepAcO3xrs6iiK4WOSeYmulSe7Lqa7nEfm/7Jy2YOikmf7hv0IV5o0RiPjkk71Ejq
ckF0Rwj0KZQM75UkdnsrXloPUKT53hDxHPzpAtEcppy51nw5fNbmIuu0uuzMylaDzKDILqrwh203
0b8ZZJVyQQwUXdRtD02pl7xHRFkNpATrg7wv229mVBcfb0/l+rBgk0yah7YURSL67pcfQc+jLEWM
gNIyCnsufZjYW7qONAEYBSrRyZHz306KczmgejmgNELyTifTQuxC6h5m0ZTULuP8n7HMkof4KYbr
p/SDR3pmIfXSk4klUxwgCzX+leN0BRvcct7atqxPVkKNkxyyuGsrBPZur8v1ceNn0lZby8c0VLYN
Py1ZakB7lhXMSVZ7dU8gWI1y74IF0A4+9A7dgLHQDqCIy33FU3K5JPgWOWC4sN9OIqQQoZ41vlKW
iifV6RSERUWlHPnue7kqWx+lptkfMl3yzKIuDu6Y64PPD8HcYK3kktBtqX26Q4YG48MKcCQbzmOI
trw2O0fFo52iNcPAJKAdAGHmCqMUFYtoQ9rXdB0i6P6Qlc5RGPdubddkV0aF+suMZKPAheyxAg2N
QqSiHHzfvamuJpRrvxEc3RaXVaYxaQ89/yCOLB3P1bj0NLnX//gmJdBfQcbAF0gtti1GubKVcjVk
CpJutPxwHudzWljF6fZeXUO0y/uaUSDxIiG0Cn5s94/cNxMsGnWltFmAAG1lOiuL9c8YWyTdqgLj
aczyB5UY4CD02Tskq8z5WuJdtXvWH/bbS4ukbBeKWmcRl8p67FojPLWhwCpcKY6G2runuJ0IvYGY
Ik6yqUvhqaBJ1cz3Gvup8IeUjpaiJCmuyh2PuqH/eSLzK0WjRQSCdiXgXE5NQem6labRCkx1Lu/V
PhGuGGL7IHTYnRX3+3rq1wt4M6tBmVfg/kRlobBsj65JRRqeFOckHz9pUy3e394ovyhiVztlbcRR
qiF83B7whLpfDD6Qkweo6VQW9eSFTq+CQZ7DQI206H7RBlpIVCIArybTg4o3JKSPSpzzCT1eAsXO
V+ROv5dTDdWIfBB+JyV/w0RUn+nkKUB+jfKsdEr10GXDX4uAXuEoYBOGMO9fisLSTpAeIhctkMhX
kGL3OwUcSpSGBUj/Jb67PeG99aWKRnC2Un3kbV9aq3utmhcqKlIj1ECILAwoOzAenADaj5pyhCld
P9h2gbnWVm9N+gBI/V9um4wGoBzGthnMXVmgs987nsU6+jGeGl4UaZXbQo85o7lrnkfirwDmCcYA
YxO/JPpon+t+0FwpWubAWDDUEb0+erMMk2Roc8VFS3947jH9eYp4H+mb2O2DE9rT2TaH0e+XFew5
RvO9tTiNBwRMLl0HNeFz1YT4I+PsobWo1pql7TKKbZYTtlupcafOWvpYTmgL/KdSmi5KmsYKshwC
ZSUt7YNIefcWmoxfbn+cvWvr97XabP5KqWP2GA2i1lFrt+ly7bPRGcpLHaaaV2uqeYe8nOE5gKa8
2yPvXP7guRCSc0h5KSKs2+a3e2uKSkdvrYRreTDqp35CW10RbXu+PcrO7Qg6jicdPdP1jtyEVqBk
p8yE3RwMosP2URjVOdHKp8mY2oNr5Dq9wo7rt5E2uy7PNaTORcQ1EkWGp6nFiCUGIG1pAXJkSVjm
NrLU/JtFhDtBDLwGqVtnEwk+R1e3Ka+OUUx3hVNJ9AzSIzzz3iJSjac9tjaAjG2hMK7jqNIrCoVZ
06NQI0sFemmj+tBJxhFmbncobosVQAOWd2t0HEtNEhmKsAg2s9qvHfUDbN/03JagFG7vjJ32BynP
b0OtG/S3DVjmogeza5qBZBrWs2PFVdCGZfakw8EKJiesvkml+JnaU+eaQx0/JDaxXl80llsLuXns
C/OHAPB/EBP9Hz+L/gc6cTvUnW4onKTLc86FVsjynaVgmunPdqmqp6SUTdeG+4UsRTLOL1W+6I0b
GnX7aI961fo1Dhhncy6BnqFzVH/NOnk6Kp7upIxU39cmJ/BgvKS2okEIXPHxBz6RHptIT8RBVU6P
i2N9U5zlJZZAVckKCYwO8y1O32v9dB7U+HlcEc99lryfK+neVIrPpdF5sya/ay3JGxcEaG9/3uvr
hWiPwh0Pz2oH86sz/tvXbWk/dmppLAGC+uE9Km+9J6MDeLCJrt+2dRQy9NVnmCRxbWX9NoodykaP
GNkSGG1ckw2I5zAL3ylDa3qWDNXzT+fEa0TJGhASvJarCk7Vh4kBUUkNelWrA8iEAhJrK326Pcqv
sHvzfq7pBwx3IiIqD5tJUSSyllZQHrclKQQZ0I/zo2NEw6lLOpS/8KMKcrWtzhHOJ261lOMZe7va
Jy4Wp3nSxpOEZcApy+f0LAmhv3P6dHkyRxPsO8/rKTUX5ct/oGMooOAN7NorTK/lwhpP4Fp0F8bU
EbJxBxrHlqXav7pDrNTGTSA5L/UcWZluBqvG3o+5aksXfZ3BT2Udbfdw6jxJG9Q7Sc2X97FTALp0
EoofeW6caewf8u6v9yY/hyLVymyH6bX14cB/d5rT1DGDeMW2tE2OipEa6XdGqOduKhYEf20p8fJV
n1AW5j/NUAwQz0XmEtkP7tjIfdBAYz3YXut3vfruFFOAkpN38mBebmZHAtUjCBaCNg6fCImKD2YW
1R+6ATHjSpb/MROrOudQfgNtQaHy9q7bWxOyNNp76HTB1Nk81Oo4ZKmZhmZAqjj7SjItmBUlR/7Q
1+cVvhrSo9SLiEZRZbycYq+EY0vxm0ZbiTuvEfbjUzGLTzo8jVPaOX+OZGI4XOLAY1rkZ1uIwkrV
6JPGMoM+Dq1TOGmJX6soad9eup1GHsPgWaFTiybz3Ip+5W2sKdJIg6nIst5FRkl4lNy/LGrt+DP/
/W2ckdxoGuNBi0p0p+1nWzL8uJ8+3/4h16uLxTwyk0ghwVBD2PVydRu1VcxIjGowzeIvklXVMyQI
0JEjbCBpRXewX69jBYaDM7aaoJoUADclm9oYcEY2CzXQF0nqXQpIvTuIPH5UzVL/40bQ5Vjb7cmb
iupjRiEwlKcn0xz+tlTkNP/F+mE4hFo1pw/ztsv1E2WYGY0JMnOe4ajavSOftLkqT1bTkZNa81Fl
ZG8BDcjX6yIC3NfXkPa31wtL3nkFDCvBZFWdW6JX90IYWZxaQ5lOt6e2NxQFPJkCCTVtug+XQxVy
jqIE2l7AEwr51CdAyOTOxnrNCrODofZ2oblOi0sEquS2/YmuLwRyXCFINXX9RSur6gGZ3+oUAQN8
DKuiPtiG666+vDZ5iymKwFBZyZlbjB/X9ZzFScnUFpmS4EhZ75Rg/UrG1+WnUK5zX4KV6E/COToB
15cmQ6v0CGDiEn9sfSgBnCdqGwklwOi+uStxMHELDG4OFnR/FM4zMkeo723LPksnzbViJwpuvoru
dT0VJrQPjvzN9nYIPVBSQWSHILdtdkjVNxXypXy21RUAlte8YN1ZYSKj183BhPZ2CKAcXl4SJxAr
m8OMlLYCs6xWAjlthZtGk+k3ca/6EZm/20EiPkgNd+IP4MEKtmrIeBlITq1z/+2grSi9ZZSQuRZK
l7yXbASDdDky3AxPhlPOBopdDT1x33RC9SzX8nKvq3XtNYXVeuFYFQc79nr+/BxyH2RkVlG3besk
bElTaWrLAZUk8zSXdg+KL8PUDdroCbrV9z89+5fDbZ6FQi6VgSsI38PWhgIl10kw8l4GsIw/3h7p
eqcS73PwV8UY4rLthdaipJDnBSOteh93Th2OJ6EU9YH1zPVOpZXIy0O9lQwSZtrl17TbAond0lkQ
m2uLe0LyKCiAf95TejtqMf9CyF9eLiDRkB9CPxZYEC2oy7Gcos4jsk056Ps21LxRnsJvS6Eaml+P
KP+4g9SGmT+KcCEqw1X9MQVoWgVRU8b9A39ljE5lq8bSnRRm1YAwodS8zpOt/TXoqVZ7S2ktfoxn
37s6HvsCA5UFLHBndg0qtUVit2+q1P8w0qH6hFdYqrhh1S9f0iVsRrdreiiR8SCpdCjSUYiX2B7J
A3IlrRX0fyWWJWuAvk5W+UkWowLfTRv1b0bbcwdPa7/F/9PPb5LPA0WhbrAy1zdXCK5O9EzNQQ6m
Nu/umimRyVHj+K/bo+zIZnHnrvVMOhYURbbqBzHBKVQ0NOTDSaLvm4zxu6JYGgT0UEVIn4xqllJ4
DoWR+liZ1VBM7aF776S9Rs011OanRDLGx6wPu5duyUKYgeCsjhLT9Q673DjsG0pea2MFu6ct+GKB
9CSaSumoKE9oy5tV7NH/sNEcHu1l8qdSlxbXkFRbvqsHgV1nGDpAelthGiN1kFHvfAdc6CMlkfC7
0TbJ/5B2Xk1yI2e6/iuKuYcW3kSsdIEyaEt2k0NSwxsEhwYJ7+2vP0+2tGe7UBWF03PuNOIMs9Ig
8zOvyaU5VpfdVnZo5DeO1xEjJF1tgG2I24PVOsiEGnUVf6NRPHhBFFsMIBCRXfzWwDkSSpYLMbME
e1X4JDOF5gNBqOqd2ZbhjdFRBYT5rOvvoPksD7HTOh9Uc8KBTK27ot2HDo5hPmplotihNtkfNB2x
kp0WWt7kJ6U6wO4a9PZhTqpsl8BXhSmcp8W31iowd21VRfsjJkB5jEscV27mfKZ6g8K8fnDRfi+B
jIBU34UJesR+Kxpz2meu1Q8Phpe3ZFyGQC9F0I6kEkxZ/vqBOg8gQOIQgIFaANFkrqGNo5rG+lSk
89GY7OJeclr3xijyd02nAGjJPQEZvC3e2+m0JTx7fl8yMvgMKogkDmdMC9xSaQN7tOYbSx1udGCp
e8Mtho2zeGEUskYDdxVePgfVitM7jCDTVMaEIknXJyNSsgvWB+ZkvxkgimmF/PYl+5LAb3Ura1bt
IMzXLceo7OJ7G4zYLrZz9y/M5fUoq9AhraGKG02zQC6q+31ez+XRM+BzXT8R5y8McwH0QazAgqEg
cbpio5uOCspXrFha1H7ZxIZvpsWyi7jhNpLHF8vB1UUBkA6sIHemQd62SjrqrDGGetbBdZg9xQUx
5dmXhqyqucsUfeFGULL6oZ3UqLhX0gbWtDBGfGYidS4VPzEU1z50i9l9qyoxPHiuKcLADOf6k0fd
W+yaSoH7VkEKRMur9hTfa5Ye076y0N91IZzZ/VBryVYV+cIXxWmTlQRpvADe7XT90hSDqJnq6HF2
U/duHruINk4ribWqXuwKt1UOSj5TkRfCefMbJFF1DAzGiiBmTcTKijHBESdh6yJT3WcJ9HhKyOpf
GUUiBiXYzSVVPJ1gBK7XiWd3PpIIUWe18nGvGOFWenEeJ0piAPna/yBTTkdp1CaHxGhCAZgN8Xmx
hi4Ap5gFJQJAu9xDeO76sb/AsaTCR6NGVjHAC64D03Gxs6anF3vMQT7fZ50+lDstXr5ERojwNh+3
P1VEw96sWZ9hS3lPuMhXgQNW0jfcofjQFEt7q5bRgBUY3g3KoCL/Fpdgmka9vjGbmgi8Sn6YnSo+
QR8qNq6g8/WStw+3KRUQYAvrTrLdVk6v1uZ0bExtPI5NkT6IObY/htakY+zb2xuB9QXQiuxswTlE
mBLlB3N1TxDcDCHKLhOaTx4I7iSO7mLRhneTrn6yJyM5IlICgQTNwxtyjnynlWb/GFfGp+v7dul3
0LCRQbfs1FPVPD0o9Rwmtjp1I4DVovoXsK0MchDdv6eyippfikJRBpDAmBcHox7n50JzGgc/OOdb
YY75llTF+eVJbie13ggDJRdyFTJPWWxxNF7UvOkpGo3TP1gIze3zOdPf/BoAF6KkwastEeXW6s1x
EoFpVMZQwzBGX4dZ6fct8J2NfOPS8lK9ph5EbCC55avlxQfLswc7G48UuH9HVCfcZQPd2nlBMGbK
HpbOupuc0dwp+nBrdcmflBu2gHAXUlhSRZIq0ipia0DRp1usz5YzZLPgWKdoKFmcJDwW9eh9Zhq1
T22vpAngGcep6PNdN87tXZjg5VDGUbfL48HcuCnkwT59tPg1VKzo7tB9Ia0+/TVpReljUKzhmMe2
8aFqq2U/9mW0wSa8cJLQeEdNTfY8qdavnhGtdqFHtIyi1HqNEH/UfuwWu098VTHajRmddV0kZVEW
26QkKanrupYzjlDCiadr6Gx5jdeol8dfssqYf9l6LIiYo2YpfRsJ5Z6QtepRy8d/Rs/z3jzAfU7I
5eoyNQHuRUvu95Exfm6KQVPucBNMGpQSsoIIFibLc+mq5QcHhZ8f2VBi71RgiJsMKkcG5y97K1la
P8VyWtTguJ5kuwNw7ulOqVWhmOiGYWID2OxA1un+MSHN/L0vDGz4OuE+Z6GVfXWVNLo1y9F5NCul
8pFxpnkUI3NdmUNz3+SOPvtJqnpMSnNugN+CkBZwyq9fZOtjJX8sZVAqNMCNJGDg9Mc2VaXY4dTX
x9EsnJ1YFoeoZVw2orv1M8EonCVETChaIx+1btqHTiMFApL6CGgMlmhPjpOJqvTDeP5aACS5Pqcz
sKccjvouxDIw+BIFdzopgjG3ExLVhHzxdyuyu+NSE5pomlLdGc2U3biL1YKprI1ncxLmjapiaurl
iXLTWvWfSTPymupRe/BKeB7tlDv3+aTeer0yb91zF5Zfp6ssMb3oeNP/P/2lGQA7MRCNHkthi3fO
XMcPRia8Z72zm1tNKWkOdUbYYETRlB+gY84fEqeURf8ZiEpiJpW+W9rSeF48c0sV/dJP4wKmXkZ2
QRlmdeEUM3boVpXXxwmXdlh8hjimZbRl63DhYyH8YRR4BdSX1gUMp1ZxhAkrfKjnJnuHOnv7iM3U
sOvjwnqswsJ+RIY2PQh0dTdy0DM8KKcEJwFclMCbAwZfM6/CXEd8D6uTY2bln3O79PzIUNFhaVK1
/zjhEPYubOG/mm34R5XaiDOn07ix/+vrFh1JavaqSyEdShEVltPtx8PZ0kfHGI7Dggt53NjtXd1Q
ukJJY0td/OJQslElFYsk8Pp0KCRQlbhzkVlbUvdnm87G7VzGX+y82uJBnK2rnJRNMkByRUaANOzp
SEiFl3nl5MOxDvEhVQWuPE6aGh/tuYkOdYpSy4Rq3j4cs+b3VC2Wg2m8mUvAbyAplpGZRyhvrJ8W
O2K1tcHrj4sL6MKI847Hotu6PC+sqUy9XZPqq4pP8mpNE2vx4E2GPUzXIgVH2YY7MqT+Pif531+/
0y4NBScLp2fgSOA7VosqWtB4Tmn3QE8ybjIzyu7Kcq7vpnFLC2/9RcqlAxLKd0GxHDOE1ZlcLGMa
RUS/XThqsYsU2iy9a6U3Da7ZvrEY7QfMe7sjIKEtk8wz3zA5NHpSVJp5KmibrSaJX5vRjFXTH6N4
7vEMMzTfqno49V7U+JpYCgq1oqg/tkIm3+oS2D3As15rqvtZeNVNqJPc8rlZR8PIU+wNzeX3OiyS
jaTn0l5IA3YJtJFQG/nnr3sbtDBCAZ70qI4gEmwU6oMmqoYDWGFrY9vXlzCICYmxJpbgiqCNv8p6
CeXnHm/5+uh1lbqbTQKifgy3HswX5Y/XwSXDWNTFqJtKuBu83NMZUfAEHxGVsoo+peJQNl71NQRY
vsDbTrQ7+ut1sUtTy4v+KGa90Xxq2UmMpqYxhsjg2sZe1Omco5JnpAc1E3owjpHW+VbdwySpBijs
fl5mA0Q1auwT8FBcV3wldwoF7m0bf+mskKwoQej/qUwoNFNe7yywVkkTt7vMLtwf/B3qT8vsu0+V
aUTRPhnaoaCtCgfO5zRx0bSK+rm3uo6wIrEEYFNzUpKDnjdWfvRCC/EOt9D6Z2vQsNbV1WnQfEWL
y/taWZpjW+TWrmYXHvK+xTCQXkGU7GJodZWf8zm878wBU4/rH/U6LGLZEUyVb79kdp5f/15ijmZi
VcesHKa9aqRVMHo+PkyVFjsbY8m7aLXFhF+U70nWAVLZqy1GI2QGmp1XRyCuzT739HCPjG8KtIYW
deUo4R7Nz63X/UX/63RUKGo23quyQkTctwoi+gqKJ9DumBm2CvDQ2MzSfW430nh8WLz3Vp15PU3B
MQHrG/LHKBw26nfLEXhJLzO8lNiew6+I8CzjYbbj+V3dp6UVmGXXiqOpo3AbNqGd0pjKluowoZk/
39peE3+YIeoOviJgcR/iugt1v8Db4RB6Aq00g/x82imJMeEjRPKn72nTwrF38i6CFU3E2B+dMYpT
hCI0FfV5zn/qYw42LYfRjY35tkmn+btq5gO9Jbu8NaWt5axihcUwZv+7wkeNk/wyeCXvggXL5PrJ
eemfniysR2DGV4IAH08sEeTpF1vUnZorVZtS72A7EyWhb5r3/fIUL1WaQyopU19XG6PgG0pFd9N1
ldFRMeuUr0uGLNWtugzlT6NfYvBtlEr9Ps/RaZpF4jh+WA/9hx7o8HtVG+qD1y5tdzC10NYCFK9Y
p3ww0hE2t7RvGIu5zJ+uT+8s9+Ya4rBIKxgDACAbcDo9IXqjS/smPnb4YUNOGsx+2ZuGUj+Fs6c4
eEXGXrVLFcE7kcGaa/bDVHnZrpogjx1K19SoVIflv0PG/zqRVG//+d/88/eymgHeim71j/98jL83
ZVv+6v5b/mf/9187/Y/++X742XR98/Nvj9+q9m/HvvjxrYvLYv3fnPwVjPSfX7L/1n07+YdDAdBw
fu5/NvOHn+Sk3ctw0c9S/pv/r3/4t58vf8vvc/XzH799L3uEmPjbIn7Wb//5o9sf//hNCmz/1+u/
/j9/9u5bzn+26/+kYvfvv+h//u2f39ruH78pjvl36S4s7zJg5yBD2LPx58sfuebfQVFIX3MXoQlQ
AVwDBUK24h+/6cbfyQuJ/yml8f9TSfvtbxBk5R9p3t958ehpEr5JhQTjt//5WU///hL+vTWswn/+
+W9UWp6wpunaf/y2fkh5q6EZohYC3IJhrNX3UtZdl+JKNwQtFrfHxtCifSz0ZeO5XkcGchTpkyTF
HdHhWUP6KqV0qtHOhkCpoDpMlCcgJYlkHyvGlo7k1lCrLwQw5UhTKB8CftF3q0OgJXRDc4fEhbqR
pMg7+vVVw6RQ6JAaK9T7yJRWI7numJmZrvdBWSqwZ2B+P+TD2OLH1okqGDyvwr5ZbekKae0fo9cY
GzXfC1tHoQTBX+QypVrIauvoeoZSbK4n2tNtClHY3DqhUb5965AClUgtEhfO8OqlaivRaqFU39Aq
Rblfkjq+i3JdgSDydlAzC0q9hXNIcVPq6Z9ebtqYu8gw43vZToPLjSqBksLbKgpfWDZK5BxGmPqe
tBc/HaUw+ipynbALdDX0KFp2zkeSpS1gzaVRpAwzx14yC9aeVb0zxnFWmV1QuZ15P5dTiPR5u0XD
W+ckHEH2BYoo9wNYl7U9E0bRrqRfdEGkF81trZmdX1E5uKU779xh6efsYF57exxLt/TkLs3PxXUK
ow4q3ueCB4lCTFB0XdD3PDWwT6rDSEhyeHWJXridzj9mystkE5QB+LFUeE/3yllUVKlyvQqKUCt3
CI1h+TPF9g42dvPG5IUojKsWtR/2jC96rRsRgjVW22qqglrLnbtF753bvLSbd7VjFbdvn5VD8s17
YEKmWXf5u2IQ5pLHtKvINjGbbvJdiQvrUVn0NxstMqvXQ62SVqPGfa/LM4bqWuOmNFPrforyrQmd
H4bTUVY30TAofYVfUxnkfOAkMaYGuCJKN8qXlw4Dcn4E65RkqYuvbqI4T+a8jiLmskTzjSX0EQVC
Kwa6n8f76zt0cUL/O9T6JhpC0YUYi5ZBODvuLcRaUupY/3l9kI35rB9FuwcjA/ehDKoEcAIQLtzI
R0WjbzR0/vWh1gmVPNwgbaF4EzySWMl75FVmjqxNOIeqWwZJazVB1MFmiFVE2mM3/85tmG3s1MXl
w3eaewE88ZmLsYiUJQHSWwaZEytHRQJ1UsVJ37xJsttGR4YACpGutVRWPShOATuqCIjjP/fTkB4q
zxyP11fubJMoYxC8UWqg4kCZdfValF2i4yWpZkHnYkhnQ/b8YSDkD1WlwUnp+lhny/Yy1kt3RDL+
1+haXquwJFLMgmqwp29hFA4+rd643BjmrJzEa45kCQBlqd5/DvYu6T3louiyQHVT8U6xvRjqQ4vu
eIo/2tIU/XvNFtMjfrr1g/RkeZ+S23zp+2JJdprilqC4xPLo9Iog4JiSe16A9mMBPn0DLHt2auXv
ZNElphmRojUDMITmbcVdnAV91Htfmy603ml2WQdKZDp7FRG4jcr3hfUne6TNJ7nJEhV7+pWYCHAV
beRkga4pn2cVsdCMVO6tpxZMM6B+JIogSKDpsIoa0wXIaKrWWZCGWXN08no4oCjYbyzdOTVPQqeB
iqJ3IOkVa05tBtVaVXolDfA1E9+qTBjz3laMgnTfdElt26QadhX8oV2x5NO/DEN4QY2Az+/c5Lov
9Lb66GqR/jDOtfOQGyyEXyvDmJLitsuBwkZ5HKtSK1GtHarnt34H9JZptMoGqDS3ld/kq9tKB/CN
5J1JoTLDrTfv6Sg3yORufNlnsRMaN7KNA+INeACZ2ekoSuSpvUvVJKCUFf4xV7Dly3GOjvNgx/fN
0DQP4Tj/dOB9f7w+vXPUqBwZmwq+dBoCoOFORzYqynuu3SWBI0QyIaiXGB+tZba+lVUzxztc7B1k
4m1jep4TNS33dTXXaPWixrM8VC76JH7Ytd7XlEbd10jY87RLLaRXtzTszz8/cgviO5Ct1FTOVFWB
EmnjRK0nAItjACxOvlqiwIO2y+fdvBhbpZtL+0GxVZUyIGQbawRL5kEDb9QlCYDDGjv0hBHQlqnH
zu7iMLDTyvzap6kdVLNdfLq+I+cfPt1oT4ZixOpACFbVZIFZ5txi9h5MoV0eOtHZO8zj0uD6KGfF
GxVnAwA6cHrAxUiBztN9R9bNHuMmS4I6aZrCz1TkE+0hn9DPmcw7J26Mu3nWxKdFiHBX4g5xO9ZD
aO6HoptuEW7x3vpMy98jczpL3hV0pU5/T4zOm1ZWdhy0uZpy+BEGbOJ+6xhdWFx6zeiQUqvguV5D
J5plnpYeZYGgF8p0ANJQHbQE5MT1xd0aZbWFWhzOFFUZZZyd/JDynvt6kW5qH5+HAy9gAGol9GO4
wFdXU1iatdvPpgjmIX/vFqrxUcRRg52IoGLrI6zdt7uqnk3YsIod/56VKv2aUi/F0QUXdRsjkVXw
Pz39h85H9auanHjL8fHSSoAfpq7EBUr3dnW7dGWsaFgciiCBrXuTL+7yZGZGcri+3pcWwkY3UMq6
yZR9NUpaL1qUIKYfxGk+3llejaS414sDkfuwsbXyszips3BMKZNrtBQBcHKSTo+pGLMWPHInAqor
v6bEed/GJrY+nfOpqsJj4up/Xp/aOciK6gAlFensjZgf8jarAV1tWJqpEIHS1WmQ49YU+XEYdfua
FP69pi1joDR2dz8lKHosVlTQfDTEE1tpfbn+U85XWZLXQAEBmqb3tyapol2nIvgUCyLCbPndpue0
F1KFwADPvHEZnN/2p0OtLqdyMTqRDAylE1YfUWZPbyzErYIp9qIHu0e25PrUtsaTz8GrR14z20Gt
Q8ZT5yI92mVl/IjTdEJvy0YTBUzOxnMvg7fTU8SuytgOE2vU9NZK2gmxTueppQgMEWo3daqamR87
VLpxUBu0R4Wez250EEcOw879I0tC7df1CV86ViwxeFzeGmQD1zYDwkiVutU4x1Gt188NKLXPDpXp
XR+Gxv3ILh9qJ8+CbDbTOy+qw0PvCi/1q+Gt5QeuY+DdCLW+1KfW9DoxlY4XZY0IplGjjsdnt+uH
vvEjmw769TlfOr/Uv4ByyEIpBbfTTQ6nodGiMhIBjON0tyDe5qfz7O4yvdpSJrl0nsBAQwvBX1Wn
gHg6VFcmaMFlThTUqhB3hpjGAx3O8JDMseLPInuzMzqLyHumgejgagLpfTpeOjSKV8dGFKSLKO+L
ZtB+qU6xhSM+v/sYhZiBKrPO1NZ4z3pKqq7FxihQy3D4UoHDl4A+7ag7g9hN5GV7nGK2Sr7nL4hk
oJD0sowAnNYgkYhaI6FmEQV0kKqPS9mPz0Izxo0L4EI4hKwJ4G5AdlKQ4eV7eXUDKIo7TZmSRMGS
mflzuqTz94hr4W5OjPCdPtbOHVaH4mAWekV9LCl2Q+FMT2Bwc98pi8W/flTPqfNsKH1gQJ6yDE1l
7nRDRb1wgSQ5S2145fuUCO5zIRaFF7StkX5PjQ+qW1iNb81G/bNMNOOg5rN5g3tU8ljpUXRrFKnY
evsubYUNYI8XFnIO9dbTH5Wr2qjESh0FdIaNn+Dxhl1uD8AENyYvk5317ciVhPoewSDFgdU482jM
rd2JKOg5D3+WeoV3bwN8xMsX677q6eTOXiNuvQi+RJVX1fMyzdNWpHiGkJKgRJJ9KccAP5x6y+ls
OQteHzoKykVzsvyrGBtzB4Ko33ciaxF97FxKwF667+AfvsNFqfDz2Cv/dX0pLqw4JYcXmCr1dBDF
p79hcLiyaPwqxxyDnmeYutbB9dJm4/BfuK1o4EmQFFeH9Og6HUV+dsIuRgUnw+6z0k3tYyzyY1Fb
E/eXt5FwXhqMzwuAGxmIC0z9dDADmP+SDp1ynJIUcA7J3oF4wkKKtXDvufW3NOwvLaGEbyDpZYKF
N1axOBAYCHNZz+QMDzS2lo47JXbSDfnqi6PQOYV3K7lea2vQvoC2bPeNcnT6MkOLBuvwJJy2yjUX
LmBwmKS/wDX4PtbKEjQ5xNLUjDI0VvIUzW5O219++xiAIpFXj/d0xeONqcndX32NJ4OuvoMIod8e
PqhyTOBTPXbV2N3X3ewFQ1uafzpgi25a1x2CsAq3BGkuLKq0RibShi0Bo3VVAksLhXpOHClHLxJm
oA7c+stQLcH1b+xCWMBhlFwz1G/43OWfv7r5Y4katVDJPGq5ne2mBrN1q/R0H4PPLcX9CxPiHaOC
CwMLHvA6GxrCRstG0XhHCDLuJ3esl/sGecSNkOoFr7PaMcJKgL8U20gN1y0dvSvVZkEy52g3gNlB
voj8oIUJIgzxpH43tLHAm1yNf9iJmy27CVrKdwg4Gi6/aho4djrssT+MntreUCIftVCgZGCPlF07
LNWjKCx3j4/HuKFk8uJNvP7VNokiCpQvmdwqhlFJakInjDGMTbPqnZmNbRgsmtG4se/mAF9uEqUX
KBI56vwhzhZz8D1VxN9TpUw/YGkePonZ0WO/w9gNdxa2vPJt5HSK3TxGffT05kMjQ2dZjaLcTy/j
9NDUqdfbitbjODYU2sGrvBihRiU7OA1orf+vodZtR3UE6dR00kKtjaf3PBPtra5P42M9LeHGHlz4
FF7Pat3EmIcxDJ0SWzCBj8zvsOTVG4feyUMt+vGvzIr3FWg1eAXkME8XsC/TKPHoDh97tWn6vVEl
ot+l+HR9CN3cPlxfwgvfnSSds1Ncz1K97nQw7CWtAc9ZhKytbtkpwl0O3ggB/K+MAi0W6Q4ov2vF
24zh56ThTFC5732vaBW/EsWWHsmluITJ/O8wq6OXutaiTlmNC9NQ159xpaPtHSrmg1apv5Iu0r4Z
odVTE4itndrj/eXbNgi0vzBVYkAYnvJeXsclo5Npoalihac0ueKrEN99BIyt3V8YBelbULUIQeOj
eLpty+KlWpxWnHwNBzz+SbCqebQR/Vw8HMQG0iX3hXF+Ooo7J/g+5AXebKr3S0x1hOAuVs7Xp3Lx
yyLRlh0QErU13L6niEO+yXGP6958J4SSfUZ4xQraKtwquW0NtXqvywYpdLCR2BSmXX6P9LQXdOa4
7JKpyvdvnxU4Bfl4vvBiV0Pp9iD+7TA5qBHiBV3S3k1zEe+9sXP+widMd4I4AGQEadqqQdLSdKO2
ySdcwmsggiubA1GHvvEJXwiwYPpivAgxgn7VGskdFi3M9iFhm8bBuqvnOL7LQKvdQK01/Fh3m/uh
ENWX66t4cVBan8CaoCmg/HN6AAeYxcWQonqfDGN1kB0wHGnN8b7suuU9ZeOOVoMRb1z1F8Jw8MU4
OPFZIQ61jvmrxnMGd+bUV0lqv8vH0TjqrlIdrKx3Hh1hbLmRXvjKpD0toRzVfQkXXU0ytZZK7fiW
UTgq9n3clXurHLfcKS4sJXVwrMpADwIuWMvq4gekzurAKOCBh8MYqe6+IKfYaxXQ+Cbt6k+11289
0JdqB/RrqDzLOgWo+NXZTGDSNAMrfSRgwM27VvT2WY/iojzafeH+0WfckWZlFE9RiztQFcuO2ghZ
+75II/0WeOwWjPzCFQCYDNISqExi5/XFKcXqZ0TKkd8twxiCcd/sVDWsjwhr/pV9RdAM/gOoP0ha
q6fVBKTZpKiyH6u0iZ8HdFd9MxrcjZD20umxkCyUNCzQ+Gsgta2Uo9pSlAZpzBnt1STfx337ZudG
ZsAzAwAVdRoglKt9jPqlTcKEUSoE7Y+J039bkLgMrn/tl6YCldYkpaGrT8fr9EPAC0qtshyx+rhN
FnT00CBskKh/+9PJewZwDCSKzKHlh/IqqXG9RY+zDIl6w2vwCtSR9R5d0W9sy6VzBhoFzov0bKBv
fToK6o5ZY4sWle52dm9GJdLuQkXkz/Domv31Zbs0FDkg4CDZveMTPx1qQd8BfQ+0nhunsPd2ZMcH
hSzkWAjV3NihS0PBg5BGXgA+OAinQ6VCG5xlQjEbxEK1X7Iuv6k0J9/DstoM5uQLuUp6aCMRzdH1
hNOzLhRrWgLOGpjHUWus2zhV4AOUyoEi9b8cpcOaNnI+FR4awXWhcme0+texq/98+8qSyiBDCb5B
dpxPpxuOcZim9AK5vfoCyyiXql5qFoem9saNTZSh6dlsiY4pXUja4dqI3prcLs1VHODaSlfuo9LS
91Wki10ZatqjFeuQDseiPoBJH57dut0SC7j06fG+ohhO+i11bE5nGnldCqUEAeEMn0vfQaN8N3BX
bsQQ560Vyf/n7pXPqrT9XgXoJR6pczzUCHgjJQ/zIg4LH7qA80NB7uHeWjS081FjODRlUn7qR3M4
xkXfPpnJor/dtxDICqUAGUFLd1y5Iq+ugaXW9Al5JvvYuWp+b9pxdocO2ZfrB+iM5gIqA60PpIGw
9aPcsG4MjtWETDG49qNpl/18WOpeq6Es5cAv1aGfjjC65h+hkRJN1QheTVQT0CabPYxBfMcQWQPh
LNamfTeW+RQMneoNwWC1xS949ymuL5PDq9qE1XCv9lkNGwrK0fBxalATcVradodBG0uMWixtKPCS
VtONa05elq+PLcRRWgLyiZekLKBAp6sYzd5YufUwBCg5lY8t2cKuKNzY5LQu6k01EFaoia78vL6s
62voZVSKRLjhgnehVXc6amVFaa5rkCHspm4PSZpFe7sbVL9o2vZwfSj5V60myC0ktUKkVSqPxulQ
MC5Cy+WtAwuSY8dh6uJpWUxnh5KG8iQqKVyItM+3bnHTDdrCemmpihIzOYSgXLe8ivLPXx1QTyjC
0otlAB9gzr+oy/5YVDx+8iaqb1LbjW6mpZ2+XZ/temFfxqTyLKlZDLzmzAtnLhp9YDvNrNH3SzQh
nCFKdwe8bt54htdRNhU4lOQkUxYeO4osq6vAchMlMgq7DkKeUVQ2pX1RqfL9g3j0FbvwNpZzfcHK
8Sjlc1Slci4F/dPl1FGRy4ehr4OpMFqEV/XldoiSevL7OJ0OmhgTnxa6fTvxbt/TYsfE6frarq/Y
lx9AkQWlR3qEFJNOf0CNH64b2lkdzF3rQMnjgfNzdcrjjUv2/NzwetCYgKEnYXNrBWu3RzCDm7cK
PDeOil1V6MP3yR4k5aAs4ltX6419Do40uD6986PDsNTdJRuKZ3vNssEGl+yRlkyQDtlXLFaSXVPV
vy8aapXXB7qwjpSLIFxRIpPiTauNNCp3VGptLoOJkPo2r+3SnyNlvrk+yoXpYGf9YhJASgYF4HS3
lmhU7WpoygDtg/HLaITKLbF3sVcLJd3KSc5nBK0MOUHmA40CdNtqLC3FsHdOikAoOC6YTqv5gCGz
jXU7/+DA7ElVc6JrKuzrpp1azmpMESEP6qiHI6p1aIDaRjCaWrRrlXBLIvHSpMh8qPiR9xHLr477
lDRVWpDpBUo5eDtAQ9ExSzcdkS9MisRVqhsZfFnc0mdLlyy5sMqgt1PEIBZjl6TmTdvliT+irbSx
hBfmxCYj7oeRpIyAV+EvHEdo35ZeBs2kLs9GV87H0VPfCquVCZYh0a5EghyItTGmGaKSpNVaGWBc
aT6MmTZ9Nkp1SwP7/IAzChUBqXJMcKKuXu5sLhAs6UyoBgu+7TCgKNMj+htMubHJomYTXr+hckI0
GQGgkQnBG5bL+uolS1SrTlNFLYMBbQRfBf9Hn77f0ui5tDmcbhAROkAWex2KKBSyrWzKoGmMo7bT
q6WDcKBsNd4uHTjcFgDbEiZ7gJRO5+JNJbdA5RXBmNbuv8Tcaod+9uxD6g3prnHqcCPAujSrF14a
rwb1+TUWNeu1PK31pQh6vIqOrqOIXY7lzpvfJvzoqB4Qq0qHyJcw9tUOTX2Fd8SYFUEJtuhQtBm4
fbt0Nka5cORoCEGYADvAY+ytjhwefFGj4eUUiHFAj9Ys8sPCsgE47d4sjsOZI3GU2jigH6kmrO7U
KuviXEl4JajQdr6buICUjS/0av9sRPYrz4Z70Rcfy9m7r+Jmoy18Yc/k0wFil8ElIfP0jIxNmI0U
F8rA66N5l2hDBeK02JripdWkEgYbmeQYqZPVBatzLbahWTJK2QII7rhg0UZ/jt1m69o7D50o/uPG
Qr70Ioi+GgnDaVuBDFEGwNDFMax7y8fxvQ/CrE3eGUuk70rwHTfAPqMPdWZuGYJdWk56+nQ7IGlC
0ZZ//upwQul1qrqPSwzuvXnXKLp1pBn6VuVMeWAooEk1S3pUZ3BcAo1ctQZYSqKz2qdkUQB5x1gi
kcmkRu4XqfpWB+yXESkxQ5eE9kUadTqvVMsLBYG+Isjaub4nPyT7i0rzsdHQNPZRrdN9AAb1ls3S
WZdMjotWLTE3x4bkaXU8rSlqCyUUXGETzs5hHyufIoQv79xGN7+jMh37fS+Mpy4umjudSPFzD8rn
zUEqBZ0XOAjBIv1Hec2+2tPYzEetV7080DpPuUumJHs0VWrerdXBH0304RFEwFsxBkwcjJ58HRBW
4vpe3QkQ3rtmRNkpaECO3WAB4eHyFnUbkeOF42oR40tyElx93qPV1LitXSvX80DFwuh5ERWyFVQW
Dtfj03VeKufCJiIEIeVXAQacjoLhU9EX2ZgHYd3F78ul0t/DV0VqqO3EHn+m0U9qofhl3Uf76yNf
uHekwJGEXhvkxWusaJf3emI0dR7kFYqWKomSnxqIKi+6uiUvdob1e5kliRNfP3wTgqHTWfL/Ah4a
qzxQbPu7VhUPltI9drG3T7LmSe+GG3vMPSIK97ae632KXE5tRDdNVX65PucLe0pZmpiZQiQFwXX5
Wy/qqOh4tIK+b7gB8yL3uzRdNk7OhZWFA0y2LzMp4M+reza1UHxFCzILlNFubhB0b2+KcfiiIHy8
sYcXohgWlKxD4pwpgq/WtZszpUgLQMxTocV+6/TuHhSLP8fo+BZvbomzi5JIx2ElwCCOWQXpRjhp
fVc5aNE1FQLLddH8YQ7jsmEiKq+tVZQpkyiIKzy6Urn89KzkTjTGhpamgeWl01cx6e0BD9PGL6fE
u8vqQbtLhkjb4oKemf/JyTEztIfQQyAwXN1kYvGSQsDbCICkYquu9GkW5DB2bpzM7oIkicZDmM/6
86LlGgqOCy1nXFWPY2vSq7XcbBdVi4GvVe1sRCFnvTd+Ga8ZPV+ZectWx+mCzAoynSBd06A0ysFP
lNDxU1Gg6m16D66ZvAvDOD7qavTeEflDUozv8trV/cSafrz54wHzQZ2QAJPAeY25SprCxCkAfppi
d9pd33o16tT9sHEhXvhEZZ5p09rjDPCcns6WUuPUW4WSBGY9tiCi7eYu7Kzv16dy4QuF0Ci3Wmqa
gVY7HaQtMrcyZzsJQtB2+//D3pks141kafpV0mKdyMI8mFXmArgDZ5ESJYW0gVEUBTjm0R3Ao9W2
X6w/qCLbdC9v6zZr3YtIs0gF5XS4+/Hj5/zDlKZLFPRwpMZgPDPSiRNKS4eNTJeSw3MMurYm4LdL
Nmd7d1ryKBGEuN5LWD2S/+XzkuCu/vupvarNs12gS2G/uNrswFJ7NTeVI3AG681fEKV2rAm1ujLR
xAe02J19E0zFRptEt+kLPwineU6vu7nOosUV5Zmde2opUc1Z+cTO2tM6OslrsjQZcZntDV1226Uu
tUgDXPlGIYl1vqvqNOhXGu9gdQ7X0vfSpEhrPYN5Wye7scT2LABRs5ntSj8Tml5P6GcBl8rB6pzL
mTwcSp9TW3lxWe7hYGmXdjx965WtX/5+AX/qEBwGQEbxYNlzMdPcPp5Q1cZWMFZpuW8qFD4iNTei
fbDJ5eYtPLO4jypVD/E2Tyc/CZVs+jbkSjXfrYh6MLKxWr5R/i1k1IMcN6kJ0RDbpPbUPeh93k8E
j7r55tRe8j1H+xYWrlbGw/Xi9uO8CUhX3agEbv8dXUXxqMpuQqCznLdSN7t3eaY6DJrxrMYeo+iq
cq+8eUngRyFofKERAT/pQ6/qfe/MXcTAuODFhvW1tQCcoEhgldvGbfUngejmizbb+rzxBjVZkd8F
+re01WZjOxRjfGFrztJuzaYul1DmHuhNE13A0MYDVpwJOCfyaL43Ty9CwQrFPS60znqbZYNpwRDP
muWz7AL3S5s5uO0aOPY0ZWrcGqXt74AomldehUWI4edvbciSyfI7UDcEukdt5fgNwRO0MBG65cpx
l2Q3mXLV20cbeLC9c8+VU5t43Vg0tBgQTfHDTTwqzJ/6ANUDs3WRWJwxMeKh8fbHXkChnr454gaQ
wI5tEoLGcqo26Ip9msfWhVMqeVdArTtz9k/NhXwSWu2qyEST/nAudpLzSRcFiaupHzGiSfZxXGpn
Og6vLwuEY34Z5OiDpeYs0nxmkFxktDkzP983wk0jeufnSE4nh+Ihuep58kQ/vvyqZBlrr5PFXiZ6
D0EMn8MYwGo4TvNwZlavLyZmBVrnZ02XJsVR2FxA68y6W7BAuL9d9c1gwqetSz0qsINLw6KazpFe
Xid2jMidTkFnfVIdp49Z3ImgyxjRaXvr1qPqHzmz8jYdDsvRKs6yk5n19loVg1J/XXlPwF2O07o8
z6hlBmmxd6VQV7K2BP1Y0XAJz+caNic2IwQTNjzvOTrEx4V5f1Jyqaog38+iVLdFabpPeetpb6/C
0oVem2CrUQ2ksaNLyOtL8IGdxTCOqe7Mvu6/DFVSnrmFTiwWJ4osgrcF1MljOFKPqbquQyXZZ3WR
RGnTGpet0I0pglZt3Cop3I3sPP8MZO/kqHgNrzARgP3HuT+syNGd2znfJ7DTdq2NT5oxTNmdG+f6
rk7s7JO7BM7+9xfuqXVjjjSAVm9nKIaHQQTZUHMtTOX7oTHkhQiGOGw98VaBMiK8QRuKoimwEC71
oyjCp7SNvh7yvVra5GZq4qIMa0fWZyLiemyPkoeDYdbJ/lKQmYfUtSfE9/bO4GeXLnmuF05D+Yyu
TL7DLszdFxl2w9Fcpv6VNcTnjE1PrCB627SBAebx/j3GfvW4/8RpG2f7pbKHO4nIVzTZCaZzEpdH
2dvdpVaWyaffr+CJJxJdRGqnVIRQEyOhP5y16Ocya9oWLQtHinbLRRPciabzdmncWz+U73fPstM9
nONhDJp6Nl2kmmbuXViOt3qZx2d21IkwThMQcAy+XmSnx8j/kthpTlqT7VMfuXY4l8W2Qr9106ZW
euacnti8aBKuyiZsXiC6R9Gg9OPZLCYeZWQVQ5ghf7ytsvFcjnRqQt5an7JJSFcA4eH3tYXe6dir
817KUxjdy9LsKj3zkchXbxUF4pzQWuKkkP/yeDl+mnm1Hhutw1BpG3xNXL+60kV6jvB1apcCjIBQ
zB0IVuvoMI5TCunFN7O95ccC2Hg7bZtqTm7sdNaiNHHdSyCf515mp5ZqtTIhKWJeNIMOP2IWl/WI
BW+GuECsQsM31ftJ1u3H35+FE/c67UAu2Z9F0uD40YW0WWybGMDvPUeodznmJfdVFqNvMlaY4A6x
5ZyJOKemhQs0Ehjke9Qxj3ZgNrfNIJOOwolR+3tHs/udNuvnlAlPZem8JBE349OBxj2uPhSaXko7
l9k+KKS60lM1XarSwKaiGfP7JIGyTSJTXIIoF099vzi7JC2Xv4R3D3R3f1VvPXEO+LRorKGQRRnE
Odo3fYaBpr8kxBl/sT8FGtrjrY5wRRfLc3SKE5+Vw+bQsGHSq93Y4W4Z1agmv5zFvqr16ikQNruz
D6rN73fLqVHIxmieYX2NGtDR3ZeZCgz3nCMWoxlf2xJgpoXxw9vDIWgd5uCy95GpW3+JX+4kKsvU
OapU7Kc80SLKejKqDHcOSxMp6N/P59QCgQYHib6i8F/xacpFVYh6e+neSLUvbTLFG6HMew23u+h/
MBDbniFWafxXFe3AauTsIUxTe24S1XOPYfgk0tCI38wLISJC3flZeqMf/kqPBd8eE2EFEw0cu6X+
h/frztYSf/v7CZ1IHBCfotyK11SwwlePFqlzZGkC+dvTB0Q2AvZELHYehiP9ljWdtmp2vTmKAcAs
oSogefAY15wzHKJXwYu3D5WPtbOzcmKP36YrhHRIes4XIpr1OyGzPpKAd0MyRW+Dv3B8plL/avuv
4wG2X0urKwfrKCTjpNoheVVle+l5iPPragx9e0jO7P8To9APYChwTmuV+Wj/2y6qujy4xd4I1HOr
jXKjG10c/n79fjL8DjI/0lRqfrwLqDOCPlo7Tb+cMn3qKCGLVuw1agkNPYAeTIiG3F2R9tZ7XwT5
natwfTTtTtt7mTGKsOzM8tYzkRlMehyco8CQOJX0SR8WLaqvnaWm7QSYEGcaTdt0InWitB0XLfKs
dr7XMNg7k8i9Or7rHPAEoEXDe42+1OEcSpQlO3PgS9kIovebtq1ssmTfLUQ4kdBuznyyV803bJ1J
mdj0vKfWfO1wOFvYeZZoCmUW00TjIZnbbOvHlEivdGon8VXvraDbopugFsRT+71b5uQuqFWNcs3q
wenHhn8Fabv6nrqWtq9ncyrDPnHqW1F58i7N7WQ7jrG4rRflgWodq1AiHhhV1mJfDkPm7yupdxel
sq3LNtaeQFWf49O/3ntMEWkH6JRQr4jyh1MUhl4ZICMQc6oL527O+yzM7UacOUc/WUeHmw+lNfIO
EOFga+FMHg7j4lJhFNmY7mNTBOG4mDu9Md+n7QDwPfjUj+a17cX3KPEVoV3aO17Fl4GN52lcdVFa
zfdTJR9jSWdD6UoPO9Xt2mK0whm5ntqazpQ+Xn+TtSK1clNIMAEeHp0U2N+BZtNs3NmVnGVY1XaJ
pd84amf21+toxjjrAwAACezO45QlyZHMQMDAx1NzsT5gBld9qyn7l/Tqi/L9QhX3zICnJrbSOmhu
ggbjn8NVyHtv6kauhl0cSO0yyHh3WVNavDXhAze3oh1Wbt3aPT7aUk4gYCXS7IDi0KlLnFDEZlXa
+5/MBawICfpaDTjmhLtWPSxNyVyyYU5vE71VYVPm4szz6XXAIckCT7w+G8m4j4mJqW/WMlcwQ4a2
aTdum4bSr18qACpnpnNiL6zZHAA9RM4oVx4dkMFKhjrtfXdXJcl8rdqCJ7jl8faQjvrYzu65c396
PO6aFX8IAvzoZhO2M5QtWdauhN3zVY0IbeKxNYcDwptbVRvOmch9YuutRDwAqdzbcNCPztSSV4OB
rpe7883BvI5TJ9tSM5p2v4/YJ5eLVAicKOQ1pMMPNzjk/QD5snVWFuihFEzKRW/NExpB7jlC/akP
yF1E4FyRbsCVDoeyZh/pQWuB4kL192pZWuudnOh3LDdOlzVntuHrr7fKByIDRGedIHosbjUIp66t
WFi7zpzdMO06Fkpp1pkU7/XXW9twtFQphnLZmUdrVOMTNjGMufPb4Nvi5kaEH3Cw66CcnKnjnZoP
AAib7JhHISj5w4834HlJRMByqQu0AqC8g2F3UsRvDkTMB/ArPWmWievtcJTZSnSVJJZJGzrLQpGP
xketN8bHt+45YEC0Z0CtUQyFB3o4SoAEZVrHCvuoGflDtGjELmsc/UNvOvGZoU58Nu7OlWQL/gCn
yqM9t9iIIdf+ZJJ3t5e9tJ3rsfTOCQGeHITFAeS/erUf77WpjXUkihnELaqZar/nXwmlnesyvS7J
rVkHO5rUY4VVHFdVK1mg8VqWBs53VffYpUOB0Aomi+kDnjkyuzdi1fdhrjc4p3px1ehhA7c6uayX
fkFoakH2c7u4Dn5Uv1/O19MnC/oJDwTQufIPDpdTT8pBCbgVOztx85cC0CX9f7090yl+HT0om+tU
slf6K23/o8wyKOeyL5xK5yPTX/P9GZn5pLiRadtETll0Z072yeGgc9KZRtsKWODRpDLsXMGt6DsO
zHJZNba5Ey7aTIks03DCoelMHH71EVcODgnA2npfxUbWSPPLW0PGwu7synZ2tnSDEEh/tdUXnE1/
v1SvZsUowES5lXmawTY8iiIY6yFAN+Ki18/iuy0HL+r62UY+YHjWNKc88/Y8NSeKFDwFXGstuxwd
vqkRWd92urObGruIUKFvtklgFWci/ak5gTsj6QQ6TYFi/S1++XItTEXRaLa9C1I32U8BXQBbLuqy
bzxgo3Z6Tobzlfj8T+ItfoacxZ+iEkc7UYy0bUb0UndZG9NJbBY5xPiH9EWHE6UNHMC2myalNG2i
794vhemEbZeoT5hxONkG6bm6iSxpmmPkp2owtkVtaBYXR1sPWAAOgLIL1cznmlxr6D54T9A64OEC
lp1qMM35ow09ZmRSmdHauy4pps8VoIvtXGnuxmqgsqGb5N9MwAbOPKFfx6yfo6IyTAVkJZMeXSjj
5C+6l/A+SZa0uKtnGVwHiH1c+4UvL9IW+4gwd2u1cZJGq/gGrr+jEFjf2XUWf0MeYbz4/QE4sSUp
bIBHgzi9ijkfHbMEnQdsmyHqB1Vq382oCIV6MfdvvUaZNYKhiJxQV11tUg63JOWyQc+0AXWMwZ5v
bNW4VLE88+3HC4gF94GxKnFTxT0axTIF4h+5vZsx4YgciQL2aLPDfv/FTu0bVBQAKfK0hxx19MXM
Ss89S/nWDmOHOo5Kv5g2WLID7eqwfb3gSWRfUtF7c+t3LX3DL6dz4UGTOiaYT7k3G4VF/qbRSAwB
I0DYHYLuzCc8MTl84CmLrUSBNfAefkJV2aPejrq5s1dl78BgnC1iawYWttznoSAohiAThk+//6Zr
mD06i6gfsENAJZFRHwv/uXNho7c5kzAYUxKO81Q8ZmrytkYz+5S04hGfu1h/iP35x+8HXhfr9cBr
swT2x6rKeTjf1vDQLSf2kBWP/XaQ5XiXo01/OY+uceak/SxQHI+FNsD6giHmoF5xOFbejaIZx9nY
VUKHZ92lTRGhwNYz66nR8k1Mye05xSRzA2Lb39KkHrdu5mV2hBfqsEVSrrviyvCibKDo02e2cd1Z
bXdVJCneL96A3K9G1ywYa3HdckrCdDZL3KWNpj9TmT4RNGi8gtIlcNDBP6adBSh06ayPsQuczr3Q
pjyLYhonZw7ayVGQETEZYSWTHH2vvrR1qiiDsdPc7l3Xx979EGfGmZ23/iVHi8IVuYZ/RuAuOEoA
6p6C5qSPxk5oC1FXyG9BU5pIjsnLueet/vvtdnJK5IQeXUGqAcfg8EpY6Rj3jbEbMEIJ9cHyLvMF
g6rfj/LTJu54UpTYuZGJhdTzjyZV4Q3UFVOj7/TKqZwIhnT3BWMxyoJUQ/xvWl6mn+rUzEQ0WWi5
UU+cVL8rJIXKMMlGHWqkb/Q/WmuKm7BD9vPF8vrlScWdzMPJz4W9hRLRiUjrbKeIOnDWYo+YH5dX
gXtlg+B24D45ZRMEOFnO6JrxP5Bva8vAF7exYrw6RWZXX0sV+98DOnsvBm/gR2n76uM0aHijOrNl
f8G6IZ9CWN7OZzvpoRBAgxmMUIe1B7rV9IGwFXaiT1GJ1O17P5e6H2FpQnsEfmf9oRAq/5J07ZRE
ll2aMpJ6vXSR0fhTtZJmiiHkF5+d7d/92vNSv6+MnYyLzA3dBJBwqNd+9e3M0rzabmBJCbAUnbhs
YVcfxoDAL5oF8JO+42nmbc2paEKMRRsMoqZzKk6vGRG8JKmVgtpf1Yax3zgcS3fGLu+XdtmlPIba
iHffcsmzveLuLUvRXU5dJjXUAtNs3BRj4n7CfKT5ZtaqvMaSPh6juVBUSe28qp/f/BVWkScaMEgd
sVGP9uc0tU1WQ10Cr9maUQApckMD0QjNpj1XgH8d4LmrVyOQ1Zp3jfKHH4HYlwSdky67LjbUFrVc
e6fpvgIzKM998Nd3J0OtD3hushWQfJQGj/qgDX7tzEhvxrw7jTZuHozFnsGU2ol2L3MHG55kttCx
+v3nfB1VqEzo9K1pSFKLO857nMEp0tie5t2sguUqr+MfgaP0M5kBu+b13uXSWnPWlZoBgOLwUzYL
LquTEfS7uFZ5cNEGw6xtS9tY8q0Vz9NX22nBD+t1YtWhOwTuJyn8TOc7KBf0bdvH8Satp8LYSKfM
zBDhW80OxWC1IjQMZaTbKWgcc8vlP9nb1JnaxylY6jRSsZgyMMroMlxgHUjNqi2Dqd0lRQ8f3UGH
eFsV8WxdLCpt8mjqKbeGBHwUUfAMyJJIxBS+7pqyxAhlXgovi0rHTP5sZ+lrUePL1N8EVePfAENL
7As3aUGTel0dhE2uzEd9HNsklKrUyELiLJFb6XZlvo2TUjy4oIhLOi6JP0Q/hd038agn66Q7hZcv
z4i1z2nExcYyZrcJzdgs/xTzEH8Aq188SD9xv7fxqH0AlYb5cqs1xgevNYzPozX6Wjh1fjFi51Tz
xm772nEBBpvq1i4ME8SwMwXvqrGr4zDIvcyJ5rn2pl2ftgVixp621DclSkH0VZcaMosU2pjQdfN5
kLWNH4g73l+lvlukMdxTu+7hfCyp/rGVfiGivLFkjuzFUpbhIpwyDoWF1Ma+dZu0hMVlxtmGfqDx
3ladsLaqMPvmoky78ZPlpNYTzdABgY4V9S06V965mpYW+J9zaj7GoumvMTM3l21rBypdiWG1tR/q
pqoiX8/dTeZPpR/aTmL/CLC8dhDAcWawZXaaWLiEzcY7qQixYS6U/gkvFrvbkYMkwZat0j0UtSbx
jk8M7JOMxRyoi7hpMITenGkXfUsHMkTUUYuJ8sv8Je/zlo/ma5zTdNRm3LSanveYDBrOsBC0k4LY
Gp99TOK/aaM7II5ReuJq4ae/yaSdWZnOJ2lTS97fUCFZrF3TS+tRyqAYycH0dODUJyqIXHMyXYy2
xvRHZdX2jekocU/vECUHrfDFfUE6+t5P2oK8MPAquRlan6q9nhnNc7cofIxGr1BMTevxeybYKaTF
R0te1WnufMuBBdDcovjHzMpgsbdJlsw/mi53PphKuh7S6qZBF2pwZ7VRHpl+hGkqVUcscFKCVO2P
ywU4m76M4iHR76WrwVN3adlzd+AQvq2htF+Wvj+BfMlE88Osnfgraj/tl8qHYRj2vIoeegreVmQG
PCUB9Bvdbe++82Ry04omflRNq/3gwdTnUSvHvooQXvVeFMSBL1k2msa+Cwp73pnSKsvrwrX52Epk
3TPsJKfCqC710505prkIO19mdxUI2yzy7Nl/atpWvggqLA98nBi6AHtoinS0T1/qIB29CJK5hkM4
7plPaM+Pj/Os9GZfI5jM/+sFcthYpWHV0YiScxziLJ49Uj4URaTT3zLCCmL9tz6g1rGd8al0NuMc
s0Hywon/5McEuK5RuWGeqCyNhNN6W4B/Lim5o3nvB21GNc7Jcj+0jH64L6wGgS6cNT12ZZ+u4u0i
YAn6ykub0AKOeh0oM24vY+TI5Y4TFbxzE9vHJWya6Y3bRt0lYY/HfcuxnAsvpDSmHkmFli5kBVVG
/mRY137tzu+tMtMjlVkQc5U+21ftEhjsWSP11VVvqgZmK0+gIUJYFbt4Jqgwi/Pc/lpzXPEQu8NU
bfKqcDBUkbr9IU7j8sFN295lCWtc6113MC4civ73deDC/PFolJBeIV3TbnsbrwEtGCoAcKO4WRBB
fWxt01h2rtc47VWF3VwLUkeDF9IpQmkkZJ7erPYt7A1budOu5rTJ3TINdbWXY9ZUFLMqv7rIm04C
GxElmM+p7v8sqOL3UUpXce/HiU3AbSr03MteOTf+2EHJLszWuNNBObmRKrPx1mh7NL1KjA/3WFkS
RSsc9cQVnsjJgNFIqoy940piZgtT5LHLs+I5NTWV7B3hT8lukFkl9gXiVbyDyGutvXBUQI7apISm
LBHNVwaYKFumpCfQTwPjAw4YOR3pTiMTwLAei+LJ1uY8Qo/d/LyU+IXuu1F6+gUGr2YaOqxizsII
ODZTUE5OaI2xX4dwG4c/S1/oSBVkOuSYyrOXP7GoxuVsKQfzwTfz4tIaafiHQrX1FFoWDPxt5iWi
v4gJxvrGTEZPQ1Gt9j4kKIC7YcCdddtx6Lwrz2s0HY1wuyhCM6uKl0KMHUJdqAR9oePdXdfot8Zg
rYyOMmbjkYfPSzPfx8GiSexgqpIY3sXOFHpZBnU60+yqjXo0qS+LKXbCmtfAfmw9PVqS4QbaUX8v
WX3uInK5LDQx/Op3TtNIPgGKD/h+JatHJU3h8d4WU5KFoL2SL72jlWPkdBIAPC2p7EofneZ7TYmN
B5wzOlmY2ToZNnmw1myKrCILjue5NcKkcWuxmWdPuxlL5D0pqjjpF8se3NtlbpXYEyitadNoJvdZ
amRa6AUZJoljabfEyzab7p0x67+UdVzUkVV7YiaWOjlkKWU08WYBp5GHtVKO3HBgimCblHJ4Wmg/
7JGUnv0rlYr8ou24OjaZR5L6lDu5u2xFrhLjMq209KunS7vZNEoaY0RjSlzUbjZuh0nUu140cK9s
K2+NqJqb8oZvmfEOE3VfR2LRkiYy0aq7Wwropt/seaLAOuaD+9h0jvWSBi4MV7cvlL4tBh9N+IrJ
jmFmcF2Hut8RHoba7d/lXde+DC0X3R4xQRBbVh/PPO4Iu/1LokafW0mnLlvF+vzZsKbyRS6GSXbQ
drP9mEtNPQ/d97TYGVm5fMeI2f8yFUtFRtdQ/Z3iAXSGCYzADzXpue2GdXNof2IM+dCO/vA8jIX8
XKNpXYQtnN1PYvLkd94npHeNazQqnM2e9M5GJbD4sKYnD+k4a+leFikSkAHuVzIE0Q8fo3OGUUWI
YExptEwLHBs9EPKx60zvc+M7w5+5L/rxDop/9QzzN3cjvze8Lixjrbvzpl78cIbK/NO07KaLEjuO
fxDYuJp706bsgotqmYT8PdX70a6Mj7leeh9kO+sAYUoNRXY6/0W7mQQp2IbTWASXZFHutM1rY7p0
F7YTKNp19+TQBFAbSWGM+sngPeCelRfhlDYp7ElEsh70urCSjdKG6ksT585LDh+PJDqTwUfNMVML
Fr9TvvRxoL2rurm6zZQxbYU08nlbGV25mheI8aks6/Z5bgcoWWUcN8ujgpHGlhBT+qFWAUm7l+SG
h2EhRMFQxggKMod8hhBc1flHPlguryTKKJ/SWhMFhIZaa+6WtjO0jdQpUG484n0TUrfiQspy4Xj7
xjCoW6KrkDibIhlMwUOlL7N3unLn+mMvCBpR31n2ssknHagjkWB4QEi8a6Iq8OYhLNmqd1XX6Q9Q
0l2cJXRFeCPzquawoRJahkaKR2roj1kwh3mA8F9IE85JLswAWzfs3qZOhDR0m3GbD37yCcPY4HtN
jwnUnDelSziAffuQty4uOIOra19LHEgWMukifa9MbtFQCCpRU2fHS2imoGTCqU7qOtRilpPjWCXV
lTMYU4pPhLTuSgRyzX3vjuLHNFQjL2szjzdBNpUeFK9pfXtkljFEuEQ0Y9ShqaldKfynBKIMfvqY
eYW0iX+zNn3CwXeWF4G/DPO25BWIHaLutjSk8RjlmglMzaGC6Y7Nzo0XUV204PlvzG4Y5k1uZZSL
lyLId7Ew6x4hOcv5sbosk4qqyncu67GevgO09Jqr0raSLuw1L6Y0YyZllEMz+NOyak5SPnhcJHU3
Tv07E8/e8iLpxiKIOuWIfGNMy/SpsobxKQaCmET5KNM+MtXQPIlAdEkEQtF7rrIF29OxqhY39AvW
LxLYWDuhrQ3d50GnOQZUqvSfinpEbg8uKfWmsnSSG2TXW22rD66Rba2+STF242a2wglYeLIp3ExP
NtqSSD7PIlZ9viRfyr00SxgLpiczgS8JUh571yuQo1DuSNU1yWpL3aEbUal72XvuR81DOiYy1EDU
1nXhXcjBGvtQj32qVmjHIlgHP2QGL0odLHIS2eoXbV9Y5pcCs5DxTuv7xo+QKapu0zlp68sgn9O7
kjzBDce8squQd+jwBdmd4b4zsCAPp6V2sijQSEYjTjZ0tcUxxziqeGbUJCw0kkO/nTOy9qzIP6C4
VFjhKKsAU8x+7FXoIrRc0YMIerUfWG5/LwKcLiI/SWV6bVZWMF+TGeGk4DWGf1m0jQ4arUJTNSoy
r/tQGPn4o8qJiBuVz+17RYfooRxzcv4s4Xl4ncV9QeyAVYBFV1MP6Y3WaN0U+nPXSPwhyxxVbDFx
4qZU1V2I+o79BBW8Tze56zT304THyIVGGrDPczqI21rq8dc550tvOlK7PPKHVn9oxpak0VJ6nW3l
KLVu/TTe+ED9uQ42Qz4OfegvQWuFWWXx4QbLTBrySb0eyWEmNhI1HtrggN8c4zoXBJ6rVHZDTQaS
NJ89TR/EZQ5x54uvozKwWZakWzZlUGHIXagZnUMyqGE/jFQ/EQ6OMdccZm96KdEquOqlw+NVLnhm
hXDDEN/Rm7aMCVd+KUOo7cltD2fz3k8b98HUfEK20Salvp39NjZD6ZI9U0bNco9CiUgDxhrzJgpS
P6AisCj92Zcd8mpmMw3f24y+0wUMsXhXT0sQb9yqr57H3ur0zd+tVNYN9mFql68P4jo3SR5bbdKd
6O+Ny5O9LWnEU573SNkHZT16DZWnxEFULUJJFnst5BSCNKQIndism1V84HcOzulXvi66IdgJJhTp
f1S1IMEcVopc/KSlbxYUpBKauEQO7gK39ntAYs45bavXxS96i3CNKe1BUXrV9BtBmigja+adqCV3
82gH71KVFt/fWmKj3kUr3QddTTH1uC9mCDnX1lxNu07at+hpuuQXPRXjN1fyPA9AHXrHLqx8SqSH
Hy6bR002hq52OpxSEMBQnyp9Pie1/7rngWExxopw6OiXcoQOR+EW6dMEMXgcocbstszS8r4rg+LK
iB1r19a+dUak4UTTe0X8A4hdBRQQWTuqjC6itRbHSdRO2Tj9OUSmspPc19b0SUMAJfSr1o5ahJxD
Z+E5UmYPmcu7oHurC6IDecha+XvW2r0C4nc48W6Q5CiJOSBAlKkL1eDbVKF08OZFZBQUc8AqM2Pj
WFwhNyHWJJYadhA14VV3Xk/Cg4PM73fkqzOGYiZNK7D4+opiOAavUukrRJ1ItMZjJW+zAhsZ6svO
ngdCEf1+qFdHDE1GEKX0hn7KphwPNUxDkyyyKHft4PVRl1bivp+EOnPE1qL/YdMKRg1gKZTwqDEj
knC4OPzydtmzLixOQV9Hkry62fMUSyqI2hcYZ+C7z4HKX31EtL10f2XLwRqiJHx03ooRv8dBd1iq
Kssjo8y0jQceLkKn/83UPLgG7AuSK44AKdrRGTCX3lliZ5h3Nm41oeDxtV+Q6D6zK14t1c9RoHpA
0KChfezRVGRlpUa7pQfRaMuWF8ESLkb9Zl2vdRT+Wc3Vib3HOKak9JRnDNVMK2VyQ4e63E4MeDwu
vfaX9vN/HPDh+n/9J//+XDdzhzvvcPSv/7oVzzju1T+G/1x/7P/8Z4c/9K938qUbxu7lb7dPTf+3
3Vh9fxpEXR3/zMFfwUh//Sabp+Hp4F+2+PQO88P40s3vX2AFDT+HS17q9b/8f/3Dv738/Fse5+bl
n388w38c1r8t4df6468/uvz+zz9Wbuh//PrX//Vnd08lP7apS1GJ56fjn3h56od//qG5xj8ozq8o
OciCxJwVVqBe/v1HqEwhmreqd636XcS7quap/s8/DOcftIUR5wCTAwQObcg//tbX419/tAJA4JLT
Mlx1KYM//v273f/3ef3v9eFT/PXvv9IZf/aafz3WEL1QkaZAQUsMouGxKimXWZYOwmg35rA2GzIf
tnZhm1oYa5CKo3K0aEB7DfKooY3CYRCitdNvHCN2N21eek2oBt1/yavsypaz1lIZb+6NajL3Y++6
uNdRnqYQrWFAgCTP1ITO5FFTMQOKsZxkGg2uNrdRCirnpvPVeJP5cv7c4N9ublNblp/c0TA/Vm05
7nFTW66CVkzX8dTUbdg1HS3uFmdiGErLXWMM7bj7uZL/f3f/ursJuv/33f3+pflf//WtYH//7d8b
vTrc6vz4v7e6/w8w9+xVNjkBCIbI/2bvzHbbxrZu/UQ02De3JNXLsiX3viGcxMW+7/n056OT7LKV
7Bi5+C8OsFEoIFV2QIlcXGvOMUfzn6VuyBe8A0h2Ga7PXsjzW/BzqVsXsyAU2hm+GVBJ5trt51I3
LuC+yTOTRZ15rahZ/mKp8+KcHWHYOPBK4UpAoQPX/pyjVQiJHI1K0i8YyZrGLgJ2Hpd5gy/XMo6T
6FZmTNcvcMIBRJ68OuqWNbSd0m7rMtnVkpjLriLEfr6ttWTkFy2xW7US0LcTtkH4MrUy868pyZVv
TNbIIYshW6R2UajtXRZxGjhGD0PGlhtfiECCwirbMBbOdTfhnbgLMylnnIFxEy1sozSjHWamGuPp
F5VkMRgjMCpaTDO+zJK09u2q6y3eqtbwIge2xuiv6jwyBMgWsXKI5Ua7l/SoKRwCHHGml9IBw+Fq
qo1i4eVG92q1mgEMK2TDbUUzna5j05wxVVVXu0MZpLhNel1dlI5gBRgzWZb3bbbHa22EebLqdmAH
NxCaE/0yk+rCcmJ6vcve6qx2S4aqPNpjUZvAQtWQppwGk4xaqGezwYkMrwZHAmOqlo1khumBDbnp
3RqP3Zs0AmheS2LSzqBPB7OYCep1p+Hi7vakEL9IA3aHtqHztx0IyEO9wO4RCytF9wTZ6cUw6918
aNrgOWgy8QrsRyzscDJzZg1Ut92BblLtV3XYVw91qnVMWy2EK91CCNFErMuiiG8BpGLV6UIr3Sth
0A02E+700jM68aU3zOiKvA7jC5boam179HnsmAR2D7bkw/lCRTZGV4lqNfdFacWmoxSmGNrZgATV
DTxB+TIZgz/a9RBNdz5EgJ7xljcwktYhoC1LlAZMJ4RJCJ0xryHFVAUG2OT6lppxjAyQPJuE0k5b
TUJeKltVDQIZbKD3OidH6EowlybVJ/wmjHKJtaJ3WWhdI7sAo8brzG5JDgC28qnpyKvfR2on6+ui
VeTYndTJJHV78OLUNdMhweTdQxK7y7EQ6jeZANjsdPIo9wA5Xt24dTMUvpM0Pi46kYR1qSN1paUu
8UoNBLdNtSR2i1hJvJVQmuqlqqdR4/hNDcOnIhRQWQ0So9VlHI6QQYO8bk+1FBjABZ7Rf5XSfuhs
XcBdw2b8EXT7rGGOCckdc9AAQGFwLOYphW3Ilak5QtxNm1ata1yE9F7EUEhXOsltpAxvB2Y8peWa
VZzfYIzmMVvLBN9y8HiU0MgmEB6fWk3wTCa/OPdzQMXCQ1PjLW3X2iDcV2HX926YGtq92ffigwXV
wLNp7TODJz7Hv4DLVwspZLqrmEP51cpLzP3USOTMy6JwZORUdV+MLO6uhWEYMGfvRoXRN9KIf4B8
sdQfY7heeD3NE6gmfR09aL6rQZ/GwZnC2JPszjKx0AvJ1GETrVInSQYtduLAr782kKoap08mc1/4
UHXsPCp5bYwgHG6DNtYOKuQPoPjMKiUX4lu6NDD2Aa72R4MBYF74mzTh27pS06AZbvFeTN28iIXS
pdwuclfWKgtWq9QAiaRs1OQ1qRWRP4g3GXJaxImNCzBz45IZnlQ4gqExerQGhhhO1oXDAJMr7ZWd
7Gu4n6Si+DWVvfYlq1TGKVpPtCJ660RV7VGfWmk1oJG8U6MoA5wk6uZGYxEWqJaDkEGdr7UPog6k
bvsN/joQ28YBtyqcEwo37Fi6dq8GUFdMtQcmDXkEEkRt3//ie4F6KTax1ttiKysCe2dspY4/6GJp
m7mAa6DakR+2NFsljj6h+/166igQnrHhIOUd86tz5xQd3d80aQ3moVMhLTzZs2yg/s+yNN70JO8L
OZxfZoUp3YsBq0w/d/2QKzFo66GCRIUdVsMQsxJ0R2x4Gdp2ii6DSKxgOETecx8H2k6a4AS4KgLL
7yXTh37gfUF53rLpfEvUNcg1Md4GIjnro4JaKftSV8qFnqfSFrC/e9KKqL4rw0z9+q4S+U3tOrPS
P35jDG/hXKMuQp0Fgf1jR5plniXVSVggSGjD1OnUQasXsdTzlK2mMKV9VSYwHINUhigKECW2Th3l
4Q//5v8Vie+KxNng/78XiavqJXv59qEsnP/Cz7JQusBZhLRrSI5UeDDI/1MW0hwxhgEjoRozYFzO
mtGfZaF8gQGYihHE/JCp/2iOfpaF0gXUZiJd5wAgTiuYcH9RFp4vWHAvBA+AbTMEhlRr/vk7Oc5I
LFZWGGXkKpEQObVa6gtB6uq1NjSG++6u/GbBvskr36/Y+Vp8XPm7RxXf+OO1JHhi0oDVvltqlnCZ
AKTbnqfqrlWPz3I8D2TiJFjMyjzivIvrBACYaE9muubIcQjhKnKI91z17cTwgInFzKOtQXGFdtWn
+TLt8ogzt7KYvDJRz8y4tom4Ih0mYRqrBwUnh5VP1I+NcvzzVztHh/hm4Bmglehm5qTEMwWJQQCp
FXtcfhKkZNnQATjSUOcLTo/SVlA72Ulr6fZEXfDJhnO+vX6/MsDlvMRoieefv3t+FO/oLDDwwJE5
8xdYmDA9ENXxE+Dmze3u7NEhhcWdnX6ERv5cicDYVQpbywrdXou6yq00sVjEbdC6ooU2iSNeqVw5
Mr2EgBzf+woV3n8aMRMt+2g0HCkW9Bsof1uDs34F1ZGxtEaj8E/Qm+ERHmWT2RJUvZZzLPdhZLRt
tBtMKXqOqsFwUfwxu4EPqOwUuHGbtteGh7cH+L9d7N0uRo/5blXPQNEHJGf9Ejbhexjn7fd/7GKG
dAFcxyk+Qy6stv/sYYZKk0q/S9gKKArkKJb+jz1MFi8Ad1Bzy7B/wWZnN4afe5h5gUsDdsWz7T/p
CciU/mIPOz8JZ6c9lSBGCQMnPsQvuaFmpQgkn0K07ShW7TAnYiPEGHWTj6Hq2b5s5bhtdsIrzL7m
Sh8q/zPV1fku+v0TUOJQgiBeP0+ikKMyzmHLGAsfBsKyKhXFUYNMWjBS/1ut2mwnTXzIHNs0K0LP
Tn2trAQvhZWwSGEsuGIxaW5AQ/zJVv3rHeUbkegBeIrEBUOij7tKYCZ0+62qLoQuFq8qErdqJiA5
vjgRNZW6lNOkWWNOIxx0zMofoLjJ4ScbGwfch/JmpovPByAcfNxtmTp9/AgwTGENRTJajjkasdBr
/TIZPcvlAEnpDiBcKqInrN+t+N8dUW8ulO83OlB2keEgWwqGgoww5o/1bj+15NQrE7HSFmJWRL6d
B2EgbgQ1gYI4BXJhLaxBqvxNU0nErQdWSRvkiRpNoFXE+ZXfCOpdMYn9aHeQL/dZoTNcFTu9fInD
xoLgnPs+DSM9xa6UJhgfRYTRJ+PkDNmppUxDbIeBN+mwpTM2Qj6p1KwqM1BvRXMOzgy1QTbsyohC
9VsU1CCOJkrMfol8wLsLlDB65GFFJyNR1C9mXMbdcsThoFmnkYSmVy8t/eSPVvhMF67px4bJcXqn
QqNQbEvD/GdttoL+5Gujpx6UBGbqXayOyQp559QR8RlLsiO9dSBik3YPJHzSl0iDahUHHF3kG183
6FzGuYmZ3voZuiTOPvoX+pz8refJ5vYHcoj0lUG5SDjT3B3lb52S99Y1oaKGJ1i+dVMqKb2X8H7p
sUjVod8yIqQEdhs1mm9HZpLQk7EolGX21qsBXtC3zf75KXju3M+lxI8HLtxtf5NVNPhUDHP3RxuR
LkPTqOgJ23Hq7cRrtYM5N40+5C86lHSa8Iaf20qjR43iEPdkfk3f+k6cGOhB5bkdhasarcS3HpX+
jX5V50WhGEmKV4Hp2M301tl2QwS9Wp4b3hIbuwC+9dwHczu764zeOH/rkpMoV1uIw1pA9zw30l7j
pc6En8O6EvrOWHgkmx2Txgj2Vq1bj5XfBa+w26FnK4I4E8jNSYFn2pWrok6alaEK5i6NR6PbRYKl
PpXgf9dyqeTgQRDDtpAmDKBtgJnLYbBMSMWTZB07TBMqF6oVZALEjtBQ4jykI5aNeuGBPkBOzUR1
cjqazMMgBW3pqCnZG65FExLamiwE90XcBcciiRNhEaqF1a4xbddDJ6kTf0F+1RDdpx03LbN9skD1
LQRLiqQCLXa2HdTIm/bEXhD+XcipdQoNq2ydACZH5OR1PK3o8bBqkEdTK93Wy6gQp1aYJrcOcj1f
q33ifwGJ11EwWkk0KxoKU3earlHt0sqjr4WRY/MFqC9ixA40lDtyqgvKVcRE1HNGomiaRUzldkD/
1QxOiHHRCUgrfzIB9b5iYRNCiykF70higHkVxJGBXkkr/LuyNVjjENrqVwNh1rWFilJ0GBZExzGU
Gn8ReWJCjRSmUb00NUG7VzF0fK7kIfsHBA6WoVUm3XM9md4XCdEYQwGI0JKt4edHmpBKpvIacFLz
rrqkGkWYifAjHMTabetEST5INnt5QsCpOPSAo3nMeyIZkXWtQw9pXLnLpAcvJaDXkbIW6QHQTQ6l
Lczkg9hESmzrZiO1btyODX8uGZ25gdzO1SsTFMwUxLxQXbmnZ5mRwempFHQBr6CkyV40P0exJgdN
Hi2ztGXmZikCmu28owznZSWOyQ1NJSDOp61GyZ6y2gKDEKbEv1IKLCUdJU4709XNghigtlNw3xZ6
EU4u4FTCILIYqsRueHcg8kplAJ1WQg5OTxvKbC6dObwMbSVAKsmNQlyIjEdSpzEUYbKpG3x/UUaV
0rukbIrBVvXCWHMKGOczp8jMXkxfTa8nVi/0dTwAFFup8ulKH4VMclC9e18RDkazDL9rnxJfEG9L
AVSGNwLXCzzZDPzEKlGG015HZN64TMMqE/AGbyOXWPbYcvs6024JFGiMdZYrUeVmutnl275tWJlD
XOl3LXbakV2ImYm2Qa/jz7S9v4IjGN8hjuKwYMhLyhqF2PtDDV1pywQUx8SkJcDdUWvDkr6oQVez
x02xpe84hgd5U0apiBmIJNYVjOmZtce4SW8/qS0YaHw42LHHhnWArJVETXrfc2scM2c/RI+hLYSy
1Y5JfcxhdmyjKSlOqsGT+/OJ/rurzeo8miPKQ2rUj199ypEX6XWkLUKEN9cQJSe37wVz2SmJCirU
vP75cm8yuvf1gz7POsFvkcKjtSNN4eP1qiqbKjY0ddFNfnsMzDAL7EBrDdQelTW1tgZDrHL6IGLU
EmETm93BhRY8FyCzgdVlwdhzS1UvRuQ1Nahdm9Uw0n3Fx7Oiy8b+UrFgvrnYZ9Wjw9QjbF4zzuEf
Sa7/64fe90MzSPjfYZ3tS/pyNtgmVfI/uI6hXyAtlzGBIWFBxUaIH/2YbBtMAsF5ENAS6MpM+V1P
JJngOtiegNsZ8CyYb//bExkXb6ScGduZPXPMv5pso3Q/e89ABFCM02XRYlHjnXvhyQ3ENquQouUk
idim4kYVvhBoDnzc815SeeZZMYP8lnTKJTGG/VxnZeeSLNmNdiJCwHaQuBNNkqZ1AalQkFQypuEx
AqAExh5iipLCUZxJyIMCCN/qibA2wgSPx77txrvMsibP9oqylZ0R1eND0ZD7syDrcht4QXoak0gp
HEg7GOHqvpkgoiT2VMX5SKVUTdAScajgQ+8vJgMlmB36mnKfEpOiuBnKyX3iyfljmaAQgrKi8wFl
xbsykzyDQhpjHUVKU2tFq1Krpeu6F1NrHSjpcK+bAqIIFHdTidBObFMnLXsVJUpNqQTV1zzkUOwH
JnzS8OpLFkN7ZJ3DnQQ3YD1IcZI64iTFG/4zbZds9NIDGUbyF8QrGMIA8oUvraxXvV3KsY/BmK/J
4aJp5SFaSFMr3kOiUx/iOkzDNZo864sRluVO7XvNWOCWKBSOCBtfhUIaJZHbTqZwK2lIMB0cBuNH
mnCVaRQaQ+q1NuDh1IoZPRZGzWE3BvTZNqzTWkZA5XmjbTSwaxwGK8IzJPNOYpKHTnDpw39cgNgY
L7kgm3hNCWHzCBk5+DrDcaad64V3JeORF9qYq1eKSzZY84zmRFEYZ8iYhxQAUdMeN5PoUUDf7NSc
wp0bSnFEsZY32gCQI4TPlSoUsS2kWq2iOrOU165sYVXg4zTkKD6raFnXWvjYyZ6SLHSfCaagIr6x
B0/u8fhFHooQSbB6z+m8YM6razv1qNdoOQi3DPqtOqpkOnEBXAo+OTd+6ejfTLuA1nlTAVrPReBR
XsOxh629hKWULUIeIsUtrlINR/Unl/q12caYCKoXXBaODeO8pU/aMPErarUlmrNrwZgiBuI96Tta
JSyQ380nQdjtC/54LUVi/53++L+d/v1OPzsZ/Ped/voleWk/IF/z739HvphdXRjQ/VSo5bA0oPD+
3OYZOF3gkcEBYHzndLCV/0C+QLfIxiLUkkVEfTzHa/8AvuQLErowX4Oli7cAW/RfbfIfYee3cDPU
7vN58VZzSPPP34EVnVxiqZ8b4x6hYeNKkVHbgWoCJ0gh71eBLKVQxoUakjr17v78Bifhdryr4eYL
Q3ThYAGAQoZC8tjHC4sFIAKjpmpvBlMMhTzSHUr+bC0NlJd/vhTH6K+XAt6beYnw+bhhH79jgmy/
7bNqj49uAv7f6Uugi8/yHd6Sy/6t296+EdsOxGaNmg2K8/wx3t3KENPtVkSgszd1iCbU8MGyFrXk
Dr1ot21CSM9ajK590VSDuWhmwM8edDVIHD50/4I0SVr0Kpwvd5LLaiVMstc4upTjOSJPhnxFC5Mb
tq/q4bcCH2rWW8t4vBnHO6kb6wfsHvpvXYhluyEoCTzj0tJsfAW6Q1cxnrWtIRhPUSrLd2rbl0+N
Lxk7Pxi+aHUkHitYwjR4A1rQ0RPLzPY4556tSRL+jjv8dpPmHQrDDryXMLE6A8dkhvay1IvNPu6N
dmn1eUpLN/xdyf79Krw9LC/+hal/9ihQy2Cn0pv1XpuCe8LslPYQlH2xguNSu39eXGecqB/Xgnvy
A1I9H3/VrT+EWuHViHphn5DVgqzIRVa2jGZnyK8+m/IMzMW1U8RQUrRq2XbNqqYBN5sWVsW13L7E
YrQJy/zVFzCG6M1Val0p8Gp6+aDVEIOS0Ql6xdXSe1NL3bZM7X7qnF7ZSzB7wq3YOEV98lDjBeKz
Gj5E3RaZZJI5CIacwBAXfiwvyKl1zKhdCh2q0WklBRiz6A+1dxXlIzK8xrG8fTQRmQbaoL96zf04
Rbs+PMGpXCbS1utSp5AOKf71vb5UTH8hdz1/fDGU5Mos5HXWnio60z/fXOXjwfbj5jIUg+Bp4up6
TsTFpiXr8lqq96Co0or/XJJmIi6jOHsN43yE+EF8hRxEyTKlqeFI74Jbck8PIWaYS82DR5MGnr7L
q7RH6whHqGkfiRdZduprJ0kVGiH0eGmXVceoFsNrL5qd+qJph2dNsmgCQHgJJrhj9tK3pNCaTWxo
3c7KwRR1tS7tTIATwpA8u1FivdjEkMZ5Stm4krPis5SaM3P6H/fCgkJuYhzJ/eBIeL+/xJEsFhH+
DHutNpHzzIml7EXjdgLBd9RM6f6x+oHtG1mdHXWp8ki2tbzJFKhRAJI6BRAwUIgloKtVSLAEyNy4
icKeyTRqLo+NZj0Q9QNBPE4Xqhp/9jDPMITvXwBugwg6Tk1knpPRhTYAR4JXvU/HXsXkC2ttzGv0
VVPgSFmbPenf5hjveowN7EJqH4xIHld/XlC/OXWIVmKb5sDBrNo4gzGwf8M0T47bvTBbJKEijXZC
PGkrU/M+C+H57aU4VmnimD5gh/XxcWVqUJb11LZ7q6wQUqrEMqZyLD4FCAc/eU3exlNnRw8JRjPV
k9EVheDZtUSpMWutLep9UojNIcUvnWF8qhz7rul33AyFwMrJhD1ZxftAYvBayhUCdCEf10ZQaldj
m+tLuYnqAypN+RMj4zcfs4+fzqDGgV4iUmdoOHd+vBO+gXV/bUrl3q88mXpU721NF6GHRbOcUOiV
1sVfBmFhozx66ENdhYyFtZb1/TKTJn2l40GwFoQEkH3qxAOzBfmTCuHXKmgmFcAfp1LXmU+eFSOq
5we6PCrFHuJjfkqzKl8EjDS2OrrUlTEG9Gr1pO8lBaOHPy/I+cl8uDeYGkFgR+ZCyWCil/14b0pf
lFojyLIdsQLmguF24fotUPrfXoUCj4KSfwgeJtji41UKvF66cojUXSpWw1JMQ+49neIn87aPQBnv
9ywymade+LLN2/XZy6X7UMuSsZt26SitlKKq1u0kSjaFbOkK/Q/awv9F11G8ZjdN9fraoJz4/0Au
wSv87vH+MmW/fKmaXwQTb3/nJ19IvOAhMM3GmJoO4V3D8SamANdni5iXAyw3nuFPvpB6AWJENBna
JAq0OTfk56hdvQDl5ke8GXNqE+XUX4za37Jg/13yTJz5QBR+s8XyvDme20QmdYsINg8yps4lSnR6
I28dIT1sbX0cp9u0C1SsPWJjOfTK5AZ+2z/oU62+pnrgvRSCsW7VsctcuYgsjH8HucSaQVhlJN1j
QTYIN2qDte3EgPQ2jAg/NPooWbVyz9w3LrLnsq3F2xz76te60I6+b5S6PSpi5xKfUe6iTg6u6lTz
tuhsA0fPK0Ox5bFWD+ZsQ2WkWL2gyTalb3raao9UutX12CkMFKahvvELucbNoEm1AE8ppbmJhEzG
Wb9I/oHLjXVKOUoNVXmmivcSg7RvU4T3i90DCBxhebe2rxQNjiSDqjJVQtaMvYOGoDBpOi1fKl2N
wDmXxoWn+NOjrns4LIJWXeaMOp+9tDRsq+rxUCGr01i2owFJOkYJucmtWP6W5J2/KmNriQD4uvB6
6Q7dbfFNCafmXhEYac3OAeLakDPLGaaCgUtSIKcFaS83kGcTEZeYSd1iJoZ70zi0vR1gU/T13UL+
TVP4cTeclwYo6LxqEdSwlZyn/KDTllSG1pmr6bXl4qogbsRR+GGZ93+xc/x/K7l6C3f773jFZZ41
9WtVvTQfQIs5XuXnJiJfcCjNDEIKJpGwDZ7VT9mVfCErHFtzij1eV/zx301Ev4C0qvBW48uJUR8H
6c9NRL+APQ+iwf+EBAY1/W82kV8suUHM6Qc4NRWEvjKalI8nWmf2NfMmQNZWV+q7CH+hJ07sVasm
InYBai9tewqLY1rq+SvODfo19qfDNoOiuGU83z7p9ETI6ON2J+OwuRlDOTnpEgPf7yfv/9baB2yM
u//f19omCV5qRItVHbwkyYf1Nj+2HyAZ9DCLjHvadeBf5E0UQt+XG1vCBbLZeTyCaG8OAft3takX
OuEIwEfIGNCTz9q8H8tNvUCEQQQEK02GgoMw72+W28fKhmOPeSOjmjeaNCK/80FIL6VJijImPVUD
JHAJg6VJNG+6XlfsYCjNT5qUj9Xo96shZ2QLhKILIXP+NO+AJD3y+yERivRkhHW8TI/y5F/1CoIn
pbnMlYD05c+Fwr+5Jn2KDjeDkSPTnvnn766ZRh6z+nSITyTyXQ343ayHZoAGEi7ELjdWoRzvQkv6
pPj9zW3lBWZ/IchzLlTOCsZOR+uUS0lykidtWneNuWkG6wEmwy4JdWnxbtH95mx5q4je1drc19m3
AAIxzgDcV+qYj9+RoiebDzL9ZF1pcJE0FycaM/4mIjzClLuOvoU4MWbZIyoqKbqK2oPZXCnZWovt
ynPwX5EhcEkvZPeRANcG30z/m5nfDeVD0F6L3abp/lHUjRkt2sZtgiVqOLW+0oMdjIqS2XHnGKjH
0pVZP00MHDIf/KVy5Nu22mAlou6jYx4sRuXbmN+q3U2QHZLgajKedAHywso0V552gg9QyEdRPZnM
+rEGZT4k231xbERhFQdua6yJh5TXgh+4gmk4ysn0NsrK2CoFZsJkwBlX1v30ogduqmHmmWzDJ8ZI
X+TCiYXrSfuaCOllqBdOgRdMfo01ILycV1N8Gs0bzXwpIw/dDYhjcZTLL2UUu4jl7EJ+7bznRsNb
zrL9dlkrmy7P7IgGQykfvenoZfBqlmhkMfrp+MZIjcZHvLzwRngQwl01bHUdMfxUwMjYicWWYU99
nTHgweNRcKC6Ob61ZC34hVvFO9Vzjf6JUZaurnyByKwN5jCfLJO5G/23PP2+SujDAORn/JBS5OMq
KSMMd1LwklMfpqVDlaXaaj167ijCu6oYby3NOlT2GU5GNnrd27xRPwt++eW94GUAMMCwG14FSddn
L+NoNE0cw0A6NeZLQxy10/T15OgFtDJgfNn98zf+3dWQVrOtwQnlJVQ+fmFNkJsWGyv9BMH8zsOK
C3FgiylVF+0HMmc+udovGw2yVlwqTK7Ie2/Ow5D3G43XG53QKvjfD6A0tjKUaGiMO6PwNg2+zLoV
3o1V9uMU/q+amrNygYfKVXFGRCZLECw2DDNY8257Gz0fzllsxLfVqD1BowlgC93hQYPlFRzHhUR7
b1ezY1kd92t6F9ZyEdyGaXfUsZDCgcdUNnjN5gs8zlx9iE5/fgTGfI8/LDqGPehCqbbmyB9mFB8/
Xyjj9BfLvnWTFZdGu+JpG4rTmGtNdi0wyNBWxfUYr6XlsBH7BQZ8nWEHxUJ4xSkUyRpCuQ6TqZtm
HQlOtEwvq520LTfa1lhNo91WboAw8VKHHBg4/GJV4SxrS73LUF+iybEZGAhbfSniJ2iXoi18E/b1
Nl9ruNoc6i/+TbCVd9VzsvWXpBMuyoVsOJmA75QtRa530p7+fDfeNuJf78ZsXYEgi070bI34hWhC
JY2tG/OuHx3lK0AhojRUjviNBqrj/WPs8rvZ3Pw62XEjBtIARbcg75DYxNyu7kvPhtZa3hSX/S56
zb/wPdDZA3z/+XO+WVr86XOeDTMqH6P2qQusm2hT7FFM9KYTbKplvsvXwjpjG/1H4t4+xodp6R27
R+kq24/bdgHf10NfvPICx7sMNhbsRkc+KRvMWRkhYAJtYcScuBBRk8AlV2aK0Zk65nDXBPAW7L6k
xbS1mvGu25l2zMTANtbGztv019JxOI2C3SBMZkiAJR/dJsE07SrRbWW6Uocdqc61d2nl16P3IuZP
TXOCJadUtvqYHFBlLtV1sYqOxWV+JcdOflNdRqvPcKI3IOj8vjHSVOZZKMyX81w4OMBW6gWdeRPe
i1vpStpMV9G+PqQHy9bWwoN6j4nbscWgILDj2PbpoBt7IsbWQkUJbuz0z5g+M98wc6ceNlV/XVUr
wgCh21W1w99LqlULmBZit0kE+iJD/tOjMHdJ9EbriuV/O5uvLqTAwdB4p8Vu9sy5Y5gLIdiWBS/d
Mnkub4RtuzEfomf9QbrsDulSuObgUUob8x4M+YkzZfO4aUVbU2+sbhNoiEw4ONeK6gr5UoiIuXMt
kmNjXN1s7K2jT0yH5gbslz1DYzNDBEGPZpwbrowRNU5KzXPjXXqX4X27VTbBnedgBLovA0ccFlic
5vkSURQ2rEAl6aW+aZfJLtuFq9K1jvlmWJCDQoaCLT8w6E0u8/WfXxDpLRr1/ZMGawfjAd4ExUEs
fR5yVaj5UE5eOR4TjNvSVS5tI8s2qyXuuLafyOz/uxi3mNpapP7G97dFuEmMo94do2wjWlu939XF
k2rdmc22rheGf4k7HeydEcQI54qvhbn0O7w8t80/41XgudiqKcesgU5py5KtfotL23rxr3Fy1hdt
fuePj2Z1hWEkP2cclow2XsY405kt5HAH3UcuLfFkCuWbKXfr0h37bR4dGH1XiethhYsLjL9uQEUU
brDEa2cpV0m+7cQ7I5WcMTpM8WVRrvCynHfj+iqMDKiqh0ZFQ21Yrpzd6coBQSUvZte+8uFLSNbi
Ijrhs9V+qSVb0W/oSCMZ47NjJ6z08ctIrahn62yq6XQzuzSUWTRlV5pFMgRfkQ+jomyCIGtDIPVS
W2CPVDTsiJ0siHEex/Ha9G3N1TE8IOcG4v8+HU5GcN21l7UZLjvzPjRu5Wyw04i71X9STp0XF/Be
dAp8XvVZDPJLhJ2XyrU+4bp+ylQUW/0QbTx9xODek2uys4xPTo5frsZ4CW7EnD02g5XnxYWYRiq+
t3F1Ypzwra4o3ZQ4jmyxNKBQFp8ONs7fQAb9QPZAonN7SOTJ/PN3VQUzfb0GPPFvIh2j6lYqJ5eB
5VcG33Odvw1w53VCY4OmSNn7ZenifeuS416trcLYVjhKf3Kz33IUP7xu3Gl6t9m0CHBEehunvvtA
Qh+poRgM4kkyvYeqD7QlhSMTQX3vK22C84y3ahQOVSE9WrFwCEvjqCEzphsRj8aoJn/ZyFLhUdbA
yqLqgmD3ppR593HYmwZcAuXp5FX9Sp0gdkG2ghqOsQLUAnfCXRhKlKl9ci5/nLyZoqbBisFnblZx
kwb6SzojyCtyv1Y8kUdUL8S4Fp1Owip7KFh5f97hzqtZxlkUKVQpBsgWRltnHazgJ1j252l7aspG
sHMP+2IYNLAOAjrLZ0WJdBdTyOWfL0qpfLb1c1neK/7he3LZt6Ph3Y0dKrlQqqKQT3G8zU0njTaB
+s1KFCfO8UR21GjdWgfDf8mwb1QwM4hwqVXEgyleahZ5DfmTVt6qzckr7jMRB8tdNtyMxf1YfymB
n4PhJkj2ffMl1Hdqs6dajrNdPK3NER/ly3FaFwJSSwgFWDBABQ3V1HlMDRc5jxNtjHIdy3jtg4NL
5tVULcJpXWFXWhyNkLf+OmsvNX2dik9iyQauCodyWqvjZSz8k9Nz4I/s1PDkPGFpcPSqj7p/aq2T
kd+XBp3Q2uCDmFeCv5SVr0l+r83GCYcav2B9zRnXGcdE3FjarkpdCU2EEVEP7HXryjT40qlLjKoY
digOtuz8k7CwhAczupOngxyc6LAN3fX4TmgiYmErq69eu9K6Fyk/ZMoxLG8T2lu92UbSKugLtxs3
EfcKRxixcnHZDuFyFCmcSNNzFe1yzJftV7yDHeQBksQ91Z7rIHSQbxX6KpEcBgZ5fcxGmp01Hky5
tinMhaxu6J9147ZrbwN+NcSmuVJuYGkP5n1rLaX/R915LMeRZWn6VeYFvM212LoIHUAISG7cCJJw
rbU//XyO6p5OBGoI68UspiwtWUnl6t5zj/iF4snKhh5F5FM4L7G6KT0FlIb2jbn3krd+DiM00wBn
AVxkVsh++hzXUBoYAkPz1UsYBSkFuw72o0QSAfIBgh+aUKNqW/4nXvz/WqN9yaYX6QX2LG6f8Fo0
soXPVw1RqEFpRFQus/4bBG5Wz+gzeyLeJGaxT6r3RrgTEwY+HKbBWWl3gbLz87XkH9Xqqc1WBJRm
fAWXj5JGNh7l7C6SRTvRzoiyVNp5kn748BZUu6SfQNJY74YUYIxd67spPjXqQl/nzU67qlj1ltvv
ZOMArlV5JKubT74PBvZs9R1i9/YCxQmA/69k3xUFpzF3c59Dvtjl4m5EOBzcqea1qVf89vW1yLsT
d9CikuPdrNj1cB/GL8WkwV5GTDZCJLI7zOoZVpFt1E+Gsgt6J6rvU2WFmSW+iX8PHbAkvnxbiN6I
CHyAIJZJ3+e3bDYVyLtckS+RsgOPRLbQH9KtdvK91BneeyZOxxnN1xfVcNFlBwEcwJObdESyz+K8
G5ENA2qjOKNxLMNDqr4t/4FZhh1lT0Aost5N8UYoXRmlbiRmyNiv0x1atbFxDPPjPQLLCP5DSSBr
VrcqZ7My/Rl7GFPKS4cCvlHwA1P4bSaVDLxsK/1hRT+n+GjR87EAqayn6BpGGEtthDd00pqjIbhS
sA96ODFP/vTYdz3awBUzu5+BelaQ8NWaozqD5L4vIeaQB4gSeO1hca25n6afJviMQqRguggRzpDd
oXcxbPDbiwj1rC8codvlJmBofGA1FHLRxVmHCgpMD41WeH73JoH4iRFj1+oHEZwtrwwM9bVLNiLH
QH1ER9qOqeEj8OlOhdeXbrjTk3To5GOlrGU0BcQ7NbrUPwc3kE5D6pQQPEyUDaCfBdW95t/5Mdo5
/VqrfyvEtvAod+MmanvHx/Yhr0+N9gRbfpMElOPlfdV6P7UkdLTurRi1A7by21DhL8R7qxzfQP5k
xh9RR8AnK+1mDldSwdyU2WW1MtpfUuQYmU9cXylGsZRCfr2Gw+PpNTEThqmgPmTlzp+2I7pEHX29
rjsFWJ9l+luZ/taUB5DWvSuMay0BqUXOzFTXDbC5gV6IzYVpP/Ix1/mPJ/lNKFeYUmT+ShTd+CI8
dqIr/QYpZ1K8VCtl8KzCsRKvHo9JuOY86M/t3ThTAq96drnLQZOuw+0Ur3xjcTixi8yrkt2UuuVj
m+xpq64wdoBUgKUDdiPBVnQPZbpGID9wcnZ9c4w6jxmpvrHcxiM+hK9o0xc/gr21Ku6Sn8IJvZMM
1aDL6HXbYQMssrnv6KXqW4O+yyX8ETAFFmzUsa9RzN1NqLuCT9+W+/hZRU/bmc616qrP+Tc13w2U
Zklt0L0ES6Mw30fl9db4riCXzxIrly9xHZteH5UQyKreoUAMbbAtkdtJlheLOXYaBn2tIO2gVVo4
zdDYiSr9LlSlR9TPD42YfHNmfMmF6R+a2EKDMEFXBPn1z3EFkFMWCUA5LzESZw6UhQKF5j76n2aU
PPpCQDNgKXzQsT5fRcG6sjLjSbzEQP8XD4wnMRRPkEwo8uefrTifhtj6JmYibXcbM+lVfmAjYEci
RbTMpv6Z5zPlF+QYxsQlS1FCgzLpQqWkEQWbMAtWFeNq3x4VD0dNuJCxsA5Zp/NTSoylC19uzT9S
5L4Rfsp2aVl06d6QLoizOyNg3apyxv4u0ogZ+yn80+mnefgjZS8oO4rpW9+dqvhUxE95/z6bK4Bc
feyAW4R3Wwk2k4YEhofmkHNKdOFtJMtYA3G4wpUcETxr9AoyqXiHGV5uuCMY387B+4odM+AUgIZa
6IbpzqStvAJCuJH3NDQ2JCJnrFQc36Ff6NK6Wkuryak8xPy84M48+z+Kd/8xeS9fCk9ziz1zFH4f
U6MV5Givf02eszfptdpLW/nHdBb4UTvBv4gAvIqMUeyhcPknDzaztErmSy9spnyrGLgRn/O1qWzK
7K1Pfk3ZcZT3Yg9g9SjG9+2wFRokPph+ReWm165xdRCLl8zNqwMbfIZfWu2kZG/RxAm2abTJcfxN
1iAJObBRE8Meh3/3F8iXrwms7ldsrYzCMeh3SkQ2QqCd4ubyGr39/cCl0P26eMBqAi9bOiBfq5Gp
heqHydl8wWRWqTajvonjA+bV0rjysU3pVvw8CjZytGUEZ4ulw8JWf1iVuzAAy4fceOuKO3rx5nxE
7Z0uoyqtF5NJZG7mlYbqGeVbjOGL01zSV+EFiZrirnFIrukQpLZ+bX1vkNw48+R7/zq96CDg0WxE
ifqsvvRP0nt4yZ+QN1TOwaHccEO76hiuMOVxrB8plNfaLg7+fbfCctIFTfpU/tSe+nWxgnwtaE5y
Jdy/azXeYw5dZUmHweN28J24wU14b2xwpxF/5o1rbPRtWdu19KDf66tyF/7IgSgjauM12/adTiAH
p2Q3r9ox4daOylHzLAf3vXWy1t1mFRxA6biBI65qjwpG+BnToGFDxY7yg16LePUP/oOIOBnv7rf4
W94G65geTwzk2a6OUGXvlE2/0X9Dte29YiW/yc/xHskF7ZzT+nyoQAe/sKfy0ovx50i8Ydpp9FAl
b843aM8L/e/SOE/9dlLQk5/X2niwwhW0Y34tUjESwsPTNi7ia/6cHPVXwDG4JQfH7LEC81PRfPb4
p0bqXtjoxWqUHKnF3crB5aEqnIHLDRur2fcCrmzHYhDp1r00026gh0l8f+s3xhpeLzKySeQN4RqE
ZH8GsS09Dr+1P/0R//DIhLDtDCYmIg52hXSQhH5T604aOH6/KpN1o63l9i5Jj6K5MlSX31wkTq7a
4R9o0HmFzwL2fqgkuWK3gkuLSkYd7xVppUkrX9lK0sosduFwTmixBhu9e1cj8qmrwoi4x7NwDc8U
q2iluR8oTSChti4/2Rm2iQNZ4bYDoc4GpZz4uEC4DBHR0wPfUzCJ/Kb2/9oC0dEzk8CnoKHEvOdW
fUNFWQGqXzZfss7AFGJghyM+mdpJz7wjTIxdm1yk+qDL3SkvPPD0sivwPycTEXQQlOSbE/tLR4rb
Ab2goJyKsA0Dr89HBxS5sRi6ULpIL1Zu4R6plUxYC8Yao/nNOcWo70uoAeZJZoAFM6O8L90IMfXx
NJTK+TK62abadXfjYXgC+r/COPDE1ogqxLKdLNx14wNGkrXsSbSIH+WT+jDFNv4OgxP3J4TCYzrm
WELVVMKrCHZkjljF2gxt89f8CHHB0XDYcRQNF0wHb7a0cOllNqztE56vWXufNs7Qewb2NK3bxd6I
EwZlGdZLp/h92ej302vXb5T4IcCRHZMzwvNpOpV7+bXeoKZ4aL15F6yjtXVJ1oLX7qeT6iZreqvP
/L57wvtT/nM4lHfyaiAuKSg02lV8Z7AkfbeJPW1GvG83Res2Oc7taUyOmcp9uOoJm006vmq1hENf
YfzlCcYZN4pSclSDb+MMJ+FxiY1H8cTtBz8K0vBH8cR8TXxR3gViZLqnT2wEtv+KZARzGAoiYox+
Ui66q7u4q9jaaj6Q365Um/PWlVfzO9oDomULj/mbFTuYVXO/yePAvjPt6g8vegk1m3mnv4SXBhew
h+KBUgig0jmt2KB9vpya1m/rBKVPlQBMY3JpN289QYtRUkKBYXfvhZcfq/vohbbJzrzrdtZGv8R/
As7nYVcf0gft17STj8mbpdA4to0TTWF+FMZd/AgnU8bHuKOEtltpr0HRxKdFP6T9ufH3ZnMHdlJY
JcUu7TfTeBj7c9eeIvUYqKsINovuCoqL5XNkEnQID24qrK1mbSmu0G3maB2Fq8FwFq556eg/aFjr
DYHbzRpHi1ktdvJsgTMkKAi27k3tqeyOsryZYMZOF1k9Jpje6U7Dc+cHoTum7b2AzkaiHa3oqQx2
fmMb3wDW/82eXejT0IDB06Plc4MAQMLSsPyxnS/znJX3ghLl+z6TELHt8W2tWm36H8cI9J7wHgC3
z6yEzfs5RsSYGMYoCiQXn4ay00YmEbOudoWY/J5MNCj/npEs1PHP3R2aO+QcYCwlhMsJlp8vZ8XY
qHShmVzixi/decreNDnvToqB083U/gKx7UcTVRJqHJ4F8MEIxxw2Uc6RqnNctRmQVk4r3ZqEdQvj
zEGgpcVqo/n19xu9/Qy8ebpBS3dd1DVo8jfd9WrsxLiNs+hSzlbBaKdjmep661LsOPMgd9u/X+6D
cfjPrtdyPeRFmUkuMAjUDD+/l6S0shndm+hiRvOwT6vpMMa+uUqasHGjaP5V6VRUU6xE2N7MDFpC
01jRGs6dAiHXfV9TM/I8tS3Eqr/RLaGjrVcahxJfub/f6QdR5tOdSgt+AhQFpwrvRrt5M00mVH5S
K/NV/tFxPQkzCTt9EO7VtXb11+Yu84oz89LwGuyKP8ozoZ6haPQjTRwBA0zVrmEOxScVvUMSsJxo
4kndXUbDJVoJEUreyJp4mo+DYoBBLOf/tVPvMDmyLlm8D6R97jtatSfLq1InxtBqYuC0skynR4/W
7O0w3UrtqqtJIlaMPq2B/Brh2mMO4NI8C/5lIN2Pvajy6AmQiEx7/i+SstFb4U1nyG0AmXuQB4h1
g1ZQaJE4EekSuRzn0TOGUSkYKwPFbkTv3ZokcBFj+eYVf4Bebl/xIsFOpbnwRtWbGJCAYKf9mopX
oNCHvMsSV0HvyklDDspSGGWbXfsTRRwRD2Wyq0y8VyX/PbaSYstQ5PTNB7/ZsUjCIr0D5YuljZSn
eNOzoxQO8ekM86uMZtTiH3CvqkO/9qNfktyRtT5OfbGJh/E766HbPvDHdZEiITipwLI/Spt/jBly
pUScoYnya28JKI0D6ioR3bYjXF8yOZJpZumN9/dH/bLpeVRQ4GRudBIA3N60EQRVahtJqbJrXMS9
Vxt7yPw+RR7ZfJwlq//xxZaNhOIezBjQzDeBdwxGLSo1jfcaVy9RmJNgK+afQuoepzT6LjO9Tc74
62kiLLo1IFw5Vm4yQaVSRJrbwXD18VFeFIzItcH4fxPdPw6LzwsXGD19dEZDIrDYDxLeP75ZrCpj
I1V6fzWPNN1ovdrIWMf2oGOhy/Yn6XNMit5oY6YnrXEDjAjJdxZJpccu2hb5Pg4vggXbeF9qKE6t
C0tztHSF2I6MoFbrdaM7VHdK/VAurj+u1KxHwbXUTZO4LVIH/r6VPINC0doHCO+pXj1vLN+zNEbU
rvROOcnUeiRVgtscuNFD9iA9Lco2uqdETnlH7sWvp09Jb4uFXWE0WDkB2WfvdK1TMDJM7wrFa6PN
mN3Fxmr4KOJhueI12AO9qVaV4gXGOt632Ub018mw7o/5uvvmJd9O/fiUC15OAXwMFuwLtU9F1iGM
UrG7isnsWHp/z4wP4zR5xHagfum04j6knf/3tXrDnkTDF7A9Olng6umvQca5Cfo4Jw9IHunileFg
TBk4ulNmhB4OWGC7+kZ1RUWkJdSPm1xALKwqyu/Gy18fGz8tUwGiDVED45Vl7/5jaYnBHISDNubX
VFCfUuRH8A8IfSeu8HpuY1l24+K9M4r0myf/GhIIweAx4S0pgK8XCdJ/XrbppgQJ+bK+Tnrd7Fpz
LYDF00LNyaRA+Ka/+G/eMiYNSBkTgoDWgDP7fDGhFTt/qAsuNpjXSpQ2TY6ISlGhM3sqhLzktO1S
Z7YYIaVl8U0i+G+uDvIUJifpB6nZot/z6VELznvMp6b6KuSixcxidvs8OCodSnVaFB2nw1DFMUPA
4InJ3MvfF9jX14yiFqx8eWFoUq/eXFtWozLozby+NlmzrxqZukZE4r3uEFOxmm/jFE/yOUxxNdpi
KsLjQM5vG9nWgEDmVGnNFWhFu6GRNbTbEb66jfLNkyKHIQJo5cSAGUvxvz/nFywoEHCekk9MIxdU
iiJ/fskhT2MIJROwLJsAudXiQwgeOu+uXSvs81phF8uMpMcW+2iLA8EBIWoigbHVsVzdSGUqrhD/
WxmDql8b5uzf3N7ynj+9Gdr7i48WgYWVyHb7fHtxmQqAcQPxgnySicL+9B72VbPSi7Kx5YTpPsmA
AXSdUSYqh0TmliK6Cp/bSGbYpWbqqjW7wst00r1Sucha2nl1BuKtjL+51S8rBrgqRB5089mYZOo3
d9rn86CPuV5erRL89twwMbFKHJt9OfkVViDK/v5mvhygCyYbcV4WqLRIZN/EAavpGgSqjeKKb6UC
pBzcCqKb6Td7UFsyu8/vH6UWUmsdxbdFPP0mzg5arWAbkkbXCrBaZGeW/KpI46UJ521YRcVBV0Gr
BdPMEFityr2OCKJtCalyHDv93hcD64TMCF60M/Ce0dB2vZ4Md6UWKXschzNbn19wUWG0W8f6vRUK
4IbmTlohDWkC5BVC/80KQmHLbdAtpSksp+OdVWl0u3NsLNN6Am0gkqi0qrATEAy/WOh1Y2/PB0Cp
fF0aYnPu6I76rdmfZ8ND48q6ACuYtLY4GVU73bXRN+np18pJRl6ecwECD2WseqtM0ESqaXZNGl/n
FpHNAFMup8cX0zVSqUDqipZfFLc+Mp3JiWD+APlnsFvR+iO24jGRfU8Z1f4ZIV9nrukD1LJVr1D3
+M60U77txEMsAoYkA6chDzMp7j/vrErOg84y8+iq4TC6VoZeuZfaQvAC/F3sqWU5dX4BmqDMbQbk
QE/bbtNUIQtaReWzphFwCvLXrEyz3WxFB6ibCEKo3TpKm+agCsG+9SV58/dF/+XMZQnCBEAECDiG
xl77fM9Kl9dCqA39guiy1gqL4sBsDUsXoOsm8il2ao7fySv+u2sSIJd8A4U5guTnaw6yBkIXx9aL
HLe/5rT5k4Xpc+on28z0OQSZewliuPr7c0ofZJ/P+458n4stWDpriSifr5ooSi3raTte8shVcvQ1
rgbuTBKmy8i81nBjpRctO8JDaqtdpoPZAZuJBO5iBhIFzlBVXhQFdgCfB3MkEU5GZDauQqXWTOAK
cLQOZqAYqKy1wH/fdOTDCmVf0/CD+yP39z1+9qm6wb9myi7yeNeD7imTjT+d2tQ1cAhOqDUphJ6a
FBuf8jGT3gbsXxjfddpWtVZW+A7sNw3pDOprn456pj4iJ2s+57o75C+Ksh8g2kg2KKnmpJleNzEJ
A/DDmFT39M6x4tjuxnehvCR0x7PKzUfURnD9uTfqR5/+nf6MErJnJvcBN1xfkLbrixUGQvVIJ/YO
i4MJm/lXoi4Dr0jb+sYK2j3bKau8JIdcwXEOEHKNZc/fv9zXUwCBbbaVjIoB6MtbECQyfxhC6TIR
UoFt7Y80N/3oLlgMn4c+cf9+MWIwy+B2mSw7weI0QAfrVqoh0rJMjCp1uHTqapDPhW77833T8PHE
ysG+REMF0NReDPOnVR59PmLhX8P2Jex2jfKqqH8k9c840OIqT0H5JxWOoW9Xs6cmzzOqyy2ztr0v
MoN5lMxHrIRxIXoOetlBB9G2fH0VMSbD5KL1mWgAqujBjAzJ1u8uQ3gs5HVgviCYiHHXb7mpnVmh
f8EXajqsnfTYbquS9fxs+bspxL0ANs+gaygG01enkzI27bYPBU8ZcgeRHQB06tDROhloytFYTlp3
6oFHMEuzEGA28JJtJ3qSIvq1zP+6DBE75Y+k/Y6E0s6lk/UyUkzV8L4EgPw53YLgpSqwDOfWJ/rZ
Nb8qQ2EafJH+6hOoGFuMJltsOE0SBty4zvyAOjDQi8fh/qkHrJQ6snmuy0uc/FYZHieyRT9gayLk
YQUPVnCO6tdCv4ggZsKXAuyOvq8sKl0IRQDdsviCZKOtWlurWHflK/ApYMyjmyqgJ1ix3VrQXBNc
Op3oamvK9vxUcOY52E3hFEyfhTla9yi/S9cRqyVImCrgruQgw1RQHYMbDr2uPAtnpoL9m7JHUor+
fLQucketvYGI0NoqMA76NaDXZLcAycchKbqJ+TbIT4KFKTb6LPw1bj+4XeIFioPut96tjXiT5muL
2tjfRcAYhx9WQ0tyKxtbbEjjeoWfBTEGQ28BAaXlp8fpvq0BocOPa8ZnMZyYx712xevIHBcU7hC6
xtPwe0ZtOPI6cw25kAFtLT9YyQ73i1zeBe1LANV//mH0P2dWpgl5xSTdWGbVXeghP12yTpiKWuui
8xTTNcc9eHhCIf/k/aEWrgnIqGRLTTbKuyQFOHDIOi/GCAqgSN68Jcs8ebSTZptLZ5WbF8rfvXTu
06s/XmOGjY3mQRYx6y2uY4wKH/PwmPt3irSWg3WY7dRg7ceHBKe6dFd1S3mvzBvQkfl8L+V7XXJz
dZVpl2l4hsin9I8dAk3brrjHv31UV2X0UCdQAy9Sd+oY/PvPMttjHrca4vjmASB7pm3QgkO0CJnp
aqczkCy+aTSpy2l/E0iQe8E1BwMdhBNvgXB9XiDF3U79ZWYAGIEtTWMU0BFUW02SeI3jdNjOlT7c
q22l2k0WHPDkjFzf8sN1KNJFQZSUvnAyWmwEEHN4eUq20SPyb+gZOAbs02ccOq3+wYzzh0WIHfnv
wksNEfTDAgTLAWu1WTiuqzGgA9MjWNU3HFOpJSaYvT+jhiOhkplVoGV7eCemp6OnGqU6eM+5WGPY
Jn/zSr6Wn+REMA6XOhCNENSVPx/BQokYnBQK6VX2xeGkh71boXEtq3jIz73EYdxDZjGDt7FrELgT
g+676vvLN+EGFn7gwn1cqu+brqvWSb2BkXZ6pXhTD0F5ohswrcpWfY8aoINti+RdWtMcrqdxcJCL
+A1p/MPh7ztS5FK7fFody51gkiEz/rEMQD+fX8UwpxgOoKJ1nVPxNdBmzu6Jiqsg1V3ryLJZxPW/
H21f09PlkrqyeMqLGuXfTQGeZ0razLJK67MZWtcs8sFpE+OXUlrmKUOjwNc7eavXeQYetvER86/v
61F+UDgMd5U5gejTs8dArvlj5lSTAuW909b4uMt/jJFDC/bz+M1x/IHq+vyaYBksEpUk/WDSblPq
aEYLfYqqBBgc66NHVH3djyI2kuisutIQtV6Z9rMtB5RLOmhdJFuCUwvEImDciIR3v1IDS1pPotit
cQuxtQrluqQLpFXgN/pKywtrbRoLBwb7CW9u2mbdSKW+mbAIdMMw+jXlRnOYpGw9TLL4zdMtld7t
w0HJ5JNgyrIU5J/XQDOVo1+oc3KVIVXYyAk+TGK8+earf8lnFMyJ/3GRm6/uB1oi4/ECkKYRGXTM
BrYSUo0d3/Iv1YTxZ+ChoOvYQBYpopUIo7xU3X0+puUqNsR6lVJxS4N8P5rwg4YeyBdTJ0cEyuDO
8QTOFZSvP8JdyhBTB7tvYgIQQEsoBWNluXxd5btU/usuXprpMl0sU1kgize7uIxMHaW3WbjoLcCm
wghnD4UamgNmMGzDkqJFJy/ogoM2Lu3dIKih1aJknweD+c0n/Gjh33xDJhc6YMllhEGV+vkbtpbq
T5RJwqWr0rXWKv26anmLSNlsC02GpCCX0wpzU0dF01+WJuXeilqSBHgSXqCRhGkZk5bY+A7I+G9v
DDEUsINsdwWRis83lpdDHqd1LVwqa5qdNhguylxtyQ9Sl9gG+TdvX/vOd0efb5iFwl6kj+AYEyip
XhgxPBDCK3YuL98sxy81MmMXSmN2Mt+NYv6m9qu7PoonHEyuqW/mdzP1rK50az81h/2c+1vdt2oM
0szAGVWcI1V+l6M3pb7XNAkx+v1YHBSmpKqYC5ugaRFZzvT33AqnVTXl2LzCi/i44f8X+ir/n6mA
8Q3+8e2+qICd8Dkv/tcl+lX8U1Hl4w/9l4KP9h8c5wwOmaYt80ON4/y/FHwMJFUAsyIhj5Lksvz+
W1MFeXlGDCqHsE7cY9z4fzRVJOM/EO1CJuBfIGSW7v9EU+Vjfv/fW3NhTtGOARpFjbeAldSbpZZH
fdCnccOw2tcFD+D74KpNZkTwytOIGj3ExoBZ6G6SjavJsCVSktwrlTjcpelM8o8SLmLxNRCZ1jTB
xQrmQU/Dt6mou10YVkiK54BQO3KtSOit+wCcwa5Kp/abrOlzpsBMT9OXnpKIiD9BhoPw80YeSlWK
fCnKMNH0a8gyXeNmfnTSMMJwhKoHBBVL342nl+Dwz1fHSBYVNvQhiLHMKW4TtUAThDbH3snzS5HJ
tJW+y0b+wxKz4Zv4+fkIXB7u84VuWrydNc4RlnyBh6D+jzoOMsfMrId/rNvTv277n4an/+4aPA26
M8vqQtPp8wtsOwA2YYtIv8DhBEGmwSC5rctvPtNNf+njUUDF0UkTAdDrUI0+XwbzRrGYy0wAi9ZZ
Lr7b+yKznv1IW1td/dLX3WPdMLpMWmkVz9I5M8dv2qRL9nzz0ZjMMv1l9EC39BZWpBe9ZJVxxLQ0
KQ5pMSzgNKYsSd9K1Jz4O/39td5k8//5wHBhl1MG+Ixx88CRhs8vMdvH7rmaHNzS30Ism+0mMMHH
pcZ9bmkNRGL1rHXxO/5i179f/1+DuZsHpkOzsI0UkEZfElolHwV1xi3HiyyEXbTqjsmG7Kl6/I66
xnxOdO0cJai+Zj3Y+NpI31Qlflei9FAiRYpiDRNmkksMmUWoKko4q6dONe+qSDtnRnYAGXU3x8m7
iDhfjoqHW0x4kE2DMNpFV8XwjFDxy6wmPCUSTS+6jr/7FFPwWlycwX3lPCuJYucz7WCp+pH4+kNj
queihjAmcmXVCB6xdMLxTIvfDOwRaBPVjbtcDZ8nmNjcBhK3OCnnxsNQFOBQRkrpLnjzmV5g6yy+
mlD0adLxS+R42lUEU+bpMrSvNDTrjd6MMgiWZYze5KWjTliI4+Yyn9W6MN2o4a8u++wQxTLaxFgs
fDyZHKvHqa+mvVotMS8SEi8XhnEnGlVyjJLmJcE9UKE7NGJSSr9zGEmphKKVKdH1u0qhETJr+qtg
NPlziyuCO7UITKPBpGCBAG9dSwDcBLgrrWW8SAEGZ296atyheHinxW2xSRrcT9MEMuKkmQ/6YppB
DJ+PZknD1QjD0tGUIFrlUd67nDx3koZghTwB8BsF+GyzoZzLJHtLJuUJAAnEKKN58Wkve5nBLUgR
jaLlu/pGfogh8YLJRwapA0CQxobkdKUJaLDIRLcvVcFTQ9A/ajMjWLi85I/XOKpAvGOzMt0QY/VH
I1BkTyx4CZNSWKtcyq31FIqWY0bGnRWmFsSqaVpXE54VZRi9qTmwIiVpy5WIoIwdWAOCtQJA+6Gh
wVEU2pkkXMPSnaWArJxGLW4+hJjIruqEK8WzNR39wB9hZ5B/a7h6wMnnP/2cI66q0ndzKF/k0Nh+
3HsaGPlazGGIZ+h5F+P8c+jld90XHgC/ASGN2a7izEP2VfiuT8G8SoJBdoJmshygCf2fLoI6Bx8G
0m2fnjMd10qzGGUvUrjvBLerleU3L3Oci64W6wlFhTXCChgacBu8J4sp8kqJ0atGCpJVk7cvs8YC
ELToXQjUfF1M9QuM5sT7V3Eh4JaHBCbjkRqsUWNFJXa40tmSStnB5B3vjbjiT/v5Ydk0ImZD6wEO
Noob/PSy3bswwReqpwfVC2pjgx7gr2YmQ889edd6Nlk6Z29RDVFpkI6yP9xXovWQ4eVqY6mWwJlj
wc/E7XWEgIDdDep59lGwrpqRJpip3+W5NHh5Ghl2m1t3pPPnNGYjyXrwpli8mKmQuIZfv8BPYmRT
vggCb2oyomf8T7CiHfhg0sxjyozmHuJIn46hEcK5SPzI0ZgRuLhr/OoVCd8t03wQ5zlx/Ux4QEBx
tJefUYLivW3Stzxgy6LT9tCEkuAtwbdtjcStmvoFEf5zHZVsWpnNkS8LX/RDzPJq38PGbXRaedDc
CrSBraiEjNlAJauM2nE3ZqXpLmZz9hzQzwRtGN4pbTf7DnL3sW00fBqt4SZFQYiP4sw9DcyHQNOl
bxplj6NlIc2TaA5WQoUpXt0X2a9sDplimfA9yqVhGdcvtRG+9Ur3Umf1C87gvHu1kGlrQUwJDdaJ
GXLfhRm+p1E1rz72qVAaD1kqzmu82qCkTJ3lAKIoNqXZsyuocV2hZ5GYvfAwTgmLS7B2VkIJaxYT
mnNqnD71BpWOI/rxtE4t/4+ItY0rj4rgCSp/yhflc5pkis2R6f/EjWsRhWGH+gz07KkapQOkRSGy
k0xDe7hhNCNrxsB8j2+JjdZ4MhWCYDxIsArxUNkuMqP2ULO0/aptEALJZCqWqDbdtBZ+TmMQnhQz
k52Y+L3pZAJ+ohUvOtKtbBuq34PqN+VKCmb5Is0RTepemACBGhORVkmAWbahAIIJp3j+pNQJm0zl
liW9m9aBOHET6CSfVSS66xA47TxCW22TMmGaEcXNc52G4X0iwFXUau2nZUmJq0pZ4w5WY7pyqIgv
SMRq+2asypVfieWrhJ752sz96SikTE9cMQ7fmgBIcSQKP6UqYQIRQRm0MbFPUUsqYb/LA14U/VCp
vzG9LDaRpPROErBZ+hSMdh4EqTdOtDjxBYUyUvXiC0K6b+PI8bwEp7JgBSNw8G6OCxOvr18+jkXS
yfM0wCzIMbNzGnE5FxO/3mdLspGZ2p0ysw5zg21QEjCUmca2nGn1HuAfVOpmQJqvjX4UORH8I0Yk
kX4nNmUOJCZ+C9LSR78zlNB8wS6WEL+cKelD2oM6inUDJQDi8TjjF4Xp5HtXyqdS6Y4YZ/zCaOM1
N5J98r/ZO4/dOLY0z79KYVbdixDCm0UXMJmRhsmkN5K4CVDuhPf+bWZ60e8w23qx+R1KuiKTvGSp
Bw1MdTdQF3WvxGRkRJzznc/8zYTp4DyTJTRjSG6RZ0ji9rSs6ogNpxPi1l2Ecm6hIplkRehkYS04
HY+Vmuyn0aFQCUCyFSp2Umy6Iz3p6df12VoHD+a3ozWe6wNnSDM0yI2WhHUyyg9uLm8TWyUuyn5M
k2q+6yLveirDT5Hg+YFw+lYKflqr5KaVCcZDupBr9YfJTtDb42m6UWOsQNgWb2SKT1tQMlHEAhzF
Z/z9qAqdwx6JkdGlyMc5XKUusQqy4/XAlQia8bchotM9Rw6CfCoAvdczxIfh9ZME0aYjA9dfpdNL
an7Y8cSeS2I6EPJznP4sjNCQaMOdYfYXQQKtpNTylFwE3qCK/g75yIndKreIiX+IzXDjJMyFM5Pz
fDYNUrYkXqo1Wk9dxUxmvhIYSy0EhRtSC81R0KqfLReFDiNQ3qMgemWVNe65brmuRgupZ3GjNd2X
WE+3moDbIfPQPg2+lTViU2EW7WxRkaal/XhqKW2yyyb2ch4QuLFoOxpk7j7gvLWQa86K8b3NiTqx
McFfS4mQTZsw+CjtFOA15yYgX7LG1GNLSlm/wZ3QZiqTcamUs7HqFP0NZu6zAtVmwKHTW6bGtmyg
dE8Ln6J0SkC8ruIDjFJWfZqRpGn20eyIb3FJ9ORg/fb6i33ojB68WIkfAO3KLN98hgzSOyNvqyBV
/Fw+KV6OeYQA3nxhIGuxapr5Y+cyPYs5VbLUZCTpnsp0Up8J6Jknx60tBYBGc3kpcyZ1IAWSb7km
GZiM5NMYcpRmxJA+d5Hu7SH9OPVRoaffqrL+YJRkOt1MXRMbF6NLnPeapFxGkKV9eezrYDdXfWte
6Capo0w3lZnMISMJb1R2Z6RzSOA0Oy3CXm3J2ihaHnK6vi6BqOjutduwRRTOpySpla028Lab3Dot
Z36SQurDGGvNdYFebbRohjj3PcGZPAcc499PRmouMXAwDBMqAyPGPDTpmxqD36EksGacxakuSRYw
LGRi1/iUKp86e0h8mW4ZUfUhsed2RfIc7ERszXcPr++3emrXRcb/DsXyEfP4XJRTHUH++OtJ9Lku
GtKZV39q87U4vc++Noc/JL/NH7+r+evDX4uvhexzPfkPUh6mcBfd13q6/Np0aftTel7+5N/7l3/5
+vBbiKdf/+V/fC66vJW/DTu9/EnzTIIN/lzH+Oo+x+9+/7f/8zm6f/axnz03FRF9ALqQh0juZGvt
V89Newczj2LcAwJOgij7Xb+k9ymQDUZNEA2A9kpS4w8dY814xxwMGWOCs8Qv8RV/PoAfrRWe3Z9q
rDyAaB5vTKmRTCdcymGSktI/ehoLUL9sA7yKAGRNxhraUeStmhE1BrUIdx6x8HNmW9UVZtvtPtXq
wVpMRpNukqk4jiwn/woq3gRM0zrTRT5X4MitzIR274pw3w5Dvp9tNcZOuagqxBmDsDvTx3pvZJ55
nii6d5/jWXMuJgyRlSjSAIpZYXXSTMACKpf0dNEYNiKPWjap6wwLyXzVWlV/O7s5fQK1IzlMgwxd
YuH//nr/+xbz2T+sHjzInNfW9neN7uuu/oxU99e/LO/pKzdPFrn8/I9FjlS3JpW16BuD+DMJ8X8s
ckd/x9oCQKwju2XR6PrVWNYR+AZULRFCYCtBVvOpH4ucv2I9esxaGYAC8QbaebCoX1vkh+kMct/4
7KE3xq9imH2oLjkpkxKELTWOPiTYWDE6ReoUFrKdmogLt9G3vo7LW0Mr2OV/RIMX+piHTdmH67K9
0ZlGnQsFuqd7a56cfCgVVax5crrfN0YNw26sED7IkT5+/VqHPVN5LRhBwJ/o7quQFZ9ei0fZ9X0/
iXXqioSeLHV8Y+vz943xp+FCfuPH0UJeRQo3mowCeKGH4/imMZ3M1riK7TrZqm0y6LaBlmwpv/Id
DIRsryB5ppubuhmyo9fv8DBr4cIQ8uD9uawkKeb29A6toROzm3LtEZW5lROaoFrmk0LtorVeR9qq
LvHIeP2SL7xAoqykGuBAgdXzwdzSsAJaXGoq1gMuRMsAtg6PN54hu1nh2euXeuHJgrCHwYc8ptQx
OejNel5Y1gO085XSlNG5Hoyq7805EhAWJQq+zHdWoh67c59u0xbdo9cvfsCRRx6PZ8tpI++S0bNu
ckg9ZlRgT5hwbYtapkc9LiydeYNZL7JGfehus0GrfQPLwYWbQ8KNYlSr9BbdHc0dQPngIItk3zJU
I+uNZ/LS46dRDPWLda2j5Pj0W82aFTb08ejrmSkaXRVQd3go6IRG5PS//wQQ0pGDMWQSpX3A02tp
VTxEqQkzuRcecr19YH0KCze9wwPGuqHW7X3PHhDuQoa0S/ZKlalLowskaXGs1nPf0r3WAm1+Y1fr
hyMCXgzmnlB8EK9Epf5w+srMqBRtYxK6RqOLFnUKYHxUJwjBUemhJVy5qYsQ3aSdGv0Mbb4cpnCZ
4dN76hXGsBv0QXnf2SOfmjS0gxvTnqFP5WW11zt9jeyXg014Jvymds19JJRPWYIBcBiGFC/KGKHY
ZA9QSMfW0964tQPWhVxz8BmQ7WE3019h3T994olThNCqeLs1yfva6ufu2PHijIq4UJkkB0WofgNu
YS/cSRlH3zDbAP2wqYfbPualA1QwnNB1U6BqlH3pvcdS2p78SogQkpgxvQUPO3AefPi+kGvBtEum
iMQiPf2+YxVYExpaAe3GQPKx465aFnnOLB6FCUhyhXbZpCH4djdD03COTfc81rsB670pQA9Mw1eV
/p/RGnx/HQDLkDS4YQ8pf9DqHvLUo670YLhNcVXij3YeVWp4UVNnRAulGJ3jKEysc8rF9DJKraVI
87WIVLfFLbM1N1XY6DvqeusSLqY7SpNCOhYaBIJhzuebBDD5TYxV+OfWbKH1d/VbhsPPzx+JUZJc
JQ+2BFH66dMxequ3hGGCQjKi/iYtJ3WTu5X1xvnz8lVcCZEgl4CL8fQq5RzGgeKp0AcFWO5Bn74W
pe2+EQ3lL3l6yHErDvcCqRrE+6HYoUJvdq6sIVhpgySXx7PzodYNxB9ETprc0w7oygFmfI2Z4utR
6IUrMwoiGQBnwRngymjwiE8XN62H7wxskt4y4mRBGYjNZ4ILd43SkXBuBlGHt4qbO2/c8QO25OCW
iTEsbzIIy3AOfTcQuo+UMDa8lVGoBgrloxvcGn3d3OtNnEArqi18MzUVzYdoyEi7mUptC5rP1rKL
9bKh0e2U+zBRpy9ICOyrgc6kHhA1Fkme1teBDhCkDx3jelYEMuR2nkMpTfLsM/bu5hl4tvh87JJg
8/rTfH6kfg+cDhJMILZUebw8eppjaVRTWareKiw9YGWD610xc7xskpYA74zd2vVw8YJatvGUMfl3
PVI2HLxeFfqgxFo8vnqC47xiqjUw4qTsNi3EyGWg5DUy+SV01KTqz7DXKBblxMxNiQtOWM1K1oAL
jfNMD6ZVlbu3iRMUizEMZt/UZ8SoVCffloVprzz62cusHnS/VMuvwrBQMM/q+zQqg9NWhzr/+pN8
NioHWM9uIFZL2V4IVwf5gRhHrQ97x1lVQncuZ8LJIjC96DjMWoSLZHt3SfvHO4rawPRTq/KOxqwu
zoO6Ebf/jq8i9XwogCmqn+G3xhwXNJxe2SM18hSl2tX3fQdNEFRSc+SiInwGvAxwuCkoIhuUCpPJ
waexbi/f+CIyoh3sGZkCQ30F72E8W14eb5O5WcgXqaQggH40z5Z6BMcw2pOhoZ5uolOQGmI/NYq5
NUpGqFoM86mM0LR9/bu8sNIR1CZSYddDvvRgsPdopYeGzsiJxG4FWNK4EWHintjs1GPocVgGmPCf
HYFPDW2VYwa91RsyQy8EZWiJKAJwnoMPOiyviiponbji6qMXoDzfeO7ayJC9eLjH3+pBnb2G2Hrc
PvrrP3BdLquMP6rMZyiv73X5bVSLr3nzF/rD7d/+dx5RpD+pzeXv+NmAMt8BaZddJChUkkTM6/sJ
+jLxZgOrS1eWBJN+/aMGlPuOTIesE7Qn6TcZzx+1uea+A/oKeJL2sVQWp4n/G7X5YYILnojGAVuB
5BZo6OHJM811XY6NjeymWYN5wK94mTeIyzI4TKdvj57U31GPy2vR8nalHqXFkXBQY6lNOqd9g1dT
m1sdE1MRg6DH+9YLmzei1ENp8jg4PFzKJfzLbIj2hgwej3bkOOeeF0Tc1jyEy9zwjlHVzzP0FrXJ
xMGrriNMI/sjOwkUPwABMDkj/WD1nPl7cZcZ33pxqWgmylUK2AY0dxtAqwvDSPRlb2I/gM7J64/m
sLiW3xfulMwBaCHgxvP0+8ZunVnDoHl+N9GjnpuK8maQrKKBsq/UggkDKd1cvX7RA8YFcybqLVYY
pn0ACGENHxwrKd3DtJsyzy9j11q6VXEhqv5bqnvphT3WJ0MQMtFRhuIkjJiCj4a2MifbO+lpOeLe
w0gc1agoci9Cs6XnoRrozfUF/JCTsr8dlWQAOK1N4HVQyJ5mcIQ4cVeIAXt3k2UzcyuLq6G2L8a+
GVewZ8EKASladrYbrizwvYmlhszymetpZSDVDD2AfKJcNUWZvm9qrD/GPnpDaeqh3/pk4ciOGAjw
B8lUwrncL48WDnadYoiS1vNDF2GN2smspTElX/IURcaII9rvGvEha1ubFD/Yq4G3S+s2XJSlsN9I
nw4Ubx7eDlU3bwW5fvL6w/bVVCSOCRLL81UvKha9TOoAwMvJOHSguYIck6ZkV3CnkhC5C61p2+Vk
1svBqt4PvV2/ccw8ixTyyfz6Os5BM8Yzu8JJ+sLzPQVvFmFUwu8NZiRGd1sP8+/WMyxNgIeEROT0
cZA4JDFG+BSYRu+5fsXYCsmitsdxzO7f2AEvDDx1KXhAZAYYD2b0IEfNzHJKtQh5cSUNUKIc2zuD
gfrSibqTTBn7hUB9chpdY1eGZHWBZu0mp5z8GaWd0No26BEtw8JpNvaYXaJgkKOD3G/z3Pli5B2D
e++kS9FDnwdVLBUDIcdc71dlEW0UU7GpLxoEDXom8JjRVaF3U1vaWRc05jGjycqfGZItKoFWDLie
YlVi2YbwewuIxne1qDuqRJb54FRqP1Mcqr0Qk/gRlqOTBveKGn+BtvpRCLXauyAMFE/MsNJUaI4e
ISWJbvoIKRrXrrSFXTD15DoQ2XLwXB5MrDee84trmTEqFrIavTUe99NtFY5pNdhJ6sFAT6fVNC6L
WMwLI7eKbWsp12EfFseaGtqMQEJ0DoUPxBcqouUuYeu/pV9yWObJtUXAc8gbAVzrhwmT45Vd6waB
6zs1EopgU+xFpqI5rn5GGqsEKADyrFXfyBFfvKgUlaN/Sn/48KLqPGQECS6ai/O+bb21sHsYkHV1
Mkc1rb0khlEdf3w9wr8Yzmy60WwgCGTP/FfygYZKX8Uc71Z31NCaX7nTmGx6nmnRKwi6Nt0dbvAK
qEjnblKT6DjrrS3j1PCN2z+gV3yPZsh8kAlhT2tRPjxdAUELR67sBEDfejCXk6TQBSq4s9CRXNAK
oOLsGc6yEiM6ZXU8gsxqET52lNOSrGTnImpY4CU2Am7Zvv6QHoDGhzGfdUmXmda2jc7V06+WRKmA
wk+s8bKPhlOlZ+l0OiU4eg04sLl03mh5IJtqYgiG0J0NpsfsADP0FqLlMdaNkKc4ozS1X0w6egBF
6X1sMix/0ibMQB1cRjouWGETe5sRmxXovxQmTm4vDbdDwjA+qVyEZQFCfxwjJHW9Gqm15N5WsQlR
JlYHAJ9kiLeAQ2FuKogvdQUa561SldCVw3ugA+oinKd1U2jz3hFnlZMDXcgyHcxQc6yoVecPGXSz
lActBKKy9lQ5PpizBHBLyiTPfKNv/NJJ4Ui6ClGVNO9QPpEZYpl3geP6Q+z1vtEpDBbbld5GNyBM
6++h5bfqkv/0s0KL/PXvrUn+6ebqf/7z02qET/+qRtDOo8WEASPRmNTvVzVivZP1Iw690ouCCp+z
8Oc43H0HkYJROXNqFyVO2Zv9OQ53cJE2ka78njBZZNq/UY3InfZkJ8pI5aGQBc1FTiQPjglyXH0Q
OS4eXtKv9WjaTG7wxlHEXbx6iYNMm2CJ2MXAJcbQPNHLcRNB3bZ77+rRG3ih1nm2Bx7uxPY8GnoA
DA4lO1qlT0SrqoEfpMO6MLN9UUx+Ynm3RLGj1y914EEg4WLgGyVIAesjqkbzILR6VlFX6owwqNv3
x6HWgoaWGEfVrwKQ1DnS4UZ/XExiY4bJLsoQnJnM7SSMrXy63jBtVMV+4/afnXbyKzEv1CTdkO9m
PA2pWmxqaTGPgV+EColRug0HsQJ2eSzki63dG4GKzuuP4a1LHkRxUxcT80u6eZkq3ucTl22j5Zh3
CEnF4KCxXBu9N6qFl5br47uUa+1RsdC6QKjrirss0biI1XAXmskbh9Oz1p98uZTmzOHpAkiBrKfX
iB2kJF3R8nKD4nxW87vcNbfIveyYBZzYmXnS291x08ZLDzkhFULp60/1eQbB9WnGywkY5xK2hk+v
X5tWp4OqQiq9vythOKMo5E9NigWVt3eDaDeJaBdb3uXgpdsqc2/Cpn3jOHnobh5GBclLkxbzTIAO
8XJeMLnC6DO4EZg72HP8Ua+zfckcQFPdGyCdfoHOjNoN6FYbOxyEm4WrRztkMPxOA8ENrlpYvB82
Hkthn3rdMY4di15Ntj06pVZXnL/+zOR+e/59eWcywWRbHryyqi5z2wwLXtlkn7TopKYKfC29o6T3
rpSmOaY9cpKrzafXL/tSZKOIwaOcgR49j4MCLQscNtyQsxrz4ZNXZ+dlgWCnHV6+fpmHdOjw9mg1
UpLCeONYOFgRhnC1oG5p4yTqNc3189x0QRKDlCzbYq3G1i7uzR1zwLWaKHsZYmKMtEHO7aGd7JFM
vCjzeUOzdqFECHY74gIeLbLTFikNRooG7A91Ajsdg4kvUpz5qjOAuL49T2ifZL46GjtV61dcfLLC
zev3pj9Aa5/dHFQwmJD4ujAJerrc59B1E6XFGzLXvOvQyc71sT8WFl69TeCnge0zxE4WutGv5wiB
PBsn7za5pymw8rJ4FxsoeBfRx3FEFJdhXMlwdBjPKpYf1KtlOTEHCawl0PRwgY/Qyqmzbe7067Q2
iJD2dp7jy6lmXdbFYk4UyG8dQtvTBgLmdqR0HI3ZF43Y5Mj0gzteySepAm4OdCIrfpJaM3xymmE1
Vta25okK/jz0hlOrqs6C7K5yxtPQaI5igCKTrqy7MUQRBN4HNaEf4JoH9y0Gc57tPadfBY219Kr4
I4jNlbygmWFC7qV7hJLwNzFPxZj6rZ1+RFjuOHPcL4OhrJsG+YzIxnMp3s0onUA9QQ5o9lVD30rw
gqXW9wgb7qI4P+8jkS2VsD6jKXbiimnT2+HGwnO6AOHmiOBq9qp7dAGNZVmPp/rAtjXd20yLLkFw
n0VVavnlnFz3U4msTp6ex4ieeiasRYHyjGjPXFcBKxB9cUEtcxhtChGt0rJfRY7+Pop5o7Z7G8tz
wWLCNnmr1lnaiONbG8s4SWoX8YRgJQNJYX8LebYy7spnXU7oMucrs7ojcINizfkjw/oyChM3PmbM
HHtbxy4vtTjb10HqZ7NzpQzoV0fKus6VvfxdBf1VMTdnXhLunDBYNW2KirvYZQOOIo41bTq8ncB8
rnoR7ppqWEi2S6bMNwFWdrb1oMx4xKD3pBXdUjFhAHjjJte9fZzb20rxLmTUUSJ1IzTjxE2xbLIR
II2trcBWyexCFJ9p1DH4y5d0vD5NmbKO3V7+g5YyZu9j0x3FqSeVTW8Yqq/GFnu7XmWBDFq2jyt1
U3YWYvfsW605aiobmghaeDCBlXZY50mMQoxYDU5/bBRA6FHWLYP2KMUYhFaR3+CAAljsKBLdZWCi
DlXVZ4zdV4U5+QaeUaLCRWbgM4JF6AwIuHja5ybPEjgAA2jg+qhrzJ181WHKf4M6SFzlVkH8bTCH
FeSKrYpnW1qJTYPbjikw/wkdPMOBOud9h/KWuCQ53iUTfsBz8LAGADvuJlN8m5J5UyGAl4az7+ji
ygbMYKacLhystn7tamiIa/HOgtQkeKy1fDWyjqqjjw2QDTNDKYx10mfZ1tKCG5TZ34hQLwV5UHs0
LpAlwTb9IPjOdWWnLngF38A413Fb0CTjprPeUrnT5WFxGAeliogUnkG0+MHw8lFqEwdmWlYI08Bw
Sb6F7GIUMMHIF+epNfmNZu6iKdt2ORjRCcWjSsnPk1x8kGeqagXvsZLuFw09Mdtt3zsUsAFWDvE4
+a+H6+dtJZITwEJgexFXZnJ+kGa2cM/zLHBp32mTRZ9cTbExmT8PFrpxurEb+X/F03awfD7Nhn4C
4wf1KCAjonirX/linoROj5zkcGqAl3p6cKDqOaRGysRhGsLLqHWvzXz+1CXTpqVLZzvUv0Z7nA/V
feS0y8ohWECYfP1xvLg2Hn2Fg6cx9pmSNfSRfcsYT51KwC4qyvu4ca5fv85LiwN7VRMQCIwC1sjB
IuzTKlL01pDTlfRjqZonUFRgWVnbdvYe9kjeByvHmWiWx8vKCD9M9ZmJYrlBFPKC+kjBRar2vH1R
R7usY9uG3RvN6pfSZs5vpinMNTz+5eBZ2GICq1XLgUqBDhueJmFN4AHfFyd4/CFzI8l9neLdKIIm
VPam7c0L9R9tTg0HTYvpCm3sp8tBiR0jrEbVA7ZxNzbhyg30zxF5UJq/Vf69UPcwBwSnZz1MgA9b
q0ppOkWSVrhZx0dZh+kZ9obYJPilPm2M0iQif2cj/CkIlSn78+AgMfBMLqn7Ie4fPNzUrsesjbgk
JONVwsHRWYyPasCvJLo1kskLpwLLyF/KqlOyGzsDybRgSLZyRUwUZWZFKx1fwcns19msb60p3aKp
s589a9fM9VHTig+0vmC1qZsu61cV/jWxnfkjn8lGvGzIgmohTlw72+Nzd0v77GpMwlVcNWfahN+3
6+2jhMMvtHZtjfaksHZJE+2waliZdXyRxZjG0Oqs7Ji+Z34Hk+xWTat9zZeWn2/Hfj3REW9LYwsA
cOcWKKphSz6YnHFj+EFmYx3XgzB1bCGLXqaIBSINPcbYwXXtmTkFq54scJrNnQYN06XMlruk8/j7
pj5TiZge8pYyWRqGbtkl4oMwFZqcknMa7wARfOvdZGtQK5uY+FXefN7lIyobcb+20cHso+ZIIw+W
mZbDYdv2WO4BTw1QLAxV5dJNxMbSxIbTbmdO42dTb49nMZ7K+D3V5i7Q76IquJzLFAlL5bjx8JAM
Skh4pCJB7+6NGFuf8cQO8zutQ1wOjn5VBLdqQwpuu3vaEMupBwfHewjmdtmUrAIvuhBknxVZr4N6
H3Cq/YTdU1qHuwEdNvkM+7Y6UzNx6TED0HRvIz8XzSSGnKjqaG370ThRPP4ZlKuhir6NPL8i7o4z
97ruJyo9a2l63bpVIWtx4OsJw5gguUgAdgBYuZwdb1W35E+o9gzqtJGJjBl7t65JO9QOjJNGGWH/
ODcB9UjgtWdOPp32UX9sJhz4GBzItSY8xO6TbG/Z0Muys9mJcXck6W7uAEwuQVedy56Ri+6cbg3o
dxq7IeuPygmqHKdQa85+GCUX8xQtRTEc5xSnhZVcIBu1iD34rErNY5OidX1MklxiCkIvRK4Re4SL
SpjqB8ITa1AeseglHE0OTMdm3pgqJlI2Xpxmiynx5LcB6xPOh17Pmxr5dfluaqVb2ZkN9V+5cgoe
EK4nKDhsrRGl7JpMbrhmS9+8fiA8P/wkfkAOKgEFMq17NhvU1Ljj3pkNCuVK1gO62R3PZJVyGeSx
uY0SceWAao7MadMEpIGG90ZZ+izg8hVoWgL3QkAcKMxB+6dQK7VWjZFJB+IofY4Plo7RmJVuJxzY
Xr9dKt3DACibMaAgkVgF0kAYfBrdES1Q8lwRrm9a8U5BY4BZXlsvoia8dNTZN2bS+MZMLhQrXFXE
4bjSbqtwvKuq8LKcqg60lL4LSmXfh8OaQgas7/DJNiMMVYW9NAtKTmKDFnM0TT2ZumIjZZlEu35O
u0XryjRHPlyKNGZKeLtaW22iKGBM7OrDZkC9Vja7ZpssDFGEjV3C+x/MYFFkCOgG3TGA4F3hGCdI
U+wsg/6RE11Sf1w2bB1gbaeezYoCGYeSz7CY3Yrkf8JQLhW5H4U24ovOvOxC8T52Z2xO7fk01yZU
OGQFmhKjDL2FfJ8TBedsb9b2ydCGH3IjulCS4rytsxwD3GBVWxQVJfGyyxxiLGuVmcikB5e1FmDk
YGNKh9fY2D/cfTtRUefKlcJhu9Sz8LLTBRrRaro1zfaTUodfp9FG0wC7Sjsvz127O+rZvgqtCGjX
l0mcMEDqg6sCgVfsTJi1Vco+S8R7FMiQQyEd6/EaDDAgIxLsRIR+XRTvkNw6by2KOhgHu5BiTc+p
gYt+DU5iXDZCXFatClt5bSScda27h1R1lXBNWmYXWtCu1TndV6qxg4Rz4lJPp+iayn3RgLs2cnM7
Msxlme0min3DZotSZ3RWv27LcFfGwzqpxaUMs+id3GgDAgZtt+xrhkxmqfgPv9yLt0yIUNuFUS51
+awq3bY6h+IsFU34i67B1NBtr/QSlGKAlCft/S+ODWmrc60jLWQG3YaVsWX472IonjCs+dalDuqF
wH0XZoC6k5KgMzKeGrgRWi2G8Gp+nyRYRNbdqZFKrEiyddpiLwvvmKA8U0iVavsprFMUkDOlXiTK
PO0YtV+guXBr6eFlo7uXFcF55XXIoNpudi6a4EaW2GGMTP4Iv1mpAUoT0fSR2bmdQPMWKxsn264A
9ToMK7ektkYsHCz6kUqdjMLLnQ19TubbqSYNnomZqHUEx4Vm7Gj571LHvm4aspNqHk8TZ7QWheMw
sq+MlLM9/ujlPbI2ceZ3jEiO5Ulf5+KN3PmFyAGAk5yZWSvZ02GvvqW9lU0NhrVohZMd8TA5eMFO
Hjdmvk/oTrweqp5fTqpRkfODHAWYeIghUSM7HA2UN8A3dMcyPwmpmt08v5crvRyHNy73wkFgykmp
KykcINQe8BaPysYJtBtws8HxC4J+SoFdRw4Q0FmFHo5WqpbcqVN4NbjJPgqzbdR0y9GLLx7u+T9g
Ivj/wqn9/5EuKzvjfz4mRDrhPqq/PhkNyk/8HA267xCSgxGC7hf/Ysh3+xOoyPxPjvjQhzN0lpPk
F/4cDerv+EmW8i+m4B+jQf2dqlMcstIlvYkP/85o8BlTFo6iQbH/YNkrL3bQmS0mPYZ4k2l+Cej5
fWin2DW3AF4WM/ICdC1Ht0JTCfufOq1uIZGoV7VpBkdNZLvHlsewHL77h2AwUVmpErdbqgC44Fyq
WoiEM+iM1ZBq2WKwjHDd9Mqw7ElLcZtVW1LnxL7pOlEiFY3Ozsckzd0T8En2VyUScbrAAbs6Gkcd
BfAxcTntJtteT24/LaYuw9Md0lmFyfIQfHQabb569A5fGDQeln/ysdANgqekseXAgz5NRepUzJoV
6Jrf9FVAb9MokCTvy5XVGJU/irw4aiC6rzLFyja/v8/+SyCCZX3759tqCcL9b/92XzzdV3zk176C
YwUDwQFNqCL6+Ghfee9gi/LHMpH8gfJ9tK/kImUarzNCJWj+GrnD25VOPfAFwe2aEKJ+Z189cAsf
d/oAxzLYRyoYaBLqH4ec0ilSTfS0bN1HO0L5Mld9eJrUQ1se92WtonagoxhrO/m6LE0UYWf14+zq
8TGYTQfs31xJHwe78qHEYXQfNb1xESn2uJw1+JQI5jc59q5lU18JrcdEJA88lHniwtlqoccUMdeW
gG17NTqa6RlZGBBiAY7Ax6qPoeictGF0nKAJhHpXNH90zQpxScsbGqxhG+o1NyRtKTQwmqk5cIgP
qLVmfkzvJ6Q4pR8xtkH3hnjHYZ0h9xuFDg8DyxICJW/z8cy3kxQotc0xKe7SHYP2YQnW8laNylEq
bpXfzW/+A86yf2DEvcPa/vP9dXX/6f7p3uLHf+4t453kxTDvBMP5A0H/88zirySoHuwFr4ldZ/06
s8CsWKgtAAwHdP8d9/wIzqKBCJVYOcmN/D1F1QNvDAl6A1PG1sLDiw415+rTxaLFpe3Mgav7c+sp
mylxtkaVewu3G77p84wWyTUDxAaM2PC5EdqRp0XqkTKX6NVkrl/M2ATnvX4ChpvOmmGeWO3H/w7h
LwqJOLz915ZYjnTvqmvav/2vqosOQjkf/bncdFR6LaYN8NFRZcIK91eKZLxTEQxB4Q3g2wPP4/Fy
AzMl02JbLi1yq1+h3HmH6C+rTeMnXJonv8XleMZWlrk1AC2mNbgIs7g5hB7HJvqgUxLnGilSFTjL
yUGGbrwXo2i3uYeeWWMB16frWkfvwQLKYtS+0i2BnwAkh5ihML0t8wPqYjFmWQ7aXiLb1Glzrg3q
ou0KxXed4koPDHVjxMNFMaCSHcfT8r+X5EtLErGIV5fk3/61+MviHknptMi+do8D4MMnf61IhoBS
j4aZE5Q8ST37GQB1lG/AX5JdPqxVuQV+JheoTUupAakFK2lHMjb+CoAP61BS/kkqSU5+J7l4jhWR
KQ+/HzCMNNM2DhplTd1FjtLBk5zU0PT7GDeksVUi/u2GSLhRhY78u/PVi4NrO8rSBWMFCOnoMjld
6y1bPboO9m7temtz8pC70x0/94yjfIq1Rdy1ty30/GWSFScePTRHQbIrapV82fdB58czOPdaU/qN
MzrVIo/HejUZY3aszskO3s+X31+3/9lxqLJlQT70SiCVq/aEVYtAdPGXf1rX9zmp8T8/Xr0/fsev
9UuGK7vGGqv4IQD+sX6Nd8gPyFwLEBXsOZ2l/XP9UqrqJiUPwZRgB2/+1/p133GsI1zNlgC2Rpv2
d9Yv++DpFNyW5zb+jyxhbL2fkYjHpGlH4r4/SeH9osrMZWjMKq27aFw8elAv1HHPh6pciw0Jj5Px
vgNB7mnwNqzZ08bYM/y4mYet06yyGgtfPQnNpVGMSzE4E1ZCIl7Wtpf7ZUvLGbNJFwW7BZNIc9N+
i1TBCDaZPd81Mc9TcYsy63zvJKq1fv3LPkiAPy4aSGxks52eOzLhUprl6ZfV3dYh1TcMvymcW5HM
CXQ6N927Lq5bkCjGEiWFqnRv7BTmulNtVXXCa2REljNrsD2zFLQtyw73tcpwPyVRde3QKFqWKE5m
TqUuRqszfN2NK3ax4ie0qdcj456NCJ0dDa9xgVIsUpxD7vrxqd42OVYV5Uq4dbUcEEdEVrWI1poe
71w1Pq7tGHfO6EvoBpdGBVAmgHHiVsHOCgpr9ftR4L9CTUyv4dGK+ROW7HnUfqbj9ETS7eGDPzY/
e/gdaE4DhRVSZEQJWUU/Di9oA+8cfBbRDtB5oQ+s2R+bX9ENTi+k9ilaEbahPCbN+XF6KTogdjoh
1MTsIqAYv1UaH5R6ZO4Om56QRy2AJMQh1gYSeVX2XT6fWiN9ZkSP0b0UAMHGKPEFgr7fM58/nasf
Nk+5HgkcJza4fJps9LiebqrazMb/S911LUeOK9lfuT+AG/TmZSMWdOVVsiXphSHTIui9/fo91Myd
UaFbXTGMfdiNmYh2IRAEkYlE5slzwAfNpAMgWAlUA5XEkYAZsOoOxOq99CwAU+3mfhN5xD+m6SMJ
QBFUzfWlL9/qV66IyxoD94N2QxD+iLPgCApd3B03n1Kt6UH9cyhQgALbIujps7CkYjqwbVm/1Gnm
e3LIeporTF9VlfqBsu9thqSFrQyteoAE0HWbmyCSl/s7Pa/RbJsq4g10q1ZNJORukENOsazkyuka
ONcm6HD/f5K0YqJZ2OcXsCBAXZy78bkHGEVJHS4L6Uj0H3NRCFgnWKoOpbRPGfrckNCh7UjlN8h2
o2TnKtKmFVZKslHiddC4VbNK6msUbaujWazRlQWsjkos7Ue+AQKtqlCyfqkNB8ySFUO+D2qThzIG
j9k+34/5LgpdI7OShqKskuk0UGzVCdZIkKC3KVBuUpNWAQUZvpa50rsaozLiaqC/PaC5r8hW7CQ+
JyMidy+sNyL6jCDcVK7zxBqvzOxBA4uxnL9l4kbTVq2+1gdHzWx/lbeoD0ET3ka3jSl40F6CiJ1c
uZDOa1sLsnZ6bw+qC/rcEfK5OMJMcG/axU17RIoEPOtA5N7rT/ITUjNjQPUjHDikMoLITetTbFAT
ctu+LUYU5UpX816B4QGkRqfiKb8mJ3CFg71d0NwhdX3ijPUbGLI76Pmx/QTRnLcQOoU+uqbtdFvY
/nMprFQItKGAqYIa2oPQHaTupX2019eqrd+WBvpJqf+j1l0jRpWQ5tvgFV9NhQg2qKxXIzrEQONz
J1NoenqKx1BapWwfnqYAbdorCPYgCWte9Q+uvzd37dY/jDpV7/Jt4wJh+YheLmWfZVD3sbvADl4n
iHBa46ZyIc95kyh0APEvs4Zij0rmMHjysSNU7KlpaymNr8ynxCO76Sl9zfaG6qWFHeFcdn1L8vqP
yKf+dbLrLXNnrpkjIB9LA6t4HteGOzxAFdTyLc3BO65j2BSjiYMWMhAt5tAO/Ig+QAMffWRo7hXW
nWGpm4oGbr7toYQ60ekY7ZXcxoI+ZZ5qheuyQce2hfKYFb/H6/xxjDzzxthNHnqznX5t/ugOycG8
RssyGa3kML3AbCsIKNISgtQoUx9FJ7vOrpXYMlt7UGgYW5FC5d5CYxo4Zf6Xj8T/g5WUOeBDFctE
5wVAVWAXmfngvg97Z1KIfx3y6iNP4q+x7i+H+ePww23t37NaqjSz8aIj8u9Uwue/zFd4aJyhXPaZ
ZPjr6DPwQ3MhdoY74vSb71t/HX1IJgP7rwCXBdYyEQxq/6AR6/zoA1mq9jkSYmwIFSHE444ikBga
Ckj32KndwEQTCs2CC3nUT6f7dwj58yO4wkUjyk0lTniEjW6gl+4xuep0PKm3s0ssbufu/6cn8Rnu
RAdAzjTwpNypVsfk0rE9nx4/vcgniRo6yYHCQzjyNesSZG0WK6xnpx6U5bQ9TCffFe6KQ3gh6P5k
ZPvdg/Dxvz5IEQcjKqSBnTJcCZiTTlR3K6i4vTJ33VEgOTbNptj6R9x9abse7eogAx5GNdtw4zWy
+C6Y1UX9j4j3+6jll6v75fXnf/9S8k0iQFamZGSnylgBCBav3PyH6QCi5fR29TI8dM/wMJp4adXn
Hfi7xZh38JfHssqXlFLHY4UNtFrvhvW0g2AzyMTvu6248Wl9rDsrUmm22VzCv3LxxB8bClSRIAac
gdjAYZ8/m5Qk0pSowWn9lnXUQMvvc261T2gmV+5wvCtXsRtKuJ7Q+PWLW/lFZHYemP38YM4sTamS
KkGct9rozP1PFUR53/LV7x/CxaE/P4WzzFoGXB7kC+ykVRSsHcWTMMd+4AyYHwjuD3TphMTq5As3
YHkOK/lPius28lVIGCF858JOEBJEBtpu2ElJnSqrGzcIxsnpDQg4F0ivopokgxZF165TNUJINKxl
oUPnUaU1W10kiYVcU0mDroXUJhvyfSIqB7OJQQo+6LcRqZ7JTOmVGpGTQgIGbB5zywT5yEedrfRc
h2x5R0J3kMGnkdWnaZxqR5yKP7mNv7eX2Up/95acu8hEpo+DILGT5JGr5gjI6A3UqA8B7R7GV/EJ
Qh4X4l8OJf+f7/n3unJ+I0NBrOukiZ3kW8WwwFpJqOKkTkCNK8Is4xHazr/fQVza7+cncj7BH6EJ
W5UiO5VO+lKufGc0rNYZEIOh8722wFrSHSGsa6cOJDhGS07suYEKZA/xKoSwJ8gZV8xL1vUq8fDn
+IrY0vZSI/CvHMhn0RwMEPJMNnhuxJPRCSxrMMdqN23NA+qGF3DSn1wx/JeeyY6Q2lJB2Mu3BIxN
XspKFYYnsH9amgcutH18k99U701BJ1paxHlD2F/eG0/TltnjVXMSEVg74XOzHdt9Y7jaejxKt8jN
08IaT4hwHQSoPkL0NXHF2+GIvAqI4H6g9/MJfYzvlWLHonONvt9j+x4ffRrRfjvSggL7Ghxfenrp
xir/yvd/fUNuLyesFAXoqrCTSluHrTs7uyJ0ckHMmVA0fTn9DdTQ4w27NdbQyoaup+VTSHq7yqtG
K4s9C9THr+UtGrYQZLeXzojZUf3uA3CfeBzHKVNEn52AwNyNGwFX6QdA0L1u1eQ2qspG4w0bcSPs
gNw9mrv/hL7f2rr6K1v/uj6cHQCH0QsdONZPUH3dKRv2BC72VW5V2/4YW3f6KrIh6W3H1qnaQEXe
mjdFuSmtZlPvmVtth+vs9fjyNlwnTugmVmQ9Av1ny09GitViuDHs85N0U29Rnyn2/ba9YMYci9Yf
ZmwAz4s4dCbsmqnLzs5YKQbvE9QZTo3d2Nm6kmzNM99UF2ribuTqzqw372i3k9Nehe+N1dwH9sfv
PckvfRfanqH2iznMBYvzKUgsIKOhReEpfJAepB/kRnnHfRm65qkDxLYCZKZM+/TCi3PdI3+++Jen
csHFVAexihpseIrc4kpdEXqsd40HFPv2kgldfBQXS1SFXoDKEI+KD1lD0z08gu+G68zxD3Ccl4h4
OI3Pn9+MiyBK2QStVJ6FJ8XzN4MNsayDbzX2sAPhikUOwyuu8E/CGlRTdkX7dX0b2+AKOV34qr80
zC/ry0UY+pgm0FXGS8Movd4rVpOXvLIr9moego3qoJV430E1bu8fBPhO7/dP5/rJ/1wDVUeiXcfN
DgoM53sqS7JBTJHROgHfZSd2dAVa2W1iM5tYIS7j/VNpt7ZPi420DeyqsfeGJQQXtpg+A3h+dk4z
aH1G+UD+kktKja0ZgEsUa/C4fk1pSB9v968PbnhAqcrGjqstcDbQ1/X+VafbmiI6sVPLkaiz8QrK
6HGtWKl1JVmClW5S+qh5zzVFxsa7gw9h7o0TW6sds13QI2O89dFR8H4dfX0I3NuUXgEXh590txYa
QO2aynQf4BE1fb7e6+42956vY3o14WdV6iKBYiueQK9ByLQb3P1VZ/dObfm2lVDLG+3jD/f4dPPm
jFdGRCVnckO6vxIslUpWTredrW2u9orzfMcsmX7EeNP9w7Nd0ruHEr9/q+zRutpPVFmndJXTu4Ti
+VR0Zfro+mukXT8XQHQ1i9kYFdJxcJM/rp51TO46t1N6exjp+/55wivYW2I7N1e0ojtweFF1bbvX
m4ec9nSP93lH5sO9X70HLhIsNLEKurpvkZV5f/Sdh2d/HdLcOqo4vhLrFq2mVm5dYS3n3TFsX/E9
kPmlKd45twhdq/R6f2t39n7d0DtvoM+j97y13sGTjb96HvBSgjXBa+IsNzHz2rt6xk0NMZdpuanl
TXjDeN/QGw1fdTxqGCW1FBt252L8hjoKBXnv/Js3R3Ucz6DWsJEt69bZHDQae+ujO9Cn1T2mKlte
Z61regypgn27Ox1ut4l1oMfdhO28W23A8mSVtrPZbZybnUE3pv1Y0u2qpbeVs1adHR5iIdKiFpQD
6MeLYdcWItIJ6+M9KVTBjjuivWhjULj3fUsPGXVWKmKJHJ+itQ63El05jL5ProoFlTdvzPZ6l2zk
DZXcF3q4R3vuXUCfwYvuaVg45wa/FHQTzN8uog8mRVGXZhZI9Ojuh245m8Lzt85GtOaZ/cgt1wYb
ud1Z2tVhhwdhnlZh7a9C2/lw7I33Yw50nMP7vrU2wJPTezg0gfZHJ3O8H5MVrUpn326uR2vf2Z3b
2aLb2KuYrvZg0bekzQOse8S22l/ddbaL3KtT2fcP+yuVPq50WERnG57gOavG1unDfnuNmcc2IjKn
sKBzR7etc/UQ2zS3P2R6+/iOnTybkU4/UttZ3T9YznEzYgMevCcsX0o/HlaPPcXqjqhcvewqatDD
U2A9je7gbJzmGtxudHI6h3hI+NFo61Oc7fjPgxQaUoIrLHaxYTSwMeo8Xmuh3dMm84TunXvMrnE2
vnV7/fja0+1g11gQncLyXCjLru8eBHwxzTOwhNe6ndwLNFkVh2qTWZv6wi2SwxX+6WW/+DeunikR
QwuVEv5Nh3t5JNvHyX7d19g1D/hSMNg1s/aKJWHpc+v1zmucdP2GtEG5Phl0N8euaPpzZet2WVSI
Gscs9gAyOoU7cYsINH6EAAQjbLK14ARQlvCKdYAWitvIbZCA6q+0lQGKS0e2Mmy4358+n52fPwWl
Xx7PncAmM5mmZPUcE0rXz/lhWOvwg17oyAd/pV1pbrGJr8oLX2MelH8oWNUl1MpBqQ5NufMjT2Bx
2BlyH55qCF06TPWPpgTqAyKWLxlaPaG6W+QWqNf0S1m++Sz96cFIWM4o05kPRTp/cJoaeS8SPLh3
prXwYXwoT/2j9IgbSbHXj6jD/hHz/yPA5H8DyDWTbb9k/6Jt9eOl/Vf+8a/b5qUJISbz9pPwFcL5
v3Sv/uv/kTrWHEp+n5P+75mhGDiMl68J6flH/iy+qvK/wTcLkfQ/C6x/J6CJLv8b0MWZfB/gIZRA
5/rfXxlo8d9AaShArAGvPIOWsdP+k4FWUXydUZNAXqCHCGIe6j9JQZ/HR2TGdUKwy+R765Syhb6D
DwXiIGlPaK179duHLwtx/GP3fa9v/tfIfDNMokKjFeQXiYMUPI2Am5jA8rFsaM6ow2lslHKQY2c0
9aMgk2MiypdY4L9ZEEBSz25hRatLmR9DmFfoZQjuqNJgIcGi2ctmzl11oI2t1wnUuh2xg+gYOlPD
Pxn6vr0Ffzdv7uqWRwIYHwxI901D1m3QSdHaSTxeIlr7bvT577/kfyW/mvpMzxPwola6FSogatWI
clq2KNwNAWllvQfMJEY7cKytAsjQ9UJsOMsG51ziZNQ4F3UhceS6RDZn2oFs/IK7/25RuDNXzYbB
aIQmcRLTM2u4yIWWw91V8NmKAikCqDAGtXSo1ax9k6NQGP5w3v90p8xCZF+/pW90uhGFbeKA/XoN
pcC7WL0ksfHNivCKJXrZg3g2gW5vBD7nLTrJxb1vkAvUc98Nzlmm2uhKW41YFia9lUAiaoG6zJ/w
wDNf0/xBh/wpZNYzqhVGAsQT4JGLNiAvsBJ2dVwrIHN2wgK0UFIXrNRiENxlg3N2CbrxvKhFoLMg
4568TVUarOtIMtfLRucMU4Fi3JB3NbBfj1NhycXCFeFM0gfp5QiZ58TpIWwM0GgZWcokLrN3HtiX
ySBZ1jPsEnCvgrOilyDrNSydOWeZXSw2RRlW0E/VAwipD6EP/dq2XLbcfHMZyxJ/CtCt6RhmAocC
HVSQgf6pLPFPrZ7nvJ/SdOqDekpQyQpTdNJruE/pTbNw6pxtalLbplOO0YtoV7d3eXEhsv3G5hXu
vFQkJQMmcURGVur2qZ9E4B4rLjAefjc2d2Jq8sQEc4LsAFAB6zxO0xeWq/KFssR3g3OGWWoGyNl6
OQKNihY/V5pQf4rcZsvsnpewm1IhLENFi0AbF7pTn4NhVCSX2K++mztnn0k+tmIgYGGkJMltX83A
f6KBr22RU+H5GiNRQUNXBH7JqirA9NVbUve+bGTOOiFtWEYsbCKnbhWw7LXKu+z/M+XJv6LZT5Ke
LwFQ1kwRSZgRohFesNOheGYiOG0WzfuzF/fL2CJUD8tJLiMHGGDAg6p6leqAOy0bnLPMptObsaow
8RjUNODJjmgSxdfLxuasszPAByapmHiEYQU5u6/T9LhsaM44s2GWXsswdAW53XUj6xuhGvRl1vNZ
UP2y4DHwE0pVY/CURSAktCtl4ay5A3OolbpKcZ45Y9JbTILz1nQ0TyxbEs4sa8hmjYLGsE1KsFvW
TFAczRzvlw3OxbKJT4osblNoxESJkni+aI7qk55DFWVZ9Mb3pgAVBJaNJokcBtiKQU6skpd9TV5a
cUTLy+DLGDkn46YJChGo9+lu0bLwIOFCZVHb6ROYNtL+lZB256tFucwRSpxl5oLeQvwc0KJOHrSb
SBjuFTWQ/hFp8l/+6rN57csW97MyDGWzDZ1AZPuMNLj3CH297FSeG5q+3iBMqSGCEqbg4ep/VMHa
yJZdqD7LaV8mXcssKbsA4/q9ANgCsaGTt2z7/VSFahJcKUVQiPWZ04NFwASOaNkW4cxSChQxGkvQ
dgqhgYJElj3hQnspj/nNUcwT5PpFjGk34DUKmzhzDFKbgLBWywKgzx6ZL8udEZDDh5CddYoQaGQk
KpmwLBycGSy+bhAigGgI+pgMu28waFWAGVAjYr5sb3/2AX+ZtxAJatEbGN0PoMMos2upyS+Bar5Z
cJ5JsKn6gLQERjkELziUY+qDd27ZTvlklv8y78QIxb5N552SSLkDmvGHOjCNZbbziaL7Mnjfhakk
gSXV0cFEHKmelC8MfXjoDuhOcXcA+zPspoEksdDTVosvVea/W2/uxATZidKwDuudGqUAsaVcsgKT
9Av3IWeb6LIl0Ugk5khjhxatHv1cBVqbvEWW/wk2+LLkate13WBgdBDlHpK4/1FO0BlaNjYXy0Z+
5XcSgyusCDjnANYAAKP2l508AmeeSmD0Xck0BkE4KYK8kdBYYlqyReaJiv+58TemFjRN2sCECr/1
/HgsLVCxXyrpf7NheGFiqQraQBixMAaBiE1x1IrHRSvO6+VVqTE1QaAzRw4J0BC92V13vWEsHJ0L
lUkvFVHMQEnqjxNliU8DY1kQzotqgfQw6+MSI0dlBK7JVQKqg2UrMn+CL/u7Gn2zL02MnJIc0kHy
69AiP7ZsbM7u0U06JmQ+NeO+Em02qhDaGdI/+Dz+aa5D4HYgqJTlJM9rGGaLTo9uQikaLdMLZ85F
yqxOtJQRkJDmzQ6aKWm3LKgSOIvXpbxtIAsOksl83BVJsp8u0ZP92mTQsXD+HYXKmAbDhEECJwjM
Y70ofEDzxPmwmdK3NavBcom4Z61BCEX2mb1kd6C5+Hxos2wgsAaZMkeeNNC07+UxvADT/W4tODtM
RlnoBwWHWcmi6Ab0/PdzQ8FCz8fFxVABDkB0h0+YJ8ptZexBDLHIfaAkeL4gA9o5m0rBMamMd0Hr
ZGzRpjN+Uo5JFFJVM+c8dDXeRhHdT5O8LDCe2TbO3EcaJHEtDPO2y0mFDr5ZogPqVMt2CGctcqpD
9L7MMHiQFS+6UYg7pk6kXmTk6E06n3tialUXmRi+LSeDdmzwmoDIy+bOCxgXkCqC+ifiVzWuytPk
563mynqrDsv2+NxN9dVvBwKkQKKgQOyQRNexCOSqMa4WLfvcl/x16LzTGURlscPTVFyxZMysMIVu
4rLBOfPJS63Tq342n9TTlfFqRGvgspE58xkjWQ3BlwF/khnQ0plKD+S10aL8A/rXztckTuOo1mT4
wbGRitHVg2msqR61IMtbNHu+JC3AqZTDVGhu0w7ttUrKYZUwfViUswJ05Hz6IZyCriqZ5vatoVlg
FDUeU6Vtl608jyiu0okNcZtobgZGwRWJGbo8y6ZZFPuAke987gC1mo3URJqbx9KskhsD0SupZKEd
SeejV0I64naMD1sRZdrGSfselZJys+ijGpx3bIsJCqa9AI8u3ql6TcVhGcYAvYvn0279ROrRBolL
D1qPmezXlmamwrK9yAtL6mUOkPqAwZM+X7FwP5Fw0W0K7CTn004MCd3pGY6L2KiPiUEAQmWjbi9a
bV5DQZ8ZRfys1Z3ObLpdKwjZrkQNz1k2OmdCGnhx4rSZNDcEc7lddUq2HvvyT7aLfxjNgtfsfGHi
TEQ7VdVobtAVqWdWzbT2m+ASTns2lb+hY/9JFAKgdz66rhfNIDYhTiC/79DvFYwO06Jh4crwvpEY
09iblebGZt2uKrBnugPSK8sOUl6qTPBTYlZZqblGW6QHU4VwVTJGzcK5cxaaqX44+n6guSwGv4oq
QyeJMPHSdp/3xq/WnbPSDAFGpqKz0U2jPHqDmBj6zmt5onlZRq5YhNpCB8xFMlrMhqYAx5qr+5W4
RdSELqAw8JfZFdqgz+OBkUlDP+Z4C1PLrkullNfQHY6XORuN2z0kI3IpQLsVa9QCIlpo5bQXoGC8
8PTg/LtQ+woZCYY3JDF3S2IA9I9W7IWT57aPLo5gsw9xavcluy4JRMCKzuiX3b00bvckMjKHUYBj
NQ7TcCPX6rDyBW1hwMEjhMCql5pZALtSlaG8U/NM+mB5qC9bGB4kFHZBWA6QFwdfaAtJbUHPVy2i
vmWHNk8jYwq1rOez1abG2LhDn6P3TZsuycV/4y15pFAKdfqU9b7qBm3LvMFIFKczhHi96BzhoUIK
8HpRpcDTN1EsgRdZbpxaSRduyM/2uS/pnLBHQr5lBHNXy8FuBGi/tZq6DLQGWYhzT6DFZVlHeoo9
o3bSCmGBYU3SGC+LsWeF3q/3jmEqtdpowXvSg8X8iqlBYE+yeKlf67uvyplqClYIAJ16za367KYk
qrJpM0VbdmXiO4/aOM4KCay1rtDk73FdmGu5iS51kX8zcx4yFKSQmxMmQ3XbRNXsQI5bjxGyDAsL
jPL5qsttGU6xNoBeOxPYc6kkshfpRbioJAfs8/nosRJVcpLKmis2BvFSX9E3ZJTR7r7ImHjoUMaI
WURKjbtB2Y6Wb8gjTfQhXWaqCheU+VozJhAmUV0pStEUlo2aZUyRvywW/iSE+2KqnV8UkSzBVJUY
Sks+gKa2WBjmpc7L73YNZ6uG3ipDJ2NLVihtbyPQ61kCZJ6WRWV8I7aUmE06xLCmMpQ0KqRx6BKD
XZLKnRf4F3ETDx8yIpB0paqkuS2razrUZb2N1aFbx3lp2Mt2Dne4DqDEnvwCrgwiD+MjdO6qazM1
web0++G/eQMeShSiXwSVebxBZebZAaKVmYUkFjZ/qUMR6vfP+OYL85AiVmgGNo2munIxaGuTkeAR
x3j/tmx0znKzLsxE/K+CzqoNV4UY6l6N3v5lyy9zt6lUj0IJSjKqO01G5A0ganPNTvOXnSSfTfZf
TEsKMHEce6prBKGOy4ive8AFJMsywDyyKFHjFhcdbB2mEM1Rail0AOaWllmWzNmtCqWxEoJXqjtq
rHeybOwtOS7NhaNzZywYQ5lWT7gJkjpIV3lY+XRSi2lZsC1zZyyb+1j0MNHdUYWvBFrRWIGdZFmp
CnT952eJ2Pg9xCEQ9QlNWrwPRQ1FmSAb7xbtdx5h1Kix34kFor5GliRHIr0Jvd9QXxax8hijTijh
+Aii7ajpoMdKIr36UQS5tAwBiAbo87UZdK3q1RHj1+MoKdSYdN3zO4Us9DU81GggRZxBS0h1Acdo
ToZQh7spybsL4dM8y1/4ex5rBBRtF2rzrqzluAvA9ddBdMTMzatUDmXbj+uJtigmBsuMgIcgdahQ
gPc41l0ZBVu7VqrigJa66LhsI3EGjEvbZGQ+EkVBUpZUihRmgaFWWZaw+CSY+OLatKHXBqFAkDwC
kHCPU72C1Oak3C6bO2fAKjbMCAEYfAih77ao+zXuVDXL4IHgyT7fpKgeVfEQqJqrASEjWlmV1+A1
CSvZX1bp4iFJIsriSQDX45apND20hq98VKaxMInOQ5LiTO67Dpokbt8Nw20HHpQrpQ6SCzbwzWnO
g5JSKZdiHR2+bi2JDVgSR9HSU7CTLvqwPCzJEFTCSAYOSLPpc3/tG2J+22CjXhLM/W72XKhM0N1V
CBLY0NSqNamPBjiXjIh3ls1+fuqXTR+VSmsoRW5CDD2SD2mSCjuzjvXHZaNzBqvEqpExBkZ0o0ZD
HWl18z6oin5Zbo6n4KoFtESKrWy6ulJGs6RlSoNi6JY5Gx6elPn51BpEMyEvEAP8pMrpGwvk/Mey
leEMdkTPgdm1EtZdI+MDAGFNSiOAN28WDc9DlDSdxWaoj6ZLYgkEnOqUaODP9M1xWQKNhxGpQlYP
zMh9F6xFIpQZG5MKQiUv88Q8lggij30jZZnvJip4z0qh9+1cjRp72dpwATJUWc0c0kImdBAbQttU
IKuiScyFK8+Za1hDwBTdyv5cD0y20JKUN4CPNMvMVeDMNU3QshbEle+yArExaLzkQ5O1yjJ0mCFw
9hoy30wN1vlumQuCQ2QSvaRZ2rwuW3guQq7kegxaKSNu2ANOqHWR5Kod6mDLRucOWH0wcx8JC+Iy
MxXvNRkiu0XP6vdlo3P2OhUxNK4aiGH66Tg4rSH6Xt8QcdFn1XmIUZqRKqrNxHeDOkkgJjnGR12O
5bclc0fjx7mPH4c8HuZijwvNd2nPRFLe4Yp+iVp03no/R5g6DzaaBJY2WjsSt4PM6CMEMOOND13Z
RYkiaA6cz13RQSIat4XvZtMkuX0RHUI/zRfliaBNcj64n/ZiWUPqztVVUjjiOPhQoGVskRfTedCR
30HblcQdcZVOLRxg/iOvl6CGuuyjcqYKZZs2UCeVuE0GVb11mRTlrexrxTIfrPMw1CBtULELZHD3
6bEMwEffF6IltaGwyKDAbXi+9pEuG2KpYP6p0Gg2Usj+SVbCcKFBceYaq5AfrxlcTTtW5ZaNY7RW
guHSpeqbLc/Dm3BOS/poqPDCY5usJfTLPcRan166Ec57+xcW9RPAqcBNbcx74hqsVQPLbwfwpPtq
68YlqFGoBoW7yVq0i3isE8DGRpIqA3HHWgdDfiBLaDDK64Wjc8Yb5pqQhMEElywP8kZQAoVCFz1Z
FP5Bs/B8B4XAUpkkDQKv7tVe2Qiyqt3nSIxU7rK1mb/+l9CYmfnYDIZQek0r+i6op/tVVNQLvQMP
e2qIpOQp5Aa8PA4Sux27OKNTHk4fyybPnbVKq7JQRHO7p5tDZTdMre2UxdEy18ajbyI2Ei2UUuIp
LaJLlie9V0bqss6un0QefWYSn8iq76kjRI5xzyfaDwUKiYsSRjqPwRHQdMDquAlWsUQEiNNkKItr
cTUs3PU8Eqeryzz3DdBk6IUi0E7q2l1TxMGyXclDcSaod4aKIFWrum0UYhdJUIBMhKXLWqNBkHO+
6+M2k9O4NcpVH6uVVRj4qhn4SpZtHB6MU4J7SfBjKP8UEVg/gB8ormO56Relj6GecT73PG577MuB
rMKyOI29mv1I9L5+WmRROnfgVkYX9WmYFutOVpJnFXKJ70WTXQJvap91u194fR6NE7eCNCpSW6zZ
2MjBVkW2yBc9vQEfcLYbJdYSEw0+dSRsCyPXlX3c98TwJFEe/R89xMzmAl0WVaAgFuq8aKHXQCbS
7ImiQy3eIvEo666uERa9llk/QpdCEoZRhuhCqkkblrdxkUIi1TchER92cvxKBrlAX9ikaL34pM8/
AkpkOSynG20Yq2QDddQw3etMj7KNGhhF8NRmLQQLaZHXQ3UrlGWbFFY8No0SUbyEH7wSqRcDn8aC
lEfvpCcNVPkGsx2Ce39kPfQeFKi7YtPlY+Vf5aISDbu0GSatsmqxMxpbVNLYvyk6kFTsc9RtIbcU
ATMa3egl5Jk62g+BMOj2WIxq9ZBUVcI8dAVkxdo0IB9Pg6ZLu9zuhCRJ8f6shQLHVCkmYP0CYeWj
VCRydpi1YcvQ6itFa3a52UllavX9YBjvqVKI5UFnaik8pk3SSYLdiWmI21cOKhu9sjIwwAZ42caI
x3bdYcyytOvSUMTXKRFUBmFlo4xC8CPLgw+yUGCWJR0SIBJCxQqpHR9SyIHf+/khGrNGva4CtcYI
BhjgJJBAglZcHSEchaPoKqqzODqY0tQlKxN3kwIv5Cv56Da1iHvnZBhhcg2VxAJydjjg88lj6qjW
+7qVkzIBJTpwBreTqUpNYjVQxA6gVTtMQbFikH8kT6ncjHVGQ6DbdGjgDmk25MiBDGrf08Yo+rq1
gauTKwjKtukoy9sxSjqk1QRxbCDAM2S6GnlglUogGFpONVFRDMkMXwN5OJh7i5dOrvv+vg0lg92X
vlp2FZgBwHcTWpBKGkCWQORAZmutzVXtOaylJPpoBJ1M4LwLyCRltNMIfszSWBcNq2jAW4nemPp1
QmgEdgRRoCKEfYjqZCbgWrCJPm+ND6EOmAwdnaj00ZtYGm1GHsnUtCqEytgkT2+QsRjJOzQmIM2L
PocG9KRRYaaOXPTlkG2zMZ4NTC8bVjroJ8/NwWZZ3pnDVglz+X84+7IlSZk1uVcZm3vGIAg2M40u
gFxrzdq6um+wqu7qAAIiCGID3klPoReTZ8uORue3OXakuWyrquxMMpbvc/fPPZr3fZilRuyCojXw
f09s3DYC2b/d6L8I8Ab7lI9s7XRtpGnSilv2PV1mme16bXKFyKYQy3xWGcKqIo1n9Ev1mkwMD2+M
1rMIxZjdYohdk6dcge+MSvSNw2VM0+7sIx7CKK8Y6C/pneQVLL62n2TTCBSjawbbn4htL5RHnv1i
yAmgB5YVbYZE5HhpVXO3DNLwW2/4Sj2S7mlTcPZuWywqfke3tiDdGW42SzdUnhdz+03jdKAIqeiX
DNltpEm9PA9X93bkoMmeIQ6NDmvqv6UB4o+/lmB202uqiyDrS9MCRA5LG1OzXVp4XiM7bsDNECGM
yGe830qcHsGiShmCZpz2Djz+TI5Z6OBwdcCoY6qbcoTrkPqN8a1p9YguSlIzQUIOY5a8NHTNiSsz
2/fqeycM1Av7BcXcUFRwEOJOlhoZo6wot4Aq5AWEKyyu3mEqvRZPMxE+/R6vgWGkLNw4U7w37zz9
PZg5lpeu1bl6X+SIKOeSLnSy903Yk+XDM9cPsGpbw6k7DE3iZjhQqQlOUWVokRId7T1LM8gE+DrH
nNxyF4UuKgcqVOzqOW9i6AgGEujofbF+DXcZ5Sn9bQM0YXCXl6yQwz7jAPr3CPHV871yvRUSSQeL
g50piJDsuYUzQ/iJr9X6psyXPOnGEleDLx6tMCSD2kpCk4K/ycTiP/tYzgyruV9CZCUETCzEHria
TKDgKDSl7CFt40DVxCRbeAo7anBfZKnL4cWofPNr5YNrLzwbvH2QjUrIAc+G0Z9DTkckMPV5krNX
XPS2h11lzkfmyhZxXP6UK7qpBbrq3MOrGPwQOPDKUCeIrzI7WPZKi0iaYzgT7d/14KmAK2zStdzv
BrMo46vJL6G7WIVz5k737XA15gm7qIpQTiLwbNgK+I4jFSy6ZC01thTD2hFY01O/DN+CxqabvKC2
7wdYRyPfoZ9u1mzasp2P9LTcgOkLkrAkRGgYsE9jRNeyATY25OUYynX8TIaFdsjrKFoPcLJVM50Q
Y9LCEYjDnYG1D31mZxzZTbPQD5iPDWKsN9ebyJeYvZmntBQEr/FN51mhH0bOeykObdi3PD8IhI/n
4S5iUdDdEClCvT743HEiqkKvhG138bbhuypVZIYZAgKzhk1YSxKM/ViLFF+uqNR0ba5Ls8XBdJlM
rrHtMDu5ErXbPEA+UZo5YSJ/GJRn35tAJigJltmQ5SvCZ9+aElnvvftFvS8gSlt0JHw5BIswR0py
H1csCBuvSngJ+vwptBFmB1ihO1eUybCipf/dNZtb1X4Cc1S84gQMSVc62hXBPiSptYgYSCeHWCkh
WrJ+rmqb5puG8DU89yrb/IsYNu3uaLhKE1ZG8S6JUVtsOATgT4/9uLWvi9dYIBXRJovmKk5i00lE
bZBxecOp3gc/bLZmhJU9GaFTYMirbL/6YhDzy5zbWLIDlXGbR5UaUlXcJqHKWVpZK7nTVRdNsjuu
yM8LC2SVRWJyCHbH6fTkg8zhSKZUUfEYpz61p6ZYTHrZQh46Bs+SLtn6ihjDhK5mPJMc3qUshsoD
Jan1FW+ZxFhRFpF4eC6ExFVeyqRNzI9g8Y59wfSV6gnzGKNH9JsDG99/LziC4RAZ44c+/ha5or+G
3c0SDUzZ5HYLZLm08JCKdnoTExLe8B3Ea1K6ga79TZK6OX0CORsXz92WKCS+OdjNKoCwqeoE4C9E
miJ7Z2N8Oue0Sfq3YbOJ+JmRbiJrSUW8RKocijlKf3YJwzVQki4dum9sZQ1CZFgeoPZBkmbSqNOo
kToPf+cY6uY3PaguhI828isCPMDUGCytZu0ydkg61LGk6mDb2eMcdEkQYb4AHjAWFdSMtrhEyO7U
nNrWajxBvi7RLWoOmr/FA87G/bRFVxsxscEi7n2VMef7RRE/85LqMW6+j1sh9QVvJcEh19hhvGYP
SE0e05HmQVlAmReV2SgsPLILbiJkFsB7r3mSDV3mU7QMA9lvFN8PCm4ni1eTtcuMoUTN1u+InJ65
Ldc2iEdTRm0o6V2wYU9cwrWH+KycVLFxWXYsTYYOR+xgCnz8VTKk/EA9JkaBkoR2lO/iQrPsS3O4
o8E7OUwK/P7Yg2A9JiNuqW/b2mTZeelzmbyzCOfJz03igV34bBL30MoxdvcLhC3tGVKoDON2aJ99
fjZCz+Z3NG3C7UI4lya2dDZq5bFxcW/f+QTbjecYosT2yfkgtrKUGCVe33inuTqCj219VCLYK5Nv
cwjO9Nc25pGIdvHsltSXBCShf+GFIijoHfNTclpV77vsOLJ+wGho1wZ2LKNmsslXZHmf4H7lbHzz
OETwfIDIdQmewRI0+Bawn5W6WTY47X+EEO9dVrRayW1mgxkDyMaGj4u0GH6Iu7krXruu691YoUOa
k7uAF5x/J3CX6h84QAiyn3vsww+mFfZkxZOmSDAdFBUxZigj+uUaGRSXFQ4BC5onH4TJUYQw6jmB
hM7NixyIaT/XYs7x8XHU8/Uh82IYsduG1Yg7JDwgZZGw1ov3eEEZWU5TmoWnfmKTup2R5RMfnO04
f0mSqUUGo+MrGY/DRKXCKaDjNws11vRgG+f4QfcmCFTpQpEHL+2kGPnig/H2gJtPLaWAgC4qcS1m
WJVRT3QdGteHtzO1TfEmJnFNAZzzZKqjzubT6yIo8Eg85Q2bQG+ZwVSXTVGSXQLtDaBnyxvR71yi
Al673JnsKWB6IefZMYqAj80PA2bBlmK4j4eNb6wcN5w+L0uxLkklxWwlbhvW6HJLe21vwtC36RN8
/EbHq0Zkg2E75IZa+gQYLtH7fnEcJ6FHFlK/pxtiBQ6THvNsF07aMV1jiJh65C+2rbhF8Zm5c5az
KN2N2jK272Ps0PO4ibTZJXTr0exmXaRuG8fDqxmplR2/6UbqB2hBIs/NKVyNzWuCfne4dxBf6ZNt
N3CsaYvcclZavMP0mAnWpfdLgknE2zEEJVInadBPeLMYQ4L9N8u38KaZUy5/snTM9bvNIhU9RAOq
aDRwGJVJH9ik+byb4ezsblOPLNATbZTBmR9ZF546OkfLLSZI4UBRpr2hxQ8uu2nZ593mxAvHLobx
Qr9F6jDHaGoeUqfphNIq77PWATEixXg3cEG2e5fiQQukRQVIYepPycposNWQ83UCTuDBmhVw3SRp
8M/irf4Bsp39BZVPRhUFsqfstOBGhHvLKBVUMOCNf/zXQJS/4PKKNNhXbm5PwxKqG9Dr4T0X8r82
AABv57/Hf8hobIY6aTslstWl15F6WfOpufyX3vtfh3WyZJuViKU/qbSLzqQd+m/XivmfEF1/FFn/
Cf7z1zFV5qOZrWvHT4Mc2qnfUQTV9WVE5+aUQIuEESqYObLapCTAsl9H6BhDeGp/dQW/Rk9Lltx3
WEgGgClKr22p6FTMaxnQeY1xEeUYg6upHXP8gp4oaw5ESYSV9XwiiDIcoHG9C4pM6DMCbqMWy1qD
Ewu3dfhnTq5XBPE/+4B/QRYhll4N6xdEfmZoH/ZuLsxy1E3kf8vQREg+g4nKP+OC/8E6/uvc7KJ4
HDi96pOD711wHjpZBAmCtaNQ1oXcAMOUSbPRBNHIW5DbqqUF8DNI5KIgASS2hWuJG8MjVC0xwbxf
hkbPx2KMSXKbuibg1SQwuWV31PCgQOqumgeh7zsypCjIjJlsbuCWrPU0P0Aw6O09zFxaNA+6zdX5
qi+TSBpvOLrqXdcHlie7YZF9VpO5XT1OTJw75MBTRpaDY3PkX0apwW2UQ+pGZCk1QwNDLnSz6N/X
g4qTCECM2phuq7BZlayJh+vQbmTBot2Z5kvh7sc8ZfAD41570dV/tsT/l5H9XfcTqjL52/y3v8tI
/ZPr+R+W9Q/uazbwuf+Xu49J/8veil9wupfir3/zdy+h//ufH7Mvec3u/rt/7LDCzXqxX/P69KXt
YP4WI3r9zf/XH/7L1XverC/r9PXv//pTohW+vhrD2/q/7eivwsx/7GBfyuF//g/Xffz1L/5mYJ/9
GwU8hxBGxH3/CRD/P+nhaXH1tkfiM9IZKU3iq4zpbwb2+FGKAfICtlA0gQH+VVymAVm2//6vASH/
BtMQkiJmKr7miuPv/vbhH//3dsNz+4fTsST+IyH+j32JdNcE2W9xTJG5gJF1oAF/f3rC1GgmPs7C
HUIJF7Zr0CKPmGgns3V3uDOJfwn+tGfo93HfhK1Mt3oGSrt+JjCU/2RsarIfJjI92wHmCUwVp+kK
v8yUsthW07rxpDQyEE9GFm23R53HMa1iegyegnaHl18pt1VED2rIDeLFlslvZTLHiboNUV7nUzXG
WYu+MJoSBE95JVDKzomMd44n20KrzSild8aplb8NmAPlJ6rkjPy2OfO//TiZHz2bCbKawZiX3Zql
Ozj/9DVg7PsFfgYvsx0FdhTAuK6XDwFMUHd8tB6/2r2hYZU/4UKUICl5RhwbWz/hVxffbDhcWMia
qs0w5Noa9LOb4KqcOlgzX3GDA4xPb8Ion244T3SVMW72UYquZnXFTaKT4SHmgqV1m8VVFtOLXreu
5vOk6m71bOcg2L3feAwMCaKiWmbtBaqFtMz7+T6xS3sy7To/Wzelu9yx/ITWmlTRmph9nJgvgIaY
fFHZA7qQ+aRccAZ18DsK1kuc8K1KJAv289K9DtbZAzrPbZ+tvbxEA/ks+p5WM8DEmjaTep1GOO1z
MoodiuvPgOU/AAjHJdalPKTh9jNO2+AhjO2EEHiEXNN5Q1wXGJOSyM4988K+r9gET9OEjzrngQVV
wZpXjgm3H3CcLY4Y9Jx2gU6XyqDyriI2oqjLcXAuL4i+bMNfflP8jbiwQwahz2z6rES3njCZ38Rn
7ZyJfzVuyDMsSBkElY7HxJP7votpsZ+6xJgDSMTwdiIbzXfFwFR7bm2ePQeLERHa4TVwQw9+QcFj
ro5dlCPTMDe0TR+z1RQ57OYAgCT57ylkZl1vWWZ1QR5bygLPgGCZMOrOek4mUaPMdeqgkhFD/pRt
9omF4DNucgmMDbfNHD2jVyIf2ZblFXwll6PtW3WJEOAKvyxcMh2BnTzcDDZ0/qZpq7Qz6TuWbVxt
gc1LiaAyQPDhaI4t7E/u5qaffgMrN6VgQgIQR9TF2Qu23ltUs1rv5NQMgX7TXYNxh6znTcXRUFSM
+e4+WuJHlsm4Vmk8Vhgjc11ZjGmLaMamxyrOUe26mxHnRX4m0bBOgDCAy25HDbCsgqAiuPHREB7h
jrSUgA3iigbBuitagtSvrlH6VqOnAVU5oSertViaGW0mxjQ/CyDOxyFxk6182xhTUsaao20CVq5K
v7azTH4EHrZZ+ehajC77wO9XO7WPVKbrIQsAFRRBVOxlLsI9VTOScJBQVuVNnpZkpEOJgVuYrgMB
a4xQp8gnQT33akNiOuYyCtHxS9dv2/k6H0o54OO4zx90R7qbuZnEaYJKFXNRaD7zcPaYdaHzuxzX
4EYaH9demvwu33z/wTAOU/IFyx7hr3gYMTBlmlx/ZWtF6T2sYHPu84PWUctKPmfdTT47ZDTJOT/k
wHpPKN7DqrfJVupuKm45cMt7KWhcy6IPj7AJ7W9864ObnMb0tUtgNQcKQ5daw0V93fqTbhf1HGKf
lH/+S25W9UzX5ppz/+ddFW8M6aZIFXNFl9b4OvD/dmZ+//MNSj2FR7lscZ2T6ysEKQxJl1kAeWg/
uAT8uHganGfZ+hNrxfKSr3gkOHubBwN5EMBWPVTtPCEB0Bmz1zTF51Pe74GzFIfEcoQ+T0V8Qtc+
gpxbyYPKnN/lA1ZPB3PYCtNV3/Nm7T/+/P+ySBEWnKXDgWv8RqhYcf/nGUoml5dwGc0pn2m73LEh
QZQytt4vppP8TsRt/GvpTXjRQ9Z/6GwQtZ63/oPbeH6HjnT7XEY31mMG+WGZuxVHH5T433kULCfw
ScVLhjGJ53kTwVs3tQC6IJ4t+wieZ2oQ+a2PIJ4dSe5/dx5VMgdoe1NEW1FFsyim/FucJKA1TlMD
IJ1fn3FKyLWwlIM7w5t26lvAEGHEZAnQjbQA5yZrzjSM9FxOWcJPAVqgF90l8XlB3O7B+PShkeEz
QM+nNRXHRcRbLXOPKCR/IIM+iczuiV2PNo4/pzyXVdgzWudMi3OYgd1rp/zBxwoLPY8ec7Z9c10h
r7NO4FZTIGfbGOkDyGE0BM5iMQEX3nezmcuCab6HdmTaNTKPAaUCTsqDjiF3qghLSEPpjY6hWUEY
LaK5XBdXqcgAorGEHecUS1z7dIyqVZuPTEWkWixyZBu/vsGOusPzly+cND/s3PxM4IxXRyJ4jmav
7nGXFBVID3GMIjLueuuxujMcxRbE085tOUhOw9PXRSZLTdpNv68t6J7MZcHN3LngoCVkewJt9yHV
7QkE7oqDm+a/l1DvtzU7hmCHR7hK48rqtidtGnsDaOmgm7h2Po3raY34A+FBdjclS1vn3rBKZ11+
sw4irDhH4NeYIkB0al8bAYo38A2C0pQ+o+v/psx2mEBblung0oPJYUOhIv6zo90KuuRKakkyg7+E
E2VAdVgXGr7qcxeh7YrW42YDtbNJNu7CYgFXmCICj/p8z6g80dWReu3T4ZYNwH8RHrrUmEPMd2Jo
cQwmWXB24baAN7SY4Az6A4ZM0p2NphM4XZzVsq1gdSI++hXcko5NfEFSTHxg3jUVoNricQTF+RTp
FJNw2RDWIh/yZzln5IDpr/jIxwa0bzB0S81G3dU6jDJ4hGRUwNE+Ki4Ni0+oBvO+7gpPYF0BtgCL
r+3uNz0OD8UQjXuc1dDwRCugUXBc87d5pamCDKyzp7zLihoFKZIYmcQ1kq7EnLOi+QXEfL1vgOnc
ocMdKslpVOfTNF66UMlqU4qdIlzSu2bE+CeuvNTUDbXxYc441it1LSg5ofZz2M8v48ThI+4DKWsL
A4wfohDBAW5hc70ks642REacnBvT8xr3bt8tKgCmlPNTInR0E6d9dvQ4r34tVoJezPrgAT7iDsuU
8duomLc9zsXo5FK6Aj9f/FJNGJwG10NxyGBoL17BnoF0wXWYka3szbTWrAs88PO0LW67LWN1NmUW
taKc7mQn57rnHCAcCKhSLOH8LHzHoRdAxZjmGNOaeLb+cCQwZT+QjlVsztgTugNfZ4nbdqD1QHEk
MoFRs+0PSrVDWrZQxu3sCo4P031JGaJSr5vNr48QBxSXqdHXEnrBJAIP7j3ksD/xwvyx8IjmMQrn
vwvN9uqW9ZA21JQp/D1P4JDOsV9pnfJ1/WJkTH/lUxYegjQD9cR43fGYHrseUGHSNP6wwO4fFyKo
EajFGoP6GHdS3je/CwSr7tIhy0rcye+Ge30XzZ28UC6Kygv5hrwQvpvacDmLmbcvBUrGGpHs3SkF
ZVXFBgWoWW2661e8UJ6J37jRnzYygxfBVVYWYX7vCvvUhBRZ3QRW07iWCbx0ZtwmTdGOF3DFHZid
BaeaWrJvGL9+6VHan6G9+JUV9mc4pKi9kiCuBZ8oCOoIlxkjW2pwXIp570j/mfoeidCs/8iGDbff
NiIU1KqHGXus5Dml5ZpY3LQTBtZQaiCdM09JmfJwQLseIkHRZHejEOT2Kqk5iAWY6RIO7VtIaQTO
qxjyGxbjPJbwvkOpTKriKsewrfT7ReAcndHblSwQ0x4s20cOxvWIgkt8YNgPh2IxnNcJltpBK4tj
Q7vpAnmGr2w0qBtoAgW+JoI4iaFwZxsuyOEM1+dV5OmRKngKd3FGSqf9UDcDvRdJ+pEP+rUXlOzD
jG+g3G1SRTwN9lo1KSvDgWPTb9MTktvGCn4w1y/1K+5yBAeq1D7CcHXZGa6+gC+h0FXzCINrEGA6
duKZtJm9uEAYxHV2kCVtAZmqROU9Fptt3kCnBxPCVzAc71EtlesEBQ/vZnooMuiGwO//xEwNr3hq
RUVhsV7qmTQnh6vuOMTBC5fxKQ6AwDTUh0cTd+mD4woSqWiDN9HIzlFBWT1IUeAUaRExy8B9TsFM
qsHq7eDxGEtc27HYoUlnJ5ZQLGdU4LXptvCpAVn+zSOco3TNclmF/Yi2aXgVfi6podOTDuL+hVFC
Do7O8Xf0VXoPfekvhcTdM8AmnIWZegAj8rCF8n7MxMHnqLQEg1MvOBFx4um4niIJh0ks3E++dLch
nuu3JkphWQ3SputBLyMfrThzAIHl3OioMglb62RAWpAjAz8khpCwLEBH3HpqxJOnuYF1T6+qtYGe
gRMe7l2xmSMftmZHBStuXMNQngU/MtHau6xwMGkfA/fV9Pn8BkBtrPOxK/Y08AmGniXDZTk1bzHA
yvsBnvmHLU2aOx8FuMKaPKwhpBqAw6HmafAwU3hKP/osFjVM/5KHTrZ8qlJ4z1ZQbfi7xMA8XERx
cpfEZKza0Zr7HodzBdoNgXjrqAC5reNhnhbAbhG6+Ap2Hr8ELba6X1p3WeCSC5sZ9KEoVtJypQY0
lVP2k7Z0QflG1nqIUvgNFmMrqiUwn60DhRxnECrBvI4c0i6xtyDtPjwIs+/J5kE7gXw7d4miWP+Y
JAT08b76gVWqX3gJvjj8JoJsPnjVZC+DzsILc4be9sUEcGHxAQrzYqsg8GY3neAXB9NrCNPSeC/I
8C3vWqR50impYXaUYVpXuZN3uS7zVnkcG2mn9inGFB7x6bodZhfu6XY1kLSxT563nn6fU7qVC1yr
bGknWjwKIbZdVxD9KcF6VqLP8dDHqOFlEqISsVaASAGDXSLdaDgC6wxvRNpfnUbRQ6HaKC40Htyz
zglDz973pJ5kvD61kkU79ML8KEUCBQnr7S1aVLOTGctOro10bWfPX2QxyqdYrLgGKM7ZOwVa6ThC
SHMTy4TfW4Sp/VoXjnN8VND38IE9j0hXLwfM+e4WSYN3AxLoKAsbl8M1umgMuPoeKjqdOxu0U8l4
v+wjhcPFwJX2DczzBVzsHUXzz9rwxwAO6DUHnFVxkg37yaN2FUWjDtuSvHZqSHYcuod3RQZ1y9mU
l3Hku29qyoZb26MIiKLtYyZQ5fVDsx6g6NhuKVSlIfQAN8y3223jiQdGb5djzBeDasIiwDbHloO9
lD5SEbFdEtCxnBr2Uy6x3jV98+kUVCXDPN7NaL/0puXDnC3ikqVr+ruBIB8cFINmGBXfJZib7pB1
dutKSAumH0Ikwy0eXVdnUNkcspUUdRi2+pKhGH+0aLYQBttAIgrQoQLQOURlomxaByk2y/UZQddR
FASMa7OJDBuiiOqwTZN6axUcOlaYYD9haGo5wqMiw4RTZKoiGf2hEFlQFbMK3oupoVWYbG0tVTM+
gzJcKtYiSQDPX50nlEN70AuolXviDfqehGARxgs4WK7gSDyuxB1k3MMa1jTqnve2uV8KrisUtBCv
gMH8IVe8KfCDvQbOodIjmdT4tKGshm9vFLymBu1JOy+mtpg0P4grShAyG+6DHrftysNToUJzxPtq
T8UCMAlYw3BH3TAfGDXd72HrBuTITtBjcTMcMznqg1Pj+l1POHxCVszIrxOQMaVExdCibvlHnki+
6ydhj1ti8mOqhdyvgG3eh9Cuux4K0LbsrIl+FTYUbyafNCSlnS2e4DoTPqitD3+KwoDFdPlcGQTx
fVnASTXjK6tlny+lXXuxLywQGtJgURbtMr0Bgmo+rejlfdMbUwmTSXCKUCQyOJb/7KAMiBnl9x52
YEdrNAqbpFjkj3VZ6BNZEDNAl375nkPCiSOE5p+ug1nNFITuyHFxjxWM59InDQ+9Z6cbHMJSTeAd
ro22WIOzXKIN0tUWgswJl5Bs0TWXbBRhXFIZ5Xec590NFJvdZ8z9MF+vHZaCuhz7RzNviGuGymAq
U93B/lfP2X2cQsBx47eimw5tGmtoO9JdQAyv6ZTpGBKKDpdOH7kb6JwV6NQ8Qq/GVPEglj57AtrG
7yKo6D8GAk0dlEhjV85+myvX5u7biMCtGjmjxc8ZmNsLZWlzU6Q2gJ9hQPakYP4sO+hubSxA5MPh
6ctOEtK4sHvUirlHMmbLWTYj8DMwtYjvUTgb+XZXRAU7OOCNt33Gm0uArw1F6Vo8kmWMAHCmiOOG
yvluasLmjLN1vG95FO/GRC0P2B6mzFZmfhUohCbJPmNSfEJW9kwBrt4GQnwzUfPcxRvqIRe6GvLa
pc6wTPKW/BpHaysSFz9S2++GAXqaOR7ZDcDF4cVElKAKInXIs9fUT12V5wANw5Xto8jEpadhXEfY
Dbt4JXWCQrYMppZV7UAQyw3jXvCI6wGiWxzxk0eBuU5nJ5l5RlgClo3md65lBMfdsO1dLxDFFBFy
VjFx9WDWNybsu1QFpLGJ3Wnh9hLdKJQeobuLIiCITTMescG3souC5m4yhtRIAhE3WSiy4xINkCoT
j3INk6w1gwK1Ir3pT2mamuO66PWwzrDxCAt+lnNj7tAmIfs5Wuiny/q+xgj2gr1GLrFU/qigJqMu
7irSxewwzRv9gpvo/JxyHew2DmW2hw8UKoWhr2KIl46+RaBKAH84KIcTskNvBY/XzPI7Lwpgr1B1
+1IlkJDmff9uYYhbQz4YPvbQadx1KriqGjdLd7hSioc0A8RbdO5l7IaojnTWgDn0Ywl/XkjKknjY
q7RpL84APQh9FtQQ9N5tDBW9HgDfWovsn0Kn8k4AS9rDuhl9VIwme5Z49nmYVHMaIZn+zyfDcnhZ
xPpUCJTKneO0RN2Jqk+Bnr92VqRokUCe/C/2zmRJbiTrzq8i0x5tGBxw+EIbDBEZkfNIJjcwMpPE
PE8OPP3/RXVLVsVf6rLeq8yKm6QxMjC4+73nO+eaDJd19TmZbaapy6a7W4v2BGz/pRvT26UzPrsF
FdjIbZigTeZ3ZjoCLMFgXsachamZyCuYcC8yU5/Tn+v/8L1xoFppvtLi6cPF9Hi6YLZPG5hE2CWX
c3ttH1pN/3ef69ggJfpx6RwegBUuqgGBHiknQoYQ9mFlLEZQKqf1A7369xkvdyjsLo+XoqxPPmTz
NI1kNLRfoV/dYCPspt16PyxF/mUs8jamfEgCD3noAD86HtzS61E3dgbK5cOtKNoX7RbsbwM92cbx
bhpVDoEzoBiQQbDGvSN1vNc6Z7pqd/AqQXcv6xjonoBS2kPpvEhjfJ8VbTqbcewAjlKzY8KC4CsJ
i81fcVD547Xw19dxUznNrdY81J35tfCdlKWlXK68Wb20HkeufnL0rZ3BUhHjNxyV0znnzp2fpNeh
juhqucOvmTp0ARDZVavzg9tsB4wA35ZMPbsJLREg6iMr/RyVk52w9nb+adal+cLxsTjm6oPYOof+
XUMD2lQvnCO/pLm+p9BoIbrb7DlHe93Qc+5KS5qHmSDQW2FYnzIBv1FdZOZ7YBFAclT93lytBMed
HV8f2TEr1jQeCWnl63G7lAEQk4dKdJ/LVJ+y1n5N+kREbWk+7cDh5yKti5uhprJVVhHZqvnuYSEP
hpq6x8oXpC1oxlNJhHiwJWwfRuM3N3tRnKmS0vMqze5oG9ZHZXUvaZl/X3LgirQzrKuSQVNXtapQ
kjiwXqdT6h4djmoA8OWQUVevVyP+jHjzdnW/OfanUy/VM+YSfWqNfgvdrOseHR9bCSEUbZSS3hhS
vA+PKcmKx6aZ37EK1fnNmq5Rnr2wpK+nql67wKnm7WjjLMRl0KbfOt1Z0dw2POLmWIScu07TWhR8
G4OIG3c5Ok19qtb9vZ6tmzGdD7ujddDr+VyVgNEzD2DuJlDbVfG+teKR633SjohdPB8Oz13gbL0Z
03U9jmX+rMck0gXSXz83yUOe8ZeWub4e+nGLjLF7Qml7cvRwmO3s1Ll+xNgi6NE+iS0GtQY79Pa1
SKaombOHWVlvRsqr3ulTWQJ47v38WVa6jBLD+jHW5snlbVh4NI7rXNx2pn8ybP/Z8pwqXER91mN6
dhkTLoUT7Kq0H3TRWgH62sxEndWPPNM8Vy0ztVTVe2/Z0HwlpIHjb9O999p4cMssFNb4LPpsC8fd
Oq0okRnVYozO23019+IuS3Rg1FPEFhXpqns1M/xDnGIPjefcOVYHfwGKfZpVst2lSXvVToyMZRqj
iPO6TlBm0bpsI4/WVP/YGfJwNga/PC8GBoZpSr4SDO4ErsEJyqvmCDPJGnRzOsbVpt/rzFxjvSe3
NmWLuxB3MPQJawPvUaUkCi4ZSSkCwsHv5Tn1M3Xdj1ZOhec08gsNMRe3bJEHTTKt9740rxl0QAOY
UjOuvSk/0GrovoLeTA9aiuJsFHl+qwzGAFezLOimekNQOd6RPkt+ykaDzFK7wpeAsNi9kWay/hA9
B3ZmoFYRD3lTfc89l2qdczWkGbIBBoXYHIcu1hzliJD69LxFhHWeZggyZK1otYPbeyOabm2O6Hm0
nrJFyNjhznhSFRhjHHZvjiYisSI5DrE700lO6Wbki3zOweivFuwKpLDNH6Is6TwgUtGzCOY5P3EH
Q06DLU31uYn6tR1YNFz3bK/1k1V7C5IGrt95exNJc+5lOQWzaT54817GtuyqsE76tyqbH9bFfkUK
LRkbjf5veKKIeisdTs0+bBFuwY8h7S0KcxMMv/Dal7ldJIRy8TTt3slPlHOYeycJwZO3YBb7o93t
XVwPSwvSiC2y2ir0eOudVP4RQKYrQpfm/CjM8tHljkpZegGgKQfXVB43hNHAp0HrZGoM6yopI+0n
d/gWnmRD02KU+BembArYfa6WrCIJOk0O7ex+G33r27zoKhzQFOOlyy++nOktbecPZU5RnyikFM+N
F5HmPMfOA/6M7tBWDLWtKvPDI4X4yvAwLAiJPifLTHJ0sInG3ftorqrrYVqidF69UyuLd6NFjCgr
m6PidDcYq3MUWW8d9rF/8hOLktt9mjw53Kda6mhItHcztGKOkon29lKzK7N8Ome/kaFc0zZCg87O
05KLAzxii5eMYzvyOc30hCJUem0dDqn/ZqlivIMsd2+zKb8e8UXEgJRX8Mj3BSlfHCfYaBIKjKEo
Y2ClGOUS3r90BjpAKLilXdyvpsyDdjTtoJCMvljzvDzMCPZxJjgolIwC463b8lPl07Q2PVtGBmUB
sNNy4zIRZtkXL8aB9gjvRJ9Rmm9kFoHFpZ3gjzY75Yv93dG0Mdr6Fva+jje7qW7NVFQcQFUVWoJC
RW4O1U1tyIYuLoUddq61oO/pvC1Op6v6oU07y/m5213SR0mPeg8XTx7byWlnWV5r7IgbdPdYObdo
stgOLHcph9NI4r5103dDZnS0KnqUqCE1jOLgjmrFgN2L4XvRZRV9+mncv2S06vTjSCupC3KakeuR
H67u7UT92cZ4obbsgf09Ge4Ho91+7aX2hxipvaNfXzP96aquXYxAedKQRRBopJI2rNO+NaPCHQzr
BvqDA6G3yey979aUlBhXyO7JRhTjNM1zX+Y32s3b+WkZEsXBNWX4bzTDKDXnJs3UfFDI3TTvXTV7
Yef0i3nEzT+gNZd7WxrXKb3X7W7VCV8uSVpaWq4jxikq/IJqAePUYuU6GCamBX1t+nU3z4r5OHjv
Ci2sKebc4/n3OfAEz/FaM/cNYniLsALlS2DVvnqApvDvhLR+6N598AdYcbEsXlh5TX6cynF98h18
pX3R9TCESQIzl8/pt7pYuwejNPCIDAwdtkPbZC8NzcbyT4AeT/si3Zc6Lb+mgzx4RUYD3EpCu56X
Q1o6D/5aM/SYpCoIHPKYtkE8Ipy359TwOz9kNZz3NwFq7f9ahsG+fP7iXatmfF07WPO1zw5Gmnxk
YraOdSWPxFEfu4Uz8FDdbG5uRUlhTcD9bY4Uku2IMDldR2kfEC+weC38sCmYT2DVhNcMvQL7kZN+
63f80oNur5PJpnjj2Hu91lsT1Erb17WbZZG8XKTGbRxa38NxMJz2NAJtH1en+9EY/l0GUUyN1J/X
jjMe1RFm9xoLFq8ls5yMlHXUs7shNDPekBU3zWsy4vs0tO3dVsIUEd3LDZShSE7GMogvm57xgK37
l24qP1sOHdGkh2Mx7smV7JhHn06K0Ta7CyHbqU9784vT3M53LaaJY7usL5nO9fVC5+ux7/0qdleJ
czI3vzVTk4V5NrLLOAb96GHv4MAp0JogW4qWQUUUtGrfD0Kjk+tsZJRDpuMGdo2iqkeI6Lczop1z
JRWboNrsLhbWuh2rtPI4JUgMjQWVMulVj1DYXuC5dRp6tmIwm5WkuFOlusXJ+yQav3uRCpNoMe/e
I0yfulr7VEaIK/1HslZlsOYqjVXP2KHUGa2rcYHxYhgUtUSBUpsN+I4cvj0eMYeUKdDhE287fVff
v86BaT57hAOa+ztDddZ1v/ftzQybErNC4hp2sCble+lRf445W1trF89lseiwxtQXI8M+77qub1WZ
IOuqntOgnCcVuXWh31rh1BxmYKTOCN5kN+cd1z6gLYofiNir/Tt4mP2jUpXbPk6K4tCmq28dmgqX
xIO/tcV4mMzMPLtF3f3YF0U/MFj4ojeiYkh9aFTiS5lbOQpj271CtrnXQI8zjl0EznkfzvtlyQqm
McE36ncNclhzU4ELhr1Jz6VT3Ritl8ONNRr7FWeO4g0GmSRHna1ne0z0mQWMg7WfVGU4dDwHcZMM
axYOs8Wpa2zWzjxbNgPWA2eatf9J0YfPapldFfs6aW4GVUat6NezTlvxZLjeePbn2o50ZngPqtbb
AU2iuJu2rHnKuuaDmYj2LS9xE5Z1ZTwyyv7RZiLWaWBuzTOyCLaD6qc7FH5EShP4Ly6GdhfisZuh
/aPcSoxo99IigQHK9ukazPYb8/NeUR7naMv3eO5N41QklMh2nj/pEiFPbPSm2Iev/N4xfjY9jEGr
ZDhu7bGwmzbU/b6eWCEOrgtH5POSxDWjOGce8lJElptY7MxeeZtK83lRaHsm9meUry6wxXrdick+
2Y4xhomp7HDJ18Pul1z7dR3zB2mKheN8gx45ZRJPUp1GLoDAq91N8i71ask0HawNYVsMZiiZK3Oy
snILxsweXveifHN8nIjr3H9SAE1PIHhQDu36nLHsMpsRK/xPT4oXGkT5YUZvQal/SmszC5NBSc7f
6wtH0AIfJesEtv31QLzTl52EaNqz1XpORpNbY01o4quHN04F67CaoDibVlNxk7qui3t9la8O7tjb
anWrAyBDftSg1AUc0KbqPb608vls+lt+sdMHn702ruFrpxuZ9Y042JbxYzZ9L6ZP5J9sPH53/rwJ
3jqesMSCU1lxCIbwXGYwFq535UAHrIE3bYz63Evrbm+nb6Xbr7fkDpTHqhi3GNuquEaMHO/wBYmL
p+ez4XmMOtxA1/0AthrUTfrTy3JIoT5eJ32go0+yA2+a6p+xbIOzIVpc1f1yIw0ZWWrJrmoHoMOZ
dovDOJaP1jFzHnV75PyjQDM8Bm8gNIyQP0jvZzVbVzOSnL1NVYSLJsSE7PMNrGeVTney7m5qG+4V
Z9py6OoUwBYLFf5mIec43VV3UxSDAb5TZIELqRQxHQY1FWsCCSNJG/S5n1yNeF2vZhpvfF/Ar1xt
b7U1tWElM9r5XKVyzFOw3oJ8A108GaPxZmAqR9/CbaBcMramddvZ6t2HFt/QddUQhL2hmBPsNV4b
5docgEGvkOrw1lscyduWRqWDtRL4wX8nsL+gg2J8ONb2vHezjXE4ZeoRTpx1LYyDsbgYnLed8tD1
sXvRfD6tu/xp4cPxQ8tbJmZm5jxc1r6fGi7WLYONGiqQ/0/E/07EW5e4qP83Ev/wc5j/jMP/8df/
xcN7/j8811K+a3lEG0vo9f/Dw/vWPxzbdxRcOzm2YO3kOv1vHt78B8iDtNhtie1xhOOZ/BCt/Q8g
3vL/4bimaTOh0/IuIpb6T4D4vzpHiD+gWQqPbzE9k38UHuOvNHxGXomRDrDsvblf6hJ3P3pWmfxN
dtUleu9PzP0/P0Vh6HIcqgW+0l8/hSxUu+3LNI23AWICi1un8u+ZlreizRQQzfLAWe7Xn+7Cv9D/
/9HMVCqI5OP/+p9/jYL+5zcDDXOlxwQdTMa/uaQ42TTNQM8hgmFzY5OspafUn5Mbd9y/62VxbnVj
/13kOrflv31P33G4247Ff7+H9pMqQaLZuJBXZORfLMIxzhWtCZYDuuT//tv9366oj7PAxIbOsez3
eXxW6+It9kEb0RLWN9zzRsQqXqGTEbawNYl1RR7CdNjqpvob59Z/+458no3sIm3PMZX5ezYnbVmo
eoHBfin8BT++mKznunVdk+4L8T3/UaYad5F3x7Uc0lgcD8zexBny53QygmGGdLTEEJML74ZdPi6H
2pLZ3xmofr9vl0/hf2mit0kaen/9lIkGclUV3hDPlU5ufYSeyIDujv/9Pfv9XXNdid2E6EjUYLp0
1m+fwjHZGUWeDIQ7NNuDAm9jh/aav7liv9+fy6f4vGvMObRdFp7fPqWzMoGVkvbfTCpC0NbW+tyS
mHjuesI8/+MvJPkYS5guKhA5Fn+9bDS7J9eomzHeNuWFin48MMXyn02A8sCKOX25yuYGc4+U+9sX
GjZdzei7Y9ytFr0Sc4aC3/b/bCrfvz4FyxJck+3gELpc1j/F4FXDyHRIGh4xcVMeck/hBDXjxP7D
R4CFgbWeJVCxsFvq98DizS1oeA4Mzut7VVwVSaetY0IQifib5eHyWvx5wfV8z/H9y+JAheBL7zeD
KzdhWGYAgViao45rU49XpMCV76nw0Vj9kkiHf/8o/JET/ZdPVDwFUvjsTDxzOLb+ev2yum3mhSlX
cT4WbVD1DtKyZZQU3GZxFl73PRWcffcps+KNmL5rW1T5Da257W++uWX+Mcbhz7+K5NDmXnZH06Vo
x1n2119lFJL+BxlY8ZraQoa4+RZyX5Zd4nig2OvKyO2wPUb07sD71nJQ9VtCwpz/CDCNZGxUa/pz
M8VYnSFm9Hjba0rXr67NWvfQspfWZzWC5bSBwyxnqsF1lXlYkHr6ZOiyyLE3enRj6lbsDFq/tGpG
q1yXAyXdcGO2S81EGuei0Cq7K18c3q/6KvNGcOQ8nWYUty33swhY157iYpo9GZmAjWPcw7eDjKzr
9jkm9GABKpNdkJbQjxonilfn12baC6I7XGPcrscy1ddz4a6EVsupXsK0yWhjZX+0tKx/9rdswpr8
Gym2Eo9oagCB5S2kVqUavw9H12xfmXqcw6mZIwIeww7nuBBFzjSgbSiiMiUAgDAEZLw1SbebhDCo
jnKgrmXAzBdeWXq+Ei1pSaix9tlqkTMrYpCwGU61HUzaM+wY5lF+GSXn7ci28UXFBgMKRNBamePj
Bh7dh1JUXhtKCtVrwU4Hv7QTtQBJMIlDa4xo/k3qcI6vVZ82oO82KRCjMFqX9C4b7sAetXwyQQ0n
pIbLv2L+0Wg0+N6/jH1QWYQDBU4IQmT8KCb6eAwszmagJlOn38C8FG24zvlmZKukg1JsyxJowajX
AGM/TU2ztC8Nzn82O7tufR/TTv/aRcPOPAvipS5t0Rx7X4KGuyZOmLTpPIY0AbyvAsk1Deido1x0
YpQ33qCwpNuGj9NMye6jRGjOrgoawfth8oAG4GM92cd2UWBiHtCXgwm9tQ2Slsc6oK0+Hph6nbvh
YrvUThTPd0PvDW9j4zpIi4uHYtIMeWeGukgUuT+AKoH5z0YwO4UbEC6fE5xAfNXRKAvMjoRTfTXq
zftCo+3SO/YXj5yOR2Um436L/NbOczxJuznmSb5adLZs9cQts0VEmqiRxyXHopUOkVZEwM/dSpU/
LoATq7YL3PHTUh0H6e3NoSRtxAtyMsKa0KbwpJU4j40frqkr7wXqzoWPE7kRCPSy/QYgq7Bul8Eq
p+S99HfUgBS7Mvcm9T53u+peukkD7o37pM3AV6uGNhf9gudqdo246Sz5SCNoJzMIz5IIkmVtnrO1
vXhLkqS7b1tSMoJustCJybxrCuZwZMsLgVseoIpfqJcyWysXmRPHcTbUYgkTxsT1h6qiorx1Vl+8
G/uCQ8VifKp5rYxMF+Ree7YT01QoSOHZTRairMncW5zM1k+Zd7sfzUIm5xV7TQXVJbft4CJhG+FK
NJZHxOGA3nXbF5ZlhEQtzAjc1PLrwW795AI95CrwmoZicsqMbAxNDDfXsmS9ii8xTD3YlQEeVNCI
dmlPNFtP58CYfq1C++CgLDJFbDYumHTmyuVmWQaajXh+Wx7K9RJUgssjpf/g9yu9+sEUty5+kR8t
W9kWNJOfaTBw7f6cxVK/OQMDLo7DbIv3DdaYZoKZv+3W5LxXu+6ZMJN2LnApQmERwe7oZ/Bs6N6+
MKqTSePUOvpbwdnCzNuqicmFwLe+SSne8bhsP1Y84E9+RjkeOWYy9WS7aNSrNNvdPOxHUoFip7WT
F9NRuX1DIMpGcc3IgAQRTZofrSB2MJ7Tmpen4q1YUbpclyyLfPR+UaBVLhNGlr6CJt+Q+ms3lf3J
XWbnaqnw5AR41PsvsK+0ESTdfR1uxJ/8HEA2r/ey8i0Ub3WhaeX+tWZuiQqZ19h1QWmAKIdzmq8t
68fG20gIushOfreII8+yFCF9SP19N4l2ICqNiJvA3eZlvJ4dc3vym9L/pZq+EyzFnAJACnMSItOl
6n64rAGfRlEiaTiMlnq0e8BogkkuqniqFP2ohT0oth0bYStvl+xBWX94CLTcByyLbUEfanGyH5B2
Bkycn+MQS4Z5XmOjUNYQt4lVPtMXRplKCuZvHfOhSi9gbot431mivC8XO3eP8Kwt0FhWzVWcZEP/
C4WL+DdXpO1BTjInHVPnvf1gIsU8Om633mFAqj8mvXQPzDH2Sxx1m7+BNA3D97UxB6SEuTBeVr1v
X4mAghTsE5tHv7Y75xOTp9xOFYhPExRJTYRVt9UbA7BEh3IFntPMGBUm1ssy3bHJyCkrHpaqKZnJ
V8zWo7l3QLaep4z+QNuP3DWuRPfU6qwfoecyVxD7oqtfMCSK+NGxFU2Y+cZ2M87OIg82Rd+jPS1l
FdiJsrIgW73NvfJE1oE6MzIy0INFbHZvTDmW7QZ0X8lWyjDbnO2XGDF/RzTv2uFGNHVio5FWKiUD
zHVU5A0mUpHXyrK/HqlcnhjlyKu9DbTBLG14HQGfW3NvQV+hlKCvPCpndr0QxMvxbvuK4JUg2c0i
CfUEdVjT0Zq4L1nySJwNIm9O6tDtIKUlgr5MxlfWHFANNnZ1V6wcvUJTLt7P3rTXY9UN40/P2RWa
PqTZdkzbZH5e5moHBq6mrASbzzSk0YBQFmzjanwbRL3Dl+GTCDcxj0+E/4l70WuCIHY9sLP4WXXa
9oV9qvEIZOMds4Zvm7ehanhaTAkXdBJfPLu1P3YTMmKuBJ6HrrTtt3ZrwNf3ITfukVO9MZA5uWeC
I/w9xwDzhyB9sA9q/u0sAKvfgM0TUgOtUVgPXT71Pznb4fNJU3d6NRIckMGcmOOtnXZAApPvJ3vU
L9MO6AZy8cjsMOPFqK3aOil77W5mcj7Iq1mz5QeJUSsCNqEC7DSMfj2RkYNXTMuJgx+2GIIgJ2x9
nImt+dSki52w2yblEwXmvhOc04lno9KkvybJ3u7xOsA7Br5HPEcgSOIgurlb6ipQjt3Tm10Vbtgh
M60gH+lvEH9Y8LzKxPcfKskKh+GlxWS+C1W+FLAMVVgiCP+obQtNXOOVeMiI0DDCcnewz2bApQz7
KgroHdthgGe0r+P4OvW1fzsQbInF2+iTKhb1SMrMvCf2GDLKMpmvDM4NjK3DVUBwWs0UgMuULdth
DyWjioNs1+hYLAp+dcr8zARhH/M6cul077EQxuzGw+zhjXCbFkOlmgYBjKINfwrRu/Rb6siOlL7A
S3qYKwwb9RK0asV5szuN+z75k3k/7a3CMwA/RUTZPPACcPWNH6bZ0ZgmY65+nYdaPVaThcame6sh
WMqzlwdZI4rFLm0nUoiasj0MG4JODINeoTtmOmsPyL84AZy+7OAIzZKc1VUtLVK4p+2ISP/hox8y
hzWD2NyCg/JmsKOuEiXWGFROhUWa6icu4BkPRCeIKiUf3gv7ni5EgMXVYS/2VtxgnjTAYYS2S+sg
Jmc2o20fsQU5adFtB6blyifOc7MZJgQBvBIRlhPI6o/OiVR1oCI71QikzV42H8O4DDdgt/ikClcC
d7tem/30Vt3cL+0wfjWdQb9y1eqffd71OOOLZO8CITPErzEbnlKVkNSakFGFg6lq1Le2pWmHaXYY
CYDcHHVH9YMvW3ltk0UrZqol9DeMvGgxuh6jBI+aFRXm2Lwuy1a/mPLiHVVmL98S5s9+6gT3XDC3
aX9Si88iTCC2W2Eu2jyWzWrlexCaON3a8wAVKbJSPnd9loHwGwSHgjfl1R46kADfrEGs2DNnDclN
X9+j829V6kdlmuRvKPKKqR2KWb/yfhHJVxiN/pXBabvHUu3jd6iv1Q8dqjeW2HKp8kPfr8WNM8ia
lbLUGBw3NKjvKDg+Uct7Mb/vvT98xXlF3iDTObbPVJvdFGaNb8G0luY1kuD24hbdKsgOLu32epoY
zxfDLPifftnXZ0fsgJyX2OtvM2HvLqtamtwYY1ndp5vrvAjVrfeZ58EgWLLoH7J0YoMD6XU4V1OH
XmXCrX+pS8xNSN5PS89/aPUXjG6JE+TNLlawaXxLBMyNzsfMk0A1QuiwGUjTTr9jczTuDWzan0PG
ISCY5ubCwtYFN2wkqS+upxx1CwfX+oKfS77AIPFm1oWR/fIpV5+1NVfZeWSsDWhhugpKF+VPebRN
LYLjZtXQew3Tuh4LYdZJLP1Wp6FOESrCem3VqemT5kfpb0vHuub1VoB1cysBOmGgAwIocS2XTdJs
YQav8sF0zJIZHN7gc2LyJhM5mBDbPHDHYfueyBYm0fBT9dUxUKHYOPdNxINbS0TX0hbcxLxT522V
HCLA0fZrhpyCaztJ4n+sVWIOuN3xXoYFnMnZ7YbJJKJoa7+61Zpt10Xnk2bPLjnbcbkodJmBmAx2
4O7ieMOFbr12TJl6BFsFuir4nVBhB8d474hg/6n6y2RiCUl7z46iuwMLdX1Pbur2vo+qfpUOqaok
N+j8VzL08EQLSaMfDhGaP+dFlyOXYW8mLO4GCJ7y1v7XxiUlmXohoJD9y2PLBMh4Xi3KmnBo2vTK
rh0rC325Ld/wVGdfZlOQp5UOKV124n8zKzR9wrRYdVSSH7x5xIqbEBF6MzWCroXHcdsKDXJJkT4d
R63nqbM6HfpZKtkecpczgmo8WhbD1Iou9tjctxiLXkYpRu4sRQGo3xDZxF4QS7KNyzN9TrIDSVhj
e14J1LQip+/GFrsgFCnrfZ+UVwP50OtB6rHa30ojJSRv90ipw/RRyokKw5c/JRXOIyiV/mkYXYFz
xtVA/FVp7bgqmguwZFdC78GS130VQqgIsDfiEL4lvSm/i2Ls8XB4s4Vpw/YLYG8O/uS5dtCzcetk
fRbOVDD8WnIiBdspelifm1yNzq1Xd8mrKJK1cV4mC7sn8F46mYh586KGC7rJaAX/ZZ9cKFt6EJmD
D6qZiljy0y8SVPuUEX6asnMM/Q/4fG1FyjbH9GbJRzZEn9QXN8wrrCBEMnYayR4qIFw2n9ZmB8am
z6LoPAzD3oQDGlAJZAzrRoFXp2BwUlHjkYY7KTBwQs7yp1pwVgUq1+YtUEL/Zpg98iGZ8e0bVlfx
XBBH6IaTd3lRTZ3kXzQBIYq+YLvdLMWgf9nKsD+nomGjs7eKGogwrUtsw0ipH2RFUQEJShc+pbLW
YsHK0M8qrL1yfZic7GEyLMT2rs6Gh2pzPIJG5lllJFhb4queDbeMyauvUh4YusUh8V2XzOCBEOeY
ZYBcMYf06OaUElvYf7UKTAE3am9cAFoBdxlfot7VJSeBOwXBXjVApeyvoJMETZg5wSgMdWFpqcg3
dKgJocpv6qJJliHayVXxCUfLlmFGJ2V6+NGfM60Bdd21skloTf1fhKFmWdi2TgvzWGQ+9NCqhhed
ZzMJ9UTh+ZFb6YqupkmM5HROQNLnlyFbNeFH2tGkEe8lHUCYj0nMjw1ManLdESg/3WD2WoY8Mis5
u3eq2nkog7Yj15DMik50xtswyX18dKauWb/5o+dVd2m3TkwmW5l8JEEeCbqJcC6gnnfS7eY+0E1J
DC1vQKa2gSiGZs8fO1LVmZ1TTVKByGDua4NpUwodimgdzQZpiM7s6xtiUpdhC01PJXqJ7F6NECxI
xYrOhj3S0KoAFzbCKUPXpK/wQa6FSs0DUtPAxTKzdYQTJjK7ooB2NJiDWxpDdlCVNFu2mqr6aWh/
vF0aIjosKq7VcD8yuxD7cZtbTou6xWTAlgDBHrq5kFTcfIGLtTLv843846WlNHhlDSxkGhqkC0wl
FNycLQ6IDAuoxfUu3foTEIrBumYKVxygQbT1z3rZL6sIvbMGUKchMPLatPuCcYNjSpzUVTFyDT5y
OVpO2JhE/wHKsLb0N9pP+/XFXUjgn2mh0fd/mBuS8WmU2ZWbhC0ZCA4Rse0lv46ABdHkz2xWY/lG
2BopVGXmYRIUDbHFr5uh7PaYOL3fX5eD64LB/Bd757EcN7Zt2185PwAFsLHhOq+RQFpa0YlUB0GJ
JLz3+K77gW8gq+qVmNIRQ90XN6I6VedIMInt1ppzzHgEbaqZo+5wIscIejYW0zxyiOy6JoN44FP7
93LQrGJaMbMXQDo69nC5v6qqVrN2egH1EtYpdQzXyJxMPGZ+7d/Q4ikIMRobBJ/RNkC2k4z7SWuw
s+GyMsfA3kad1ipwmpEp6NSKkah2PjVkTklW6upqg+lwNQ3mIlYdyzKtz1Gn6azEvWJUZgIKJcQM
vjatjC70Xy2qhWYHve7v3uxfWLbvRTnVyLHbk3/9P/+/c/QMWi7/XTTgwtH7n+zbe5De8kf+EQ6Y
n2xDLqQ6iw2sbiypasNr0wLEQzhAg084dBDp79EQ43/6WzigGZ/oddNcApenqfLYm/1HNiA/Le13
OsW2pjo0VG3zT2QDxvsuI+ojw7FsS1ctkH60seRJU87oRT05UJk3SKDb8+yhuGnPATffoNDe+NvR
m9x5k1xiAhvP6z39/v3slZvusvpa39To7N6Su0qsMvdAk8bD2+LdD97teekie9yqK5oZq2YfuZFH
Ut2KuSWbN/OK89DLD+/8FxKBY+Duv52if55CUt5YnuKnZLyBpiaaLp4ifezWpYe+eRti22IRvBaE
QzyQtr0OvHCfncmbDy79vkP396VtzUTdIUw4hEuz+Id+Y4OgKNBoBm7Edt6MT7Hupo/2RfZga9vk
jElyP1PZs7w5v8w/CIv7xZVtiZkFUYSqglw8SfiJbNwWNrPPhu7+JrcJwxitrRaOl0SbfPCUP13K
hOVo4wtBK0C23imfFOQKR9rEiDbLZhxkDBaadaDGu4Iuz+/f5/K63v2SJ1da7uSH12kO5DbMNVfq
9ZtB3qbj/e//fu29nITfi/qTqbEDZuAhlvkp/7iLozarEaPLAkv0Fza6pti0OV/PFztRQDQAoSqM
jaHMfvWWoT82b83GcMp90qTUM8p0qExrZc3F1JyVGT2PXTF21ABZ42T/kDm5rlMvqf3ug8bsTwPV
1JhBFh2AKh3VPI3pUsdCKTH/x5uov58yeMz2Ki//KIjq+G7o/yN3ofFr8GGdNFzTUQeNTct80/WM
GuNAlWf1wetf5pP3v+8iqjEFYCxAMvJUzdNZbSywMUUb32hfSi1f65hUafscBr9HgypXCetsJWmA
5B98w8vN/3xlkhuXK1P9PRmoKpXWoFeXs9NFcDNd+NftIboet8OXD57w57GyPKFDUpZAEYZM4P0X
bCBujAvhRBt99ZVS2Dk9OXdwe69wnfW8De6cLaXsD7QiwFN/8XAWjXtNFUgiteXr+WHY5I7lc0ik
7CW36b64NHbtzt/Mh/jS3Cl77QPlkFhUB6ev0jF4NAQQEkHcySMqSoJ239KjzeCaW3lQrorLei/d
cfXariElr/s1QVlrf8VubxWuP0pu1Ze//ufLw6VFViQMhvL7hwVEbPmC/tgm3JuHiocdz8BN7W2v
3fU7ZU39+sa4obNBUgLSYVex3fg1flVeMExcmpfW3tkHHhyKM2tvfPBmju/5N7d2upwOZaAOM5nK
G4i0IN4Cvu9m19L9St0yXSFfQDjqkyOAuPaWiBP8mb//+k40E38NYYd5WpPClIsc8eTd5MUY6/4Q
bbAL7fSN4xHLeRDusLPXySXpUY/RWXvllzjjVvLav0JbfKbs4dycF3fFdX2QO4xpH4z5n6d0mj/L
tGWgZzIYGu9vCXRBiYGvCzdtQ8nxQjXs+iamPjb+UUDi8uisgRqbLc1iahGnyp9C4fwniCbf4BMa
U29KBRt95rto/GCN+nkqZiIyoIguckTOrCcPNDQUi4eh4kILdgN1kdszVugBz9YHP+dPcwlSU8D+
miWkaTi6sSxmPwxrwyGoBIufsg4qZQvqdC2cA+AxV88/WuHFTxPzcikUnaRosx9E4Pn+UqGWNX7b
dMraWCU302V7pXxrb42z+io5YFS4Sq7zdXU132MVzr+q3+wPHlT76SNBxy90HREaujrBnub95Uv2
psTtpcq63WBl2PsH/J8epYm92JSXmVe6L78fKKfXQ64k+AcoADsbppKTfa9mRjNJJYyTHFIwVUSI
ad7vr3D623EFYgKR+DrCWJRoJyMx7EKBq3mKNpNbuDR1dsUfiR353CV/KbsRKF+qBk755JUFEIwq
a1I44o0EeYXGjNm2HT4SOyK5Ov3eUTajYV62BPhUFi3a+9/GSih3pQ5SEt8PiNoIckuEV1Bl2smO
vCorYaJB6LYyF5IOd2LQnMUfjaJQWdgVw11KUA+F/qxW1Q3CAdqMKVDYHl6zHkwuBVfzrZ1K/YrN
vQbIMG3VbdA32jcduHWIVTOAaGHqZQF1Oshsb7LDcmPTjAQqKA1OxrLiEENRSoLzajt4D1TTdEpw
4dQbd2Ydauh7alvbETQypDifFaf1HDhw49rsphiMWNsR0Gbi6JrPrExXhZeHcTB7IgWx9xDj2KUP
m+jOeKubwaw5q1Cjc+2SaYRB0KZjanGkz8aOG0n6z02oUJSYQRNdp5Ddxq1GD+9q7qLhjpxFbrS0
HTVbhaPkFse+Tp+rLqgxbtgp+YSJ7zc3JlnZF5Wvtni/rQzpW19SNcMRnjbalpdJTgdxRv5V18Hy
oB5G2pOXQpjE16b02G4Mtexf9KDULRo3g3Vpll2fr/tBUnLHlmHCvIhnCOTxrGYbA9cCOpm5Ly7p
mcmSnrYjvvgVXn/eY6CTDFCoVbSCuFoOECdrasjhbEJO1CicMnKsaMg90kaT82KeMT+W9kBbnWBF
4raYZxYqBXk3NBervMTjVXK1gSIPzsJOLUGyliZFJtMZyq+VDhVR7LTJorqPCtp6w+/XlK4FkgiA
IKYxSktxQ30vcEh/cQGWK5ObYAIJGMeKf53Mrd+uQ4sWIL5cq3eCeFsPZfUcw13LVjm902i9dFcB
yAm9dFbaPI0XlM/sxeTltLjFscQHHmo7uOqNjB3Fc0gQegoTaLuYQdUU4iWAnFu0cghpIMUX4zrE
6EEPT1Vw7lIABE0SR0DE6A9k9X1Q9tHic+r0+bzHzkrQR+eX0c4yR9/GSogPex3mfIEUipIShRA4
FdTeA0yXhlPnisC9DtKRk6MPw/ysf7G0PH9Aapi+CDsznq1CtUqvaLtMd6mgsZu2LKXYDbDubhnT
eDFrU4+1dcz/+zkzs7h2Fcuyv3cR2oVVgEv8jW8L5/ac+1Ij09kBrJUl7YBFUTQqrDlaFNaeLoOd
bgJdJ5cihlyIW4bPafImKnG8r0GtnhyjGPm8nZKYa2QVjX1fCUx5K7QruBarMlHznYCG1OLGUulp
qRPUXi8UkOWpRE4LvqJXO3fKAeNcgFcsr2iA0rxA/56OW5pmdbgfg6VPiABO/d7E4APWapUqtyot
SCoNYYR6XhSWQbt5jn1a7XOIe62CwdK7rUPJfRvpmPeQ7U2JgH6D6Xcdx7b6RLMPDwEEFeteDFH/
VNIFhPajSHWtKFnSY1bW022upN0lHRr6mg2v/tzIjLhzC6Nt7ztoQzeQ+nuN92hSCq8Wre62knF7
1iiEyq0QlKuvYqRX4Q5WY10iF6AkrCsOtqdAqcbxNqTEDm8eY6cR7qtQoOLC5xa/JWx41LVIJNF9
fG+171XC6SdP67VswSAYmExp1FFUrSO/KdGUFHAJHLXD5+pncDHov98auaZ8Fk0/ZF4fkeZNtKJi
vALhlM4e5GxYL1R09IMUX6OWzFlN5sjbBTQTHMwNkro6ExR0qlm7FA3UaZieTo56Mm8G2CZ6hRIt
bEeMsBrkFmQwKUmfK8UHobsJirqa13aBg2tLrQQLdRtDA3IbSLu05UKfTQcSm7jbW6j1tmguE81r
RZTC2Qud6Gs9kxmzdkgSyi4DUGC3KSMqQZxTAa21h5qIuriHYrQi5TKqXbtf4hlp1NK7jIOieaaJ
IY31CGZdP+smiDCQQpc+DeRf+3VYdNcIJ5q68+K4MmOa4XVHWVvHsLCBwjh/cZrSWVprDq0mKynL
87QuheZ2dMO5sp3iQVa03h8uwBRHyboatTIEZ29rvStxaiteh+jUB/WGAJdHFyh9804YLnrZ6A2F
XGiuGemIOECyBaRA5CRWYkyvmdoHaMvwbQKUAqupV5vXcqpolVXAuhW0ZKN+TY4YDv7Bl4xIzVah
Rsbsa146uCWo7Vgea8JiBsAr4K5xJQoInvR48Z6z7FHsXsCTMDxoFhEpDOwA0qZL3RFscZM5xZNp
xa0OkFcbe/gxC0AEwYcoyekT1hkTSs+HUWat5L/biYYziFXC6Z8CugrFGvQl2IQQyEpHy5NatNsU
dfS4JGdxCALm8OJ3c5CzrGWldlj6G7NLqV+1dppFg8xlOyg/F5Qi7manx446s/V/iZ28O6NpTQ+f
FCxSsqhYKYKVIBuusDSjMSkR8LzMZTKX24FjSeXG/uT0HiQdcnXHrIvuoAMs2YS1rkMhJ7U2WelD
IJ8zI7deJ4DOI5cOO/ytZTDq9ORqNhCE6U3bolr+89AZxTeH6DpzVarLtqTRJmQ8Oj5BZi+znPi0
kNlo67Rg6IJDJ1MjdHWzV56wqpMnWCIj1zchJvWvSmHRCxIR8jeXLy5+bGXNzKuadCtdOdbx134k
3xHFybyEtfpkwhDHVvIyBqAuuzaVxUjPFGkTGmdDfTN7QWvKGiQQ2IbyV+BKdW6f6kzPwAQoTUYv
FfnCQypmENsZ7G+Jm1arb2MWWm1tqnF/64+do659SVPWNWfmOYvT+TOGl2VwWE0kGQxpNL3E6oj8
oFHUEjWPY6fwu4CbjzYojgiBOGnJ0XMNeA65B0Nq39Ux6F0mVuMLruCoAxfahhdVm00OknBnvpms
gOgwa9DMl7wNYQYag6hdI2nr3G1jg0w5TD183/5g3YGXmcB+6Xa0ibSE/BDZRLnYzX5NLAjtbqp8
55UTdl/7ihfyOe9U623mLBiuG91E65AObdZtG7APGkStQYcvz1yhr4tBl+dOVbEfFOhXAOGFBp5o
lQPlvQMpcd7qSmA8Jl3LQYh0xjDcFLWJ1roD3kJYajAjdqSPOV6nQAwXi7asvgcTwmWsZGNJeNuo
izcIQyAYCVJ28rU5+AbN3DjuzzvNiJ1F8kjlDWkmU1ylO+0ZiGf7jI+9jzzNjKHp9DPgTOJ5k9ZZ
G6kev/l2WZvwa3J/XUQtgqNUshlSyQ601pM2ZQ/ISzvtOppiJQl2JGsg5GyrSJnuqV/qU+yyMVIP
nQP/FEl3ZTebSC+N5GbW237wZjb/w1YR5tztqmJszKdq7ksTGhKsDpqEql1eAvvzE9hxHVS8JmxR
GSYmAtQVkOXhMYwoxiJaVigct0UNmqGqbR34RsIIJMWyUtkvDPBo3SRKrOizrdTsHReU/cL+1aYl
SN6HLSD0IPxOEc9+BWvCyhSMRahtlSpL5ENr5T6RO5ZUnyS3G4DPyGf1Qq8gOWHeGyPELpMTpAjm
RCP4Ahae53geoRRyDOASuXk+U1JgY57GWe+sAZQq0vRQ3hFhzMzq07pOzGj61otxyWZsuxkJRyAf
QAfr5TbhoAMJJEoq5QJTsWETADD4tcsEbmgErmus9tAS7RbydRIpXbSVPWkc5yUk/2GvNEwjNCWD
Ob5lhVUoW6RzGmwRFmbBVd/3+rBT5MyczU7fylDcGSZm+zHqh4NFRBeymwBX/gEddJ1vLeitTEEk
YqfMrb5z15K4Gj0SuDI9KjpHyi2KCGs+jLmifnemOEJdGavDsDN9iD9ukxp1j1IZCJ2xjWdiivcV
Rftws+S1FuumpRP6mXpHb10KsoPIOwBpNboqyj8FYEMfpB78IU3eoC9EkI0XY5H0OJlsXkWQ5IBm
anY7h9yHHXqItVmL6JuyROMLGDOxrcjENG4rpG+EHqaj/VnRyg6iR4P8AB5WQi7RHr9iZz5FiLTY
bg24K4lwZ5RcNGrHRIx2B9NSPYwd2FlYTAnMuKHFnyKhNK4SM6/MTSpyGVzX6RSCZ+TDJqiZpCCc
PBgHUTkMOTSdeBZKsEbPCy7PBLvMiNKbAi6PqaFX4mSXEFqdljmIr3ia+nXLq4KloHb0iEWSl83N
TJM9PzeQWNkHtSbGwjUzpYBCD5TrFjH0fAPr3b4eO1Iqtpmp1t+RP83dwej1JP1cxPrwpQrQMG2Z
JBxidJy6QDLcZK120eE/UukCjzMLodEGw5MYJhnskG0XwzrPuoqYW1BZ2k2bRPnXrBARZAgQVG9a
ROP/IGeOTZfAjcCRWfy+6sEiLwlQeV0H2hW2s2TekyYO/JDxTXgq66wxgryFzMnLalsDD46ZY6zz
BnZq5CBpQfqmpZFSHCqy40BZdjP6izNcSBHyhUgiRAtVokbvgonc5ktTr1ts8krD19eiHA3W2mCH
xlWRRlpwhqMfuFcKeMR2ZQdiz6ZqSvLLqlLhfveraM46/6AL4HYARFRWTJJ3+2/SR0fdR7r9QNZk
pHtRZfb3amNY/a1CYjVMmWlQXpFfdelmdqrm++LO4SieT/MhtSMl2epBN9+i7CiJFI/D4BXVHlYr
qWSp/pLhP/Mf6iHOHicUjZE3z1F54USzQGdRJJRzE9APnSupKrzYUzvGe2wZ0Zto5kpx87A0ikdR
IG70CBq38rMiq5UnMAixsx+rIi9XxoyoiSNK1JlneTfCQjO0LrmXOZFObgK6ub6WUKfuUyMNigMG
gzTZ5xnB0dg/evtLlc/Vl770237DyRWzSmuoFWxsWyJCI64YWXagyhGtBuYB6h0mSMfdMmVlV0gN
WHoF/m7NBUfG4YJY6vE8zZhPkA2lRCWlLDo8W5P0Fnv/QrsPF5QP2R9RcpuoAVuAkMSw9kISBpWD
BWzz6Fp16lwcgIy1zXmvcEaBIEhQZ3BeKrL4Zqg68RyiRUezzkApN3DmSmAIrbCwEBUkTnzOOEYg
nLKKSd9IhFKGSzUUoW4PNUpZI/i0KypBPTnvTVFJcZHk4aSdRQFn2O9s2xJnB5ETGUzdl317DiI9
v0YBaeMeCUgr9NDydsQpdVOdf2/qwLw2TaK3t3E74pqzaqG9UY6BVMyK2NZbgj9Al8R0glFXdw48
Vp3Vt2Um0EloK1vs1G5W6WN4UVQdEO5Q9ytl17ITDdE0sY1Z4Z7qY8+2fDUCzuHE15Mo6vk87UIV
JVWvkGX1ZAGnvptCXYl3faBw5poYqphlJkNtDsjX/AFdaxkMq1RMJsRqjgsQI8uAMTgKss88Kw7Q
DS09y6/IiRaylMJ2YzUmnf4whPH8ZMLVfRz6lFgS24oxDBjqxABTglgZdjFerMiFkzSn1xN4a0aA
3nQelAqJuQYdE2L2JA4cVG463FtfMcHopJQx1H3A4UpfjW1lfy8cMMGroMqCCxGBGl01fq5NoGVE
G+8mAvCu/Vqxvvpz6N/Ab/f9MwmPZfSIaI+3c6hAtZRdwshL9MS20f6WTb6tOdIfHCnG9tAkbXgd
9VUIoKjP50MYOAi8QxNy6qJo4hRd8q7lKksbqnwjqvA7KLSIpCTsGvAzZtN8Je3cuJW9Nd/6GSL6
1aiheXKF02gj58Ghf0bYNYKLhlzmwShUUdRkUbPXqlSm7qwxiNaaX1T3paWoT7rPb7duhIEnsuxH
VuTeUviLoqlvzQ3GkKE/t+u0wUJSVnG9EvakXetWXkHpiSuWyWaqytuhKuzPdRBmV2NOUXeFpjV5
dCZdHfm+x7zy6iZsYKmEvnVd6jGIz1EnT6WuLCCNRUjqdZ6awLzzITAvko5UZpcYWCp9Vm6al1Hq
t8a2R/KpbJq4w1vUkLxsoASv6+vB6Fncx0Vu2JAS+BYFGUcsO9QDBaH6REIUlJyFm5wgQ13FNqXt
vV+rtrFGWYqxSQupG3BKWtSmzVF5yvEKFSrDB0UqfzkzS3NUqlKDkufGUb9KokiZkQY0lSgBTSJn
oKAtSlelWlSvgm0ESQiLGNbGn/dVOypkq0UsK+fCDF3SMuRtsYhpu6OudjxqbG0Tua11VN7GRxVu
JnxqEWIR58a9bL7DhUexm3Vh9GYedbwI7bL7tnTGp2qR+TpHxS8BEe3VKHLSgFifmtd8EQf33VCR
/HrUDKekFH4uFiGxcdQUAwCzOrRfHXL89qg71s3BUFdQgtAjm4s0uaUQq4JgQrAcJX4FGueoYxaL
pLkaJOpmssIROlcVMgvQ484h1UGer4jnYwvVHhXSLNjsPma9cx4p4FHQtZ0m/WoCJFiOtLlGToS5
KK7lUX2dBnXxvZkSNNlsxlCFgfipplV01G1bf2m4j3puYHH5t3QReTtS9rFrHrXfOnpJf03MZf55
itSsZnQvSvH6qBonRp1NNdudI6h2UZY7BSJzYVHWwFnJgl+poXVH1tdw13U4d1aImY11d9Srk+LG
4VFvM3Ts/iJpD8PF9VhZA7vBIngOj7J3dn3xrYaXap2S/X4wa3K2q6NCPuoVfSCHaVHOp745fLHY
0kFThnR7ldm289RSmHgr/QHD/FF/T8EZLb5QCQZYjpxrEW6Co1JfX0T7ULTk3Ywj64rym3/eHtX9
pBH1X8VR849tKzvMMCpfMD6mIIkjqRdnqHuZZGacp3e13apnwWIlUAYVV4GipPOLEtoMIiq3zWMw
j91T0S1eBHBS07NzdCiIo1shkkZ8zikfD4NF4TlYgRnB2xAvNgeSFiWD1tLHN0jX+CDyxRJBULmO
VOLolFBn1fkm256Bx7irS3dkipw9ktCLr/LottCwKuO6ObowZDVYt3rH2ZZVrewuMiWcYRWmbCZW
ak+YHZvrxdXRtUW1T8cmZ2/d1yg1FwOISjOU/vBiC8FInt8LJL2gxI++EZLg8JBgOsVPgj0pC738
6DOJk8iHkLW4T2QZQZYIF1MKEDD8KYq9eFV0SJ43ZKWW3wL2T+WKMshSvVDi/HVezC4W8faPxmKA
cSoZvlK+ZIrzjw6Z3pH1eazO+feMhl6+QkGKm4YcC30fa32MR3ax28RH5w3STOtGHv040ewv3pyj
TydQ7VTbEE2Gfwe7/5LsZC++HjAbeHzyo9+nW6w/UyDa2bUWQ9BMFYSxevQJJWUcsJrbIdrb+ugl
Qp/QfLeODiOMB8UF/tNFjn30IC0p9aSXCC2ChHX0KSlkINbrWDo5O5zFyaSY5But58XgNBy9TsnR
99QuFiiLE/r9fPRFYfrwvyHsxS1lsxGGmEfpimObkCp0aaxVUiybMpazDgwGlnZjNSAobPBiLYkZ
D8XRo2Uf/Vq0zvBuVUcfl370dGla52Nhg8WeeWM3ROqqoLzAM/uRkXkppiYsh0R2TS5hGLjF9KNz
bDy6yPx+cZRFR3dZe3Sa2ZLjyAWzP/6F3zdZT+LHQYrQKrZogqJ9cUwiDk+boDS9DIK403Vp2esx
2caxsZ+rK6nFhGXem1q8BS62odGLCN2G309anQFSRTujTnepCWDA8lKnGqiaqMOBYRv9nnTWVS3H
Pda5mejs39/wad/ZAk6zqI9oZaIXlPZJm10BeAmumzSGSZmDjU7i2RnRFO0ftoYt1KSahawTJRKn
2iPk4wfdQMzcSK8/SdeiUsqL2NJ8mHZpsf3DZzERHiICUgW5tLqun3S4nXRo+nYqsrVDkWXVaX7n
4rDyP+ij//TGuIogEYKVlKeyTjv1tBx6DozgcUefxhZbIOQSrmhVwgN+/zinbW5kU7SdYI3YwkCg
Zi038sNLawfHCXxRZxi+CmulCdgFs8wGEBKq/OBSv3omhy9B1zRqSg4a3neX6tOUOpjCmwuFUd0r
9EHxTQfzH18F3hINe42kDgud1olOpbLbXnM6YvFmgOuPiEmsS2kpyub3r+1U52BRNjV5aRTlDUF9
bXmtP7y2uLGkgHQZr402ne/Uoe4vqFFZe5tjxtpOjOEPZT7H61FvsVEpqlI3TtUILdU7dtvxuiQs
wcsxVq3QfBofTCy/fCr0lvxJJDHIrd8/VUfXHwWQhDveqkjKhALiz+DwIqnV7Ur0sB985cs89aNw
jA8P0Bi4H6QWhibNk48PlktqWIkOIH9Z3UYpL9XB5BjH8ZHSi3KVh/hufv/DnX7vXBJ8EU9nsxhJ
qZ48YhwJkOZ0d72iiPwdlh66HG1jgGDI8w+e7udL8R2iu1XZrACaMk/UNkozT6Y5doanELjgyqpE
/BFQ8Rz79KMf7nRo2aqApcfcKqAfSL6R9z8c205zanlcT/FDSrJhTQ55XWkclX//9n51HYn6ns+R
AWCJk8kPf1SB1TYie3rQ9Z1hsbksYCN/MJH//FnoEn2PgwgMuRLa6/dPU04N6gh0Rh7tJ/2Gxd1i
C6+IbJOEYfIVtxU9M71D6P6nDwffjz4f/gQNf8BRrfXjmAZ6QQwulcrcLDA/ksu1r4wy3Pz5VUzU
5BZiHZSkp8zCKGbDYWGr80JSpg8YiRBGDvWfzhdHQdsyBeoOczpT7vtXaGCRE6kTS69nkaGqA5gz
xSr3wVp4Ol9wFdSHQN5xe+DMEPr7q0QtB+iuLXXPrOeRtpmvbXAGkHSjB4aXqVF1/cfvDqODxLch
TUtYp4JfY6iMgfo3wUmp1m1qxelvrIVl+/ur/Pz5YT5Z1IAOcjP2WSez0lwgBqfOrVPRN8VVxG5s
2xlVc+eTr3Y9J/QhQ9vmiPD7q/48WyzKVaYKCwk1E/zJu3S62YGCghuTQjfQxYAavS9bwiv6cvrr
Uv/rYPrPa45vbdq/ANTkW/3vDqZtFz3nz//Z1M/599fm+UcC6vIH//YxGdonU2PzxSfAd2Dpki/h
bx+TIT+ZqjBtC3sTCcF4nP6fj8n4BOuPz4caDTF9tir5vv72MYlPaAkZKPzQyN1sfE5/YmNig8b4
+mH9NNntooZkq8tFbFbmk+kYj51IqpxDThX4fbLvlFnARwHoHbsONWsibennUt7DfZzC3q+GJ70O
ZUdmYFJ4tt/7M9P3NEQesrVCdctCBfQSkGy4NSjVyY2uW+QXxG2brVtyNYFRi4qeZj3ZzipKTGVw
iWoxnyk/U5NsoXld1Y1SYAKwJcKtoGyVzvUFwcArHZIvAT3TrOyLoW7eHLvJHvoyi6AI+WVr7GbL
J+2TQ3dREeMNzGQrJzRE1D/JIwE2RgrNbTdqZMk0fcNcYzr1E99CCOs5ts3PtGj1z2aQ9NkuA4r1
kmAKv0lofT05WoBTM+jD6pGzLMUqYuRj5dLKh3EHI4bOMo6Y6TWjSYEE0i6s710hwkdanfYNJYls
8rICNMY5bSVFx7ecz9gqG0PeV9CeEipOEGFXzqBkL5rwzexBJSjUfsAarhFNQTc1XKOJ0e/6PBsN
N0CmRrjHvJiRfbzcZL+aY0QO6KQsvmBDmPQPCDWiY+ckGUXvTO/4FcMeSYZN9bIi2D5E09fSqaq3
HSA07NNA1A7oV6uXpZUbuSoYbHK1rckmSzpOdbKn/FpMa0zHJNZ2i2tci5umO9DOHMl8QaeVHSCk
DwECMpRaBFCbirH1HSO5ymEy8HMKTOVoXvM4dGdkey8hoQb1eZcEir/Hwl8/IqSxn3MxyBczzBsg
VORkPshYCb6k6hDzNHaeAX0rJTZVauVIZvTM6RBqlABbSM6Fy3ghrUq+Lh3d7CqpGqltwkgBQkkB
eozv2wb6KAEGRGu6SrbU2UXHuwW8EyUXWmiSDYC0T+obxDydeWNZ1IRwPJsETVpGoBFaiQMdOZBZ
cpC3qiC8qwl1ZKsUaRNB31XJOKPB0pWPNSgnuSAIxm+ioDyHBGlEwuRHU/2YIXPyxqpGl1NjY/+M
LbhQNno/pxmMnZJOD3KCQdlLQtbf6pakaLrw9E+eW0KGluBSbNFnWaPWwSoDn46yzTKaeDXjCvc3
eYYKYVU3fUlHZR5ZYDhbwCLQ0rB1qKyTYgQWrEpLtJ8BEs85KKJHNTfD1yonLMTNTavU2Dar8Igo
Q5OCO4d6sRuNIP/czpztN3paEcMyJXzvXmTJRZ5RSGmvyzG36RtS/occS3XpDcFEWfKVtIoJHMAW
DUT9MH+2NMImV4PU61v2fzS+Q71GwiOVlA1Z3jmyuiDvugVZCINA85RARbPbF6I7DCRj4P7ITNIP
RalGu1HJs+0YQ7DwCOnpPx8PazDUIJvXaWtfkofk1x4zX3uXkluWgSDQk7sgcCgtIkawvkCrd27K
NhXX6qTUF7E+060LiI+ib8kO37OkU9A6yLIBcg1eeCSLTWV+ZYaMviB5HZ99Y7Ltve10QeoyU1fI
uccIf7mf+PnVYCPTQ6VCH2cFOW+4RsFL1mVGgYgApylJ2LRRhxfurBgA2fpssDXPFkk3ulFMgiI9
Nmj8Ieks4yH1O/zqNgJYvvre5mSKYIiq4XH9+t81/cc1nUX2v6/p+zR8bv5z8YwQMn9u3i3p/Ll/
lnTrk0UFgpIHPrxl2f53STdhmrPYO45O8eAvNPk/1mSFnQAnVZtygsRnhGmE/fQ/3mRDfCJilHMD
+wOqKGSD/8mifrRi/rumK3iYFlEsLOf3e2nAe6nfkxm1S0bjagzRAtGPxEVsRPpmbGv9q9okyr1F
c+IxSpgiiogUezSEJjZ8kBBKOmE+npekRtQCD6D2K++Ht3n91y38iCQHzf7jbuPfO1v2yz+ci0Il
VvvGlgnx7GEG+hbSSDLWSAxtx75ADeO7au0Ya5JX1JXWT+ltq8/3vRJqGwHRFe2GbyAKRdrjqWoq
NrjYKk8vEPVbhT2uU3wkNx/c6XLc/dU7XPZLP9ypWnQmc2WS7DofDQXMAGBvCs02AHThd5VG7pkp
0Wj2cwjtzvBJhm/J5/7AT3okYf/q6ssO/4er63bjkwZRJzsVCfiG2XgAaBkYa7tibanDNiMKkVi1
cBhKr9SGnpaXH31wQF++kl9d++TMUuR6hOFCJLs5D1gLS6LUPwfogPcUftEfDo56g8QCUVlrWX9W
Uvn3uzg5sZC5hJBGE/GuTLpsM2SU3Avo4xdkW7988IP+t8c62eBCLFMydR5IudOC8GyGqUW5Oy/u
aHzQtZ/9kB4CQlEnIJfHKrN8l819u7GD+TIhxcsxlNFzZI7ZIWm+oYACuBthjdcUzf/gRz9xh/77
Ek4O2nS8ihwaWrwTpJy7eQN/lC5is0mxBO70Wc0PpJ8kB2rwGZw7M7wziaRaBxoSsoIETwZv0CBe
J4iKcPLwoA6auCznbjwDOzTt1Qb5SVKR9kIkTnv5+7f6/sT57y2fFIuyZojalBAxhKNjRsPNqLxx
jPstKrvb31/h6HL8+XPEavZ+KHRhEqQyHopd2qvpIcSzhd7IVnZGWo5nPdsohKZRsVUagG8zNGZ0
srQa+4xerTrCtEQHPpEfvkij6EGulLBPvrTkfe8ClFg7KybipRda7vpzUG0RpCjrcSz6La4eMoqa
Tlsn6OjRxkAP932xgYSYn8m+q/ZjyTawNHjkGsnDmQwA9zVJUXpdwMkPOgUIxc5GZlrrV79/F79+
2z9h5uPJmFHPmMUu/7/snVlznMq6bf/QZQdtAq9ANeolW7JlvxCWbNMlfZPAr7+jtPbZR6uuSxV7
Pd9XRdgUkGTzfXOOCckS+nHmRoShIn5tFnf78SVOzDycO//+uNuOHpO/zDxul2CoDG1pBAe1DIdq
vG2S8iuizG/2kFaRstwWgpO1nHnRbw7bP73ooxm30eLRtTu73hcZ2sCAzCabjDWg4JyD0gmwjQdz
2sulK1AALYUdjsDLd70/cD5sxezo+3UgmOavzdDfCC1/W6oO88Kffs7RFNzMHlnwtcPDbkrrWq20
l2kGktyIksgN6sq+rLxEblr81Rwg0AxqRlGEsm/nPWGqw7mfcfj4//QzjmbjCQCxX+pGvU/8JNtX
JnF+xbR0lH/jp9ZS7LUPx6FFH9hCK3KjVrQFO89bz+VP/L0+8D9fOPWJv48HslJsjUOu3IMawrHG
4SxKatleoWqUbFPFufiBU2P7aHqOF48va/LkfsrnctdT7max99tIB7f58dD+e03uf+/kaHrtJEnK
ceMXe+yKeRSbBkasQvN5g+BI278sXovx9eOLnfqO3KOZcayqdC3bNcG+ACxqIdvtAY0AQOTDrFMY
oo9Mz0ovNLv5jXa3i8ScV2e+pDdf6R/GzDGGwuW8viztoO0yqGiXfUOxQa+99dviOtZNYwCNcCyO
8KGWOt0uboBn8pinEmwoItUXnWw/NKU8+CSySL27xYoXW1EHenmPpaDcgn7CGl9mxkEq4TcvKJrK
ZztLyZYedaoolNfZqrVVO3dRZi8zZxXVLHftIPxh9/Hj/cuP/4d79I+eLwf5EYSCV+09oS8/qSpX
NOC580vh4E/dIltDVFX0AtcHwfbySqJTyKNhxJwRoCWXQwgNcEaS3nQC/XhxkwvF4MsGBBVy8oqb
WXYA3GDc66+OOcQ/2jI2RuB5Vv6tWPrxG2LchITwod46I8pjYnhh3QWOw1oVKNT0CPBBkxU7EWfu
PdlwXU7mW2y0IZiYCVXibN70KEFurRif/WaVo38hl95je5cZ2rqRZYwgRa+oEUc4X9KdqEzKXpll
jfea2VBrAsHv3iXA3Baeb5pfZWivyc4VJVzNqje1r4vdFVTHtHLeDEidymu8T8k3h23bFf6O2bud
/MrYOGK2rTDHYoh1gkO4H4y5gsgOcL0VWDMruuxznQw7M63FozUe0iyXql5/a3Guvao8QwoUa56z
b5fKemg9agkBDkb7usuF/7j0dOs2hg2LkouSxwOfuwRMKusRTYofK1A4KbcX9C0guw2Gms65JtQk
tDSI84TDp/vRkpdSX3HAVnMGwHYQ8GRDwxzzHzllp0crK6FtU+u4aLE+75zEpC42dA5vHtpp42G2
alLorMJW2b5feuTUZJNhFebs7OxAxhrPQsciEChsqAWR4aK4E7nra5fp4PS/auHI3ypvfDK53Qbt
CVLKDXuwemN4zgSHFF9vG7bVEAO9d0ZYZkY3e4+lt/KWibuQn6qyInzWaUyPfmRWimdtzejddYDm
ILxbPjF+LlbEZ1VmKLCWFYPQxm4QwAepmWjl3p9T6zlfxLS3vKJ7yqs8/2EUQryWtoYwb0wgQD+1
gy5efWdate1BOoM5hNpG8iAyq2pDo9Fq4MFUqWio4NX8ZJdl+SUx6yoJV2kW+r5ocTuGljHoW3IY
K/uinXrzAiKlNm4z1a0UUnsBWHuus2sovz6KFUJXuyBrsimOhKd4MnOqjw/2wHcf4BfCp+llvfl5
tDUzibKBXmNgLAQrq8YRJFSkeJah1F1BcMU5aJE7b1A4HAKvQ9zh5RxOodCjtvUXp23D1F8JCDLj
efjcNk6FUsmGTrvVR6RipAukO3TZI5rz1B9I+mRchzDmGOxySH6TqdgMgY0CiqqpgYKuq4uEbMxx
bfeab5TbuScq+k4NhvhMvOj43OlaM5C+UTMOGTrkJc4WmyGhWznu9BRfYV8K/6XmW8MrJjv3czw2
1W/N6sWrl0zGQLbI5PxqQUASMdqOqLEmFM1PudabCDLpE70MUz+kodNb1a86sfMnDF8HWikF1zGC
5jnbgWHZB5KPMVY/Wj0Zb0dadIcg1nFrat2ILZ9YEWTBiXUxeHXcbIgRjQ24xeYtzmGQBg0lzYbs
7t9YfpuDl9BBjeo0lwlp6NA8SyqMEBvbHy7DCadUCaJzb4L92xYqtWQka8/6NvXjnG4qxPKKRMeL
dog7ysy50TZ7b5ZwIJMln/cD0AIzjEdjfSn8rhn2BAou68ZED31NMIYCTY315tMBBMusOTTfdMNd
yku9ifUbxM3rRTumgxtYjVt/sfucFz/6i3dttGtBeF/Xbm1PU9RDkzi7NXBdRbzIdu+0ahaBItEZ
2HFBdIUhUcPjfwfeCFkh22MWh3rYzb7/y6n1LN6UUumvZULlknZY5qD99+fxpeVEUG2R8kkQy66R
lKGg7Hez+PWAMFsgaYNv0OQoa92UxZKsMeCHjf1N94fyxyQVs61EwXVw6ACUDkRRMJ77aYpj5nDm
zDBrffDkepo61/5Mzlv48RJ4YsN0zLNqFXj7EUjqnpslTaaykgt0nGTHwjOPPr7EYY/5hzXWPToL
zGPZl21Z13sqkB2dnsXaJzh1zrTojyRo/9mQHbpl74sc+D7IkSYtZT+Tf7wxSCHYsZ2wg9GBamEX
df8ZowZZptAgA8oO8JFiS1yOHVtDnxzvbUEwagSCFIyyXTtUkFW6tdc8+9JMLrY2c0B6J/tsjwse
9Dz+6A3H//Wytb3+Vu+QvXz8lN5EYX96TEcnhZlid5wNq9znIwBtOjKoCHNsQTiVp222LsYG9Obh
a/P7i5Zt6E4enHNGM5mbj3/Bn6tq6Mj//iBdtnFl4bXZ3lly/Q6NdnwzqyZ/1loSWhcFlBz0ZbLX
xio9GNLOJU29aQT/dONHZ4NDWNyUjna2j3F+/8RtNTjbDLKukbqHZACrFA5J7WPcBhPAnycyyfsf
CNFa6pEjbuydaAp0tavfuz5AuBmFmkFIfKgj5OYP8dR+4eRP88UQzrTA+JTJoybLhIN9Kmt/I9JJ
fNOIyriSyq1Zg20rZgLB0HHmzZ56rkdnkspu8prJNd2n42yy60kPhaJGDptxVshx5zZ2OKeaTWJj
8oqrnymJX8mZb+/U5310Wlm7ugInwPnhAJ3+JuDbb2hOzFHe5M2ZUMoTR7vjeLBuBmeLMydn52YS
gaSVu7IiJiTVsp+ztZxLrztxI95RMTpx10xLgFfsswlrcELLlFYK228l2GR+PP5PfYGHnNL3M0lV
rUKT1iz3lrOmW8Kj7VBm1sEDW5OU57L8QOPLl3sQ0bCcR0T6ylvzHTjh+NeZn3AY83/4Fo4ViW6j
Df5EhYqvbKhJ/F2WHVKt9J5IpuyhRTuP7DvtnnDVjpQ2LOcmb0vnYW0LSCo9c2oTy/LM4ehw13/6
KYc38a54XHVJxsAcir3GthmHpU4TUHcUWWO1FpI1f+BzL9M/q0l5R3MP1TC3yIeERBLPgmYnEo/Q
4lrbWPDRP338bE+NoKNpZliM2p3h+lNkzE3yj4uKzU4xIRxDFv7xJU6sdN7Rl94s/joRy1pTVZxN
MNw9UAJk4/8VcPQ/C5139C17saIW4Ipq37ZOF6L0eKwRo1/1hD0EaknUmc/gxHTlHR2Jq0l5Vcvp
fp/ODZb7QSdMKNFukmZZr0ty0UO18HmLEVe+mOJzSnLrxHA7lthVczljXqrqfRnr7RfE2NwQBHJO
JkTHr8+ZJXCMGXpOtvaiEkJ8OhnXFvlsmKeI89CK64HQySWIgX/8RjVR40jlIBz0Yuq0XV5PRcuG
7nCg1hbm4rWSzPiW09a7pSnVfVPO07M7Y0QPFA33C9OkVxHFrp3CTwQB1ZBK13M2c7UW6SS+se7B
AEJC29zuBiech356yOKx+FItJV0nu2rrczriE09GHE19ONjpZski38dYNyH2r8226Yf12pIY5fKs
yJ9xyCRnBtmf+xtCHH7Eu69eGJguag8wUmGuvyxreEAl03N8yW+lNhm73lPyuw3+5cwXc2rOPQ7e
1UW+5LVHiwon27XhjeODXpcIfw46B9fMgBz3qb+VfvEjXl3tGQkIcRKs1vcff7EnJoVjom5hxLJZ
57zY2wTphLoUZWTg0kdDQpzmP7vE0dTW0XLxcHWle1px40WcmTrOp6y+4lrrmVX+1Ag5mtpWMszK
BmrRfrAgiySqnTbMEcV10xkNpubpEB9ha6//7H6OJrkKhRkndy/Zc3bsAf/o4gLhok82he5uPr7E
iS2FOJrpUreaV/QKxb6k4HRvrI0WeBX21QE/LPmumGk/vo59arQfzXX+0DozlAv817GoCCtZrLAX
xEoaqFC2lWZpNyOu+0uABncGH/69K8py4xp182WsTONHrQiS0lPjV8URI8CNXQf4zx4TlVd7Mk60
uNnLlMyzNCm+rlkmtuuAfJxDchUqTSPYb0yKrdYNO8jfVKSa0tlMiHSpe0zFHTbpV8IsF064GFNy
R/P3U52AsXXTFqYqG6BZpOVDxevdxEXHcgz77aoY+y7se1OQABJ/d4es3bqcQc8MtFOf60Fk+H56
GCSKPKTfnAK8A/spr+o8WIZOhELWIkKA5u3SztT3nabiLVl/2rekb8fQKqW+//idnRjrx76DGuOs
v1pGsu9LN/l+8Kh/Xk0SS0yYE+GkFRzLAW9Nvz6+2ptw+A+7oGP0p9timB8WcC2kQeg3rujrjRVX
K96DrrsgcDPdDaI3OTX2ZoQqHCLgTE2wNJE6xpmIgQfVTyRE+oCcii4cnY58DTUjWSzt9TsWWe/Q
Iswjx5RmxDEcddJSn0tJPvWojk7G/oRv04UxtXfnud9YZqWj9K+WW2BCX4esyB5WSYHj4wd1cmQc
Zth3C8eyJAVhwKAM8IVUe9ta+p0uh+XFnZbpKpuy6XISRX+VyjT9rIqyRguW91GbZefu9sTmyzma
Z3O4XpmmD9ztQSS2ZAi3INPpZ3ZFpzoxx7DltoeoZSa0LBLj39bBfb0S2QmAqg/9eXavGm02EZqt
+UXntDiXsHqcOWKdWKWcoylXNyBcTA3bGN2RSBrGuYr0QzCyqiAzffz+Tky5ztGUS9GJXBFi1/bk
o5rPVmzONwjeXntvraaQ2sm5etMRAP4/u9jj+HFYZMiJBBEiBYbSoPXn5cFSa3mlumGAGhibO8+R
+lZJNJJrPmcPlQmYLhPZIbexyWljUNtHMqstmylxrcvFwT1IlGP8z571sVsLqbE1LB7Lteyq/IFQ
TOreZN/SMnGMLx8/6xOv8201evepZItXjw0Mlj0hj/4OSfIUplj472wAeWdWthML20Hx/f5r7JUk
IsjKuERPTKerDHQ4WuFvTUJPdhiACVpJjHFDz6g5c8VTN3U02SCBbdcGxM6e1zeEggi+S4ZsD4al
Kc/spI5yJv4zduyjOQZxcDKBlaJC5WrpIyXYckeClHkvO/zWhNlaEQm202euSypen6V7k8jR0Em8
FfVxNUazbRQbx51hrvqgqe1KjCFFhCHquvnc8enEh3RQ6L9/8qPfDormUMbxidwnX0EjWXJ32daC
Lo+bre3u40F06jpHe75YtJrpJszfnUEWZ1KXyxXQUDTKlNMA3wEF+fg6p97r0dzjlxUasdbJqN6O
64WcZvgGsa9tOiXLM3PPiZnbPpp7arqBOEwQJ0yTwnI9+PbN0FbL5p/dwNEezxCEwjHqKwCsYBlt
3Eeb2GSF8IgX+meXOEarF22Nh12iX8qhe+H9xuHZN+sdIl51Znk98Rasw3f+bsqApDN6HSi2PZGD
3l1T1EjMYNbcT1N57i2cGFBvB/N3l9CIPYYP55f7pI2HL3GsY76fC+NC6MBMkYIOFx+/jxO7Euto
ouCnd/NYWPkenSWZHs1tkvciMODGR1CTcIDb56jmpx7a4e/v7mgVLCwKafTerugHmFW2Brnbkh+l
p/+OYPqv9T3W0ec+JCYZ3c2U7/McHZ/S5vhSnzMNFGpl7pTqUcgfWjYm5YVNVhhD0Bm2edmVngtT
2ju7Lz/18o5mAy91KAtUHKPTusUOpiCD9KHhGAbxfTXKeXPJuwuicomZS7vxBwwt47sz9g3RDKNt
vQ6Lpi594iQOVKGFoMJKcozwEoMCysdv/W2k/mEjfewMqrXM4XiPZteCtFmAvP5MhDG9+3zeml1B
RPBMuRXpIaLeQ9Y1yb9+SB953PrJqCBjOA7OQXcBn8NrBEla0e11269jYni7wSHRb4I5sUF7uUYl
zpFNnpAwNxbpVaf663aCll1D1CGpPAn0vyDQifgqgFDtgAoXW9jfV7zBdjcNmh/ZWWLeznofGcT6
ffwATqzIB732+8Eo4Q2ZDTCMPf1/EyzGzDnFz9Hd6h2HxdX8ra0NZ/eu889M3LZ+Yl59C6l4N/5R
aqYQsdN8r1Yfu6U91t5V1pJSGJDVDZtk1seDr0oSSNbEWnkDDYPAGfhFJJNbMMUjjo9IUjxaxl2Y
sdIagTs3rKgqB/LRkad9SfON+EJH204wYahGVTzbUEuk+l5izSXTvdbi3VB4/cUBrkrnnxrsz3SK
OwWABN6R02rTHbIm67OEbns/tsL5mUIxJklVn2QfDn0mbhRt6IxM4x7CTW6Z8R20GqeOJs1XnxJa
q1OUNKIet1rySpe0qvFDxOZtNRgZ2o+yoAdhYihyLbOBx7wOIPkcC7ESBGkU6hntw3kDfw0U6OK5
cj+uRBVuNVdbZeQv4N025C7puJ00r/wlKOREs+tobpTNVv+tm/Tshzd4CCm1tvPpR+B4Wvhpa/xD
N0b4Hnr5aRCpunQW+qu94d81Cfkj3rqYEPO7FKj4tAiNzkLvmtc12ex6IPXUnoLY7+nHc3/Zz1FK
4zrOE2jNwhrjMUIk021FW6c/TLcjC9SJc6R6TlbKdGNVtvHsDK15KdOq3QD06dudXlaUKgyyCsDj
KdUZENzidm9p3E6mxtoNPZau9L5kNjDCKh5zQmOsav5VQ9GZPqGcbD/lbj7RKvd88goRufivbdxL
i8gGX+4TEAF1VMFPxp4CG05DrQVG5hYCk/wJSdx5lgunUKgqhMYAkrfzLx6gf2LozbT4qrLUccNZ
QUWK4BV6TwOeHfBya9K85OPCp7IWcq1RKy7ThUGyyhjodNPJxHVac4tEZ2RIr5BRD8Y0IHAMSPW8
GEadYCObvKfGjLPfGtKnbIcXrCwil5SN/UwELfjrjnzVwF6QYQS2snLkDp4DtFwkw0iKT7GoR04c
FRqmMSNrhBMJtOa1Ku15VyiIy5Y1kRwIfca2Qwjt2Y0CgWNwUlP6g0pSskhqgdMqM/30KYGZkd2Q
E4A9Qm9m3bqY1hVUZrEkstrUGND8i7bXqpdssEUbzuPgf1eEUMYede8QU9RyD/nnEPUrfXc36QzL
MMls8Nein1acY7K/VrJZii1VrfbbMmXJj15fs602SUAs+piCcxa97l9OtNNqMCEuP13RBr1URDhO
IYHfyQMuuMbbs72j8+XBh5ObsWt4ocze9oufpyP57j22TL4K9zI3jXkOCyIXe9In9PxO1M74HI/t
dEXLsYPf63UOZNsu8T8nWQ/IZWzoh9La9rv8E5Xmelfl5FpOYmkixgIcyDEuoWkORZs9gdJ1f9Yj
gFEkdOXMI/H7PtlkBIWhkiaaod0OfrMmzNpxc5OoOSu2lib7h8Sp9CX0qHs44Vr4ZP10XjeOwYDV
AQ5sugKq10dVPIJ8RwxG9aZ8QhKt2QD6Uu+F7DFOmoWw2xWrwkGfg7/SuVu9g4gfRJSQUe4O8Q6x
XJduND921m1LMfFWlnMBWooZJMMwucKcdZpJw10ie+RkoyRDZrG0xiAnAtfApl49mMl6DGownpF7
T7p7XViq8MBSl8NPuMiOH6yGu26XzNdp8xhg3rFsw6ZYbbCbgZkzGvxhok4O+PpmsnsvC/j/vNCc
42TfxX1uXo6w0OwNt45ssEk7+ZMsUzVGpcKy3lN0/Aa+iShyBQKJJ9ROZLxawCGcoOwP1FyG73QF
4DQBjQ5h5E7XYTkGfjeoi5K4VgJ4/cx54KuHaGalfktKNSMZdmXiqbBeq7HbJVTxXxxnuvHK9kui
i6yLDOhgVzNo118l/56RgJgnEEaV3dmla73GKUkDxFk0MOlyYToXCfJ6d2ulzFMbHxQ9+HRyuB6a
uS+yba0fqp7kr9iBaFlQg7QZp5itzkDfoK+KJfL9Ax8K4o/RBlRn9Gfwy6bcD2V81xLheVeS2/GY
Eaj6aS30tA5asxEMxRxLbaBT/InRXlX2taTbxkBvVHxPCIVjE/XSGN/gQY31xumRGqGlau/62Bxu
5mx5QrB4kE0QZ/yoFauWo6tM+59yFjWRuQi7ajTfRfld+pIfV2eEroFJt7tLKozlGhoM2Whpag1c
YeYdQhUIb/2EIk19SnN//p7Udr/svAHy+kYUTjeEss0UsReThA/Gkq7TnqoTfV/xCILJl9ULhsLp
cYXBettYcsBVqidrE1SVarNo1mJtCgUDhxzlHphnXdQqCXV3Tscwy8bM2pHm7b2Ckve/sTHoSJxE
b9wgs+tJ4F2mpIMMW7VFFep+7A8ILtz4wh4rin10dMdr+toOxPQeekF1oKDa+XU2dYfUX8fsP/0f
f2JgsGvwdlOVl1/R6/DTUq1qvv6jHdgxGyKPmSVHwnp3RE1ASsyMV1vJ/s5n7rqAm23T3GKlmYrR
P1OvOHH+OGaTMHXOVXq4IOtR81AgBP7NOVdcuDJ7/fiWTlUl30xA77Z4ijT71HYcf+dOVMUIPdSj
ukyLrciM/mU4pJz3w0QcStl3e8KyRTTIen45c/ET+0vz6GStoxIVGlW8HVjJxwS6WrhMKWYWrLih
mehEIk+kThNHnsHf0OSFbJV+pVqFv9cuqsjqpbYt9OnHxz/nxAb7zSz47lHMq9mUzaTETlc1y04y
Afxcq/7Wz9J6h3BRhvBex23CJuXMFU8cut7KVO+uyLI5FMIsMEpoefHFxCcUWeXMnoMJ6wLV/vzP
xtFbKfXddYwaKoBpKndHOHq1SaUpb9hbTlFjZsXDxw/vxFA9juNcZdwUHey23bouVF98cSfnBYlr
vJ5T15y6wuHv726CmBjD0mge7YSnPQ25Zd3n0qgQsSz6mcLCqddxdBSHBiDpmQHfdrPW3Ch4Dlf1
XBtbXKH1zhi9+cxR9kQBwzg6a8edZfdNOms7EqCeOcReaFBVI69Mf7ZZvVwUYnDPqGLeyrV/ODS/
mZzePTQgdZ2OKD/dx+R9hG0tk3uXIKQ7Ok0iAOcs9haxHWjA8+oGD5oV1mDDYWqmc2SxeHzxpf+7
hOUTkUdQXE/xbHzJyQvH42OpyORktPES1At2rS1RMgLVQBNNup3MxL1FjMw2c+m1CurSKNYq90Jp
xBYNi11uNLqQ29ZYkK/7prwjjivbWW5T3MSuoIc6LgrSdEMmk6uXF6UsaA9LyBosoeumAt29KZCq
R+6IVIKT6ICesF/OVBNPdaLe/v7uobWJhDSZS23Xiqq/MNhnbupZphEmxj6yY0J5Km/BaFsU2iW0
XP1TChIskh7Q4o8/pjc+059e29HEWJhJa3YxCOtJ9b4VecYqCWozrS7ocFPsYBK2ZoTvnjyb1u77
H5M5lZGYxbjzgJ5zglgg6qvcIeQ+pz595medmK71o96tlSb9YGsq3XeyNXYEdTUPaDnN6OObPvF9
/z+JsoWh+XPM1+fgEiCvO/U5ZcN85BB8TubwtnD+4bkeJ+CNGHxTK12LPTQJn7AluWybhAK7D375
Ne7Q58KAVXhrCToi8z35NgoUx8SF5YFprsulJOsgiL0u2a0KKETZ+/FNnIykdMoFT2bi39e2lA/F
UL92DtGxHz+ZUy2vN+HruwGZ1jFJQ5J+zxqvJLMi2wvLqVDbv2zY6+Ded5Z4BXZuXcvFdvZ+RmvG
zHSbddvz7y3DP4RJp3x65At9tlPHCczeN84A/U5Mm+bh7+9+nZfMq736PFTiS9wHX4yILaiVhqa/
4m/rXPtMCfvEtPmm3353nSLRyyKB3LVL/eUefni9K/we1p1w4oCXCD0EV8PHT/zULR2tBKU3jUZX
m/FO7+bpekEXFnJWVFvT0/EdYvb469H9f9TFO9SFoVOxPM26+Itf9Z5x8fYP/gdyIf4FmZKANNP2
GN5EaP+HW3WAXMCLNVyqiITGvedWef/iUG36h4hjHZqgf3Ag/ptxYfyLf2BCISVFmshZ8jf/G8QF
EFMG+f/OKOAl2UEZoLMO3EegPMctKAdakSiAjIfpjOcbcg9Q+BAbNjmM3SxiH3p0vn6fVsN+wnpp
IPbx/DwLnbVNMXLMw/RZZfOMUphIqe996gFNYgUgTDCttMcFrv1PRXCDGfVJdUl4RvOJ/jZ+mUGb
FUhoihBXVmOgz0isKflUx7bphlq1Fg/jODjX+N7cNvLnzvkyF+RnBc1KUPoh9ERB0rMXW6IKNHp+
MDExn1Wi+xT8KRc+U/EZbilFkMHRq9gYtsgjuKMDGfmZgLhY0QK1DhgkpFs/OntMHggNgX2ckhXw
K+lTEhM6JEfU2+eiGze5Ghzg5ixYnZ7C71q6g4reEaA4dlpVuVetGTu4GXHOJVEjS0G3w+ZiG8Os
odEIZSTfhj4Zb6YhkQUTsb/YwZSUy0PKud/eUSbtL0vd06hNlJN2R+KcLbc9WeXki1HYJV/HpQJB
YCUOtajC2xUf3kvpXDSrbu6TBMLFLTU3e2VCmd1vhjPEJG9RztKiuC98fLL4bDjVu1Pu8OwVZk+U
pBlFwBak/27wHX/fCJdoG0s5n+lUxZ+03E7Ak/XWCNdbDsYnrUyJ1mldz72x+X1JhEvTITuQEI2n
pEMwGiBU9S50UcYkVbqtl3OGRccdaHZKmhrPkAOvLDX/RXSzRU6acIYXY0ZpHVgFbo69qZfOZ2fI
yH/0NDk9qoIETYo+/WGxG8kToaJPeWd0LrOqAA6tshi7zug3N0B/6JJIMiPTcNZc47eHgq0MYiqv
VTC2Rt/ztCUKV1352gHyZNotPqxOLJE74XEM60XD+DHay08Sdupf0yr033O96neiW2hcx5VpAdXX
ocKEjULZtikoREJOsDWy5cp2yV5SoQYFfX9dcD15/URuWtx8dyuiZcIFRw4aXII0aPGQPhCsjrpZ
9VnLNlDMkesoL8cWZa5d9z1XnicCoUDF1eaUbQ27GOwN9UpxSc6j9Cnex+4arElq2hvcRZR8hFk3
3cuixfI2Xn2JTSd1+4sxS1we5CRLe4NUxHF2rjmRA6mL0ST1pHeujBxq9ga8VPNo66XlhVWWYhrN
TQF5mGynimNtgsp4V3f59ND5BJ9cQIT0l5CwForlnrZ6L01FFEXY2VRRSaozanE7ayb1xoz9yB01
J7JScd/Jn4Ph9d1V57vpdSPwGgS2Ps/6zgCDnW2g1IA4blbeBdWUuvlN1T79VZgyfkZKvv4guuVQ
wNWE+FZJrJHhoNvNN5lq6CPrJCfiUFdwz0gxc8o8aFc/K6F5pPOjx0E8p75nTrdAwSlNsl8fvzsU
0n+oAgdkxBGDgJdSVQDW1lX74Y6w/aIZZuBPt080F7h+3D8S9+MOFxbTX7pJ+6H9XLWl8cAYs/qD
f6Wh1DrURU6/JJ8wKC++Roke8+IXj5M34XElAzfoWuSD29FNS0KdarMZrwa78Y3LUW/UfDvZ2exS
pXVJ3YxnUJ6XovZ5HHbbofErHYOsm5EY2xK80NqJR2j6hUU0REN2khMRrMskByuTDBPivdSV0vW6
uHWaPnM3XdrrWTQRe7jc5CpN7Dvci/qLlrumHsQyjb2dlKuAoJXpB0WeIFvurnW8GmeL1ejE6uIx
rUBlNA7pNdoyPNQrxfXQ7qssjuJF2HDtDS2lu5sutX6ptRnN4G4sHREHayaM0QzsqV3EHLglu28q
qEbWb/pl1J/cVYkuWhBgkVBku0oPKX8yvtPUAphhesnSfXEdfZC/CgmUJQAP6amt4L02odd63rIr
2NYwSyzS/uqlpXffMxYJjTX591E5m8ZL4tTaC40zoiq6mHdFWmimdMqw5fCoeDYkQ5PK4m/ztndn
zPmZmKN+SdNbRy/UZQ8r5Dkj/20EqurnNyv0KWMXexO4fhrGGj1BVTevyZCsr4SvdHd1W+TfmxZZ
XJoK42vMB/1q0GpYQzX4sAOZdNwuwkjn/nSVGp8sJ6mRJ2ZTORCrTv8Jowvk4KDRieAEjRJ7ZIcU
tvfVmma/vhIU1+gOriXb+Hbo+g20wbVklWDKGRWYuSAWNbONb9oW4ZrLWiMO9XWiFLE1U3ZEFvnZ
FJW97FXfOF9qpQ4hovO4PJkNEVThVMiEUMU2oRFnKUWsajZQg9kWZYdqmzIGD7BFONxeGlkyc0Ze
4yLdGhNdzqBIZ1dhHG7HL/qbK15zbTsOHGMkG0SunoGcgkbTU+aq3guJC8DJNoC1Jc+F0KAkyP24
uF79kvthPhYbzUlWhllWm99BDNIJrZlQ4A/LQk7bvPSd7yJxSrJWaHNw8BJNt9VG+AJVXc9fHDN3
QBXEunhBpzA8WuCaWUHtWRKxxymCVRzvwqtbaz7Efb//6WVLce+3Y82EYU9o6zqnJ4+QAEb5sFRZ
Xs87Vlu/0q8qmHpfxpwgk7BPhhZPO63z3wVKpN+TnpBwZjc6s1Np32KiAqKNALa/cyqs6Pia6hta
SMNz5bWczDGM149Z77RFsOI9RN5sG+YFeWONu4d7x3mp4tR2LQeLUmKXVdawcXV0gREH62Efx641
bhDpEb2couqpgiG1/i9757EkO3Yl23/pOcqgDzDoCYDQIrWcwDKvgNby4OvfQhRJY5VZvzbOe0Aa
rXjrZkYEAtjHt/ty9ac9zYsM2FfDgoG1ArzPSKP8oM4j9XNGquvPjjGYzziYI3xxpBBSb1LTkEVu
VDNzzanz3NOXZPvU3rYETeqScy0QQ3VFHI7vrlr2xrqezSDiAiJPiFpby5WFDXyHbhi6A55FxyTa
nqfXwYzy8VoUKUIRXczRC08UNTukbqa9CtHok2/MXbiNu7U2iK683gxk7OjRxhADnVv6XAIUKsvW
fukNNm27hcnpvRUx7YuGEWfPFHPXlLNPSeSPqoK6PUdZfuamDujRNcefBWTMn0yz8juHvPDp0H/B
XYjqRbp9CdDyWwo+ap/vvCB3WdeUIdt22N8nIoxf2Ks4oR8NjGPexNJc9UMly56ndAgz9iqa/SGH
dDmVUWI1W8uYXPdYC1LwXjuFvXbokpBiJRaY2mtTjNU9Xqaq2MMdm+GTEvkJDJ4dJ1oLpjho6QxZ
meRAGz16LcUBxsqoe72WasdpWdIc0Ti1jyDFWI+wkCD3SRUT1E6u4YyHps5OlIR3He4cY+TeuOiM
B4tqWdE2qtn30lQza+/MCAUFVRVDYuA0bvcW9zabjy7Edu/BzKRmr+tdNpwYKOn/ckMYWjSshboI
ynZxHyUNQCzvHTE9U/AWv1V019RAQMuwheijx2+lIqdflHoBmCszRicazy2cNxkmmFNmFvHDwJYX
HO00ieeiTokN8IyPrgk7yjXjVFMF6pYzETIFFZbsXR2710VoibFJ+ZqVxqC8G6UijD0NE4vm02dT
HpUpoxh5tKR1yOCKvaTszrjBtpK/oLK68I41Nb8DlYqszkZJ/7OHCGggnlB79g8A2/8diP/9QLwG
8P7nA/HTwI3oq/j1lyPx+q/880hs/OGC/jcEDQogmN018vhPlLPzhyo07hRc+eIf596yavv4v//L
hvqoAoN0WOqAbbZWpfhfR2IHrg2xP3CRFsTu/4jkzGr+7ydi2wLfT9MHNh7Ogn8Pw0a63topTQmQ
Stbex1pfBBw7PSWCnuf07GwdLa/Z9qshfhuSzG+FXc4nKwonHX5ZmoZ7M9WiVxxIPDy7pCsXL6Pf
SPc1Fu5bwCHr/1xn7E3KYWebjhQZokuzEirbhubwwprSz1RZyHMUGDyMnUPbz+iZgkZ3Cuqs4iSF
o3+Z88C50GIqHzxjEfHgZXpbiYCNpK6vfobVKZnCs1jbtus7iBBq5cua1emGR1m7K4cVClElXZQy
8mMOCtiajVjelUIIP3da85shBxDKVC3wIwfbzupD1AlUslGVOTM4seHsgUXvAsowsmSxcRyaej2j
SukKRXFgJ4waKn5woolfS2Walq3a9gUFYfHsPpjRHP42hyF6Ca2pe2mNipdDusp4a4coftRnfQbf
0Q/FZjB0ZqPxxoFVViRsWmIJxb8CoprYURGTgSG/6BzqSMxfeMvSN1JM9meSlPXgjynN3r7i0jYZ
VFqa0AXu6mNFsx+YWm0F1rrLpN+zYQgfpxVnW3FcWRM+Wf7MzAPvVu2S4ZmHz/og1Q3n2tzYuEbv
uO/JCsylpr5pA5Dxxa6uVQ3K2ArXjVgQM++syN2WZi1GNLdUtCCEFDNzZ0YJv8DlgNab3Mi9nRtB
8QUl1D45N7Yv/rDyK7wRf/V0DXZE+UoCjgA5/KbhFz5wM6+s4IbX6mzSG0N4vblypAXWDQXixhmW
K3IY2PFqMR5BDBImhUmcjhNuUIgcsIodo05+qSvAOL+xjKVMCp4fdqTQVnbjHds39nGYlxVFTt3K
RF4Mk7u4emMl8z2CmxzSUR4G5Y2nvPSLxfQLl8bhcazxKC61QUmOUVLNvwvHnJVDrYgIewMZi+Ih
yusaG52duw/yxnNmUINPbirt+5wTGztqZq6mBztsw6d+HDiPBeaszvoLZHOr+YZbaKcnqS/jE2M2
NaSlaRl43BI27xhB2cXsm1YJnyALRb0/KKgnngpxpfKSHILzo2JzuGMCUpjIfPbwsNVjS4+uY4if
3ROmFsG+6XLgJSUH5vQ86dN00ejyGgIOWcDWGQGxOuhDhcXeraOlvw/h39AACfaKyVbt8MQRBpjh
DNtVbGZ+0qVpue2bFGWB+hhtOI6RBR5aVTBMeVlRmvQ2albESJNF45nKX46TodIQyChjGvc21p9H
ThsQN7+grT5oVdw8pa6axZsmM60e1OjcPdu3A2xf9O7PcqI1NGDqUr4grmR3bqJy7K2YhhXeTE7D
Jha3z+nPI/IcTVe0Ag7O83qGrm/HabWBbYPBRiwKk8J65I7niuN3rTf1RwtTviEb3NkfRHU5qjeW
Jb9Y14bvNFVEvwhhVr8xfwyGV6cWfZD67dhf9Sx4WVatckC3KgMwKdv25BhhRs2dQcNvelMR9BRB
gVLNwr42N6GhuokOGBWdb+smRRiRcCTIzzxPDxHT7UPj2iQm3ZRecR9HJ4JGcRM3qr7VHV/BGfxc
0+EN1MY0Tlk/aUswjiJbVkcGUkm3JDnGoZuEIlc1xb0JKziKi6t1k1uIYCC9UKPOnOVGjui9WIiw
2DRmJo5TNrQCA2I1Khtubn5yE3W0Vd9h9ODP0nBHJa+8SUASMQgaFbJQ2mFZoaVmFYscfED+sGpI
eEg52lXlrHLYQtb38lVvCmluBqeWWshQ1U2Smp0Cecq9SVUybWSzc9oWkxR09eZNv8ladrn8LFep
i7QstPDupoDJmxqmzhTeMUGuKtkwJihm7k09Q5nD2Z8nnfbbmix8qMNNawv5uB562FKftHpKDqHG
MRel47tNhkwbp4XcTnK2mVJJwT1TnoGoN3S2+aTfpD71Jvv1UIK/KRvWYWutumBykwjDm1xIrTG9
nXDR+G4uN0lRJo1z0MeQwlj0uex1vMmPxk2KZIEvLsy2CJRTW3DCVQxdeOFNwoRqUrzbIa/vAEzN
BR4o+3gHtWiVP29SaH+TRclLxM8KXJW3kfg9olDJGEDLAFbpBzMdVE8pZP0YlbAg4CdoMR6i0bZ4
xlVFLcnV4Lb7c4vzf8PkX4ZJ9qj/8zB5/9V+RcNX8tdhkn/ln8Ok+YduraOfqfPItPnPv4ZJW//D
JmlI/QRlXXBv12XqP4ZJygr+0F2NhiHmgD//z39Nk4SH/rBV23D4S13+m9TFf7Rh+cs0afOsMU2q
fwzLZPfjWH9nSTKGOfpEG8bGiPKnEuqeZ/Plw3Yeif9o//zPn2QLV9Xo3WN+5Tf5tzWjOWa2pphp
tkHnk1eKXq17qKsmFgB80v/2GTDqyKgq/x3q+tdV958/al1N6ayPeIV/77jSTXPo9Z4XRQT8PoYR
5Sua9di04f9i//jrGvMfP8cgVq05WOZ4D//6kliQwQTP3HSTzXqX43Nke8ExUzuRtwONlJIu//+/
sL+uaP/xA2kI43Bi0Ubxd9jOiJk5MSFLYAdp8zu3ctDj0/ai0HK4zWKqYi36j/83uwZ1Z3+/SBzT
VfnMHKFSIXlb9/37RxcWXaO4nRFvoPWKewVw+6+yliG5GeKYBkb2p3Gup6tcfStG39V7Dib5cYbT
dQ1RrAOrhThn1Vnx5qKsblMM6MdRqPb9EsOTMQuYkLEc2oPLYLLX2BY9pfivkdPmhImuy0N/Kdi9
e0XFhrgec+doz1X2kROa3Ag9Riuj26bq/Dar+0AdcXh4MkdPCEF845bPxAek+2IXA500vW7qlDtn
xC8ZqqH5afLRJeCp4FAVbQbHox96eeZR2X+JKv8ZZ5T9cli8jp2Awam7ow/syCUCa/Qp74cQaKMW
dhEctyceaIB0NaLAUIGUN82MnaslGoqwC1jjtj1QaUycYH4tGUp31IQkd9nk6F5e28nBJKWwt9Ti
S60afR826xIMSmOEVllpX+2QaU815xgUmxnCLa0g8gcFQhXT4uTkW1Y2ww4pBANwXoxjoNgDTmo6
knmDcwaUOwv5rvfsZs6xH7pIRXA2z3FuISdivqS0uWCgJdmRPTLPTs/UzWoHR6ZWoCuL3TGM69/2
YpCfStTS69CUjGAJE+U86xEd3YlqoSo5w4/IlhQWx6H2rBj16lioQivxZV+kZ7siBjUWeXhoMc1u
9AUAbdi6He3kRnaX5m103+dNeNAEpGBP4x/uh0JVcN4WeR60lbS2GWFoCneJI/hJro/HGszikyys
xqYxpJw0RKdCHPvUij8izbA1b3E4BS9jbpNqz6g1WVTj6Aqj/NKjjmqVqk/1Hzyymd+yohv2U0hQ
1ovhJqDBts5eSxJkeVzGdLMTaArMohp3apXcJZ1Y8C4sw8+1FuBYzC7hKdVGsyZ30GqPvdq3vwZV
7U5pGNlE9XhzF4vSmaRjM+2j3MejVzbMXrWOeJbmffPe2GN0sMfUIJNApcjgKrEIjIHcVD5CxByL
ZAkMOU4AQzXrlWVidY8XmiBJVGZ+WNXhm9MvKWf3FASpWahHnG/Zq4Ub1PGaJv+UCtm2phI1pi7n
V6+VDPllIt5ZiiF+2r18TtwieixHy6bExXRf6H3X6UOynR2DX3R0wYJfCP84M8srTX0xlli9G4w6
vGpawjYVVtT8FFM8TAH4FP5Mkii+my1qfxcpspObzNkDFQPdOyc60QMSrWmlVfg1uh9KbNbxRpdu
ke77UqrVdirHXg0EU0s/kh1ZYVNt1hnNDrd500CntOfiYVT1lGMmXUfqz5K21XyLtjiEu3JpnHIX
WqCKPMM1quoSczreZ0bnpi9ZZhiaF8lc/dkxo4qtVKdIbqIEeY/cBejQC48U3m/arDPHD2Vvfi6N
YvfBjNIithBdhj5QwsycjnZSCzZskXOvUtkgUlWzdkyrnMhaQIdTgBqMTFmC4C2+sNEPz8lYmVlg
MYuJDdYG8wLJmw4kzEXFdIytKayOJeyuN4Y4c2T5aMxfxYg7w8ONZkHA07v5x6AivmDU7oxXimJc
ccxE3P8u6k4+abKIjec0o8fe55BPpZYo9CU+tIpCiyAd6SD14xRRP2AiyB9JhjmekoQvwJXanYr3
F0uhqfhh158t0EYEBSoKgjpB+KdvwYaMbO1ZkVLwVE3HCKmpYR/kawCkX40xaclsp+lvM5aLzzaT
No/GpcSCy2nmD9aO8EyQHTvOkseW84OPn1s9KYPN/YL346CMyi9QjuO5MZX6vkfcAvszcMqrLJ32
TVhaXPxPGZdX1av+FJGcV/l5O21mBO9j97kburvWtvdhWTg1P8tRt0XT7erIPupibgKnpEqrDE3t
jmKSV/wbfrnEO55A1G60J9FPJztWDkUtTrS6v05T825VTbKbQ/nDarQvY2y8tDd3WjueWQu/OGo8
vvAc2rE53Ks2Gwy7xeqN05+Srgk0aajTkxVFw6Eqq92C1dwb7eU1k3xtQN9ixBDLV560NJtnF56S
uBza38Q/d5Vh3plmHRR5/VQ1+UNpuKXnquZuso1dgpL2OXBv8Ip4VRoErnUyQ15WduZ1LMPfsTk9
gyy+ExoXiVs+1Dpgf6G3myp231rQ0r7Lkgc2TFhso657cGquo3HZC7WBAYKXQDaIbGn8Y1ZJHw7S
i9xfQ03+pLHcIF7yV86mvZdbI7fMnGNIBi4Xfjgc3PJsWfNHYou9YVr+Wr1mVNx3M22TpwV5jP6r
HfmNF+0cZ/IOPBf72G6lfmnMm/XCn2i2XTuByxF3fTeBVFbta1TpPPeN4WKZjv5kinZDT++uGefn
Ipoy32b1e2mccI8UxnWkF3t4oVtZAzAWufwAmluTwcqP09RvzMQhgUZ/PTdLRfcnTIuIh4q5G+am
CqJZAUmPEOFrE9bEymk8ISy40m7rV06ueLrQd2tHPGvV9l6JObRqVMH7tWG2dwMMcGM0YTaEs1Gd
82WIWXnikQEmcTRJaAasI3qYaPlzYjEaqll5YVMa7bK83K5YK3VxTlYXf+VV9rM01OYxNqONFHCt
TV0/pkhF4xpCZXP15BbOSTaRcZfSAA/mCfwQP4AXn5YbEUpgNYa6Fb3CsnF23mQof5k1S9bGsgef
1QphynjI/aXD32T3mnjQRVpf0VtoOyOC4Klqe61rCg5mVxke4Ku5B7ey3jl985Z18uSKNNzauXpg
ravuKO7rH8d2CLdV1VAypIR7d9GnL12Z40sjFnHEcXwfJuVeqqyoTQwol0yxDo2jVPtkWg5t1M3k
NpVPg2f9Hk/q6BWOduEE/VDOtLm00OvZqqdQ2VWHCCxF0LHbvceckPypzWGOdfpOhhMU7i4L+iF5
xyPfbdsZBziZR/5M1PmzMz90Y/JaadMjAt/JnTpyUnoVc3GHu3rS9asmlAuJPkjUNrJa1cdPs1Sv
mjEejKJ+cA15HJLuPML+hn6NQShw43LaNZVzYdW5bByVsFATnWyz3VfzxJbdKrdyoAvQQqGS2u8s
mfbCaB6bOHxFpn80LOMaZe1Z5PF95g7jdlxYlcplDZkOlAfK+YeNK0KSSzMz5+D27b6baHJrzLPC
15UlF+SKLrvg37nmaZZuHSe5VqP2bcxFsAzJbuzxdCQQ+TxNcT41s3mMpFb4LC7ukI43WO62aB20
MOYZSSLoavGinG21fO4X9ZsohuqV+RjEypwEK1iSS3aKj51BFqzlhUcOu1o5z2iGOUTYeBqgafC+
8FxaziT3zkvKdx0UE/fCCuEmSSzjUTQ9gGdkc/rutX2foeDOLf2Qdc26sK8H4bm1/qJ02qEkf7hR
20V4hTrKgzvRn6a0+k/V4UPM1syxQgWklik/6txUt0Bo7SN8WpWbYveSV+ZTGQ8KUI8Rf/EEnL3T
LRfLHIXYD1a7RgdZ13hsUhZWf+TkBmf8MUZV6NOgehnsSTkmk7Ih9r1eKu57l5efc1sGokuXp4Wl
qwdIH3+84OEE76/Z1hN8D+I8b1Y/Sv7K6YM826XIed5Qqs57S5aP2oRO25sL6Ml+7tKf+ii+9T7f
yU45ybb6CvG+b2Yy1NymNqbN25tHeb+tbWSbxtaWbRqj2rc3f0M0PrFK4eFS2wdePy/FLq9pUv/K
5+7kqCGZe3tNsjYGrWBUTRG6IW8/0290UVNXeFbRKV6v590pHDuajnokbxoKVp1cq8q9nWblrlrs
VA1KtU6ZWaMm0BrCvUYlfxXLUAc4HGhUNIa1K6AuCSY0za4nC1EiNKcQfTt1fgViNR/ReK0fdJtk
z7DDrx3kcHIKbfG0DADxllqhaCYO9XOBtZtzVm9jzSiFht7GfKzSP/RdIohGvl7E2qYwKucJTB8T
QMSZb/0uctVFCNFoLNUvjSq0s1In1it6tYvtIh53/WSAc7MLwnAyyfDkxFnvbpyVKbhW6D6yy7e/
MjWf961pXEBrx9tJdbIrtvPkF32iog8Mt6MM0HYVH80fyibGnNjvozDrsaG4h9KJZzBjnSoPyYCf
zEtnnbQOcY3Oi7RCP1NHmh6p20h8c2qaoAQlfR869ri1J2u+tlnVP/V9Z91RoFpc2sz9gPDNxh8L
2a8wh5kPrqzneGNHth9lXKOV21fnlrvgzsTUBUows59aWaYbFWL4tS8VJD89n7chzqygZuFCvMoa
7/Bx2q9y7OgkNeOBQ5Ssu4s9jeLUJRp275ROsofajYogA/nhGyEmJA+s/VsiY/3Eakh7QBwgke3G
RnYht588K1HG+Buq6tT4mRVmW65Y8QOrVUXsunLeZq7C30IM7WZMJ/17do38rGZL7Q9kik9x0Sao
v3B7B4/wchdTTTsVhBP47h+Jwkc7omJi35hhf7FCuhDzRP01dI3Y4qPtyYvEznM6z8Zd42rN07To
SiC7ifGs0A6xtYT06Dg/x1bDQsiN5NgtLh/0rNMiqdaVZCG6DI+tVayqhkjnZkcgtymDef2kjthH
lQnHTxQzNYExUrlu5VktdMN0fpdEMJ1q41hcDvci1qUcLqrZJNoUNCwVU0LsPfV1vSfxghmbRmaE
c/KJxtcNQdiccPGsaJeupVXu3s4c7a03C/y2q+sP6disosfClGfNMrm5FlN3UONoxDdMp8SOTR4L
JGkZHLawlJjhVBTcYqqNzW/PIBobW7wO+lbT8uZcOzrFlInTBWAu1U0lm2EDVEJuNLpOdgP07q3m
2tN+HFTGk2XctIaEVkyvdDXVJY6qUiDBpCaNJkYfoBM6Z1qpHc8cwvtmYlrSCH0DMHHnXcWDf/Eh
ray1JXxcWT3ueKnzEWNYvePI/yTHmTKMaHIOoYT2M/bNJu2n6JJ284fpLL/sBH6RVKA1jkavbKgM
MY4xdhGzXR4dVhaZbqjHCCAseB2WTnMk+4DiXGs7zwS9R5oQjnQgtpe6d6bdkC/5KcZ+TeKPRaIi
DeM9dEly8H3eRaoFERDf4xZL1rCBDSvJpJjPoc4QLK1uixvM5UShs46rZzf2sePYp15ne2BZynhp
C1FvQ5guh76yKGEoQp1n5TIrV3bBNu2edDBWSiBI+3uWtXzTDsCVx0rQp/3E3kqNsCWGmKHwi9h+
sEzz1FrS3jjGcub3oYFPYkdvuY4ar3KrKqgd9UChiDjzVZ55YAo4HpjKMd3F5l1b19c5AXgd22q/
jczZPTbupEkPESt966oCi2ZXR9OBkpzvuurswM77bIPbftx0TlbtZklNs9lFVGeoRgFyovtK5FJu
iXMTFkocZRuHUXKIF6e5a6rhkR2sHYg2eh1VzClCTtmmbeQnTb0mlsCRhRXYjj3fd5pNZ5vNS+Py
tB7VbVUgQ4ylZrzLomy24RqbmdEJvMkxrkidkr113gWcKouAI8Zwssif+QZNloxErOu2OIY8Gtyl
X2hcmJGahVhWQ6Q7qoVPHNS+VD373UILjR1uzZDr8ms6S+eSuOEd6DOOE60+fhgYLQ+uxCXvVaOB
FU4HX7+2cLxYI3dB8PMPda8mZ0ehV4V4gLsdVWJ+2D7UD40b86HO1DagBEVcuMWnvtU43Z5jTL7h
QTCwEBK5T/Re38hWWJTyWSvLTZvfF+TVTWc78owOXtyl8yQ56KTltxKG0wOuUQubg2ulH1ZfZpva
0cJDyIvfdKwBN43emxOVKPzDgY3/UVcphFPbXn10aytd/f74PKNCUV+cZuBhqRj2JinK4akElXri
LF5vqhYmT6TAboaX2uCzLd0DuDANwsaSImymFGQALXBrMBuFE14Ve9Zw3zevcsiWgwwzwx+pIPYt
owUHoesFm/78S4ds4fO44HqDH7CYxlWLavUOQrPKfcllKhNNma5F4aQMg0y64lWnbCzA2hbtZrdV
jpSjg0zAN4wIUb1kmPyxhWrE/WPhh2llMixivZ0IXgRyNhxPs5Z3Lod037XLik5IobWk4NU8fWQE
jfl6eNbIlWIyKHfaZ2FSb2H0GqKzgSWA79O9PY+AX53C2Q4Zen1KIbnvOrV9DxW1uJqtcSX5nnfe
gqMuYBFtH+gpf+lz7UVzcO52ZcxBvrKY/2RjeWHZcpfgknBaCqgNar6N3n5tVuc1/QKMMMuW2jMs
3uXBHcqNOdcfInX2aWjcG9L5hD71zShlMeJSq0gCu7+LzfmnWS/mNjW7YhOagmNH133H0UQykqJH
GlI45DVqf9DaybrnO9delirrzy2P+H2Ral1Qk9bfx000b+wahFKUCEW9pxcoO9LgfrES+WY08kvB
s8aJbZJP5aJ2j+aEwNH0USR9epQJm/b6XT0UjJl07zh40LXJM5PpNOjDtC2t0n0LOzm/WUbNOcpw
lAvsxMuQJyaOTDITkUM5DlU3T/bovArXPuE/yLc5jJc8s3jCtRE+xLn5KG3ZBHo47epxPgrwkwwN
AYLuWQrT+Wwkz9EsVgPOU/tRDE9Tix1/doIiWx7tmoZrFPitlSKFJGp1oZRJZ/Ylwm6lPWyTJHmY
2i5AAA8obQoqi2sxpdtxKpODmK2rSNx3t1VPKXmd2tSJuqXHqDH3zlI8z6bqbDHG+ITT90PF/dJN
HjpleB7j+qUtB7+tnD2a6jam2WJADnGL8Rh1SZDH9pZQz6+eBUFHP4G0u/tSWaxPXadmDaNprvGw
pWcq0BtlU0Xtpqvk8paKYr+MUOpii4aytYSdgqtcObUN397SPRlC2xbhSO3S6ICRmcnPdPeOa2xd
q3itMT/HSfsBbR7QBUfj9WizREfQQRi2arpUwNtijf8YC9L3GXw36Md1q5NtIeF1lK79EmJGslx9
k5sDV9ESuFlDrx0O0RTSukD5t3Web3ivVhqQFxU/C6NurnPhdvtJrwKeGke8J/X7ZBjHwmp38Tgd
zJinehLOhygygriC9WZSKoW4e+6rcsfBlGs1NM4lxBIEA3+OO3/kN82i6qNO2yBKsWq4SVCU9T3b
0HehcBt0Ih7aqn0urPKx7BCQMGgjrdC7AApvKyqNrYDGhzH4qbDPs+h2sQ3Hc8jvDaMGy0MzPd7n
jeidreJm5Zm38uJa4XPft0wZP4xJP3dJsoVYc29O5qkhtBB0OXaVML+XDjabZeYvQX3msOPqI4Cy
6BxBcqZvrHgCfHPJJeoXT3Sj14OlKVYctArKYzIeohiPzOJ+gmGCCALygIcH+qiyn/V0YxiLjrl3
PuPGvnROzf3CuShDfaJzMsgtvstKdShDjv0D3zF3ZvHn1RO9xTzlH+o8Ohtj+jl1w72MyoQVQn/U
08WPNct5RFiXjAF5UIVDv7Et+zIMmHgUZRUwKQMsq3F+MDIdWRvDAG3v6T0P/Ifc7i8tI+WiZggI
OtIarz4boQpZbn8CuPVII9LgtWI81XkHhwkhlg6mXQIYvja101wMRN8msPzITvcEvM4mvGnfjqZH
7LBPcR4GItXpjYOBVhrdtBmMNvd6l7tpqBDGigFQbvtE3Scx9CqD64qz7cZOzU/DCSnPy4aPyhxe
W5NbJ4bcJcg6cTJ1KfCitT/VaeDpMvye4/nQTunBrNxgLpOPMRYPbIxedKt0UN6Hz9wYT0vmuAd2
Ec8md62a3SA7TmgL8bcc5TEeIT2l9r10033khNwuWfZoiYstOnS3QmsfJwtRQZ9c6sCS+dSY2sHK
il3oWi/OotwJnTm5UhZyC5H5NCRl54cwYbCeX6ax+JXSljA3+q6elTvXjr9cHFk+usshNDn4rUe5
ipc+KdUdZ5PAULOTlcen0J0fM7t5HFSWebHVHcu6u/L8+6wSqpRszXnJo3jeFXrP/CRoDGMr6BdL
eSfa7NxCt9mFyvLGBtubivkEF+gOKtnCuSJUz1DTkict4hyuUCR4XRa2cpNTRUwaoz48LUnxnKXT
7Mf0+20yVYkksaiWY5cZagfhkjDX1EyeJ03FDeQu17oFlO50fC/4fuSHTjZiF82mA5XJqPd9I7QX
ue4FKYJFodecXnpC7ylMnMnB6UOJ4OO0lBtNjLPvCsUECxedu5wS1dAu+KF6P+u7vNlWlH1ttLZd
RyDH3rJIZonc5GslaB4/FfSLfGeGnt7nskH1yVzZkCEJ1WBIEv1xlIl1b4gYmpNM3Ii6i0z9NY4u
SgwciYEbUYjbPAppeWjU+DuP57Ddhwnd8YTbo+FDmRrJE3Kqpns64eoJJJYz8LCikI+usuQbUict
akXZPjRsD/dVposnI3GXN1uxIIcWo3NV3EbDtJtzYnaTaAm60VTpNs7ne6RD4yNUYvVzQkne46jC
V2UBBwE2p4Z+yhou3yQRhaokwYptKJLpseGT2UjGm01YkyIi6zluyi5KvtxGQJroliGw53722aob
zOOUBNlpj1N4mI0t6wRcwFXoPoJco3FN7Tg35gwXCfFM3dhqqCTc2MfpQhQFcpq0bD6jUp9e8zKc
wUWO4jhak/MV0xSwxbM2P0fZYHqOAx5lMvP5hQQsrkbMdxEGsqCS2Ke8fuIBoLlqve/0cjg6Kw5y
SrqfaRx/it7q7xLUg42Gof55KEx18MyqG2ldy6qDXIbsqbUQVuspQZRBVw2WVtN8UVmln7FKUTEa
8k7kEUtJBFRLLN8lu0F4h647HWaly3d113P/URexFU5Tn5qqLfkCcWtrIjUwK+1aoblvZ2S3R1dd
slPSWzuMCQ+shozHuFiYgykA6zYqrp5gdspyMzJtv83dDKAXrthG7/oSdqXF89+KcgT1RI6bHgk1
0A2kptFAbGiwCl/CSihX6lCwtIoRI6NnJbStYtjL73Q5sTIrzehktvPEs2MK16cJjgsPhNr/Y+/M
mhpX0rz/hVodklLrrSTbYFazw40CCtC+7/r08xPT/Q6YGhz0eztRJ+qcilM4nalU5rP8l+48gvOC
nr0Sn/ihFu/kwnyqarVaU/9p1kFipBtiJ9uVTD1DkazgYu+wLzqXe7OI2AENzaYEN48t4m72td0m
6Gw1XdG8zoqP5mTQ1dm6MofuwirljHTNQKiwm9Vu0w82xCj0T0ZSfFPbzFpTt4QFgPicOgQKi/2s
0M78etS2DeomWy0pUzhT1YyrnRGWSb/OMBc/6miALnDl2Cf2V2vtBoSfWnr6KGCW2DIVALhs9kWW
dVBoy0maiBjb6XxM0BqEPdE+KI2SHSV9FOLqDnVlbFv9DAJNwWdKxnnpN6anw7ZjTacMDkdcqM4/
5hzETtkplBJsdYKIaQWy6nNe+6QSReorD7YRG+GDME0E9zDsxFTBNBahwH+0oVIpFa3IVdADsKK9
gTwrvbG2ks+xMm3azT+SLIlxDKdQUcY2/awwYix3Yo+PLt4W4V3gY+O5/sAK/R867xM6T9WAZP3v
6LxboPh74LyPn/g3OE9A59B104CPAFZMN0Dg/Q/TQ0NKACgIKDLNkG0gUf8G5wn5n4i+45wCCYS8
XP9E9ZCE9k9+xsIL5F8favx/gfNMGwygWFQQYKSo+wZDwK17TRsQkZuzXH5s0qU4BbXxppVHqief
VuYvmLmvQgtAy5axFNRAmbEJHHHB1H2C58Eei0RUJWKF7XDjJb4RXfaqaa1FonWbDp/Y6yQuyBDq
cD6A1vuGLltGZkwUI2zDsval0qxRECSrcKiSgPJ5oUMBK2kO/Dy9b5DAZRDB/LBflk11384o07pW
JAWDRLp1jZ4cQID+LDkkgPMhYfQ/chX/WsVPwyyr/GkVlR59vtJmmKHuo/MuB2AxVLV0U2oSdETO
nm5TjCaV3TDluNLT5B4DyV04dsEBaOKeOfi/vwncCn5pumGytz9/kyFFkdIaeJ6DC8Tca9ziTHJp
C7r6RuF3nMKGteKqDqVpt/WsHXmlm73Q0NrSOj8+pPT912cM1PTf32b5/5/WBSW/yMB2Vaz6IShI
5vVTaTHB/d0zNmVeVWCRNg8YxK21jzDVpmHwsQ1fwVvU15KapucltyEeMGNxQCtnfz6IZSkKDEpN
1i0dQZW91dVEExBZx9iwAf5zqkTlibbtIcissPa3LeOYJpk9e1YHsGbvSUPJHeLT3FUzPrlj7ANq
mcIZG99uahwtDP18o/VdGG7KSGgvggRkxgfbF+UTQEFbTRxTttoeWKXsEy0OA0ZtoxX6WKb5yKHu
kr6CR+3QUNMu9FRKArg+JX2qmt423TetUXQuKdVsTuo0omdJppkS5uVoOu/gMQOg0aZJppAaw8rG
gC1VrbNsYmWO4wTNgQTRtXNrybZs/RQKV0B2WMlR5OAFZLoQikYFnJfZax7AwenWHFrgInVfaRZ+
EFKbHkXL75syiRr7KKzHMr7GKqekrDNU4DitqiKjI0+072B0+z5QtC6wwbwoOv24Se+BbEjQRP9k
+ayBExhK5RFaui/x7qEasEK0GdV3KSulO0uxjMIDVzB6dZA38abVtKgGQmUFzXpGklZ15axGh1Iy
C0Qx45AYoFQyBef0xqJvFfriYQwxN0XcLWqPxyzNuqNglqSzdDaLhI5wa71qxVgqFwiKUgOw26BV
8fzxgW+GqRLRmOlk6SzSFKvaIJBH+WcwUuvVlmOKnhvTHq2TAHs827PNCT6yJKxKBnXcps8iFtSY
66yfp3UejeB7EgoGM8UdGHy0j3JpAXMrl2qtRr5jGJN1WSE7ekln1NzV+Iy/6LwjhZvCZbqy+1Dp
nQGXbd2JEphX4N+MufeENDXv4SiQPdV1tHWp3EEUdEotHG4StIJwzDKGGV3a0LQQqVeqWnH6Uk3/
cH9S3x2UvnqMtLzN3CZUQ6A7kpWTC8jaH4nuwnmg0T9yeGFhloQ4cpur0gwCQvE2SB81O8e6uRMj
WtwD7lbvCaInZ1T+/T9BUDaXxN3oIaPyE9Suanb9xTCV+T34Pg7YoAyCi0gIDOjNPLF2DVj82RE5
LDHQAVJ/PdKIeh2aMiqpcQ9jQUtXqrGvN6Twfq5GP/YyuSng9GOSHjqaUqfnINPahITdarHA7SMA
bmg871Rs7KErimk4F4EYafb2KBnUKkBgL1Dl5hZVAPu47gw4gWpqGgGcdlnnXpDx8I2mDN6VFPXy
bgqzDi3WuC6BuKJOFjrIfiBmkrDRL3AGj1ByTU0JMlZK4UaDat3B6lTEq6lovXxS2Jl8JtFQe1JL
gZgc28y6wHYup6HVtgMEMzOVnwwbV09kliOzhBddale23/Ne+iU0KJqTxnM7T3RWbKg5CwxEiS9y
v5xu2VIAogNkRjwgk8PIWxaXgOI4KM9hkbNMMQWAq4YzRKGKxGMgaZ4WDBiNpzNfz7QUgp9oH6be
yujUTa3uReyYqywHKw5SrM7ecoSEEeCPRcK+nQCKsDj4rKE8W6nGkVbF2YmuaDhLWlqc6pgh8nLT
Mi6rhAQXzSTQMoiY030ZmsylVE1XIwJVHKJIMCWdq4Zl8YSGkMkpoOj95QhPZkRi0KreZFkCBmwI
FdToJCnjqd7hHncaJVXbOGlIqrY2I3NO1ohP2NpqQIdOXlWGr+MO3EO6cmA16uMO/140faOumOgL
ZWXl453U6NbWb+COoaxT1SjIkzloG21GqOJUQTDjjsypQ98EzaPrsNFkymyNkEPXj3oB6hP9gnQF
s66ezxZq2+WMlomKpIiSCkfNmwvgL3G50hWQ5VQt6P8uxWWdyglq3/GRPE0VMgZUEcSRBvqXBya3
iI8EhlY2LqoXFruZms11X8VgVZBnoeiSy7lsbAzqZhyDtSGhY5MpY79R7QBQjtYKf3CDqYA2OgRq
2K5Gq0sA0CNtMzuNWaKVP9GKkwHTo/26poFrDqskkruKUowFOz/RTWdqwnS4MuoyooDl66o4wc4p
HOhQTiNY/j5MraNco/3kiXnUL0d1qEu3NEehr0I5IQ+c8whAhVLw5deZXqjSCVIueu1kmIrOKEFx
osZKXd4SYAbaygr7/hwSt2SscERLrRWMB1CWhYXCxyrF0IJGw1LUc8mG0eM2ZMRiT3X4MUAnAz2l
iCmHIl2VRay2NwYF9cHj4hT3+oiYyhE9ktGGrOmzYEhuVeM6VBG5c2kW+IPD+6UXLm9ONyP0Hfo9
8keRkFZgo4TsAFnM0T222/iMYzW2KXYB7NEmFc4lhM1rxSwjsPy9r18D9dJAF/tqTtAIHdXDI942
HDw6dJ2PUNM6PrWsfngvm8QENJ/FVelm3Ofk0mjuthszqrVmmyp2qJGbZ0uLirmhj5ab6j1Zeorp
g2o8tC0Ej1MplJqCkwxd9IWsJk4r0QCA1CKzTdY1EOinjwDu/1LWLykrMdz/nrLeveVvc/eWPn9m
lKkaP/PvpNX+pyUbxiKIh40AvhCEpv9KWk3xT6GZiOTZBMHEpZ+SVkX/JykAn0MaxL4GpvL/CGUy
NDTL4Gds5DYsQ0XC7jc5q/o1ZNV1QyedNpAFVHXEEsiqv4b6MgpYmVRMvnd3gZ6N8/oUOZeRcxE4
56Fzfvm2ud2+P7xurz8t0l+yV21PFeHbqHux/8y5p2e4VHlPlXO3K5wbyDPOA394eTulYLP8+W2z
erx/Pj+5Oz99vn2/vj153Q3Ooe/B5P4n//s++b38D4TQKM0Jky+KO0V+qcPdz/O0v1LOvg+wlxCo
o9aq+jLPwnm422VO4TzdPdydvLxRSXMe+Ocpc2bn5uXi6vji6eY4cI6vnMvjq6vj0/Orq1P3fHW6
uTreXF1tl/9abberk6fr81N3e711H6/P3evrk4udu30/uT7f7ryTk/cD319fEqMfFmifmmcZ1COl
ju9/9nT2sNsenT1dPJ08PGw2NydnD4GzOr06XW22p6urq4uri/XF8hW3u+vdyfXqfHsgh/tInn76
LmiAfE5KCxBVZUMDgLV8WbYNa/nycvN2GTg31CFYxqu3m4i1pJvGf0LId642bzdvLO/NuOzme/7m
felcPobO+/Pj+fvr4/MudLbPO3bX4+U7u2t3/X73/kocyq+73ftdxQvxsDs9fXx+PXm/Dp3d64H1
FV8Zgt/2x1LS+jwn1PgodEEk8bz1mXd05i3/XjvO6ni93riO66xc/uAceUfezxvzwybpp8UUXwdG
uGNM6fT6HjNkG+5e309eLjLm+3L1FjhX56xV7pw+bu+eL5/PDzzJ5a36aey96kI7aDQRJiYtGUeV
cR/JT0FyGdFLAlTsFPLdz1P9EKzfH47ynmFCnlWEte+YhdN1lxJC+N5cVmfRcNo14iizBqfX3isz
W6Hd8zSPz5EkVnl/pfX3moZ7rLaV5ucpuR3ohHQ3gYjOf/5Wfz13/7scSR1NRuXt6wPAhyeXTcC0
7OabFxS9navIeXm5fD69fH68PH+9lp2710Ovs/K3Y/fzoHvbbQ7rCigrgzYyiGL93kRFIqHzO11b
duDULZob1onSHihufbtiqIqQHNoU9JYrzdo7BCcUHClIVui9VUHjob80Y9yUDYE3tf385+d13R/L
NAFyLuxe7kgVrdy9vVX3Q1sXLRxHHIP6s2aYxHOvDepVHUfZ5X8wlKFACudiXwrMX58g1clItvvY
8tKqna/1OWhjd6IEAsZ+zm5/Hmv52p/38DItnZIyNW5KrgQLX8cyiy7vtNo0PUDE+oXd6P4KV8T0
wKb82yhY1etILAoCC3nvUOhreBhUS006MR0G4YNpbnJIfd7Pc/m2C5fJGBahD5V6mAlibzKlHsHx
nVABU5vRWIfUuO+HOQ2EmyMvt42yWiXP9dvYqxILQivCT3/inB6Q8/P3+OtsUYCyoEuDODf2Zmt2
IeoaBfADCHoG5SSwSEMzt+4vR7GoOaKrTAFPNqjU70U6jR5imep3wuuaOtok1qwisFGGm9+OokEc
QFyZmqQQ1n6BMwCONoSGCTenkmUqgjk1tdAODjy5by8XtWmF1ibysIppi32jDgNZvVhfAF9wd+1t
WCm2S52eZD0g4fl5QupyFH3Z8Xtj7b1dNpYLGXW+0ZvqGDukBCaQ6VZNe9R1/nFsNqtUyu4LdG6r
3nQx3zlin62kylgrY3ekgJMGz7zSx/lZGJpHKRpEYY8SnVBux/iXBwFkPhvRSq4XCszE+HunaqjY
w9KT7bxOChpIC+hF7mINVyL8f/ymX/28Mn99CEJGUYAoGvbc3sLIii+A57MwIo+LdWuJB2GBcYxi
KC8/j/TtBVkegcbGYmKyTa7y9dAh9c9SUaB+5IuMRqmuyaeSLswDL8h+iGwyCq8G6QdzoZG1fItP
vYbCBwc+VpR1Iqs3gQtFwzodevXcmKCVlzhyHv88q287i7YVGZVM54yMR0e49OuAUSsheaHUk6ec
1pf6RXeXn9UP9qsGMttp77GvvJsu5/PweX6PLu2tv0L970AA9NEj+7y597/C3pyHsUqldOArFHfi
Wr4yL7Tz4t3YBFuxG4BZXFpAk2/lyxiAwnFzJC7EjXbgqN9f9f1vsHcG96GAVrLIewVVjOoZhriB
tlb1YVvA2Ph5wfe3Ea+HEAiJ2MjtEefs+2VIsV7KbdMOntJD+lSsub6mbC8/HBjlL8OA6uZIEOxU
7pW9NQ1K4StwdCdPC7Nj8CCDN/XKgwVWjyI17P0aeFQCSeFWKMNmpCPR2bdmBoOw9BGItGbHhNNp
Vw/zsO50VEjDk7QejjKt8TLpTKUsqsjAD2BuivjZhuk5YQw1PCrK44gUul8eK9O0meVXlQcoS/cm
umA42KxMcFdJ9Fq0JWXcdK0D5jxwUv5l3jScDY0WF4bI1r7ISBFrdjr7TDcrZvtlTALtqcjSA4fO
XwYhgtMEZT1TNTV9Cek/vaSxYiDRApTF06ZMxqS038GMGbcHHiEf8vmtYKMwCNEB+ifGUtv4Ogj8
g7qRtGbwANVPjo3ioZO2VvwfTIX1UpYKikJtZi/wxkta9001HiDFNeJUp7tLX6yzDpwy+4ndMheF
cgqKj6oAKbO8f58WDHKjoYRVP3hjkix2iSngHHpwZyMiFJsCOQ43mUb17OcF3E+sPgalc8D6sY4c
bl8H9YOsSKGhD17fWMXWrOvnCv2uyJ1TCVpGU4GNUxDW8FK/U36/Cy3FJMYHhkEE/nHofpqvLjIp
z5KcVdUFxF4k8jyAT+qBg/Nv25CzBJQFk1zSpq8TFPgNyXMt9cifBOY61tNuq3DHH3BwUfYPx2Ud
taX4ZuKKoVn74AopxVu7aLLBizVV0FGhO1rhM3vZD5O1TfzF2DkZs3WDEyp/RSirZiiaR3tMj7Qe
zzYa26YTp9lNOZgrmoQH7Ms+grn99wQhKrIB8gHsNvb2VqB2oKe4LT2FvjYgxbbOX/RRKS/qCDiG
4yf+lYHB7tFMNkwarwTNrhnBeLuykao0rmY1//Pzxls21t43Ql9VByhHLM232otJgPQacGBQkANp
BqlhEtA6wGau02449PouH/V1KE4GEwUnmydE3L73+uqlFZT0zjqvjyxoJL46Oi1S26DK6F/B84pO
ZyEfQfK8oq0xHohVvs1TkWVrEXIy+Ney0b/uP1Q1agtBD0xE6FIHaKCnSw/c7FM8yvFhVlY/L+u3
fbhAFZA0lNHEUhh070qTkSYSKf00DwG+i1RqH0pBG883pyd6xvKBN/jb4YGtDL12sFP8jsLYXrQn
obsMvdtMPD8225U8wZ3Lu7k7Ntqmv2ogZ3PBDOkGPxRr/fM0v52VHyMvEQnLy6u3N3IqQaivGzvx
jIkOpyqVp3VXBi4GMU8IsxzlRR4ceI7fzhFGJITG+sbmzELd7OtzjEQzUlc3OKiqWqZxuTSv5yL1
fp7X3uMzlnx9gUnxUgh+7SOlMhpFaWvONK2UWBenmRWlzRWyk6NYHJfRxSjCMSkP3AF7W5RBERFl
xyxj0pLfj7ZyHYFFq60xhSvL5k8EfXBDn4/mOgJT4vnnCe4t4zKWDraOcgR3DWrKe699T1rgY7aS
eW0bKTs/Lv3F26L83cP6GAWhMk2oBiEIBZCvD8ufaTyXCIx4Am2wzayE8XONWvtv1439YMs29z3Q
HU6xvVc7GqvAKGbWDawnZLNMNPk9xL0yXXd11RyIvvcTAIoeQA4RA1yAdDJT2tuAEwjctOoR8YhM
S1jHZqlRCckDASXBqvVU28nA2wFu5NU0GxflUOePc4lkMbIu3RSvcHyEwaJGELCeMswNX+B25/Gb
laM/jEhyPqxCiOt4HGuRik/fCIG9OelntcG2K07s3S+3AWE3anomUTc1KkXei9skVPrrGt8PBAHC
cG3NlDh8JRkOvE17pwRKwoyySB6io019aj8EDYKiwlwBXxnUhvMrFbD+UyVZ/aMCpn9RBpkW6xrN
uPnl3HhQFn0x9h9dMmU/pKogiYDp4kGJObZxhUBNjX61fyCu+XZSCI5dMmycuEwOpW8x6WRXPdrR
KTYA4CacTGtHlBZIlyy3lSvpSaGwoP8u2mYLKkij24vCIyv6bWYta4eycp55lBur1RBjdQxqvTjw
8iri6339MYyhMDVkK6kl7NvJJnAxEJdFp6AaYRTDug3O8SdCxKSv5q0yWOV1heU8zfYoWDfdGK5a
qxkdBeGRjVk1wRGiXMr9b5/pEpmTYmiGynVj7UWRmdVqURZDXLZRjjqKYn1Yx1ItDsz82+HI+lKa
JFJlr5LMLAvzKSKG+hxlWcUoca1H17hihpdDDKn193PhaFxKJxp4yqXz/HkUqYH5LGoNa+JIhWHT
Sd0Glm/+H+wVoh1VRcreUImNv46ShIUupaWdEtP3aNeMg+qByZn+k7kwE8paDARO8+soM0qVFTFr
ynmlpO+FkIcVUiZoYv+8ZN8OEh4MIqAaT4ZqE8ns12GICfCQX4ZJm0LaYTkM2y+aQaa0Ybuh5pgc
mxEkoJ8H/XYtL4NqhMZUTRWmtreCc9SiiU484FmWj99KMspHWgJVGuhY9usjiwOE+JhYbkHY7hfU
EqAlumqPoUelmDRMyZH6iuc0Kb3fTom9gMKcQiiv6VyaX9cRdSkNsB1F5hyaykM5kHJU6H9GqrGy
9VYVbz8P9/2xqbQmUGsXlD7hru+tYKrURkMownAFbKWaU0JfT8ME/6VEJW6ToG1wJPNoN78ddnmP
wdrT56GQLy9H96fXOEaqBThlCp9WRgByZSiI4m/0aqH3dfWkOwpnVuwFWVYfqCrvJTocnMuWYTei
ecjV99Ga/zTwWCt9O8qhxEk5+CdhYWbHiRmgKTVOkxvkCHJLaSKdAzeLPQzOhgPz/n4lUU+SYW/Z
FGRkApWv8waxUo/wmX3XBAPco6s2h4vdhBIj8JgJys+lavXKgS21PMNPyd3HnCmkA+sEDWPZ+w7d
Vi8jIm/4vosapLSSugSkaByPB0b5/i4yNcZSFUioKlvq69TsuI2hFKg+6hz9PJziP0I1sA2BwXho
v8Dx/XkHfRuOiFKVTUJxxqI1uXesBd2o6R3EUgSFZhkhl/guFbJ2pFZol/5yJPYJt8BHasqu2R+J
jqQN5hdF+sQf820OJNlpeiWBVF8H65+HWl7uL0+KSI+XgWdE1gZ+f+9tNJDW1WbwiW6omjWCAerY
74wulaLJiRMhB2dktLDK2rgNEAkSPWKjvw3YSTqW+gylXj7JVPeWNW20ml5Vqrv4ikGFLkWO8hys
wbuisrTfJjrLWNAeafHwS90HSU3warPCQhUsjLty2yVScaZq0aF88dtGYRT2PEVQhcuWw/vrvoyn
Ps8kKntQPOWkWkmahGFYQJ1VBlQKvffXu2V5CwB9qZzdS3T9dbhRq+lZc4NARzX6kzhR4Tnno3Jh
ZhiT/7xbvs+MoZZiDd1/Cmrm3hsXJCIPU6RZ3Qzx18nr9Up7nCoJpYMKF8IDV+23Q0T/Otje1lSi
MoGKPWluMPTDulTzwUEAJjtwPv5tSpTCudNpzPPaLf//0/HMQTWpk9prOBiYiMjEbW1eBaCjT0Vt
6e1/sH4mh5bJpU5m/wEz+zQY9hF0pzvWLxS+vtbaVIbJokmnKnD/A/P6du5DXFm6J4a+FPvpy32d
1+xPaFPFDKWYXbMLZ2F5s5XI6CmmE6rOeXbgNf7L06JaIVN3UlE/1eW9dezsvhZR0WioF7XmTZ/J
wZFtZoX38wb86yiwrDiwqN19K5k2il0WA2BcN0KQ/SKPU/U46+L414kwa0f9nVY8VWrS+69rN4Yt
akpmyjY3keZMGjjwyjBPBzbDX56QJlB9xzWUPiV35ddR+Oi50XIZXak2MF95guWqM+D0J1VDBxOE
eX9g8ZZH8PWsZ3tT+JSpvxCe63sDwkepJcr74DMkqCiuPDe48w5UIN8odNOq/PlRmX8ZDaCErLGS
nBX7Nf6oT029ChgNCrENwzmEeJ7DVj4LhhJdGMO+6Ac5OFCQIfVdZvFllph/kHxzp6gEW4jnf13W
to9ndcbalf591d6UCpLuR62I2lPgPALxl1KH7pirjfQo8iI9w5h4oPY+ldYqk+bYXCd2jpqRWbTR
VRCLyXYaDVYCKo0aROhat7CyFEF2nZR+JRwD0yx8Nw2U9teEcW3pQqQKr31eBZwI2rY4sUooI24A
sRkiomHoFPCkUb1VK715zKCyoV0RlNAwurZQ14E5+yBpWk37o/HDZ0mpzRaeVGZcYB+MxIOnBWVC
R7Iz2x6JsGK6QV9COa7DBWFR4Bm6lWPZfLMlGzXPTPjtJqn8+BTtoYD6ofDtwA0bPb4AypLlblAN
6VGNU16waiscMQuNYpbTdZSKHQwEi1PIE5hxhlElIdhdmyokhjgOHjGPL6EkBRjIOo0ci5PJwPtr
CwvQohLW9xaEAQwk75MQ6WrWyO9uSAiTx65v/dTJuB4TJ0Da8KorynhCoIrr3qEiFT3ouAXBFFKN
Ylor89i8BoqEEaU+NMmNbaViOs7z1kJQec53IJqQzs4gTtz0oojg+6dtdNKVhlm4cW/2tVPBsDpK
g8WCRVXQ6oGa0aJ0K5eVdKk3c/wQKJSb3DYsrA5OCfR414x1VJQkC3lZSGoShsyNkVUbE+XJEkCY
GGZnwEwygmhTDkfoOtejY4WaGLC+DKPHSTHCRySvkOmrm1HVjyVkFnqvA//w1oD9OiUWZtGmBv1k
Wa/GGh3HOThFIKzNViI2recYFyrVSYLAzNx2IQ67GGlAG2q1tH0xywF7gSxKtPu+nurnYWr0M/R3
jKeKzrZ5UiA6Njhdb1boTnU4z2W20SsOdMTmKvDRVnRVza/wTIYui92YYUL2h8QzI5449Zm16ptS
HOvRHEoePthLL10WNRp1CYO5IrHEcQOz5CVRx/TSRgn/tQtT+x5SbTy6MwXek6Cssyel1Jp7OmnS
bYTF058gB4CG2Hhhxa5B0a9amWYvH4eRRiBmRL02rbQu12i3i06Mbh728kWL+5rhNrpQbpAl6XX4
UnZ7iZhwaboEeKiMINnRkDKGRnoi2EDvIXxN3xsDqcEQCUV3nlYiguueE/6mn+zpAWHyDvnhpkP4
EqrLUDqpZrWDG5qVusLvVM/WZI9BvC7ojmLR1odInlFqHtbTLDUbW52kBWuamDmRale27qBp812W
9tVJQDYZrXBe0F4ns0dR1UQdPTky7L5C3XHUfbcmdsMZCA1wZFGDGspKaM/dVqacdE81adbXeS+k
swqm55OEdFt7DHYhP5H9qESNGPLWLrKsVFs3fhscJ3MVxx6tQAslXwh3yVoC3dMfDyoRxXpu5vSs
MXv9DVvC8cqo8tlAbqGvIR2zBDBYs7aWPVR40xupwoNPgu1+oQ4NxNVgyvpgMc9rDbdNI+tpVsbq
PIt5H7H2yAJ7Rc+y0NdZrWTbXoyj6ZaNNNmrCBddyxPmhyg8nmy1ExWw3zyFYgJgR+IQ1k7v9Zd+
DoYaJ6h5vOMSMsxN10yIeI2KlI9rRVJ1qLRqNubr0UriSzQhLNkbOl2/6RREVL1STCFurm3dnTdz
hiVpj9104paqGWhukkgNOkq89Io7lDM90yGrFBlP0xahefQ8X6NWtxDLwL/usWua5nIWZbArkOt7
UknE39HerTg1xrSjAqdkqcfGSbCzSXGicCPNz9+iqEJ4pi7mNLyoZNCw9Jum6Tpe7BuBPcfBH3RQ
snfkkS28dgnK+yNlWmi9Y2jYzLvt79S2a7aBDu0SZ68xvtGqxngmgK+iNWLcwzndf+XdH7P8QkKZ
cFxZ01Q8DxUvtdMljXixEY4ZjzqyztJJhiR9Qj4e42qcshZ1H9JuLxK4sm3bKOr+CB/rH6ecpfEF
rNIor23W+0xHus9n6TJ2rQGaem1ktOpX/ljzmUogoQttSfaQbNQs6ndh7Es7urLS8yTPw/nSHHga
CiSMnTYTyl0Oq7CjkRp1dDIMrKbR8Bqpj4b6SBcEth29xhTRzK3Is+4PwVR7M4wdm82w8v5axlrk
D7be3AjjgGq4Y6dK9RwY/cTRGPvcJDpqvlzNOaIlCJeFOY6+yKy45Mf+XfXfzssw0riHN22bZDsh
I7GP6mojcq8c0zJ2EwzuLmutaV97nLSPxxF/57BO/NTtch4c+22xgC5RZbvhYjNeUNrVodo2yngX
9CJ+LD8spAU3Ue6ai7O0NNbGk/1hNx0kJcRC8WFDrQupf1ISzJ1dLIvxqe41lFlAIKSnyYeRdWgO
UJ+nYqhZnQ+za9wHk9vkwwLbbiXssH3Atr4jV5x8kCZR2ULvCPPs0uebOqjrYqqtp+gv83UXs+0h
XMQQ5bHMZ28imFXXODSiC2hBxuwdPAAQ07WjXg3XmlFC3eN81+98a9anIwPa5bUqAeZbBVJY4EwD
wm4Gyr/YhPuDHwhHLO7hUJ6ZRW2FxWK5kJkNxLTFcRyBCuu++fAhb4PQrr0u75mA9uFVPkU93pza
h4d5Xtnd7bgYmzf0hWtPCixFsCyNPeJEig061oPqfQWb70Trp/iJylR9ITUYp4+LhboUKjCMaXLg
rA7i3Vc23PvxWZVLfufC+kwkp15s2f0Ph3ZV7SCM+sjQ4GEdGUhpz2WJCDYdWtnra6nUiQSGJHYk
Dfv3rk3Vl7JVChyqkzpuWPjR4tDBNF4GVYwCT4uN3cZI+oF9iCoNkMYPv3lwWopveREBH0Y1FNPb
6I9qJ5qJQFyVSOukL4ri0Sb/ijyJ+6XwkDLWr1FjD2zIqAFG7hNEWFQrI9Z+0+Z98DZYMhLC8WxJ
81rqsuyBsBNGEwlCOm+aNuGNUWZaW5gkFZF/NKLVz2uH+HCD1nsXomIutBLyvWrVf+Jel7s1PcZ0
drmWYOOGWYz9RBRlUrztqcBqHuqSNoR6fC4zk8IEMidbCokNk05jOT7pkKxCqQjWfxx2boQinn1l
4WiAMP7Q5ubDWGXBjZmM9eBSPq2TAPnY2giO6XFI850l1ZVx0dJzm4/LvJrTrZmn4ECTqCO6cCPb
UtMTKTUKyJgdsv8bpJKnZBeKEDHHGMVELxAYd297Ym11q2d60r5qIUEmDkW1hOxBRgszhciZdRg8
omk1bYbOikAA0iSz/ZUkR3LghX3ZYwSRwFJ5xDO+9McjGi1ViU2J8Cd7C/wma05rZSLw4zjRuuuU
+KY7GXtUjHcCaUIYtRFgm3rFZ4t4PRXBYN+icQvYbNB7yz4aOCK0K0HI47sDPbr4usAxO7u1BjXB
tlox5SS4NzsLm8bWjCz5Ic6RdJB5T9Ds5PLUSRn4m7p13GgVSqB5FmKzghkX0JsEPwg0PrlHFVQg
E1xOCNIyFFC5DPR1ZHJdbuqMc/pGqXhwp92MtPHWjJq6x0mjRWFtqiKzv1WUZJ4vtZAKIF696VgC
yBvA5Efo+eZm2L9Zvo+OI0r2Q76uhJQhQD+0oXRn4tGVXlSAixFuxIVcnz2j1H0Z7/Fpkejt0N18
akv631jIDqQt6H6h+BIiphzUd8WAwPYq6AAf3GDgiy0OImVC2oQ1ZlVnmGeUWoV/Zy9xGuB489B0
yoiEvh4qyVr4c02kZ+hLQta0i9RpOQYMzOOLjkssrginbNOvFEchumjOSznvOVwheCBI1yPAPJ+0
PjWEd1u2p3QlUPlWnw0s462zwsja/qq0Ul1s2hqjSqLGpurv4FKYy/U/ZOl0Pyltj9OoaXZ+fYF+
HyV7p5Jwe3bzNPwv9s5rOY41u9KvotDVzEUq0puI0URM2qqCNwQB3GSAMOm9z6efL0FKDRaPiGm1
WpoOdaNBHrBQle7/t117rZaUz0qq/kXMzIxQrafVT0VCi2EqA7nnlJWS76sxGde9nAoaSvKj1BUL
sg5NmftJHGfpqdXFCYSTU2qMl5I4IyPd6+rwYIyMMlwoLYVzW2lbcXhhkEMrPVMbx69zKmOiTWNS
G1c12wKq+3y1rmkSSaWnQPBdOfECINhrRJiGg6GJJXh61d4go7BUrRX9dW5no4dFEUISL23Dpiak
g4TceIP6TArP504gvBuXVfkSzmMyOSVR/eIPkHzDjy4XhuL2MqTbJ6ADGLEQCwXGYQt9QaRam3SU
b3seYunDU1Agaow2ivhNsnJV3xmQkCuMUPe9gSpPM1f51dKZUmtD/d0XZ1lqhskZhIeghxYYpaFn
E6a1vqGWD1ntICga9ItjnfZfJrUqU5TeINKD2CSG8iKwwOgn+2jINtYBZVIEv5/a+i1E7fZeMta1
skOhHYy9juxxYYuRDI/xGE3RtWXFyEBFUDG3TiMqUw7bR5NVDvJtTLEN1LwPtGSV3oHWlDSKSpog
XXYljRtmvmdy1tqE+sMWS1jm3UEnOuJfuMR93lfsVgQVYdeLrVQnyNDkFG6Tal7Gb/OSldYl7BFd
+C1ZpTJGaSZXzBP4R8zs65xR1IAZWlzK01hBQuN85MTXc0GVp+msgNWA7NPKW2iNiWnhdlBjUJu7
WpxZ/91UqzrcHJoBTekMi4lBbLdGxR0kokL9uKbN/JrMkwatbxlynGtT7LFcRUJV3CuQxT0YZrti
uIiBzOXLAONa87bAUZ5Fu6S3OulSF/PiToJCxfDmQQwv1bokV0+GMvSGOmVugxuWvkVsKQtF8dRU
/BiaidZGLWtIXC7dPEG32exPIAAmfc8VSz0g1cD4fTZrw6mutVAJ9F1pll6jwXqBMEspv/UTknsu
BQY8Q5fVzbM2RiaJWGfMl6kBko7dk8MDWelZqFGxg/nU5/NA2clCpN2T4lZrsA5z/kVS5Hj1Cjgu
Cgcumw52H61XT5c0qhSvGiu5C7pt3gnKniwfArhnchnQCHqHXjtmxtvapgGkjVUdDHo9nlbDxgBY
W8hD4ZuLyV6lKew8SPAbdLuzNDsxyqRN4Lq0sslL5LrxpGYUvyldUqKvlW77vBUbWE7M1LASnw7l
4iaMbN3yRKgiEDaE1z0U7SVso5PcOmmzjM/6JOkvsxGVuSOM83pd98VCjU2UmjOjhdLQQQ1I+9q3
KcT2hgb4r5kLaXX6RE6eoHCpOr9JxtkMyCnL+rwVxBpmlEScxcgO82R5MdCWx5grSQjXuoCc7ZO2
FtqpbIXT6lgzfICeJqbjDRWSRvIQtm9vcpj0ETuT12R2Jqke7uBPgSijnAD3uhMAuofWtAw0QybU
iBxUQTrIXJVafEOvfFG9WaJn4SyT2K+7VJAouwptWr/y4HIoKxYB2XpGzaJHKOUFCgNqi44SQ/fp
vZQUkO/AW4rzjKy6fKw6KVP8ehSWEFamUXiYyjUV0BKuMgn5G22QJW9RIqKQlCRxcLqulKDNmUeJ
Wzx3KhXssqq/GUpaFRDihrFnDXPx2slJRw5bDfcwfA2GA0cIZNCLIhCYx6QMX5jjmzLbhL1JdTt4
IqGOmPXkVkxahGH6XjU1R17Gt7ikwOMsNZSaCFFH6kurbGzROWvnQglnEIw6kTHVS7PPMighy+Fk
UTXpRdDSYbYnyxhupQlg2ZwtCvFFQ7lvlw8iyiraUNTSQc6nGIZk+L5eyj5Dz7yt2uS+7Kkhke8Q
9LtCKq4lUby6VLCcWuNDaGZSk5EpEG+o8NFkyHTaQy4bJ6vSKrU9hxG8rZECEwn8nWlPAlxY1cMs
Sy00FXAG0zxJ8oj8TOmRzMiKQl9h3BYwttJMVAu3dmTK2NlJo5jZLlPrMJKU6KgoL+HLDFsKyhSh
ahVY9VSobUszlUuCIaLZ3Axn1LdHsXttkpkjq1URFU5i4rcBxbWgFvpeirI9uoCCiXBHkuoeJD7J
mwC1C7z5Zqrdz5mVdG5YDA2bPRsmwUWVnQJx04xtfI68HsquISZtOkvMHDqhvjDzycnaWibuyur6
lFgR9cgYrlhUMcVu/aoqDZ1YY2mH0UHrgk2CNmgDuQtDXRu78Wy8RkM4QQKOTZV3CAxkCryhLaNt
SVR1T8vazdQax432q1d7WAXLXulgQqG5hlSAOKHBEFNpoSKjqflNLeZLcS4IsZl5cmwljyzGfHFM
XK7k6iRFgRLX6bAfGx0RD5NCP1qheHcNfKoUya6BQHkUTFZVr14YmmHrD50KqT5NxVJzo36uOztV
mjLGxRkoDJmlRclimNsqJoKFgNVqC1lER6SHpIlR93x2B1pppSfAjNS7htXrsPFmatzuhLBUrT0E
K9rrkMBZ6yENNYPQMqPoeurlGR21Aj7poaldPh5MI7yrHWOiVgvblDpoi+yKo1S0Xi1b44KsUdVC
5dOoY+ia2aqL3qgtyVsxNiaarvOqxPucATvEMchWxvkGdpRucEagcJSNOvRjQ5MMxgEWKL6aRZiT
5xMuntSFOHeBsqKdZBtkX5LbK/J43Q+G8oXtAUt0S5cYSvBKgl1LyIdzxlqpYwhFNtLgEpB10dI6
cuEeY/tQ9fqSypUssxZM8SFkXinxrApGFzjwgCVBupbmeZBIM++e0xIpEW1NqYRLlQGHVxsnouCa
eUhpl2qJcNOmRRLh3CvxWQoTHbFIKjPxfp36fA4Suh+mLY9lfTGXVAEQzqIgQsYwLNAdyKN1ksKT
vZ4UEwG5Q/Irlru614oIobAKWxWZnfnFrC0B90c8lbgriL0+uqaxEReXLdnGeQInXOwasN6hALRU
z7VgqJFT9E3+ZjXNeqvRpVrtTQpToraW5JA1jRK4q1ndRu01JODGgcFm1O7LnRGaWoJD4yZTU1q6
i3kYVoi3y4UACT7N7KSFJ8ryClMn7NVm44DlXO8bjVk2tEBrRqWJ8aYxoKQq7PpZgZqrQsKCwpUA
N9h3fNzfmXA+MOFscLx/mwjn5qmonv7h/xSvbfL8VD59pMPZ3viDDQdA5D+Bh5Tp6sE4s9GH/isb
DsMH8LTSdlM3mJcB8OlPFK4SL6mgkCzgCiZK4QZv6yoSwn/+R/K1f6JLuEHCwLqpG6D1z6HDOeqt
Qt7I2YGM1TZgBFCzoyZg2wPEVbXRuJFXSXaR4NPpIS29h/CjuA9JGPcfbtLl9/biR+lzZUM+fOg6
QksBvp1RIyYu9G0S4QgZgfaL1RRrNd4a1qKENMEon9utFJuHlZaDa04qrFY4WV+kgLyrLDUKOkYz
SldivR/ScET5cUhQo1FwvnslURa0voeHwtSiyTZAtV236pI/UpvNgiiUBIrDxih4Slck+yUd06dZ
zSIKB1UpurGOE0HhqDxoVexL4d1WfzAobq2yV1O3efj9tR+1ld8vnbayppJCMvz7Ts76AdQgyWER
0jfob6FWpzGP/JU7LMr92kraJw3so5byxv2xQcfpzGvAsJgh+Lm1a/Vi3qLzUtyWRtKfE3JAe0+O
64ZGb1B6jOrqZIAY7ROI1LbOj57t1sEGmQRsiIEM4wibi9J6NZfIjdy2jSJRVhwMN0c11lVpRtia
JmcI422iqH18WhrzM8Ij8+3vb/HxrPP7lesACbfJLLjwrCM0B6JPS6vKRXGLl5bPowYKgtnsLXTc
inMkCekcK6QXNRzYfiyuV2LcDWjbsBDFjAZGBpDUQ/hxCvS8zR4ylWrDohrJPgUOeNCtB+rKst/F
E1pY7fJnQmbBjIGuAQYoKmAdAKkfwQ6idUD1GPj9TSp+1eXIqYSDnH22NI43/HYQjacEXJaD/bLh
Ryo4QhJlwo0eF4GevPZFHWAFgjm9e38Ufw0XUb+WN+iNv/ZnT/X/2g7wXNWIy0dx/79//rH7/nP0
WrlP/dNPP3hE5v1yNby2yzUd4py38kE/fvP/9cUf1v92qV//+R+f4Rjpt0+Lkqr8aN835N2/7Rjs
17YYXp6643f88Ai6Cp+ZAVgGWBNlOX3jyfnBj8ZLsD8zRgtoR6Vju730g9Rbkf+JmQUGuLQNvy+/
O4sfDoGXABLhLUiMoCrZJlH/5dJ/2GPu2vdb8Qf2WT8yHRp4ng0uBKCaUS4dBPzPpqOBHE1HH6n1
ZylDpzALagAvEwhVlahXZrxXu2bExx2z5Twysx3mLOCk6O6NjhVLZ6mRBWgW281yN66ZI3VwNc6W
E2cWcVG3CxnIQTDrUEeMfigvav8IfMiem2HHnMTXOmu/DEOJNCTiGHG6k5hVKyegBpU/16vbo30i
wI8bpX0Q9/HXiFH1WW/dtaJ4RMQWkuoIaFBTzTnN9qli7VodmWZTR5QPXIdNbLfBhdJbiBLQ2xuv
V6iJpwSJEORidC1QMnQLEYAiR7Olqf3EJh9tvF9u7JHjA2w06kXYtX7fVIdNfG/SL9Uh9cZG+8QO
qz+b4V+OtL3+wc/UTZ3Fc80jtORLQX4YpU/GhTcS+492ngNss8i6xBANFR5Gh38+QGPQkWagvPXN
6AxlZoQDb+AdzaSQ/MHOxNtIrhyrRgqpyc7r+ESpCh/SRjdNL5h1cdoNwVEjrZnHh07QXH38OoA3
EqW7mYUTV8ga9Ag48f60h5SSz+qb5ZTcBT1oJP2UK2GBLhnwQErkS9jtLXXldTSlBjSpW4VoWMiY
oczg0UVqVDswReV82NB/sEneSZU+BDHfbwBIdfYIqGNZ3m7QhzsMnNCAgGBsfRo5nDE+5jklqLCG
rwhx7TIKJD2K4gYpSx7aJTcll0M/5PR+fx5/+Bw+nMaRmy8gatJR1Gr9lC415Nw2zQYyU4oP2me+
/Sh2+eWKN3j0hyuuanW04mjGLFBYZyTODgnBRvGzK3oHMf96Z3Xc0zsv0zEYzorbmglO7mwn38a1
tk/FEM0m2pC4KTiPW+sUhmRKAQcq/tercF5twmfrV5kO+kpDuKxFmJTI3b9tbfff3+2j+YQft+BP
p3bknlWGtcYuHVqf2VAKYIZLaR2AGQzETeThVoNRB8I/Rte/P+wfP+Q/HfbIIFsCzc165CE3eu5q
Fcx/Miz49ejn4WfA/V8NB/t6m/34cfOPTFSpJRT0Bw61zNRF2hIVtcffX8xnRziyHPHQiugsc4Rp
eWyN2274xDT98c2CfErjKhQIg35epsxAkKsbGNlBuuiX58FgdUQa/LbPv7+OP9wOzIxD3wPTi/qu
bvBhO0Awa81Fx3GafGO+DSjjiuvN74/xfZbtl81gEsdr22CMIh3t706LGB8vWHFFi9JmCrYbRag4
MffyKiK2SPfRDOHNpcRQTH6in3SaSCmAEqSh3M0UFakKvMlacpFMw8bZm26Iyi8jsBpbT1roeBN+
FeZwpifGnQCXdDF/STPmtHL0VaUMgFl8IaB5WgyZByVEINYvUT/5It2jAdWs3ngWmxck75zMqA9C
LR4kioQU+U26kBqZlQqz+gra66VTv6AbtaJIq1E/UzMXHub9SAJWGuxuRAYFgVFTFG+jNfSnIsWE
1/twRsALajbkpZGbRbJSOqAgtwPGtetRY6wpLXX5uVy+iodEqr4lrfGmqeOdrq031EKveyPo5XNo
16+G3HhLB4umIrgOqfXCVLwBb0kfIT7puXFdTP22IkuBOjgZLGBfIqVBw9WnyzaPbGF6bDMNHIQS
aJMWUBpE/gPO/OhcphzDErks+uw86+TTrHkZCCGQ6b3qm+cMQjl843YJU6n5IcTuiwCQ86nUn6P1
cVC/thlquNWTBlFfiN6rvgyuOltuNq2AMVpUjlOvtyxvYVJ66tKzFZL9Yd6IF75MTePTfyMjAXmE
0hyU/eKanqXL5Muob2/LRUhemqTwZzENDDW+5vG4Jj5zwFMUC7XMSjtFOPvFHGZfRTMOrCadWRG9
7EjKTiH/Oqtgs7PBW54r43RTgw0ekCqcm5swzm1rOSlktBGbxBvkyZFF/QQtAuQfqOvrO7HQ7Glz
D1ROU5CbSFw5zJjYdIiBegmsjW9CkboLMuUqmh/Ny8wvoQdrt+Ximt96S/DQ4PMSoLlNr+6N6IQR
bwrq8T5NnxQlJTgTfe55STVz7M9U8XtEkOtOKgw7RsacllrixpNe1IpX0J3oRwv870WnTS5xiLV0
bkfY1w/ftmYVDUBLPq8GfxIvRSar10Zw0i6+pjfuQ73kznXhgvS6pweB99tEftllGSrAoCThdfJl
JsTCwcIey2dWPLpNLvtalZ+3hoqid/qYqOtFqVfn1Tpdd5N5WhDKoiwghdGBoTP6fXHQD8+DatmI
r90pyM+GxpexIXaJayeqvvXL66TGjgj2WUV/CnY9AqHFEdqOok0J1/jq5CTZ8eWQILaYvkhoQik9
/lCSIGNxaWOTcUeBOunchzqQ6DnQlD+fGcaUsgqBbEeHRCoFsJIjUF8jRwfC66Ro6JHL9dkclY81
nzbIsmdWF7CYcwZw6kOiFfUXVYY22jB5qFTZULD4oHTg7rjLNXKHptghgcWC1PysfgQ4fgkroBfr
ql9NTFZEtYMC6Zlp3iDP6aEB7wiiEYxody4k4Z3Q2lswyYyOHuVXbaHtJ0TukkXZZ+jGJm3pI4Lg
aGJ4p6jtDvErF4ZVf2Wou4zpWiae2syn1mJAIxISosFiXhc1AD+WZdHtLZT3hAVB043OBOzPdoWZ
2d9QkQhG+REVGC8tbzQA5DycejrvqvISlM8+LotHsxWuEsQ45y5kHoVGRwS9lnAq6LLTpLHdrY8p
lQ4AhQh4oRm3IC+voV4T3vR15UscSKprXy1QHw1zv+3UnRIO+zmx2MKjrw4W4OLIzirLM8VLAk1X
QS1j0lFhEGgHFkg8Ci7Y0FPwZh6Dy0GYGSdxG321MFACMruF/CbOgPHFy9iiJTbG9CXhT4/AtkdX
hjyeK82jJkfX7TDvx/GsRt0O8L4HVshG8ctvNzW9cl9ulJR5FiiYuwmNRUDDd21YOsgRn7T6eCEZ
xdmaZbtBYyZASzxZyPdJB8/Z+Mlw0/tU7U9OkKR2YwmADwFKcejOfnbpAi2gGLmC1teS6pAC09Dh
XtRoZVamBYwl94uSlBAF3XlRbVDjLtR+nmrGJ9konkGGRodivBTiuwzJ79876F8CwqMzO3LPBnxd
OQFZC3IASG8bXojhgkY12n3dHRgu3+oKv+//zKE56gI/34+jSFwBbdEuzBv4wowwtHrXD2mggpH9
5Nq2WO+X2y6p1NA2lDiDbD/f9tjotpnyjIuDokYf9J0mEG0P/eUgIjggGC7NBU+apostAEhjOvky
QKN1OKHjdB/xKBBTquXGGZfMMYYTGfiWRt9my9HjSbNRkKaLpX5RG4WkEbyLtqDiYriN+ILAMLtG
30/6XX/dJ7eMriMAETlZJ9lQT407hZRwZLwkbB2NYXmxyjxJva9DT1GJTqIOfAVi7yZ49FgLwFKe
Uwu9VI3VN5XXJIsuUQ243PacLo13AF3uAUO7TAZe5iAxIOE8C8fSt6LpLtYlz7Smq66WH6dicYz4
Ro/AeAIN8otlvekESsjjsCuX8G6Z9Puc7tBKaiLKbSDQ5AKyYddG+gagmFkRmEgg3+sr1HpREEtw
JErKho4/o2E4JqD4vkD+9OSO50QxgWGL7NG2LM9FbGLc3qiCv5VxzNU8HbnH691wGLoKVMNNaH0S
Gf9SP2IW8XsxCkID5s+2yPlDZNw15qyBBWp9YLBdMvj1Pj5PaBEi6fF9if5ZBcbbquD/PxcJ36td
f6ogniXPcJdVb/1vfyt4rc6fACcc/9JP1cj/P8qPmzbCv11+3OfxU/cPTvVcdf/wP05eX/OkjP7n
x1rk9vbvtUhL/yd6UgpMGiQxwHlMMtrvpUheoQppaaRRMLy+1yj/RV2Q1pQJNNayEF6BxlTlPf/a
maISKULaJYKFpvfAcNmfVYn82bzSJzLkjT+FTI5219YO+3klrWqa5jNdsEAfgXQzsAuyqj0xZaQ1
933r6gW62ze0qehUE3qKu7nf6coJclCIhSiIXh3AejcEtSGCUbCFOOO6ExGa0aFSwM16OpIrKom0
23Q3YxqAtxTCHYFzaThagxclzIRUW/eN9NCWe2U6DTFJsQeYWstdHeKM+aRe90mFNO0uYbysRejo
LD4x7rrb4mV+0t7mpzIQ1POluErSh0XdF+Enye5RHe7XO3Rko2Ukj8HMoAsPd0D3uLwaX6vH5lHW
He0r0sBoSn2Tatf4Vj1Wj8Mr5VtwMus3prbQGkYo2B+W1yVxkRc1ASUwplbtJuDM6TPzQATBQbqe
dYqzbGDePaRaUoTA9kMuvC2ZZBdQLUErTBz3Ya3+QWXtnZv+T27nl0s6pqox8rpTgNST5Rj3dXtl
5jsRllLhSy1fko6cr2/ClXk/nBa36132oHgCEdoDIVWDQvdqW6RBhWMBM7ueCCOJ+1qHPFfhjX/h
aR7Vgv6LTvOzBWIe1Y7+BhaI/olVMLe45YN/+e9nFX4ugb3vIBgpIW0EPQCxwnFHv5DypoBzTwmS
sjHtMZeY1VdQOwR5my29+WeVoH892pGR/guPdkQj9/1w2sb+pNHk1YEP/Pz0W3WtIpTr1GBw9IDR
Ag8yBxcRPMdymK1zEGnjS3PQtPMjN3I/a57CtMEBjuwTHEr/egLG1gL/sPyKHDhiWMSoowWTh75a
boOMVMm7CfFyW7tfnP4UyUnoBMZb82l+CRt7m2EGI2bzp8DELGMJh/rG2lBi0LgHLfD1b8mhmB2a
0NTVmy/Fa3TVS06hk/w72RfhnAmH/iT5Ik42/8Wf2etIGezHDyhkAVlQEDpLmREAi20bHll9C6yo
89Le7mnK3Ean/RvEXMIXFMeuJ2aRK1s5RJfRw/pUA1FTnfIcDt1rRgMZ9joN7eG0vdNzp87tU4M8
/F66617GILtYvk4nkVtcN0z42sl11jC6hECXfcssGyoyDcS7DvPcDM5Osb8+pHspdtE2TN5iXn2r
n8vn+hl2+4mBw4hBBVs/fxHPFdzuiBA8J+wo9ZetjBM5pJ60bVoNqU17gEbtUT5J3A612pKBIHu4
6YOwdhE3jE8QDc2d35v3zx/zkX3/+2P+W3zMn1mTYx2D/2hr8nOq9MOYbXyixiaYgdH+2ZY04yyZ
MTN0QS0z1Sarl8vcwMhvdOvOahWZgTRw/79f2Z8d8qhk8R9xyCPN6R+XSbNYB/Qk0804chEZuJ/G
Uko1oEbgzCg9335dvfjc+YxH49MDHTmHf/eB3tu7x05A33hVNuXqjXn85weXyFUM/UKjBmMIMEIx
q8kuASnAGZDu5GSe/Y4ZrJ1hdbrDIC1Tiivjwq1OF6FtFxMlTKFxmaMu9gtw5EMMBZIDuRIt3DVm
xHjB8rbnTY0GrG5iktMwK90wu51lNffFDL2d368J9PN+9WkfL+foAZVdRjuI8eLAUpzCgRcBGumV
rAkp15ZTcPIR+jU3T1ycGaQQgi3eIyA7N5c4jnBkQs825rPyKWdg3EVN+DOn+4fb9OP5HT3XqMhF
Ky04v4XIfi9AD7IHE4ziZXrTXpj3+s7cyfc1uQFSst/Gszloz5JPFJ0+e+Takd//G3/kxww3/9mP
fFtxv9lgx1SAVVyUIuLYatA8NYC1meJ+6gY7Pis/cfSfLS3tKJv4ayytz671qCX+777WI9DKdzts
SOhewj61/e/IanUI1qbrlKnB/b3oXCB42dsPD19QVPy9OXl/OMcP7+NxjswJ42b6yIQP2/UQXff7
2Gls8RAG0a7ff6v37V4lbNcdAuQ9BBV2IASKE9q1TWx3Wp+X9tPTwfUEhBV1/lEiMq3tr6qto853
DpWIbX0a1B9hRn+9Mcf2pZ3NpEFWJKhWO7vG/oVMOV9ZfnwpxV7m0AgT9+3qlIlTXtWH5gJUGpx1
BtP/X4z972/eZ+fyDrH9kF9Ef8Vz+WzBHOOV/70L5g/99ocFswHhP+ZUDD1RiixYMKMP8Es/dI97
nEwV0BGtc2+ePtv02+f9ZoG+F9A/3OMpbTpRbHnevTs/F7NrXeS3TeJojC/Gbpy4+LsaJCBdzh1a
IpZyyzTKuDqNy1jUNtHzGezmsx3z/iA+nNB/+Y759IkdFfn/0if2vgJ+98SOIuVOhzUvg8wpKAun
CkTSYifcqaorvSlAS+0COo6/eJUcmcu/+ir59CYc2dX/iJvwRwVERjUgYaTmTz3pWOeEoSxpnbpa
DVz3EfnZ2p+Cs8fC7t17P3Xt18izgVK45sWDc9V5ir27uTlXHNNe3N3J4twj4/oltXe/N5HMEfzR
/v3TSalHsVg+gCKtVk5KDAwb3A6FIP1Ks5E0v9WDYbFHunL81B2qk+7ARr7XzwDtXdEieuY3a0fY
LWz93lfsO8F/aXbKg+YOjrULHeTfbbrqX0KSk6vQu7rLHQa5veVAvWS3FxzBMV19TyHNmXewmgTw
Hjh8e70doB+b+vNJ7L+uzuitDugY77U9UZnEvL2kNCV4xM6v1Vnoqpe9/So4wT4LDA8WEVe3He+B
mUY+PnPMF9N9zfF2ntPaB6Yx/fgbrvobYzB+wqfqthQkzvOldmYXp5ema3iatwc7sIdhivPQ3dz2
Oh+Chz2DwPwzWoD8bDlJEJ6WXxMOqbvatXG+lcukQNx/Td/6w+B/ZeDuwPU8Z86z7p4+TO7Xc9P+
SnnL+Xp5XTiByuFKu9pPLvATO/jKS6ddYmtINJs2v64cgFGsjuhX+9I+nN9cIf4MGZuv2bp30nnb
1z1IMfvkZb4A++sPTut2Xu+eDM7LnYzpL+wB5546L4yl2wXvat3yFFog//5ksM/yPU1hFwfhTs79
2Um6b93Gozp0EZ+elKfbh9Vu68f76TDeM4jf2nVlT85ySE/T/dDyn3R+7OHAkLY/X8qUD9PT5aBc
bIfdzhACZr7vwAzzldkv5w9aEF6Y9tPubbDv7sSrxIW5QbTt5jS3G+5x7YFYvvcesn3vMZTrVfuH
zmV+210Pk2+ccZsFZ7b3kR0gnGbvSmcH3dwniZvyM5ryR+DyYSMcVanqYaVFve1OzUYekivlAs78
fRWgZ342u6tfnk6ee2kE4NkPD93ekw6cor/4nuN+EvV9ZinUIyf+n2IpPrs/R9F92zdNP7fv92db
VOGZcTF5Z4Ld2Y3zKLmrC+TKOTwtp46nBOyB0hb96PL0cEDQ+y81Wkdh/t+N1t+N1n9Po3UUO/41
N+Vn9uEorPxr2k95G+76JSuhrcVg7zvi6rhvJ6h9uMbMWeCbWrd1xWDzj503+qM/eIO3+it/F3ez
D2A3mJztteUAbaYL0Qv/vXWkttcWZ/XBGO8lX/KZqXVlR3I1X/agWPAyL/FSVwBCZVyPOzDfDqhJ
F0AsfydE1NoVHR95cIzWL+8Gd3Z0+3RwvdHTDqP3FLmWa3qbJ9WDdD95ws2CF0WUz5/419opXPo0
5OxEDDlRDdb0HCVS+8uT4jyBvHxP8QkaglcG6i8rvON1Flxeq25PYDTa15VzKg92dmqdN89KsDqn
eNrSPr08/fqgUxSI7V1O+HBX2RDDvXtt3PTLyR20Azb1DMMmAlwczb4a7JftfrxtJ3TzhvvmdWbI
3oOKl5cXuqEHJ/UyP/LzoCB4VW1om/za225L7HZfGnfxdb9w62ALCkyHGdbg986A5/nJsz4K5RNz
jssIVoeg5ukN3L3BMfnenryCK9+e5Mnobh3O7TGqByZW9+XeDOo98tCe4sOG7skUUWqi8MTTdrkf
ebGf8lNJfb3wYjfjgSuu4cNL8f5vTRD7DLo5qZ94nZPzOr/tw+DkrbsiyHh13mVn5Ly15YoXBRSC
HiRYhKCZ35zCCdtCM2OrF1LQeiDm96u3uET6oSfbso/stBMRTdfEYFwMXxJnlXghl6HzvXhEb65B
xN14g1OcNJ5yoQeSL1IIyvejX7uhwzspHLcssMxH5NmRd7XjlOBpvHhnN7fifj1XrqrTZi+f9oET
e6iiOBSA7ZXTkQ7lLrFtwnOvCUq/8Pxp35/356LPhMGBTzq7cgG/OfGh4F0wTbOEt9Czd0UnJ5Ak
MHSSu5Gfc69yZz6RWUZiaUg5Wce9hzigf0LdiQBUDirP9HS+DS6IoH3bPBQGdsapdZr4O8sZbf12
uRh8G6KtvRPbafCZ9PnnpuKoYPV3U/E3ayokcTMFx6WPD27hONkNB4YqEhNTMfodhqLz9GDE4M9+
eDX/cAwhe0nGRmyvMNgabPZBckVvYQeGgegsoCRKN/WLQHCeRxJWFq23R5EXKkHSgcGF5stNWM8G
mzB38uDglmf92bTX72fWs2qH1GHXw3IB7MBlV0Re6StEz+QX7N7FofnPR6oXon0u38fXvZMfrH0f
9AGbz1cC0FdgQKs9TX3HfN85WLvPYCjvunS/u09HuVA7pmYZT60aQLr0vqMHh0z+bHI29zh42vPq
jy6i1bhR7T7fr1glFQupuJud3L7Qu7Z1Zwhyt+Duwd7q5W4XpH7MfYv47whLGXmhCwsif0dehXp5
4uV+FzSB9G2zvcxoOSX2NXWrIL7Z3leATtl+N7lKcL5A6tzmjPdhe6Vv2ydIu9RveH/s8my8wgld
gRs+nhTB9lvffxNCJ36j4iv2tz+jA8yIB2nXBPzNEROvcbqg4LwTnkvuN07On0xs8V14tc85cY0l
XgBlR85gs/qhG3MdRcD3WRFs17NVLqJD6q472Gs50vY358mVVPzWduT374vNT2zvw9iej7sCk7uZ
XYMAAuVfJ3Eus31BzHCKBADxA5NCV9qh2+fX6bV6X+0x3/jW/ry7lQ6MkvtmQMHmPciZyey3YEbj
S3KHoOQpoP7hZHg5KOepLZmO7uVB9W6jK7c/Xz2su7N5F5nnhW4e63HmGYjsktBjuMRB/9cN7fRa
cyQaCpkbe8Jl4md+7MWem17FBCeCK+DeN9fV4BBaP/SWXR5EuLTFX9yC13qfSsL3AIv95W+uOg62
OoXJ+jLc1CuvF1dyTk2/ftMILEInPkNDykVc8JLe7iFybypQP0FOlacMzOs0SFzcfIhfC/8ve9+1
XLmRZfsrHfMOBby5EfNwE/Z4R/+CoIX3Hl8/Kw/VKhJkH1zd1oykmIqSqiQWeZDI3Ln9XkuHUwKE
RN0ssXMSdhIlGQ1ZoExnNoot6ZpdLKp1tVbs06aAqQR2MNl0sKHgbzdKPTLuOEvCS1fYoMrMIfb0
frlmgOYnQIPqHhqhVs5KW3Tkhr6hio3BkrF8w2kc1HNhchtcEKzWKM3GyJDayk3lgGE8PFszCUxf
S4iCrMGoXzsu7Dz8Mgep8EW1EJbVmrP5O/FZfq6M4dmDZFZGtEaLubNAXI2BPxpoE16H+5WQFVI5
xma07qzWZDY4Wnieno0utT2z7O3Y1N9S6Ie3t1g/vKCcrp+ut48hub7uyAu8PhcHpjdOeC1vjRX1
9jgykiNNsVTkij4FRGwEs0y6BvdQQbongXN4AwAAA2kQg4oZGB8dbe/hhFXsVAF/eoBo0SOVDBXf
jlluI7U7J1tlOBiqC+luuTiaAnIwkMBAXQhezxqNV0jvdZaw9J0lTpK645g/h9RRYUK1HCLk6qEO
ZxniMEBeEyhY4JASXbGzhWJz2DhhKd8xSA2lNl5L3/KGpA/YmLXuOzS9R0zNNjG6tvN2b5kZwYlw
IfspfqGvDa9AFbWAr2o4Qgwqmj4+hplJWUjn9pdLKnWS0hEB2pm3APrDHaCeaWECRfesTN89VHop
UEE5xyf9HY096IXOtjA+lufwpmQB3O5KsjgD3Dpr4K/pzdZbKfj/esGaAoDyHFGnd1fWN9RNlda5
9cSR5hpazEh3Z08VWo3qMXisVmpFy8YuoO/gvR4AuWkDS9FoNpXNEWg7fB80oc2tgJrqUM0cQgMD
PgAaGz1oZoTcJsZlzr8QZmi5Lu76A3/iT8G6uee20iZaewtAiN5mNiAV8VOaSVOkyKzuMRwFHQ7d
TTU9wdqoloVliOwI91aGLnz/bMwy6t5aJBj4MkX4sBAbx7NUXDJ6SjTBCN96xZmYa73pLHwX0rmA
xdO7favLi34FzWzHJ8+kq6wdJGwNJO5qEx5seu0ZMXxs5KVvu9vSbgwwcuMnWVxzFZ/qmqGtQr2E
uMQDjPYIaXosdR1udQnxxDnhBH27egI0G77GHxDH4f7TECi0uQWyoZBCpEupd4s/W4uedIlUKzWd
VDXT7Dr9L6QZYfILNPKUSMYiOoUgwmewg92AHCeDT0ztGPdGhXrELxNEFtBNNK0K3YXN8CHVHPLj
DdxqFhpWszuEW/nbFr2QlrKmSVoMvEGNAf8JyVTg2pEMvyPcsKgn3iDF2mPX6I+DlgOxgoaYQyD0
CtPrqkFhawhTPexIjD2PdWGf3ELNLQDdinAGZwVJSKDaaMCLwBMdo7SAUePzabjTLFiiQ4PjOiln
U3TeGYfBRyr33YpZYLQQ2gC/rHjZ2oAPXaRbFs2S6U27lDY4Lpp0J/4jaDbxlu5JRnEAorQFKN8C
/55FUUW76rtB7Ul+G2EJNIiQtpghw7/UuEbX7oI5wjCvkuvW6VfUMFOBo5/AIDRxz04FnBIrNQKH
BoPAm9afEHlXiwrjDwGBHcIvehohlDZvrXlLMZ+pIAdwCjobOJpYC4hTkNUHMt4ut53ASnU9fm2Q
qFZxug0KIQXOTzMCiDIAVwBzQPQXyDE2iO62ePRtKtU0Qi5u6W7DKiLYgaxfUTPEXNHvpV9V9cqh
/w00B5s/UstJo0HfRhiFaBDfrUPsZhzC2RhbnCR/f8bYP2PsJtkDVaCu/vM/uJls3JQAWJGVeow7
ZONCOL/UcFRw8h6pmuQ3c02ZQHGaCfLo339oAPgZvPwMXn4GLz+Dl5/ByxnRb/8epHyEGaUZ0Euh
y6SywzEJOLio+karAXLSC1uBTzwzBDj3jEmD0P/XM+aDsEmp4GcQ9jMI+xmEwe/6GYT9+UHYrBc9
KVT9W170GV34gs6fjmiwbBElWo9KCZDHznWPfEEL5+la2NH0Fe0cQ/2RIFmB6i4Q/FBDzBGbKsgb
j4Zo8qhjAKnIHJGHofnt96wR+vRU4/mV5mUj/TUD4szL7bhEehvzkqZkA28E9RP0zqHpMTM8tL/R
hAzNebznWVc0Pp7r+5p900mt4+/7prPlr3Ml/UNk9L+0/MVp3zojsgDwF54ijE9byLuy5cHUUVPh
R7YO+Tqac7u5ebkZ9CckVTN0QdzgC7mBbPoKbYIdfhdoap3m+5CHWozG03EkuwLfWulIql8xZIdW
gmW6S3eVre7rW34vbIVNfxCvcjNHQrtA54iCclWF1BLZ7/fPIBohe2Q1Y7JHKmpcjkt2gZ7U5WgX
BtB10WGXITsKoHU9W4AJCYl1OvUBckOkwwh+GkSMy/uYKIe3t5NPTigDYK2M8RIYhzfUAAS8Q4RS
fYI+jxvatslYq5sVEt/rhrj6y0uoo/cDtXxk/29K4walDeQFJfrCaOFEV0hD/6R/Q9/+cIO9OO8R
Prm28Bu+gzYVHF4uN3t8n0X/cDKT2D4OIg3kZ42IXmX6a4WSj/7QmWChJncKsa4wiHPbEo8ce3J1
nmW30bxMzDVB/8saHTTXmJExQTdkBCh50LJdi+KKlaJ4FZqgvKXvEiLnevOCVpvhvGtv6H0Jzbdh
pt2UQrt8dao/vMnEqe6FgZF6HvUA+SG/c1/RZm13S+UUPMoH9sAf+n1lApuu9w0eLZayzmqk53QG
3Mgb9YThQJEHZAidpumfsmcZRT6DQS82sEwB9hvpGBzkD7LZgjro/vIJTCgH3ttkAQb/292YOOpg
cgWBjIu7MWy5AHXaV1oCTfRnDjUjA3ROm8DTrxMLOV2TMaJTdPI3ICRB5S5ARYjmtGl/8OU1nQfs
vhirD2uauPV16YlClNPaCipUoo5KFEohglWvVfRx0XoeGmJI5Zx7TYCTR2rOzNAJxN121hK9S5iY
QmUTVcDqXJQRIPMhloqeGNSIOpQw4w1qRvCaUlu6x4jqjCgAC2hGFiaWPUyBaxkwWD+tFqhYLy3S
om6woS0/A0q2tDpA60OAkkOvmHek7UstKnHuDWo/6Eerd7QbrbqO8Sctb9Mis4vyMy2n03YmWv6m
TfZU3gM9QfXdLnPTEw3h4F2V2qoQjQKsWUg8D06I9usKFczKCNY9snSP8m40Hdryo+o5zD0KvzhF
FYXTCnW/1jqX05CEpiuOF/25LQm4m+hfE3e0X6E1hSULFwHgiugjs7vVy4trvr1dr18T+7gHqnSa
Etw/6KjAwG8+7uDpTTMqdKjR7DjNeVO7T3/vkPlG3RqFgsah/0+rQDRXjvIikuvAwUVGESXbf1O8
+MmIRCOmgTsIEHnQ+J17EDCv69Dt7a4FB2iAqJ4FBPSiUCVQvMslNMYp1weS69csuU6M6+tThiLH
+Q2hEw8vLylm76iOvHwPvvcQf9yD84DmB/vO9in4wRostDjGO1GG14VOM7u1M9oFZgPgzRjX/O3M
Q+es5XkK78NTf1rL/ylrOSsPk6rNHyIPc8qYn/Tm/3m3ZU7tnpuIPwjuT7X711K7Ew/pL2bV5xyl
M1DEB+n6n3CU5pzOKdL6X8XpnHP7+YmD9Nd1+5Vv3X5FAfs0C84g+TyF9kEqpKzwADoCV089PLTo
3NllvbPYpadqwzlo8jZe0UlhxuQ12njw5NB7YDTXaKPXgyXcCydZoreHoNkH4d1zrwOQFb1kwKyy
ZWvcZMjEhASNeu0mOvdVpDqdMvCvNXjeQaT7h9zOUhIeyoIcQOG6xrDmjCs7+3qT+Oxv9npnvNUv
gYbKgvmMlTHKO4UAVBMQn9XUwWLB/37VoEVGvFWMO+qa017Y3oAzrpdXCD8QgEROtJLPvaKF3mxo
H2ho0TGRFug1wOQljYJGK/Tt0eEBI9yhycpKNgCsRv4LzTOokNOGS7Ty6ALO1NN728MEQcYBvtqW
OEtrzMuO3OzLTbyFv9XLCd92fn84uYlXMrCRl/Jgn7WRJpDI6nCDvMbNHeJojFSwyILY9l5ExqXV
z9nJvb0/5BiX4XTEIzPhBDVbl2RockVANl7JsYSV7KzF8nT5DGdfc2Iz/xtfU6I7euk9J4kCScgC
uSmRqilM2ksabUckaawA2uuJJl+eFluePN6vbTDcQ7sttkjZAJ0Gf7N7QrMjvi3TkUOjaYXBfBDs
aiFayZ5fy468Up3k5NUkcy7vHl3RpRVP0gijqymZ2mPFwLa1VkjoXf548dsw/4MMTqxYHWVixivQ
HqUGMCgSDXp080SHybi1qLP4M0UHpuTQDk3aiR4bnGNxK9o2TiN43/KNY5XowluJqXxkLIBar4Mt
G9kLQY+PownGY/Qyt53pHi8vfGZftGn828ss44/Yl+Rwj9Gxw1yA/b3V+LEx2iQFnxe9XwsFHrCq
MUU8oisUaFl6htweUqgMuaKSMSL2fkJe1VoQG5NsYDUhkvUElmbyin9e98C6uS7JfQ6ftiRYJQba
aIbQRxS+LMkRthADTifk8d5YwqIt723mdAW6CxekZ0qWyOQjOHx9vAS0yoDF32nkrkACmGaLHzb0
K2CzoO2sMPC1ub6nh8fYJTEuH9bcvdMmavyvf+80qkk++ES/997Nie9E4TZ/uPhOlO7fU3wn6vq/
S3xnrKM20cG/yzrOKeBzJuuDoP1lFPC3gHmqikKUwooCkB8nGjiNGK6S5E60n3yMJ1V2BuAeJBtv
oev0E1yUa+g7A7MUtEg1M7nAsVRhfFVsPx4+0c7xWPMZI/SYr030YhtiomjELOxgbs7IXjvwDzop
mu1pO7+GYaoeYFPo8zxJGIR6WpUnrwR1ISglYcjReI2ZLqrhgakhOK3h3qMl3dpuWbwHb7yFeIvW
VlegnUMkk2AqJzME/cTiP4dFb9NRoxAJ+8BinRD4IR6mSFCkoYnW0OSdCPFPYoUmeEJ0/CWmP3g4
0GB2N3jjkfrRBf7isrIF7ubM5vCfdddQBEChdHEyhoJJatBanDX+KoPpGeBW0v9lofo3DyA0xDQN
na3BtDG+opC7f1ax6BR2j9lywaI2IiN0NuBBw08W+DL1mugkDp1HpJ/2UBD83fsvf0+/B/jBCAqv
MAKGJn7a5p+jmIGSocmjOKjSaUO9x3gXrbIDcov+P9r9MZGEsXAFEwPtecCiw09hdiolmv3evc8t
ORioHng0l7fsX9inH+I0sU+JxyVNFkGcWERJBXnyyKLQj1ceXD24hhVJDYt+gcpIYqaLh4fbwbgV
dCDX5XB6Hh9fgGADGx6Sl8PbMoDU57oPYUiMubOdFfyJXfrfJPjfwkZ91EgTo1qAvqjNE5zi2Z2n
mQr6ix4add9C62pxhRkizBJhgPzs9Ac436unpwKO2eHt5gbQA6+vKrCfIsTD7oJ6eJinXS/f3t4w
S3hy9DcG5Vh6uEue0PusnzCiF2BEJ8ccXmpjwI3Wa8PlyTcHMqPzZt9uYtH/Xm83r7Qmtv6n0ppV
WhO35E9TWrOewiTG/EM9hW8dbRBrcyC04XjhnJz44F65rhzEQw9bCCsFQkxc6QwKHlB3I1k+yhZL
4uWMjv4WchYsq789cvK6Ac/Ucsjjkb7CvfSsClQKtQQBS/0k+hg/bbnWTkKuNKIoSax0BEaqyAFq
VIyIxop3XQeg/SJJK7Dl5fuk5Z9yHyRb6VDakhJVROtadm7F3zoMP1YsTly5JIwiya2gOIFE0mIO
Fy05vp4vBDJskB8E03Hr5IABuX6kTQnLrQd8/hkLfM7yf3HoPixh4tAl4FIcZBFLQGBNVfTRM+mg
HIWziwmFhaFzgx76hA7wrk5vMXohLvsAPPWKLq1g4jUlfVNFfoEVbGh0/HLYUEDEnQVMvxoeyvp6
GZLDzCPn9n3qdvzx+35GMr/01hN/osqbumMYvDVnFfDk0BdW6Mh9IdVRoK2gsEfcFwqMACSflnTG
FnN81DVMyCFFN0FgoEFicHAk1PuVkPZHlgNNSm83l3fqe133QTwmpr1XW4bhUyzzBtb6iXqY8Mrg
diKlQV3aO8NudeAR5WRPQRafRQALUdhGe1vSOIQOdjvOFfUE6NI7mo/RMYh+c/N2eru80llBpmf+
QeH88YI8e6QTS/onHemcmqSsZR836s9Xk3O3daLXEy8SuiiHDCZks187l+Vm5sOnvc2/78PPRBMX
bvm5P+KDUIa9AB7VDiYJt6XCBeYAUwJgEj3ahLc1WdMp+ECPtxlaqhpAjgFfA3BfOdkCnIF2PL3Q
isO9efmN5+70tPP3z7vT3IwTMQWR/yOciBlrdN68Dyf2B1ijWSGZ6NhkDMAEWlIhYXVAiXlo5IW3
BAtQ6RT6ltoEhjz0BmJ+W0IT3YAESGS5W/Qi2uhlPGE2X5/xTGbXNNWmf4U1TfTrH3mZfhdV5v9t
qrp8jIPH9B+kKV8fm39kb/841Y91UNXB8xfiy+f+//zg0PwbsWNytFTzr+kxt0Hz+pEN8/zt73SY
DLpcf1HAxSOqgqrKCqfC5rzzYZ7/ShM1BUDYrCLjh6Ddf2PEVH8BQDZ4fDQeANmczOKy/kaJqf3C
SRJ4MgUWVOEimih+DyXmxChKisZiZTy43UCOqSCtOrExoxQrXqwx+TXLgIOetD5b+mYvUOxltUCu
aVSKbR24KU8SfohS0rRySNKS52xBk0ekHoM+hPuWjN66KzWvJXybdC9DJCoy0p35tc8WHSgT1bza
5BXrP41jEm3O2/27RPH/jZJ1l7+mp7p8fa03j/nfgJeVWqh/LXjvvKybxxIXEAStp9f6Na3LIEsf
g+qjQNJPeZdHUPj+wsoi3Fp1Io6cKP6CL4FTCeytOBsJeu9XaeTZXyRJUMDwwYGFFezNkOFfhZET
f+E4ngd3naDIoiyq4u+RxYnRw+fLEg8+J44D2SCIWieiyDFRmvWu1O8jphQMluEelKgAWVHKKqRI
01H3S1R+P+zY/t0j+TjVS6OND34KnqnwMrioVV7iJJmbugR5pSqpkHLdfmwbcM2zIHgFy3yyuPyU
M8fG5DECdAButMCJGv797HpyeRh3Cc+1+5Lz07UfgibeD3sjHkXeCJm+JX7Fe5uoixZ9qp7kOPfs
mRV82VweXOcaCxJdgRNAdTiJuDO1bYZxHMq9mtWtI+aRZnW5JFms1gJ9tZKiZZKwKBX4Hlrji5Zf
MBE4/4RMi52IKyUiyeWwanwh2nA15628NveeBLn1Z3ZqGs2wLK9oosQLUEY4ELBNft4pdvTFUObE
dB8KqW/JaYgoL/UYu0sTyRn5sUVCYqxEcGgU24DBZAg75vec74d6Io4vdeD5zylfC9uQLYtl4sb9
xndDzYl5pbHqThDs3FNDS1W13BHZZt/JQ3fHCaABVCVtwDFwrR7VbPogh/1p5ggmtXG8mgo1L/Ci
ioEqXpMnR5AmAzO0ghjvJS0Sl0XK9boySsGa7bxK18qY1Rux7Laim3Smnw6slWrgBrm8CBrjfBJE
yryOhjtO5nleA+ny5+3NKrmTVCmM9l1a86s4lm5Dj09NoZMba1B22uihmUIu5wBGv14ASdWgPWBt
cHi8Mm3Kr1mtauU08fadMvj6qHK3sd8AtSqUGMMNK80Jav+kuBIKXl5UGUzZMuTym0/TLZhh06D7
KGcc9JymipM7mHJaloZyqu3Aq1bZisdg3KMYlaOXBp2pukpsc8NJ9MJdxQ+wayD/rYLStbiGR/UJ
bD6rSCh8S23j4RCVquMHic2nDDAQa+6ujnm9BkyXMmozkABfFJQEzlVUPHlRxplJ7MT3i2ox73qG
13ZloCmnQepasx4KdyY04ui1+iQX+HRVwP6oosSxytT75/ss8zJFHXdBmCx6r2HsnoOQoh2ONJEU
Wlxd9o9CLj4FDTCwRnkgSaMqM8p44oyoLAs/SBJVhZ6PQJn9PksnE5V+2mYjv0sFl91Kebtmxz6+
b2sN04JuDlLUQoi4NQ/mNpmEbPskSYXsG02uqBCcIsruJWnjV1qX6XXEojlQlUp+kUplRVwlFIHG
XBfUlojlw9iUAty636zvN7ZkGrXR5auKqGg8p8KQwav7vHwvE2WpjDR254OdvmQC774SIFuhIopA
N+OGFh2rjRZuwBaUbZRAVFzS9627UFqJFSzRj3giDj73IHVytYHX6AJOTBi8Teqy45w9mIT/WCsv
SJzCShhiU0RtSq7Aa32UVGlb74QwKY68JNV2V7gKIq+IsxjGAzZzmyqrdMj76yTLsYEJlyH/1qpQ
tUXYVnokpnlI8iSsd4wiFJafplr7fml/l2v3t3PaILW/iY3xWD/+A25ZUA/bx+T1P//j3WnTsyz6
5KLhZ/4ZMkjKLwLPgdhSVuHny59CBukXVYQPpsI6onbM/nDSGEQMPIshXgFHycusQg/0nyEDzyGc
wF9roshzAuIQ/ve4adRE/FAVkgKbLEvwIiSBhQGBFH2WckXqpUYuXeFYMTxS55FX6qKfKXYtERct
uhBbMnQ94cZxxoB+VoXnBysKJyFK0QT4MdxEOyRI10uVV4pHMGBmRqb46KFQxjkPhH7Kp9eDBwyf
loerhjYT3I7PryelbdgkTc0eRkbYMErx6nIMxtqYfhl1L54YpkuFY2fU7+fLiDebPHNimrIqLvM+
ZNlD5bsk8T0gelYJQAxZb6/m5czDPnuC7w8TOQUmBVPdUPmTbcyYxIVCxcP8tGMNDXPE4JyOBiPA
sPQpYTvf+iDf36nFz7bl/EAJKhHONY1X1anz2zaVULq1wh9KLzryrlitS7dYpFG08JjuqhQHZhHw
yAKKjttspXr0Zyz/ZALsvABFkjhOAS+uBnNKt/9DaisT8qHU6ow/4FHCuhH5baBluV0wneJ0WYOe
CrkCKmeb8Ybsp/Upslq+QW4/T8PbIEgXzKKu2vo9akWSw3vNvtmWL2cOEHYRPrmksgh24Jt8XpQH
68flcaDsR7HBxHA1DAQjEYCazZXRUftiTsa+7gIeKKmqQvMKCHem5162ciWrxSjvU0nz9EENTiXH
rLgkL6w8HIA1W/PjVZz2PfELRpc6AFZ2HVim8iFf8LChBptkJ69R5qz+F32CdQG2Q9CAVKTQZMnn
jWD5PuoSbVT2GYvp2VhagLbiIQmbwoRDydm+zK6bcgydIebKmRaHb/dEE2VWlgVoRXWK6FjGnlI1
LZ6teNU6UcI3DR76Nef1Flbb3ypas/NrQOqOUimaoiB6Cw3F1EwREBq1w7DWepc3Ll+X7+RCU9Df
hvhH0dRzP84HYWV46Fev4HFMeRntkSIq9NprXiNGvE8rlZ+RwunmU+5OFckp6DqE3tj+z5vfBa4r
IiqSjqrWPGoFvyhzxmqZ4qrv+Qd/rK/7ACwG6TjrcE6VOTJbiIVhxjTEeqCqnpx6F/g5BuhH7ihq
p0DJSKR6hpgIxFt6gMzFWA5wopuaSADMdkUSBoEhzE3xnw3GR1V/XgMvwtpyMKsQvc8vn3mlII4d
zx1bDHZvFBD/CU8ibzXyVip1yMKbIlt94MgMyIr1PNP9hTuSUPy96mm6jIl6istgiD0Gy/DeZNEq
n7nGAcl92eqMspRT3W0IMmzxo1waCrcU58rQE68VMkZP4sMuTESgzrzEZQc8vgNkIud4vNMGxhiA
f3rXMY53LXLERwZvvI4BDXuXxvsKc+qvl4V+Eh9+XcREHJowSRGxsdyxkRNdKu5bHhgbKnzQ/jll
DzkEpNRQSRrEuZBjag3Pby/QtBcic1lUJqa3ZcvAG4KYP4ogs/F1kaU81Y2ny73djkfXA+i64MA0
kKjbhFVPyu5hzLapuBw6q4uvFDAJi2jiFE5+YyT5MhAXSaR78obnnctbdParvkgr7osAyw0zJk7F
RGKaMosE7hiVVo++xZbs5N5Qez0DdjFqz+AZAe1JZKYnOOfFc/tWLaQUKPU9/LLYylO7aLYFR3iN
pID4MFhLuqkyo/H1RiEip2uNw48zoj0J6N6PVeRYKBl4i6o2daZyX3UTRmj5YwQMicgZHkt+jRwx
k94rIENI9MAjihOIWLxZhCYQPEbvMHbXPZhzUgOpmxltd+4rme7hx/VMTrvnMj/NmAbrAdFQog+e
rmzVduMBoymwZMXsUXeKNpW3ECrD762kuA4FhxuAadPsvIcEiig+JOxKYh02IAywndjboCNlZvLF
UgH1YikCRcLOA1tGXuAuUg+x68glYY/gE70sDvRCXHqTie7S2LpumBo7G4wPteZoihWjfUV9bIYb
QdhfftYkO4BjFKEgZZhJxBfIQkxTJyLjS5qWitxRq8GLKVgJqBxcR9toDwrIiy8/bFKl/fqwyZt1
IKxSfAVy3qAdV8A/pC7NQEYfhWIq2VJKiJYuI98Wo1Xb6oKrM/Cf+vEYoNUJBIzhrm22wDZhczA/
FUDXzoh0YNdjBNpfUgGbKCYN+n9PwQkcvAUaUO5EC/OEkbwJ/QAcjwwRuqtKcMZ244dmKBrJsBY8
Az8cPMuZ4TNHPl1efuUvbsj7/moSTVEh5JvafHibIiOmA3ccbA2t0oWeAOP+WbjrZL3iLTewkfdu
FSPw10Wkl8XMLT2X+j/JEj1eGGH8AWsAB/mzHWS6WNTCHDuueXYIEgCAkI8G1cBSCpAghTOHcJtK
doZUhtVLjh/r/QsSMJ1q1BxJs02H4N+1uiAkfHhDEXhi4qJxKzmkrSHirsXrsbpRMyKeeAcjuEJk
lq8FMOOTOy07eozOZZaPfjT1auRWbA5YPjUz0ln23WkYct5keFSIgHnMrZ6b2D84VlVeacroYZNj
wNaPeoRm80cW2vNGRuE51xtuU3gW3y9TtCJsm5bUMhHQNF5ZoWywlY303uVTVz7ng38V9A8Lmhhe
t265pOp77qgOeoBSN38TiusOpCI7QBi18aaod22wa+VlE644eYnSRMMQ/iSVxMdIoEyikIjQn55R
uUaaInQxehxKSryd6ut+pjdP1Y3ynBvD0T9Ij7JLlBOkyx0XlowG+ZhkKimPquXeyTwRbriIeDIR
32BaVIl0N8kWPoC20/YhxtASq2t1ntEF/BRv5Evm5fJeTFqIft0L5GURoSkoJH1JR7Eyqk9Mxx2Z
k7aTnsMXTdClp4Rf1eKC5SyZsRqo63W5lF7LkXghKXZ49+QRjrh2h7GK7JHhjGRbHwUzv0muioX0
Vm4hcmxC0rtG1WsYnefgmK7dFRK7zAEcKItsLpqYuu5nCdNYjodfi5IvO0mu80qc1b2Gl8DmliDd
wVRiSZItA8qE0s4lwkUOjk15rUEJnCKqAPz95W08QwBMbzIN8kRkMBBzn0Xug4x3lcYksu/zR/8l
xazJtQ8CCTtqDA3whR1BViburFizoDSlUGfveKKuqqv0iANtFklupCKJRUQ2m/q684mKCRfGvrzC
CeX0+0FL8rkMhYALUdRnXaMlSpnLKvYI/MlobY9JfwX7Lx3MMNCrfY0x/X/zgRPlVsZJw8hUstIS
oQSRX1OQyrFkABvFQMaNCBYCeHXpjF85+54TWUij1FUTKgvu9fhc86TbNq/qFXcIH9tH7Sae8Z+/
hHFQ3R92dVpaYuTk16d5Ny5Q7ECY/ci/SD7lmA9mO2fnHjYp0XljLfuVhNBtADlzvxAa3Rt2WYah
lQGzOtmdryToMI4J/KkM4w+sJTJ6rloBLLB71ShOxu+10cndLSt5RCpvxHQjQtxaRF7Szi1OWT8H
h/+tA/Nxf/jPUueHDNMIAVRtAS4Q3xiu08zJwEYSEAE57WeUndJwTvCon/LlLv6QdHmSSEy7OpY9
H890cQ4cGQaT0ay0OsHHZFxTuGYUIz2GHsGrS3s3n7to35k75FVYHlV7RE5TtBDG61KxGRP+6L6x
j96wdO81zkyf8hUnEqbeBcmMb31O43153x8PnFaYea9NKy0r+KOsmbxq9JEuaVYyXKV4d6kgLa57
AAI3fqXAz4pY2eKzmS2nuuPSCiaC2ZZaJQoKXrm9KkEs3hg+6JcDMkRXl3XKF9+bug9QZayi0ozm
tHXS98quH1yXPXU9YsaSxM1yKKw2cUnu8yTQ7i8/7mueYvK86XtFTaqUAZ4XDWasOk1i1q0dg1VU
1kfwTSZGnRh8cYgVI0LwfN0eKhCqm8GvfTb/MmM599qTS9ShdOh2LZahcksV3DigxKqWnHcfpHqi
/n4tM3npyfWRwmxUXR9PY1CbB7In0C0ry28JKxEPJHCi2cq7ZKOicxTUPv2CvU9jIngbWUA1wohc
gn888AEFBpPppawXHFKaSOPrOW9dPp5zkvCT2E1WKn5WLlLktmqeYaUxeItq3cvXPvi8WjtEpnDr
VwsvW6GfYwCn3kiE0k5xIfqWJ9LwXIhbMYeP7QaIgBNDyJFMKDcdSHaLbYQheVAvMbzeg0M0XgN7
ALVxu2F9XYLhkvWeiXW5AFkSCMEYJ+MynUWgWiinpH25/IYc3esvbyhzgiggWY2yzyT1IDF+2AQ8
3rBNdw+5BjRkgP/JixKMRsK9EC00hPbjPu71Wp6zo1+cZLq5Hx499RfUQGN9Fo/2RVPR7LDDJugN
EBIwA4yrAIiZOSCGr8Zi8siJx5CiH+DX84zXGbtg9b5dtprFyi8KWhfYjaCZSjWjruUv6hoP5dFj
RfurJBYF/89C5DNsILPhwJ2QhauLhcjaBdpRBCRnLMknGtqkYzLcMNCcmsEHyzCyFN/mkInrLB6I
LTWs5iIBFxfYrHIjBJIro7uKyYeG2BHp2N1rGxZ8UeIz8zDce5BFDx9dG35MEB8DRrU9lqhAg9oz
0bWNGhCkGSsODit1VAMgw6prLW9ILd6qhV17S7XUuwQBxMxVOtvEqaDxgoz6Hi+gS2Ta/RNrYcN7
NcOegpHgeSXK0ev2DfhBo6W4Ow0AIakBKRD11n9q0CkcGLg+5W2/BLG0RtQr5oimpVjFBmzg4Im+
yaqOUFmN6gT33lW0SXAvSS+ZgWrEre2jo6myepXIOfHAZtZfa4zZiG8Ns0QzjpDpXWONIQlUwttI
FY3YzFtfRjr+1QX2KGI0ZIXDGRf+i3N1loMfOzBRsrVWaVUTQt4r/lDnCCPsgHHkxWORYIiZWVy+
2BOGcJiwydMmStZn1IFJZew3kiyL8lnBUasg8yrgP2YYFs91FYSWr3FMCsyfpjYPp3mJGBNx1XP5
EEYEhsZ9iuYyQN9oG+SjKRQKyh8Yovt8FdDDxgbRGHIndAEKFWk9HXHJ5Rf/6qzQF5dYWcHH40HT
jEtaRDGXlD13UjCZA+5LjJJnpH6JnzyehK5ed8YImKmcpJ7j3V5+9qQR6ddN//Dsib0QekHzxQTP
Dioi3ii37KuaUxGUbtvbDn0sIcXFUhCO3yPbU3G6d+sip+Kg+db1CDvTX/SdUf+4EZNsm6exWRf0
HXeqE/2/uPuy5bhxbdkv4g4SIAjwlUMNKkmWLLvK9gvDbrc5TyA4gF9/kuo4d6tYumL0fbwRHe6H
7jAL81q5MnPNaLH5XDLfhPNtjK5UH4/7NiVazfnqFancWRulnK2XTlcHkQPMw2kMTLjVWvccr7qB
xGVnmA+637hWNr+8ekTyUicm/Amwo9oAAFcLoTV6iqMXITIUcG7QvFN4DE1LN7PAZSlv7rM3S716
Sso8syk4W9aL86M/y+/YY87PWXhZ5Rln4+/E9Ns2KCYPkcnGXL/3Yr9d1uWaeQMEsK7MBM8x14x+
pmiXOQRxuzcfEUDST/qn/Xc/7RuKlZ43ttOKv/m/m3spt4NFhqLuKlZ1C67oMJoW6iF+hrbJ1Df0
TkZ75qpA/3DE4PXJF1l/q/js2dlfafyiv87NnaTfW8vySutpzFGBQS0WpcAI/uzEd4j2aCp9SjpU
WMKPJ+r97f/fn7u6a5KosQaFL79EAAFsv8E70x0j64zyY99uwbzvvvELuAVuGyiYa2mwKoyl/1tj
vVQqbB142DWTb8H7fKEa3CeN4UXprknuNqFPuuzvm2345sOr3dAatWh6VmOUCNsLD28gykZtHhQk
FHBVt8HqD8ohmC8ohORkpwzf6aEWDqAJdmE5RcMe7at7kFKDJD/q6URQDFd7O9tR597hz4P9EsMF
fTgO4x3rH+ZpH3UbF/a7z+J/R7AWDIsqtYyubLGtbF8BmZbYH0BDdfZdTeBSI97Jg493xi0kuVxX
DjgjEHJzYq8JGoU12/WoEJEl/Ehn5snsvrN65B9VYBdH0gcd+ouifazpS/ugu3I3IQe0qO/A9V3u
iurMyoeieADoRtA/If00zQ+C+IMRUOLJ5tiODxxZE68v0vyeounsEM7Ft8I+yupIxKGAXUw+3zdl
4TVFG1YZ8HICTMX6nET3afeyMdibc4ACAAUVxQE8DnrwmrqoU5YmzoRAwG0eaoR2tkBjVAWYWezL
s3SPXD1nzSec1rI8xeWRZ7u5QFn2mXVe43hR7leNP6aB+7dy4c1m6TApg5wEPWI1BGEIHh4NI5QA
2ivkbSe1bwoY0RQ6nOSu48fxG4HdDZ5eTIiCHWT1/PHwXqu4VwdgNbzVA2CwWauhw/BsmL70yBD9
DtZqP4VvoK/8APd7WPLAWEc+A0XmBBMfxvxkMwBSOxstvJnXYGy2L9BJnIRw/HHHPxn6ZZOwxzTR
fe34meV3xr5pQCIOyxLW6Hb1Ik3PLvyxOyjuucI3k4A9lty3Mh9TI0XAYr+cd07+s+xDRR4AsXdp
0JMAFVtZej3U8K2XTh5ooerH1HrND6SvkuyKZvacyLfFTrJL495/PFe3odEyVxCJ2KYpgButJRHS
Si0wbWKERnaoyc5Mcm9WT1XceAqUIPga2H7XP8Xt3bzE3tOdozbAzJvbavUDVkGpHMionBbxn8gO
ov3aqEfu+JycxmjjiN/mtasvrSOxhlFwohBsm1GokFpq/c1yngk/QvnU13dudMjliadBXQfdls/i
ou+6vpRXH19FXmZJ2yla9mQLC0TtO0XgYjNMd+YidrjvhiNLdmwKo+gulXsre4zl3pG+i3YYeBa3
oLNbAsbq16yCs1nalRVlifVSVifFDwLViT60X+rf4O21oA90WzHZTYSy+uDqSILRY8uZYPggOFb6
dzscSxF7Dr2Y5edKB2333JffMOsIXaKpO368yW8TH/A+IKGD3o07YMzeEL86UkzVbOcvJVjmCL5F
5dmqTEPlzt8jXsN7EdocJJf9j7h1k1O+pF8do2PQcWRDFWNsr2X0OMqy8m2t/wgCcrRlGX9L5fxA
zKf3tNR/JfFumEf+gBfry9xJuRFs3USXGARFugxZIYNkam22uJTqOU2t/EVWC6nCaadwwrO1/3iu
bvEQpOOWA+QU/A2U517/+5tYUvGJGlnMk5dWON+nupzRaV2B4FsrlJjyyApBVb53cauBnobKaY+i
Oh22xnp7Lb3+CtBH4fwG7YxYASSTFHUcRzp5cSaUMvMuDkTrZH7Vd87RlkEtQJtybQrpjOOX9cEw
7ruMvPDW+tqP6byxe5fT8OY9gVIBJGvIeKAco2SRUF6H1+00tSqJovhlwkeCNi1ekqnjnqniP6OU
m9KV1VlZPsdsFyjYQtgHWXT1uVxUzJzdGmMf6L1DUmtnUZX4rSJfoyL2isZOD4pQGTZV+bPNkUlR
szZOnTl/qwe84s3ADc92mjaMi/IvFEDjvmeHdqDINieb+ikuFotBfZY4rNiIetccoOXHL1UIqN9A
XKLm2gpA6xpSLzAfPpMJpY+5BXworcreuVF+jFTxwAxuHat4Ul5rlEkg4tLYxRI1pKbNW4879VnX
be6lJjmSRsR7Kk5Ooo0g4+j9w3r0hWF0a31XDkIIhMxXmhUBr8UE1L+WxY466iPCY/NlcqzHpDS9
sbWzYBRpd5qz6IuR5sYzgegVVfeJH4qkqcKqI+Y+E+Mjyxp1miaAhaCX3uu01MeeWn4TsYcUvG5P
m2byFGGcft/PiAIcNjwmZj9Cz2Zmfl1ms//xCV7fdhiNAwKW64BTDJkv/rnersrpMzdlZvcyZC66
vieY/djoUgQXFQ+ZTEHEyr5BpNzv0Isp8aMYRBpe5mDB1YjZZNVPd4YxAo1CZbnKu+gxSwHBxbOz
Q6sVv5aqfVaE1wiCNHwHhwad6wwZBVAVkY08YF0LAVUaZFEIuXD+XL6wma+HYo6TO7hl437OGlmf
jHT8ShBqlg5/ZNhIfu00nV+k/YHNwErpxMbHMgGhhVoivyusPOxHI7ujReYhUa0D0J2ygFA8968z
/q90K/9/SpI57p7/u7pll2bpW13L8n//r66Fi//g+EPQsvBs/xHBgyfxHwfES9zqHKwcsQA3/0cD
T/4DyRskg4hBIVYAb/9K0IIQFY8AGFNLZkbovxG03MBDCHOh88ADt9AmFlXk9Z5qRZEqhp1/1rTV
dxAldN+GxDZ+VZ1knxJazZ9yp9RBhHzt0cCOP+ZTMvljS4onrUZUM99M2dM/z8hbTfLNg4vfw6BK
tkyQPR2IUFbHFY9tEpujwc82yehR2bXyuiKrT/bMXW9whfIMo64ATRMRFmkRg4rYED9SebmBxK4D
DPyQRSrAsTio+vDXN/nNyx/NhEaV21vnqJJFmMRJF+R67g4fj/e1Ccib15SDroIBQxWNpUTyua6n
6sIxIkWG6GzgNfNtRtE3qzRh3plwsJwiJfaTo064GGafdPP499RIdK2LGD86WZ6BTyaLXWm1/X4q
Y/Cgqjk+ijGKDtXgkr3q0iKIymE6OYUx7fKmtXeWmXRfS9WUlQegzA3tSuJppGRLdb2+eF9Htghf
FjEXsW9CJ6YVKQeUkM9GVZ2a3gAOIB9rK71vK+R4vDpA6ew5mgVNDZe4JPWpBmWuR6V8ag9JjAjc
jHa4nzxScQi0612W8cNUDy+KISc1or1BkDkYG0jt7bLDIMCC1F/ABwC83RWGR3D/01EpcU6I0x4M
kbuebtqtkte7XwEFCKJIzhFLrfKfcopqR6SVOGvWM59nYB/rjk8bkdoNt/KVC4VIH2EyoH5IxK4P
d0zbOiEFSS4Q7qbPvQVSBtq+TaCO5nHRPcvObs0dFVl61rLp8SSQUT4kwpTcdyBxbEMlyThDItXG
vdfMTlmHpavnbON3vjMbxAZTA+J36KPFmsGTF7LowF2IzlnTGKFrgNFNdMc2rpb3jhr2oY0JN20E
FusTPTbSjBNlRGeIQqzDUKfNqSVmg7oaU3i+GcKULuvCLGu6/VxNwteqJS9um1ffGUl1YCAS9UeZ
pDtdV79TaG0PIxKpp0w5ueckg/J171AUCzsw9uZhDrLGsXa6L6ugziGqK/U83ZGM1P8WtViW2UYe
RCyw8JaI83qZqzIlBHQX9AKMivFOaowEjgW/8ALle+FUld/XxbDrJ9CJszaXDxWvW6+uC/uzkYFc
2ZvgobI037rLl6fj6moDUQRaK4KiLiJgRJXXP4tNMZC0TMWXmNjxaUotBIWGSU8igqBcS9QYca3J
h67s+uDjW3WVonCxfBmEbUCXgPSg9Lv+sqJz76RJFl9KUd5D/O68cCP7W1YR1GyZ022EmMuTtB4n
MlBU6gloh/je9dfYCGUCeP7JxS1ygBQ1B1l1pGgqWZdd0LQNQNC0pRsPxxpBwRAXxfXiFbHEDq9e
Tm+epxh6a+HWrjhHUKw+JmnD/YralU/sqv4GeSgPtV1daD/PezaMw8aJXYa0GjKkhDZEI8iyXbyS
10POrDmHDVKD+yseGEwTih+JWVd+ofOtas4NFL0MFEotB+I44sLEZfWpFo4urGCpezYG2aNla9s5
+xiuJb+Gtk8OLR3v+Sj4wRrbXwJVtueotw6znFjgxvzPYJboq0ud+omm5Ec/RfPBaO3viKv4bjZI
72mSD+ADV8ausPM/ue2mj9SG7MyqcuZn8GyB/UEkT6ynl9nUZti4mQJUhiKA1Rv8lHZ1Gmohm9Ns
AUcjsxPavH9qC1ce69KA1qROy5+6Zq6vTKaOtRzj3dQ1RuDKrEMBZKbgmGtz46p7Z0fyRXRiUwSR
BL4b18vTcTbRoZn4GdJFd0cGgOhlGaFVbluij7ADbvBQwvDo40P3zo4ELUws6eNi0LRujZSx2Gxo
47jQYNTO/TQ4NLB4ZRxK3KXHWmvmxzOY7yBzcjAdx37jQLyzJQWuGoRQyIyATKxOoWKmpqrIsU8S
anp9SdRTQ+Nnq6zrjcjwBi/E3y/IEiAslCA8JMvF9+bsyTTPHFcn7tlJ5+pJ9GYf0JSaQed0sGpP
2LjLuRz9UWjq5wPIoY4a9Qa0cBso40fABEsgVAbxkK+hhansxtFgtXEu6tIOpOL1fdlY7T6X5QTH
ByrvyFzQe6JTfQDA4O76pE4OndkmG0jcO5ctFh3Mazzgi5UXuZ6NNB/sidUNP0+dVexthKaem9X1
Y6bZZzWbVvjxNntnb4PjDW9hRJYosa6xMKh17aGqqDjLFJT/Bnr4XSZq896g2tkXmSaPo+v8/vib
NwEKhmUjC8NjBtoEpMvXQxyLUc62NYozXLycUKfVTznlYuPRukHkkdBDJ4ZHBGZM5mIzcP0VxZHc
52pML7UBXLaeW9id5FQfx9FxPkdcdgeLutNdXLZ4z2SX7hOLGHdN6qrHEr1zwgEwxdZWX5dt8Zug
xcULuYjXF1+i699UmBW8cuoOoUVfVRCp6eE+G8Y5sPKoOCimzX1CqQ6jtE0BBYrxrhutcQ+AUG8s
+zv7HTZVeAQWEwjEbuuQua6toozrOr3AtAos5iJRBwjZh09IW6MfcJobwnTi1b4GmHhgSZnfVQOY
x22VqP3Hm+E2rAHyDGE94DH8FiTp11MCR0KTTFGbXpiRtXWgVW59aa0YqXBXJBN6FiHgUyhixclF
ib6mG9HGjc4BNitISO0l4AO3Gbnj9fftCR0EB3cYLlHezn7dEBqOcLDxhY26HqLT8TAa0XABMIuC
dz5D+xi5LXirlbhkkT3d99PQ/WCO23zKbRK/9NpESVwV8q6b8RaCyFw+pZ3ogspJDK93Iu4NepKH
tiAQDpXM2mcuDAIqeMwEWSGHAGY5zsZTcnulgCiAGwWxOgpxwJmvh2jVRaJryywvbR1NQSMLshcZ
cYK6dYd9N5FpY05vzzcSawSqML/gi0HUapczWcxdA2r2hZVDCsxv7vbUSOyNF+o2HYO8B5CCi/O9
ZJZ89RmnLapidml90Y4WXtyyO1K6kEfU8xTSTNOgnaceFePK+FSyMd63afd7TIn5V5YX6VGosthV
okvPhNFo47ctN9h1QIcMHTI4XOLIfm6irLosDFWSKr+QNKZBFdd5UMuaPpsNNG3/9vygxoo4GXEC
vgbR3fXiSto3E6lJdZl1VT2Nsm5+9TprQb5rxn3SifTZIqrfpbBF2Lphb28zMNYBTIC5DkkVjBeu
Pz2C79DNpCsuMF8lLzHDBUE5BLemcjTxprH+lUVgMSByrH8rGNEGXBiwdenAzvl4Dm43+JKsQXUI
lgWF38iyId9EEO3IErQiZNXFgPOfbw1R6TkQWPLKbbzObLa4WLdYDC5A5gDqW7iFIP2tMkRGyiKr
SFldUjpPF8XmDLJKU50U7eAxJ/jw3FojDnop0YWOZMBWprL1zKwl93wq0A0vgiuAmyA7rpLSuEub
CZFNNlKPFWn8gNpXjzqKw/asFDrIoKn3XN1PJ+o08rlp4aTx8fTdxgC4xTF16IO0AOHrTD6uCzOC
fjC5dNNYfOkyDkGVHYtgaKW7H0gng5llYiviWibp+owANYBXKMU84s81KaashUiTqMgueCzzp6iw
+F0dDah7sB/C+SXNSoalkelTNpfDY1bxLYXb7S0F6RhAQoEHEPf+a6b0ZtN0ipijm5XFBe+jCmwN
Y6oxaYaNub29CfAVcNmwOVEKwltzvTV1afLZaXl+sc0ORJVkGk551vA9TNq23Hje/RQiV9NdCM+v
Tq9vT4FMHD6NfVFcirouvY5HbUAz+jVjUE99vGHeia0c5OY2DN5w/y5E/utRuSl0cEzn5WWMY76z
gA3sjL7tDnykoydyw9n3Xf/N4NBqaaXVU59PqGn3YxJKx05Dt3LHjRT6djXhQgbAYBHlIrhaC4/T
fDKknZX4RVHn7ktgeP7sGluJ+u1JgWSdg9nkQG6IR3V12XIrsnRjjeUFMo30fuCDAznaVO26OikP
rt2zAO0Ixo3b7WZdYYmKuoULYxvoYtDr+Hqy0V2CFnMi9AXeaH/3TCa7ocsJDAY69XljXW/OJD4F
a1EEzaixoua/SsVMMxbKzOv50pdFGk6OO4RAUwF/x211F8PR0TNmUPoSOvX3VY+aZT/aWw6nNysJ
Dxnc5DiU8O4DtWL1G8gSl4rIJpeRQ3NQ8QG0JbgtbpzLm5VcCEnLONGXxCIoj1xPKmCgtjIN2lwG
ItOj0Vns3pz0GIAJMe/iTEQH1TbZxrm5fqcQYaLQhHk1wXwAfgxXwuuP5pY9yl643deYOfdWnz13
46JCSaxzWpV/Pl5Lcj2P/3wMBmtoHsOxoPjd1x/Ttlal1cT91xKWQ4XHFWtA7JD5HooB7qva1ftC
KAeEZdwPrrTsTzFs/MKcG+yIR2Y4zQ6YEWYWOV5fKe1bydDt81JJSLQgwJS9Hj5bvHB95E7ZXlRa
7FvWMb/tumnjrViZbWAsAmZ0WCoTiAjIZOsenCmOnDFHc3/WjVHelUYOi3fskYeoaEt0w0tJ6Gpw
3qjRlmEdAyUB16WD+QxKIjZsqc+KkzQ0bbsJK5ENYKriDc3LKj+bvKj2PXylH7GlxV0xMRGqbsxf
DASwoWgh8pxtSK8znhon1DD+TJk77dsqoheScYgbTDCPBUj4YNpPbQ2gi+d3NmynTiJGvXtOmBWm
hdmA0TnywLGAK368zDerjJkBjWXZWksUvFa7F2q0dCt4fx67DN38HEW9ZsSnPv7KKtZeFgBRHjYt
8mkThZwbRWaUlK6yI/OsB0Ewfg13samyg36oh2+zzgcPFvxs10qDHaJUFEiBdIqwp0g9gvzjvitl
uZO9A+Y25c3Gr7udAxswMeIIbFx4T629PkVkSF06I36cW0H2Zk2Wj4KXu3F4160JX+dg8UsEUwfP
HupM1weqymDpm/bMPIsxhpwOdxjI8L2EnMouPqFUjbFaUSJCSlXjY17aHyaB4nA2NMR8zETbJrgd
+lEjLPiGsPwRZYZxYyauQcNlmQCfLRADLKgBY6+FwnaSDmYqDOucZ4wFyMxAS01H6BIsNoDgUk2H
qGXJvjfi36LDMfl4l1w/VP98HcEUCmMofC+1p+sJaqI6MWonJudCTNldz8HDSWNglCXcvzYW4+Ym
BV6FmBU+MsBG0cZzdX1HqpllU1T0jGSi3Nm9FQUIYyufNjC/LhGWb0zsqrD/Ojak0AjiYKfmAsBZ
fZCi6jvhpaeA6CP7uy5tejQlbT65Cw2HAUUIMg1nHhT26dEwZtsnsox2c5/nT3kup42Q4L3hA1MA
jwbeEBwP5fVMJ2ZupJgcek7HRgcAwJk3IQHyaK7soOp5tfG9d1YWOx7wN0dNEcnCcgLfxMoEZvFx
3nJ6xgUfnRAXYg/Vk/Voc7PcmunlEfxvXvDPTC8lOPNV1wDo+fpbLOpFOfTYw31X808zgOFgGI1n
Z4ydcLZHDoJTY15MnvEdLQrr0LqS+MhSNYAa+YWAVBhkv9DfHD7locGsEmI8a+tBevc34ozBXx50
D9BOrn+jU5RJM0e2dR4HYn+2aTU9jF1dhLrp451ArXdXZjUP6mHOnj4+Y8tM38wO+HscUgKGOs5q
JQxkTLFduRbuOkJ2Y07GnRSzPP7rrwDAAHENZCb8Syz74c16Mw4+65wa9lmoxPIyAQC1S4pNXcTt
WLB9F7IG6sgwbFmdKT4lmZvEBczDgFWGdl19kfawhQO/s3VtxOvoUgAa3oKrXw/FMmRtiVGzs+Uk
zjE2jfhg93V1ctAM4Pnfzxqs5dDAAH02EK2v1kbnoATRGZ9SVRKBQIlSZUXLfuPFf2fvAbNdTFAt
C8XKdaUCqVfi9HKyzykCnf0cc74v64w9j3rMT7puJiiNUamm0jW3jubrvbLafQ6MvRGVA1AEs2O1
77PaUdkAxv/Z6icXaozI0FGYlSr+WRTY9TC9r+AYYqBJwSlNh+yrVIb4DOSqvXPKVPyFkLh9aArH
vVhwPqj8ebCin0bVGc8xZc0n1RSig6Mb3ynbRE09a3ka+VWRzb8gu8ugMWNm/nNWurJCB2RI4ZPc
AS6Aam1z784k3tF2yPAIjFaOnr2NkD9hPQwI0kiZOFWDYCFcq6BLFQzpqO6jJgnU3EzSc6Vif0Vp
xH+57YB+h91M4QQUM6XpfZKkaCVcAcoMCtY3dWjxzmlPsgCE7qdCmj9tOvDfhq0aFk7zNB5gfG4o
P7fqtgjiJO9etK3SF2r3jY0aXh09RbR7SOq8LnxFdWUepbL5X4vbLMQhTTeGCBjHdJ/NMSDjzOry
Bi4EdXZyWT66XuSm8GJxKkvd520E4UQLsFz6k1nx73rEtkSDHSLgoZ1aIP9oilg5KoZuDrtighdd
W9PisUUktl/6JXGw4+1ZeT1n8qJyAQyqRQU82Y3tiOeUTVH1cy7BDlIoj8XHaiSYv4hq+nuYFMAu
hHW4fLvKeWxRwkshKOkr6fflCOOV2s2yhRBcQ4HC5sRMD8Tso5cB0w/1UV4N53gwnD9uD8+BlGb1
pyVFgbAcL/pxiCv5m0YLj5+WTZ3DomAgptc5Uf+VFNlUBchL1Nemncd8ryzVfxOTYIeMTMyCzaLk
v/OkmO/p1MH9tmm4QmxWZwP6OKsqR9ie6gQOhmDiQPrF2sJvbJhZ2cPcoBwN+7QnWao915NNDjpD
su3ZfURLMJyl/ja0BuG+iRamd0VM6wk+NQwcdpLFaL5RkKj9TrAfkSNbCq7SpcVanxtSplDjNt2f
sZ6Ap1mwiVSeac70IuDNCl+XeXYhC0vtexWbJrp264znge1M4hNRTeSj+UjyzSpLqjz0HnN2saqy
3gd83bFjPc/1n49vsuvs+PUNxksPKgCqZ+ZSOLi+NI15MAbAmKDR4W35OtUa9Da3nQy4zGPzQ0YU
xWFf2enu48++E2KDIE2B5aNCttTKVi9CwbtmSiIWneHrxB7aNGovbmVApDcw+aeVLAILpM/CGIW8
oBn7NhgKOzrEJbGfBUsrmMVA6q9b5H44kuIur2m68TKuZwa1RNziHJVL28Hru841ehkRWle5Ouds
SB/zuCtCMWTct+cOWq58MTaUZAtwfu+jDA8y4APgiED3rpcDZu0gYfXlgGiXZ35GOFqgx2QOTfRq
dnd8qH5/vA7r8HIZJFBB1CiXRWBrqtHQkF5PRjuco7ndS4HMfsrgWtDXljyACrTxoJFr1AlE8iXS
wFOG+h9gTwCL18Nr7crRdGDDeZyHcWc7swoKsFk/JXU6HDK8DH4HFXJI3VTCnyaLDglyPBiiUeJn
TdYGCqVrnyeFG+KHQ+CIUqNvgPweJmnWPbgR18Hca73xGr6zKCAtLNHLa1FtTVuwi65zE5aO55xo
B5Y9tniyEmLhsFfWgbR9FCYj3eL2vbMyaLJFoSLAw++CA309VUBexkK11Xh2W9ketDCMwwCGnwfW
6Rhkaig3Av93vrdwCMXSOYRCMrKKnoa8UB1Nuukcx87nNCMtaqAx8/PGvYttLTe+tvz6t+EFNgJ8
3AQAqCWLR4q3Gh0M20cgVNO5kwY0wkkC2YArtzKMd8aE8QBMQvQO8G8tAB4oaNn51E7nSrWjPzBd
3qnR+YznQJ2Qom8d3nc/x7FWMOS0QGtb7W6EayaPUzKd50yW8DmC0xMDCfqojeY3gKd64zS9M4cA
ycCnQZQG4G/NXqynYRyjudLnUdjJDhTlelfz2Pr6r28IvA7cXWw/rKWAfr1SMPoQEdoo6bOp2E9W
9E8uGf6O9fQ3n4Yq/Phbr/Wn1bYAtZfiOkJVGc0nVtlInAg+NeCMnEuu+4DkGZo6c2MOh6yz95o3
yWFExOUZYkiPw5DCL7SiU8CTKva7IqV+Y7IkqBAjfPy71pkFADfoYJCgAp7HXn291t4kSW5aGBJO
q/3ZiIdh14iMBvCbEQezxpP/8adu4IflW7AWWaiYUOCAS3893yjJsTSNRH/uEYJ7oGobX1p0o7of
G6cJaVeDqkAnMEBdWJyYrqXvJrtr9tHcFEeFSHz///JzcC8AqUcZCDXQ659TwPzYrO1kAB5gtMeZ
4OkFQWMRyNiTp2dgT91QU1DvwdQj0QTn235ug96qukPaV+MGZeoG6n6dHXSWW3b8EjysZqcZ6jLm
ygA8DH71yRygsGATQlkXNITAIXAftZOy2pu6EOgykw6PUxq5+1bAPCPSI1T3EI7yWZV7FxVcXxg5
+dTNhQhZw4zHvquKu7kg0OJDmuaD+DfB6hpSZlXU4wZBaPmh1zsdDfCAK1CsNkOpZ5Vf9W45DAZI
oGdSzNBv1S59zG2kWEmiTE8kbuQXKCGc7Mw+f7yiK0vw5Q2mIPhi7iCrAxHnFQB+s5nNgUq80PVw
xtUB729Dz19ASkV4PHFY+kDsFXQSKvaRtXrfoc/CXpfu9zSLyHM/N82lZhkPDYSEvh2bKdyUmOG5
ucVCOaLULahhQIvgYucyuwt6mdg7px0iaKzgwTy7Sf1VFL2AZwdFXctJpWclsj9ZYBx6lCdz2Dj2
6CupiyeDkG7fosXFRlx3e23aIGQRFPRR/6J0TSbJEwW67JjqMxMajgS0HpF4pmxjfW+vjKVtDgDS
RaiAGGtFWdGyNscydeZzzOreR2sy7oF8VB1bNRobV8Y7A4LgHowIlPGWEH4Jut4uqAN+AVOmee7B
44RL8QCTBFFu6d7fGxCsIclC1sb1vPR6fPuVGEVZZOK5dQbhBcY3UD15c+M+idLqw4936O0zCn40
2LfoDok4BLHp9ZdyyiXqHy3Q98E6mLnV+o5VPjea3cF4Y8vL//YcorRtgRAGGiYAvpurHciuJaOO
nnMn554Ra9NHzyD5YFrA9yKVmQddm/WlMOctjOWdYYKOBw416JEorK8ndDZkjxw+oWd3jPmXLrZ/
Wolp/jZSF9a7nI8bN/k764egBERjVFoB3ItVcNLZlVBNrOnZLE0rQAcDvk8FLMKJ4fRfP15A7Iib
281G2AWNnY1dAZRstYSWM8VSZxE/JyI+dW1TiTCVKr5XNcAq6EFs/mXKVJf7dm6Il1qBNRKM1pAL
fx6d6s4lETjltUYQ2isbQS9yIEaBDwhYrLlTXSXI683sO+Da+KvkEGgcOtuSVkBt5K9+5jawJe5L
mGK1UgzwoKgmuOLFaQ1v9NSpxiy0DYQVeEShuveE7O07Pub8M+iPeLtI43odKo1npVLQFHVcA+1F
qApKunFoOl5/5lGpeogTEgapSjt8bsYCbh7xiIn3CHCpLnDmhHxzaotORz5p61tit59HNuXSY0Rl
BQhDRvE9s/Os3wtIDZQX4ykt4FapwaFvUvy2eOqM4yIjh3N3odIALX6QDvememYZqPjAXPRADjae
sC89AvXfKEcbT+NUzrDG4k30VevcdZG/mwM03yBs3ZltjXAqSQZ4cILez+GiK8HJlyD3u34CTMvC
k1Mo22trF77TU8p6QCk5IFc//x/2zmw3bmxf76/S2PdscB6Acw4QFmtQaXRJlmzfELItc55nPlfe
IC+W35J6p1WUtireuQmCNNANuG1rkYtr/P7fYA7jp6mSAeaMOSoFhhMk5x0hhtAZi+Sr0k3Sd1YH
ADhkYCXraWrulGRm3VdLc2hco0jC0XXUOPsGPwgsRuCexqqYZulrDgX0rq50rMpMM1JzN2XnhBFU
z81n4NsB5jvUqVtZHoPzVgrSbT0F7W0j2/M3xZKGetuEuVLSSXoN6KYPs7m1oXrG2GpO7bg2G2SZ
n/M5qvxrY3AI6gC+Ca+kWGQSfzzu31lL0M7Ap6BOyy67rGcoYM8lCpr5Po+aVWuZ5Y68KnvThpq0
mZhnLoUrrGLk+MTUfrsBGKD3glWLiknmJn+8YFaRUaRjKDn3WAzUu0lOTM6IJ7URb9crIXcFeBUV
Uahtizld6rMv9UUr3XM8a/c4DzRbdSgk/G1EYIKhnzoJv12waI/zLzJPcYFbRpcMhR9akd1L96UN
b9kvMLXpG+2qQWS4+fi7vXPmpinKXQieHLEViFd/tYMqPuLQsbak+6ixwvPQUea1AqLpyVZLaafS
JC+IneAQk9h33ept/isog8xzjEHzYrOUTsnSjtmW4oQmHoe4Fuhy1FeXlR8qfR3HBFW6r8nM9Nqw
im6a2p/2aAIIotT8asPUD91ZD4x9jUHDymZ0r9o5OoUJvDewIH6yC3PLpG6zOMQouZREgRoED4Mk
JV6nzwCVeBycmDbvfGj2YC49MIBQQixlYKDUdTRYrXmvhiH6Hi0N182kqluzxKbr4y/9zgthZEAG
Iu4nMAGXV2bfMCep8DvnPk47/UwN8sQrCW878UILncvzBzQFjEIiKYF5YDjH4wkL98TuExQ9uko2
n9xhADFmWbNhCZ7WqkPhwsxDdT0Hg+I2xWxgCDFJJ8qHC97/80MIxgihApx2qYuJPfrVoI6rOkm0
oA4f/LCHy99YuX/BLQezhSzSiwDygtgmVbJ2qIp05ecZIS2eepZkf1YdCYnIx10vFqHjC48QuiA7
QaBPAuTy2I0thxz4YYGo0cLCZ4W+Kqg26lwaIh7Fj4hgSLtW3jdV4AS/3TRFOvZyGyiRm89SGh+o
9jjmrJv3koJFXUTNagVV3Vk1SfY1abSnsdCl9cdvK1CR47fFaMAR9gAQiNkKFte7WOpkcxbq9Gqc
tKcUKrBQNjTVfainEgwGHx8VSggEDK5MI1KTVZHDEvvtiwHyZbiLMF8hMEKYPB4BZtE5UdSqyINl
7K31Nm5IAkN98PGrvgPaHDezQIhmE+JJnNFM5ZRUqkyrdC2WjnOrUpUbS8rS62S0689ZCg9WxVnG
wyHHctMkCq/K2kT4103V9VTF9okr2IK7KmYAKylbI0Vnlf1q+RG6xlfmLpJxzVTNYsMfSy91LHGg
4YXlRWrOzjpBkuRFUVav8qBLAXTn8ZukViNa5Dj2lGAITlw+3+ssYG+xzsHyxJBoMTDqyvHnoB+F
xEUbtgmSlLUvzrlSOuGFNPWUXHLSAlt7eIJB7FyX+mB6nBNZ80dMd3S7Sd3WsYffXhi5vz1Xgdhz
HRav46FS+IFqUmGiDNRrgwtcmnklUrwTs+IZ319MC26O4rDCxQCSyWJDCTPUjWNUoiOQsvhOqmbp
lxqp5bSOKiWV4chjCBVSSvaCTptzTHXzbqvJMVlNZajFjqvqjXPjUO79JMEWsbymjEhIiUcZEy5/
tE6gTe89LkYDdAz6FtBqY7GOK6FvmXlixw/alNhX80x5TpqS4IrVHSeFGYKMZknNgQDWaG9MHBjC
qc/2uowPb2Lqzaao5HIrm2iYja6OscWMCA0cISqcmOjvjSowZ1w/qKZhx7i0wJ4soK5QHe37csKC
WEozMqBStcIovpG+B6Pf/wzHWv9aBGmLRXfL2d1oiCEAlqqFVwZiXaMAxwEv+j2qupiDLLgQqShb
AXdZb0RXc9xJejw6922ClNLIh9wLdIm0pMIJT4zhhVjjpS0Occ9ILbafy4NEJJG17nSzf1/KdnaW
qPgRl3ozrNBRmOuqw6w4LshbqMNp3jaBkW271A+u4Q0MKJZNe6tZuKiOClZcco9KsMnDcJ+BRhyq
DjvZlBPM576yW2xpBxlGhMxPDux47VgdYY9Blt5/vLC+PaxQKtNs2F0Q3anOLtbVsg8LGfuU5CGB
PLEbrNDeK0Xx+HEjYggfz0hB9OKsacE7h1q6GOK67iujNMjJQzgS8hcGmeGBe3ZerdjTqWP2200R
8g9lEYYBiwAk3ONFRo2jfJICP3koldB0q05WPSnO64s6K9q1zNzYSZypLoqyrj1JG+W95Y89kGJH
mCTL1zqYM/MaqaWytjOz8awgDtaN5uATTHnsNpDnkxp6cfBf9A54P/Q0YtbwDFiamgDdpkGZz/ED
x0YTwrMfpV8yfNxU1xn6IRF0k+oabkX5YHRsxa7sJOlZXzcjBBl96hD36OWmHIvwYvAn/84YLJ/o
ICPODqwjIwioMSf3feg7n4asTC6lkXXInSdAi3WuluEBXYWMdD+p8KVSO82/iB2/ysg+a/G8CZom
egTfzELIlxHDpAV0V+hj03OyaFxZ/Ii9neRZy3W7z25r3a4IscOdtl6Z7Ug2gNOo6KaYvIoE44Fc
91xJu69yFRAyFaV4cp1Yp97rTo5grP+QRsVB/HgANLhtpWyL8YORKyFpuVntlaBS34ekCNe0/bss
fEGegxSPGxTIi6CVH7cnCTc2RZdihD+m6WkVhqw2zkgrXa+dtTqN44mL+DsHf0qaogCIsoIVaMle
L0bJmkslbnHuaFSAm8l2HsLOmu76oQ+rtUXB/xJBP8LfLE0lKD9yhHdPn6f+Kfu/hVOoWAwdwG1M
TSjrU2FwFhObn4h7diX1DwAr9Vmuy/pdYQ/OphzKvYl4aM/5w7hBNiC7hR38qEK428RmlBu5q+uz
WTGCtTwx1ZxRGTgzF80WWJRsw2H+xq3nVBDQm2UIgiPbA2wE7maKsQwLsSGWj2nc4oGQcXok3KtI
ZnfI/joR/3+LtX+Akrxa+L3H9vGPpxw8Yrp6zJ7+8x9nafj4x+7psf75x9Mf4hfNH5c/vCJ/TH++
tl57/ikv3muW9iclX0G1F5vQi83aiwGbpf7JWYgNSeioHSphHBb/acBmqH+KGxbHbcB0ylvi1tkU
XRv+5z8kQ/tTuAGA6AjqvkCrfseATZxIXy3NNM3FhsxrIc+C67k0nzb1YPAx45DOJKPLNk4Wm2uz
8L8iWMDBBA7XpjOmzwS1f37VbTcvDbz2WXsW7h+1y+AU+zEqCeAWysHHa4rTzuS8OH6875Omvill
4qvcfPCLB1ag7DHNQ+lQKHAHe8tvW3zYxqlfceBWklVvJrihF32x1kvlPO5MrJxhLSjnUZinyqZO
5eILzIwg9NiJyiet63QSJssxJtwg6n+F6B7upjmsfkmgxnqK5Hnlg7yuYyXpLs1SCX7kdfa51pWy
wyLaFoKESJW+ENYR3aRORIYQ8vPUhKdKbBoommvIVUxwu+TL11YaxS899Vtz7bp8ym/b+umpvXws
/0P81R9FOdURdlH/dfzL5uXXwVMhxu7RL9bP4/hT91RPh6cGVPm//uMlfkr8yf/d3/xrNtxNJbPh
R9HBY+enAfnnR+Nf3BH/tVPheVRH3x/b6M1f+addoSEzxKn3ochwoGWI88JfpoWm8ydAAJcJLuIE
iAhVwV9zBjdDh5sX1KK/p9M/p4yi/Mk5VswyCBiiXGz+zpRZ4Jw0IY6ScKM5yKCbJL39eOxiVYVC
N2j7m0kf1HVQYL+V9NPPPo2Gn1WVWGcQYwyvMHOZrDXKtzBSM/JsTP1crbpTfiRLj1eeRgATWEII
SAhfksVpQBkjyPX+nNwMwpy8lrQ9zgXp/WiEZKtIeb3LFBJKuwjZR+mgKylDJWIncnbSnH/T4sF0
28bOPFyWm7sREHFLknJ1Zg6afNmO/niBk9+XMZJq79Unf2cFWNwKRS9So+Aai98O4DRY/3EvjrHf
dlYvxTdy2ZyluczEwuQ8VRrZYzFNPhV1j5fgbLf7Vu2dm9xWqCSqSbodSmMgPCiof8Dwa+7L1L8y
xn2mKE8fP+HiIvT8hJA50QXh5oNaflkQ6HEo08eEJ8y4VRNSXva/Ip+KfVibBtcV2TinelK6s0xW
jNI1Ev4JVrIxSYYCw0u9sGlISs304RN+Bs2Vlc/FNnEizR2kAWdXOctJuO/THecG+bpqu+DCGeVp
bQ62CRvD8U9EpD6Twf5ecinSczBgoYcSiRqLc83iGBd1kGISqayvE80kZqBHjqND6jb0jS3q3EEU
jsPKCOdDY0i+ct638vdKas3rqFHKdhX1Uxm5LYUjKy1jDw/b9srgNpq4MEzrVTWX0o8shuW0yljB
iXqWULMZ+c1shd1TPjVq7IZk6d2VBuwITA2Lxr6oKlIJ51nH47dqa6Vd+bOWrKQyLc7B+2Q8GUot
fYCxbscu2uQrLZ7Vhzke9bsUG658VWCOTZER7PmbX/i4wqjtE9+rUty0lTWDuBPbuaLgr+aeg13Y
F70dByIEer/bp5FSnxgvYqK96l/h7Qs0iu+3zPRnaC+WBTkxqiZoouJ2ViYqerNiblq71E+hKeLH
fNTMAvrStaw17CIsbqlUlFspnsNtOtdOCAQe+AjX7Evuhd8YgeGqiIPsPvfl/M7Rurtskr58PEPe
hJtw91AB/IDFBcH3jT2Pbg1jjO9ReZizWVl3mjlegcNDIbIL+4KrXLZiEa+3A2W1FTZwyq/JKaSL
jCXrPKnn2c2B+PZ65ZgrwxJ9Fg+9F01We80hlgAUqdJ+cp82t6o+7LJgYK7UZnOuZImyM/VWJ0nN
Lgy4nPMOZJjLt9yPl8E4lde1bY+uFcbFzigb+cZJSYPl38xVq7i6Zz+zT6AmizoBlA4qIbgMwgEX
qDxa8MVyNpma34ajfyjJGKEiexnTD02cklrnrKLB3JtYJQRtvImG4rYCWfr4UyywK9E+3wFqndC0
IkCWF9XLUo1as9UT/eDPerU3fMmid4e9mZqZW/lTuhtkP7qNpLxfg+PYrp6MZP9qbezx/4mUU4gK
T5LpFEHrzaQQjyX01Fwdxd1/waoR5r6d1owap7npwWxV5Yq0E/3s45cXW8XRlBCNsBEDugoi51Im
PoUJMY7arB2CyNa2pjq4IyKKs65uT0y+45u36GSh5eUiDPHJVlCDHn9kVY7tRteS4jDHRCFKRRE2
cCOS0GvyabzPCnU8sUseH89FgyzUEOh5PapgMEePG6zDqu9SRWsPgd6s5X66xuRs1Wbmzz5KPMzD
Pcc2T9F93xnKUGkQ9nBUggkF1+W40biUE1jHfXkYndQd5vqWC/hqrrttNjbfrVjxZuwdu4rCbhz+
UtXsxPX/7TvD11a5bOv4RqjIw46bj8xMb0J9GA+DFAbc6s3pUwIJcmX17XCNC8l3Hknd4+3Zn5rD
i8H6UmVEMYA+VgBVSzq1TqBB2SVafa0P+Xwll9Eqk5RiPwDExa7ST5mbNhHkOr8oNnOS+Q96GPQb
fD2qXdXZ3SPbUXET+5V6okcWKAS8JoNaH2OPUwilP7wJjrskQZiPWZZiXpstFpMduPk+qwZ1RTXU
v51hhpgj+dqtn2gIipxzqyGyJhmHn3bSB25l5dGu49CyCcGnWY+swctkxlFlmGwPJcFbH0/HBX4j
bFtUUBObpwWeRJ6ymCYSgiN8hWbpmmvaqtFIXOu7C8W4dLTJU/MCMQ5KTHAbH2ufj5tejB3Qce7Z
VGoBorhWgsged5Qf5HlcD+10PVGORlJv7tSGVT8dpJEsJ8WgljDHO5Q5J5bfxQr03K5wOaZSiV83
U/W4XTA3ivJhOF9rQxR5TVM0a8mCmAX19hTNQrzCq8XOViGEAScQOQL1EqRnMT26aVBaKzKTmymV
pStrkC7ymYAnLizOiqI8aJk+fv24V5duBsJYBEwDnh07HFDgsjACLUWPJr+eD7JFKJmGFZGnJc2c
kRpYKzsrnbN10JNNpVWddTY15g9frgNo9Dl8qbkmc3fAWcYnF28ryVl0ijD0vL7/3SUkZ8HvwFkH
fosKxx5I47j3DXSxOfvXdMD57nMBYwqGVx1tbXtyLrqerD01mCIIBHL4JY6m4cIPouYq6rraS6J0
OOfWThziSMgEnBETs4uJdN9GsUEe8yb8quMec6bO+QqjamvlR2Z5lanxfFkneoWJhf6ls2dlk2jd
uNea/mSW+fGi9PJyFGApckIbYqAtjpVwaVD0B/18SOPUXDla1J1rw5Csy3kklrjCLH+TZkqzj+3v
mNBA3CbZznG67BOD6LM6QcpchdDZfnw8JI4nGk8l7r9YxjMMAfZZsI+7XDOqPun8SYHNk2g/DbvL
d2FeWatKWKKEkTR+tbOi3ii+fOqk86Y/aFlsi7YKbCWs3I5blq1RL4y8UA6oT9NNHUrBapwc5cRO
fzyhxfsJXR3WFUSQcJRfvp/fBuagVHZ9YInrt7VmPFSNCLBXzFMQ8/F8fmlJdCYET067yMeO30cz
gZp0ragPRhsHX0gK7NZG7pyrSkQ+/di4EcW4U/YEi9OiaBS7IOEMw5GRs/uyKGbjCk1dzOgOMXeJ
jSmF6o1Z5Y2rFlJ7G7P4rMNpGu47mJNrucFa3A5nbhimTlK2Pga7CPanl8RWc2qlEZfQo6n8/GBi
DmPQh8XsojdmHM21pvS7A3pCDiCRqnyLVL07931txsW39M/9JC3Enpa6Kk51e7aWGOiAVLccsAKj
BwMrZSPY4jGn7tOm/V4E9pMOBWvV5tMpe6tnUvjycbF+QmRoCxcxZzEN1NwxFEyR6kOtDsZmrmCO
uoUpB1ur6jf4Mld7Jmm21a2a0B27Gw99byexO6hz+A1/S5tkTac5U5Q5vEDjHFxxy2q/GxXKCsOJ
/PMsKIsnNY+yfVCT9pJUQXTulIAEvd6qiMoM5yJU7RzuR1RewZX/JidJdc/CUOuupCjWFSwwtrsZ
u55w8J1D32IwFsZz43aK0ewRO1UeIRvQebssPHEoXxxanscYywP7lVibGWKLiRqMkpYlVlgdoGre
OVPh7/yp0vdDYdc7qSjb6yANUeMN3Y2BIvcB7bLz1Z/6L4mN9Q0Lb7tOwHZd1ain1eQk09Uk6SR0
tsQZ2eX4V2zMC8R58/LNXiPSx0f7l6fFdI4nhTLPXiIWhNc8ry5HchNK5SFFfL5zprRc4dldusWY
GojejXn98QL6dtoL2Z4wcRWne+zVFu21qWEGhl8euGrIX3BBhYoM+FFHDlDM1JpnjkE48sdtvl3U
uIqxVqNQpVINseq4zcyyAWzqoDpgRWK6NZwRL2z1acWU/k1avlhghPKKQwpKSCQ6i+5Efd5D3aAp
O8PuW4rj4KqIcWePwiTfp51/yhrj7eeDs4EiB/4ZtyaQ3uNXszIzDDmHFAe7caS7oRycFTw5TAvk
sl8rUlyeyOl4s/9xJqfcLzIjEF5yuz1ur2natoaoDfIx1OZuVurSxZ2x35gRcu/S9OFHl1lxVsv9
KTuLZxzpaM0RSAMcZfP5Wggv8rjp0ezMMjZ51ciRhq9jFY3fS6WcMdEwrtTK0LZAt/ImIbTrSoLU
vElQZVHLgoZUKlKHXYRaeHafd18SNSfR0Gw0IueJSqW2YfJjvRHylsLG49tNvct1TVpVelc/dGkf
PFCEddPcgYQzFdFGq9qcJKt+Gnbp0HbnxXwqW+LNiBXvio4bMJYSFZXY43ct4etmQ88wCsK0wbiM
lF4UXzaH3HTafTw53kzIRVOLI7zfTfnsKywAdimPEMmaL1AWIq4OzgPc4S/q1Crexy0+gx+LL8lN
hfs9UIIOtWexBui9gkHIZKcHhqqMAtGWML5KnQLJQ6V4Q4cUEzVXjiZMvalqArtZIoorOSvCVV1n
4bpDycHksmf5TCfQVcrKdCtJbb1x4pk440EzD0UT1eeVBpNiMrBSnqX2SVwt1mYvFbI71nOJzVYx
x+eVPXvVaBf7NstPvejiQsiLIUMQO4CwqxaeaItdvZYmQnbsLjlglLBuWQ0vlGmcVv0s15s8k0bP
GfXbsNfaAnMwJ3b18f7jrn6zPIgHQEwDNwdRMTen43GUDj34fIJxBJYMGJWEkqk/ZYM+bDiwt5+n
IUu2Hze4AFFeXhm+KJUZVNOoBBctyjlFoDgM04MWVebe7n3Ml+adUbAz5wO2AIFU6Fd5XwcekgDT
jSp9do1wPAWNvT3p8eaiWAxMCkoL/+74zbvasYBLgvRQxxjMdY4TbhPdKmLX9v3Z7Zon1ffDnRqM
9trvG9+LAFSbsucz+Ynxqfdr+zGMT32Ot9MaQ1CusRSsQFnQ5y8eqlHzxpaM/KBgNPMApYrQz8GM
1kYiKZ8+/hCL+tjzhwCR53LInRkMZQlGwLIAz+LOcCgbfDEKO0wCd6LSgltNE2jrPsqCfUd0yUax
mWFVIZG7CxdtPw0wxZDEEHSoSxpoQh4nW0UJGldLC5+eU0Hi2no+s8SBb9UlBk5+PkmRJzZtMTeO
F4nn/EaxXwtx4NKPSVckv9RDMEcdupabj3m0Aes85fq0ZPmKKYo6mbu9ihUuF7sF6MdqQADK0BeH
Xgqeot7aDZH9gGhjIprHCHadIfRjYeR/0qSociViTrZQUabPCUDPKpWh6Xz83d6bQIJ4j+k/VQaD
O9DxGPFnymKRkxcHCu/WKktwq0gmNcb82byDGztf5tM1eUmCID3fqRmBHv2py4h451ddD5DDMBXS
QoG/cglcHCoCSelUqS2GTwrYwZpM7g4OsfwrM9CQZVZTbwPZsjda3nc4L8P9yvoT3OvFbYgHwAxd
5NCB6wuV7aIPhD6Mip5cH8pWOOfOQ7oumvg+j+XHABO7FRaWOtqZCnhWU045MS8G3kvjGP1zD2ZU
gKcdfwA5bQ34nGVzCMbopypN+gWAeHb38Wc23vSxOPuKPuYlhUvHYtyZRo2J0GB2B+BVuKM6ATUz
lWmXz1HU7qSp2KmVZnGuqEGxaSPi5vVoGNZSGPp3Zjknh6Sw50czLpIrrErHrUY0xJfJKYOvQYOw
Wle0cKOGY7fJtanb2G1rbMJOnTdRhg+hAG127cCFJMuDa98fwE67HplJaCVbSwm/9DjXbbXRcmBx
hfWVmUwEE/iDtJ7iyTmf57G4DEfogFZgxXf9iJeUTLzxJlQbfKeqXkcoWHyrqk0xnfdT1Gx7S68u
gs3HffhsZ3M0TrnJCzo4nwpkhN3m+EtlvYL+YtTmQ+VEP7TJHlZIT+R9mpE86uLvp4p7PTHLcaQO
Wz+Yym/ECX5N4O26NQKC72WRtZd9WZef7LD110EYNhupDInpiW3znCRmklIztPtGODkrpzdyz1B9
ayCne1Ivtd5X0boH6W6uZvnEq70Zg0JZj4MamRZwPsi7OX4zLZOsbLBD+cDdgSTGeJQ+5Zig3/x+
B1JmMSneUb/l0rLoQDOSB2f0a+XQpaNXjNE6mFDnA5abYb2xlfY2tM0dTtXbiGUvGXKXCJgbJdvm
wX3QXOckoLnadGmjQ+qcHLelXVq3d0mEtTe+uZPVuUw2t9SGe4Md/8RC+c7XB5lVsARyFJYrlN7H
fYSNXTCbTmsfOqvIPKsgO5bAZo72ujqmZ7OGlVedTk1ABaMwQlelVOjWQVxc6lWju6YOutNPdrgq
ISWuqn7Y4539o3escmt0hrOvKGl/6mWKDLYkpz8TBz9tdqHejdQ+8IzAoNSpqsOuiJ30xN69SJxl
zaXmIazmHYxEbQQfi8OLEutDGoaKdBgJotn4WtFSHg5u0rkfb+a5Ly9riRikxpxaTxs6yx2sybga
KuzeionqcIThViXLU+VWmN1pLktKTAVpNL3EJpny40G0ONPwrKYMXQ8uG0wR1H6LMWQlhdUMTqce
CklSAJsL56wuZ2yTJfV3fWOfmwIzpOaJkQBz4/iLB9MwpwE8j4OKuRP3ryrdOhAi1gnD6/DxWy3P
jy+vxXsh3+CfN9ZWo9Eqw9yW2gHyRbdL9EDxMgw3gI3kc+6/blgX0VlqJ8F2UpAnOJO6c2Sc9Nso
mD1VYXbIcfF7p/nnZ7KROYLMwhNjXTh+f73AStiYa+0QhcMvztJlrm570/+UaieNnBcXh5em2IT5
oABDlLWOm0oMObQMeAiHUck+S448ISyKTM+U5MC1iqA/Ydz9zohnBYISCZcAnxiq+cftBXrBiJ9z
5+B0WvHdlHDmUgI78fJI7zGJhvnwZRxUq/FgO+5m35Z+2kZvz26UjzMpkFw5bsopWOvQuR4k2fLP
5igqz4g6lSi9FfF0YoYuLs10D9gHlSUqxaJQvcQ/h37MwBTn+Bb/x9yTZnX4oeFCsoMnhK92qnZn
dX7SFGR5NBStwh2DmUUpjDafV8RXWF1f9rOj9Fl123SqeRYXlJ+y3Cw3E5F313ULE4TYbO2RZRkj
yMKpr2e0amsd9tvL5/otcub/m1nTqI1eLRTvE6EhukVNmz02x0RO/uILkZOS4Z+w4LjiIVZhzbJY
p/7icfI7oDlCbIU/FQghYMs/uc+K/Cdmxhx60bWh36ai9zf3md8TPwsdCf4ADAJ+4j9ZrH9BvBBg
/yXku0iat5lpjCGejz0GcSOsnePJ5mhzkCR44+2qstH2KvGZg1tJmRV6ZQmBM3IqKEp+FlHHirVq
o0OHUGocVTPUfRdZzS7rKo38Pbbi8iw0g5sx4Lrk9OrBSZFLrPo2rq+qUHXu+sCff/QVPutGqVCK
zPUpP9P95rJA/vJSufqtMfnfuqatH9PoMf/D7eqnx+6P4tcfty2cW2IxfzTHnOHnHvubULx9KpqS
P/mY/vH82dc/o3b5F44oyP+XcI4tlsp/zTm+KvrHP1aP6dPP//Hf8+jxaMSKv/nXiIWULygEUCWx
6AFw5M7z14g1bCLUcQinnkF+EZTVVyPW/hNElfMX5QPBCRZY/j+px6r6J+NVkGnYpjFrpNK2GKEf
jVgxIF8f9Ml7A8vguiRUlMJq8njAFrbVBnpQ+ocMtU/smfJDeApxXa7oz03wnjwxQBny2uMmsNNJ
J0zJfHAreR2XX1onYuV8VIK7luvMq0/w14R8XXN5s5CLxmC0QNyCqkHVZTEB/cgZmOic74bJDVfT
lVOtx2prK2hXVpm+y7eqdaLJ915PxeVGKNm52C5hDjlulVJHqH7ofhXfis+gjlSYTjWyPDSI18KA
jyK1sNx4Y5hocJK2tdyACxjbbm8FbhbUK93AJou8+I+78J33gfImzFWphwss+fhz+XhgBNSW/UMr
5ytJ/1ymX8yydKkqumZ0KjZseRvjvbglwW6hTs3qvDTVs+qxKIsKa+YQZZ1ZX2snzRiXA/yFFs59
j7M//1myKIc2CTEZmoLb0pcvbPVKDkgI6k4JqBfFG0rfgnz+dyuiU1+dH/RKtfuJdJ5bv18jGTO1
B/8aR1IIH9YpM8tll4mmLB3kEfkfRbc3nihN0Pm2E4S3YKr1Kkk2lYFNwcdj4K0LsGhEiBJAahAU
LT0qcO7TcspN4W0N48ubxtVUbur8bPxenKnfw8oNCzz9XQKCQlcOXdRrH7e/HO7P7wjpi3wJNMrq
Uo+oEoIqUjrD2z79POnVbTgUO1g4P4aqXH/c0rKQ8PzlKJT8r6YWCwa7W2wpQxXeOj1ZMa51kDfZ
NQYYF+NldoIv/+6Xe9XUYiFs6t5AD05Titmf1SFWUu2peuxy8tJxnI9Qd1GxhLX2LDR5NQ5ls1M6
J615G24T9mScw41dx3a2ahUFOs2pZent5BLfR9C3WADhzixuqBgTaCWAWnA74pqSOCyuLT4x3sef
6L1GmLcUtgWPEvrD8dzqwhlCac0aUYTJL0ndkYT3GcDuxJB/+3HAPVXKSXScUI8sWontnKJaqIa3
FSDlna6EySq0fOk3sXeGG82Qe8WJgDr2m82QgCuM7WwjvLVBeKYZnBU7+t/jDqLhFY0YaAYIoqGV
paVL46QxxfKAVXWo1116FabRTR/+rrsVrSCCA9yCkokL1DKCMatmE2+0IbrFhB+LOGVV69J04qss
D9TiVY4aWXwW/C7KEVeN6Na7vL7TdqruOg9E5HpgMbvvh5t5NXmyV3jlXj8n4qW4Vc8n99PH4++d
kcH1gSu0TLkEEeXiEZLaLPA/aogPCKTAbZPiKshPhemcaoN7zev9I8Qk1/Hlii+mpzt7GinQnsAB
TrWgHbcAuiy1YVtGt0OLl0RodF6LzZz373QVSANEFOQLS+3ngOXsYGdddJsn9S6OVjOQwv9ZC4uN
th1xikC5SQsscA1VsjA/0VELkdbz7OF7//0Si7K9ZXVOPERjdFtv1O24MbezF7l32cr2oicfEfQh
+nzzw9oO3hVkkO+D7PoHe3VKlPPu50J1Lky40SAs6XRGOPRtLc/RbZd0ZwH+XlR3Txz0TjTxvDO+
2iuCiMpkGE3RrXNNDiiuGtKJXXzJon2ZvCDtZL8gY0FLeTzm9AprRH/QmLzfUw+y/67cNNviMrk0
rvw7a/3j635neXxH85BeJht1V2zqLX767s9/Y8y8eozFvhtmcYMNgxLd2uYthHyOscaJcb8sCb95
08WwTOHbDXliRbfTyt/6++mpSdYV+Zf4R66tlelOXr5O1+U27TzsFDPbLa6Dze/aSj2vlaAZoMbP
J7fFe85tLEXjYES3gVltiWbIHrFM8p8+7kzxQ15fGJ8bwX/GMkE4YJuJUfVq1LRlhw2fbCL8Ka58
DXmldD512qoYT5mDvTs8XzW0GDwYVTlD0dOl9hSt0F1jhHGqiXcHKMJfHE/4F0ruYlEc0XfPGjvj
7eX3bJ9ulHPlIcDNcGetK29eaavMy1fpyl5354GXrjq3cz8Nu3Avn+/+jT1G5LgCiQt/iuW1tcsj
zgRzFt/q6Dq1OLsalWL98Yd7JsgdfzkqznhMU0vAAYBTzvGXw3Usmok0aW6DvLeemlnqb3Foamu3
0DTMeAwEMl/7yph/lWQQf8FCvH1sEi39XOp9fGlqo3qIgiTa42AZIDadJFQY5Ln4P+yxwvrEnotM
J2ClrS47P5Z/jYEy/ejNTI5cs0zDy0EmVowTj6LNFJNYF8D5ewkhhdoI8aVaJC7OG/knMzfkS9X0
+bVRzxpmcBmmoW6SlnbiVjJSBLjoDWQyJ1LyK78e08xttVk/zFUWXtqNZCruTE6cth5bIylcO62t
1oWH4GduBKc2ouAeUl91utFA4ELoDBI+Qym+TLZM1r0I5ZDdGNgXPsvY2L8+/ghv8AnMFwS8jGgS
zEAHmD/+CJNl/k/2zms3bmSN8++y9zwoZvKW7KDUkixLTjeEPbKZyWIopjfa59gX2x99zsG6uwU1
jL1b7NwMMB6juooVvvAP6J0Oo/+sOj/2Nz1t5u7Q+RFM2K5Qw7OakT7bNEknMcpR5K6hajrP2gMK
zJEVmCP16f1fdJYx0OajOAWMkwNNT/7k0igrS1Zpmg0fDTu6n+VTbdm//GLGiPme1+kCBv7sTCMh
srI+1p4W0cEp/5nOQZ6MUywYTKBFhxj5RcrsGikd7XJIS5wjdjq5AjKlJwsspGXEZW2lz15hsmPm
vpBfsbIxX+s56lGWtyrxBMdEGwJ7gmoSOIXt3rRZkv0q0zx+VH5DkGf0iFQFdDiK9kXFQ5eF6WS5
n6I+IvfFVLZ+jTyjfNSmSf7qlSNejW5R3+bSWM2hosGE1mxP3RSWypPNViyqklBR7fzJaXy7wQfJ
xBiq0xHOjXEy/+Dl/vTiJciphm7WpBWwLbMqtlpUobrb5rI6YNXVFwGsjNzeo9OGspAiZBQXIoIT
HQJCH+5C2mBsUjBma43xeHe6WgNIuhnSZ82T80HANQ6EDhdbxRhaB6vxyTfH7bQbL6pF2Ecx/Mgq
/icem3Gb+E69f39r/m6SH39Lsgt0MkmVbLC/Zz8HPQ/VNHX+nItc7ppSjzdTFHlXGhjcbd3r8a3h
gnAGlm5+bKV0AzWb9Qu6dPC1J0t1267xhns8i6abqJMiXOpC+wiQA4kj5JcoDI7uxygqdto41wcz
MtROTI2+K2Z7vuGOrDfdqJbDULj+JhmtIbCy3rx0K6/ltOM5ug6u2STRUK980vbjJR97Ebd+r4tn
3y3Wa6m2+l+DN8R5IGvduE1rzfqKTsBybaJ/NgY1QtAfRnPOhqtW9NUDwuHGc+XN7XflLPPjklcJ
4qam/tzNErusOdYdsO71KB/7suSdnglSzCHEr0F/nrOx+YD2BJGlW6r84IhWT4OliSIRKh+SA1i7
6UvSdq0bUJBJfw51EsvQ8RIlwkRrmuJBc/KhCZFynCBPdEv8Eyaj/1nLM/8x6RQyFiIbsNkaSjf/
Ygxp8w+mRtEY6FKKTwCLxcdRy/qDkSOpEgyOr22iInetSyXN8yLPCovnLoDHzG3H9j5eZFCIhZzw
DX7Oaezvuqbptqic0VDUGl87KPy9H4iUtNsSJsMB4EsdyK70P7+/nc8uP9pSsHnoP1FbM7kDj3/E
kluwUKwhf+5U5gNtQdGtr1z38f1RztrrNgonq747/QNKGWc5mIj1VLPTsnqOIqkHDSohd1GmDRsE
pa5yJh2W/pZ+u7OPIHjzbPfTw1hGVZh2c5QGyWg/dpy73fu/6o25A3lbBX7hwa5Fg+O5132c2KU5
Vs/V6Hm7tq/t7QLD/8L9dR7P0TVZ9QVXgdFVuuUkVS/zDgE7RH6ei7LtbhNHRPeeFjtX3pq0yzn/
2NdNeafHrrVFToIXVkPftkRxMFTocmxnhYtcg8BlOCHSGIyRKK90LMo3S5lDA0BwQkHHuXKcyL7C
kyS5wqNN3vZ2g9JzlnfhQmtiS6SRhl1kFhdKIesePboo1rnxStPCpGt01hiPvdhu3K6pn8cmjjed
4wLWswQF5hwr2Pe/1nrNnw7F4lHSYxetYL3jrwUq0RqsZqmfPdr/t2gqOVtXCj9AmoGidlEBnhyK
/NnXEaiXyApdvz/82WZhpivCGBI0VB+aKsfDOw5o2Nnp5TOBqRZOzhTdiyRVF9S8jbNIgWFob6zR
CGxIunPHw0iZik4ixfYsF5WEY5/4aZAv/bLNGyfZG2Xa7ywSv6e4xH89ivRDa2Z6OKBbd2UUxXxT
KujbcsoxIewnI1jy1P2VajAZ8qXBdpQoOuHFLlMcymNjN8nqEpV/vTBOPhP4rJXQvvqm6KegBU0r
K5CsQ/PsT2oJdbu1AgoJcWh39sdersAsrb+waGd9DpJ5svl/D7tK9x6vWWJGCW/10jznqIphtID+
pdcv5nbU0aWONABTRLKku3mhX9j+b03WRfiBSECstLiTr4U3zGDEzdI++3mpAzXvvQiP0KXYWm0F
JkNY6mPtGZeEEd/YiqwtRT+ab8z29OEQbWnBazfb56yr+3DGtCi05sS+cG+dH23SadJPQC8AdMC9
HK8qjia4PLC5nuMJdWNMeX/0/Rr5j/kls5jzVYSCyjcE+sb5gs5+PJKKu0E6iW0+xxVHy/czjI3a
btnPGvohyNEYG1sz4wub5hQJzqzYolBO6X6DKgSVezyqEXtKOFgSPGfphMiaZl93Ax4gfoQfRz/e
9L53qyfquTWaXR95DUba9lMfWTKI8uRCvHX+QcmuV92u3/sYI8fjn9KanZUiKqM9Jz2NLT1zf02p
qjfvX2DrXjw+mCu6mz2DFTwY+9P2VWGKsuuTbLVAafytY9QqqI043Zi1V2KZFsX798c7j9uJb35D
AohuoHSforq9GaKPsHvcalLnGxD7fRy1eZBZyYcp+mijh9pRdapGBagrR7PVNnawOi8c0PNJo2XJ
AQXYBowOcbTjlaUsRZppOu6zCYU1rIx5uZkJT+gK1PMeK25x4ZV4M5UGTL9meYAgsGM4HrCseL54
Lb3nJBWzvkkWw8CzxDMfO2PJBqxcverJmhdfYVyCnmuoGfWY7FCKtV573v2/LqeuAKPf2KR/Y/tO
NnnZFNPg2tJ/RkjbD0SsaeFS6L/e/9InkltkaLC6ARSv5Tc6wLzNx5OeW9EWaWSVL2kkB7L0oWRf
eVl/JdtFX0K7GPprgOW6te8thWMXlvFzHkChr+mlphkczdIbfggJ8jdEXmKKN541+rjvokhIUunJ
B1HU9o4MOf+ylK5bB7aS1LgTdEe1IHYi75GErPosYf9NAb0RbINGY+o2MyY6jxmJyAPCBq3Y9MWs
SHq1dLg2VIaqTZFH2ifSZqxZs7TDuQwOzBhgbieR3bIdWW405HSfrHYxXmp/Kakx+ZXQcD2PKn5Z
hK/7BuSn3e26LMUdSGKj8zCjvjSFnEHNCRNZPxWiEa/vL/kb+8xFUI7NtIp4s+gnS56YA1Y1TS9f
Yt9Wu8YXEsFwUyuClQsfWhnaZHZU1Fdult3YA4zwOJP5SxP1l9p653cXQlCggtY+JbIZK8joz9Jr
3cjShZeZvQi3iG9nJ5YBKI720mVylpHSNiTbdlAOwJoA/dfjYYTdCb3No+wF+6vsqkmFdxu7aD65
epZTJYzyq8hLu22qtORJV6MbsNG6v75BVygeaBqgSYDzTkn7dVQ41lI76YvwW/9AM3t6GadW3Je1
/2zOU3sJ8n5+ea2SUrCnYQcQ3JyGnBIIdl4vU/oCHFbboBI0XC3G+hLZYtrZ+CpeaDKdAyx4h1cO
HYEu3WBSo+NFJq3Xpi7lW04wJa7mrh9C1VnxlvOPRHzVNJRKRw6fXzsQav1iV0eeudGiASNstNrC
yU2rjyMG4NdJjDBpRtJw4Seeh3rrL+QeJ5MibztdEqzAEkU1LHvxdD6BjR5cODM8ul6TddXnyxRO
g2peqvRiWf6Nfb4iMkE6kSyDnDvdgI3dZPDRshfKVBiLEmTuqCZeavi/8WjCA14JlWQAxF2n3SlM
YSdr8BzABC6lK0f0+o4u6byzKcruY6iyOzm4ZpDnTns32yq/sePM3VSJwBIN5MaFHb9+8OOYgXwH
hVJIpehhY+x5vCEafWpaDdWJl7T0H6Z8/oXi3bMTxV8jN7vv6uHH+7faechJHIgANQQpStpnzXuP
Qoib1nX+Mi62vHW02H6C9fuFsqV+YWLnySTwR1LXVXaVrPxUSqePIxtRKaN6sRf/Wx6L/tEf3eI+
G5EJaPVu3OqROV6XvQ4C3cMP4K/nScZALQCOME4Rzsle8pRXpzmdzhd3ccVN2VL2kxg/bF0UiC5E
8eZvj5DjbwitzaSMDlQFvMCKTv7zgnYkePjFj9oXyRGVV2JIUTTzGiuAJYJ7trS0XGIoY47fFnwa
xT7SKEMGjcrq71VdZOrWjQrYYWM6GNh8LLLMA0PW9kfda+LHWdeWeOuYi7EznRqWtpGO7TNuVEga
C5WYW82qinuIR5a3MVpHfNeH0fqVFdQqBl221o0Tq+T7hKuEDFJw/A5FP6phaPqpKuIsExFs4tZL
v/q1mtUeGSjrZSQr/uEZyqIZolLrcVKz9aOK0RwNZw7otnTMtg37wh3vTFn54xpozE8R5Lg5GEjx
n/wqM5/hX9P68Yuoeeli+A4VxxEtU3BsN+itwAJF8QQBkcayceEwbdk74TAW7scOF9+DC2VoVRjp
kiGYlBGZB2RlSiwxKEFczZLPgJoynzhIqOBdu0oZNzHVzee60aJfJMCrQsSkhBsQXAxfFl3Rc1rs
vNiqWokF/Jw7lWFa1fwXAWRmDKRYoQUC6Q6xz3U5yjCu+0SFYh4JaJZ+Tggw69Hd+xrNJr4CLQGU
nufloY1z7Ss+FKIPK0tHpiFxG9PHvxUbhM1YZwbdFdts7A39NqR0iRgtsaEElW+dKpKfsS1xjO08
kGCGE9/NedSamh6J7GBDBZUv1BB4vsyrDX7gTrTJE6eYgmhoK6TsVV9vFOwsN/AGXeu3NbUoL+jH
Zr6Nqtj/kVLE/RENVonMfZzgZOu3tbO1tdVRAEPUxYKFYkTpRll2eo3TJSLV+KmnL7wRBsquhQe/
23cH894nuKwCt6jJTdkY1ddiUdmur6lQi2nqtlwBNtoyWvoMo6IPYzudNsaCfk44oSkMZWSc7jl8
Qj44Xd6aAZwVC6uf2s3bcCnb9MmnpffREEnWbypniW/grpQHoE7z94wSqhMay1R6V5mtFhF0mmtm
QaxmfdfpVfnTs8soCyZq6s+tH/l8Ri9OPvQcvK8qj9yvUnnNo9bPxU+liuKutZwUmDAUmdtJNAYG
mE4X/2j6Lv5My1JzNp6sxOMCqLkO8HR4sUYLwnbR1MWmNYHyheRd5Se3Rk2oceZkjwhSogLLgOdN
bUKkZdh0cv5Uz2TzLFG+4P+XWF0exEbl3Mz+TB9nIq75nHUSCZXcEN+arvUhqS4p5iZt63ZB2xGk
B0s02AcUZ9s+zLwFU3HL0apt1lvbdu7zl9mwhnuppyMW3FXcy4dUX/QssIGWMYIzpt8qzXMe4qWK
f0A2Upx9zTGLG6ia64f2H4bKc75EdMNbQh5NpwixOi7RRSVnXzykcUYnNrNNi3+kTylLrxsMivMB
58Spnl8bz+9vhykzrrxuZBnmJgnzLo8345CKu3wUzmvSevAHk1qZn4W5jA98DnZeTNHN3iLt0iVY
idbmJ3joY7fxRe17YVo46nmZCPOf83HRx7Dr/eV10nP9QaGG/BobSL+imy7lRz8u3GcRdcsP154s
umxwQFBnGor9HLvxNrbMihJtI5dfg+0EXandY6d87Ytyhn8Wda8OvYqNVcLjN0ADfI6t3GlCNrZR
BybiEgctJrMBPx41N2Vu9YL0DkXyoPf0uQ6mGJmJ0PBm8csYmuiRaG38GOPf/KnUm/nGr4jWA22M
HMJJ6nOUkZJm/pl5PiINcaOsiCXn1pdofWrhquHPJ4sKrBbiumlEQPySxRtrYe9xx6VGHHBPZh8q
L0/vxJjV+oZvV3lBioPG51a3o/lC+eY8EISkR6jgU3b7zUg4ftX6rNf0Jp+bl8jpkI3qbCOsPQ81
ap8GelZo/kaNw3ylYvtSVP67GnPyoMLiJmenK+nomGgeD91OjpnHc6FecpLrLIx4dq8Sq4q3uTLs
cSNq1yspzfZFHkzzzJMmx2weQ2SiZFhUXffQRSI/GFZmIDtqU2oSubt8563rrme3c4cdwhmxFVBb
bet9Udr9g8817W5YEAWsYGzTlyJG5Ss0DOLPTndT+DqRXyT7xJscjf3dFXloTFSR0crU4w8KddxL
rPlzQBqrTnmajAhALwnoSa5g4TJm+EpvXwxDIhORzc6Hsbe+l77Z3tt+I7Z1W1eh2VTpPjPHftOW
5RSOpVtsiUc4B47bgyLozTtrHHg+C6R7Zef6ATwC4x6PyWEvAc7vkT0ztqO1eNf9FMsn6jbxjUV9
+UI8eB55rrUaQLAg/5FkPRUNz3jlUNez25dhYTXzuUbMOEGmRpUY+bwf/J0nEn8OdRbk+kaNqr7m
ti+zSvBVTEccKJbFvxD3vTEhkx41rQrqfbQT1l/xByJqwsNvroRdvUSa/D4OvnqIPa8JMVy3f/31
fAAIwWKgxwdQ+ZQbKYHFqzh16pe2n9xgorwb2LlVXCgAvLFqRLBrQkQwu0qQH88njTKvcYZYviQT
T1xfIPKTO/rf0hggEztQsVGiWGm3nPDjUWahRXSoh+ZTzksR1spKQ9kDunh/xX4ncX/eIIzAYsF7
XYUXV4HH42GWurf72YiGT3XwbdMEXbAEdeiGMviFsVF4EUBxuhdOhztZO8Qt0mhyGE6EdmCEhGph
utW23OWMlW1vRJDu3p/hmsCcTpCCPkAJTBu4p096BwQCYGnwXPnkSP+hN4nMTZn9KHL1U+vqCyXX
052xzu7PsU7ymwg+fmdY2vBpKO8s+580e35/Lr/RT+9N5qS9ZOirFTeueJ9u/aAJ/KDfqO2wuf5h
hTCVAz18SsI9V9vG2CVBvhHBBYLGaUmA7A2FSNLEVa4PXtIpPgkqCB4bhjm95A2+pGGE1TllvtnD
alvmRnej5xJImayyXmzzGjE/wGSzizvDJAprS85gPxSiW6oLSewph/v37+J+IRamUYke8EkWK1oU
KrS6mV+gjk5flI7JeW6TyrpaslyrxorCqjajJ7dG3wu2FfY2tREFOCqMyBZLZ6f8tn1omuHDqHfF
XT+3/QbX8HiDCHT+9P43PNkjv3/q6sBDh0lfZchODxz5JVGdM734i6ttcBAFUTKRWr4/ysmu5yiD
yOcRIamH7YeczvGx7qzB1MpBuQhtJd6HtNQE2pWdCnPKbleRM/5Hy/GvKLD/j9KyVwWUd1iu31Wr
jrit6///H26r4/yLw7Ky9HWcc7xVTOO/rjr8CT0ZzhHVzZV393+4rRCukRdGrIu/Ab2Mq4st8l9y
K39o/5uGY0E9tOkl/5Wxzhkue63E8CNWTAxdInbL8T7h6SkSqj/RI61la2Mk9IW67sfctPOV9Iwr
Mzc0oHroTbVeTEb9s9WaZ02g2tW7QLaRxSfFnNxPuhdGSTpdp7XKQxG5iHMN/6BN8OP30v7/XfY/
qPu9t8sev0v1XfvNqN6rtPpf//Nox61/9z87zvb/tTr0EgaDeWADsa/+s+MsgcHZarW6wt9RrudL
/5f/L/7F1mQ78Q+KL+CfV5Drf3ccTk50OlZSFp3plXKt/w2d+uT2I0fidiaY4V/Iq3EyjvfbiDmm
NsHlvevosWQAk3vtVwUW++qP1Xn894v4J8153bZ/vJPrMLT+wFGhf8ibfFpoLKOlRk5SendaL4sV
8LhsLEBV962sqs+IjFmf614zgAyW4nOTOM6F1sD5LH3oeOh0ICCO+KJ78kxrCGB0dmXHh0os/V7P
MXsqp/HvHhLm6EOpJU3gEQEceQpCSoTbF7UeJwcQQqu9b9OGhYFZ7/sreRKw/R6FLgDiOqvLIU5f
xx9MW+Y48uc0OQgKMRRPqnK7eAu9SK+8JGD71qohPQdDk94dQjsneyNXDdu6VckhmzP1j1972k6U
rVkE78/orWEQxYRciCgvWhgnH6dPPHv2FTOahrLfJiNWSIWdXwICnXZF14Wj9Mf35+uQnJ+qG6dD
V2v6IJJD7NcSzGRNYG2KtU9l/By7iQpZ53hbvPK83Tgn9WaYlnrb4uT093uRmgiYEgrvq1nCScRN
2dqKNAS9DkmHxGLigapUi1t8e39RT+KN37NdnzHSIVxEfusx/Jnj+XNVRhOVmUOTi9eRfnHgO/KD
LT1InAbqT++P9sYnhKLBPuGqIuI7bfQq1hzVZic5pMpSe5WZHYV1ZAzeH+WNrQ9xVqyCwyT5v9/o
P+cUoTbsGGWbHcxlivY4szRYts0/cfW51Go7m48lwMGAygTCDZftVCu1zFudMl1WHvoqj0BmsHmu
Ir/TL9wYZx8J6T3Ek+nh8g6sj8DxWQYSVuaeK7kxljLdOHGZv9Ij7wMHVdsPKNJeqmScTwt0CcB0
PhD2TOCKjsebdWgzlGfTQ7TgnYM1FHwGE4TP+5/pfBQDj+s1lEa/CaWQddZ/lBeaQo24lVG4n6Cp
XC8Z6O1a5pdw6OfnGfIHIRyQBY40+jont1O9enW0blQepGNBOphoTWRGM73SGvF3SR8bD/MyfDC9
pvslh7Z+iIwB3MZSz7u/nS41IU4zfrOIYxmnKrepXcy1nlTJwUqseZso7TWC1bb560G4h1fvVHC0
TPjky5HF1qpJOWA+loHbqGrTDcyc5v9ylJObuO7iqCvMOTn0Ru6HiWFNQYwy5IVRzo4xT8p6uIg7
8N8AY3e8P/x58gqh1+Wh1Axrg8nE/I3ehdp69Ewe31+2t4eibIc/GzHTKUtN4FPsAeSih1TqzkfT
TIYI+7Ox/5SD/rrUTl0v7qMYB40Lnv2V/k3P6EzvfWm7eK5dWR/KtnicaO1eN5NlBFE/h7oYwqLB
gNurxkuWTefHjWGRgeNQr7fIabHVzOdp6OlqHHCH1DCmSYGZzvklcfnzlWSU1dydQJazfRrAeQnq
Gppu14cGXJ8MB0NT5W2zdFEczj1Cd9fvf7g31hJe4Uq8AoQJB3D9OX/cIS5wim5YcnlwO1NHlrlZ
ik9F4qhoV+KHeR+7i/c6a8o5TFJLu+D9wc+vZYIRYm78EQE28EwfDx7DrqjNyW0Odd/r1QY/aTdG
8r3NviJmbX5LCgGs+v0hz5aXyId8j+sMqCfDnpxvA3RK18Rlh3WfDfJMFPHj4mfoLqNuc0FQ92y/
MBQBCBAZGpW8pyez0wRFI0fW/WHFsv+yQKvcSyDDlxyJ3pgR8Q1XFvA/QuLTCtA4K6iTVTEcFqUP
t7Sqyl2JY+l1rEXRl/cX7+x7EXmQnawSZi4GMqd7s/ZzhBzsVh1ar+w2qGUWN+PUgGb0tP7K0nvv
QgT3xtSA15F9EbAiiXgKXqW7Dlbd79RBM5jQCsnfVG01hpOc3Kv3p3Z2DtapAUZ2CQ5gX56SA9l6
7SQgGx2IhvTvoyiyUIspZk62O95XC8KTeGYMsB3ghFywd4B6eHqhrYPT9eD8rYpfpwYPttSsAsMJ
46EZEH79MLmTZm07b7S9D7FftdNuzU6NYGoAct7FfmtY4FWqGlH9TPpTucvA/w1hqZdgZpZoEQ60
1pbGvAhLwJGAhJRJJIresdCusRZtzY0Nr7EOShNY+cZWQ/RJcyqN+Hg2UZnIZSSNDRxcHORh1rUV
8sKy6TZqSvVpY4nRSwGI00D61mZLOYcyKpfPRWWk+WOuUrIxI5Wdc1tFXZoV9IFzWX/UU+XD+ZI4
ZO3aoVTZ9zQfxn5nDoYVPSbYkfsPORDOX3bX6kOQ+IWW3FU1PMNro/JV/0EVsYR6bcdlH1iNU4gr
sy9Fvsks1X2Jy8V1NyWOVvGd50UFhJTJBEfugIcog6RwvOEu1Qt5J8RUfOp7tzW36GYl6bMzg2rQ
UVU3v0/mXBj3Sd7J9AHZjWneptXifeuI5z9rBpnDfvHzPtl1ANbj/ZKPkfpc5E2u3U3ZlLnXkxch
xbCl2xjpH7JRtxv0kGFKPCzWoI07QIbud9OadW+TlPRor+uqW5vlE5ZeV40rxyVoMAej9Aoxzg0G
hEf768HK0hLT0THzMCTWpo/aMOnFRmID/qXtS5nAVnbLettZ0sHgB235chP7UfpdJmufsqH5lIQ9
KfS11sd5ttG7TnSBnEooTmUedT+i0XCe+nEiI+P8DjSOe6tOtlJa/s+hL7wFHlgxpGHac0XvowSP
jM3iaNI64O5pj7t8cUdMiP2Og7lNiBDdh9LUnD5stEK5PxK7ACGk5a6Ks6Aq7MbbSncx07DWfCRH
F6/74bS1NELgOIXaWd0Y5x/yNjUmWtqlML5N5EHJT3R+RuNKSzGQ2heRKLotllKwOpPYSdRumSyc
mFw7K8R1RFHY33V2PuqAf3MXrgtZEi5tnkia6YZ6YOdc570JmSGwC09ZQeoP/UhFrzGBJudCKzbd
Ajgm7PAb7m8dKJ6wFIu2hcU7602380d0K3ZpbrbpFuFwOd7gAtN0Hfrh9lTdeva4uqBqNts9G7oy
vW27qkDYwtF6/XUEiVBJdJeyRB4Udj9jiDnxEG/LromM6x7BrXRvZ5HUvjtDWVeBxK8ALw5D1MV+
6FIwAm5cOB8o3yTIKAMW1UXgRE1sXzt+YsQ7DJPrdr8osFzXac5fDuYM/eHt0mL6TB9txPwDTJyF
rOxQNEkw80xF21EJ+ejEFQbd7khV6aFrW9yW+0Ea3pe4KPJyCKj3tNWnRUf89nXR+yr+MiPqNwIL
KeJJAsAWZaKuUUlHEACfkMnsvsuisfunnNM+32mSZ2WfuyUFBygtfQ9CAAtb2W4WNLxeB4wt+x8i
TiCKVDsX6kUr2IujbedBqnJR3mtiMJd9l5h28ZmUOwdxPHIAhtUV1VOlfwvGyNwXM+t13TolnjEB
RTYMcGUfN/Qbsl7Vj2OZ+csVqACr+ABA2vbx/U117Yaj5SsMbOMhvWrjEhs/p028+gFq+Fj9My3V
Mj3ObeXaG6G1tTeFmcCW7OfczvXwK09nY3jy8zru77PMWsiUiWTMvWzxOvtZGoBJeq4+e1meV9+X
YQmEBt3mpoGJ0/5T1JNoH0VdVulGsAmybScxJrkpEc/gYBmieNI6M3X3xbiY817PVAn3MNMNdRhW
/Oqu74q4/lU2JT4JYcL1nHnIJhPJqhDhBhMHQtf6R1/c1P8eca5BCnaiUSDLUPwParzOxwwqedqb
Vxm90hkZkqy2ZSghgxThFLlgeQwwDV+GAnW8Oy48Nwq8JEvyjWbE+X3dTX67JZCkjO52g/+pTEqP
O5om46vvV9LAGxPI0K1fdsBaptop4SpPowe6B/1T6yrRB19Qal8keu9J6fLZwHhBuKuE9avqcYIM
xtKGt60wwy1gZ2bpN14Bsw2QwGuqUGoquUlaQPEA+UwcMQ1cbspdMxYCVCJ9T+A9CoRMrSBMP1t9
kvzTlCOFfTFwEd01ul9xc3rc7RsPYyFx39tVgbRHlVbdhnWpxWb2JkuGbhfL137sIn1T498lgffM
1LAmLbGcx2oql/bKRzSHfvikNXm/i4rEn/dttPjJXTslYoyDutXN6S7r3ZgEtgZluSmNVteuvYns
LBQt8L+wGhwYOkvfwOcOymLyQT1lmY76iGoy7jyntO0PTTtlcRjrqnqSPmEZl7nI54cEIjei8o3d
WU+q8uL2sW2KjCOWoqwMFHxED5aboKvvfRTiOeDt6Lsby26c5irVRz3aj249Gjdumwzah9KUkLfL
RshvPCTOY1JQEw0qY8RwIIsnlW4LQrdvWHOI8qYpxsgMOsPM+leViOYO677BbYI0KYxlz/1iZ2Gv
8nyYAhOL3dV/PbKr/dQYgDrrIYmsfT4QtYTDUAsj4M5WEMd1D30Ec+qwjdG8DDV4C0k+Z1O4cE3x
CGx6R9xSxkLS09coY+xa18t+zYORpdf87+jdWF3/qWvl1A7BMK3PT9JOMg89mWsQ9qZ6MvDltNk1
ttWW2lNlNvCy3HnGOr6JI9CNiDF0XBOdk0i8GqpCvtprbHI9DJW7uhwkGUURUDGAjgyO6bgHmYk+
vy4mPCTkUnFnRVRaFbRR7H8Ciw5xGZYZYfqmHR2ZX/u9lnxK3RKOplnX7scKeKAXNCC86r2nIv81
TXX4xV2LQgnbAvpwgNZ7/B3kRVNdzYSB1a7I6EEHJpbfl2ASb4bgoKSpGMMwwm/2OEUzK1MuBvoH
h9HL2Smp9qXJkhYBivmSs8SbI60kGpAydA3ttbPxRybqGMuKlnPVwZclmvpmym6CGR4yz0uVpDeH
IsX+TQ4zIWcdD1WN9YQLgaMOCyY0RH9CfBGRWG7Szqou6JqcAgdgpRLRm2AHUDIFrnaKAeoMZxjj
1BgOnoajWECYlt0viCPc6KYTH4SajOpqkq7NhYfQmxXIuDR+uk1bPWD2rX9oiaCMCznwG4kpqltU
xH1kdylQrn/+x0pLpCwEtYzhMI810NpotG6sIY0uVBbeGsWkjLZmiiuh9OR7Lin+X0vPKMuA94fW
qAl3ON3avp+3vZGS0pqhz/VbhA+5zuO5pMnUqxnE38EYqZakVDH2os2aaxcw7hfVddlfp6SE6TZ9
mrUDBXdg3Vp/rN04+0mn9WI5jBlox4wPxbugNSFQYLn526mxadA5pb5LeZd/HQ81d25VLwDBD5lo
yTzLrjP0QJq0pDYa+iRRWGRTeUnf9TwPJtEEs8YxRIIIks3xoLFbRkBkY/9gqcmfD5lud+le66ui
xd3Di+QWg9ZqeCzwj6wPBb0z98LmXFEgR8U9vuZKLePl4OE4o/ioxBCNrlLt4HitdzNCa3tAap9E
tEOFP8houuNC1EWpdWHc8+36G3bor0QbF22ME3SKndgR1ZU6Oizg3raoFAKwrnl23v+m56MAcVib
Uuh70iY9vQ2EEc2TU3vRIcr7ZTdbRrKFbHOpn3h2vwFnA91FoWtFTMDTOv6IxUCBRPiDe1B1IcKI
1hWeTThp8RmNC+fvf3N2XrtyG+navqICmMMpO6wgNWVLVlhzQjjIzDnz6vdTmh97q9n8m2jNiTGW
oeoqVvjCG24mtBpqVU9T2mxAEGi2L/bYq5daKZwPlIn2PIRvR9EJMGjFyhPB6Vu9Qk5Y5bVRjO6l
SoT9Uvc4zaPn3e3cWLfLRsGfSqQkKwOrXRd4B5T0DTVrQr8aohFpnFwjFzRq7Nyz2k2+PLgTpGYA
6bBLlwiAwZrKZg822ja5G/oiC5XmQ0HXPr9QaDXOD44ja0vcWCBxpMTW2sJ6WbQ06lqVB5yA+lyD
I/tPoUfLzjN3e2qvR1ltA6uO67B3CRP0XHmD+zGdNCN2n3NRBn8kSTbyyiTjTpfyZszVCq5OLBqz
uRuJPPI7DZfOoRAntf0ubCj1dmAu59YJu50RtzYILSgq85DVAJnIbfrT5Z9OnRPLBMKHVp/1By0d
81ekRLT4eTTn6O8HPxzlSNr+0rHCgru/9iOatTERkOIiP85t1bfVLrWJ8pEVuz/MxioCmJG3BLY7
kB9WDygckthR4yHyC1wl/ATRdZJHtfjQL3lwyrVunmHxjvpO5X9jJSVMh3Y5wjWEB6tRKfSlTQn2
2reLoHhpzCI+oQBhS0vEvQj2JkKQ64i+ISECH43i7vVHo4OhqlW3RL5LVuQ1Atj/jLtZ7OVLoB0a
rYx3sKIbl5VUV9I1Eg4ihDWyzA4RvDBLLfKnXLe/hY6pvqWusSfauDkKbXPQ0joXyBqQqtRTX004
tvrqotXtszAxAv7gzosSPXqBsH6yBq/QxKAPvMZJD5h2ITTXxX4NQ+1Fy9rlhMjYHrd8a0PwMCJz
SaaB2NwqWqy6NhIzBrI+AKLw2QUT4llTUlzszNoLcbY2BNsBZLnEBNAIut4QWTNTwBvH2DcxO+wy
lzywSBHCMPo3eu3f7h+vzXmx71By42yRQV0PlpSR3QC7if2izYwPSjjWfy/t1Bz0WdvrlmztCOI2
7nsppUKD8nqoIiuyUu8y0gtVx/uha4ag/SJcOxr+uD+nzYFIn2jBcm3cSJJmRhwXemfEfhAUMJ4s
YVtfdFztHpS+ltcDD64uH2MSQrjC1xPKSPvxkkoSuP1p/9Werak7lkuVPagczThSQl6CSgkv6IXK
DfPTtb7URaAtPRvCjhC/DiNVO8+2E316dNVodcPTwX4Ee1MKudejIPsyUy6pU99ppul9Vg/K+9xK
sx1K1u1+IzwFjYSdKNpVzhpkTfsGXQSKJ34bZsnbggbU2exLwEgZdsiH+zPaG0vmEj+tW+JkDtzB
JfWHWFt+B45oHMtWGU/Ui/d0bG63nMVeQ44L3TEQBj9g8D8N1dOvCMJpiv0u14MvmQjUMy05+9Hk
DiKVrApINxpGWyc/uVXpRhPniT+kcWufVAuPvY8NQKjh4KaLo+/Em5uT4lOBCjWBMqzvBgVamG32
OnfeOFKgpn596FQYmPe/krw5rxIqB4wQFwLnSIKFlFWYpMn8wuy5FoIhnqhNgjqoiZ5NKRPplO97
Z0zeJyISvmGUU3ue1Bz9rPs/YWOjIMMAHgqtFOJQd7VRzDapS2OuE99uafpRQVwQwuvLpPyqhpKU
fn80+bfdTBjOi8yyeE7WjoVGaFRjJJrEN3q9PVOUo6hiVd1BsuVeraTv3oVFqz03LhWm+yNvfFBo
mjKF5D2W/7s+EPEQx26GUqSfzFl2dGs1PvWjNu/s0q1RkOYFBgX8BRmj1T1vOhPtEAy/fYimw1dL
SaL8yL+Mw53jfftOIudGnUMuI0n5euMEVN4Dc2IdUeNZPlmdUX1K7DA4WAExYkUHy90ZcGubcN1z
9mA1gppb3ZC5jddkOIrYR2LTpOguhnPWCve1oz65cxnfRr3MTZrFyXTPvYnRimJJ6sQIYj8N2/7M
mQiBHV6qQVO+lIk9HJNl2CswbM5OfjDeAEsCEa83x0g/MYtFnPjmoBrnnLj31RaT8OCLt0/39+HW
CaB6QrgBtY1XR7seqok7krGJe6yPu+yThaj1u7oT+evYFcpxUM3E9Jqgcl/b1B5O94fenCUQdDlR
qvNrg5GJxp5hoguJTLnV/kd3uwSwebugLDHrQbdXjdvcouh3oBzN/cINdz3RKMrrGYZ54js9RKyg
0ivEvtL0VAxq8c5SFuPt/uw2t81P462i1Lxq6LPQhvHzEc/XxM6+h71ARAtxvlda7wiIplm+k1pv
rSjK1QDPoKoQGK+KOcg9R6MrZKMtCJBsSCJn9IaoL96CCBu4nbtzrYcrYyHKUv832mrr0AWhP59o
ia82bWUcp6JGtmAQwW9Jj+F1kRQRqAj6knPn9LbX2nrxFcbBXmSx1gX878+ALCEL5wDu1lmpG0SL
O8bo2wzjSHmsyOzinzqNaG90tk4DccAONTsUFrAHmvC4pje4RP/Wx1X4nKOX+DLhkHGKUIz/f3Sv
/6+P49YO0FD84hnjosJC53rHOcgYWIjYJ/6s9hFMv2Rsz4Wa0q+kbtqnT2Nh/8VjX+3klJubAK0l
cFCkEajorYZtnCDoe6A8vdn6C0IxX5YkUE51Zomdu2PrdSFTJsqSyOwbv9vaEU3gdNwd+oT+/RAU
WP/Nw57X9tYNRSoO8ORHaLKG2XYlsoNtPyd+SaEeDVer/ZTRyn+vGWP+cbE7950eGN2zWgfhDipv
cyVRbePbofAE9ed6JY0mVaq2UBM/dVPz5LZLfQq1QX+lxl3vhAPyr1oHIhSwoUrDXIOwpl8PxQPW
x4Thqb9MzffcZat2bb18b2tde6NSMT9FkTO/lU6Zfwe10e7AyjbPEHxLDdYRGGC80q6Hz5Sw5k+C
1G/ICZ7QhO1gQSwJal3aVDWf0iruvqK3koE7GtV/ptx8m4vBOFdOr39qFAF+JTLH5e3+Dbr14SEw
mBgm0Rey1pC+dJ4bOpmESEqpU+ppsEc5B9XS/amN80BhISv+Q5O7/ShUzdpZkM2h6RDx9lqAhtfR
2aing1sqtN/sMhjtQ4SVKh35BNgGugjKiKUwEOrJU1GCKI/42bv9ztHaujtw35LsVB2c4bowJJDI
JRloE19bUCqpAYd9hpqSXNRJINusROaTGw24ut5f8a03Evg3tAcKHvJMX28DdNomagVV4mcYOoSe
WRqlxFJE4sNAXe9FL9Q9d5+tI2ZQ+SKXIuyHSXk9YjhHUwrAIvEbXa1D9CbwJz9mk0AUBJmMbC/a
2VpWA5kNuCpUZok8rocbFsS4HZSkfBUpGcYZ679QmAF56EZxdB7H0f03ItP68gvLKuWOwT2hhXCj
W16lvRXDr/P7YQLes4RZ3nsaEKAnya3rz3qvtp/vD7m1rmSmyPOSFEFvXq3r1CXljAYJQ0568cGO
wmk+Vk04RKCXjfT3XxgMSjlQXxrYpG3XqxqH6L/PRUdybzbZF7OnG3kupzj7q7HTcE9797ZLTtjB
YNhJYqRG/29VD57coq0Rr5d6duQxIkGbS9A3PwEQWg6WGh6GzFB/j5W2ONqJFh3nxaZYHbaokIop
2isZb13cdEx4IcB9UmxY7SjZt+ntOE+BAvXpW5B3nZ+WEV004h3H19Op/tAjU2R5OjCg96ZDyXLn
6bgl3cgF4a4CDMxLxR1+vfw1zJPaFPyEJm2Ng4v18/R+Gcz5iAvI8qFyXCE91MbfOrUz3ovYVnHb
VHtw7OO4lwdu3ZsgMqhak5LRUVyFPEOYRLUeNqmParBzpg+ByKSxhPW7vnLmc99H7t/GlGeXqkQ3
7P4m3AxHCUa5uSD8AApZ7Yu26ecwE2nmFzndcI9by/jWOUn/TeDF2BysuW2f9KFHVWsZq05K+9ST
CdgAEu75/k/ZumXIpqhiQB5go672RDLmWZriu+OraIoNGAZRDT8YWCMgwTVTnzx3aRj8K0SmLDux
39bI0JA1TQJjbsugHfMqkJnK/IX/xPZClMeiUy8642PWg5TzGvCTh16Kmeys/tZ9AxlVNmhgT0OT
v96DxuSWs4ENh5+ZZfZenerxYChF/XHQYnsn79iaI/Q/thiBGVNdpR3CWqIYZCHFUcA052DqCrTx
VesFnIF41+bRl6QYlJ113Z7e/425Cs9a0wHYXBWpr1AZezfO4UegbcW7oKzyl/t7Z+sJpmpJh82m
4wBv83ohS0DKtQL4zQ/K2p68UUMT8Kku+t492FoR9t7Yi2Yn2tkcEx4bVGl4UkBwrscMXB1Gy1yl
/liADvMMrBuExwmHbJPq7gn/tL1nf+ueIKCUwRXWhOa6RjuJuK9TXUv9KTaVU5BXCPdoRVA/a1pq
vRvtOOpwssr7o3CbvVbB5v4hoqKsIqNtXf75T/XhaLCVcNDYPyJsXkvMPaxkAkRm9b+LGC35Od+r
c2zeTEgN/O+Iq/UtMOVRnSlJ/UKDAYDMkHJsqzo4AWBpXm1Ue4+LXbzlKIA9ad2wPMVRr+1cSVup
mvRkIroHZsbdfD1parZqC1Y49bW8MJ9i5Kc9B4WhnXLj5me1XNRwZQ+VquP1KNkS6TjStKmPSXB6
NqntoxlvOdhODtH7AYjMeehmTPgE3puPNzNgkP/f0KuvakVIiwK3pZlBL0t4rpVFn2snBvqr2JIG
cf+Ubi6nJKzLQ0O7c/VFw7gdGqPNMn8WC8pWzjAQWVX1OO1VN7YuHnDbUN9ceqr2ukejdRTk1Vgm
Zg56iV5imVN3JrzNKSg0Cqye+/PaHI5oXPLDUAZbAwkqrVriJHTYqRYdB4T+s/orMP72X2EFffYL
e5LcTjbSZKdGX4WN2ZREolgEV12fVbhkKbDDkJrc2ZObU0I1WBIVaJ+s+dVwm9oydOPM7+hpKMjV
d4X2pBdR92lsbaf9hQyKUBASNZhJPJNXQYho6em5fZP5famnnzqjm98a3Y2+oehhOIeWEsIvVJlI
2GTfHaAhueoq2AgKtUAUYcl80xY2MX5ePQ1uBzQ+g1xzKKPZ+K0O2vn54Y2CpiK66rIAjzL+6qR3
aNU7ekGwZSw6VlzIRGc0D4FLe45otZ38YivChRP5IxlHABo25vW9wo0dWI1G9afJCphnSOm/xkaW
vdRzMT9ZYaOdOy3I3ycAoSvPbJT6KIzW/papbbGzm+S8VnUaJIl+qKTB/iMPuf4lVhuIjBsU5enB
mKqXvgkAuAe5AnWhiRf9j65o2v/cX+qN9wqpGlmeB0XKtlpFBHj2ca0sIzEddda/1DKEddfEyimH
5PIBiGlwhsJjDzs3wcYNR9lSUhw5m7iArZa8jSoUnBEk841imcWxiewOkPWoOenp/vS2ak/ccNBf
KfJIhZZVbAXo2RZl0eBW2sxGelIblwYcdifZ56VD9FaSkpLnBIO4ZDCTE2FDfozqEEIugh2XIGvr
Z6uYxG/3f9XWd5ZdM5NTTIy5hnguCP/WZNC5D1RDPXW4GWaeQLD2CSqg8gL4vXq7P+BWkIC5mSz+
4X3CaV690FowdkOOmKVPBBQgO9u5h6XS5hf2xSh5YWiT0QBGAbuHpKGwYn8oIi12pr2117gqCT3p
x/AIrN41+kuAGVyONWXV5Y+4Xv50RDY/C2OwP1VmbJ3ZbnsUfbmT1kdKx9KFdjNzuTExmNLMECNd
Z9/J9fljHyrW8q6ifN8cXGoKaCRnX+F7iRlIah/OHsJI+vLl/uJvfW3CQUrZ4Jhp6q/u0GqEGmei
n0snam6k/mthmEeT9PC73RRD985derPceSm2lhovO1U6uZK2r+WPmgb5bZSoM78V2fBZSxbxkiuJ
cbHnocL3RBHPEfDj8/2Jbg5KuZ5SM41npHeur69pMme96cLct7WhPEFBFU/KHMNrwPLkWdWm7m1M
RbezqX5s3fUXBqdFMZNyCBD11dYWWRdknTBzPInj8ivF3hj+kj1+aZZyfFL0EFXleD7BJFs8YQTh
0UIM6EBLp3pRly46OU1pPJUV9OP7i7F585gYF7BjpC3e+uYJShFzZ8MXLBwYbYPo3CMgohGvNTAB
B6HCXMVVwPKGeEY7GeVGOhGzB+I8OCCj2FD+jZKdd3VrJ5KWkEkTQqBhsroMsY6oRi2qc582sz3i
YQX0ndXpJY06VhpemWEu9nQQt06gbDvIbJp/rusValdGAeqI8CbnSj2bTa29IOwev4DLrc+TCWbA
dbDGGfIpCD3Yx/PeBtnalhgeUAUmGEStRf75TylZFo9RUdB19vFrQdxh7OnTeYOuw2qDXrU8IRdv
XthchxqOOvInFL4t6OMel0pzaHD8eU3aZv4XjXNqHFMjnXW7EDNkRRuzf+5vGrlXr/cyp06mGbLb
iMDt6jVGU6YxkgBAW18pY3+AvKd+1rPGWHZO6m3YCrNA9jO5GSlyrjsQaTIhwSF7a11N1W7m/5o8
glVfvqqZDeH64VnBdQbNLrcdg622Xb30Luw5C+hhZlghztFlvTwZYVyPD4cVrBtoCozTZPC4xm3g
75CjBk1XHOHx2tODMkfXP9xTL5PP1OojYc0GqoeuIUHFTYlI01tmS3mBBngZA/9yKucIjCTuvSLW
oy+5KPLsCONfEukVNx3+vL+ctweK1wxhSpnaEB6v8Rs4mOCdmsSpD9LK/s2FSLucCm1Qwm+VaCpq
kYgn/I3tQMzT0nVtexpFOT/MjkF0gxqkJEJgZo0K5vWhqiM6ErEYU9+O5+yUpZjk0YSPy5QTo84g
nmqHw1Jn2tv9yd9eYTxogA8k5JMzsg6d7DAOS0IV0rpm0oIDUlo4jmCCns9PZs7wx2gwqj3qwu0N
wqBQMgxyLj77GvlQoCRYaRNfvDGy5R/KgcvBHszhycj0+j2Jefytdgd35zNvzBSoLg06Gi1SP2kV
NghMYau+p+hpGaNLnZfwHQ5iVswuPFQ3hpmbKc5O2LBxL8h4lEhR5UmFA3n9VZMoi/J0ocSyKAhK
HPt8sNPnrNZr3XNy0f/x8LeUTQ2JpuTCM9b62jXVACyjcpJLa9QROygULEqdSXx22m70qbZ3YueC
2JgfHUjk8QyT6xVw1/X8SqAUVuUGma9qnWK9LJ2CLXhH+6X6Ar+sefi5RQ0Z5yIbYiDl1nWHfzGS
3pw1vfD1bCmPCpwuf8gb2NKUsp4MuhSfH15P6WNEPgFUjvr06qFDZSstcD0ofNxws+el03Uvd7X5
e2G1GL13zbwr5LhxMMBNACKW6C6N+Pp6PUUWqUmMdbwPDFwTx2oKPgQQBT1ce7JnrHLcd26GjdbO
Lt14JSkPcAFTkQCgs+7FUKuIAM8uhc8FpH0W8Lf/qutofrm/mpujoJyEdiSUrxshHrUJjT6BR+aX
U1meIr0dDo4Y98LEjVPO2kE0YP0kHG+1IxH8LGqjnkqgGeTDZyMGb+SNsZlo50VzIu3carOa7hyD
20HBv0JQhxJMYgJy/vqz6VHYxH3rFn7UxeZHO1qMTzqyKd+XKDA/ZWVvmcdH1xI+BRkfIFHJWlqT
KpJCSpgqeun3liVOfWX052DoxE4fZWtaUmAXkhKy2yQD19MqQsNIIjzJ/D63Icpr2eiZeRkgBtFQ
Kl40/fwLs5IwDiAgMuBYfbtkDuzOQefEt8SoX6IOkqZezjvPwO0R4+835OtDXgX0XLmeVCcEXbYm
rf0xK5LXIsBOOAiHgXc2x4ELUuz0LQidQN3ZIrc3pRyW0gkaqlA4173WKgCrOelu5SMBNXzAVk7F
JaadUDKy3FQ8vj2AGcFL10HDSDva6znGPTmcFka131jD332V93jiPM6rRXyQnSdPGprsN7ujRqlk
doex8ZO+LnSP0nf9bW6p/J3u74qNXUhojfw7nHN2xZrVMweFEWYUtHwNP11vqOzwFSX6f7WsKvxJ
VHtQ79vhuIGp4WNVAbDmRnVtLg1kg9Jl9KMyfJtqxz4Ipf3dMgcHX4x5j7J0G/v+uO9/xGDUhdck
zrzDdAB1nslXS2GBVwtwGg2UpEtPPN/u+2LIIxflgDqvTyNma3tt+NvDwGUJpZjeHg8rFZ3rjeIU
QPuLtJ454WgGF07ztVOXLyF4qkNtjh+KSqnPD35NHjWgjhLnQoGBxOx6xN7E5VGvXXGJcLo6NpNx
Eho2IFHh8L4t6qMRw4/RbI4dKAfWd3WDqUoLWbpSxSXONOWZBE2a9sTd8syDb+E1zf2wM+LNOZca
+EDgZCKo0Wxaraj0nSuzmowT6YjFOk6YfnZeGGj2P40STebO2bh5UxmNd1smTUyOWPp6NWnC6qAo
JHtmwJXKmHrxu9HPe4DDrTkRG6CRycHi0MtN/FPCP41NiIO5HfvjtIzH1MF52ckd8SqyYnw0SGBC
khbGeZda6usnJ4vMpEBeN/HrcqpeQfJkp1kdtZ0WuvwIVxkno6DNKPM5Ap8bQh23Pd5qqMn5PeWV
P0oAo8h+xgnFxC4Pg+KvsYhTJcMHIFTDd70eTKWHV53m7ilpbC0scSzNLpYPWZDVwkZCCUK8T8AN
Gm5QnnqtLtsjqkPmcElcq/+FzQI8k3iWe5Syovw1P31Gtx3M3sZHzHcKgNaaopTxsSuLrtt5fbZm
xYsgAXREYrQkrscZmzmfwdkAqMnsBMHWPnb+iR1tOahBLIxfGgzsCAU4Urs1fjrAggtGB4MBAh2o
GrhJeILb3Hxc8nzekzW9PW5cIpinAtc2UAq5QVziSZxHIQX3Ya6MU4y2FCL4i/to1+rH2vF0AweU
b8IqQhnj0O2sUdADzWsXRpfZdDGKSHryN0Ta+INm5cnDp46vxXOHtDUVEHUdeOUVCl7Ux3KfboXk
AY12Ic5dXqJi+OjtD2KFmxESCVcrZJnrrTEkRRCZDbXLJuuG2lMqFVtPhOfK+WgPVRx6dS3rHPcH
vXnkWE/OGN+LRJVprk6ZtZClxnUe+mFpCD9WhHIWqASiy9Pkz0vVvmloz+1EmTdRBE1AUn55jVGp
vmmTJbRIcDyH428kU3zqmsp4K916/MjLkWDpjNLMziRvDx07UtpQ0HAFAa3LH/TT4cZ91p2mkQZF
OlH7OLql3f4tlHD+oxGYTj7dX9Hb2dELoQPjAN0D/m6vHrm6xP/MAjfn55MQ5UHTGqU6jtUsaiTh
7CjxYjOv92wbbj8jZGsQMRLmTZ61pvsnrpFZVt5lvotr6ityv4gcZrPRfdQIH70umULkHPtY3Xkr
bs+8gcwG551GHxHSGvyEDmOPSCJtB3dcwKS6CfDMyW4eDotgZ8IgI9eSndW1GpdVAMdbbDqYmBV+
7/Qo/jcriv6LYxQ1YFRa6J/uf8HVdqFHTEqHr5dEASONsj7xC2jIVmjldOFODQ6q7N85CP0do87e
E2ZeLaAcih2Jiz0KLFwxa21hBfCUUjnWfCkQ9P7UxKVFRXWJd+KurVFoxGC/wi+m3LY65N2CbGHR
zdNFMVrqJbw/p8TQd33y5N37U+QgJyMPNFVisCmQQVdvqBlg3VpG5nyRfJ70oKtJrZ0Kt0GMNq45
K0d3aO3pYNf2/C+G4VXpAXWx3ockh7o/oiz7poal/bFUuno6tUWua16sZwEKhXGbsfxIuQgvBBGG
aVEOHPZlVFC8fDXKRHSXduCEHMoRF+Ez3WdjfNJmvYzOShbk1gcx6bOF2aFSvYRGBOSoDkZSP282
7DB8n1h2G13SymmLk1vNzXgIlUZhpQySt2cF2M38Urh1/jlNI3vxgqbSp8f2+I+1A8pP1E+FiyO1
+kSLplZoBjrKpe6L9iXIKvek5llyRqa7PjV5rT1GCJLjUTQH3kNLhlx/XZVR81QYIh/Viz7WxkHV
K/MkwY1ev+jJzoW4sfscVSPc4dWmSbwOeehMDNYcLOpFSbvO60NQD0sb7r2ecoFWm88BNE63kS2I
mNVqAQ07ypCvmvQLrhcCjdhmCs6j3aqnUE3FQZv7f7tEtcrzPEChu39fbE0QvhMBlg146abtr4tx
wIYumy61WeTHAsfh3xUts3d2yOqK54tR1gRzReGOZgilyOtHjIOgWBMyDReEH/+wYjQdJ0fx6iL6
HiKC4c3BXmZzOy1D4+TRIpQAClq41wOKoh+tphDqJbGK6rlNis+zUe1R4jYH+aE8RZFEhnXXg7hl
23eJVWuXsAPC34dqdOa+WI73v9DtjU5tHMdYlKB++IWuosYuqzpd0Du/AIIIyvNQLa3pAa6mPo6e
9i6bcONTUUSDFI/aGcDc9aRsu6uDGXPxyxS56luPkO6LDi3+FcRCeKmh5p+ndE523uKNOYKHZVio
K4Cs1uJCwlTbGd1Y40JSLP4xnCb4vIwxBC8sN+rHonD2IqBuThu+hjRZjXWb3RxnNW4Sx7ggaYSW
ojDTo1FFsMtQpD0GNOV2TtgqpvrveLIBJ7UUqIvIXfRTAJfm1hgGFGQuSZCOxykw84M9tUgal0Pv
oXQ8/X5/v9x+QBkR/7CIoPVI4/F6vLiMIQ6ilXEhFraHQzDrVfdiC6doXlS3tet3LTwdwPpZnpo7
sertPWYi9swzQBAJhH0Nu+wUQrxxUc1LXM/lIZiU4C+A0IClwEk9TU04fzRgMx4mddiTPNpYZIkq
BZpLBQCWqH496YSOdjg7iNrRTx2PVRJ06BvPgQfa1PGKYrIe/qhUTbipTRoR8nVY9RwhZNcVRFiq
XXZYeFDI06d0iaODHmfp4NXDPPx7/6ve3jWMh8YiiTAAWlKB6wnO7hIZWdyJC6tveF1XoAvi1Hvt
hzXEk83KMFCo5MToe9wI6k2LkdqpJS6mMP3CSJdjO2CEbCr/mp0eek7cfYojpz3ayvxhVM1nJ5mm
nU20quH89ydAXeGQMlvuveuZghsH8Elk4/eG1UdHa8IC9FNakgygZOw6XeJV6ArkT7gTRMH3XlUR
Mcb3uniQ4PLjd8hGDDkXaS1d9OvfsRhaHaVxGvpuHbje3PSVSp++rf60Kgi4VQJz0Yimeq/Icjt9
aZInzTKRaaLSsrouBtudaJTmsV9as/UMOaCdT0aVV4rXRpo1I7asWH/q2myaXrXo3edCrY3vj+41
WhkUVnXZiOKxXr04tt0odjwCT4vQgru0qZqczKIed3b07ZGlliRL/zjzsOHWGKtksoM0Ay/sF0JT
vDEZX+kdOZ47iFdwBHu1gtvzw2jUx4BD4LlC1Hj9NbmsujoJu9zHfaV4S/XCODluMj7fX7kf2ch1
JCeHYfGQ9EKOcl13j3BDMBZNlH6cOIuleTWrl3pNQ2H0qe/V+HtZGMpydIuxQg1bYOswvoYoYoxH
p0Bbz6qUwT5YOSY7nxClcv8J6ZKonuoCPz4krVKXx1l1Q/2FG8dOdrgbW0tEtZnXl7aBbB1cL1Ge
9HZZ9G7uJ2pvHWj+i4NdIjh/f4lun3oATtJ8D8IReOObYuWE7OTsBoVvY3GFFaRjHccgsw4VMOjz
/aFuJkRRD/SW1E1me90wMvtgsarCDkq/U7HSHodIHBx0y3eaqTfvLaNwVthT5ED0/1b3VRkkfaFm
Y8WBzeNz3eiEEs1sCS8IUND0AMMP597SHtSllQJRUs+CeAm6NtNcbWhdHzMLJZPa76xuObSih3Vr
qNPp4SUkvyIfxlKVquW6ZJnlU5zO2Lj4Y6AOh67tQtLOKj7eH+VmTzAXecvSCeQ9Raf5eufhT2HG
dTwyFxTpn5fZSi4Zoc2Rys9e0/F2KASSfsSa8HShva2WbVqQnh7cpfKXsbWe2t6wj0NoQVsU0cMP
CAEQ1BPoGVTvJALuelZUYlIdsfna79VJ+8q3SVFBwa3ulNTzFHv12AfI3izao/GtHBbLJywAfyAJ
VzNUuqTQoqqp/UTTIdR1c3IaxmB5C9IoP7t5Jh5kK7ETGRDQAqE0udZN8TzualmJKGpfcbLq2QGl
/RSlaXfqU/vBtt+PoVhMif2kY0zV8HpJJ1PtjaxRGSpWq2clQViwjY3+lFIbepcgPPn7/Y15e4Og
qUIwROWODA+56evxDLtKXBHotQ882TqVuVmcc1U8CDL976yoEHIEgPxTQrkexax7I84Gt/YRTFSO
oaPmXjZay9nU5monbt2cEGVI2mQ4n0Jmux7KVlNr7Ban9hdTDf4EaTX+1nbzsnPH316JLNtPo6w+
Ey2vMBBIL/nQRMxDbNnddNATrcHZB1zrP8Ic/+6tIfn8Cx8LkxR5V/HJ1oldbRemCrG78ZfQCV9H
aQCiY8nz+Aqy3QGxkEeisbB2/jWNLhBRYzV+jxApRznBECqK54dvRCISCW2W0mPQDldvcYA3TN04
bPQ2SNKDgdil79Th9Gqrvf7b/WXbuBExn6aBJnnHPBGrPQ5wMYS4ttR+OLjhp6xZlJdZjd6Fczzs
REebI1FTAA4rsbfrUm5M2c4sOrtGjFnpj07rxJ4aJc5hjukv3J/Uxj6XGvzcu6BlJHz7ep8TxnT6
kCeN302hOOSVVpy1UP/4C4NQiZTVBLqv6wg2V6zeaqOi8VWZ2Xf5MnrdrO4dpps4+cdOIPSVbBGK
kKv7vBmwfan6gQ3HSX2pK2xn6hkTJoK1+iXMiz3D4q2vpEmgjIxi8Y6Vh/uneoUdU9Vy+5lZxcGU
EAfOvTgXIu4+9INZ9jt7YutDgRwEjSZFRCjYXY+mQzUN8nlpoH/r1VMcKvjVmriX3f9S23P631HW
2LDAhZqGxmrjt3HcHCnzF4c6wV2rjMLv90famg8dBIIYAjMdDMD1fOAgdguFycZvRDy8JONiHMJ2
Ck6/MAoZIh+J7XcDeQ61okSI0G38Cmm7Y6POf6s5Jke/MIgUy6EbQsS+jtTjph5FOKatH2gRZrRj
Nz5Fs/l4kE7wzMvHxwEheIP9RXnQcXunbH0AE85/VH0w3RcDb0ft6RdmAwFWctx4y9dJLWZ6nbUE
eYtSbLMsnptOiuU1RVHvSadu7gBgtT84ZTRD5F786fx0rtlB6IpZtnyej6QGtofF4sP5LHe2hCwA
skccizfvepSsN6d4MJCWw61PPwVVi/2dDRTj4UUjR5OiOkhRwWPQVqMMYKPNxkLALhvUQ5LE4qhX
/eM3HMEIeBJuHPbADa4kHBILyyIT1gDOSL9pcaz8DRNO/z1cuvRl4hL68/6sZDx1laRTVmI+9Pko
d1FVXz2uTjGU9uQAxl7sSumfy6irxacxmvvlEoxzWV+KKQisc2xj8PxMI7oLHw7RqRxSCcbhnhQE
6PT1so45Sz4ZQ+WnTUuJNgpD9XuV4WJzgB0mviEw1O/dgLevCFkPI0q9ZPbMOqAw3AS3v9ngmBHB
9IeiEEZ+BsewPOHOB23Z1vJ8rxx8O6bUvZKgbSo3REqrk6D0EEUTYHJ+OCtjdHSVrLa+Zos+hJ+F
0Qj9zypNwp0ihvw7r7/t9ZjyN/10+sJ2HCZqvp3f9Yr2PqU4drSivPs2p8Sg97fR7UGX1wlXPR13
6ea7+oqOs7SGQOPRh7EljlMDijqrw2rngdxaRLYqpiPUyqj5rCYUD2o3KG3d+7OefsmNtveWJHnf
L9pLn5R7we3W6kl3LXrc0I+1dbpfluqSUtLtfawy21cExf4C2Tw/OQte1vcX72YkeXuxo+Eg0Nbi
ibn+TkKn8ld1U+c7ZSWOCWqhEJL01ouXudkZ6uY7cW/xIoOWNghnbrgX+VyXsYU1sB8UqH6lidsf
k67aO2AbEyIKBAAOzEqip1cXcltPgxprxYDySVxrXtjF/0xpkOORbeJY/fDiUR23ACxwlml0rvaE
gclyPTraAAjJKmGpV3BVceRz1epQ4727N7Wb+/IHoh50HNmIvD9W9yVxk9m0uTH6mjPyDPRADYsD
2v5W84w5pknbeG6xdaRVN3ypSfn6nUDkdmkJRKUaJ+8Qxa4b7OiM1wCfWPGtLItPA6WWQ6sG/dO4
mHt6CzeZKxViNiZEPc42fddVsA24aYnqMddB+WKTrBJnkZ04yRkrOMPXssb+K9OD+NHuJw0z7mbe
JCn9TOp8fRaccKrp5Da23ztwI57oAIXmE5rsKrZhg5j3lJduzwNVV+SX2Tt0y+iBXg83jf2Qhl3p
QG4elEMXqZb3P5ydWY/jRrCsfxEB7ssrSUm9zIjqns2eF8Jjj7nvO3/9+dj3AsciBRE6MGAMMLBL
VawlMzIyQpR3b8ftR0MFjviEEiv8V8LU61EEBX0zS4nncxrSWu7WZsvuNNrGzPGuRThs55Avx+vq
3kcYlroVxThaChaO9vVwpRQvfjuTcsb6UHXDAsqTPpn1UdZGERe7SnaaLqKeDAj81FTy3luw2Tf0
533oZ1MM5JZZy9voIRyOrDPmMyJvdXA0h5ohGqVp01fKXLWGNTKeuhjn4o5xvH8ZbE4nQ0MagZsC
9kwapVzPXJVCHIL9QkKl3CzLY9wroXS0yjCUD5zUfnR5djXT0cIxnQ+l0KgPiu0sjCmYdKw+vOvF
wmyVMFY6UVQh9eo5njFD1RLLvEghsVQ4NNIX3KT3iiybTw3tDE4OuQL/UAld3bRtl1nRPOsaPVJC
/SQLfqI/a4WWUqbkjTwkeYSP7FAZUCPUVsaIUyVTVg73V31ziJYfsZgYLt1aBqHx9aoLsCSyKU00
AAaEd7iS0pc51+Sd2sLmENECgHw0+QoYqwwt83qUrClnszcRRxtCqXgZJiNxS3B/t9N2bS9vDrWU
W6HOc8laqwNEpYSkRTL9s2a16nRsMTvLnAAn3NlRO/Rg7UfXD0lhUGr+IQwGQr6emaFURjb2rXEe
rTKw9QCp5SqKyp2kbxM8LeJ2JHswS0FRNtLYpWxRbEpM49yD03mGWct/GxBZnssBL0Qry8Wf92e1
XUQ2BdkyvEsWkg93Pau0F5S57UzrHE5mQhsKcggOBd30TUd27dEbj9cJ0H2p1i+9/GsvklrWUlyn
G/9ML32Oyrow1a5Q1uVBbFQN92pMyqFKCmYmHyQh1FPE79V5Z31vzJfiExXPRfZ9Kd5czzcuNZN6
CpumQPP9qZC6zo2ywjz0Rje93V/aj97xqxteIfoFs+Z1puwMJ/p6LF1Jl26LIfFqX6paO8TBvTzF
fHjFS8Sqqw96xIXr4u6LZ0pNpNAexbqu1VPZT5PwxI2YkgtoQUMnxrDYVcdKGE/f0HjJ66MQR4Nv
y3mrJ6/1rNQ9vE1L+7duKq2wC62XpoE28qzvbb0qEaEOE0vpvtdTpDIKgui1G3dp17pTGhcINE2c
JtVOgpq2Srq8cv9roqr+8CQmhRnYNReKYA+S3pwmAGrfQVZIVU6J2o6elLX68OZbuu8/xx10uU/S
IFT1Zymo6tptrBI9jTGPVOU5l7UixvRabTMIdKma/aC/bZqPtVr7ozPF85h97Qyac091IAbBIZbb
ZnZFjbzINlN9/At9lzx2RIUDcYiyDIHAMqZx92BmwWjagzkr1VvSyD1G9bWuCU+oCvu9wzkbgiPr
KqqHOUGu563LKd01tjRNg3UUMXStf4T4v5uxnZKNKUiIVFWrerUwVBgNilL/Le5rM/s5yl2XXYSo
BgcOyiDxv44Vfk69g1d86L+YSpR3F3+UxendUopmgpMSScHzPNRSaZfIU5UnCE4a8S+Rp/4GcdYs
nu5vuu0t//+NGAnMQCfXfla9EXHBFErphYjCHxpMr+xSDprDo6PQaU+3HlgAmgKEZtc7O9OarEy7
dPBIxLu3MlP7QxzKe1WmbYhCdYmcS6FFdtGEWI3iK2oz9cJyweup7GJlVHytRdR3D3kn4KujNrml
ASrH/R+Pzg5snLVDUou9oawb59CAiGqMjmJPqOJhdOJpUO3QrPR8J0vY3vVUFpBrRaKeSh0l3utV
rIpEFTteLW9IWg5ZX8jpvykNwd/Z/fCI6lTSyp0Pt/wvr68khmRGTA/oEnb69ZBKKGM1WimJJyRz
IR/lpvLTQ05LcP8JXYjZfHg3kuYgCckm+eDrrl6XqACkMUXEETLkqw9pP0lHP3u0551wjjo/LJkl
pOQP1irmyMchmOl29M+JoranEm7ke9HN/ZOI5t0BP2j4fI9uEAbkgy2KIUslYBU/ymqsxrjC+Gfa
5uSTFeNfgRvUg5Zxy7Rop4SlwWv1Ib11/a0yIKhc16PYswZV9ZQ51B1DCIydT7TdhBSDAP9p9IDJ
QPJzPQpk9QYjxCzxyE+Vn0NVzd9DBVcWpTSzoyCW+U7qaG52IHAXFXH2BcVcRIOvx8tHaUa5rS+9
Yki1V4kQv3d9/BB+UK0KX5ip+JlLof/djNK4g7TdGnopQbBXFs76GsFJ0iAb616tvJxu3P6pzFME
dREkmTEsmhSjOE2IlrQvg0Qj3WmmUrbTBbC9m6mLIsmEIxTUA9o9r6eeBvIMaqAPnirn0wta176d
AczsfNBboyBuv6RXyyBrSqufAOLrWjp6H/TOKhOi32NZzntSSdubBMyBq4SQkSOAXPn1ZHIoY3QE
9aMX1/lr6AuGk7RBjHUOTTX3T9uHTfH1pbVQu8nISV1gB6/RnDlSK6VW4snDc3LOYeIH4XulT13r
GOks524vD7N5KZugFg/EH1p1GRO9leyBVpXhryATwM+qYc4DO9Y6wTxovjF80oZA0P6xQsxgHr5j
Ueajq0dfDBT4vatLTzDSQCLqmTwCoAWJTMWnUWo7zzSIZu4vzfbwov9HfMlZYldTiLj+CIEi9t1M
W51HRNvXdkPf8FMeDv0/BeXXr4I+1M3x/og3PjvHD8Y7/dcLa3uVBSl+Ug+JFs9en3T9C+2KmTOB
L7rmbEg763hjI1tkkUtvPjI7MGiuJ+fXiRCobZJ54iRKT20whw4Nr8nOEm6DDAIMrliU70FCSb2u
RzEiUZkFmmm9ruq7JzlWy+90TGoHAVzQtlCzdNOum3bKKbemBgV7kUxHrmiTui6K8MFotQxa0ohf
RnnmyGCkewfnxsfixgHRQjiFt34dyAR138VCnOdeVAInWBQyTnCRcmcQleSiTnP5s0MIILNpGhtO
fj28jKI6/FTjIH1J8Wl8pXpeH4ICmpuuZnvqFps1AKxcxJUXzgjNeB8ii/+te1jRJE9GJ3l9lgMS
aGZji4IhP9/fr9tRFggdaijsHjDL9QmhKkeDWYBjfDjB2Z2jRDqY8O53tupaqZKjB4ROlLr0Iy1M
1NUuisl5i0Ruu3MqZ5NuWyqB628kHrrmUzBrlfg570hpnyhJT7TkzYZZnlLBnM2XKsgD2fG7OG4P
+EbPoz3qQw98Mk/ZnrDbZjssqko8o+xyQEfYn9dbXZcoEnZ13Z1lQa7sOFLg2SHqYwtyIu9sve2y
L20GQGxw/8GK12AJLAISMPq4z1RSaqc3wuKkxInlPvpxlyPLCMsgi5jN9YRSxIZxWa7686g2cEws
OTyBnmaPRntLh/HCy4FpDFz48Tz9Z6OKatJIcOnF8yzo0kvRJ5krdpOws4U2V/nHKHSDgBPiTrnm
Mlf0tMGTrxmFHMfuYu1Xp8xPRYXxjO4He4at260AiMVGoD6xFOnWMJ02xCSfqSKBdVt+ZCsJ7SBa
UwUg3any4/5XujnWUitffKmwNVmdjcJvaOFE7vIs5DHq4nWoOoXAu2HpAL73h9puO6a1WOqgWgaN
dd16jl9e2iHCIJ2HNtAdSQx8N5qrvSrx5sngU8H9pYEYBRIu8dWrOyfp0Mozi4enXOEOXT6Bz3TC
l1ahdadWivIo6dFeE9jNqYHcikuiuE2GR90MG6BD6TxPU3NUcjDBMOn2ILqboxBS0EMCv5l3/vpE
SV0bNGGhSudQ0TOna/LqVemCPWOL26NAoUGcfGnaWOHhejtOYwWfE1+rVnP8OK6eBaHZ67C6OQp9
3txCNFBs2JWJFiLROZnsu9pAvz/mXq5aYY8KcnMz0L+1tL6QUa/JiNmU5HpPsnHGRWp25CzydNH/
ikv617goP/e5/5hVJy8Nm+9/x1vD+KEYa/jj8IXisv2ZB1iddFZQulre7bHBN1WLZSR4AtS8SQw3
1jwN8smdOgnSWRkw4+xl8ykK8icjRAhEqeZv1Vz89Dv/Db+HBxUkPubIatIJC3xAVXP5sv+5cZu0
1to4Yn8ghOCf5K6f4Bhb+VNKyvhoPMskF3oV5BrSCwDw66GSlm0xz2ySsLNkB6Ns0y4sBTRyaPfy
mFv7kQsXIjjPCBHJ6h4UAZwbyrUytp4WroRWJrzodFGf7l+Bt25bncx6ocGRza/7v6NR7bSpruRz
7RvmARue3z70CNcMkr0i+9pQjc8EIwhgm7oulBKKFtdrRzNHU/pdMZ9zJQnRLx3hHk2l7KSFkZ8G
7Cy8bg7Hz10v9cdSav0jeGf5lLfBAAxq7CkpbZcXkjhxJHIcRGM0aV3/mixXJk2d1fk8asHk5KmF
2PacKw8HNiSicLAWzg7127XiNLWfOkBmVD7nLKsbtP1Pbaz25Am2U+FaZD8iukMBYaOCSck3AZRR
pnMglMJRCnp80MxW3dkpm4gD6RK4GJS7l4ZzHufrBfP9sJNCKzTOUaV/mkztc08rpx0i30X5eW+z
bKakUW1BlpoOSThBUDKuB7NG5ET7uNHOSGqp7pCp2N5kyp7k5q1RaKtcKIZUd/hG16NA/O1ja+y1
s1Zrla3LvXVUk26vP/rmKIC29K1CR4DhcT2KadaQcegTONPmHtE0LCg43Af+l/sH+cYoizbF8kgi
C0DB7HqUEtqFOtMkeg6UYnYxgpcOfSuM7v1RNtcFJTl6YZDpXfjamxB6nKy2GYXYRCGrab9UKVWj
SEnav9FF6XaOzq2h0HaiQZPPs1A0rydkRgg61/yQc9b1uV3Mcn8yVIqMkRXXj1ahmRWEpsUBlZiI
7Pd6KGDTFCWpjEqjkIQu/qtoj4jokzfZvEcLu/GZMDxaukKpr7PtVkNFRdFmQkNRMxAxfO18qfss
me306Ku/TIjuIfoCSHSo1F5PqA7B+yIlYkKW+meELfSz0lnIDpjjo+jhItwAMwkLOWJNBA6uB8pb
dFyiIAs8BbWhg1nKfxeI0j2aURFQ8P7xfCyiVJvUv6uCCNxCAnMe8neMFMNvAqJ27/d39ubDcEDA
pyRyN4MK1braTGWni/pkzr1epIhTN4gYG7Iw7GxqegpZkSt0kqSGmgNpKNDktplMzAkLZb0zz0Nd
T4VbymZwqbDcG52Osp8KY1suDI8FqVI3nJIh+B5NxWi+Gdhdyi8B+lnDjzQSk/ww5RU6cTqRcOlQ
L5XPZZ30/g9pGMrZDpWWWm4hCb1my3GvK8+lJpi1jecBXTd2qzcj3s/IJ+cnPFyTxs2saUrtwhQD
wZWx+xmdRCe4P/pt2ui2JMeDeijEcVCOmTW01dGSmiE7BRg9ji9db+rVyTL87BihjGZMNpWiUX6f
smIe/oC3R61Yr0bzJUhCtXpCT9YKnwcrKf5NuU5+E4sr0nEeYjP4ZOWhGh0XrfyutUd1FiN3KKHm
vI8jKcibn6hheJoGqQZuEqKp/iQPpoZzAwAzjrdSno620vjWzyLrOLvE2paIegFmFnZU5NkXPYTL
6oylKid2ge5x/omoZKyPlRrP72LaGH8m0pAW/Nq0DN1xFtSfpgoOcjCnfJa/6L2itU8R3r6yQxeb
INsIXVToNBt+qcsHHTJG+U+TdckbpBdJQtGEKPKYtxquv1mNGZgXS0i2vUx1OQynscE56pjEdLg/
+SS6aFmg8da/DZHU/ykAWEP74VnXUscKBV/9DZIaiI4+j+n0L55zhuzEuKq0Tj5mZeOkeuwb7zPR
onWserXsnTzr5/6kSbkWP7W6MaIskBXTIHzmdac1U63V4FKwRNEvyxj85CACAIbHykyUP0ItVxWH
PsW0PFhDkhlvYjKlNK73fvgeDIKVOqXelAIKUmJVub0RDyIbo+tldxjDEFtU2tDV1yTpE+klG/wp
IuedrPjS0nA9Pal1nsw2H0OAUdAYlelkKNFNDryFOPx3noLWdKygzv72gyZ/1wMM1GyNsLFxymCI
37tJGcWv6dwpnydxTDFxZqdJFtJquhg7U64JhYszbDE/t62YtTgwgPW8abOaxm4bqkLkSWoqxKeY
NDk4QXjRw8MsFKZ8mMK2g2CyfIYfVSk18hGsQ9YcMY6H8jgWcSmeoLt0siMlRljZ1O6t8UR5KJ7s
MErnn+gR6v3iXsJ5stXKV1M3QjLnZy9hvOQ20DtKG/2BUXZNpZI0t8TdXjvUbSPqvyWpykQnVGo5
gWpiyZdKESP9IolFUyQ2zWXNHwnnVnJ0LQlkiHCp1B6LRhX/vn8Vbl5eHURpUcWnVRmu6BqwkAZx
GFKhqL0ACOvYWmX0pEWC/L1ukfS9P9SNW3dhMMELRTMep+xVnIfziBbKTVN7WtnqT2E/ZI7SS4p7
f5RN6LqEREuNiz5vrt11JS1vKXthgF17FXnQC4z2mo5Dshyo50eEz/+5P9p2TpCWwDBZOeJxIr7r
N7ESLF9Mh7jzrGKY0CPTC1sMxOpwf5QthrygO2hs0m24CD6sWYk0kRldwKfyJiHLB1sSckyDqjKg
udaPJbmzE1Mxw0OTZF32j2RNi3ZlIvjQiJKhaD7laVKMx7SiWfZzYqRaZ+Ni7T9cuYD2QVWablKS
5oW9er0WCC74FGL61kus3tTcbBjEV220xgcN1+ndoged+gBvOPVpwOrrceRGGaeSDjvkOWkiLZOw
z2yoofE3KjjqYYQHdQz0Lg92NtamRIzqKNR+BaLmYqK07nNJo3D024GcqDJ6/9kwfsXSgHdb0NB6
nORQJcJWt+W6Ex7ujoKZSRM8rAIkolFBWs03EBGrmktdP+elNJ7UxawOxacv97fYdnbEw0ACH8mR
Bj/zelFrZVayRSvtrJi+cNQFVXmNqYK6WmmqxzSRX9MIyRyrGZSHo0oicZJy9D6JZ4gwrwdWuoqH
UGmt81CxfgFct9cGK7qdqH9zK6BDB/RBrrSY7208Fsn+qmrQBetcd378ZiVGfJTUUvjRhhCgUGeY
v91fzu21yoEFRuc5WZgT6x5NqeSQhb41eNy+Ik99Hbsx8aMdduOeb+yNoUjwqC4R/XMPrcuuQcC6
haPYeZk29S66dMk3VDOV17IQup3a5M2hQJhhLVIxpNX/+lsJYTVZQ6h2Xh0Fo+Fw3IB0tCDoCLDE
utKP9xdxbabGSwGOTnFuMYoh+VCX3/MfsG8q01aUJ2PwWm60zKN1U8Aea041FCFNrN2cpuM/e861
2pDtQunF6pup4tkLu7GMDeS/pSh4whGdiskghdEeFrMJ7/l5kLa5jbiSF7vZ659nDkLbwsvvPUOQ
IkcZYoI9ymifItmi5KRVtGeOwl6F4caLAyBJFxAt5wBr8vKj/rMmoYLKx0Th1eOa6kIbxxvt4rMm
O2u//dTLu8aOWtoYtxn5lKK7mWTz6MkdJWFHEYrZw4bVitxumtVgJzS4Mdr/63oxFrrxBi6csmiW
wM5mjwbJ6SmKOkisfhR9ohfo1/09tf1mS6ckMOuSLSNKtbrnrAJj22zyR4+XW3hDqzHQnsHMZTfP
TCU7IgdTTU6aDHXoPDwwxXZQZJ7xDz3b6++WGgGUE5iqHvBD6QKpC3YoCYPbiVbhSVWVPg1LEHx/
0M21hwQ44RAqlTwg/Hv5+/9sFmNGlLvog8nL08l6j/o5eM0FzUKuL+o/NVmCovz9AW98SMBJslqu
CHxe1+qpkto1pFM5A7L4nwMjRtMETfBvvt9Gp/tDbQ8CzwY4JR8SrN9a1yn13JeU2cgmrxHN8FWO
E1QIs2jPKeHWCvIu0S+MmukWaitUJZBIaSZP9cPpu6FFjRtIWnoSu9h3OxSyd4hgNxYQ+0g0xGRO
Ajt19Ry2s94gI5GLnpRaOp6sZUfUipldXI97xjk3FpChkLlZ9NQXRuH15sCKpy+iphI9JRj8A5Lm
6pOqxA8joqAfnDagSmqG3JWrCSlZmoY5gteeNrTqczJY02cAkD2dhxtzQeMPvJWLGGbQuro75E1D
ebqWvMaALZGk7Uhn6Zi597fchxPaFaDDZBZ0FwFYLn6Kh9dLNhhRIJiGL3o9NUPF9UsF8lwBWoGI
YDGKv4TRhNLeQkp+m+qwso5Q/5sgAGopBetpqkU5cWTfGr9PxjjNf8lDnhqHXDQ6zcEedDC9Ws7F
1BF1KNMviV/Xfxt+pLcvRRX15jcAs1JEWyyiUqloYRgfp7AXHrSH59GlerHYNMOmYznXzIkWdba0
zyvJU7PIOJPboOuflNHCSpSkH/cX9MbpWpodOcLkhUBhq80x1hmXSCxKXlqI9G1LGqRZm9465QJQ
XDeHOo1lfScU3G4V3kQKy0BIiwfdukpqtsiXjWOOb4yQyCfZjOAxzWqzs1WWX369U0CzaaNmGZd2
XXk1s0SW+jxBpMGz9KL/lWpNf2TjKu/5DBg0jbX+Q8XX+1maRHWHyrq9QciPIJKSaKNDwT1yvUc7
X4EyFLJHEdEoP6X1JH3vEgi7wwTyd//z3VhKhqIODJBK+9OazsiD0wpNwVC+kg6fFbbKSyR3xvP9
UbZPNhHBwpsk4CS5XOtWGS2a1djAKx5oae3m2qAdszE3P49yHXxJIj39x8I7/nh/0O3UUORGVQ0O
K52ftDJcryJKy2ld5LLiUYWxHL1Oou+mFWoPB9QLE4qvhCQ8ZfS1Q9pUxupUYB3lYeoYfcKZl6Nu
DvpnvTL2uL/bbQHsAumUS5Kgmj9fTygbDasUKIJ6lhj+qmerfRa7cjoOYbNXz7txS6JGRwMI9Snk
Crkwr4cKdVBZtVI0D/Z6IuBpTINffEhihJ+eJRW/RzdSh5LuI0yVpBc9nOfGrfSq8ESrMuuDHI3l
9COKRgul0l5dKlyjKsZPgdFHl2pKgsmdaqH6B8/nIHoz4IkETzISG9lBz8UopEXJxPBZ6rLIsuGs
VD7tT2kz7YU6y4Jdn3AOOH14aMSxBwCbrmeJPnvuD2aheHUT/Vu0leIYavdc+jQAyVHz19SHz1NS
42km7ISwN7bmQsonlSUkWQhh1wPraTMPQMWyp1iF/mlWBeGvVKulnQPwwcNbzY9KO48AmiyMs4br
ehRZ6tmsNY+WKNMBNNfOqal3bhC37ZtkNI0nouJ7mrSucMZpKC/YDkRuobd7PnHbnbvYFvOmE1RS
jpSW++E/QSxJXBchQ2B6BrYTNmil4NRjVQB5z8nh0VO/dP4th5EHcFHbuh6q1Ysg86mleapgRgcF
cwtKCdQT7o9yY0JQiskZAbAw7Fhzb6c5KUvBTDVCIoDjTIuCUy/POGKH7J37Q22fIWOp4hO4Lrjc
ph6NuFtidWWjeVJgCO4UdO03XUp6J6hNUEDJDOkIHKUpdkclLXfaObb7lLGp5HFxs1uBZa8Xc0jF
MhJlxo6jyHJnHCRIduTIvT/Dm4uJnwGNt9Tt0Kq+HsXoUxxrml7zornsTgGmvZ9CErEjZvR7ucD2
xDMhYyGCL1YNMMeuh6pqYcRSVdS8CUom2qG8Ee9WlDU/QratmyhK9k9ax90fPkhbYAeBbu0pmN6a
7GLQy66hNrp5L9RIDXv2juaVdDp8GYWw/4zWYvBDz7Q9xOzG+efJRayPDQoTe+NVUtQqUhW+rHsI
+vTGkz/3gmEnlW7RHWnEseEUVjh8L5qozghex7Q/iVYTVZ/1WsJxqoKQle9kfLfWn4CZV4wMfgGH
rtdfTSYDBdBa99SgmcDZ04xa5fS1bKqDWuia3fjSr8YKjlKRPiz0C1eeNihoIxIwFMz866FnLE+G
xaHGI3Q2nT4SfRjpQX2K6rbbmeWtb7zorvCGsvx0AVwP1VA4AaQMDa/PR9mG04RpSqujUZL46vv9
s7OlaTEthGvYUEQgoD2rsdoBT/YqGAz2U9sLLp1xw+84rVBpzIRsfhukZppsY+5SbxqSaHTpsvWT
Y1u03XsTZ/p4UhI53ENKlkGvH54lpSfwAkUAQlzzqPo8aJuqCE1vEGv1XPRZ/3mETfb1/txvjEKO
g4AjeqiLRdTqi+pRUNJD0lmeMXQjnJO8KX72mj7tXMA3vubSx0AjFFk2H2tFO9KL0OhmITN5UbIE
2tE0vQ+aNBylUFd3ZrQEHKt14xpclowYGSHl1TtpxOpsdL1oeqnZ9t96LfRfoddR8zRS0RZVv/v+
8AoiZAMdmPYRKBnq6ubNhaKSwbRMTzf81C7blEY9s90zRL+1gB/FPKD05V1eLWDXN0pgmYnlJVne
HXyz6xypMDIEecU9e6sbW+KjYw1S0CItttZc1bTACIwqtbxmrCZ3aMvSQfFuT2bg1iiL2wI8PlYN
Lazr8x3W9Th2oD+e1uJ90iKu58bAPE8PfxzqHchdLxxZ6hCru3KUwpzKZRJceBW1U14MnS0q/l5z
y425QKZiF7DfuD/WoZmOnjAyG0hClYOSOl1kJM8JN+QeJraJYjinHyK/lI0JztYGqWY8SEaGpe5F
zcxudicurfmblDQ5uFg7CiZWUnifufRrl5JTNbJIb6/ewuxOR1Nt3lAxl8d3TDNhLAAM1KlDcI77
9iIzIcS2xjX3ZyQiumJXeNhaLnZPFn9Oulx4Sn3Aqs+mORSwIEQjp64SaVr2rUbI5NJyt0QY7uqt
aFvdgAwX6gpT+qvAsbP+XBhIKthSEKTv8xhpeAUJfVvGNnUoH+elCoGZ17L2IdIogRChsICfp2Un
shb/PST4i75HsdYWT7VcyNpBRdloeB3RtDJsUQIp/nOoxWhGs0qa9FdBjSTDi6y0qJ4jjBR82lAG
lKVyebIo3c3NPNm4YfSlLSBRmtRuAF9Q/SW1ePH8fnDjERrRcEiJlCIinRCrtKhXapjY5GeeLGft
sW1otsgCWNMPjmJAYP6A8blatypePYEGmiST6XWEGa6uZIHbZojV3x9lc6Muo9A+RB/eEgatA75G
ECSZxivTM4suvuiYItlZH6ivqTKOB39Imz/uj7c5Touyv0adF/iGRVw/FpZaWQV/K3lxFxXHSkYY
N6xV7eFZLV2NhLKgGwDo+uoC0mgNEZG3kL06MGq3MOLySN+b8KqVo/CsydWeVsN2FclUF00IONgS
T/tyuv+bv8Wi0Ol1o3i4PKkXXPas0A5hhH8PfEUIbLHDNvr+Oi4zuHoJAd2gRi/aCQvddw2BTY3V
lonSEyjWWWa4mlFWv9VhCsuTnnPJnypNGLUj1g6jvgPofIgKroam+QfeLOzpBcBfPYoQ/RbnO8vy
smbspnM5WunfiZEnf9TGkARHI5G7n5gaUS9MkzEY0ZG00HDpLL/7XbZZIzxbKQZVtqKnguWyJ00o
fQp8j2+hbjbyibS0nt0oUg1aNauxLf9UjCxArq6LJ80pk7qLDgWYUu12kVa0Xyxf1//15d74QQur
0tvRhA6iLUIS/KtvKBAf7y/8x2u8mj50RepqdIWQ9K31liVBmjod6REP3YDSrqjqebE1aKodT5b2
S+mn77nZuxPq/X/XRd/8qdZ6ufdarD/+AhMSOYIqQScnfrzebnUI1wp5B8sT4iQ6DW0t1VSn5SBx
pjZJdsDWzctkEm+BDi4i9Eu/9epz+4PS5k3dWJ4VwDIcSM1semR/6mOm2rlQnfJcfgtMnpr767y5
KEzgELhA4KEk9/pmjrWRiVoSxZchKro/BqFIbdSM5e/3R9mEXsso9ExIUI+4yNfwrlbN2HoleXxp
eiE5GZkkfsrHOTkCce3lV5s7gsSdgYAKgAyA09Z3hDU0GTJrAC+phZuEPv45JoHh+LTkt10f7twP
24nR5bqAW7wgMqILq9GCMB+LoCyDSz30pQOCQKU5LZWzlHUPWxICf8DPBiBnUqBK8vVuzMYRlTw8
LC7xWFDkqers2KeIxtz/Utv9wCwQUQScAI0ka7weRQCsK+S84o2q/dQh7gifiziwTvdHubFsS8bE
40EdG7h6BTxWoVEYyRAmLFuiBG5ZWOVPc6ad146bPBTd+6NtLnGKJryBzMhAI5iKxvWcND8a9Gzg
3RW1YLa1DGU1qxL+rsv+VYj74gQNc0938cYEeaOgaiNLs7yNqyE77gp9TtrkAs29fPa1ltLX1Aop
p6v1+z/vz+/GN7OW6gkP8dKJ+EEe/8+zGBpjoIpBiWhU0QSfLcSpv8ZqVhweH4Xiq8z7u6i4rFcR
jCQUWsHILrM0Q5PLBOGAOkex861uzWUpv6JbybECk77+VmEQSznCBdlF7kz/SH+K/lcQavHPR+eC
NowKTWoRIgcKXo0iWGUSxJrPipUqXGIE8eygr/aMMLdXOqNofBSaxZCzXJ/Y2RBnuWjy/FKkynzK
6Oo6WFMyHxGcap9VQR7tCv3w17bK9D0azHbLK4seARcSGcnS0HG9jP4glZCOw+xSSEY/vMt1psdn
emPk8VKTSuZfJ7nsfumlr8UPC71/ODIoqKhQNQThWn7af3ZjU6aNFA9NcUlDfTCdorQwosNk9/Ej
RvWcohBBC18QAaPrcdJo8o3ZDIqL36PXAsU+c7QM8TMr1Y2HL8VFcoH3i5cL3dZ1FKjEWQFtuy0u
eTl3R9AR/VLEbbET8W1x0kXZgRYppG6IK+DZXM8oamKlE4S0uPRxMjzpiZocQ0PwT+Ri0UEeSt3N
Mnip4OOmM2I8dejNQT3n3Hk71/P2DaVrn6NOXXupYKx3z4Q+KzilUVxKrHZOQ5XrdjaE+UERat+V
EupoDx9HtLv4hKDRtGqv8f0sULWxrOPyUtV94UI+fMvxvvg/TIqclvd6UQTZ1GFzOVVTM+vKCx0x
gTMrVuzklk9LqeyXh2wWm6f7k7pxBOkShFdM/gDHcZ2skFPM9VQb5YWToji8Tsohorp9tFJIjuYM
sgBPNfjr/qDb6xP5CMIfciTIF4B411uIa9tHZHERJ/Jly/ERw9QcmdDS3PliN3YIyBYINk1cODSt
6RYStOFRm8TqUrS5+G+k58V7luj59waDv4NcRg9TU+kUo8WJpxRCE7p5q7DElOtBUwazvEBXV14W
Se1jOoymK+p7WOSmNMBIXCvAkdxeBKyrOLyuK3ifATMDhVEOTZBWvUMaQndSJSfomERpJn7TJxq3
rT5sn9m1xR/3v+GNjQOYTJMXVDQu0DWs13Ry1c9z3Fy44grlwHVdywdFGrrsxSqksnpG2kB4zwtR
K3by+Y/25auka6HOUCDl7VgiwLWCehhGMZygTrukFT4aBu+TViKiivhBGbyg/1lFz1YJMepTiMB5
/W9pjLNxEocsbr7kxkzbmZ0U+qz/K+lNUb3i0G5Np3aUq2bp6RHz5/sLtd6EtAawFfhGC79iyZ2u
N3s30HrQz1J66Y28cfs5eQkE/5KrwQ9qx4/iRMtgEHAAcZY0baOzKktFJxlznF/C4n/YO5PluJE0
z79KWd6hxr6MdfUBiD1IKrhJSl1glETBsTn29SHmZeY2136x+YGpzFSEspOlW8/YmMnKSkkxgADc
P/+W/9JoOL5mPR6s6s9WL1wF6WaC1AJlolS6+EpNVuptLtv6hHuhHViW4m1Zao+WVxYBSIn2lSPn
crEvlwOxR4FNYcGMbnnC353VpQly03Wn5hSXirNtTY6YzOu1NYyqPhjcMds20+Cu69qOAn2qxCtR
5DJacXn4bORIZEcc45eiN31faenclO1J9GFIuxXCQx2q/ebvl8mPV2Efvyg9EBUJyRexw26Q/zXm
qDuhUuNeV5DF8t2YV8NrCfLLWOT73aNDdccgAs+LZaRqX6YJdpMp0uu64UTfBhcd3UhGd9t4s3pA
b3aWm8ydk19NS6m0W1EjODGvoC8hHwsyoEUryVW7pqK1oEPxzcoofkh6Q5238NqSMXD7AYmZqUdt
BoqllyR+l9ruvI3C3P6UOmr+EIc0Dfy8FglOy27kfZjQgoXmoyqPht3YyU/mRHxZugaUvQC2Ft/B
i2mKkUL1Gys5ngpP+aj3ptiKIrFf2eE/0JWWq7hEQSQEuBTb/HyBGlWku3lcTrRMe01b16PVmn4F
6G1azYpE9ckbR9pVyth6qPVGYyRPmcHu3yZW5DYbfK4TBFlqunz+iLaNsmLQZAw/WRkt3gusZLYt
g12aKBfFXlm5A924uTz1nkuunWvOjZJ3DO5f1vG/fR7/R/RcUAQAtpfNf/w7f/9clBPMB9Fe/PU/
rmO6WU3xtf335df++Gfnv/Qfb8tned/Wz8/t9VN5+S/PfpHP/3b91VP7dPaXtWzjdrrtnuvp7rnp
svblItzp8i//1R/+4/nlUx6m8vmfv3wuOkIXnxbBmv3l24/2X/75C+Cn77b08vnffnjzlPN790+S
/7J7zp4l6dBvn/jHrz0/Ne0/f1HMNyR1jI9ItkAJM3Mjcg7PLz/SzDe8GrpOS4+ajsNCJ5MFtEN+
zXmDVOci3MPsiQYOGqW//KMpupefmeqbhULOAlywe+zm3x/A2av689X9Q6LLXMSybf75y0U7c2k7
4IbHhIHcHoIkR8n5QkZ1ekQCXBxUSGbZpnHoI2YrbEIquaul1ueP9L3L4lOUmmMZouJt1P0nQ+sW
W1TdEeI1XbyLeT3+3RQzFIZ8aRoUSwP//H6ApiAA78nWz2gf+NJFKTwM+qTMayOwjamIPyt947Zi
U1g5/V6/mS2v2cFbNhS4qRD0pLIe7Vm3oSp6ziu90ItKCDSc6dFSA8m7bHvw0Rd3F+HH6jm90flF
m+jjjIpHVwFjbh0BTKxF9q7zJfMMkQThwh2Yg9bK3OqUQOT2NlTDinPLtMxVX7uv5aj4M8LTxmFx
4bgCYYnWMM4SrKTvz0vdqAyp2PGhllZWTOtZ7czxSgEYZTfrCjwZI7XaRoDV9DuYfNU7iO9mv0/x
WXbcQOuT0HZh9yjTDH/LAxm9Mu2pSR5y3NDeaz3iNv0qrZMY8bK6t7rGL0Ngvd8aiT8VRx6KnD+X
oeEspPxroWb7XCybtLn8qP+OUWYZsfzb75v4hyjzUFTdc/bUnUWY5Ve+RRgEBt9wugPdAWYLzmUh
af0eYRz9DRMaGmMuh+JLrPgjwrhv2GPMgqnK0eens8XO/z3CeG9o5RKYSE/o+qsQT36/u38hxLzA
ef5cnAyISdixbkNOgwn3Mq+4WJx0qSesvdV7Xbs10B+OVuEmkbeTfiz04xDtDfWujK4mafgI4ef2
TZmvm2QzH0zPr997aTCLq8w7dHJblIeIBR2OfvS1WOWYlzzUm6FYVRoR4uSMN1ETdNkqMt/mIhhp
YNmnvrv2hm00rUfjquKw1c29PZMmJ0E6+ezWJHwU9a9qjOdoUG2LMWh7F+nYctVWcaAlB0ue4vij
ov1qy7ejSg8Tss/bTH8rBYKdkN9d+1pDstyEI+HN/mTupugqi+770WcC6Fdvm+pAEP/twD07b8+C
9rKdf3iiHE68cnL+H/Dig6rjByRy9b6JrQ9WH8VYb5vOEbLQR2eEKt16q6JSNsN78g/r2jFgTSZD
V752G+cJ7PJi4bWCJ4FLAVaN/vz5i5WycUujMef7VOjvtE5z71B0iI+FcbTi5API4Se7NB9zdVQC
3a23urpwKY1sugdTs5p77fG7bfFt4X3/WM6DILdDg4bltXD5lvu5LBILFA+iyXCH+1qv1U1Xxt6m
mc0PrTFt88Q+LEPGPb2Db0q9PxW2/q9LbBb60N+EnK5/yi4CDr/wR8Dx3iyBhjbuckqD+/o94NCX
ewOjhtkohlxAf5dQ9HtGY5HRcDLRVALkjMTJwrr5Pd5o6hvAQkxNkW1DG90zfibevJQzZ7uDipjR
DWGLFIKylZv4/jBs4BC1Vmm1j13GqChnXHscjXC8t/LO3MVd4+5lM+ZbO6qLk94b5cEsw3KTIYV3
aoyxP3ZpmgVQurZRBPLPLar0yvPa6kHTRnnlSLQPbG2MUP1o5mOs4RyAfm8TXlVihwiuFb7mh7fs
oj+/DpEboyhgdfSy0CtlCnvRMlfN2rJDouo9sIZohYOwu05c97M6JMorVc35Bvp2pSWBoMNDnnNJ
w+/yxkMXpLPu9Tyz1kKM7n7GnXErrTI/Vp6wr8uunFrfy151Tf6LL8kVSWSWip+IttzadwW/cEtU
gXI1vLdir1/LuYmOWWiaV5FlT+vvlvJfhIkfLsUiW/jMfEfGUpSJ55dKWDe91+fVgzLYCGZM9lNu
C5VSTXsNhvKC2jp7dQDsaZuzDMlrQTJcVIkk03aU21P1QCG8yaNmTydx487tlazUdTXmG5ps8Jv3
ktF9b76vVOVWK9DBSY5R+JQ7z6bpBrXS7MTQHqb8pNZi1ffmPscLNM/uIUc/ImAdGLmzy8rmmOTx
se6jUyv02O907fT3z2252fMvwym+WBcsiGkIsBeFtTtOCZq1WfqgpYOycdQGUkQodT+f2gLFJkVu
/v56P6xGSDxQhyCJomS2TPfO31M5jE6aTLX5QM5rb+dwnHceIOzjkIdyX46Dd5sqWLDq1NyvrJDz
c419wJVpAFHbU5TRe7lYIUC/R9uLYhM/HntYR6UMVw3+l6/sth+amstRBZQV6gnym4sW2PkX1EqN
c1AZ9Qd004pdooh0Z6bKvEWfKJjAHK7w2G38MPIsRCPseN2EAgtkk15MktcxXtLSWCsTCqEV1ekf
wf4vdsgPT54OPUNbEgxsIgBsXQTQcqyyrkjC6DEOoyIIM+T7HU0xg7BEZl8zRn3da+JOcahm/v7C
+g9PnjSVs4GkAnlNQB8Xa0yjuYissFU/trgV1TRP4YAK3xnkbdVM72ujf0iyCY+uCB2sKTM+tWq0
GgzM1XMzxJSoO4nBaPxp0p4KJm5ppz9HmtH69Mk/0f9dmTSmxrJaj6/28i7qaNbMUsKj5ECBikIM
pgTnL1MpSUqiuZ8eK0u/Dmd7O2TlqsBarPGGYyLNwGoR7VLM91r32zr6qfzjX6uJ/q/LUhavwD8W
7g+F0f1TXrCyv+u7LP/+jyRFe4PBCgg34tVSFPFCvquKQDsCj1kgHhC3/0xSNOMNkyOOBhoRtFjY
nd8lKSa5zUtVRDuHBQp24ieqohcA05/hlDsirEHEAiX9Qou81I8FycACR+f0AT2GSvlVEeCl4zFq
az8HibFH5c2x/TmUT7JPy8Kv8sra1LJOAL+Ec/mljEOxFq1l+YUuJjVw1QrUr6vxG1ig6qmzl4iF
DJu4KKUS5I7XrKNhyGe/yWz7ZFpiBjurGk2KrcSkO6tEn4r7ZFY+1n2jJr7Uh+IT5hBUSbIwmmEd
0mC5Q5xxFn4IRSf3dWToynWnWuJLbpeA+AZJ88FPBJS6Td5m5Sk2OKeqduirYND7sfupKL08QJow
zPQZzb6YKVzECiDPFvLmmfaQqTGebDoyWDleXKvvltRfxMLzU++3qywyinDYkD9BjeR8X2c10a8q
Y+0hl2aDAlJRb0aj6TYKrJC1AdrklVPvL9YFnXoSPWB9C2njctLS6blkoGVND7ZaTsdIFv2vo+Eq
xibR7OlrSgkEwV5LvG0VqYK3rDlD7jdGWQX9WJhro2zDxE9MaX7GL7F9DtXCAwCOOqETtM6A+Vw0
Fea9iUtuFuilOT12zoQp22jQXFvjzZH7chogpmPbaXcB3b+0WM0LBNtPu2FuA1E6jN3N3EzeNlrj
VSvTKCfdV8PwRvHmTlvZZlke9dCp7lJYnE+KneB7pzSd8WTFdv3VzNOEE8wsndw3+7B7zbDghxdG
nwMkBEg0EBHLQzx/YcPYYDcz2uNDG8mv4VwckRGughmnISUN49/e1v+Pvb+gmkGA9MiDSJMppimv
v9s4P8Ti//yf2fM/vjz/I8jisnyu2/M++l9+2O+BWvXewN1cGr/fGtp/Bmp+tHB9eIuQO9mEvOtv
5SQV4wKvgS4LH2AxpyBH+VZN8qNFQ4wwjq45+E4UWn4iTpPysGC+C9SXz+ESN+RFDezczkz2XX4U
ZuI72nNO/DPRp1OE9LXpJnVW+gBnI5jmxyraqHLtYTBprV0RWCFmMj4KkibbD8nRdOd8Ttk+6t6z
76rqZIc3s7els25mO2d+73ZXifMFqGMgJ82P28+VeauZV2H0gCCboPpzUGoMNOspFvdueqN0N055
qPRjA/DHvTKTU89Em/89KuFxjmH5bF1XBll41LQ60OObWil8Z5qDub1xzG3EXFNNPzlyF4Z3g/fO
it8WynNaS78zb2oIFQ1S7RL58uw6T040jG1t04dHq4CG/jBafmoEerVSkp2OHcPwpPeVXxfC18Im
SLq7fLoXxsOs7pX0vYZkZLp3xHXY7PJ2bxPYhm3N5wwbu9wlGSbaV7YWomr1DldDJERQNynSt+O0
teONab0VHr6a6wThtHI3ioMxXE/9aVLhQ66EOMzoixabrJE+eZ1BJ1DxQ2Pn9Lt6/rCCOq+Mh+VP
sZnN92K87dKHclB9JTnm+bW0bmrzvmruw+w6ETvFCpJ0Ldx1LH1Z+em8ahNcPw+1snNKX0+vS22j
l9tK/Abp/qlA8te97+Uj/pin/fcYiy0Nn/86Lds+/+f/qqP4LDNbfuO3/W7ab+j3MtNHMYcWHbnP
79udsRbgMpJoEv+XfjQ/+bbbTYOJF3ybRXLRWrSX+Lhvu93U3pCu0VMCZEoaQBD5md3OrZztdupM
EkKKTUrKJZUHa3x+fGBR8DLgqdez21bpNpsS1tTglPa72GpwjxVQS5qginrD3thmPT7qfeY+ccfj
PnSLRPf72aZkSUWH/JXOIKo70ChbVi5uBB+ssIszv21z2to41qbw1qJ0qH1r7vu3o+40FaRqvZQ+
zQL3I7QrRk2Np07WZvaq8Fq6XtP69dAKJJGdQimCPHVKw08Reb5qW80IfZfZXBA5DG3e4qSU7OJe
9a5aO0NOX6+KJ9NKqq+khAOMPKE+zfOE5mEdu+mvhYcjIMEhG6TvZEK9ieN0/LWteufRk/kQb0Uo
EsxhE+Hlvj1FceyHg+k0yBXkM1PsKG+e7LTSvgiZa6avzHH+Xm951b46Rcbgh+2cS5j4/aJWIcDC
+1pbpx8sYc9HaGG2vVd0rdrGWvZWN2u3CrrBqw+6IF/Y5o1U0MK0hsL3iiT5IpJUmXxAYNMBdgW1
oNq3jr0Ww9SgLozppQaurR2ywKyVvl9ZBrRtvw2lEfvIHugekcQwwnUou1JubGmU10UZR71fKp3+
EWdVLfELO6tvOSIjZW00avEhaelJrdTUzCwAVy06RqlhK0EWuThuV1Bhan800ZdcK4pZvzcKy/vE
1CxVffxGIwJVPmhPvbKE4UjkbrhKl55OL2rX3sFVIhwZZcLUAghs2/lZZVau7yD6fLIbaAW+HJCf
2Lk4bzZ+5ABx2CiD1HdkfIO+stUhA8+qze4j0qlxHihh4kSBZ6YJgL5WQ61YOjJWtt3oIZGALptT
HaqmnLiQpaaQEWRR5QFg96YLyMhKfddWWbUZTbTkfHpCbr/GKqFNWSg1Vq0o1uv37tA6d3JsBRno
7N6haidcP9bxoWBMyxqLonhqAjQ0+scxrec+cJxk4p17XW4fZiGTDrlnx3zKoonpSwji/1i5HXqu
k+0WGMK5YZP5QBrgwQKMN+JAzIp77cyFnQbm4LiIcjOE1PwwU2zXT3EXnHcJrqSRb8a1Ze0Kd8EG
MVSSri/yVMTrydTGj7IdvV9LRVeqwGxdSPRuYyIIHnpTz//PhmmDZZqHekzLJ1VdhyXEVNbXKKHQ
HYy1REWBrcdbeEgKtq1hj4PuY+XkiDW9KdLzUYt/hQ5dxb7Tt63hJwmp/F7YXmwFnkqE8GcKta9a
5GZGkBSKma40K9WiFewGvk2GCuHCMg2t905eyDQwzBFITeuZFQ/TNOt3jYzxye0HBW1mFFn8oS7D
Z3i8yPKyA4cbC52NZJWVC7aza4pcCxjcVrmfQgrtfLis4j1UY30IBqOytcAZhRoFbSsgHafYNc80
d5MMr4AZNZQgQ+dApRcli9lPl8UTIL7dOAdptpXum4hPi8BI+xFuNE6SmGh5ynyiUTjEiEOKHKsw
t81VRs9lV/uOq9BIY3DmqHu7cYdk2yIaGgZlxvByU+DIO2wmJSI02clsG7vJS5GgKKaWcGhEZp2t
aypmk1ZjybBuLgel3og5cfpNWI0ZVtZ9an4oLHCSAc4AiBm1hfcF6abuA1AQU1kNatz0W+p6xKZB
WrQP3jihnp5kfWrvurLVwRFPXYNJr5I4w4YELCqJPKqRfOZ2xm4f29iUbVS7MT+OntkNPl+8uwNA
Hol1Xir9sKtx3jW2UTZr7Z2JrWDtK8pk2aduJIPc8xiVJwm1K90MQzOUKy/Nqi9qPLQBl2cmmtv5
ilrz1kRSniBcdUjVCZjgrMy83THc8nwrVK2gnmNeKxhEXp8F1TBawPK2lW9jKsCruZDXyaADR8rD
vcWrd2N5dIvpRMN/7UXgRWMNgeW8u0kjYwWJ+C4v+7dmpX5uuDakq95HI+8A0W5rdCJeheHgC5sb
6NNhZbjyaCMA5yV5QlttftuAMgLgVB6b2vpgquaXqZH3I5mhicJ4r+lPWnTq2+o6R3Adbt7OaMS+
aZN9GXnriTR6VmWgRdnbMZ7WeSU+1L2rrFqrqnZOPTx0SCDi/B6PO+iCXSDlHRU3oa2y/Cx0r6Uw
MNyprLUKGNbpPgPJkkEPVBvVmczP1Gib1AMQ8dA9eEby3poMscFAvmdb0l2FlqzMtg/Tx1xha7Zq
jOmAxEp6MBtDOQDJfgD1kvsWymllMRS7Id3pRc5Oneo9Ek24ykt3V0c5+Ln+rqGv19vewdNKYk8S
Beb4ae5V5OwHZ9rz++/DOnrfJCYdXWneZ2l8wBjwiDr9VdpPva+66O6r6rTtq5HcVOVjy8i8hUX6
2cLFcp33ovGCwdJAv1p1806qkS/hBDd1u1ZMfSN66NXjfIRdccikdhwgKga5xADdMt92YmDVEHEA
f+yjsLEZXLvVB6qBVZ6kz4XtrSs123WJvlMn9x1I2tG3Z1EHU+6m74CNoNdXvm30eK3FhuHPbn5N
LDJ8SIAxjrRJsRbzkAZCau/QL5Ho2y2JTNZ+jgv9rq5yN+jYjEGH17CjZJuqqB56PflAOA0YJYo9
9LHbHi0MMqOCGBBbnNMVQNQNqc995RRHxEOf9Ey8R5/aBYimaQ+4WQSNiS44oCvPz4XW+Yo7XjeD
2q0STwSdVYy3veAzaTSk66KrhpjdqJvHvKs/u6aSBIXTa9eDpk1+O34wy0yyqu1nLof4dHoj4lo6
q7a3YMsz1IOepV0nGg0WEVZbl3RjpZfKlxkBaVkO6zmbw4Ne1uV9s0CywdrQjlEOSnoyk0H40rhL
1JLem9fFNOzsCRH13vy1q/v5ak6jVVoNgZtVjO7ldKubwyZPxEqTOuWXyzukf3zKZbmt65s66qM9
nfMbOacBhgP7OpMeTz7+NMfies6xjQg5NsboRrGtfTvZJ6fFRIDgh0+Eigasca9bcgrEMKx0O1oL
0+nWopxh7aMW4gO+oiasWn2FOQ1ChWm+azvV15X0eqoj0NL2SdfyO+mEfuOka0T/tpHqncAWBhbF
YqppQDDCdOchFobWGciLlXBT38g+ilTfKHXzSJLxIcaN2BOfZUnNmt3GE4VszXIu7rFCONghr9/q
n0gCFexxGn453uF9PJy66F2WxYGj1Zuwbjd4wChFezXZybprw/Aa47Sj2iYbJcvzwJ1CZmDPg2YE
mTS1dSXSym/EWPqcMeW2mfXZl3W301DHTmiVrvrlUk0sP4ZecTLLSNW2IehcH2WQVQSyddMP6Vur
54z2bGrNkMisz5/TaoohJVvzinYUPjs1yYg6t18QN9gUQwnuYgYuNUhz59n5zWA1RznWcpVmhJMm
/gB7BaWCmby2GBZlBKt6IrXud17xNOpL38pWJ9iidpuLj07LC9pHs+p8MbIW95iwEpQFbeuuFyf2
BvMOV5WbIu3qaVfbefrRU1PPDRI7c5NNXSDVFDetKlaisIchaMNO2dCL4yxoyi6+MXsIquj+xKaE
nZqbn2sryZ80M5/6NZNbuCiIoNi1H2ItNAahZWWkWlLG9arvMm1n2b0K9WC0ORFbgCM+Q3XEHxCo
LnxEpYwDBUz3zLNN+71uh068sgEGJyxK175Nojz/mkH/nP1Qrcu7WqnxglXdCuD+CHb2nZo5or9S
RtKrt3YYtycHkgNuAFlv3pd6pOFbV3qYUwhYyTpM7LH8wtZSZ3+sM7Agee/MGDrKbkqB2/LFVqXT
gg3QOBpuh0FvmkBr2+ltppR9u861mibE2ObjsOPoUd3VNEZd5Q9mwg3mkgTpoJa2ybHo6kti6WW6
fSjSWHk/zIVyQ2IyVcd0stN13kzOFw2RTNsvy47mK25T86eX6vqnWgf/j85/ltn8f91ouPvP/900
530GGoG/NxoUsGtvYKwjNPEnGOW3CZDmvVmguGByaR4CmVzGRt86Da72xoWvAKB7GS4ws6MJ8Wen
Acbkwgqgy0DHElrHT/QVX5i2f7YVl6YmEBVGGIBi4PTgn3PeaAiNQqgTC4q4q5rRpkPY0Q6iLqm7
D6PZlhmNhATj2E1RZXN9UlVGo3eh6ybJjvrLm061hmBoijMSELGcIWia9zvmwm3hZ1PrYsUU1upt
WnjFOxHFLk5MaL4wzEHkyloXwg7tW1NYYbhRilwRpa9JUOsm+T3yKc2mSSFV5PjEYKK+riq9u6ND
gXCth1jIyZV189lTkZY5ofmbcOyNGscdVTK1QhHb5taLYDMEodlZH7TOaBs8m7yIamCAykiWQj/R
GpBS9NM4tgX7qiWXkJ1MVN+OHdFssL9M79Cu0htuoS+zjar3mr1XtWTOzI3dTDwq1CMqjkbw9RGF
7Hfr6C+GPucQkd/ezeIBxnyeF/2D4l6lyF7nmTkJYjJRUvsMROqGF1J6xzzV6tcE/i5gxcv1FjYu
SKWXP+Yl8CaMEfUztZbmMo7lNFP0PtLRTLIjc/ik6jlpwNzGlTgWspiyz7PXaA99OTQfpqFhCUxx
Mw6vPIHzNhh3RLBF7AGNc3DO+ElcQCCaSJmTKJIk302i2uh0KIW+wu1SAcGXGMO8xSJJNGs38xoS
IegWxVrmTvTabbxIFX+/S1BDejE0BOuIEQpb83yX2LZEWywL6RwIrLvsVRGHhf42lWnMaSlabJrM
UAlxLmKolh7HyDaeVS2rVtqoAAFP01Kfn4yob7x3LHkm9FuaMqKSuMl05UxkNjCZMltjEPdDOE/h
Z6tHiA2DJLpHlgz+flUtk6fz77KQ95awgj4t1fzFwFJNXIG/lVUKP47d4uOMygqCrsLAxunvL3Q+
AkO/GzACLjVoTQCcWZir5w8Na6mQ1RHSYgNDDyFQ6d1MuzbzMaUcAe8/UUfklFN/f9XLTcNV2TKL
yh6SX0xlLyaluTtUpbQFfRNwmBRHKdq7hl2Eqzrx6t3fX+uHbwjhEqwU2wWtyAUqcv4NI5DGmZ5m
uEOEdjaW6GLBlt21k+zdw1S1ln5su2EcX/N3OmdALsLoTIEBKbI70MaEfHF+WebyOCig90TmE0GD
G7UmPeVhQt4OY7d5p0011B6m4fTG/zjW/oVwtFwWj1l76UkboNcuNuOs58NUoJLCZdV5rpj/DBjL
um6JdqtWmJ///mrLljpbpvRkAT/RpOeynHcXX9JpUx2ap5NE/qyk3a6uS2cbdoaxVcLMOzW4MKxz
OMQHwQN+ZQnB7/jh4oAuaPQvFtxYpl++2DBMKz2uDNZPE46ljILUox9719SUO2gAo3Xm+TYVh7XF
J89pWWVRClFN65UMzkhaqhr2aWbT2poIihRoGLDwpJeMi4zGDlTZgd2uRsUm48byp01GVM3mAh3I
ohmLbcgLzm8xzqW6sAdtopHfhUM13ZWtas++HtqKfTuHfTx/NeKqtIad2tgpk7p+QFPhEQl7pX+G
oztHj4M59BSmyeQm6bU5xLp5E9P7qW6lh6pkEOlRYSfBkBmRc0xVZ5r0YNAGN6RUg8Fx00SFma9H
d6xqvJ7mWMeQtNNkrL9PqHnsfu+ZUW6Wfpc4XvYocLOPfTFGszaS2gqz9hNjHucPnatDeY56S6La
k5aRTSXvdAI9uTLD1OvYRqohbui5yGRLUZqbOz4j8uYNcqdF2AcpV04+ZRg/hVf60oNbpcDBCR2N
aitucSOcxE3yPSvXGYdVOWKGtWrnHhs0fxCKkhZ+5+ihtc4qPR+NU66N1WR+lYYth3pXlXmmoKds
SOy81lIxkV/BhDqcSOGjCZPDfRTnivvsKVjxPepIstBgtS1U8vwR0cnyk2KVIMpjIasqiI2xEe3a
0waleSazcdoVg06RPHtelsmDYoTkJHRMkkqnjpClXfkxXl7FCsehcVinZpukqW8ODVrPeuLK7L2p
z9RGta0Vw0Hv7NzDvmTA0c6KyrbfC9kryg3lWcTpA71SNPcU4ZM8kbuUX/OkdL27qFYGYdPcs7T0
A32BSHCm037KfDsdJ/WarDDW7yaJXMuxH6em2BidPtHKT+3YOrj4LMb2KkbPa3ykCT3uIjwp002J
+hX3paWZE8RlngzWQTiyfojVXPPWRTtI6uZMiTp7/uRKJRzJMHllhZ9kbmGmW7QADdleNZWO4N62
lExcaEUOqZgn340sDe/AtqF6b+R8HGy3N3B2zNNsP5ScK2OQOW2M4e/BxTvLqdZO4pnJA9j8vHtH
W3+esC+qE1XsQckogqWLseS4SXUjww20URH0c/zWovnMcKgz1QPeLb2NbAsyXjPNcewPi8HvTMkA
0e+G1qb4Rld0WNXGxAgeeHapBEu7m+b+qKSqfnLtiSdL/VfN5if08rV4z8sV5doMtVZd5S9Go3pq
kZCqwzAmH0fsGNyNRROquyl1ZmFX8+Rq07Wdd/StaXApAJZSfaic3QDpd7yaCkcTW7iUWnQNOT+K
3zlZHKXddZ/kpdush0Eg2huwOMxxjyB0G7qfspo22yOVahrr/gxqa8RREfiN7H13DD3x2PRmHO9s
symH7oBHBPOvPnUQHdq4I2RFpOswqKTthOGjU9wWdLQhiWaNQaSgw4Ph468ThWv7vlNyJLXjWdHU
d7nTqd0Rzm0x7pUajcRrJRR0osfBND9PreVkrx2I5+GaCkqFZwtEF2VMMo4f5BZCaYlUcUNnU01M
VBhYNPsmL6rV6FSqX47Oa84dP14PlgYKxbhlUZthl3B+ACfQxrWun7xNGg5iBxqr2RWOWviuQZCe
Z+M1BPf5Wbh8P31JyV9sI0mHL10JldDu+3ZwvU2ZFm7Aahw3o+hnZkdhc+V2ruYXeeiuFNt4TW/o
oiZ4ubTNkBwYPsGTsfTFMdwV5BWZPlOgdaIRh5RQMQbTCJZDVUX1XrX7aZ9BtUATr66tIEryId8k
VdKkK7uQ2iuE/B9yV5JKMJMeqEjcFQDonj94LcLsm5FN+FUwzD0knabvLSd+jf15/nrJrxw+G2la
AJtIBDHWP79KqHQzvZus/ppy4JaL2JzabIuMvHKL324tN15lKq9JG1yWOi+CEhBz0T1fDAJ/UHgN
6RYVtIO+VuyyPshoaqXbWleTcUONPgDFjNM2DNq6nalPw6nduyFOtR/+Puv68aujooYN/cKSI728
lIQeLbsKXUMsiY9gGmpsyzGqc0YemWvU1xX1YZT70DyN6pWc63KJI7MAzc9zFukZdvOlubZuRJOu
V6a5M/oYMn4oxqndunqn3Umio9j+H87OrDduI9rWv4gA5+G1R7Uky7bsWG2/EHYcc56L46+/XykH
54jsvk0oARIEMZDdVazatYe11yoaCPSplnb2VlCYXxNHnGcN8pgzukqeAqMPwy2Qzcw/uaIHdmta
kXMYgaHdpYZe3Qd6Hz75OYHSSlJ7xRaFHRBlso4DUkSG92+GTFJdTEZMmnogxvYeAyKtzQC+8RNS
m++jsf+f2yuPE2cZ4ZilRmvaql0/WnIGLwyccOcOIECCQqEvrBqiXBn/naclr8Z4YMHsU7SCWWup
bDnqEYiWPAiOTVy7p7hOaAiY0KNApeVv6djB+cCkgbHiEq5YZTqDtAT8raaTn8x3ExoDgl/DVA6p
lYrPha73J9se250+qPoXRo7BqSHXXa98wwXQnsXCsoqiEhQ/SBPqsA7OzbpAGQw4hKJjAbGLymRf
1xPYg15ON3QmbFpGkK0EW22iF7tP0zIrts2oOv3GU+s4ECs/5+JIURpB/YjfRG+TV2lxpIK28wNK
wcmRXi3y6iUKXem3rq26jTVW0RotysWWg5fiMWD8hqkUvrS8y28OcFyHmtDbhv6TW3f1IUqyil63
1m/NMcl2rpM1v1s7ctcYHue+iS1ndIkEFK/EW0RutjBrdlUxhJXfHPtkUL/Eht4/q3nTF9u2bZWN
CX/KmsW5T361iEAA9SceQKY6l7UENdEUoyX8Owa9ttfrLEDKKnaOuS7KFw71WTfj/DkTwfAYEM59
vu2Klx6Rz0jRi+tESQ7ntCQFRU5dTSvbF8exIOlMUo1yUVQ0X1NT72jlgBDoldLZDXEyrFypBa2I
XLfOrBh5tySEJAFfPoBBrgRhN3THrg2mY+QK8BhD5v1dT91wGiMz2069SLY0maN92rWSjM22jwkI
uZ0TuQDOWuBOra8joH57Ty7OOccIbQg+JXQ4uJrFOS/QmbdjUY9HpRq6Lbqc5VFppp8oF6x5zovd
x5JJjcNkdgNEy7LYYUVV1haweR/TqNa3Q66rwIUacUpiS/kulLB5hC3b3ihOIJr9+xfJGLMszUuK
zGXlozCDvDYnqKGoqhHjWR2QJyMNfnrs7e/bpl7vzP9VWfjS0GEy3wSumSEziFoWX9pUmgFOq147
sgOA7VONfpeoiyMincmpSu1mW+h0qHS3Cp4Gb9SOooltpjxq9Us5jfZhSqsXM9PLbUCiBuZNy4BY
JOE/0ECseZ35FyHahtwar8PQC9Uv3s1FOVFkWYUhN95ZkWVo96kymNMP+ACBH7aBn3x0Sqd5zmj/
Qf/q0Wle+SpL87hWz7SYDpXPqYobmju9BLqnLnWsiUl/pzvlSpl/tqruZ6KF3ZEKQrptwt67z5VI
HG5/o7m35Y2Rhh2CXTDkDqz8MiZ+420tQH2JDT7qAId6/jtVkj7bhU6tQlJgOCXIPtPuvkW0i/66
bXfubqVdmVAxsoQyFdQ9tnSOb+xqelJAWz4ywh65+pGiO9KtxaAf07DgSzd9evoP9vjGXGySK6p+
c3vlCNd74VNKt3yneYC7sv+gxHRx6in+FWqDuuJery1Pl1VwD6YS3s6FK1GMEiSaC6mpbUJhjbIx
WRv4M4t2fVFSdmPYeeWRvmqRcq0G0Q3HdzlqVQjDixgtVA89dLQ7YAk6mmVJvTf8Lt5kg7kmLCRP
5P/d7X8/IN8NqSbgyjox0nxDUxOKmqHU2VATBFsQjt1zz3/ZdUgpr0g9XjMFwEXHGKEQGOm5KYbM
CJ91fzow90U/fByh5y4Ypd4n/uAr73oE/l0X3pEhRwnSZsx/bkxofTCabqQd4n6wHhsrdB/tqi43
OdW659tn8nJdcvqOq0dcy0PoLM5k1tv21MeWFLnynL0XeslGtfzqr6Sp1kh9Lq85WEiGjEn0Ye+/
iDWEB76U2Sr1kNhNubfM1tzVQeyCkCHbZ7wNcFPvJYf3r4+MWn45PpG21EFo7RAmO1eoB7eIHET8
fLP4OphIjJyIi7K1h+3ShcJUD3+pnKKBDmb5eutem3RhF+mHyFHa6iPqMtW4gTDKjQUIicaodmmo
Q6tCFdQdv8ZBORj/Myn1/+UsubLLuFMqmqyXabpl5cZKdNiFupbpiUlpaM+BIclhJD9UFAK2SJnb
e3OK03clRvLAovz72nJDacKDaGt+YJ0pzXSrx2hlOxH4Fc05Bbx2D2PkgAgyRmuXtWP97ispp0QR
uYAumlhdMm3M3HfhtJDpDsYBirdzp6YoIY1y/jdzmxUdgGt7KgMlji/9EmfZNlaaaGgBDBsH1SAY
1/O0PZE3ESOmyXTsFAmdUkprpbl45WZKmTD4wmADJmlfvIoR+IHYmhqD12kMd+gJAqyppuSukTjM
25fk0m/zyVQaCgx/8F4sz0xkUMhV7FE7RFmmb8NIMZ7QJ+4ffWThnlMdWN9te1eWxgkl7pODb/Cb
LFLLzC46pY+xpxcgY7VJDJ/MMPudoEJxd9uS3KT5C0EESGTHmDGjb0yuzM8IvaM+SZCZP5ReJM5q
m4PbU9M8XnnZL81QeaBqRycNhjcmjedmvKnJQJsF2qFByBJ9nIIS0xaxHePl9nIu/Qt1FRA1BEkU
kXgb5nZcsO8K0FbtoKYuZwJHdJgoA/+G6BvxAb+r99S3ukMMbnflSbo8IhKqY1ka9KdgfSSF3tvL
5poiyoJp0A7kJdq+M2GmyCvjz4h64IcwtddqhdfMUZqkQ4l2HfwyC4eSkzigTMQYXA+CYsctL9N9
b9XaRveC9lRFo7MmQLy0KMvrpk2bGzJZjVnMxUPoK5VfsEJBfwxUa+dp/7S6cz/AkL6hD92vbOfy
BmCNd53KGKgXcFFLZvhcyzqvUD2xb5VOPVUEhUclK9A+y8AQromEXlkaaHtYfSk+onh4IUZGrlqE
AmNlq4dHnTmeXZK11f3UBcNWLYv3iVvK0jKLwzFLRBhl5qV6nIukod91ptgPmrDgXCkhmfRS39qN
bRY/YK+BuKH2T3pjW2f+bU2z59rmMuCGFAKVK6RNFme1SYidIO0Re9Tuhy0FVdTNafBC14Xgze0L
eWEKDAbMTBL8ASADXMb8Wgxe5wOAMMp939jj9y5Oy/BTWbVNfG9HZfLp/cY8mCxp26NaADRibswA
smZokUmcVObxg+8mzL8WtEiF15TvXxf1RlmLsDic0B3PTUHj1JoVA+b7SUNoBChu0AGW95GXAEBb
5T/evTBeai4fjw/WoMGbOZektX2QYNy9gJ76gTTJ/ZZUXrwTIQj+26aWTzlVFZ4D0DOcC7LtJRow
diA6rXwH8KkvxD20uIBkdSj1iW82gKLjbVlOa7zAr/T1b18hjFK5JPClxMZxWfqWyDXoUKdFs3dK
L/+kWBwTJj1qcTf1NHh9wNwPjt76ByBwqr+lVjfuo8GMqk2I3uNnYNV0+9KCWcR37wUcUJL6wIWy
EMcw3/bBSwSsBjTzddPOD+jxeOm2MqG1DADo3Nlw3xzq0gzS95rlfwcZIvExIgM6lYy5WRGbgQFU
BMKfzhoB+4EqNGumqABtTSdV1FQdNLHyQF/cU2lT4gz5EqQC6tK7B4MyhEnR780xTf5ERgtlHQHD
qSjV5r2HWZpihB46H9lBXYYcSNcXoTVG/b6H6XmTZnL+rEurUz46yUpcugw7OEwEbtRvUdqATWzZ
LIwmlP8qG+qkxlTMp9ipy62q+v17r4y0QrPQpk1K/X0Jp4uQgogqy4GapDH846AnTCxGDjoGtkdK
CkLtoRb6mtLbxT2VRmXPgzsKREkih9/GG4YlWqMqg2GvV7qx86yp2lTAdj6H8LFsIMZiNKBt8/d6
PenHJa5OrpOEUYZfbwpCkc9YoRa3GGWieqcW5vSEHxr3mp5Vh3fePWkKAKrJJaDLuwxwdOjd8tal
qNvro/HbNdQh28bIwIPTj8TXwlSHo0+C+uu21SvX4BUQCfJMFtouepChGtZGzYR/ZHV/jLbQHltQ
LJTZzHGl+HTdEvhIZkspjrziTd9spZnlFLgtmLbNSA3uJlvBtXgNIz500lf8yTIo5hawqP8ztfAn
jh8qPiQR/d5FxxFahyQvNx1DEVs7MQTAMD/8pHQB1Cjo6a2kFwsYHaGOtA1IHYwkVXuOzfzE1LEb
OWU79XshvF6OGvUnDzbDT6kzDMCLs6QrNnnUWM+FbTPTYLuj90nt/OGjitTbQ6Ur3/S0Ce66aETj
zi9phZPTqsrKDl3xE5L/+lVAHZKm5Wf3ySI9k3LjnuGLP1qejkyFOe6Km7iIMtkKnlUwHCA3ycwX
odBkp4xae3zxpnOS+xIvfHBr33h0u9DYa8OordQcpAeYParSHhw07muSYCxZ3cBWlTjXDnsVY3mN
oLVttGZ0oAWg7Vy3bZjrG4Jt04P8T8thTUH8ioPCPGksEZmkS5B7/uaAt+aE+GUEoq2yh/SDVmmd
emxsJuOcAmKmjVuk7UdhCcv8cPsKX91mMkwwFLJvtoRuoHbRD53KiUuNtN2R2roPDXNAOztLmRBK
3LWuwJUjDlskXGvyuYYeZqmH0jVAGycbsaGS4UCYyVES+IeSp/WVsYhBbLq0Ng8jYNzfXdx3uxJW
e6hKVLP6pxjR1d2oIXLOmw5yu32nDlGxAShd7AJ3cH/e3phLj8NhIFmE0YnvAX5m/kEa1L0pSncM
UXUkpuWUlNqejLHQthCrGv5KLH75GWQ8QRORihCqiUtKXi6bYZfg3PZGwpgr+JXpO4MaOBlfhKxW
0d7tTwkqaFY6MnClZbG4XVqZTmk3QRBAJ0+vYRSDCOOfVEyTsnX5QsX7zUHZQZ5PDRpWyKW2ljDp
qrdq3O4ZVU6OEx22FzUAb+3rQRxvb3+4S+8E3xeFBfJFFsgpm384QHSjC8n5CBFq2/yjd6YBZNjp
X25buQzCCV3emlnsYGP2dW9H07hn0tTaNY4Iz1qtxhXJja7/qYzGUT5oRgE5Dm2F9gWEqLHLweDC
JdQYR9WM8i9V1Pjte2MO4hxodOVeUxanNDpfPcN4YNqIEg6w+YS7DPTTXRH6sC6ScO5vb8HFmaW8
/yocKcXPPUKruamgChhZTWrrUERd+wlsmbkPMuBf6lhBwTMm7bDyPF4xKIn3aMFCNexQD58bDPsE
oQXkiw5uY+WPKh//m+Ey24Nsr/UhbB1lWHnoLt4Egio6a/yDapzGzs4NksClIh9j/TBAx/ZRjwL7
WTUS409gMo2yycCHUpxTaaPcB62nZndNpKwlVRfRiLQuaSppSMlG7uKYEep5Rpp0+iHIw+p7TjPz
SaVGcFYbUYzbZIgZJW8Zda1jvVo54hceENM6I6KvE3dcpEWS44R9a/r2qB9orcjZJgQb9pZhtacg
G01v5TBdvH8Ys6h3wv6FUaqe860uDSe1zKnUD4xf57sIEPIzO/ong7AGKqg2vkt77f13hc4B/hYa
It5cQJtzm63XKWQM7K1l9cmHZFSafleljcP026SP8dPt63LlMAEHRRPktYN6UYAfDE+xzF4YB5LY
aGfq4/AwVS5ko5pRfjHKvj6oQZJ+6BhggwJBL/65bf7CLXJQwKQyikVvg6BtcXmCePKntky1w2Qn
2b3fOv5p8mKx8hkXMC+2kRCCw8pnpF8EsG3hFFRSnQx+TIhuBtV/qYa8PzWR6Z+bLA3snWh9JWUA
rEnDfToh0rctRr37QfXZMVd+yZX1QoYrealwhOQMix9igU1oSnpkB+R6rW8VqLNTlyICcHtXL12S
BBzhHRhhIVZYvtt2PbgiJy87pHX0x9QZMtqoHl8W5Hj26Lsg5G/bu7Iq3lDSReqRRKvLa2IkdtCR
m5gHgoW/Qxj2dpbirvVv5FGYhcJ8OEICCE5xfsSiC7fXKLwYk2jMgzlawbaoihLeyLy583SRHG+v
52L/KDQwmctagDoSD0q38CbsFXlNYse84iHqwWxDogVEyIY74ZPWFJ/9OOl2t+1dLA17HEqPMQSe
EZpFC3uOHglnEvQdhtD/SwUftwP+D2GxWdewcN02duHTMObAewY/opx7W7bc0LY1iyaOtcOo5+MX
Rv6bv7J0Ap5sTOE9yRkN+WKaVsKfK0ZlCRniR+I75OwWjjRrlZqJBlYIyLN8LDtPfbALxzriXu29
7TUjLC2Mxr5rpZT7SNHkvacaSsC4xIYUkJ9CMaVF51QPG6jFS2f67APx4/QMRp0eUieZJA1Voa9p
MS8O0KtlEEaUkegOXI5jG1MsTEQDw3OYqv7PLgHb4PZJZxw6PfwBr5R4H60/wTlL5SUGAENPHtjB
Yn/xX7pfxEZ4LhBB0re6D572PmmskoQkaeJoJT9bvP/SHDE6EkOQohp0zBZ3sXKNEp6SNDpTaUma
x4aOcbltnIBxoyybmvGpbRO9uXNSKKLgqU7G8nD70y5uzL8/gDonkbt8uZaiiMY0MWfn19G5DTV9
V+plv9WF5f4eNYiHb5u68i1x2BwhCaywSDnml1MboYGDuSdmkD4fBthrTa2EimUKu50GEjvZ9l4+
ViseYXFf/l2fLA7KiWlZZZ0btVvS0Lwxo7NVddrO8+rQ2/mB5vzxsth6qIM0PfraVI4r13ThyP81
S37Jw8FfBNJzs07APIyC735h4JeEtlSjrvxMFy0JVrCpV9dHdM4KJYJjiXQebR+6mHrwXnjDfFiX
YOTwIKFC2HXHSFSTfm4KA9SiUuciPb//e3IvSfhwRrK6MF+jGepVpo6p9+IGffFol6Z5QBFMPPQg
cndCgwrwtr1reyrn/nmJ8UZcmrk9nH6VxpNwX6zO1/oTBG3VznLKtF9Biizgvq8+QNY9QQGRmFOq
W1xKyxR0dQHDveQU5k/QwYXbfFL60+iMChw+UfJVz9QqOqJUsq/TXvkNXKB2afwKu7kDSFx/LRiC
raAzM9Ymra75C5gFmYSgWwnoe7EHVTa1sJY17ktgp556X6VmHNzpjujbr7ymtrKpFLN9JiI2qqOp
FVFwuv0Nrt1hgF8GyhkU0kxj8c2drmMoZNL8Fwf6qCOsceMO3Uj/MA62ta2IQVfu0bXjTb5LEIHn
kMjP+TevMy1ktBt79F/MX2pp6MW46e0ezrOonBTJweNm/cPAJEz0+fZSrx032A1IsuXLA3Bgbpp5
V9IZLVNe0IyD5s9QqrbbM/bX/P0f7PDGGSRXhLJLeItvOEXmhLr3YkwQqiVl7UCQCcv3mjzVNU9P
JGsAXgXQDoJvvp4i1CatQCH2RTSl2EJjmD2AuWkOXVtEf91e0nVTNA2YsSHwe5XYeBP2AZuBvkSa
MpQkuesy9Vfi1/1fZcNb+h8skbqDJtPRhF26dx3aSjLjyH/JolDsEmjZN3XZqY+cYX/lqb62KBiz
kV+Tnwouhfn+VYnVTZnN1dMihs7HrMlG0P1lDtFf6b2zi/b6fhCFSJ0ThniodcyNIUzYUFIKlBc7
DMpoF6n9BHdliXT9Fq7T4uRNljrBnjcVK59OXqg3ycH/GMafMzlKJL1EQBpp5peWiIJzVDv1T+5H
+SV11F9gQeB6jkP/GPl2CKlqVFaPAojESjhy5b5LqSka4LTygD0v7jsjQmMp4FI7i8zLvygApcbt
2Hkw11td+sOuvOhLTSNaW3EzV9waefMr8JMUFjzKfLtp2+Vj4CbhOXXc/Lt8p7du38BZYCuJ+UzU
sDbMctUgR1a6cGaGludWwMPflVZMXBtMxbdqCv1PQxN8gf4x0XhI0mBlgZfOzKIfy7bKyWCpzDBf
IMLcbl10qvsywinwzKAy7xVBmPHz9nW8+HxAaPhysvKPgCkF2rkZI1azXLHC8tzYdfrFyzWXkv/g
wK3ijIZ4UAuDqegms9bwZmt25Z+/cTgMSZBuBXpxTgOLR8F3rM9u3xfHTAE4EDuR2m760X/vWygX
C4CXpg7uAMDn3Ciz450XIrNw7viauymaTNQ4S8JY9JievbIt3uvrsEcVjUoadV/pw+f2tF5tqBoE
5dm2Qqu7o7hkqBsh7FL5GPlRlL73KkpztsQk0N3j5V2EsJBAFbrTJ9XZKtxKEiMXcEKM+R0l4RrN
R9Pemp5wVh7dyw/J9afOgn9muIOa6HyN41CUmWkNxdlFq/A06N4D6hBNuLERjd/CAq6gZNLXK1We
C88O+Is6BU+qBGfRF5ob7f2iDjPdKc6a16vOLrQ08SwZxsddJVazoKvGmGfmU4I4AzwwN5aUFvyq
TVqeK+Kdb21RlJ+Z1HG2k1DUtQL3xa2XC3tjaxGtUWusAQzk5RkVPWvYi0QqYtrJkLxzlINxUwzJ
ShmBGhu4zCJ1eCpra+jLs1OW7mcK+fmBLmACgXSg38eD266E6NeOiQaiFQ1TkgHom+abOPAa1IHh
52fhqN5JcDhOhkPhbFOmZHVO0SifGfPc33ZuF7E3i3xrdHFMYAXJ4c+Mi3NWF9MjJ0Npt04Em/je
Hev8W1ulwa8QnuYNRCv+imO9dmpe2xS8ihLnos8XbEADNziwW59bI28mSFzdbjd0CnSniWkML7cX
eu3YMJbAGBBZFsXexUJ9N6XFF4vijPZ89TkZlNHZVUWOQuxtO1c3FFgdqmIOdHjLy64rhqNMTZuf
pzEutl7miQ0kN/+Aavs1wB8xbtvCCseNWuZrs1UXUY78lP9rma7EfDurqdMDv63zc815/Va60M7Y
U8ZYSxuUd2nbeV8no4SUlFJl6qPr0ypfby9dbuEszJI/ACwIeRSnF5jt/AeYsOiXZWQUZ7O3HnS9
NJ/0Gs4SPUV4pxv0NcjklfsChA7gFz4VRNuyzFR6OG3ufn72C1NQjRhQnGrdWt/gPJKvjlq7j7BI
OId3L5LZNTIAbNP0WZYNE7cUude6+bmHlf4hUgv/qIVqfu8PtY4WA3rga6wJV06unAqEowKVIWAP
8s/fxAHg9+tGRo7nvBTJfghrvbqrRZOuzV5euY4zOwv/U1h9PiBHkJ9HdNA7MJhtzWwwMBlQwxQ/
bm/jlcNKss13kywY5N2LxKPNIgKCqMjOUk4KTeXWg7S8hezRL4bgXCWxknWbhphP39RJ3bjPMc0Z
73j7R1w5sPwIehNEH7zOSyRs3VZaRPGXb5n7I6UlRlkCGHXuCEim4yTS/Ptte1d3mOgKOVtsXgQ7
raZUTd8Z+blM9GqvCLyc5GnW76bJy9coAK8uzqGwBCLpVbpsfmx0qxK+hagijihqt2NYTM9qV6mn
ugm1JxjSg/eBPuVzSf8FzjpaFNyQJYJZc4Ih6REvOEO7Wz8OaJKg3d72Yb5TosEzVq7htctvvjbs
XK4i2c18dXapO3XaRMWZ2zHAsZ65UBU56mfNbdtPPOrT3gfO8Of9389kjICxDBZKO2tuNLDVPLHD
kRtiau4Hr9SQ0mBy8EfuZP3ptqlrX0+izuHAgR0WRzM3pRUIW/RjmJ2FiPPhMTPiSLkvhhbyKGLk
wf+htookFr9t9equAudjLoNiJH/PrVpFTbm68rNzXKrqV+ZdXOMo1CH5pVW6+7Xykw8FQnBrs55X
nkx6P0zqUYSgtrIs9zrCnLLaaLKz6jfRX148VhvRMgW+c3sIw7YwPyE8EI5AfO5CBX2NlRLs1UVL
QBGtR7R4lgBGej2Frylqdk5TiD183we9hAKOu1FEre3bcEKiJe0Qbrm919e+MJAfNhlHgO9ZuHWw
IiIswxBn0NfZyTfcacsbiUJVpUOxBIL+PywTkDu+gAYQrUu5DW+eES8tjTwsg/zMEEL6XUm0agdn
XPJpUpmfsATINJjIgnIFQXDt23KGmRokmwQMvojxXEX1jda10/Og+2ivjLmyIwwKXjS1gd+qb5V9
a5ji70SEyZfb+3vts0oYCCcKYCnYvfl686m2U78x03PVCecDQjsC4iqpUVGW5biD6AMmOqus3wfJ
lF4Q78KApLRqUuSdW60RwqSCG7Begr075nH75z4Igl0OLqfbRU1p9xDvtzxroedbz2HdOb9ur/tK
uMAZJmCg2MV0wRJWPSWdpvoVvyDXJze+j7os/Ej/xB0Ot+1cecywI/MUuhZAxhfhph5D/YiAQXKu
Asett206tu0J2ZQEaccaera7/2Dula9KDlfRn5lvLDUYnXK8HZ8Ny+UkFQXS04/M7/sTClZFirLB
ii+8cnI5t5Ig61+D8s/f3JepB86LDHVyhnjG3DUo0gyblkHXl7ImCay7prjLhyj/lVT99On2Wq+4
BgmtdOixkUXQFJ+bdupCTxKnSs5GIEDW2G3rJoccfa9vldd7v5M4s1YOzZXLgkUYYUA80spcuuDe
tQdhNmZyrqs6/AhRJ9gWFF5SxP/6+k+udN4mLewuXNnjK1HgzOxij9uuyhUNmrWzF9Q/C6jRHpD7
gRuT6djqJ6ziD4CYP1qiae+hLC/WhuSubjPlaEjYQfcSKM23uclH3dcFX3jqyuA8OAjPZ8H4U6jm
eDSF07+71IUjpPgEaAEwDIO/c3P62CdK3Cfp2W7Fr6ZmyMg3Au2sdBpatrcP0NWzK2cOmDJCR3aZ
pGht6+eeGqZnL1XvfchP743aH9B3g6rzGIkI5vYsRKmmhPPov6zyjenFJ/UqN4n6pkpBlsboXDmV
5FRQTOtFEAau2Lp2anknQYID48DjLZ5QC9ZbXU/M+FxkbYcQ5KSL7l6v0q451Irj7RJFr/xNV2nW
dHd7g685PwpdoP0Z0oFaf3F08jbwRKo4MY+pMz4MFhhKtx6tv822aVfihKumiAEJr+XgwrLF5cOW
0GqhEp+tXKlPbjU1p67Inc9pM7yTCeP18aJMSQ0BNC4tNXlh3rg8pRitZIzD5Iz8VHx0pbTYkKDP
GTk8JP9hAyGf0lyQ6kwRLDbQAU4PTT13r56qrtt0yQjZfmi23SFMnWKN7PnafQBZ9L/WFgdFjJCJ
uTHMuHpYAshvS7gjPmhoCm6jFC2UyhkyRqoa3TmWVpOvhEBLfOG/2ypxqaA2GeS2F9s6eT4aSx3W
s5aAcANINW12DSR2SCPJ2QoEjQf9kTKc9SWLGlvdTrCr3aeJguzJ+3edAUBcHnMC5DCL6ESv2lGD
tzM7Z4iCHbowcR5ozNd720pWuS6vnVtAZCagSoDIYNfmh8lOROlUmpLypATxJsqkwlgZwfY7VILW
8+2FXdtjCeSUBLHA/2hgzK2lACeVMS/iM31TgfaEwYDcflSnds90RmseGZdo+22jTfZ4rwmteEJJ
Tyl3oL6qz7d/yhWnRH6I72Xq2uNFXbj5wIvDoUmb+BwVqfOYR73hbR2lR07tbz9L5DfPYFe9bfPK
S0bzG1oeqFMllm2x13TC7GksAXhV/SB+WY1WawenziLnex/XlYf+p5uvMVhctUnSRJYqmVqXLKJC
L1RdnYbo7KKmce9PQ4GEt9cPd0hmq08MSyvvHOKX9+g1NbUwBzZx6XSt1FfDwfbjszIqzqbToRZv
lDj9ZBElbe04QE309rZeCaVJR/mQhAgQSSybU0YvCtVB2fQcaxCitUJHeiKBSG1tKuHakWEImQSY
pJsHbXF4Gy2wB4SF2MpOST7rcVNWp6ww++Chp8UZHKsS8Z+NP3TOGgPehWVuDK0piV+jTASqYX5t
ogi0hK4F8TmHd4i8l7o5ZPaBUabb1EVscGvpY1pvLS93ft/e20vLnBueNVI0yTaxzLqDflQVXXjt
OdBoj28dLU4QWFNsRryhIh+MrZZP4jB22pqruPBLHFg5BggohceU6sp8yXHuulExZP3ZKUT9oSg6
BiEEQihQ0vc/bq/x0pSsvpm83JLSDYHzuSnUL2q/8ULnnJjN+JK15vAcBX649brRWTmqV03REsbj
AHCggDM3VdW9NXRa7JxbWp/9vlDAA6AfZw0PWY7w5+11XVx9uSyqYETN4G7ATc2NlTFzrVMML7jr
oowVNMH0x+zt8SVEl+cvec7W4tnLw0Iqy5Apg45UpWADmhucSiNFfDDJv/ehle3NuqnDzZR52UPq
ldOP3uiHUx4n3n9YJnk8sDR43OwLfIHvCzsfvDr7Xnm1vctzVVE3jqGDfERg7a5sYqH9J4vwW0iE
jBRtmq+z5CbGNMPT71k59ciRte4HiNaDD+EY55Dxu/2KvYu4iA9J3CzR3tx/AOZze6NhI206uNn3
wW79/dhGyl6o1vAX3Zb2UIdBWG0y5nWkMLTvrbxZJv/vN90iHgyyeN2iaExsIGeW5razPA51VGri
L6WG5lA+bUV7d/uYvj76b02wkbrsMfAswnZN0DM3UVmj0tqNof2UWhCHoi7Fd0p9P/RxUh8Gktzv
JUz3h8RNxF+UAZrHuG0+A4cSX2//jldyrPnvAO4H8JpcHoAj/nb+O/JCgBRRp+qHpae2UkKVhTTQ
Q2CErXhA97cA3VFMthntLVpJ48FL4sBoNo7fxP1HVKgm8y5o3aL9WwhYBhiQ89xvUh/vl4NWoJlI
MMrQnZSoAMgAttXrnhjza/4Bq2vB2S/UZoO0XvcExVUb/b2yNOlX5ktjAoqyPyQ30tUt/Y6wRQ8d
gRb9GODOjJ9AOogf8RhZw4awF2z96KjBPhGxa91FRmUaclZYTY19HuXp9DCqpaZ9ciIlTDcTmgXh
bszjYNzqGeKoR2UsEv9JA1JdnGJI562TMTixfyozNCA/Jwl/6NidYa0gJxbejbce4AQX3mX2CD6W
JVJ2AtDnO041/gRqXDzrrRe1G09LnK2AeQkJ726lZGi8zjfMNpE5C4ATQP0okBI8Lv1p1OdKahTK
DyuNSgu225FEbAMwvkK/OhucYF91phdsHWAx2oe6dZudZ6Nksrf8AsZgWa3JDjBOuz/UMFS0HRLT
SOYC/+rcbRXZZXhAgb2GxbhJ1GTTF1Pw0WoZxXi0XGGgkcHgfn4M3UrLXxrT94OH2i/Nqfo4DaKs
xAeRjdnRNOixPE+xhzptUrSZRQs7VspsU6NM3x3pxtT3KoznzaZOkU78NGlB/yG3ax1xcaWNf9lN
iBhUYdbTVzN3HHXXKB13MnVQ/47HcejuRKYk/rGIO6TYhjQoHos0reL40Jbe0N4P7lRTgeuN0bef
GHRO/04oi3UbNF9gT3IMJY9+juYYuZsGtZJ4m2YJIkaDlipmfLDT3o++MAeSfvdGtuwhp1HubCuk
qeIPZVUWekuxwKQ1vxFWZSkPBgQ5PxzCo3BvVF76saqnVmxG34/to5UFcbBvkP01TwMUleVO6OAm
91NX9+UeBeRUbEQ6eM952uiMlvZW48Fyryb+ZrTE6G2HoDHqXVIaozig6NxGJ6hx1Ps4jCflueEx
8+/gYI0QLI6mIfzqVX3p7nPNDt2dnJtsHnNVlRKyPkIx3T7QEgRXweIOzkNnFppD86Dx821V+bG5
mUaYhAzKpPaDM+pe9ZXsyWyfrMKCJ1DXpgS9GdPIv5Qhd/axzuvhSbXqVsq1h+ieZdVUB6eq0xHb
yfMa2j2T+eDsqLSeE39QEz2xn2DrgJTbREdzYprUjaGYdENQ7NmUF3edOSgPUUtDbtupcZ//CMow
aLcDz/wv126ccVvZRfkJ9yl3DV6cYW8Wejg+GKJO0yen6KffwQRn68kXhVMmm7iAYShh2rD2HX1T
dlGPWAaDNuMxCP0he5p6VdHSjZHgXMudkoVh8MEkMPG/arGLcHJVBR4CZWqt5Cc/K+qh2BptlWdf
0QVVgsPQVUP4U+vsKv/YqE4qit3/o+w8muPG0TD8i1jFHK5kB6lbVrDlseULy2kA5pzw6/eh9uKm
XOqaPcxhPWM0QIQvvKHr89jcTyhdD3XoFYme/hNrcpBmiL2NV5lRMSWF80kHeuieiwqI1a3XVALX
p5HsIeLoDf2z7mtmKVCktKxaRFOieeh7F64dnya0P2tODTYvrYjcEfWzPswbPwm+tLGZyZ3pLjGV
9a6h2blIoX+WotU/KpqDImy5F9Jb1JV0Azcw3fwd+0F7tg0hrR0+jauf6tjq1rOS2jJ9h7VpAUcZ
9SH9PNWjc29rlmzunIG3KeSGMmmC+0JvT6ixBRhHOWaPoELgAs6ZsKPWP+Lunv4egLo696jspF8X
KnvuajRaqKhKU+eoDF8aod567g9XldaXJm1Tg+0tjXbnLgqf97i28EIINK/rwgoSpYhMSNkpNZiu
6kL+e/OQ20U9Azharce7ReG1bciliLpMKx47gIs+ylGVP99gpYu26NgJ5EQdr6yKU5PNTXfQZS9v
lZVbxq7t+0ULg6VfesTPtHTQ9wRVOGuLafIfRk1pOPUi/WTs7NjBgcKyU9PO9tLJNffQKr3JbkeY
Sx1YhDwPnBdoqsXPeLQ51/mQw1Z322C0H/yk7odT3pqxfVejDjFij6Ir2z0lbSy/OLhhdrscyxh5
cFrTLiOvEc6zMo102mlq8UY/dCZnrETY+OTRmEJl1YOws7j/mgcglyLaRGYaikZfZ1fVI7blMSjm
A1GAqfb1wBX1VI3meKNPpUnS1sIliYpZFuqMhnM8PKgOl6IqjzP9a0vz6F+eN1t8FuWyHGajK/Wf
vecK/BY7BdTLkSLvjk6tykc9yHB9qdw2dfbWbA81vEDXHqPabez5oNHcBMGdlS5WxxnIx5ucLonc
lbHtfSnBeCznqffHfOfD5Btuhz5YHgEioIAxqb4v79oMzNcevffZvS2Nif1sFDhWh/QRq/YjcgNJ
fQTLNLr7WC/BpHe1pxl34wgz09h1kyOMH0sx5Mm9rjXKK0MH6wvzTqyFVNAAgvUMeDOGKCabqb8M
6VRXyREBBlvzdsjU4dP7fjS0aWfQ+IMBBr4UkQVechjLl3EezfN4CJZMfU+F0403lejz56YxxPAQ
Y5PYhT7PCC7pTHE+VH1v1Tj8Dv5/pIivv4IK38oiRtUMfu8mp7d6/Et16RrfY9ysk5BL/6vRB1kJ
xST//f6E34RKDEXuvkorIi1KD/9ywpAXUin62vzOrVh+7ZZenD3MzL/16MajmG54mTy8P+ImY2Fy
MIhNIMGrAclKwb0cMUvlmBHYyh9BjvMa0vz1dG+MhXHXa1jTirpJQ6+qLV7+3qivfN5Njr32daku
Uqx4zQnhi1+OXeLrZS+tlv7o+3rGt2txk5eCktQO+Zv8Ws6wTY+oFLOma08OoJCNGcflYF0rfIf+
VPpdyF77mMKJ6j/wdlTVzoDP4CMwQCH3WDqjEzwUUHSbfaP3zbhvhSIoy6wUZgGcsuY2BpT/bIMG
Hinz9sH4L3ZWmLPtWiMfkn8mTer6AZ5Jod8mQdv9akrXzbk3/aI6K0CO4w2xXmldwbq+2ThYiiAi
TmrGYSTZ3ezRMZ3drk4X57siWkZcUW8N8ZiZsj1P2tiyaZuhavfvb503n48xcbWkpYoF0YqzvVzR
dij9xaTg+319tYYQfsSUnAaN0klYIak6XNst29SIxaE0stb9YcGydTZzFJMqC3Tj9O9zCr3+UNdG
OTwiXjups0MiM63SPApWD1/P2ZVm7n8DnTGa+LD7sKUWLU/mPExhdOafZGORqx9hkqr23qzLwbjJ
F+EGHxV6wXWClS8RXxnWliXr38lSY5ke6iPshDmshlhPPte8ZGIfZ6j03gf+alpvAl3M9uZgGi+6
dCYjdO2mATtZ00UjyanT7lQVUslnu62d9lGUZjWUobLmodqB8tZFpLmtpvlRa01xegshHWUkLHNN
nOkhbWp7DyO8dMTIbDS8g0mfXuHAbndehxuiTmic7ovRGecKq9++pIkWp/XYfbQVT9iXIBZF+cOT
rYPF2Pu7YLvz6ALR4SK901GWoHa1ubKSoU4TZHCWF/oFYp+oUsOHKvHvPWX9qKZcu9Ln2j4JLuw3
EmS4XBRSYbZvjnHfytmYZK+/4HXtJwd3ycRh0TLzUcfKSBx1X40708+tFIUJq8GRy62ya7ISb6a8
Jv3rFU0JhHbbVuB+Erom8qA0X1DxtSLPz7LncqpkSAXfJuSAyha+v8ZvCi/MGvzvK3oCaNMbTVh0
pwYHezjzxbOJKpLeJ5+QaGlOVRyH2uSqI6ajRlQm/T9aoqVnY7BF5Dcofbz/Q/4yc1aeQ48oBIWm
rQQf3qBoCzS59RL3SXKrw7za22O7IKEo9fOAbO21itObMw+WnhoPDxR2KyB2N7urXbxhcibXfsFu
vfvlYSN9H5D3uGfoNJ4eJkPq41raZyo/ViQqpLit1u4Hc6zVLp7Apx3AWsRXChqb6inNEn4UlgPw
GF6l+taL8Y+2rtDo+kN1s1+AAUm020tn7+NIqYcKCdJviE8p76CQktC/vL/626bc68B0MKHb8Gqu
JlqXA+PsDr6Nm/FFSj/+B4xJW+xau6tvGolPxl5WclG7LE7lSxZU7Re6p+ke4q1u/MfXZl0AiH/c
wgCNIXJsFsAOkip18JF4GbrRf0xb04vwxXR7gsAGP0/Dr7Lh+N/mDm4I2BACCMgAUrcGon45916r
A0+VCGkYpHWPhqm1kZ2Q9oNE5r6Wmr6vCkWWY9jVYdAr59SW/jUhps2L9/obCJdAma1EIAzMLn+D
Xk58e7dGOaSQDvHBOOKkoXLOYnytG7gJV16HYtuvcLBVlGBbza0HjToMjqgHMw6yD9O8iLNKMQp+
f1U3O/n/o3jc33CXOS/bDqA2ByVFA66JppL2QSZxGmU4lR00PbHPwi3sM2DRa3YSf1vFV0l0isi0
WLcyh+7gqRUAYRxmvjQ4tzI/4YKS4LqGV+z789vcV6/z82EYIvRD+I700uUH8+NCDzoUrlFCS/Vd
o1laZHhpBy28Se40YTpXxvvbeq5wL6q3r4KvmwNq8SiTGlE7aKvMfDD7ilCsNOL9lM1BZAHFDwc3
S69cyn9dT2RBQEFxLgDeXk6yMBc3bbBgPEy+Tt7fZ20oTS3Y63gkXxnqL+uJGCchH/btvPfB5hBi
izdT/5CoZeUUkyFSIZhFQmQHL2gZ2DvheNdod39ZUUZkOIwK1078ZkSY22pqYjTBQH3OO9GmCgM9
cCU8Re2duchvCxzTK6/OXxaUbclYkOtQQNoec+k1yh34yggEwbF1Rwqek+fDL0yL7vj+Bl2/zR+V
6nWDMi8idpRUCZ+2NiCQbGwzC2L9YM1Ne8jIR3blLKodDeN2dYhWh85X9T6Op/8sx76OvGYNHEXg
HdsgBm7vUiYDdKYsiXlFFr2ncFMh3xf414SX/7ZrwOqseBLAkBjnXG5Q2D29a2UYAqW1wDWnmVWU
DmPxAFWkCU2tvxY1/O370ReiUwUSkadycyAy/P/EsHDBiHXjuAsGHRRsixtpL7/e/3x/HYmWH0Rm
HiZ6G5czS7Um8/SsZFKwGMxfE9UT98kgBTTCxRTq6/ujvV1HGvw8PzxAqyfIVtZJqda0MtjEhxrQ
A8WiINsnCBIeuyXJT3qO2P37472dncG5o78MOgSa/1afpsepQlFltQ+D1J0bO8c7Q5p03Vw/lh/f
H2ob2nAQ1rEosbAXEVXakkMH1y3hjA+A1mavdvrInbw870KReG1zHOcuFQenxx/9ng5IlhURtoIl
jePWqhCTR7o1viZi8vbiMVa9RRJNigZveYeoKPRNpWUoDos4dpqQFzETP2YXbsUOdq4o6Ex4WIR5
Y5IZt++vxl8+NIqLSOgDIFlt89Y//yPARGCiNuZ4dA4iwyiTJ8Q3TyXd3QM+8w1dq/kabvjtNfR6
w656LStmZnti8kRNhCBlcBi6KjsMy5h8jf2Rgn4v9X3aaN2HwiLTmOKxuhJLv9VQXdHCMChWthO7
e6uxK73eomg3Q6uUtR6HjuDjjw0WU2kx1N/VaK2IC8zPE6d07/QZSzvqL9WxUvP0bHvNvC8CZV7Z
jW/XH/FUdHFRQuHagn51uf6jkpWVuBVhkV3Js2N2wz6DvXuWVaXua8d/+q+fGwgGAp/QVvgHBbnL
4UDX8MwNKE5rwLM/NWaemVHqj1lN4XZUe/R7gvzKu/P2aANTIp3iaPPFgUpdDsnH9GsDO/ADfZ2y
C4uuUlXY0QY4jEYgrlmaGOsrffnMBRSngNGgIMaVvK30KVohmGDzonZd0u5sCFeh2w3mx7lX5c7t
xn7nKBrCSZEXP7g9vwZx51Fvp3nlVG51Ze5r0Lf9MdxoOtc28k2Yb13Ovcjw/hmM1kTMu+iPOUX0
LMJdWFZXClZvd9EKlCBDYoFX+dbN46B35jjmEu3UpFzkc6F7ydnNjYKW1qiFTu7/eH8X/WVaINMB
hq7iylT5NpdGl7mlkDbeZdnMGkskIe99WemP74/yl43DbHgSVq1GHKs3e7X2e0EfQzfpNKf2cz/L
vAiDbJrOQ9kMZvj+YG/vYKDovKqcRDAtLObll1qabEFeMUZ9tpPyu9QC5zvIF6FuERvWuj3vxKwd
k9bO/mNlmteIO4mzAeuSmfLqXg7cG16/RmtrSqSGswMzJwm1bmhon2n65/cn+ZdtwljAkgnH1kh3
sx19AwHK2UYt1aEDeZL8sF1q1XZIIUDuJRX//5a8/39uq70An5HDv33VO8oG/uC5vLSZim/y1M9P
dLIFSPjM3kGq+I/Vsv+PR95OBMhrimLa5VoS0rZu2wNHt4rU3QcmHm3AULwoWxMxwAf9tRflzWXD
e83hJnBBb+WtHBhdWmn5jW8f6A557aEue+8TXIkGu4+47fa633lGmHottTqt7ga583IABWrBZ0Av
jTYC13PtynlzavhJNHZWLDVqTfDYLtdA4WvWOlrtHErSvzO/etmXMwYgubf8x3os1+zqak6mhMM6
sgzbt0umrUog29oHZP3re1EP81GCetj3oGD3o+E7V7bTm2uH8VDa49XCW4VRN0fFSeIYHS/LPvSI
E2jo9mCiAErC6N0rl8GbNeQWIEeimwrBASj45lFGFJLIcMzMI0czPfSznR6XoDX33ORf3j+Rb6ZE
n497hw9F0dXh6r78WrOvda7AUfBo4Zr6iU3jnPDAlFcq2W9H4a9GEnG9YOjabIUtEuWZaKB1ztGo
NKvYJ1lqmgJQMqpe/n9eOq5FsvAVuQeidSsgTuve7ueq948x3rk/US93b+JyqXcgXa5ivN9cZ6Af
8WEC5A0dAhPmTbKXe0brVFbjH5PMRpxcb/td7GrWXYy0U65r8RUyyNtVJIcFCghLFB1NGCmX32rM
hixz29o/2u4y71HVVee4sbWb93fEqwbxnzEDtdbVNRNMGeUE7JY3B3h0PYzmKsArkzYZbmgZbV62
t91UDe4uSGtTQLkZMDT6wAlhSU1sQ+MjKvzSOmF96eYhDWMz4A3pvDycWiBNUZ6hIBeKuVvag4HR
47dmcIrfMIrbT1Ot/Acs5q1HJ0bJjXg4Xz5j0Dac48w1P03z0OuhoP9mRHR1zSScaJD/TGldDRGm
8vqH2dfn73IyaeE26A6f+5Ra3s4zFzDpRWsG6kQNi/svs+veDOkWxVboeq3+JFZcShSYGITf69XY
j3dx7VkzUIfM/RVYHS72prTlc4yk5ffCVOAMR4/iyJ0A6NaEXD5NfxM7vbivunHqD0PhaePBdZpE
7ehaFtWBDkbRhCLTU2/vTqYwHv227n5NQ1WUR/wD/H2sYsMAOj+r6Zcl8OveiZnTuJ9sK5lQXmid
rLCjNpdZvqONOxf1aSgnnyDO7ds+tLMBca2j4aSDZQGdEm1c7swgG4qHsssF+OpWOPFvy56HdE/g
0UJa0hOruKUJrfzIl0UDRj4Bf9WwhPZA9YBwNGkOhTUhPxPqPtLY2iHoZDrfVmU/z7+LunEaym8W
8DGjHZblC+0JK1OhB3ooOILMw5j4yo5kX19sSOobK84YjgFoeGqcl/se0Wxl1HKk4ybS6pjWdr8r
MCbJQylsdRhQvg5FpRI810v0R3s/vjL+9pivDTDg6oCOdUxEKK1ejj+qrlqwtk/3sTtXp97rvscj
gk6urzUHz6yuQX5f9Sf+nC/JPzcXjxrUc4SFtiwgx4wlpmFeehJWgZToFJhFe1BoxDj7qoTLuFOy
QIcVIJHp3NIT9ft9N1Qmop/6EBy9GSG6o2eniTrQw9fjfdO0ug8cz16WUICyy75VnfRkiOPerH+o
BtCFn6DM4M1rlYS298ss9NPUWxYIbqTeGo6yXTwVhOHjl154RrU3m8nsd66XUbZwrGz2wrZzez1y
ismIH4qxqrrdKMwSwKgniIRoY5TtSwedyjskmSZR/Mfp+bk2pz57yDBLvDO0uqnC9dH9oY/JaO9b
4JvlPfLEhnWcel0aN2ZqZv8adpo5Zag3pFght0YaPE6eWX/s0lG88KUKNzJGpT6kRpeMHzzIlftp
avrk09QVmX7mt87Jj8wBU/SPSDWBbJVa8CeJLejoR4TEPfy8ygxv+xs3w90QgFM3PSYzclPHRQuq
PAqy2foQVMaS/LJQXjmSz2JqktGFCey9g9w6imwDZgcyghjndtRr0rZddlnSFubXphfNXN9MiZT1
DT1LBaQoTYWBGZAIvD5MaG86J5PcVNuNbdCIRwvZtfmTaynjV09YZ6D7aBjiiBZTgPQ+yMdiH8P+
E5Hduv749f2D9/8W8+VW9OhDrWUBCAVU+jdbH9ztZHLlVScg1AbMu4Zajgf+aD3wUqtAKYUOx749
+F7hPudzPP8bCK6Fx7qMedqzCh+6sGtNYFs95Z3hBqhV8kP3S3kvKh5y+vg2ekFob9WQxjkQwgpb
U8cSvk/nBWX1RJrlA3t8SqMSjGIb1osyer6XXlWPoyam+gkXP604OH4RV3sdxGwSlU1ptXokJl1P
7sbWM7Kwh88HyUyXJSZh1WxjgKEVaZLsS3R7RzQY50r6X+yls9WLqynf+Wqi7fHD76TlRYNtDN2t
jzSDCIdUtxAj5z4w8/tgiUcf0EQMleQwuF263INnrYzTMmTDvoB2nx4CmQdtyzJZVhJ52E513+jt
edGS1zHaVrIO+lOqpAPyRgpnAegbNw0Kp2qsVGjIVMQHuo7ZvW1WQXeflGUZv7huMbphaWM9c5sM
XrUcUsHp/hDnosZTic3YR3FiQa3rWo1mrSicbnmaYI0MoamvPVsnwZE0A8ltPrXTVN4sgZyzCKum
Qb9FaMOPzzAAgifNKaSfwU+ep46n0mwRfJat16efM9gvX1VbxMMSTdC1RRV1WiPbXZGDB9rpVqIt
uzivM2fnVb6jRXQ2ZOVGnclbB8eysv0q9K2lUFiCjPU4hS7oPv1BL2Xs/QRRoambdLGqYt/Ldpj0
EPBmmj8RuDj/zE3ZZc9UntVOQ3XKPzmpL36C+TU+1gNs2VuWfxUr9Ob0a8/5ETdgOfjIKSSLRtvF
jjKPlp6mHrC2ysLXfRbWV+wZEyeU8ZDseDqRi066Ui3fy2QMjAe4gt7yvQ5QnCpCw5zz+zmTeQLW
Np6fIVgAGjf1ftphVkdjth/z8kZUZgUnYaoF+zhOJKh83Y9TM8wnp8w/l9oSf7O1urcekt5QfPB0
0uUBaFNx40zaYj57CjLEXTf5AXWjeqySZ2SJitQ8TrmXeLfAE8U0gP3trbbZUf/Jir2yp3J5Vsbs
/Lb5Q7xHbIWhWmglBqc+DNKs746l4Jm7EY0hY3e/QIiyozStVfrdgy1hf5ni2NYIzt2im8/S11L7
BJTH9w6lkVl3cOO76WapgZ19kEHjWWcVa4Wxy3sgOLSlZSawXfXnYA/mx8x/0UAbgzN/l0OwipxL
vde9xjsO7iLyeicSOVv7UWgJGGBYTQHY666rv41GY+X7rnPNn3pMJ+DniDhctwOT2osnbbDaf2wD
hk5YurO1HJfJtJHLA4Z+HoY5Wz60OPPOFKB4XfY5wuu31DQ0gr9xJIYOQbwGQxouejkc9NUkc6YC
X8ivOie6+pBOxfC5KQNT+5cYzIIhgbN1fbK0ZDLCOdWNX0KX6TUZo22IAWFkbfjT/8ZFhnLlJpNI
bWAcCHzpyP+DBzwaKl5UmMF0HxCogpNrwHACMfXp2v2+iazWYamNENJY1A8AGV1GNgLGjCHn2jll
hIvlk9+qNoBBs0ztT8uU0r132lHFYZYAOthrQ1vMx1oW3GYg8x31GMw9R8ZHuutfZ1mUE3VVOfZD
GCO61B2VFnc/pqkbsynsp0n3wgT92zs78BpzV4zDMGZXisuv7fSL54qOytoCp6a1Zs5bsz2bjCxD
LEidfKMTuINb1ZDfmoMRtLuy7TLC5qpLvudl5X+2S/R89k3h1d6jby8WmcBM9+NOK0Wir6mNYTdh
RQc6/kiSlUItFcK0QiL3wtpr2BEbXzq4SSe7QhDgEzxJ+4vv9EYfGglS+bduPRT+FTWHVyDE5fRW
713q9NDA0C3cGqyiLusasbDG0wQosD7kcDk+DC6ZdN235UO66Fmw7+0hTcJAzLHcaXr30sJst6BG
yf6k+cuLTW/nN25LOY5lxTJ+tofxlx9P5jUT87VusP2p6DiagGd4tSlsXu4sm45r63XLdILbudTw
EaE8VqFAG8w0EYZI0g5iearfe/o0V4fVauWapOXbIwWcmoCRsPS1IrD++R+NJXuQ9EFjVz/11Dw/
08Tq9w3cH4sXnCdnFgWx6/vH6VWk8nLSOsaSq03C2nB+U3tgqn3ta6V7AuiR6sAvVsitP5JcnL3a
Sv177P8KPRpF4p80k1LIEraL6anIGLwsNkNUEwPvKRs7BQoX0sD4nKaun+KF5pRIjE9DYkZEsPk9
ZDyzvm9zelRX5rAtQ6+2GWve//+SN1WAy1UbcuFlIEz9k+j86bYmIHqgDh/ctc3s/R7aSYv4F4CL
vr9yb0elCLtSdJEWY8dsz20AiwbwJ+XfGvqVc2zTNphuqglyw6PIl1w+Z4HV43SD5OK1RvPrTrz4
aHS9gBIDZSHMhUO32SdlZmnUhuriDMEtwEzH76pDj/WteEpoiz6i+IruQtpYNlTIrnbMB5k1nXOw
xRKXYdbG+njDx0vulzQd2zJcmtbJj3NhIuMlkC/dWWmN1h75TflvxxytQ53FdXCFLb6+D5eTWM3y
6FviIwNebguhEl0nB1MvtZPnDoclSMT3yemX37wlziNvodgvhhweqs5xfi+Oiq+U9171ODbDgx0B
sOzROcfQY9P+MUdk/9WssvOorMbYyUBMd3nfuFRrCD2KHRYhGdallrSbTx7l0oaX3+kezRFPNFg9
WeG9WMKpxN70CHDjCGOBuPjhF0PyYfFivzpkipQTc6XK6+YQydRJ2+fc0e0S2oNv9o8Tloh3i5nY
czjbdqztR73GRCNEtc7+ZTsaTFdwZVAnRG+4/T5pLCnOdKwC8zws5uSHS5fV2kvdkyqnt7Y1uX5E
yQodpNAxevzmdRl3+vH9Xf8GCEDZEE8D5D4IuOh1bC/JclIBhTE9PU+umFVowTU6GZ2a7qmgV0fq
AOk5oDce6ob4Vc++ccKztv/+/o/Y7hweSeQpAD5QygTltC3XB1WNrIA7jOeypRN0m0P8G0LOuJGe
6OlR27Ss1NV3ttFO1kFzKj0520mlXxNX/8vPoCO+Qky5CFZJkMt7Z1ZqMvxc9ufMW1prP7neHA21
bsyoSMjCCKWPfLUjMu3DOBd5uIz5NTX517LKn5uYlUAuDXnOFfYL6HFz9bWBpCSXyOY8xUr4R9kH
vQoBfbb+reoHIwkTVDSaO1Ks9ofd9L65h4NX3Wf9PLQq1MbGw35GiCmqx17rDkObjO2uNRrUbMJe
N5f+xl/Zcwfs7Lu7SsH5+w4RKw5O41T5iJfFUNE0L69PHYpmE8lR29TuwRmUdow1FMT373/4bY+B
6dKFXye6CmAx58sVn2DKKKF51Vnz3Z9IHGnjDvmmL7Lpazt6f6g3PfF1LOoHAAz4vvT9NmOlae/n
CfndeZy0nzO+xnYY50Xi7MdmSY4ovRLDJC3GLwdsmYrPUywl/gHF8EJFbrwFFHf17G2jAy761R6F
rQ/qhBBlU0tfKGhO7ZK2Zw3oaxL1/SjCssyaPtIdSpiR2SXqmtO6tf6llzuMbgGLYLG/uTy24TbX
iavPTT+ckxU6cHYddDVvxsqE7zVlvTmGdtUUY3LuAN1rnxY8qeuHxtbBOS85blVKUqD6GlDoeEhk
oIl9GeTtmczO9CiNtsbwyy7NaT54rsrjY0r1vg+VK7xkV2ZZ6r6MUJZ5syx0hZx7DFSz6QlTYR5d
8tr+q2ZXwOkPTVGYVTSOXNUUbuzZh9ML5fDK5nvthG6WAqDVqqxAY4goerMj6inW7FKM1ZkeX3+/
SGel+i9dnd8YdCj9sI8zQ+zgcDQqLGHj/lSNP/sHI02nBctmNukJMqG+SwB8JFGduvKfvBbVcjMr
Q0t39WJat6MDU/tKpLKlJ+hsHFQ9SDOggqytOfPy2PQlAACsH9qz57GDH7qKl/1DIqkOGzjE5ecm
WwmuqnXio2ZChH7QRjvrosHCZuAwl1niffnPhwtMC9ViYDx0nikYX/4is9UXnFrsmavTqs+zO4Kh
HGbr0TCqh6Hx5eMEt/CRGN+8bR2oFaFez9AHeQvmL6IFNHllif5ytJBrhSwCnnRF720+LczReJqG
3Dp3FJKp9yhkSz0UeY52Q79f6bShr4z45iEFbrniZumVcrsgIL05zdUw5gZCaf3ZmkbRRlPtlXNk
9TALd3zMoi5RGpjM7qOR8i9BYKDMutOoGYG5yXLLufJF3i4A0+dHoNOIB+2bXzN5diz02m3PTue5
yW2uaILtdGGP7g9PTEm966rC1m7f3wbrqv5xoAgTAByBGl5PFMIlW3NfpNZnbkyXFoG7VGNkLIN6
1pamdwgrkra5suJ/GY1WjEcLnTybwGUN6P9IrrDdLrkavJUYYKhyr3KlqwiNgOFkIYvw7/tT2/Q9
mZoBIQIpHXq6HLrX1+WPwbLFHZ06U/Ze9QrCXUlvhLakZl2pdr+dE1sHEAyJCNpEAKsv51QHzgwn
mip+UlRq+jAanSu/TANN7ZvF9uP4SvFlm82vPR4yD2SJ1lQeKaQ1hf5jWos+yiF2Uvep5BwZaVSp
oMtIEYfYJ9nj5puOk4b1021hEIhhWm8uw7gLhjj/oa2Qlz2dHpmF8cTOwojNVp1ClrkUiiaqXeM+
7KZpU6chwmCVaRzf/ybbe5BfT0Mflg6NMfwFaH9vfv1IDduzlfvUIWj0SFsqSCkm2kERUiz5oCq3
+KYNSsClTn33pi6r/GNR19PX2kaj7Er+sX6ZP/b++lv4CcTzq4odvfFN8DgsulNWpS0/lsLrsIuy
hRtJlES+Ta30Psl59qg6BvkVNMjmmDPqyungf5w4uiPb3kiZ9gQK0zjirFTGv+JBFs+x5iv1Qyub
rtrloz0tV+Re/rLqjIkzKVBlDgKAjctVLwvQNZTo9aeFbxPc1jNY7HNtV6VfhGWcmz7V/yJzj3En
iqrbB7Ob1y8aL73aLcEk2j3VeX28Zvy7Cd7XlQA/hpBPAN4HdMImcq6VHSNK1M1Peqb2vYe5TsTm
uJ3M1HaiubZXhwubm4gqeGndSIBQ11xqt9Babj/I6rzL0LrBYZBLXS5M5iFMmy2x8VTCmYcDjLiH
e2xrRBq+wjHVH1VfTiXi0mM7Rp1cOvkZPYOpOJVQEvTsZMmsMkLA5Q5EcJ/r6FoP+7VJ/cce5Qdy
UVDepYNMns4PvfyBbYXmSKb3LrCDxlDpCdZFgHt20cgaA0epF9qd3S7jfEutPZBlaAzKM6K0pWDz
pPtTMB5awAA0ngBT2TxxpZWXn8zSEt05nubyVlW8uv+2oELsZDW9JA+h/FZ0hwJxwzhEliU1qPmV
sRnPEXZn/adiLiSmnNNSJz5stlrz+x0Oe8aNUSzOhLbDEhQPcVDW2UELRJohfeqPyxNCBC4VEa2X
/b4diYX26WoydqrixEHKe1DTszP2ibXPxz4ezEgWS9rf06U37acalXia0Dlaxu5j2c0L5OWloQDm
yrgebsw50Y+aynTtI78KGeAVRIxSikjyyMmnhDBZz5biNDTzPWh9u3iMq9LtrtXAtqds/VYGnB9c
BcAqQsXeRDC1VgGOs3vjaWqm8a4M4oKiw7KUUZnWRhGVNlIRuyxHrPgguMN35jwhJiLk2lbDDv35
/at2U0rl18CNo/NCZIf8s7EldvXVZIuhspuPvYofpm6WNwHl52jKO6odZZz969tlfGOMcXXltvnr
wBQnV3VQTri7CSy1ya7NrKzbj3Ngyxv6ZUXolSDr+L+Lx9RftK8dGQMqTm5W3Lw/521Et06ay5VM
CVSa59OBvjwuss7ZC/MiP9YTzNNd14xoA801MNkIhk0WuX2cW8/JiGSR0uvk44RS3Jc8SK/Jcrxd
AxCG/BgTRCMVti1kX6Nb2mJ4O3wcPHa6HRv/o+w8duNGtjD8RASYw5bsJKkVWrLksCE8soesYk7F
8PT3o1dX3YYasxhj4AGGbLJYdc5//mCGRl7Mx0LN7V63G/FTrraXee9qb58/grNDjScAFPKHxAaA
Dsn5bEfLa5PpalFpJ9+IJ7nLHZXORyFbaW/gDs6IQXtlhBifB1c30z+/6uNmxW9F5Y4a04IAfZ5E
oAuIeW3Q5c/jOq0BsbaafO1eZt3IwWZW2mPl55z1SzDpNXEEdrm8TJNDu9XPAcYeG6FNcjyOmmKy
QDM0xieT7W76d4LLNMvfM2LF8X6Gn8I4UxZjuu+JraiiKRjj/DjVA+6BfpqZc+jW00SCx9IaTKqz
sr2rxgQPnrzjK9z2illN4Utzjgpdn1A8MuWHkiaMpN6YXqza+3hJ7WwHZFupHbiKJmUYN9nQfaEw
q55ca15+xOyA8cmpmsbdTzA+yi2U6yVAEaHLbt95wm6ipXf7DO+gQffelx4VQ5RASopvkc3nbA49
rnl78E3pPsV+UhxLyfR1PxeB00WVqRHLGi48sP627ZvO29QgpsPGU5gbRkVnutADmF01LzDZZfdU
xn5f3KE5lhY2WwZeqmG1RjyXUVoWgpHwVEzZzmsn/xmRiFeFXhq3XzOYDTShnVym745bOD/Wft6H
dzZ0T/BuSnc/kOcgmXUS7heloxpbeKz6ePCJqBzfRuxJDpmY5JrbbLXacRwp8UK/Jklm6+J/zbBi
LBVcjigwOlv+akdGqxuVVSYsmGRu7OaHPyae+7SKlpYnGM+acQMr0OnSaA7woeuoiKyIKs5amkMz
lvq9ZAeWzY64hBZPEaI+feyrZz5pUg+t/nvrGuRoIwPNATlgA/5Gc+Y/lWMxvpF6PPmhCYuh3CRl
VQcb3DngNKvczDdLngQHSEk0SZFeMIqMgjSFuIBszL9NMXme987oVz+qoGIoPPqL/EpbmQebWVu5
PG5ulU1kLglshz20PR2PeKuTwb5eanLRmdNCrGsrvwtQrjhpHLXzOMph69htkN/M1pTrN75Rqn+a
vEiyDX7PVT2zaSr/taPxtI5DUgwe8rIUA6kq7ZVXHAjyNmXEhqDuDK/w7Jd+Xp3KdJw7DLFZ04/n
RxZCXvzsTMqcB0y/q/FGwxrNCR1Nk/Xew62xgHc4ZsUdKEPvfEGFkqjj0uhOF6opNd+XZc74uMY6
0O9Gs/CdjIGtaHAHTvHE206VXe8Lb7SNL1giaQt+hSLtbmA9lb25W4saKqrC018nrfYZLhpuHSOk
wftqJ31oHcVDgQ1urW3JqGutaJFZd8JUDpNlcxlmJxyyQvuP9gRskqhbGJxThAPiXVjXQvSFCuKK
/hnmi7mBBedvJf4Mx1mv0tdqGLLbmsHFfz2Q+ejWvh4J6wqhntvrgFBD4UDA9ZzlTFuwYBFffOlX
74HXgVRXfM/GHXB2/Fj2QXuNjHh5IDkOWlY6DoaMoD1ntXbh6521pJZzYjEvhhEO/jRYRejygaL8
FK69T+N5dewsaAvSTScykf73wxkbIzxt4YbxIPzzObTbFYt0JyGey0mnNGrzJHvsGE7d2EUTv1hK
tw+ONYuD2y/eaQqQr2i90K50oGft1/rqV6MQWg6gOFDVsyJtku2UB0ZVPOdOYZDgkvViTvZ8X5O/
TeCy6jeO0breFSj7b1d10fD5K0jAbPmsLskLAFw7X+pnT9fTE46J6e8+LheMy938Ue8YtlxBWv5S
jLogO7C90cLS3J4nzKsa3VhjldUzXnJledDKKZu2cL7ssG2qytsYQ+r7D3MzvpWJJvcMlzuYsVRz
9y1inqfPi5LL1YeDkIvSC/65CSizFi3/h1nUKZxHbFfr57Gt8h9dT+h1McdONDJTv8uY4kxRkbAr
jJM2XPnqLushChK0uQ6wArKvi3rI45TOp6Z6toZOPqjB0jfT6Aw/J8DlcM5JIihkL58//72Xr9uh
AOLRg3IZRASc9du50WiErdTyWQ2QMWshOQW1sSqyNfB7x7wImuHnV/zzO85qLwuXKWK28I2H/3v2
gY9uS7XQVfYpEwsc11KrLNAM10/VIeFkNZBAO/mOOE7mcX1jlxr7d5wG/Vd2A60+1j7Z3UQRJlVz
O9iYAz2AUXAox7G5vHDnMOjZXDCXConssIJfs1cM8HSzeRJVZMTFbJFxIVpquc3nP+xi6WAxADuC
TZqoNhyt7I9LB51JBZlByZfCk/myCTqnOWjwHvcG+fQHD58VbIuBiOAOlt61HMwzhILFumJ67FpU
FAz5rPU9/9+6zWQ/WsVU5y+2k467TtNZMlRKiGzzJipblR1KLbMeLWiJt5qQxjWsby3WP7xUWCir
ewxSTEY7AH4fr+8hCYeyjPUmX8toRSQPBBUltHJ+T4ESJ3ArO2wW3ev2snHLL0Od5nmID5X3Csug
YHxYOG+fv46Lz4m9aw0EBY1YVVT2+cpm5t5oOXJimYn82UK7cCATbInhdtvOQWYqPqqlvebEcPE9
rTnPPIaA+RY0mfO2boFNHoOE289NrMX+3ays4hg3BYzyqgmywwhb9f3z33mG6vLmyUFcHy/zR3RB
52POVKMmGKZkfh4mrfjSNVr17AlD7tOc6vrzS10+UrB++PeYXHAwMz/5+JKTJIVJPAYJhrh1+7Ua
ze+j8N27kva+CId4yLYYeMv/2qRTxaJSpUldoy0ALj5etGXIB9WtiZ+JR0nu6Nn8SDeaijIvdh7c
xvPumpKyL+TLVlcA0MtHy5VR7DPdBRBjdX+89EKkxZTlQ/pSgc0c0FtBiDXIoX6MW4RqV85BBjr8
7z5+QwyU0GCQ2MRXxNr9eLmKxUwPJbxnyo+mPcGeGBuqrSUrRqSWhd391j1U+yQV+3qK/MAogB0p
wSWRYMME3Xk9ZDEC7XsD8YZZa7/8psnErhOieBr9oIh3FmQQDOU1iYGyAcqU3hJJ1Vl5iAN3jzv0
0Kcd4/o0bja95yiBLxPajJtxNKrhiWrcGN4N4Qf5Q+b4jU6XldnG9Niv4++w11C6HoaxKwUjGa95
qwtRvDYyT3OocMJdoXKVLNtk0Jt3gw0h21SuxNZ3lp2lCHIrs4euHVC3UFjrMIrSsv3td/ZchPPQ
1f09WWfadwnReXiABdm9pW2lffPLoXvPF8OSW+RXy5PrFLEdJSp1+qNuDc6zTfTxO6xhms+iLY0w
U0DLEUof8iyFSX5UiFtgej9apsAUQSfW7rYvZPU8xMbQ35SEbzubislEVAcCWlvC8KkMh75YdBJd
/LHY6u60JAdvnvVI85GmvjWToQX7Ienqf0eJodyWrMW22+e+PqYvJZ279rs1VVM9weKWG8rKato5
gaz0uxiY5ZhIK9dCgN3+X/6Bv06ROb4Hrhqtrd0PogwBbdSrNs6N+RXf/vK27TgXblFqWf5WjPEg
N3NqDN8tzvRqi4wLUwAAvE7BeYbgHeItKSic+Xt3Yw6tA1fYzKrKfSD3FrNhXWfO9eTTLU07X6/m
9miDXYhXp5NFs4np9qaoMxIrP0wTtVqIjZnyIseunAPRhoUByR7tQjhUg7T3jiiK4b6ZwU4id+kN
9eY5TRbfYhmFJe92IfhyySL6raD+UZgQckKnSYhWR8WWbeZEDXs1+6n1MlUrp4J8iRZ+CaVoGlKf
zlaYmgENKv5ay7QRVeV/A7wP3PemhSa7wWKkf20SXKCj3pSevCMst6w2c2/M9rHwEQHeQMYXP4fE
wtG4SoRGK6+sQVUbVY/yPeGY+prA3ftR5GXRhhrB5DuYWIHzIEXi3/ctao8tftCx9w34u6o3QHcz
9rpmjUzNY/2noUBZJZCQDc4vNv++Ow2YrT0MGgzRDVRjhgYDm9sQkqzAVExg4P0tR/umP2X94sZz
6AnXffZjQH8IZwWIU6sC/UAzyC4CJpCNzRDKPm3mbZeJRjzarTVNu6BPE++1UpNNxLrp2ekYcquz
LjduwQgpclKttPDzHvMqjDvYUYdasNj4bjJsAD2v444giFjOvUzb/ltbjsP7ynz7lRss7mjk1U7H
TgXdjxIjLHEsYyWrm2kua8wfZtcNbSEn7ybrCqe40adYU1RjpfjmDGVX/Ipbv7eBBAbTjcxBmu8N
ktb4kNVDUIZ5QeW9GesZWoeRMhe8gYqdO4AbY2GfoOTXbpRZ7di/x92sslvVY5H9IgcnNw5lM+Nc
xTxLy/ZNNuHDb/Y1cgrWIyIIn9PigMnVxHixaok6K/DLxcdIiDrSocmrDfwpa2Jv8JJ0oys/tm/w
J5fJrefFJXbxninn0JeFGYPg5cLAaLq1McecvFluZOUIsaNcdQEK7bz+hlxYjOHgxAhLQ0QB1oKx
lm3NW02a6a6kgHBeeysehnsVA6dFheGXLcRKd6hCnCHdtzFuUILFdtveDzzVwdk0M/T/O6tOjWVn
KkCK0NYMWewmx6m3WEoyRshshMgRRHfpPgcu9Aj8xEkjdaOpIV9rY1QZ0dMler8t/wOz2bsIYX9n
sxh/L7IuXy3D6IaDCnhBD2SFeRM6Cn3pcMypCBgoPaf7WStYrg/oXzxFLdXmZjRjnZ7ezr1OuCtQ
YT55G1RglbnXUJH5GEpO7b/VGEgt9PJK+62h1lcoGQIHX14r9q4Z4JzTlCmJfM9bjS2ZqFvMnq2P
B6lX1z2EGdW8+EmaTjfdWPo3aYPHwCbDmaTPMXLt3H+TLBC4nDeahg6Rr9Eo9Zbx0wAHcIuyP3Oi
XLCStk5jF78Nr23Bgce47iMn6KFrSdGOR28WxbXsl8sqC/XGWj5S7EB1OKfpJa4HS8hI25cCo7Ga
82oItlNuELns6krb2m5KVm6etNdyhC5bCArW1aF7DWO6HAoFra7x4Pr6xUJayNEetFWx7wcfJj1Z
Fyk7bt+PGJaqefw2ZkMzYlSeJdOVMuiygKZ0NlciHUI/JgRn764BiM3HyqheFkQh/zRcF/ZTOqJR
SystQlul3/zXohZVNd0+yAXzbmroj4vFtkabpzlbz7ABkmOXOrLe6LZfPk3O3D0rmIkonKth/M+/
k8tCn3GB2tD+6mcN09J2hdklo/U8pgGl25KmO44U/yHLl+LBdauX//4r6YWAhDGiumy64bjOpWV2
1jNkyO7HNEs8kOWaNQF5aI4Gp+wOTaPn/xVNYYZP7jBZRkxscLo6a/Ux488NqdL8xRloR8IkaHAO
qQr1iEi3R0E/11rYM11DPNj51yx7LtczLDaYY3C0gBou6CeiwEjZKZT/PIw1UiqorPC0zUBgyuyk
3WbIbHHoFsDFqEaO9HUkxOIatvWXW4AKiS0ETeFqqXEO4TFNmNSQlS/9lGkhGbf4LI5GSaxM0gQ1
I3LymRN99L6VgRYoXAQcdcVS4fJzYitkrIfZge6j2Thb3SC5usoar3uhzbH2DBXHHrcmw761E1k+
d2Zbvn6+0C4uGKzEU8zEA7LIgJXOXnmjd1KD022+YFss7psRmeIobOeWyU5zi0REXUFdLgepAIfw
IRxAnT9o+Rlg6VV4uyLCjF+cigwWJkguxt5lAHGERGotqfBVFu7ruPjeF9sd4Lub1lg9ahAKr7mn
nLOAqSy5FX43mwjfNTqFj1uJ5yB2bKSKX+xyGLHIscsH329qLAmw9GasWoqdaRDyjul0/D034zwS
Rmv9SOfBeK79BU+Jz9/FX27IAcJdiWW8C6bNZx3lbDEG8tnfvhjYJBx1RiHfhxzTwUg4CKYwyurE
poHJBDxmLvNtkhg0JFnA1+CYtf5Pr+prXmUXXwTeSM5qUPvnXQF4fnxEWRwETWukORMYvZ3CztP8
n32Xjz/sdHGObBbfZqezDmj29ZtMVE595ZGcL0/cCCHMMnpfByuI6M5eUUBqgEM4SXvSGlGnt+ha
2vzJq0u/OyD2wrgWw0JkgZ+/h/MTnYvyVaDbQ//IXOXcJLdMSlHI3PefMlw2fvU9XfO+42/Nvalz
BmzdqWiHnTUWTXtl2z/HJNn/8LaCMwanF4T+fAPShxbKmgaQD40l+CfuC/e+rhbD3kqTsPQtQYXa
9xyfBzvq3G5Obz7/3RfQ/krUhNuAKw7/spI7Pr5tGHtti8w6OVVlM/2cTA09brkUdWR1efYdKVa/
D+xEOwUVZrcTZh+v9aBIi6YAv4ZdXewT3MtqfInTJrzpFer+eC9aE9sdXIf8ZBC9crs65m3pouQh
xlnqzjKS1g2HIEhiPEm6Yh/7S/am2iW2DleeyXqd/0d5uDwgbYDNEscSYrqzM0EKwxpGwOLTrPTy
pp3n4sFuJ48+EIrSe4uh3U/PnroXq/S13wCUCaJj58omfbksXHAtmMTsmYBz53y2IEPqL3PlnAbF
iDNyy0FWiCNs/bXVe3vepPZQEliLVsklQ8wbzO3nD+Hyg+AwROGJlwKaAEi9H9/FgL2pnBp9OuHB
UZwyYyp2izcEkRmX1T63Ru2GR3Strl4f7McHD4MSb0p4ag46uHN8PtYcS9VFMpy6fhmC0I3LoA7H
3NFuQHbk/vNfeLHPcBmeLcWPjskJzioff6GANdA2hWGcfD0fkhBXCbCKoov/FZMe7xIyWKPPL3i+
sa6/y4bSAWPMYvxgnl0Q9/5ulOhzT/ayBIdJLeW9mxKy+gDtQt2wjrM3JtnOFgzX4wtb8tS/8lL/
9pPZ1Sl0YKujuDn7wOxqNqpWb/TTgvdVvAPzUvNDMmB7HpfCMG5yRnj5FX+4i4XMr4bAz9PDxMOk
5Tt7zPBLyO2b9ZNDUhz2LP3SHYBWBjvSfeVZR1Ck4huIYFxEdhWnv/7zM1/PErZ0wBYK67Nf7PYN
30zZWifOtKoP0dy1X+vVzjfrcRo6cHoRQpOCUiEZwFUfpduVDfZiSZNLug7usOHkK4Zr/fHnM2yo
9VkzzdPC/Kff2KLW7JvMwLqtJSVEXFli5/KetZqjJ2PjMvnZq6bu4+W6tMR/CpXmqZRY/22aRhGt
vekJYz5CReir/dBlWH4UMQkGSCJdaJmVk03aP5BJLAvEWinrMJTwzBIRCLxpA5XnVqjsFPJS1Nh1
V9z1HbmXHlah5IExKyMUjXgCuqTaG/ywNrt0i6wbS5twcWG05hGtKmxc1aVA4qKuFQYcZIk4m8lZ
i/4+sPtHoSbZXxkNXPBx12dBTY3J7lrQ0N6cPQsl+oppknvK5wnISVUniQuVja4Hcy5yZSjnU5F7
d4Ooq2039ePert3y5+Cn8zccZNQe7qh+7aYuzhZ0MitzY12N1mpt9vGmUttUTop1zckoAbv3Qkva
4Ej6QDEYRFaX2p4HXoMyYj8RbOveLLR9wi4mnqVRl9csHy42eW4GKzz4wDQEAUmzH28G7lvaEti2
nEyzTHNMUtJ4I+ZpVpFn1KRsrOiYzGLrSkPwt8sid14TAqh5/POaA5GUh+lLZZw83FacG4J4XLjq
VQpq3TSkwx07aFG7run7K4Oqv3yMnGfsAuuJRse5/vf/G8FOLUJOeH36CTJa9q/b+ssmbTVTQR4K
9ObKrzwXc67fIuxFLkh/S2V/fpqBG5XBsij9FKMZ+Z7AERqigb6sBOjL0w1MgUXeQd8fN+lQe+a2
SUYGFkYp2xsDjvHRb71ZPWGS435TZmaZYaMtJMNNSatvWreX83asmUa8DBC00wiLGuFtMDRqDgJJ
swqrrC6DjT2KHPFIq1buuzH3IsSuMyiuyZ8uJOwcKEA0zkoTocGibvr4aIn8S5rRqvu7csST8j6J
O5DxRUls9hFmiPipzmxgTebjhDfF+eK+1yi0xiNGwOlDQIqg+FWOYGq7wZGEiepTkGt7hEYwqyvo
2+MdGdrqhzRbmW/FrGm7eM6s8koXcF4NQ7YGjMR6wMeUhFr4PAEvk3m1mJDQEYnmWfelDxrjUeZu
w3SGyRIhR7FcxC3gsXpsy24oTxZ42xAawM7pG+Lx8oqq5Kxk4KSmMkd89IcIy4R1/ZL+b8FSeAdp
w4TzmPFs2wz575ItkZ4ZnbVxPeZ/esjHVL2Zwi3HzUg2LNZf2lJYVw7xy9dL8772Ykg+6FXYMz7e
SOe0wTI5rjzK2J6aISqrsRu/VQ7My4jZUoZn4ey1jAxEx2Q6LDvlepulNPojQY3ERI9+2zvETfKG
Y4NzpKLoCklhNVojqqxC93/bIpmw5oK5c/TqdiY6zEmqMnJjWM5XioKz/YeAYtNHpwOpmzaD4/Ls
qaa4zY19EptHIK2h+6pXhrhhFjsaGyDpWg4ReojY2S0tio3Xz+uRPx7K/1fi/rn2mmkDdY3vhRv4
+CB1RVQb81D7Dg86e4LOD4k0xhNMoIHHv7AYiy+y9tKUe8EbDOUcccBKRHk8tl0XNpnZT5FuyBjT
195NvqHtRrXaqcR3dqT9So5wp8/uikGHmWti2Af7FF64DqaVF9odPLHmu+kP1TNMTVwSsiLo26MW
C32dMplzEYd2mzHLE33RhekwkRNoBKX12E8+3s/5IOfkiPlQe+uneL5t8YNM+shSEEUZSbEKvxXd
MJe7Ivene7wt6RX6TDXJLjGMenpF2iHeegWPdtPj2/euefBNjlVnp8hMusp/90WBdUlRtOpXETOz
CKl0OhocFmaxr9aQ4L3rafVdXjlYdvaFSZeeIZk+YKaGHsKLSXDGSE0q4R9rUHoUzB2IMgHKzhzc
ATVpzX5sPOMmq4NK8ANtNW+vvGFe4McXDMjFWcrs6I//z1lDXYyAneawpEc8b+pxwyBkONg64509
NuLLoc8m4+vnV7z8OGGkcUHA41V7ebGemXt6nLQyPTaVsIdfgRrNH9iu+2qfB2ZSkzG0GBwQTVya
XgiE7kV4J2HjiApXOowd3RJLsBRrYXJyac2S2ywTxrxfksqZNrYk7xNHrkC8zVo9igcn8SvvMEAl
sq7sdn8UUh+fHRpEqCuUbWxdF0EAhT47OAFr6dFs617ejL0sawPrCTytw4DAxZvUJAj7NiBdMYAX
LqvULKK29abdSLABonWVxUfO/t7cVn5fyQ5/SVP/6ogmeCTML8Xv2ybCPglHE77oAx7U85emxm1m
2wZ2vgssdvlbHF2zl4zw3nLPJ6OjX3fcdsk2U5dN8xoWjF1jZJAUiCSgs/M/x6rn9+BzgcRt9vN3
e9Y9sV0guwCopYNg0MTW+XG7GIxpbpI+CO48KOe/a99zoJcKXO8MO37SNd5WqBiPAM2QVHbtdVgX
S5kkjj/aF0YvvJmziwfenCwYM/t3I+0ZB3EvR7QE5AOv2YaVTF5ppHIPM7LA+AlQ5IjXDgcB9x/H
H8neFhgwqcjVTOMnzi9934al4c2PFgR9ZdwaMpvlKwAgJJUw93M1TFHq1NobH+mCTZMTF8lD3KS6
2OBB6XfjZkHptUMHkQVviZEGj368WB2rmk2uBSrA2ohKLqge8JutskM3tc0/kzFBmrjSY/155h9X
6ToS4nND5cf84vyxLI7ka6x1524a6qLC2QBTxODBcJphC5GFiGOLfp6YdVlm+9TRim+2xl7JxNh3
mqXGeQoi/++mTV1xS949EbdlrwHyBW2DFEACfZU7UpZcJsUJbbINyKNiJtat3/TatmLqSQVSojxD
oFfkHLbEztnNHuZ/UhDCNwXuD6egnX8xmsmv7v1MJN3G62THG3T8GZ/OSQr7piVyvnlhxFlaTxme
z+rYI7WF3JFOSx2NhpgJS4d/QQtQ1OQVm4O/lPu21OPxBb9MHiv35Z3aAtuIh8DL5HMJZxJSwuTO
bY0/Qt3EX0kTlwkHFrjCvMXF0Zbf3NjC56Ljy9Fe4Y4C7PXlJPFzJtj8ENtwcnAKC2YMC0utbv8V
IvPxNKxplN4+/7T+9MLn79FjLIFgl9CIi5RHkesOvimDcZfX6zTVzVr/J0Vqkr8vnVnm74YvCW3u
jXghedSexXZOV3Gr8vgANoNnpEkbtvHcmfeU15nx2P7hY8u2t14TbPhXE7oCw7wflXCU95KkGUet
o4+Nxam+pOpb3eVe+t6kqt2W6JPiYBs0nR1EQS85/f1kmV4CACqBQgICQZ1Sel5pUf6yu3BPBAu6
cOl9zAs+7i6oh/zcL4L5zoUJ2SEkCoYnS7Ot4Z5vztTv7FYhIQjUILp72euLGK/cwGUlZnkoKBmj
AwM5F9oJRj4Tg25l3A0uMPt91uvJfWsPPeYBeawDJMgCVyzslJd29/nbP2sF2VgpwFBOUAoy/ITV
/vGnp3kFGD9U8ohT5Zgh69fK02TmJNbpTu1d2UnPdfbr1WyATapOIMfVn+rj1XpHb60eUf2dkRSq
pQHyEys5xHmGBTL7d1l9GxpyEKLRGuuMbFtbc9gINc3YFXpv+qSvD3M33jWznPY+AV92qC+JVKey
LnPzhuU6Fjn+vmWfXHlMly+IVbE6zDMKJ9/h3CBANzJfpkJpd2ghfWOPmaGOAnOp/eK5QtvAYeCo
N2Ngv7xy4b+8H1QtPCqc+/jzXHLAbKiatF6Ko5/KYYJQCWLwqg8J9twwhiZHXRsEX34LzN7xIqKK
QmvJtv7xFcEtGppUCnnsZVDZO0q20d4oSuj4iWraF4++Hhs11M0u/WcgQKg7fb4g12/t426EwBWQ
ioWCHxDg3cfr02F5EseF4K4ZSnk7xWurz7aqnwbGJvdmHi/qSm3xB4D4eEkCK1b/BNyQ+LbPcwqY
Dud1oSce3a7h4S1F/Lw6IdBruztNr9rmW570oouyqYWLmuJKB7GmdFL/yUjm4rubGEmMU7XCU/sF
LSrmrqY+F+61EelfylsH/3SYQoyt8cY4x3B1bfTqwG2TYxPE1I7hrKlseVdjPzxoM/4nYVsI1C/Z
OrTP8rR+XFOfVgfmPjYe07Luy2SHgkjrj26POCB0zSLVHoIydyEazIjoDtpkOf9osaG1YjPwDspd
4hUquYIuXH5Ljg0fCPUB0zYMFM62nHJo6qVjqn2sJsO4lYmEH6R0kWoHkeZQqEPN4lTcotEs62t6
cnvtK8/etcM5R9e7sgzY/D4ur8JyZJZN0rsb87F+IjdTfXN8mH5lCNkfwrFXjwlbyNLrPvE/fRy7
tC7MpfnTqOTG8eioFAyV+WXG17rlBB/K4udiwwV8lcxVlzfiFAYojpoIqu9NM1sHx81UEuO7mq7t
fJ/grrUNfGCbaFqKEmqx5zXdthsDbTo2BhKQ97bRatE+pmPade021ZQsk3Cus4pJ06jc0jtOFtPf
L4rYgxvM4mp71xUY6IVs3CtpmtSwLsSYtPzJpzrQzSBOdKMEfPvHaOnJlO/sOl/9pz7/dC9QGr6d
FeVfpQzQws83SU96NcS+BqzDXfQxynyTFI7W1IqvSYIXZwRFCkeonVFDYroVlVf+lJVha8PN57fx
l/UFb2gdoDHiYdZxNmrI8JteMYHk6LNjFhst6OgO/HQhHRFm7rhfOtffZK2DC/R/vjACONY0JA+o
YedEKYwyaUcSci9gFgwZZTzpDa1KK25Ba2EUFoU8Iom51hv98RM6W9MU4MzT2BnIqj8XxntpQSWr
4uVu5XR7XtRK5ba7GcvTPKxyX/3Wp1rGocI3PriNbX+5b/uy7LdxN9oabHYbT+VRSP9OytnfKio9
b4X1jHi3BPiyo+oPCly/daw5v8ZZhg1Y1xVzd0/xaviHGDhivkuDeY3Hnh3V/8xnUgceNA/nq+el
sbOfampATbRmxAzGiTHUHrdMF3DY33R2Fpdqgy/VNdfbPwfVx6eyGvNS1HKOoWQ2z5bBOjLwrFIP
oFJXEvkzM/x2Y/VZOT83WNS88cVSJmDJEXyhN6i+43Wu/GmD/HfpIEYznij3ZSm1XxBoMaz9fKn8
5e7YgiyATXyfVxHFOZCoYBuksY8GOB8WVHrYWYzpjW0I+oxgyXxvnxhVdz+mgxu/mvVUUGSTFyIa
/IiQGX4JUP9aG+ythP1TzXUr7P+8mMF/KXcQaaES4zv6uFH2HujuhHL1qJxR3uq+RGjRtmAsyY3d
s1D25DSTS2tDsC7bK3XiZQ2wtpQuRDxzNbw454KMc79kCht7oig6/1+iaCBweq04QDkYYCe5tbCv
lFmXiDeJm0C6FOH+mptwLqAxPVmbMjaLozOhsL8b8li4hyAe/X0ryhOakuXfDOe0EO/g+YvbjhCa
mzGoTjq+gfWVDeycFfznkYPlUSijsrxEmaGq+rWZd/1RLkqbRQT/WVcb4DZ/wjfGmQz7ycHV7HHA
GleLsKl38tOwNIpoHWaM6DHCEeltSnKDDn3xpalGZbu4HsS99trlmh2f2IW09KbDLKw+rBbQ6dMC
Jc29Vja7F2+STRimODbCqzaKKvbjKsrJMiisRnTHpPQz+UNaVlo+Qwv2sZpnMntrQ0uucCxnv8RR
FZNC5Ay5GN/aZMx2wtVI7eDoMrAa0YDES3ycAYAi9lTve4w6v3yBa18+6wzr8KHIl/hHnCmi4Bv0
8/mmqgv/VXh0N2FjzGz3zD1jb2+UOboF7DoaYecbTPXt8dapMoEWMI2n1ahA+obWb3ryn4pDPMSF
jy+C6SQ/XEKV1MbWMt3ZMtKtMMGJU9rbxeyI63GccigeEie3AibNgf0jHqWh3faT6XbPWj65a23m
InJADeRDZzVMceidVjD9zCBn3AysyyY0Rrvvw1pn7rw1FsYqNy5+pvEhnQz8Ap3cpLTD1tQjlL1n
rPbTzRi3/0karpM6JLwdpULuZj5MuW70c+2rizU8FgGp1WKV/PkudnHS4vO0tnFUztApnPOxjEMc
nEOcTHLU3NIY/kkdheItRt95S2KShj9aStWxEjCu7Z4XlQYXZmtncOABL7NJfFxWfVozD/EhQc/L
SrjurOB/lJ1Hc9tIGoZ/EaqQwxVgViQlB/mCsjw2cmhk4NfvA+3FBFVkeWtq5jCzbnajwxfeMNw3
LEqDOK0hpB8YMkT1IRJKae0qBLoLb+RCeTf63HybUpHg1yQPiTO+yZEsYwNKc0CdTLePirzdJya2
BodAV/CndRs0r99DHpJbfohLxCOHHMAxDbYPKDvdwgVEQR2SScvUPL53JMogWyUerZU2GrA0tMq/
p2+DOruNow3FrLRPtxmllNDTY0VzrSSxMMZAUP1GGeLyFuQ3EcNBrubaQdRscekjhiE3VZpl9+z8
ZsT4RddjMMdFZd3XAaQjD4MWXmtMRLRNHYjqPbd85w1yGHacklb07dfrG+zy+iCOm/vU9P9meZVF
qhA0FrEMwNF7QolJdkU7ZqtGoPCC9Dm927a+JWLxwUE9ixo+hABn+WzgUPQvFu9yStiQJm2B+UBi
lyFqwQLfIpw/5AQ8ID6LHiXMCA5noadV2Hlj27MMKxudNRAVWSCJ7lmBi5HfEXIHiKJiEuAg3KxT
uOhduwimLLxxGOZvcvaLbRrNdCWhTELKJPg+PwsIjtKza3vj3hpQd2uTwnqx02asXBWu5Qv0dYhv
Gfjip7wLrRv90Mt0yp4VGOZuBSEWsiOL5cLjHBVvqMT3bBo7T/ZSrZRfG10ucNXp7QCrksbSQlr9
eQn/RF0bUR0bvjuMFbY2Fsw6mJzkpDAb6b3JbogfyHvY2GPxUKZ9Uh1n2Z9xC6kxRV4DRyzVq5BH
PvaiGyg4ox2uhZ4tOe2UILeTROOLLEu6/StRquS3nuQRbk9q1CWekmlj6Kn01F8j+FqDO6IvZ619
3YKCiN1Q49zl8lCoWHx1tQOLCNB5BKBHV4URr7hrJGU1ynIevKltUd33cQhKwU3BJmqtF2D5cBw0
Bb7v9e1/US/jduBmUBDVsGY/dGfxfNIFpDQr5PwwVF1hACpqOAXKZMlbUNHtCa4q9lrG7K9E6nU3
Gm22geFX7OQS1you7WY76pVy0JXQPsV5j/K6iaGYi5/crSRk+RRQouJ/cwJCvEZAu7iRQ2SiYxjk
1QHqvLGz0zT6r6DYvRshLa1LVS6e0uQfZbm4Amf4ikGHEbVVxl+MSQmh6P1a6g+pQLYgGsrO82U1
96D49zuFwMSNNKu7seXnK+fv40bHASAdoEziM6rF1qI+VcYlBGxbtLtcn7JXw0JK0A1pHjRuLVPR
v7EDlhfgx2jcRTjCUxUGHn9+uK3Gkejoye2uxKCROlgeyW6LbFW5GpUhZIM6CFf9Y+Q/jzlXSMA3
sOvwDTkfM1C7XgjcY3YA8I1vCDNV06q0gyR/1EGnYXslVelr1hBt3Rj4s6XlNSRVA3Eyw8LOB0Z+
wcHzXml3RVNXK6s3imkD5zuqXRAV1q1qxcXSUoyltTo7Ncy94qUORGUCRMrJe/eZPoSrITHjtUMY
sMED/L0qCfWvn+WPssPZxmE8GBcMCBhqNkU9n12bOT2k0cncVShnp/guiTFogS7PiPtnyGR671nt
ZE5PZjSWhyqRSvM+xbykfBZZRc4tJiX4gWuKGqHPJUlIqzUa4JEYGqC0Us3YeLOVVP4puNGGtTqi
9rQy+yJ+zWOIamsePMfZRXauHlERQ+0yydEMuM8rx+x3TpRm4RdnnNDQ2uSND117zYbT/V9RkBnK
z5C2MJcHWtvN1HtCbpv0V0UJCr67CAw4yFlsiBDhyoJSXp5HfuOJNmt/qWjKRXcyAm7pBgsYK/iW
kPK2+xpM1krgmRbssaLrhKfpo8F9zi2r3vfEwuvcBrvlVUIDJan2VlcIwA+aQhKUhxDI8zHIwSpb
XVe9WrGTFL+vf6xP9gblQYfykUOMKS/dZCVFJx1CDmA/FoEyvaphrIAjy+Tf/VBN7WM6JuqNg36x
92lrz7oR1HCIZ4ylCL4TdcR6Rhrtk0pJH0GQKtUGrKL8Q4qaqFhfn94yZMBg5f9tDA2xbsKGxQnP
iqKhhjCC9sGmU6OuQOkQifxhZfuYmwLFLNd5jbqV60jZLVrLJxMFbDRLeqI9Qp69CFeMqLf9DA40
h3zwQWGo8iFQSu1Bn9Tu1/VpLmu9THPmZtrArolPkI08P3Ep5nLka5W54x3pXaEWMZYkOJvFN77d
J+PYoJpp3YHlBGO7mJLi1Kg7F5G9CxBM0L91ctcbh6zS5fbWDXnxyqJmgtoGND1MC7hKFjdkFKkY
XGDbswNC7j/Ri+1PcmCjpJHl5YR5bUrvzOm79EZPZrFfPhCcbE2qQegck8wvhlVI29uqG7RjGTvB
Ok1w9jQ1gZFppWnlDuJ8mrskM9YfKQ/13fWPuIzIPwanKjpDR2EmYch6/hV11ACTuvbVo+KgpwUX
3El84dX21FX7EflX7aXu4n47WKWGBZdk5A8OvNwUk2FDvgvCyR7XgdH0BnV0LBQf4rrrn5Ikt9XV
9R+6uDM+fqdDG4mEFIggdavz36kEmPlg+q4cq9GSv6q5H8deUg+tx2Wd5qvKrqKX6yNefhYq3LSC
5kd61qlajEgpTgb5UKlHrMqm4KnNx/pLqErpuBqsTmmgjMnKGwrCYbDXrFr/en30RQ7OfCGL0h/k
73ORfVkxG5tOK2kHqMd2FkCvB8X4ZflG50k5mnMSVp4rGKvOpk5p2teSOd3YF5fLTU2X+jJp9Cxi
9WGd/RcklFnqQMYn7RiU2NF0RYk1ppGpXxy0gBWvtPVmunFrLm6ujwnzN6SLyN1Rv1lsRGQhWwfT
ef3oY9MzeImld1+kIqb+oEdCfb6+uouT/v/B6MLCu2KRyevOdxMWfrJal7lxbEbKxI+D1Uh/UIhA
4NjU5OEBf7mQGKz5d5oG0ti2wl8WJDh7OUeWNJYy9tqRlkXyLkmgIjzqOdZBR6XyH3OGjzmC7J0F
mhRnFqE6n6OKAEXfAIM70jYiuo0HSTqanS8/oasJXC+E4LUq6na40X+85NexZ2fi/oz0NwmtF8+f
GkZmpRa+fiyDycErQUe6v2pbq/SMSBtWeZ7V/9VIy8A7l3ClnYxgDeVLfbv+hT//Gbh0zaJf3OfK
4hNLBfJHg2Tpx06TFOTPtGRjIvSMxFiQS3dKE5oHMx7LX2MY2Y+glny4ptEtDsKy5DN/BLAYvI4K
x9SktXz+EfBIbwrBS8pHqFuxV0Y0frYIZwTAcIIIEc0OhNbzlAxmDtUlQZ7F6ftpvlDCdAc1WYw3
HptPDjb6cLzXNInREl0y8fVKz9OkSvSjyBKQYVUUbtDdVtex5ST3jV9WN+7ty2ONChxREPrljEo7
5nwBwhgSD+67/vMkoBtgtJOV3+QUkHtOjaK6cYdcXppEIpwvHfV54pLlS+r4SSiVapkclaHM26em
iidtO9R9t9JMKcQE0446a5WHQryZWAd9d+QObasbqcjl3UJviGyEy5syH64/5zNuqDJKhTEWx6Kt
s3d+T+vFfa9VXlJk9rT1/UC9S3zMfa5v+IsPyz3Nbp/VMykZQTw/H1bhUeqCHmEHgBRDvqEt60Kn
Rhq0KetNSd/7xjQvx0M/AgDtjC8H37ossBbo+I9gRP1jkQyhv2+0Nn/VS9BmCCMFdbNO9GH6t8YV
aHaGZEHnGgg36DKwzlH+R43Jdo610ZTtvnCMaCtSC9fg0siHfitPpp7cWNZlIflj0Jk4TS7Lzrrg
14QmfZO0yIJTqqgBBj/YmVXf0WSyp9ehHvR4VdWEqAdVOOkDBQTYxKOD3ews050Ne9GISqy73gyl
GwfrYq+jXoQNBEkUoFmgJott5oSjUUIpc46Z1bRfkgrDLOSdbBSGSOn1p04kZKs0ONNj3mU5ybcV
3WCZfbIDYLGD3JLhENOhWPyCTslEoY1jcOpw4DqoQaS++QXamnZTBYmXKGlwq2s6/4l/Jfnzt6CR
yAbHkoUwfYlTHnz8AJD6cI7IqU/SXaGl2T4tbZvTPGD4ndhTqa/CCG9mjzIBvabrR+ziLtMhpyDq
QK4DpY3O7fkRS5UOXD3aWqcQ0E+86RMr3dZlEoRbgx7SjfN1OVcccOd5zjgeg2b7+WCd1kS534vk
FEtSsy/BYL9OhtB+wNP77qASt0FYE8A6skPo8lyf5+XbOX9TtEOJw4AQ6cuxtQIFXgud0FOMDM5X
VH/1LZZf8r7pperNDI0C9TqQC40vAdHp8+jPgE7VjcP+ycGb5YCplkELnyU0FwFhbuLmgw67ddRq
/EUresNN8xINgWQ80RBAHQDNdKKXCBb9bBk7SP5Ol/JkcBXRxzkeTaF6X/XqNN3Y9h859PkuRNMD
fAF8iI/q/GIb5E2h5p2dOERxPO1rbLcNsUJ/z+rctJJHDM7xH/bxjw7k9s4260h4GOjU6xB0WbCz
sWpB3Svu/dhDqyNGb64Ysm9Ym9naAUqPpFMdHxHFjWkJbFrLGf5QiO6eG0TlpxMOgWXv0ZsS5TqE
vfB+48vP9dXl3JCJcTBWpTSJG8f5rovjZFKspuOEmbZUYbanWZ6JPC+VJKuBJR8FqP8rOsINaMzc
paMKgcOqkntL7m4ZUly8o7o5lw9BDpo6gg3LmnfLs2OZcKWPYLkMOsWpFnwNTKWy1rXcB52b2Ta4
rcCs4pfri/DJwDxqVKigwpGLLAsOJtL4hc8VdHSMSsGmBRbHd1oBSbdFJRy3tWTqXsMglKYbx+7y
eiEik+k10fbFxX5ZpOIiwEE3HYJT0xhKhiS+IjwQ00LBmXWIbxTaLyPT2XQD6VbKHCR58jLDs0tQ
Sh1y4qc2TYPfwHPqZNt0sdY89VLvGOsRdaDZB8YE0ZgBRy1e0FKTypWmJEJb1bKQbpyrz24d0pX5
OftAMywTBykIGl10ZniK+tz6UvKaP7aFDC9L0VA5RfVcuHQPh32W6T58GakbgN6Fzfb61/8QFlsc
gQ9RjJlYS4FsiQkGn4vDUxM4x15q83KvR9Jku7gyqPgCwVuc1llUdIjpRUmFfmJnGd8Do0bvsNTT
uN0NhZT7X3xtbHxX0lOciUFbh8CphfWk4pz1DEkqzNyUMpbw/HHIX0YsFQwPZ3ajeUSUa4zcVs+C
hykI099WS+BBsTvX7isHaddNkGhx9GLLURt6wDdslBoN1LPoICSoSqN+7JsHRanStdGChNyEpRSN
ni+AXGyNopG2bWojmm74iO5D15V9Z4XuTRH9ipVQUDpvMdpJ4lGLvbpj3+MvUtd4URpKHbozqBLo
jtPHskt8mz+DE+/G+wbWXL9qCykUB1mZZO2nZqT6eKgbXR3XA8ZceGeEdgFIMBLTE8af2o/SyRWo
O0kcfbn+8T6yuuXHQ/6alwMFNwgHiyi4a4vUUIXpHxs9H/8b815M29CWTBNsWhvpXoFxA+SREb6g
m9V21r6rPGUBVulOlm6Suqk6t+pE86ijzxq4nV20v5ChFJGX+EVd3ggoPnoui5874wAUcn7yBX7y
+XUb5QOUjsCRjuGUZ90K0iZkoyLwR5mxjTC869QuFU9BU8v2VgJdVeHM05PJ1Jnf6W6JMCpJVdVr
nXCloZX1NVu7pbVUx4E79ZryPvky+0BL5fKn0sfJi5XJsb5G5FMeVkqD8NgaLnL2ZJR4uq8l0C4M
XGdw2tAMVQW7vEt0/oEyyz4VrJdbht0o1g0Ihlvnf45olosBAZgcEbTl/PafL4ZMQQaDI8c/0srW
5J88dLiNuPAbw4AW1Vjq33OaY9gF92MuP8IDdg5OJEvFAT6U3Bue3+GVWlD1uZXDXga6wDYwyQKo
x9VMJnD+w8zG0gtz1PJTQge9etKqcHqLYa1Ej0COjR20nvrGO3w5ItVYym4E9jRgISecjxgOWlMW
iZOdYFWpMj4+9F3HzOoqN6hHWkzFLXDtZwMiBMR1R3eSWvT87/+q9wGaotjv1+UpM3t7xwuIJ8vY
0mYuwTwpW7n2y3p3/axePrOU0sHT8o5/VnlOAylzJqUtT0iJ14arY41ep9qkeG2Wx57WZugtVjS3
bgx7mTcR38xtJ6p+SJgvw4oMwodtRFZ+6h3hW48RCsyFFzuD+A9nIjjJtOAnB/XkufM74ZBsAgtT
26q98dh/suCceLI3WjDI4zmLPdVZXaRWRDAnlMBwp6nBvHEfhm+mDum6EEV5I5z+ZDw4r7RqkPak
97bMXZoh6CXEnKpTgU/QNiv8H04OwgtyUr3FrDA8Xf+4nzzmTI1WLNsGscEL18wc3aF+HDVx8rEk
UDbxGEKpsREk9wmStXFTEW+Ea2IcRb3rqCfzKHVFGp3gSTXJjVT5s7nD7+F6/MA7Lf1OZZRQMIvo
qlPg+/02UKfyXksUbYLPWTxhnQso+PrsP7rb51fZzPQjhuQUI661FOWgY6WjZNACxox0HDL9UDbe
KZANzm4qLWrpcdVWNsYMAUPLmAmBNoRP+iSjFJi7xLt946mxsJHKlnNJQ9ZdsSCmI1rpIgSekGIL
TcddN8jl3JPbCXhEyzUSwvhqtTetK5JuE1YyvMLeRnYaFGZRG8/OYN3yO//kDM/ICRruwIg5TnNI
+9e14eixpA1mk55E1aavcpiaG9jMsAJirT+U5ZTseff21xf3k8SQdshMMSFUNCG7LR7NDG51XvmT
ddJR9jzxOUEzqIP2Q/SVujWlOv5GR7nZhE7LSgeBWR6Eokiq54NkyjAvVMZ/Plt0iVQcenizZvnM
eZX+WoXRaSKrRgXyFERKggPziDlxhvvWAMTUVu/LBC27G5HD5Zaey8lQbWhgAK1eEm0QcuiTuEus
Uwp7RUJjHQlXFmH8EsXodkDurIYbodVldsKIGuyxueA3S+SeT7LHNQXgGyMm/jS9hVGje+k0RaZb
ibxbX//E8Cr4084OENrNSBjN7x/XFvM8H803EkGQFzrc0tbU/gz1Bq0PuPhgi98pw9RDvQlgt3ao
VjaRimFfnyBLHYRtoH/hZKfOdxTlpFp2OVFivEN5VMJIwa/jdGcUZir/5rzVJrI3cWevigQw3c9G
9bH+NPwJZFqMrW+1g+0eHAYZJ0IAow3xForqw14eUF94DRot0B9nJebELQ0obCyEErfaTwpUUCIO
g1qOxPkd5bt0BcBKGg8YdKgPapDVRush2iQjwK8brUpGOTrqF4kcjYegDIdXctxuwgdRx4LTyDR/
gzEOdtDQO9vElWLf+mZ1Wvc4B/TJrgKbsjH6IWxWIqbyu+o5jyniPyAj3UCSh3D0emwL5S+QPxvZ
TQg5fa/sq+loS8Kx1qnhdO+hjr/lyjYK+SlrevlFGQxlNF0j1zt/H8dF6d+bYWCDmY0U45jZfp0j
CJgq34w8qUcQ4Yr/HBcDZMYMvny1KrRG/U08amhfc45hcVcEBnatUOrE+4RpyM+qpXy2bWWlvuM8
SwjKoCExuUlSjNFrVdBw1bBW/44xpDhGeiBGjz6Sf8oSClLoqyaJl3WU6VaFSOs7VFWL2IvEYJ1M
NPy/+kHfvSZW4v/qEkdJXarvebbv1CD4XoLO+01pUvHXyFiL4AVe/aR5WUIe4KaIOWgepj1N+phr
nd8/xnJfvCOBQxY1KjHlX6E5IQYAKfYjCHuoGHGN1AvLVeTUcoPWfF6/TxBG7LtQCWOBZZ2NDxEW
Yk64IUkM9Ad78hvnCA4BTwBJzsw7Wx37L5Q7i3gDLzu/I0yzHa8y8ezgVQiRZRmjURzNKW+aNTSl
oHHj2CzxtSc2t04WrmOWK6Ny88OwrOJnW6p98sikwtU0dna7nkDRHwA5Z6qr93Lbv4w2lLnVNOFa
v678RPwufSQxCffkfvIK32rTLy3dQxXHhAIVfL2rFesVq27/vddJb18g5w7dnS0nkvCssvXDbZhh
XEtBZuyqlS+KcfJKKJ96A7vAaNjmdNt+Vg3tELDkipytY3wi5+MV4AgcRY0yrFra7bjrDaFCLuaU
CGFHM0DRi2WB4Lipdsr3Lsf24E0pha4+BQhXty8ay/+dCk7RveuhhaGmixGBWuzDIO3v5U6pih9B
D0z3SCt2Qquqr3BOxGi8tn61dRD3f+ow0s3HGhnMaZMhdTC6pWk3h0KOnMGd2RsanwjBUiOpnadS
9yvjLgkqeYDA0sG4Gyu8t71+7MmaVj62IY8oHhrZgf8wXTc4bQymh8Ai5cmUWGnWfSZW2Nk+GefX
zEhCnAPlstmnk+iJNZtmnNwU9KPsGkE2Watx0oV1QkovKPi+SW2vpEyuO6+pRP9UTdOk7El/pK3Z
xYazhYIKJq0JTExconaMuk3uNFgkqiId0SBG3CLYmxMotNdOL53qkfn6xZc4jgeyybRCHk8RqvkM
PSJQ1nrWZL8bCReZG0/lRcDAqw2MYwY10HanCX5+r2uUS0rsqEeANapx9NEfTaCK+AjCdTAbDvoE
R2vrp35yC9Bw8XzRqALvi2wY4TaA3/nf//VGA0IL7I4E72SmufRfUgSvDSWLaKXiBFbfCP8uHmcD
jXPSRLp/c/62tE2UdWyY4KnYaFV0xaYop+w9JLURrj8axkltqvFGgHsZbdOQMGi5MzPY84Aozmc3
UVlCP0zFVQah5zX6oPJjNBT5f1BElEelqoeDbNbaVpmMbvSQo/KFO3T69+uv9jKzoskNZIXaJbc6
pfELODVdzgzqUPaijlqhulpJF0xpi+hdKtJ4U8kxqdSEfd2AX0qPiGOVtf/ckoLMgKUQtWtIZs4F
rS4rAH9iJpa+QMwV/kaO1eG3lLZ0KZKKh/eAFal6I5+8LKQayAsSkDJjElrynfO1x4oOoS1uiVOt
RYWbGji+xJYIHkQtiA0wESwfe6zF7dVYp/V7WUAMptw9girTKfb+a1zI+ZoV18l1CEZh253/GHTT
qBiq+XCyexQzx1hpPAQOGpQcjMY6Oo10i27+ybmiB0h+B1YIVMES5wti2prSVhtPRplChRahscu0
pP86NoV/i6O/vDzmDUaDn3LILCYJSf98cmZsS35gB8VLa1RqsHK0xkFCUuDJ6Vhxcx+2VfVMAzL7
fX1f2/yxf8eiDKsjFUw7HzIUXZFFeB/2JeJwlVq+2PDF/Cc/z9lPHMT626SFwbYMuiJYZTn51oOG
l9C366MvF3geffaj4GADf6Pnu5y04XclCowvFIEQis/ywjqiQtbtzbrDqeb6YMubC9s+SlxAR4nI
UYnXFkG+NSWxZsJ/elH7Rh7wcnJCF9wiRqP00dR3PSjD8MaQF+00Wvmk5XgGwoRFK39ZAwVl2RdA
oMVrJmnoPruzPpeGDVJuxYRlIgt2oCN75WshD8TqxPOTswIwo70XgUrrs7IDZfSQzbIQ0Anhm7nB
ENvxBqytem9ovskDqwVS7YUZanFk2J2zQQYLNX6ku9LghQdJHt3ORxHaTZGiM1+uL+nlpmV66N6Q
Os3I4yWjoY39qCebaV6bYMhOM1rxviJDeE2aYfSkoTbvhigJ/1wf9ALWyYD0kGbaOvUe1CnmPf3X
c5e1gV1Odl68Yj+OTlJWIXTltVYU3AVGaxn7EDPvFR6VGRztsTKsg62UeD/VUqVtkd3uSnjA7Vhu
SWiHnTMS5+zUUWqG0/XfOT/350drFkjlqiK+RSVxWa6PDCAxiajVl7HKS+SSqZY0Ww2a2I1r8fIQ
MY7DspKFU2xc6uEqTRFQcdbUl07U8bjJJ+s/A8xZ5CmdTJvj3yfFdch8SGI5vssTmyWlXiOy9iLl
EtZVSZCHewvTrPHGy/PZpP4eZ5EjA2KP017GYYNsQNiQVUAiuAiljP6Kvg9QsuvT+mw4BK5lDVAh
3Jxlew7vJqsc7El7ieh/E7SV0Z1hROkvOUzyW9XRy31B6Rts+XzzMuQSgBDFeWOFkUqu4Sf9Wy+V
vul21DW//OuUqOvPNJz5fMJGWDwoQsgovdJFfg0GoWAK2zYTDyfdNi+KK/X9+mAXz8isyDLL/tDa
lQlSFneriUKpYmPD+KoVSVutwix33kn9kCW3W328BycWvRpRXP6ZoGP1Nw7AxS00Dw4EEToxfV9e
7PP7ALiANiVUJF7JmzAOdKBUazD8bMeN/SD1t02Z5HvFN6f9v08ajQFiYOBwM+f1fFwYMXASoZm+
hk3l08zB+GedW23wOuGj/Fog50t1opXNyNUNYf7zcwaEgUIKmDFU70DdLka3sLqTtFLAp4opl2p9
AnttyKWfei3KfRvWt6pyF0dkHo/gmk0LvBfBo/PZgu70wwxg4Sv6yrZ0CHslKzdD66fgZ1DGcFbX
F/filKAtNoOvZgkr7DWWel+qiSInwRdGoFXQZNROMv0/ZypvOXFdSEzTjp/xdnNoCUtSWwaVuh6m
vLTZ+GpHFEh+4AyuIbsr7ACzu6prH8yUWtpObU3HX2u0rqiy9qYQYpsbznhIrchI3dTs62nnR0aD
KqtRooSC8W7dh+S9YzUdhCnS6tW2w3JXyHKl4DEmtZmXdBNWq4jckNe7TU5O32yh6CMmgEedie99
Ff8MoxqZhusre/EhEVXlxbCI6WeYxLJbUhHLWQ3iA6+TKVngMQbru4L95FaY7S01jsuhYPZTUMW7
CI4/Wt7ne6af1AAqXli9Iq/dvIZh4qheH9UnDP6MdnN9Wpex1odKPbQk7E/Ijj4EJf4KC0DcRiSP
avXazmS0rT/U6c7qdUfzkDppqj+O3MT1jHCZjG2oteULmP+Jyvk0UO5Q/DpD7CGfpjBfybUlHUc5
E6pniXoANtAFOt6DejD9igObXgRukuofg3htR/dgLDdSgz4QutFhLZ4EDJvsBqLl4n6dPS9Qw5kp
EwTKS0kVjniVRGbWvipW3SHth2MKovZl+zyoVfFtVK1yrWONvY2pO9/YLhdh8/z14BFzEqmRX8To
ipOJwMeT8bUMqeahKljSOsdvVm+9KpJFvc3CYLrlwnBxpc+nkfYh1CEOKFCp843TCptHEs7yqyKU
dthK9DRBpZQxlguEa/1jjsPMJq2Tf35KGJcGIsoKRAPQcRYbtqqMIIq0qntVNYzFXb6qfAi1aW/D
0HnryJDxRjbVWzWVi2MyR4fwv2jYyhYR3CLY6cKhihvUjV7zlqomvl4AOVynk9Js4/dWWq6vn5SL
rJ6upQV8BKU8Hg+u9cUsQRuBa8vH8MsIWv0uEjSjlbCP76n1PURVsTX1SHma5U4fKdUZu5YpP4qq
r/9tZ/F0oXTF60WnC8AzNbPzj4xWSmgYJU1wKyOs2FgjaerGUdFBSGt8Zj0Txdvi3+LKjzF1+koY
NRGmAAY4HxNlwgzhY1/CCMuOG8gwYFtBZlXh45i1P66v8+KzMhYAACxLTKDkH7nn+ViWMESK1a2D
CrNc/+qHzF+3KKLjkWON8vO/joWZJQs5kxEYcZncZkEq2YHVhwfbN9D+7QYDUXGElqtVU9oguq6P
trgTmBk0UEIfuNacE6CK5zOblRRNpNL9fZk6+i51xvpZjkexwnLIXqlqVt9wnfhkPB4tYMlUHj5y
v/PxconLONZDc48OXefa8Nd3nVwgWtOIytnGeH/figs+H5HuPnkVYBVjMUNFhdo9tZOxz4XxNbKF
8szDXR9gnvZeZfTd9vqCzlv9r1xxXlBqmyCSERiYuR2L4ZImaBE3w8kjARWyQrdIdyVDLtZamyiu
L0vjLsqaCQyVk259R8s214df3ggf43O5s7zwZqiwLYLJzES4TWpSe48db/gW2iK9C/JBfqOkkL3Z
ndTQWXTUxNOM3L7PdHnc+gBMD9mkyzd+yuKl+/8voQtLPcqcBTUXCaah0VweqGXvc+SaV0Y7jb9Q
1bA2FdqIT5T8ElBaKAzvEmRef19fhcvzChEX5XQeHgco1FJYbaI9URPOmXsJYvgB7B9G42EWvViF
uMUvnr/n8nvzqvLV5fmz24trKIPNQ3rEUGWul5u+jYoVTx7utxh6bM0RvP/1qS3e049VhSfHuoId
JFmYp/5XbIQGW2Uko8J2VkZdo5QZ13c2zqWeUsvVqhrpDnusanVj2Mtp0v3FnI/6w4wvW/J2gOQg
fOIP+t6KwvA7TavMNad22AxaLXtoZyo3kobLaSLLQGQLkYLYlkrz+TSdiZaXFPTavkt1LK77SF05
eticfD/3DVeQDT5LrUqb6frqXm4chiWlpzfATMHOnw8b5L4837o612EXbZVAGHu7Jh7E/NA8Xh/q
sxmC9rEpLPF6mcvjQYLr112T6ftRVPKfms7lNz+mMITfvTkNLiW66QET0mL415WlKEKajTIlwdjs
eXQ+RQQXhY8hgLM3wVM9CBXtIC+XHOO+yUblXgIK61W2Gd14rS/2zzwqqdkMaYP0tpytBXqoztrO
hg6lW8+B1aCUpEKT+qnrKEm5WaLbN0a8+JRoQchsVsbl/uHiP5/ngDuxbw+qsY+tUcU6Jc/CXTTK
vhumpXwrGCHe4Y87vweQSvzrcy4iP3o6KjYwNSqaptafMgNiyL6sTMRgICD1jjtUTuK4QMIr4xF4
bym/I15Vw7zSrGYv593gI/4eGYgTdGqP0AdoC7Py1InaKRr6JNBuncfZuC5MJCjWGnim5yCeMc2a
PMqvPN5D7aloEUswoIOenmtgFO2zrGV+tp46PxPf1Nrsx/s+kyr7uStQuF1boVMaO30UebUadd9X
vwPsjzpPt9mXh0ktrHSjda1crLqqnLqvwP9U7YXHTcF9JcMUwpVBEWVunqT+lwJQGA6hOfY/60JR
gq95oUjBSs2i9rHU8pzMjMk+4nGQhXei78VJioeBLnBkptY66nTxkhJ8/bTUzHppdH/CH09zpF1f
BdofFUeUd9noasmDzZcXgNalKHbLFBFKt8HPfc/P1EFTlW0i1ijKRu0haOvwuZ8y1Xy0zQxlhgoa
/JMVycEJGkvylhMsIpfC8rkWhgGH2Dea0NPweSw8lArt7Iui5ACw+6TXv6McWlG2VJRJrIPRb7St
3eZ02LNB+lUJPVXXvSQMZTVpyAy4/P/aO3TBbbQ7s8pxwbql5V1kjY6fumGidQ9W5wCciJEMNB9s
n564R6FUwhnKDFXzIYx7lnVC9P+lFVXgb7MuCR8qDJkrV7bL/lcSGNjPAntpUUkJpF+xpWDhAv4r
fQvSGOUlUASVkI9SWqKxbKRZmj6TFurSe6KJ6VBnge28906SxZshVEW26joJgGkvysE5SGUt31Md
BKlQj6MAjNYMA8I4BlSPp9zCY8bN1DLVN4pZ8LpWslJsjRDg2RM0fNCAnehAooN7CpJtj3zx4EV2
EMm/SqWLywfZQtl/LejsmH9qJwpCz8Aaq30qskab1oGWGX9QQUXsjjujurdqRGnpszS1Yjz5xgBW
zjanItlY/6PszHbrRrIs+kUEOA+vJO+s0bYkWy+EB5nzEGSQDPLrazGfylcJC1ldBTS6E0VdDhEn
ztl7bdBgMYSWZHzWq14tRmRLy76RHiPkMaS3LmbyWhalvdUiWB9tMpfW78wU2qXZ1clY/4AUUchv
5pJo37tZ8vUIfDRIl7tkaSsSeOQKx4bUXbrIaduPrSSbKdPTzyKzvCYutWWqLt7StETKl66+lKzY
ealHEsXKENJtLrXPfI3IOSuznc4z5hbI7dnQez9LaWoe3f3J6/eERcklCNm8s5ey0GiNlwj1tnGW
dH7qhHyLYyVnYGMEf6HZw8D2WbrTah0VFNQHBJqGd3YHrRNRmy/VWy9yYTMx6YS2I5FVTPxtQyVf
4BzO8kx+cn30SplBCFuc1r+kbTuLY7MaOODZDOcu7KBeL5dqFPbwi45YPvyaNLvrHrKyYxgTEYEw
dUdfOq0T2fXYnxqiHeigLdO8hHCcAeJrwaxDS5Oa093QGbCr+3JWFZ5qy1p+AbINVFzlLNmQKZdc
Q8YPMXrHnTWHB8bCth+DzjNe+n5uHnJHc/192vuqDRezdXIi48qCD2NYx8+NSyArVMw26MOsG8b0
dthymQACSXiKBvJ3k6E6rQ7EMLp3y0AWybI7tXlwKkANPDVwqKE9ein/QGDNQzh6booWreVV2YPy
rs69TQAfBgfXvNTaloZQN7JCHMT4qdxVyaiKeJFCfw7qVevjmaQl2GO5Gmkjenl98q2eFElJjBpd
lnWFyUxgpGkfBIkB9o0Qqfva1Mq/BxHDhHSwxxHtTWVPxc6buA8/+rlQKROMMZ0iNbUKBCy8Slju
rkqssKefle47px9TIif7HBoiwiZy8Tj+v2mMwX/PVRr8UMgTv7i9JZxoO9+2qJwC9WsaC1YfC/jl
pZBp9ml1W1jyUzCzcFRZFjxr2mRVJzPTC3GA67SeCl5Tpm1Jm7yotBLooP0xf1Wlp996AhNKrK3d
eJuZpZ9G2bqM084fNXUKgqH9WmkIkMN5MTsPbbUm8ccF1u9eMwcvat1BiF1SdzShRuXlvwgdaeil
tl4bbFGbFYsQdHotA0dgr/sVkVZwIBYZvonsJ82IsJPwkNZBlvdZRpQmUBpzeTQJWcnQijljdR9k
pXpGB1k9FnmSr3stcEV7bxdCsx8tW2NsGFIwJ8NJQVj/LZctBqu3SlE+Vmp1LoucSaDVtKV57RKp
vumZcMo99urA3MOp7W+ybZxHMq+074aldI1wHl3ccNPWgjoIY3VvvAZhb+ghdflS0QV+g85niJNa
vRmQlhh4KjYsfA7ehl9FI8yHOrIInKr2ok05JSeyaxBwJcC8j9bEzQ1LCNG3gLVsmw3Hrm8nZ3af
5qTTsZgKJzgzHE+d2B3soj71iZiHk8XJT+6IWRz1Xd8GGklNxYg8sSoGcWPlU4Xx382zIc5bYhQj
Z2BOGbq5dOZbh8SV+5lTr4gLvRl0mqr1Jpqz3PymCtJA7f22ca0bGz/ir6JPUDJmgL3JFphrWYTg
KoZPfm17qGD9vCp2HPzHt9Gvu2/Sgv+1o3crj5xodQY+oPndMMmc8rHOk25EZK5XU2ho5Yi/IeBh
HbA8jJ9QwpE1Rfln3C9t51FjkVP8LShNb71vKttHhVoQxBcanFmaUA2UMOw4TQsClhQfLbRLQ3os
Q4Hx07PzZgbCP8tbqfn9dy3V5/LG0ufhzajpJ4VrSzLAZ72u8CpNfeO/WM4ghsiY6+mt0AxVnkaS
EZujaXRJeuGfsIKo04bMCwczG+995ubFxc+G+Zc3pXglM1c48tloZdnt0qHXab5WtWUc8a9u4U3r
Avcytw1pHvLVl5+cbCxyfiBnwniwEt8n9zDpE/onZne3jB268awvjSKU1MDWG0QJmR/81UzKWHTu
tAvaAakPVeP0NrGfyH3rK1Djc6pQeTrl7ALcTL30a2APKAAZcJhFzPs8BZGTurYfmlgAs5Nq66U4
aLq/eGE/6iK/jMbS2LRQraQ5VuWc7ZCtO8mh8gbrOc/E2u4kIUIkrY0LdVkQrMtnENBKHHJFGbkj
ZNWl6USdBlJOU453rIOg/KTl2mztU9SQftStnv9QpAa6iQZp/G0XWG16HgyBhNpaDLs8jmXqv2VB
g1cOuP7k7mvVFG1UZ1ki2F99s4/LbuSpB23WyDPeKdxrDu6O7EUgE+rxS464hhoEjrG7UOCh0Efb
caxARlCxd65R3yawoZOD6BJyA/M2yYtTCRqDD3HGAxLSdQTj3Cw5ojGTsLb2k2s7xnzOeOkRMTci
+eKtmdaHppYaIzDqoP1FBFKJgcShFHQ8dpvzbIKFHueKD6AsE1h5FY4P4jVptmKv1cdqNwQp/ooB
5fCK2HmlpKsExPXQJjCaUFFv5KWP3VxN+vZSFzW9/TTdNbaf6XjRW894wMNUDnjSauypeiBBYy1O
Vl5KtSo/VutQ3rut2faXujZlPIDUqom2aSXf79CtSn5x5BgMMYMv/gJvdeqnpiaG84veGckcYTqT
fAAm9sT93GstocrWkBknTvajUYaq7aS6N3H2lCfTWeogHFroByzgWbdP5dTPaYjOHgHIBn6kyvZM
gPIgZpLhpfV71dPl8Kc0NqaqaPdEdnjBbhCj9ljSXrde/Yz/5rDDqJREmDddLe7A52kPsrMNSgNW
ri72+47LitGs21tguANlSl1pn0S7zl/8PqgQCYhRlmBkgTJqvWT99ilOATxpsmlvmC6Z5cm2J9Tw
RtDy5FpjXsY7GI9eECED6OZbe6gpZ2gyFtoDlTWll5OKxvtM5Iz2DTu1lbyus+jvJAR5edAG0Gkf
WBP/raPAdIkeFA1kTr9XzQunpA8zytQ+oR0+rxNiLBOxbJSMmr3X6+X3ZpY9/L2J8U9D5PrYC6M/
oEEODhXvxZ+n7BkUiiB5zzoxo/CKGws/phXXFPDAqQs151vyLmm7RtYL85xkLENhN0/msXS03twT
bgWX16UmeUIVkma7lCXcC+nl5r+YM/AUXCPNbvQe0VwMusP9Ygej3dyAxjd+0lxr9uaSLdmt55Q8
PMnsU4vHaQRSNWgcNj91XpGbF1PNtQKyACV9t9jVxM0YyiKq9La59+eJRTHUCIxTr2WH1SFsV9/+
zbglsU9GnflP4MGT5aYVynlxJbiOsGEL+Y0bjUNg4CZavpf2qlWcvnzEJnyjgmz1vPfhB5ezJGal
rXBRSdhJ/oGwxk6ec4/wuxNIJ13uaQ2tl8WdzWZvEA1o7LLFLZ+WwB+zp05LYF1zJASSaI94qtkd
ZPLBvOFd4wI4Dr4gdA8MN2iTXL019NOGGWxedtaCxv40D9Z6U9a5yXB8rRQt6tT7iUqyP2Rq/PL3
l+d9hwbXDAokulEodRCd/PnupJzsCTpri3Mg3bPv1ckbMP9N9jbnH1mY37WfwNjie9pUZogR7Gtl
FXFGSscD4p5UzuBvkXx7QGWXqOtrTANJ9cE9/ZcuPNejc8lYDJUvetA/fxrD+o45QOKc3C7Ij2a+
Fg/aOhOxXfXu8mz2RDJ5vCgXMx8JGp0SjxpwnDr7rOPjf/v7bX73gFHUkGnBQ4aTj9rraiJAWWgG
skFNRzzkdOy70cTBQGoaKlKEiTWr/uswmj+KLEm8D3qN/3ZpmBg8X6gQDnrzP2+D0aUtA0PdPVnp
VtdxfNlTKvT7gBkJpWrSjF89btPFK7Vp//df/W+PgBEAtGSSeBCL/hOY83+NcstG+VF7i3tiHAIx
rxGWF7I0JBuFQBsj+iKEG8+0V4zQkEC2QziNIHElu+YdzONKfbA6/8srCBCS/9l4jYwTr952y/K6
KYUfc1rWaTh0cxOIWFOafh5V1eV00gr1kUHtX27/xqAEgIXWmqb21Vh2CID2l+3snGCCmzEwhvQw
O4CC8ZNkZ9NY1GHoSZOyVrv+9Pe7/y9bEco4BJ1825bNev3ngx8MRT6BYkoRSOnvqyQtvtN1nchb
D7TTSEzplpex1v/9dWP2zvB9+/T46Lb78f+P3KyTdOufkWkCTeF7VQVWtp9MDGuz6c1tTDsljWws
XZCIlzX4SCPzb7d7mzrxLwN47/XlF02t0gM+egpKjH8N/LWLr5b5QczSa6Ih65Ofad4Ox4Yqvv5g
I34/dgQVhbQDWQyqPdRAf/70BstfRYODuepIpyEsBItSxEGdqNVgmJsiLNB8R8rkxOTmk3sLU7r6
z7MTvmQMBoysMYwH12teO05WMBC9cQJTaKLXFekJwdBN6TXrBxqa99/2Bnwi7wB6KyBa85qaOHgz
tMiVdWWkpzvtrQaGMTukT+OszuxK3Ex1hWWnJ5vN2weiLMRjQJ8926Mc92/myZg+Gsu9yw8kFzIg
0xJ37aasYdH/8wG44G8NYij9U9YJ52D2FPGhTdV/cKtgvSg0TQWBy2p98Cohq8uok1RwsRssFpca
tEUMy5qORWnk/U6rByT0//GDZMDPS8nyz3qIZv5qTBn4A1uwPxbnqpvox7oF1mvOArGReubbare7
CVRZ/8FF330QXJSRIX4fFBqoV6+W/3WwB+YPZXl2akPLwt5NzbveK8UlS9NqPQ1Vboz0UJYiO6Y6
bsH/uhxweUY/MMcMUk0Jx/jzkTi6MNlzbYKrZnyvskE8Hg4M3WgvVYY4FvgqkYxgXMBt506f/37D
3/92vN//FOOQQlDvXhXGPPnZXJlCn5K0J4XG7GAlmbDQonRI5zNGyPbUu3IWkdBH/fffr/0+MsJj
OsxysOHjkD5drwYWx6Klq5f8pBNS+ES8d98cdEMqTl4Fo2oEjUF3oxqBvmTIapk8zyYJJ3E3TrVF
I4Eo59iW7dSk0UpSY/Xd8FVnXoiRSvVDWffW0R1L9fXvf/S7/XHbLTbdFDO7zRZ09QF1zazR+7M7
SiZcvDQpvi5kr+xNp/81qcD+KATyffHJ5RzuD6cX/nOtnDImxWhWuN2pSgHd2zRWfxP/U+5lYwzF
B8Pzd7vh9tOYJG2kiY37efXT9JbwOdUi5k1tJJPliGoLq6TlEgRpqDzfzf6kf8nzZfqg5Hi/TnJH
URIxdEUoyop/tStstAVWxsk49UE9qTNdVXMnrWa6zSm9vomMY2sPdB+TdFDVSVi02vDWtxMNZ3QN
6QfSn3d3HMcfCjF4JnT9gSRe3YVu0Wi0SGGdDDA1Lzhg53vbSq3gVAf21Pw3B6cOhg5pMy8T9kbU
qte/nHCO2WlaZDg0t9A6ksvdG8ecF88/aSZyBeI6egzmC7bT6gO08LsX2WeVBdmMhRN/En/Bn8vO
htLNGw65p9VVlRmafDu3VsNsqjWne7fzbv/+3by/rVwOuYJBNjFHuOs6NyUYWNFTm049xu+4k0vx
gImxOKi5+qi+evce88sYpSNbRSWBiOuqnnRsfO752kwnM9eLQ22bya4AOBbVKa1OonnMu9pI5X9+
kpvGkVn+dj8xqm5/1P8VdchAPIkkeToFYzP7cda41RRNlc6kh8GlXR3TVYi3QtSqOv39zr5bwtGr
s3qCN9w0pNQ2f165o1vjAVBcT8jHkhd7Tc1H2rWms7OSSR/OS+4R1UY2F9AOeFDwHf5++fd3+x8N
F8djULkgBq+2r7Gue43TiX0iBDHAZK97WVjZVXuWc2nuyqF+EwaEub9f9P3bhM5xo8JQPTuUcVcr
Rq5KrVjYS09t3pXnynAmKyL3zusjjf5Scvz71d59KqSdY9GBv71Zzt7ZMucgYyBgeP2lE91cQ23o
mGClacb80G3mNzq73OH/fEnMv5s6D+0sutmr1ylvyHnyq1lekOcZTDrnitlbVVAgoGxX6blLhfzg
V2737I8eWUC3CMoO7oTNVn5dGhJN0iS8SONFJ+rcOGQSFO6pkwwM3/7+294FitIsQizFgoefhAte
V3k9o3+3KHD+Q+Vpu1OuDW4T5bRu81/poNzPvjOoJYhWGnNAPDDWfNN5f+tb5inFA1PaOf/ZNt7s
hiSOex8pst8/bG9b+zmdcSYl597683OC/wCrLR31S1fTnAxNTNChiY7g0ScW7VgPywdNmHefLyp7
FE4bN99AmHPNriIiEUiuChjeVkp558Fb7TuS3H4rw8gOaeIa42MhLP1YTHNx+PuDePcVBd7W9tgU
oP8I/bf///+tWUiwHVkTenYh3nJyx7C2LCTKjkrc+oZMs+yDOvv9C7b9VAS1NLgQdV2ftldpkVOX
NO3F8tvefta8Vq/2dYWB5YM3+f0t5WRtkZXErA3z+jUyAJsUc1lX6y4VFU2+7MC/TRtreixfamfx
1UlDdNXDetbq6aeb2O23v9/X6+sTJbFBC7DBISZDuby9Yv93X6c81Xu2wuwCX7f+ZpWmTaajAxbe
3KgdSd8W3/E+rwdbm6o0/vu1r5fjf669dRfY/zZ74dUJqlRCI4CEa7fsrmHeA5JkBMJE0evWr3Ku
m2eV9erl7xe9/ma2i/IGc6hESswx4mrH5WMv/KXq80ue8NmHOZqmT/YsSIKSinDPgvl6+sECeU1p
YJ/dQAGEtWJjYOO9Rq4idzRJWVmLCzGq2Q7UT3IC8CwfLC+Xsavc6ggTv4tGQpuNqJeI1Tw8VR/c
7X950lsvASE8oZi82VeLRYGuRQxMqy54162XgDndvQaA+OJPNgI1JynUOfC0OXagsHzwNf2zsf7/
er3dAA4iCEEpdrCtXO37AwoeA1hZccmYJpJvwAQYk3nKMCtsSPd56iv0XMzeeoJ4125dTzgWtSQq
U43BuZwnArN6c9mTU1nsUexbMSgm99gh1r4wSii+T0P2IYb7n1bq1R+N85+PgleTauX6rD02HDjd
vlnP/RwUd64CjxtrM7LVEJIeRKRcNoCbCTwsImQtlXooijT9PYzWFnJQlKBsezaUL40phjdkXfOT
pfK0OmqF6Wqh6bJZ3AQoFvNvOFoqtU+CNk9uaisl5X5i2HyD3qZOnzNhZ28q18tg5zXu/AwMe5r2
yWL2x4VxLorvLtV+Z12iDMgTVpItTGqKTtwzoBhvcCP2axPSvWuKeBjGcfiyMKMv90qIDuQn7Abd
PGAusA2ehO7U3+tWGDtWVS17FatYhrvWDEbBW4kUJiKY1noYFXSTp1Y66RBqizGmcldbg6Mfbatp
3zJAx/dGto6vjTLchiQzc3pKGT9BPVpz9VvORqeh5uxLcSpdi5NiwJI3hbYt84smEsfejZU379vE
odO0ksK0N63MT85B0JOXqiqDsAeENVP1pUX0Utz3htTnowUa4g6PziZL8EZgFLOzSvC7LZOeCDyW
p+3yXpT1bV+VycmGOajCoHDF+Li4QhmR0TLRphpEDgdgbBjSWHjEuwPCph8Q53o9P80yqZt77D9p
G7XNSuCj7k/uZcHAmkTOONIUDvJVnspuaGW4tLCSJOmuUwgXyX/F/Eq8rGkKVcYFE88xTomp/QaA
09bDYpbAtBwvUz9G4OdjmCMde/Nn6BR3U2mRci8r0/wUjEuf3jXEdi63HesEbuxJ1F5UrgqdSr1I
6+IWMFFD4Hn9sMuZEbzizRwe52wttzBjbxkOa5p7WcQMPwNyNFrB3puB7h2MxOYVQXa/AGjyh3LP
+B/yGUha04xIZvb1vbDWvj7OtdDTHZUNSXFGI+SvaUnFT13vnGI3MZOvHmwv6cqb1U9s46BNjjBu
g0RY9GVG139eR2ftTsGE1MXxnHl8zNfKMm7oIlY/PZWNeghwgsnJoZi6gXeNA+FnPyWE8m0UKu0u
nQwkmsDRql+Rd/jpb1QPWfnozLWnfjtM+spdg1swgUfWucnRSkVHhvRYNggU6E4dZk4enFKVtTyM
VlHnO9sSqTwtgUrhU6UrKtGab6CLwd8OQ5wkiii3oWWVPCl7os2O6kA3PvHhatbnRFXIN7wpA4pf
WbP9k3HsXMXptCmeyryxzXAdKymfEEKZL37GsvcwzIXcDW2lG1/ybERrlhhwiuPFY2X5WizJzFGa
ECY3IFlhtX8ZLjeJxGJb7yOvXOvHjb33VFdpVsZjpjtPtOJU+QQuWK+eGttTQ1jR+RxObZqD25xS
reo1KNPtbOCWQQs3xeW8Bs13luvhO3PC9bUxCv2XTqBATgQ40ptXOZTgdvV+8A9wgAMjLq1ETIfE
mJMRaQKxsLFyUF9jWJj4B+1Apv3ZGOjFhECV9E/Aurf2oJLOzazXGNfI6wKVTwZM0lxET+hwZE8p
+b7rYBlR4en4evF3jvdqELS2hd6v9TeNSQpCUNIM+T6cSciI76HvbpihJuNOF6RiRbpy6b2ZMsvO
ZOqxm1hsDN9x+HZpiALflSF0seBijLbqd2s7e84+aTqnRXY8l2rXFmvydciXuY9obA4tY6ug/Tph
WhURcNr+6xJ0fLQJ59kXK0+Db8UISurWM9Mg1jMYfmetT5JD0NqaHk3pMNZHOkZAj8KKJu65W828
PKAwpbqpOwJhVFSQLoDkE6L6JyNrFvvcknyanUzAuyfhrGP72DHC7swQbl1mxEgp89vALsflPLKx
nzW67UYMBLNxd5se/jmo0GPGlGqAxJLBmDVW5Nb6ltXQcQ5dgBr6wImt8GIfcYoeZWqLCHGNAZ5O
uKDpACIdTE37OajZ3l7svDKbh24cvOFMsBoyoaIzuxrX7tJrxzbr0rdkcAyMwazbk72TtWGrGGgp
8uMFKSSBmczh/a9BagYvJNTma6Qvde2Rnw4uI0aG65InnyKgPyFn9+djntkkQyHTluinipHez/0i
ZdLeDYU7zRdaXysa6hplBnKsNm8G+W3Wsy4/zYAMbio/KMubeurVuQZBqn+aAmWfOS9B9CM6TBvj
xZWdQTU9iZNlAHiPOd+b9ambJllEMzGlQexwbvmsyDx7ssE72se+XbzsJaEknR82Mdk3FpD2h7Qy
7XbF/lqdswUf9VeHLse8yyAG6rD6tdqIfQB15RfUW4Y4jz5wPEF6XL7TCyc1vnN00ICCmqK92Rwx
JzzupG7WldtCznOHznTQAOE8HfA/5mt3UGO3dnzJyi7lzQruzrtbZTP3b6ObeW9Z1bbtni6YLY86
/LhfAGXRA4PmcFEZJHbBKNhgANzGm44CURMni8Pq1H3/g07p3MWuX9lvQcufEgUL7L09GnHDjpWb
OsbPLnON5iZYwSSju0eUXb3A9uuKE1mSRvY7GRPThiaZNC+qwvJ2THMwBJFf1dMREKbtnywtd54r
g97kuKsXnZ4AHeDs4jmLcnZ902vWcdE8YWN3t83qQtb9/D33cgLjC0fTtUsmAAtc7NGr0oiwLNu7
SSZfPwCt4BDWNoB7n3SlB4eFsQ7gLZ1Ioj2sj7b5kbJOpFHTCuK+PA8qQ6TQlLiHiv3U2G+P04UY
lAR5OEig+K2NTA6vBV2vO1aoNI/1NG132URCwmmLOSpBMmcD5ILO0PQOV7lfP2tWgSqz00Y72deN
xYYvBJgzVDXmHJt5Y2YHbwVTuKdGnBAkgjkswskAeXjbLGilI21O+3FnpFU6xq6UzosK5iWNOv7I
Fpao8Ird3AbVD7GIzcgdTAgXZV55e9/OJsoYv02o0AKBatfSgiczXbzhh1e0uVZSU+vjb6/1kIq1
ssCaOOk5/cMpM/3itrdXw5ShW6/Fbdl0lXNaPD+Pq6TOnZ22Kgu+pdW4S2jM3uBETddZyY4SeEH9
5pWujfJU8/JX0rkrat1sVvclLVSyEJBFjnHe+JN/Rz9myO5rrwHTuMBKPNQktlPSMdEKDpocvAbp
ZJsuSOcEYZO4c7qgBDAUouT0HvDylN1tn9Mx+UQHqXgGn7Y2RxX0AEypMEwRz+DlvmrthMYdaGNV
m9HEyLw7wnwl4qvPK0fb4UVDvS8cZGpT46gpmoEeKLyxyMqasBKZNv808zadQ69rLXvHy41IzTfr
hcYkveyIBad2X8vSLvsdIQpzyUpFay9WpgfwQuQE0adSG9JIzNZwm1vu4N55Hf6zINSRC3eXlths
mPwauuAooy4jzVwrDNTWlQ1+Wp/9oLlFad71NF4TTRRRS3Fc38wA5wve2UpDZIHUequ4afI/Ek0x
OhSPttC8TfMLPKVw63pBRN0PX1TfOGVstABtdrnnkuFhKVLQ3LXQlp/zCoUvxpYyn4Re9qjtwHgE
t2lSrZjWLXYC86EL5uFx1dOxvMFeEfRYC4agTxucREA5btbayF5dzcn6UzIGC+sWnRHzk+bLEnCr
tdWeuFCHdDcAhMngcPmV5oVBC1aSWdCaWXt21BHKbMFMJJZD1aRxk84VuHkwVrcZYWw/EOJ3jNdl
4GUHraymY24FqoOXXZZlKJHh6DfzOmtWhNY/72OD5lS9r3PqtYgUsuQLlyY+VYplbc+56N35wEsk
HOxLhdKjZAis8n6phlU7OINR0zHsMhGZgNSCu2nMKZfsLGuM53rdNKPV0mTlOUt6MACqHIdhh8C2
O7pples7wFgc8AxUwaRKlIgvY6dtdSbNjIK0JA8dEYiWlUwETTRphQderJHl/MPXKEjCSvqO2qVB
UOkx5jKnCx1Ma8uJesSUx3UzU68icHtQgZqXoIBllkjS0ka8246MJILmGA+c0ij92yZI7XXHXcab
nJHoN4WyW90vtWtSfW4+lPQyLPUgcBu5eJtGqbD9VLXKWazadDdX/pp9gfKa7AOq/LSJxznon73E
nIqzsNv8i5Ev3rKrFnyxMpQFlvfQ7Mai3am8AYA69WNfHYdJ8H/f+sL+hUaTVlPs9Mj6EdeODmRy
VaJ+r3PX+ZasCzrPxFw1f4c2lMqZNJFOAUuWq4Sczb5hRFnJGtGGOWEi5Y3KXW+41VyzvfVNVZvH
dCAkji8ZPyfx5SBx53DOlM5zq5cymqY++er6yH9CF/9ZDCPH4U6iLhFRN6vGO6eA4rwdKOTpdRlt
yW+wTDXsqEAS7j6Ca/eZFO8Ofaw7T+WZLd3fQTpfmxiUWPDWs4KUCSoIV/Y/ZdkW3wS4W/VcVy2W
PD3BX9jMufUTH4hYbr0BNethNpr0FU7GtJx1oosWAmzaUj4OSS/Ptd0bbZzNtTUfS2mae6ODwIFa
OBP5uW69lPSUpVyb4jCtQebEKfGCbGRWPqKFoBuo+V9IQ5n688z567tYU+N3l0PUCSufwMeDNfJs
FRtZvQuUo69xM1oEG4SdlQuRhd06YAOiPkcGaQ74/MIUufejYapS3yMIrdZzQ4dZ7r217VTMocaZ
I7Qg7dNSC0SjaCvcYNnVomQl1Z3VfvGIYFe7ZUqMbmcgPDdiYeVmNDKQr1+A06/BviZK1/1sol0e
noQmhRvnK8E+cbo6mb1fvNz3Qjt3Vj+Cam6sr8ngKnXHJjzLmJW7dk4TzWlOvo6OwkxA/1YsmIVn
osdZq/JsS/58vCKsYmmUFvSKD8QSuwPsZLTd4YrOJLNDQjDrBjxnaswUie4qdxx09DakELTn27Hs
h0d8IkNxcN3GdA6bz+A8uwiuQqOqse04xWqIw2qAwUT1QXzJbcnH873PWShiK0gKf1+IqVgwEYi8
zHeJldXqLnCF9J7ZaA3vCWQ85X6IoKj/biTOUDwIjMLGjT/Qc41IoxbrLcYnA/33smz+VE8EP1hZ
2ceaVmUdwdtUk6EuFqTa/YArZleNmsj3qkj1lwHJph71Y4aAOiELHrXrMqdvblpInXOcq8k0tI08
0ZoPuozve7qWY0PqZE7g87/4Wxfy//rJvbGWvGN6fzFAR033hWukLJZ+haYfP2V36D36EZ9q3tz/
GCtCkxWVAzhfB1k0+qVrP71rFYNflG11sVq92QOnZyHSNDygoZcX8jAADJ/OsIJc66P27jZ+/rNR
yAQX4gGSAIZ8gXHV3ZRwmqvU5MqoQijhOGlXGn2vzmQmnqY6jiyv/pGqEgOHCcEhdHvTjUaaLL+M
Ka0/GF6/Uygw/LMYAiKbQxnJGPdqUjJ4ypltRysvtY/8gu1+Xc+0DKuWLkjXPQn0x/KylD1DK5wf
r4WX0RJAvoKNzsCF8fdu+7umM4sH/6Yyp+ZywA/8+TpoaqmywJTpTT451bNZrcVpMIAssIpVmH/K
Dryk9DBWwI3f/f3S7xr9FhopVJpMJiHv+df0VsEHOtqoUM4e+atfzbFP9ppt4fywremC+fKjuPp3
P5UXH8geehRyMbBqXU0zyNFK18ZayvOciTbK5tm5d8Dj3678jbwCWy9qli98jNlHT3wbWfzx/nHl
jcWyZffh8b3msSiXg3FvB9V5UCjad+Xi98Wj5YyLwoH5j4xhTEnzW9DERH6mGkLVFiqcvddATFn0
Hn+Qu4xLsOvLqQleCk3p66FkdbL/x9mZLLeNLGv4iRCBedhylEjZsi2JtHuDsN1uzEBhHp7+fqW7
MUEGETon+iy63dHFGpCVlfkPO8tO4xDzMIwJH1MXLTvkznXc9+5v1bxBQuOYTXLIEWjLAC95//O/
okY+ZBmwkyR+q4N62pqwWbOVGdaEeZhZ3PcCmu8TVRkBokYkA/4EOGIR5O3aWzg1s/j1/kvon0v2
CHgXfs3lgZWvY9wRhvjNQJww2YRo+O37aAr3mpiq7143Glu0Spdwru8h4q8tZFjgGMihYV/G1+LM
gRF1U01dNDjpW5JH4hmJigQqvpoZj1VfTPHKl+T8VRh2pViZ3Jn7ygX14uISRyVXQPdEsAovmYVd
mX1B8kdRMEddnHiK7Mu8Pxf7ntarATFDZHnYrGANtxunNlp4eDVyMKuwbB3yQgg+wUbkY1VSOI51
iLxpoby6Qxn/WxLnf2cQfvKVEYKhXOtp2O7rPu0XEELzPj2/1ZHS4ywgFTTdfsfv/XWCSEGseirD
8YWPpMxJCpHWwsQMGuYKw7C6X9HpRMMOGKiG0RrvQWWN2WH6n9kp2Xf2ph6PoyiKUxtr+kdtYuRv
wzkUkCih2dVM2Wy++G1A84zWG15IeesjMG3vm15bkboqc5E9WqzoEjzueucY0ZB3MNHI5n+XI+am
V3e50g4vaeTD0kra0H/yeN8gM0AVLVqJwUg/qAr1vgNMz5QoMcBoc1fgNukyvXOG4SWiBvrNsd3x
ewKL66yNSbzhozf/u388Z/H2fTwAhew3zXObe/9yjtLtqmEfhxdzsuDh53UBCDcd33ThKCUa4Qop
n+/VX3gMigW09K2hQTrI7iCKYshXXw5tD2hfkCKOL8i71w+tq1hSlsr6XQi13iWtZT6qXeC+ZbnZ
vN2ftJzUZZyQmp8mdsT0ZCS+ZzZypoF0rxmZaz35irxAWWE7RG1VCXRjASZ2Yyxa89DNEJQ3gVjO
7u5AlN6YmeP0krRa/V0b3OYohbBaNCIQ7l1oEd84sQwGupa2A7pIc707OnldAuh4fMGxC4uAhjRY
w/CzbQEYqy1KHUmJmtr9xbw5JrQCD7SUw/9nX0nfdIo38PZ8IXj8RlGrF2u3Nj1lVySViTpSU4tm
IT2+taYW6l/A2g3EkOzZmmpUjgwkhpkmqpsvQi+e8zoxTuk4/ro/t+t7jK/ir4HkEf4r5sDAlJjg
aXwhPEsGf4zpcIVqT9VmzpuP7dEDtErr9/1BrxYUpAiZP6hJ+BoSYXc5qFWmk5tGzvBqVREPby/s
Kab4iWeVu6gApYNmEKTNhV18Z5r9/U2gogWwToZ+TcKh5sCGuhSTljqOeAMRbCB7NyF3vh28lOwh
EnH2pShRhH8M9Fh/KENaHzt3KjX1Mdf11tsHoVGXh0k7O7aozkE4OV/MMq93cM+np7LX12VjrVOn
g97r207YrrPBHtX9WBqJwkveQuiburGH2AyGSeFLYPrDQ+MHZbW2wzq3V4GI0WMBfWN8MYKQlgcm
n9Wpi1DDwLB97L/HXmj4/1LECKafeTyIf4tudJ8GvYP0jg1mWMOU1t1kYdHmrwSeZjxUYBIB5SKC
Ah673CpTdI4/AtZ+q3gqQN4JYshcejMO/l6rIHUBK7BooMTULX7RzKPsnVq9g9KORZmqGnNsIj92
dghrlF5sKZtugh+/MgEVIqwd12/etLz3TMAVBf6zfq5gnsILJtlkddUvfIxXWZccEyiQfDGBBQKa
crkIAYX3si+K7q3PtbZfRTy023WMREZOuWjqza2jJd2/HubM7rp0a/VT4PX9gGRGZ2L4q01FBVYJ
z9RsYS3mUUL+LgtcOx8RoR7g4eXvGgTsCsPvxZvTdNmnYGr9B4BFwSQvNEoKH154OKoetyiGcpD7
ZpcZNQIbk0+qMaYVGr98v3V/m4HRBxtaJD1SAo7bZwunbx6cmB8wPgkF4k2IoIF+Ob/aaAAoOGX7
pmS0gisvL0/A8dRdXaf974qIWBxTdGX6BfC+jHkXgQKAnXwQM7r9bgp0OWyGgCH9NlN5NVA6rfd6
YzvPRuvWPzQnRjwtI+gTrnKnOMZTXCxt6vvD+3J4DjaoSSp4wK6dOaaw8hE7oHruvKKuRPvDGtx0
+DHFwWhtrMp2mrfawAXMzXqLI1f4b65mKNbDOIZoIOlmk/zMAiPy9r1JlN3Tzq1f3DFGtSXRa63e
TmaHV2wz9ma+odmix9hhVLnNI791qwfTLwel5+0AdW3YY0QdAbrG2hWBHC3R+nYzCOobyB6o3ps7
Siz65OcVtJ5Ai7eK2YXJPik4CYD827Ld9oGvY3SfRkrzaRhCr3+mq+D94Rnnij99PI7my4gxh/hq
IXzAuF01QhBeqei+V59sX/Xcfz94iDm/4LRsMLCA+0ggLrc2UlundKfAe0WJAl0KB/mZVzzxsqPQ
I2FvscIolnRerw4x9rxAjzlOPFt5VcyucgADBeIVFEOHPCpBO8Sh+dyMeUrPM7ADqexDZ+SbFmiF
v7s/2Zsj861S36DMpc85wIiCTNSru/yNW6/nS6EqqTZ6++zkmor684ihQeovoxhlIPj7/FpwPsCp
I1UC3BtN/VmgcJKai5jbT7ZEkCSuas06I4LheIcS7wlnR1mu73AonbBljBX1iBGJUqxbZFDCA6ZR
dnTw3ILaqdpFzc+M7vRScjVfFwpe73Rsgoth8Gtnd5ofxmphYFT31iZ2Za4A1IifiEJWxdYfzeHn
YI3+S4kOgLK5vx/zcP0+LqR7yWzg9T6np4RVB3hlyIOTYvkCPE6BXkPVuV+jLiy294e6qpT8/1iA
0rm0IKDP/ZrHXgNnoCnKWzWI+tjUjfjZ+TjrKZGurYVWRsY2czPPWtc4zcePvA3sx8Zyam8hX5/H
Uvk7JP/Z0KEEcWfPTn9i0sHHPNl/G7vBNR4mvBO/p3WW00vtUb0xJRhonQftpD9lEVflBy8t7iqd
+b/7BkFc1WdbPWluIhwIoKfBV9UYPgWiP13h9+eY1jUEXTpxCyt/PWE5IoGb65hKzbycGOjEHgXh
qxPiT+3BTCyx6bO+/5ylcN9XlcHtrAb2WMCKtOv9/V2Xs7n48pgtCExNh/UII3leYI6A0CB70SSn
MkjVvVr36lORtj6AgCa2wGn13baJDesZR8RqS208X9js6wP+zhMySbF5DALCv4yuSTj6LvjP5BR0
Y39UtMLZWwDXt0lrKkvX5K115mzLxxFZIGoPl2PVDu0SX4vS0zCJfNeFVvajdsx+pcAu20O8m35Q
esWxvkmTpTfodfyQ0vY2VEmp3AFX53LotuwV2tBecnInG7R/5cUvatiW2xJ0zGGqvfLsK/Rj7u/t
/M3ESaZ8C7rGwV5H0iYvBx2GjLZNTXEcBS3YtCCYEAKONLQW1lEUJ8MKiJW2RG+4MVP5sKdJjp4D
WeasyqloaExVUZGdwPzZh6admldO1kQ2i5MCTx7D/t5MSvDxY4SYjsfCUq3B/3b20caN50+tMeUn
kBYHGn2Bse6prmz13kft6v6y3vhkKM8gWU1pTQoXzI/sxMeKam52Kny/+yfzB2+rmWjZ4J4sHtHw
1o+CutQP3LK0TxC4l3b19vCAjt7Z2tSRL3eVxQ+Qy7HZ1XbIhuPQVm6+gkpCFTdrC+dbOcKXDzWf
bmHIg3VT4r9hL8TIW5tMWQNRaxW6HdD7y9/QRAPVaj/JTz5cwhP/Rr1JHKRTm0FF2dSLx2A1KEX9
wdqYPM+IFpHk2ti/c8QuRxVZ5FW9iPLTNNrBg+0Nqr1F6rreF6K2g/VQNOVazT0YOyUPrPubfutb
4un0bsAFRGd+rHmxxgkfa35yRvBa6x64LUiTevjjIz2VbosJXd6FM331kKYOSd/H4dOlCCEZJZfz
DTsg5k5kxGeh6GNLabmCKRr1TbhtLARxQC2mAAkDTfk8dGQKexJo6+BUsMpAGalxuvDGuU4Q5O+B
Hc2zEVEU2MiXv0e3Qsx4mzA6j35gAHUs+s7fR3wqxBZTgMgMeQcNWy8RkbNVhyYWmwpX3XYdUQ1z
Fzbk6jMgiqKpLhMVXfZTZoszqpHvdroRkCfGze8RRMNT2OP6um/jAa2UplbxSMmBQVnr1tbj+DF3
wIbcPxQ3fwPVYJVHD8Ye8w0yRpzSadpH56q2pk0Pz+NBEVH6M0m6n706OW+RkaGAmvvhtA7KJFyI
71dfIUtAR4trm2+CDujsPit60RcWSofnXA2cLd9LGdMb9qtN1zTeD42W/RMSatFCSnpV2oDURS9J
5gxIxNKWnAWgAgvSqY4r5YQGX7IpcKZX15HgGZfqXvSWmYODzHE5SkBM82QCOXhoxgT30EDtn3sO
5kIt+dYm0B6XpXp+ETfO5akceJDApHGCszEgFbIKc0gVw1hMKkojsboystF5CvykeihGt9jw3U4L
p+AqrWA9ZG9Ctol4H84f35olabj2hCSwHQWvoHi8k1TnekodM32zFdNGzScq09/DlPSn+wfwKiox
NOa0Np8lTyC6nJdzB72LFbTFCdCGunhADalmJ0qKSWU0HqxOuPv74904cTxH6VlRE3VpfMvf81fp
15girQPhEZ3JsPqXVk0bnmK6urYjS91Mlm9+CQNOw/1Bb0ySs20CQeR1SG1Drv9fgyZugqJ1r8dn
D9HfZ5jfhJVSs5E2r7GsVpbYWbfmiAUSkgCsLdeM/PO/hht5GtiwyhKa1YGLtqgyrXWqDvBCQ3Q2
7QBEsKGn3kJwtfivXuThMCW5y2WnHVO0q1tdET2s9MFNzrmBv5uah0irtZMKdyah3nJ/QW/N0HNk
IgqCQSNDvJyh2daEVFgDp87BYn2gWP0itBEp8Cl2wNxZCY9aNfx6f9AbX4muo6tBbwA1Aprgl4NO
oa0YapcpJ6VVPLEKvDg5G33ubILU6jZk60a3zsF+Hp3Ydha+0Bs3KbkoVVgbsAjF6XlDD4EHVY8t
2z8FBYZ9Kx3KTQXvqdJDZJ41HwSqjXtiivQ6Srl+3qwFJqKUYeFfr5Im7ff31+JqsymR05Pnfcsm
yAz9ci1CEsdRgPs/IQauPtqjBeozqjvV3aQNwIOF7b76fuRonCseIPJczz0kKl0PkrpVw5OrRN7W
7zJ1X/rJoc1Ri0GMe/Re7s9uabzZzezr5dAM0CZPbZBEfybHr8OVU3Z9hp6v/StKg0b/H2aIZhov
SfAxZCazs4VJkUC3xwxPUSl+BkoLN6lxktcauBoTzKPvH5+g7O1Z4MEo7887bTSF45hyY3xSmzr6
Bho0O2ROUO0Un675moTQjR/vj3h9YHg+ahTGpKkonrOzOB/ZQU8ZTsQnW22xm/A6DUyiSumjE5m6
tJpX4QG2OA9HlhMur6bOa4Auso4aNdf45MbEOgWov3/IO6cRm6HKxmnjOr7xqIWArXf3Z3l9cBhY
Nt+pSRAq5uIo2qgnVm1b0SkcQJWtR+GlykYxo0Tbgsmv36CZwe+7P+ZVWJKTpZ2I0TofCHDdy08R
CgMKon6bnJqmKd78CHIM0GHP++wog/vqT+n4r29UGYYFaZgs2U9dZ9RUuejYUmiFf0TuMNvXooki
U0mM5ERy4/+TVS5S2lloBHsl861f6AFGiGuUgw6dO+TtXo/1sIVEUH44HvEzbES7ZWIPXmKWSPq4
UmYws+ITjamp21axlQRbNelHmnSK83p/xa/yNTln8lWZQaIzNj9ekK3H2hNKAttFRXvYy4f6VzVS
t3W5L3eRR8lgBWRP/JPnAZh3WBvJ6f4vuHHOeDu/J+xSz3ReYMyicHKTiZoTSgSt/lVMItwnAa2h
Nc4IwU6d0lT7aJIqy5lcQTTG+a6u2m4aTY1BMazkNJVtVW/KwKN+bbuieFEgqD1AqfV+Q7Zp2n3c
GkHDbeCHCzimG581zWxqiUCFUJGdp6kprhKKhTXCCZimq6yE5qSfukrpfquUlb0tzYjePcMxLRa+
alm7v8hsmLpLTObuBUhIF+XyC4PuSQJX+ekpM+O43sZ5p48P4CezhV29MT9arrxMKEegvzA/V3YL
wj7LgvzkRbXx3WpcmIBw1Nc13KFXliN4HmAgL9w8148hkHWcY55/2OlQeppddqU2YODjx9kJi94h
+Jn4pkj3SIe2FKAUI3ghlazMjcq13v5SWxP9BQ19twpmbtc+orDeTFul7OOlR9GNCwPBHFgT9EN5
G82zLeTBtQBVsOykGWUYbgXsohVtEbc7Iv9dDQsZ+o3REARGy5rlhyQxb7oWJlCHVrCjMNra8ivA
c1QtqXk6yb8WjL5oIWbfGo7HP5kMaHDYkLOYTU+sKtQKRB0Utw42ucEba029q/5PwaPsx/1gceP4
sn6cXXA8iD7Mnam0usU9Bg8KiBiWMe1DHyehgx/nydv9cW5OypAmaqhCkKXNDhLSDUVMaChOo0jE
D82D5oQsPV3yQusWIvCNOw8xBeo3OD0jfDY/HCiMouGD/MTJdqcWAymt7I5QxLSHdMLcKa9t7RWF
63iXTka7ICt3I/RyzyCfy8OV/s68n5UDUjdCY8xPaplhZmDaFec/8Z19DaH1pW3iJfvsG1GBaCdP
CdkvzflZqj2MgEON1ClOjhro37zATjc1rzB0yNLkU+iLMtjSjwLKeX83b80TDT+wJjzviUhyt/96
RGpN2USjUYoTigrlGoeEaCuMpNgYYw1IH3Xp/QfHYz/Bouu0F8Bp8zeX46Uj7KVyTLWTSWv4iDlA
DbjFpPMOzxdiag1TdKlfeHVgGUV+65SgKNogZnU5pGK6lNlxoDgFKKnuwnSsn5OwwYkgG2rA1Pfn
d50p0RCkaQMqEm16JAJnt0hqNAUwb00/xdpYvzh52X9xe3hsuywDgoRkoLDKh07TYMumSoohVuk8
ghZYksW6Ok6yL0kooAJG/kDqdjlpg7YjcgmaccLcTH2AfjqcsT2CdOB2OeaD1h6zsnjJzvEKgUyu
RJUH2gXtUCkWNpt8nvbFGCSmfsJHKj3HYYdgIBqxX9qx1mFWDUP5Sx0M3OjUZjrnooo3Q+BgVYY9
Ij7bJVoFYxUOf+5vydUR50dRlKFFizEhlZLZjyqSpFbV1jJOSp5Gv7o6Sn1cLXpPh3/sB9lDFVWA
P+6PeX3mGBPNO/SkQJehbHS5/A2P9bgYbOMkctf5GWPN97lEbQH+WKhv7w91Fffl9CRvALi+FFaS
P+WvLxii4iQvUPPUDb3ZrJFbydNN1StL6mO3TpSs3RISSQ7NeTU1cFvVLMfAwhgtFU+09c1/gg63
kDrQ6n8tbD/SVWsYS1fArc1DahQsFIAGnIRnC2kr41Ak/KJT06qJvWqtDu5hVKPLQn/d+T60HtI+
9xf01t5JJTmyM2L/FQy3akraGEFlnKAhmE9K4JjlPu0H9DGKzl3SobzePTomTIwsgeDEaJe7V+Cp
q2RJbJyqyNCVzw5KGca2qWrV/n1/Vld3Ka8mwBnsIK0aRD1nXwHMVAAzk4VZsaEiUGw28j3uJb76
LSSW7XIXhfNNb8DyQMLWSRcO6fXhYXTiIqL9MhOa+wdTNRR52NrWSUQa+vCKQO6rL8sHNISqTQAF
U1l59lju7s/5+vBcjqpfLm6alFGa6gqjqmP3EqL48ljAh4KXoVv/xfCkFy63W2tMFku4JU330Oi7
HK9C5aDHvdA+odmeblNXD7eUEqNVaQf1J4RJynXsI9iMBUz7P8yUuVIcQLGVy04es7+CQNwF+Om0
k31CvwoHztRUo3WYT3W1LTzE3cIxwA3n44srO1vU6khvr0rs3eBgs1il9qlME/MBFpq/NVusLDdA
Cm3wsYld/ro/4q1DRJNRJSOku8d3czlJZQSimGDRdWqE7Z67atCz3RBhv7OOAx3ytJYVNHWbGqXh
JR7Q7aEZFtSkxvmXf/7X+g7MqLRQuTqBxg8xS/IrvAsruodVpdWPODSx8mD0l9xmZXS7eJJCcKDc
IotNaBxjv305bDKObh5jrHhG0kN9sJD6GYC5FX9cWmrNKk1hAgMVdjaIlQQostkfPc+ACKlDSzqf
C7lzPuu2a1SIx4o4t1GgI8hUN2ct0tot/8xfC1S937RqNI5OVoULI1+tt+Q/OGByaW2w4HPoglEM
Vo0QX3mOgzhHoUEzt2XfFXujjyI0WERwiLK0Wri0b6w2yCawQUgxArWdtxtKIVxId3V1Dis4O1UR
lE9IAlZ75J/cLW5O2hZTe7HFFrT8ZvaNsvANX6eOdM9ld1DaKJty2y93W+SB5eUonZ1tFDhaFB8U
748NKnd6Vo1xMvcOyRK2qbal1KQuUZ4/KPid248JbqML8frqDuSnsOPwmCSEwJqrnIohMdmApD7D
mML4NJgMzCbH6Ges9dZCxUm/ugLlWDQXgJVR1wO2eDntoIqRKqvN6gzNUnjrgLT2ZeydVttielc/
VWOrBFuSWR+tpTjMMW+SunMlJj+Un8IIaqQ5KHGN02BK6Z7YB7UE56QA59pYcb4YoaX4O2QVbcSk
RdxMa68tpmiFPmuLnhbMfWcdFsn0ktZQRj8YsZgaJRduWzBG0h/7cmpTigBFgznAWUc2dTMV0oDN
9qpNhHnbY9OKz+R1YoEKe3XpMaYLcxPZGT4iYsflmEAiAWI6QXPGbdRhrtJOfaCXNE3I4amu+Hht
WA4okfqSswCmfBakwBZ5lW91zRmtFvMsapqPBH9lFziqcqBgCNila8t4q8VTnq1D12hRF8Eu+cNL
zYxpg8pmgEen+XLaHRIexaCK9gyuKXzml/5o0yjYd+aQbdW20h/8Rl8Cc13d9wiWW4A6iM9IW1tz
nM8QxHDHBrM9pyVK3euCbxoMiYXATDuq5qF3Mndv6Dj7rag5fb8/33ea2+XdIKs9vLX4C/sya77P
uqihnHfpmep0+NYnavbgDlXrrMs8yKELl/W4w0YYTawmC/unQfOqf8IG8SqlQvvrsa21Ft5cpxT/
9ii9P8f4Ve1aZFwekDAOVob4EhY7VdG9hxhe3z5qgXovZBDX8ZYZ8GABPE6IJ+hdblkyql2Fo0p6
tpIx/tHAzXpqkHLTVyYyGVsl1dKN1tJYgBMcrsrJ0B/vL+GNLwXmCz0VShIAyeesD6/x6yJQi+ws
XCP8UqKq9jlUsFDFrBANo0A4CzWluZs7aEPks4HNsmHIDOvzLWvTJMWsXsvPNNGrp1p3kgfsMDqU
Lqepwy3OLJ49LwhfS93J2pXfjaqyzpFt+ppAW/2cIrz0Mk7V0KITZ0I3npzyRKl+2oC99zapZTcb
AIvKV3qYSbsq6rRN1oM1+Q+VoWcvBgyxtTNO6JFmBvdblJXmU5KEvKTuL6su09zZyZTtP56/sJHp
kc0+xUHxkG0Venb2wCHjV4PFLBYCdlXkq8aq+3/ASnno7icI6tCnM4ItJtqJeJQcfmOHbYvbrLNO
RL/qSSjfvSk0qx3ENNNaDYKahwTKjNEq5TM7ANdBN8rRQ/uT0NNcWd+fydzx5H3D2CbqKBIvQ2fz
8oSW9HiqAktw0p6oqramHiPSKBA7WesUjR9GxyvGDeRx6zO9jFjeL5rziHyt/xpgCf617s3+p6HS
PNvgUJ0ieppN9k5XlXSNist/93/s7GuSAssm6GRMueC0AXmZPQGAgAMuLU3/AGii3NG41zZUCwoU
UA0oWnXpbDoUt/YokyAG2zXR9v7ws4/pfXhqHdCQsSKB+TxbqthPa0D/HoqdRpLvixwrnETLqHi4
bkiuHn5QpIAqKU1tvlvkgyjskSNebo2YfKfKlSk9jMgM2WC4et3+hvmyq0rhZKf+naGUDOswjRep
z7Pk9H1oyd3imqUPyYNrPvSY+EUTpKj6Z+pnZC2yaG0AwXhTEB6L17nZ/Reo4biwwHNsyPuwPHt4
3IFU1ECGXw6b+a5N43Wkh6+qo7Ey+qTYu2MefwuLPkcDCibj3q4cDpvV6O7nJOvgyQlaDr/tCrXt
+9t989fwYQANAV1sq/N6taVjLCUx4oemVkKsUIbM33ZtaryaCkLgK7wHdamx5U0n+rMxMb0XdbzG
XXqKnyl1NwuxdXYVvy8ODXIqRBReSUVmx88WfdupmZodmqz/E9l1t53yChWuwjeoGtFiWjk62pxq
qCOXdX8pZDj7K9zJoSGkS+4kFTiZxV7uS4q/n1ohWndQQkq7dqgV44ro8Mvkdnm7P9S7FP18LJoE
KGRQWwbaPZsmslR527VJge9AmD0aRgrtPk/r6CsMuaJ4rYeq+BGojhLuIKyCbl2LRgu+Kw0F4KNJ
QULfAAEsrBUA5fJPb3fOW2uEibZTUbkYX+7/2FvrQvJL4Z38iDtWBqy/3sxpOTVdlNTi0I/a+FqX
wSkeq/aT4dv+Qpy+ORIpLymEy9ttnvKieFy6Sh6IQ6Co+m6yAwdBXB5x20wEfbK7P60bJ42Qw6z4
8CEAzVFKHgTNwTc0ccCEHkAx4nb98IjTR/C5VyoNFe3OyF6QIzCRKZkyt1846DfmiiEDhX0K2q59
XdhX44lCWiIOTZnFz22Y2V/qqe5/aGpvPHx0pgykkd9ygwGEmAMMlaLqzHrMuwOZPPrHDc6iSq5Y
j6QT6SdFscNPlPHfWj1YKjXPXoRgNoGJ8lF5MGBoDs9JbGXeqY6PaCjSwm70lLWc55V8si8s5VUc
p74Lk4+6GeFUqklcHtDGjexIV6v2MDmpth0aRUf/vZr2qjIq66aq6ochKM/31/TqlpasXzpgLnQ4
jNzmHRKbR7UjbEscKh1g+Npt0nJboMz6qg44PSJrVjhfClFZqEj7AbJhSZU2/97/CTemDfwMJhev
RGmJNrtHamQ2Qx2OzyOtFweJ7F5gaa9P0zF2ewxcCkpRq7TNu4XTdL2pNoUkBzaKRh58RUxQ8yS2
erTADgXu9uFK65Tkq9EgMn9/dtcXE2eHhI06MwVnSSy63FUlEkCjMPY+hB6mNW891ARkvgCvFKdq
8rRhNUZxhEq3F2nKY+LqebPrUS8LVq6b5kXzIFrcfL/d/1HXuy4tpiQaHTiyh9rA5W+qwC52eq90
h7SlgketssRa3EyGR6JMbqx8b0j++LHfb3GyEY9Gg/nI/R9wvfj8AAltkfRQz5m/0ZUWTd7WSvuD
pgbGv8aoGO1KSc3pw18UpWCAeLJ0JMHeMkn8O+TbfTXWwukOHeKXP1IjPVHMcbcALcUT7Ln+QYq7
LmYi8sBeXIp0XAGWk4OAbaECMdvxSDTIwdr6cBg5tV+w9xNizWao7UorpSYlOMv+NXIaA1nCZrBJ
EDW/3OWYkY0bxDgobQ4c1+izFSkhAELeK7w00sFaG1Yfk9olde1sMg2a5RpNVLQZYXL7+BPg6G2S
dtX4gzpOBVEuiQFLDVmjHRtNzX0sOAe3y1bh5KfPsGFD8ZK4QPboB4yAtZ2uaV8Dz875T6FCJl4Q
Fa7QU6XEab6adqG0z3xQ7kMejYn2j4bzg/dn6rSaR51iwBtqo663nyTRTFtR3arsVadRi+c1GUKG
RY2z4ZApRXNGi0OcfNF64lBahfETpkoNSTPLy1FfER+0fINWgG2tRYlVIX3dNt2LQTT5mZxT+ZOj
Yu09SK9N5DJZlmIFExJ5xS4b/guLwXsycyzUVpy9xkVj3Zm8fQeCyF0HltY9eUOkVyscSqo3Mx6T
16Sjio+Hue9hSdDVQKp9ZCqHfYG176sCi4v1wl7BXE0I5mMUg9dUeJ70wddBnJnx8CeJo7CkBE3p
A21LTAEeTXymfqa11aPxXzmG8glp7+4lRjG2/EGft/viY6vub3hBCn3VOVMwPQvYAOXK0Cun/6JD
CVFWVHiiFx9pumQd2H6abM1SlO6jVjb4W5ZxhgteHfUhZi1WlFX/sUhID5d0tfJ1G7sU9jBfcP/x
07QtFrKb+SuU65CoIdHo5BuwBq1ZnWRCotcmt6wOrtGrp9DF0n4V+aikruIMBJmOhP24VuLMbD6B
IBl0f43CjjxgolWfU8sLsC7xm3bAoJQq7C5rmP1jHE6o8KxsnjAISnuGmJYCscx7Z5+l/LUQhmmJ
gaOcXa+JGwVUMKL64CAotrGxn+1WmR4XiOi3LQhWZ/iGTF+BU1aVfa6xzYSTpGuHJqncf8D/TUsQ
uKvMiWX0XK56LiAIMN7s3usQw8ka3a5QpscJPvZNZChHpUe3KtDGhctuXsuXewbxjItOWtCBO5g9
CmAQx2TXeX3g82ajuH+GHsVH0JN02LsvmYbsfOXySHbSIvsWDmW481PAUAtn58ackYQAjEHg540y
f6p6PBTbzq+xFaxHe48DRPcpq+pomxqFtjDUVQGA5gUjOfRNyMOhTlzGfh0kNClHbx6ySi+/pkmO
50EXjESGtAhLbd2JUHy/f6tdZTJQUXhXsMiA26kHzK8bkTtNX+rlwdRC62sRZ8UjcHDlk15k0x9F
CZDOB5S7dK7lG+viXNum9PiTKFmJcZ+j0uIu13OvGc0jjjyUdhGBt/+BUtShhWvD8MMTvg52VmTV
1ZrkdvzVx+jLbMapUSLpbaIu3LlX624jTOaAuQf2x6NgToyf0qYmq3KsY02X5nHiwbJrUlPZaHqr
rPWhW0Ldy892Nn2K/RS+qTFR25tX96bOBqRQheax6ixry33Q/45TvdJ2E66OBR2GOv4ahKhOfcqz
BAGnD2452EZWnY9EZpPwjy5PmTnW4aDhqnP0LT7iFiE1xAaq/lhZFuLrSOxmX0yvUNTd/WFvLLIr
NSDRzeGRjwDI5bBWORhu17r6EWcMb51pblSdUhLF32kY5OopttEzvD/iVcoo5S0A5sFrkC3JOZxz
DDHUVTxfOzrRqJ9cYeU7bdL0PSojxm9sLD0MfLD9QdjZ1PcmpT2xAMO+sc9wr2g6w9wkfs+5P0Ff
g5vSDe1YQT34ng2t8aJU8Bxw51MekmxQH1M7KD8JVbKZ78/9KmoBIGN/0R6FJkONbfZd622T8Q89
7ZiMzVivsEidXvXKQwg8QNF1of94HaoZDTgTigeMB9B0lj7SkOwLuOnakY9VSvMqiDrARddXITnu
JieuPUAEy/+U6OK/YK+p94+DPsQfXu7LXzGbs9mBpEfCQzuWlR+crcImZApnMvCo8YfpB7LE5lpk
QVDBSMuDYuG+urXiyD2Aeke6DvTwbA3GDOn9fGDFh9ang4S8P5YzOshB2hhOtLC91ycLaUyggsD7
5SN4jsIOMjtT7dLWj6HaJ8axVV0cTIoseMTu0I4wmDCb376STNGn1C/afGG/rz9lanSWDkSHzaYl
Kz+8v94oRhyOBT6k9lGZfFyhAqTSx83YRuOzI5xoQ+PCWpADuDmixK3ALJDkilnwcK2+9QpqpUcj
z8Q2xQC9Xqlqrn0VXmVvO0XXP76bvO8pMXEjSxlyeW/+NUWzRVQBfVnnWGrwP42pN7JtBnpZxTCp
KRcGu7GbEMrhMpDiUbSZq53bimrhdu/oxwRW4/NgJPYLKvTTQe+mcpWoeY8coZVEm0L4zsLT7+rU
yuYSuF7yGjwKrwo4fYfQfZVNaJUVgVnv1GRQyYyTSRTwNFEwXDi3V/tIpZsTS0BAXBekxqz4quJB
RWqjlsw0EdJGKXpEGCg5RkDFH1PUjz66suAaCYM0eWGM08yfjWdXMXp32JAdLStWdqLkyxRe1KxD
eplbrUi0c6KE0ZuWdsbXDwZgRiaTMGBKSM9mc3aAvE6xOksfq2MTN/pX1Z6M5wSY4jrG5kKs7o91
lcQxFugii8gL0giM9uVhDTMiuxeZ1bE18U2ygiY5VNzmOOp0gBY03oIrPS6Xqrg39hKcPeeHgjE4
I2M2ahBBwcmDQT/WWWMF67qPlNeq/D/OznNXbhxr11ckQDn8VYUdy9ldZf8R3Ek5R+rqv4d7cA52
qYQS3JhBY8ZugEWKXORa6w2W93XAXuGAsFO/sXlurxnQNOi90CshFMCBX4TYOYpdWwGw86IEZvYF
T4ig+ctWE0djy9oFZT7fjs3kj8CSaj85uKMnBIKCyKMuFZebioe3R8cgBUKehCyF1vvy1+A5xdGK
XPHS6KVzVHPphBqKv3i2bcXb24IchGYaMtSSibsSjH79gcsu76PG0eaXkBpC/qTPNsn5oAb1gz4W
VHZRPnfH/WQgDVEjWdN8U2eeM5jIlKYQQI+SKvl+f8vdhCx+EeogsFSl9iWcxutfVJkZOGwsu16q
qQvRGLK1NtsFMSnSCw5hSAii0+3GuzAq4u6hIPN2v93/Abd7nkBJ1KJtCWrmBrMtcleENMumFxOH
DsDyQGJ2dDEy+3GuY908xrhMjz+hhhmbxYRFVs6lB0GOBjuZ2lv3zrieOwGrs8gXwo89krTzS+bw
CZyXtG8B6vsKbo3Iw+RjGaa/pr5I+0MYzmWChF+Wel+1BPlzb19ZVoehBVNztI2IvtwsfBKpTyHl
KcFloIu5uJ0nOQQqsuPHsBOe2b5OhULiCM6ra51Ht1RQWVSNPDIpzU+hrR3mgAJv5s+1U5dPShd1
4OaIGfPW8V1sGVaLLcMDiYjBo+EGiRnMhYfml4dJJ4U84Y+UsNvHCDhHs29sFAgHYYmTpeHpeqwG
oee/mXTK8SluvmXxPMdvpNdauqka66K/1q5RPeR8BpvLAJzxX0PhhA96NUzZ0RNZmuZ+po1F9YR0
lyoQcA6mHcI3QbYRz+QZeZcGvv0gshPkAbgOdY719T4qslQJIiUxXjPM6B47iC7Cj/AZ27oe5Ae/
HgdqEp0SDAGIIjeXbtZ5wm4zsDhOpuBsiCPelPpIPzjOLivwsD4MeVHauyKeu9wH3QIOq55acJL3
T+wiXjJdfobsXVBxWDFD72lk10apuK+phd2Vnyv8aL+pEUOAGAyzcmO42+3GcPQugF/SYoQmer26
XmbBRJ1s97U39enopkIrn0wlwDS2jNJdncXT3lE0e6+2iC9tfNm1saHd0t+kmIMam7w6370e477O
q2nI3FeFTB85IkpX9KGCUX8C8hwqjwl5n+dHsSi+wupEw+n+Si9io1xpcAUortNG4FG3bBvDBUsG
QUL6qrRIzplwTPZELOs4K7gWNEIoj20Ubz0HVuYMiQYJdPqcXA1LpQSNgG+laue9ko4n9T4zEtw4
aSSJvW3GyUvYjpghgf/+bDSjpm8c7rUZk+3iVAOSksrkzVtkQFuLYtMrx7Q6OIOXPYokME62qp3b
IhoOVNDd4/1VfmMgXZ0raJU6nU8eEVKuc8lNxRUonOZZiJOahkayF4nZun8CJdS+lZaJMHdoDZ4U
4RsG+1uhpiK8TE1Fh5I+TPwpdzPrK36tWfYF5Jo57TIrFJbji8kpwnNn90FT+bM6a/3OUyvxgGHK
vMVcXJ5I2ZkmIkjxmzd6nwxQ77ZpM7hK6Xaa8YqxXnkQXqIlO8NrvFOvxkLZOI/LT0QhhlYL6Q0E
KBZr2VRU9XzWC0piLyHujwetTbBn18rx2U6GGTvlRPvSD9ZWGeQm9DExXkxAPUzcdIC1XM9wiuas
MhWwbb2TaKGvV1rrfKN3q/XqzkkQxvnW5aDLaEoFE82ubIyQtdu1koW1gSleHg8mLWnMsq/KjuGA
Xv+S0ptwRqTOfxLYEOLa7SnzvK9KbRzso6KI8aGqnbF9FAUeZz9RG/YwtLu/X98a4+/3qySeIYDN
q41MQRJArn8CAicFttC1+uqhLRru+chViOQqYGc/6WtH2QfhnL4kQlXDJ+q22vdmhO5Ht9do4ayN
Je5wxg4Z/jH50ASEgJr+V+nMO+TXvCBApz+e+sciqPXiI8Zu9rRjQLv9VoVRZB8yzcCDl/pRZHzO
g3G2HqZpmC5WpfXTkxP0qrpL2qYfHkIrL4dDaEZGtOt0NfzY8sSPjiCnO/4g89DGcI0ZpDlaa4Ou
1jTocnePiWDR+eQPiokLLWqJ/Jx2+laRcXaVT0MxTfcKeHyMOwcAx+3BHMdM+wyIenpqQi+cPmpG
qyN7CmXZ3I94OTo/knGev6kRSDVfi3IYOve/x82BgJNHnH5LoajGOotLArdQJ0KqNXpFHFvVjpY+
1B/D2lA+tNgo7q08r8tHHpNbVdFF2sbpI1bJLWhCI4PJLzfqu0NvzOGYt1blvbpGPe9KJW2f2kLC
6gsx2Z9TDBN/s4PCiDz4qFzIACzlTxZbv/BQFkHZynvtC8vdB+hLf+47a9zz4sSc+P6i3rx+GQwN
b2xymBwCksswk060x9qmik7g3GbtMbVi0GuAtlXDn2ltCmpyaunu60R00h3TwWXb6YSa7mMril7k
Kc42Tv7tgvOLQDrRRpZrsKQAtYFL+xvy2KlwG+tPgbX9d1J0Wu2tdPjSOmervXAT1uUSEPbgatM0
hPp5/YV57U0xRMLwVFpG96Iz7JGWZvxsj5O1ce/eDIVEG2Qy+IhSbJds5XqoPhoC8ixbf23AMH7o
9Xj6oNRNjIMqlJf7X3YZylEvoxRH34A0mGbc8rU8iCbsATTZL5kX18qha2vvMHSBZfvC5nj7StV5
T0jvoqJsRtMPrxDOp/u/QK7bVfzkSSUVham4cnTsJT9iGpu+qpusP6mRY5f7DKH97DWsRS5+3R/o
Tc1xORKKbR66e7ImaC2+YB3C/EuxqScdAt2+a2fDeZ1GHD72VR4Yn0SJeI1fC62KSOKQ/9iFo54r
R+5dauA+9Gxb+ab1IL5PmClp5BZZP+LjaJYYhLuJRY8eM1nb+6MjX8dTC0DLH0HoGYOz8RC92fqs
GAquKLpR9APZvJiH1jQ9pVmYm1RHuue+dbSP6BxpzwECqP/2jbKF0VkZj8tNkleINDRRF9tRG1qt
0XBMOfXDXO4yM8h/cVPpwk+N/FNelfZGCL/Z/lSioT1ISBK8cR6+19u/VRJr4DnandwZEcw2tgPu
Gjudf5GK9t/ub4qb60KOxXUBoo+zTef0eixwMF6C3Fh3UutGP2nJpBw9NwletLDWj21vTf/q0SQ2
PuDNoLSjoSEA9SFsM+YiiRqd0B1xYEZl0pkl6wu9QFsf0wetr8DXAfFxdkNapj/vT/XmoMlRebWh
jkJpieb09VQDUer4fXfqqdJmEIWKFYsfoAyjp/vD3Hw9kFO8idgt0sSIAH09TEWPzMQbQzs5jYuD
rV6Y+QvvV/uzPjra4f5YNzuTseSG5DQzK2p412NBvZvUGGPi0xSbxTNnQD/iBzM/WzFKTXgCFdUf
9wdcm5ysGWIVAoqMxOx6wEqNqYMlA77YSHCpPrsXZfkZoNUT8ivj1j55wwdfRSxSem4CrngWCETk
4qRDsoUEKKz0wxyEprtPGsrD+8lLetq9Gnzfua4ND7Voq/mjrOz0AgAIVeMQwQrLLz2MQlAN9jAo
CafuiwFSqdrlNpQqFfr56FNnc5SfGBE4LVQYLKD+aqecrSgaJxt+8nAL8uKY9RX+zEPW53+M6eh+
aSaDN6KaC/D+WHHH1RlQrIKrxP11ftOaup65bkkMv+SNsNrLh32A2gZ4hlA72amtth45ROPOeFSR
rolDaERu/GJhRfSRWluIN2YYmp8So8KCPjF5+9MhbfP+GSJ2pT+l8eRSakosZ/LzPG2hoaMN5mGG
oevpH+WIXlxxaOiij695hlZFuxNIDTewqWO97L+ULcv3g5ewFu+DtpuUjWi3CAZvVB6eL7woODRE
PP16Sw1oh6FQ2lRnO9OUiyjz4QOyqbi/A0Q6REGbPlZWkG+s77Lo/79RiQFUNGF90fC8HnXSU5QA
I6s807LJniYeyI8DztUvUifgVTWK+Y+UQig+ZKr1PIVZvosFhtr3P/LKzOWlAl0F1BGZ0yL2dlOu
lioUyHMDos5HlhJ9xNHNfhh9NX0wDNHtuY6CjZ6nfIi/21hy4iTL/JeyHfXtJWBCMzOS2tpoz0Np
N4eRHjYUqFI8RZH+PRL9/GRhkOkXuRg2gr4MDdcDMyB0SLhQkGWY9/WKe3hi91pbjmcWd3zqWiN8
Inoph6lSf+WV226E4dt5yuqc7KLoNFK8ZR8F7DtRqZiGszcCb3VsmC61cKd96UTGPjSy5HOL4fHn
0eu3ynTLZIEl5m3C4BxfKgSUJa9nChFAy6a4E+cq8IbnHgdxaoKmR5Mu076rgZoeqyzNYd7UPDMT
xRX7FpLU46ToW3nLIlz/75fwSEIKgmoMVf/rXxJNc52XYzedg0no/3Q8OB4to0nObV1bG593+bp8
G0uqEpB0IjPKU+J6rHSIFTuzWnH2hskjJ4/nGa7jgCriLp0dN/KzCpQjTbMi9vzYquY/+0HDVKIb
aHA8RaUXfeeV5eW7Pkjqj0aF7uI+riZDeU7zMf9pWWgq+omuFabPJ+3C3dgH1vf7J3JtvVDtoUMv
C9uA4q/n4LqipiBgTWfWlM6eqMCcYMsqqgdUsZqN98jtgXCkCD6Jh2z8UNi9Hiwa6nLuoGmeHScO
EHtpgvQw5zMeloPTYZVT6+64ReCQh+z6EJLmcKHwRHlDISwOoRUOGZjQXjvnuAnudEMZ9qSKofBV
obovURNpD0WNZmaX6nNIXSSdNrKdlUkDtKCCLVcYsbrFjZ4hW2ejbqufR5KLQ6Lb5WueC9UfK9X+
N47L4cv9L3obY2lvkieg+sIHvWEg6UFTzxHaIWelc4OD7aT5rmXQg6013lEJq3DvRsi93x90dZJv
6ACAfzYNg+svS6qAUDIQiHMFOfUhKLTsKe/z7oM1d9WhYDttnL3bbQsAQrYs2bmYCdxcJJ2nZDOE
3XNIn+kC66hrfSPstc9iGizt9zJmzjkbVrZI5baV+MbF5ObZaIq0Nc5O0WgRrAyPUtiI1EDjE/ep
k5cdaWRojkl9wNrA+ZTHivPbHjEe1QheR0gqghPgFF3/CHqVFapBhn0G96HFvomK+4MAjrmzwlIV
ft/mSDhYmxION5cKw7pwqijPS0GQZQqRK0icWnBEzsUMz8AmL6YDikniPkkU6+wgfvXitLp4cPFd
fPzNPeXJUSmtg3LkObzMmTjRihIZs3VGjTr5ibld8uyJwPlsVnpxGGPsiP7DeKB30Oejwk694HqF
XTG5gkvcOpuJWRC2Hdo/4D2S+IM7lNFDg53qxgxvjioz5FHCg5z6IcjGxXMIOR3oH5zV86Qo4/ei
KuGj4hVwVLSGxk9UDN8bYGhbVPKVUVE5kDxIXEmovsiz/K5wmebzmAEDVs4idr57URjsSk3r97lM
8KXZ0D+52rVbUOWbA0sIJm+ja43rBPFY/v27QSnTZ9gW6soZPkT+q+ps7kGjrr4Pg+N8v/8db7es
HIoaqSzZEQgXschNVZOsaVTOgR2rL9UYVQ/GFJmXxsBBajRNkptuIIlD6m8L1786NK1hkG5StWdJ
0i+HqtemOAovBtqD4ksWt+YXz8rxks0g4dQIyijWUfNyKC/FCPNnI1DdRGFZBX/DjRKs5G1zvcii
TiSvtokuZlKV/7qF6J+nyak/Q3pVLR5f7pavyeqA4FUhEcoS+FJh0pw8ZfQqPbpMUZhH/qCj/gFb
5wdiloWvqJm1cWBWdpGUsmQkCsiwORavlaxrjHwODe8sqjhseTfxmNgpPe5vfm4SgjbWc2047EnQ
j3wDFS4LlYONbaMwnIDWp5EerJr+pa/qgfqoN2NW/+4VilkitTbqe5zOWxRDVrl4dAYzzU30h7XH
fhrMY9chIrqz0D6x9nZb1U/3T8rK/BiSxIinmMTB6tf7pUrtigdsHF4qq4czb0SD8rXJymkCgVT/
fX+sla2CCiV0BTzrqEUt6R8RDW/DQQ7h0qRetaeJmH4EaZY+dKJLjmCs//kPw7GOlE1NEs5lr0SB
3G8Jwval7ucEZcikM5/1pOmOoWbNCjw4ODD/ZURpJws0gzrR4vAhnNg3WpJFl0wv027XhHk8PLdJ
4ej7Zi6SFK+XFG+d+4OufUHqtDLdYXW5La+/4BCZypzScjwrSaaopxp3zWKH35fojjB/ra0reeXq
ILi9oY5QOLjBJgD5bKPcy6ML5rl0EemPKMWx8XrlYU6mujqhuHRKcSTZ4JXczlLnVHAtc/bfzMyu
Z6nlTUz2nMcXt9HxGgDjau3KZuKm1sTWMVwdi9gNjpey303pWy+1FM+hOr6ERaQ/AVI2jsDR+xPi
FeXGiV8fCj6DymAIEyyiWdO5pjCqhmmhpl3up1LVD9gq2J89NWh/P5axhoTq/zeYvLreXcDqWLlK
rbrRpUrGsfZLZxCdH+p2ojy6SbFV0L/dKIxG91B6I/C4WfLZG0XrPcVgapU3mGLXhy6CPzlO3liW
u+WHGfGQl4Jw8e13j8MbjJIoIwE7N7w6rQ4j2bKNL1Rs40ct670LiEaYQJFSbjmkr3w9Ch5kWjDn
qe4sL4fKhsA3Rnp86ZnWd68ygJ4EjpRhKDPzd9Md7gRqwQRPIous5V9/vFoXU96Mc3QRuWG+YiSl
nLJu1HejaLcyubVpgf5xSDOkzc5SFRsFmwzlICW6zNGUc9ba1sQcux/bcMfF4EQbAez2WpCKW/Av
EJxFmm65URL2Za/baXJp0F/4ZI/l9zGyFbgevfYtHvv+y/0NcvtAux5u8cYXdhlZaBlEl2KcQRCB
KMy5fMbR++m2dv3RC+EQfWvHCi5Xyg863B99Y7LLjEaJcdXz2jC52EM8UA/QBz/g9fRJGZsZdwMz
39g2a+MRNrnhOfkUb+XfvzvzRRBAguT+u3iNO76kXqJ8DV1nwG1QWL8aSv9b1bfVAaHtQMiTDZMl
AbDs9LLg+ogvg/CCr+qkF6fSDqtd587ZE2Dr/veYSmh6QQaHl0bfCQUSUOTXE/TM3qgHIHkXk4Ky
4bfw0NVTL6J6PBS9XsyPXl+rzssYT3Oyoz+3JZm8Nl+0dqRAM2BygKHX4w+K04UBffqLW5kjzcuK
95Nw6nNeqOXfrMZW52DtcKIwJTHJGsMuCY9ZpsRG1AbxJaua4Us29tQ6DFCBT3Y4F1tCs6uD4Q/F
GlPFhvJ9PTn6pAPkKzW6lErQ9h+bbqif9LIS1YcJUOJGkf62hAykGQYUNDsuDUpii72Kx4E2Am1N
Ljl9qYCeM3p8u2mKLcBI3tz56J9kP13APDs9Glv+NB9jv9e19HUiEdt4GK9cX5KWBf0MnPWtolRR
FNkwZBUHRytt66MRehNNtijwjmPAzkYxpI/iR0prwKDuh4hbcxTWQbKkgbbpUvFUfpV3Zzbo8tjI
+i69JIUeJPs66MR30w6and2mnumbxH3+qQnKy21cVudirAveDp3lfRBzP5w6vdoC6ssPfVVC5SeB
nuXg8oKQDYbrn2RUuQNjKkguRW7lYjcklMF8k4P9cH/uK6cJU1CHFg+5N6WCxTjhhEKCBdLwopvV
RIKuIhw/z22GHoqARd3XrfP5/ogr1wFRkcSDrpCJfNviza6nXO/oxeeXLMyDFyFolWLIOiP8EOjz
33HtKV/aQGshcrnOhnnhymQliJDgzFmWTfrrRU3tqEinGS1OYygudat2YqfZcY21n1IgoWVvxuaV
r4h0IGVoqX9Fj2/RpR/UgQYpgN6LnuT9eChriKQ+Ihx2t7GFV2aGBBklAURQSfiWSfqUaSHoxCq/
VKmphn4KGnFvNrGEOVo1bqJ2u8X3XwseELApMYEhAQu4JP71iWE1iHzllyYO9GPj0A8W7az/Q3Ux
fO7MIn6k+Nbt6CSb1k725YBfzskx0RTx/f6OWokcLjV+3k9k1QAGFsd3qPVwFnzbS9TonkKpNEl2
Mbp8IAda5xKrDp6JRqoe7o+6XHLgsFAOiZzkuips1sXJQWu8d6iWinM9aNXTWJrNcxL3xM5qHP5x
Ui/8XcV1OSBKEvTYiFE8hBYDzs3AXcRM6asZ7suUhN1TOc7N5NNv6V+1yYt/82UvBySTl/0TmQcu
FTwApoU5fj/62UBsu3iMEGH4Bxkhpd236bzV2ZMf6X3Ak4PR1+P1RwEarKtc7ncxOKMy2GBwp56D
Oc2SPYXUvP2ieE4Y7Y26yOaNKLT29aQrk0zz6Bgvn9xBUfKkcrX5HGWtqx0xSsyzVwQyjD+c3nP3
YWpM3f7+hpHfZzlD7lqKPkhocbUvvl89RJo3FTifQOib/cimrdGoVvEyDqSIu3ImhUeHL/9B2WZ+
6GMPfev7P2B5TuQSI2JA+Vk+nHhfXC9xbVVVNVSJdob9YeW+3uvGl9yiGaeEnvnnoPTJp8H0sq/3
R13GwP+NSl4KnUQ2UxanM5x7a5g7oZ3VutYKvyrItXycU8yN5V35oiaaATIL5T1zw0gSOQyGuIrV
8+yMZvtgdW0z7Hvk0+OHONHVb4M+2r/rMMHcZPNCamBStkAX43pFlS7HLdor9XOuY7RwxAaRNryP
yU+cPPcBFT6fslyp/Li/ojewEoZlPUEc4KbNmhqLuoIxI15u9KNxTtq5/BSpZr5XEXgqkJWtR/5n
BELchLU3CDM6NNMIz09v7I3X48qBpTn+Vu6XVJ3lbkqMVuvTujepCztZs2tdO3hSIxpavpXZW9zr
5aNBzhj4tUsjEBwtLj7XC41/0VRjVGuc00DM3rOqKfW+gr7beWmDdp/lUbtpDad8rT1nq8i4soEJ
EJwY4B2gs5fCQXGVexWNavM8CKPP9yDwE/PgdeGWktnKBubuhmb4phaPC8H1HItMr8leDBOwkNV4
OBwk0QOetIF5GcWc/KA/VnuP93fS6rJKahutayL9Ek/fpAq98DhgauMYioc2rEBhdtBqTD8wDOW1
m71M2w+TGVyycd6CsKwERDStJCaZShzthUU8goBU0HWYuF8QBf1VAdtqHqYi19Mjuv7j86SMhXhq
B2/8YnUhyUBiIbzz+7c4iqFkHFQdCYnLhAvqTDWADNXOsCmS9EUo0Gx81OAq72MO3V97LXQXrcT7
y746cWp1aDOgqwaP6/pLxyF8GaRJ9XPVRHr6QQmmfN+q2NgejGwYnV0Yx7N8ABeltbf4lyVPJNIu
93/E2naj8fH/f4R+/SMUHTmzWav0c61q3UcQVfmPnPLIwS6sFl+E3NiY9MrtQ5Tg/SJFG3gyLu6B
2kEHL8R266wrIDG4lbMB3Tmhf0s6moQHkYXi73zy7GDjXlgbl+uE1zE1e1D+i0d/J7LO1YbUOEdl
0/6KEEcOTlGuKsoxBoeZHwORuD91yeH6/fXlkieXN0D+8UJcrO/YAlWvTONMibk9QJX1jgHoxszX
7Tk+zNa0ZT+0NlGHXSwz+jdDgusBkUynQ9e05tkttfY19cbhVDplAmulTl0MkosiAmxP2WrL9211
YFQcABhKNdXl0y3FgbhwmtI4K2OpHWOcJ/1xTJuTp46wgqs4KPERFXqU/YcvC0gBIShqF4iPLI5R
bk6DZoaNcbZLo/0wiX76MuQD/R69rlECoSk7IRyLNu8WnWPt6gMGIzNIoheA0uuV1uqojMdYBZxi
AOnc427ndg/qZLYjMOWmGv/LPKVyBFg/Mhx1cXKsLgtH0D7m2e6j7JxWyvwJ5qYb+IU+V5zVJjIO
ZUQb6uH+Dl6dJoGZEjGd7RuRiFlPoxKcJreDG8F61cRM/ymOvQK5howyzu7+cGvbCFUEnlHc5OA3
ZdR8nwEUppisJjfPamx+UBQXb2vgwkeWuD1mxjx/LA1F/Lg/5toUyWIpPCFZx7N8MaYWKk3QD7yk
PHVqvhtKPatH8GnZkUJcu8XiXx8MeJJHxihZAtcTRBMQ193BYdvUivMPrlF6tpvHAaSoKdRuOt6f
mvzpi3RD5jdAwyg9gP9bnI4wwCRcs1v7DHE1eNGrvsz35VSe6qa5KFWSPWhERfcZ6V/dz4Og2hh+
5WsSiUDWc8NRBl8qHYMfwsDIKe1zK6bJflCGwA7RQTTHc1NMc/OI0gfENTOPxZY9+8rE2bO4HQPE
Q3Bp2SQKktGx4a8zsmWOUvrX2AeJHnd+VwX/8siwEz8MdSpc41TiSTGVsan+/omVerRUMQFAko0s
tlWC1n1p5qpzLuF/Pgy5hkuhMtHbiDxrRi6WUHGkjbolyrBypdOpksKTvCzo7SyG1Vwafah7Oud6
NNT4UFtGOvha7f2rJGGv+5U9GhtfeW2tJXpLBn58CZYcOmHMKp85ds69MoZ9v8umJPqz6pM82qtD
HyhHoxCt8uCZc4nTcuPo3xr+ZEskYm3eVLIlUFACE5cXwaTrQhXIJZ2TJm/8uRttX6mnqPGtJPiC
H3K0RUde29zvB1y8nbDJ6ZRMBPZZ7ZUyOXRgRr7Ek6cOjwFok72LpGnha0mo1If7h3olhJDA0ygE
ZQi61lsUFBu9naasqPnCRVRVWGW36Nb1QB12Ztj1G+RP+UJZRBDAs7SUwXtKgsgiXhn6hF61GVjn
MG3MwMdeOjb9wh2mjbrE2qRIsACOIYgJfGQRqRA/RvYFJvcZp896RngB7cPP0VThAhRPhmjOv7+G
EruBopYU8F/uFlPN4NzMhnUuBUq0z3HkOu0uqGwan0lduBt6cyspliy1QIbgWgNAtVhExwwTlVBv
ne0CrhDXJ6gmfezUr0WeO98tr1c/5qIpvqArOG1EodWhQdtD26LgcyMaYxcZ9YHRNs8Tdy5IdkNt
n8zULJInHcBR86wjsQWlPBLx3wr//zcVGt6sEoG5I9LKP/CXlofo3X2Ox8TQpl3nnI0IWepoGJKf
6lCbO1E7zQbe+/Y8AqbCfIPtw3XDk/B6KB0TjtGMNf0cqGEz7pSyrf5GjcYWxywzrP7gqjFcabUu
6Mbe30y3oUen9sMKQ8Tjsl1+XleZ+m4kkTgXhR3uEYUL8z3iYqb+VdpDPM5WFw3/3h/y9rgwJHpE
nEqpWLIsXWpGXoejNYDRrfP+NVTMON/V5LA7VYmjre7ybQwAgY37OpKvoEpuHkiqN0OLz2L7rA9l
/JfmCK09hplXbwksra0jMheon0i8Gg/d6y846Z1mh8i4ny13bopjmjrxvE+Eo1gPtlE6+9QOpi0R
lJVdA9yFYigQTqkJLc/Puw3q9o7dWmnjnem4GvWxrUuaUkmd2BKp0wYvlTu4/8D7rbdKlbe3Jlkw
5RbSYWkfs1S5YhEFPV0wo0FZWt4OLfPwGNPdjI9uGxq/8tad92LU5ninqFFv7lFfTbdqECsL/v43
LFtTtd4iiB2G8aWw1PRj2HZxckgrLFT3bo+GucljP/jtUCiTf7DtsvCO98TiG7uj2/UD6mMXrpw5
esEGaDB2deylhm/jS44WX1I1fiLy7o8g6fqNsH8bDeXoSG2YyDlQgJAL8u5rx4LMuaTCcdEDS/sm
KAQEO54T9remM8HcTEXyiSdqiQx/bmwE4pUTy2nlhUTxn1TKXoQno27tLDNt5TxRjXkxFfjWeeoo
XzvwQA/3g8PaZ5WmWLwQ4PvfiMZkEC/nYkrDC+osjY/uSfjJSwKx7+fsqz551rf7w60cIVs2FKQs
Bxzapa00OBgVn6lUOWdFhFMrij+TOOQsfnww8UCfQr8RYNFCZ7I3erkrgUmy1hkWMUVy48UTrO1D
VBrtILpQZxf2MR3G0HnonNj6DwtK8ReJSrJgyivyd7zbNoNRJWUdWfFFw/H2gUtmQpUSqlbmzkP7
EFsKJfb7a7r2CblS6IXRXZWCN9cjNvkQe8lkxJcO0uJ4jAEIFA+eaKzoERaB0zzlqAN/vj/m2nek
N8QDnn4uacvicORpgCK9CVJY75BrGGd12uUKhhdW2Xmf7d5qDq2Zb/kLrx0Lar9Ux1hd+vKLQZUZ
eoleu+ElggU7+QnR8EmPjfxz20BZvD/B1bGwdCfZB2BHnf16URPqcwqoIlDz2Vh/UlO12gVoyXj7
sh/VYmPPrO1Nnl18PTgfoOYX9aHCQS/RQVLokupd/kvV0jJ86LK4Lva/PylQIrzRWT3YB4sLrI3m
pjXS3DtnsTMccQBzgp3RdaHxZIm5db79/mhsDVoFmNnybF7sS8NCNkFTVI9y0Kgi1tlKN16zU4v4
0CZG9Pf90dbWkGSWBjtTAxAi//7duZuCyokyXhpni/b+B3SZgAABimrSw/1x1q4FLuI3wBVhcym7
IelbbtpnwZmuh5U/eqETn2iUuKdZA8aKBJpbDCChkBr8FZLhNRvDrz0FqI6QtlK1ReZ9saiqOrgQ
Y2rlnM6em/uKgXUdBPvypWwHiOmTVx9Z4vgBu5O0PeRFW3y/P/+1ky/F9tinUnfkpmYQRmkVJETw
qK+CUwCv7ZSSs7wW1pzRfLDpCjW5sXEaVzqYmEEAk0RUAqoH0kLXX9csNJxXg9g7a6Fo0lNZNoHf
YuRpPGDkYuIfWAR56PrIq+n6C/2y/ENgYRJ9KZCB+Of+AmjyNF6nuZTIQBWTP5AOUga8/i0hZdeh
8srgnGfYp/gNy/0Iab4KEGTQumd18MKHUEs7LFaF9aCACc53pKXaIaBrJnaZU6f72iq2eDdr1wBm
TZw2XN7AZi2CSNjq1kwPMIBSVebmfmqzenyqUjWG4i3C/lHBEPbp/lKsDskRxzqanUBL8Hol0Oft
Q700nfPUzQirKUbdnfh5o3swzMngaRbl1h/3h3zjoCxWH9jOG/QO+Cq51PWYFSIZRT72Nq7nlaud
I9XDuJidoWhHisxN68Ox0A2/TJS82UXREKIEaqg/0nkKPgeeikJvWkbFk1cHU3ExlB5Dl/u/cCVA
8LMksY0cnjfA4paKndILDCsM6ONUSe17Iu+9nSCPPneDriSjX+lWfrCMzLU+WVVrbGXxKx9Fim9R
gkFkgAfhYh9Ms0jdFj/zi5ha60T5vd/bjVvszITUQbMtsQWHXEwY8ifVfvlWZQOgdbuMCIjmtCAY
UFIUaVR/NRO7Vv1UUbXH2gPxesxqcuzHwJFCyXBE7Pl4f71lxHu3IeTwtNuR2EXWEbGZJYAabyo3
5E0XnBCCKrGi0/tg3A3S2YOGMYYr90e7nSwhT3bcJRJR9kKvt1+tOdKLp9RPVRkXO9Fn0cExo/zo
KUn8aLlp+eQRFfawppqNbGgZA5noW3GEp4/B0Kj5XA9t96IN+2jWT3YXJi/NVMfUZSJ71yWe4fgg
OfJ9VXX6qatV49EWbufjPtFuVWkW24tfIetS/AfwDHymZfQrIjUx+2QwXwMMNj62PZIVQcx7L0hL
sdMxDdtidi8uHHiiVGkl1lQCoXQ4CNfTHjyS61J03LJ5Ov9TN8mPUbr2phP5WJ515i6ZE/fx/le+
2VPyAIFz5a0EUA/l9+sx485VQjDcyWkslfgl7Cf7T6+3f8ael2/UTG+WUwI45MQgT7G0y4aSMAJT
bUY1Pc1pmWC8rAVVvTeKUdgI3YT9T0ih3daBXZudIXkjvG7lJSb//t1Tqa+GtqHdk56ypCue5rBX
sAAawZhh3xZ++/2VlLwwmOmwG4AFXo81RG7bRomdnqYA2Sk31LRfBjiNP40iHraeZmvzgu6D2C9F
Gr7d4myWjJ6HppZyNivUhxqLRo6r9k9ASJONbHLts/FWR7OO6CPRjtfTMqOBOyDIM4JOJbd9r57i
/yPtvHbbZsJ1fUUE2Msp1WzHsexUJSdEKjuHvV39fsZrAyuiBBH+10lykAAjTv3KW4YkOVgJZiu7
JNTaNT/ny2PAbcONw5hUD7WlbbBhJESaDYsWU6b9YsWJ+8UN3CbAKy9pOf1iRt4AaNWa2tXltcMO
5QgC+Kf8DfBGTsU/u2VSM2qirsMKen30o7BSc9dnDbBk3PTafTlNzndb8bR4kyfm/J1ew/hFx/F6
d3sfLeJebgF+BZgbWnRUhACSnf+KLrOsfppjJrxTx2eVmbei6ncajr16X7ui9kmdZmOLAU64QSh1
TfD5Yr0BzVGWl1U/7NIv+iizA4vazYbpaLaZ6N+hsGq2O8BsSWUhGatmITd+bwXuSiyx9PKTyTW9
SdToGBVAyiuo+p/Jb9u4MmtQGkcnjSvX9otKST8aRoVA0qaqy170BFkRfi0tRcIPmvRpeycCC1qG
reS2tpkCN/mN0aRo/b4Xg2f5wC6d4cHJrWx6dIJYN33qJd3P26u1jJH53a8JEkxbkCzApBYVrMEp
kYnuq+4pxkF0K6apwzYh6oVP7GW4G9Hgm+g0SvAu8jTlY5wK75B4etluBgxT1I1qiuhTG7Thyi5a
Ro9wtjVqt7RxCNBABbqLzUx53QuE0vdPfTx1+HYWWRZtslaxj2EZt+2uN9v6M0JmUTP57ojtZ1va
ZkMwXbvJBpRXOb6kFhzNjRrrXnLUxkTRVm7Mi50uq45wWoBagVGHTHu+02PRmUJtk/RJncbS3USG
jthlZyVPeYOR9FYkQ2PuvaBzsW93g7o52AiGrSFWLm4bmxgHC0mkL8Dsk1af/wjXEgNCBXX7ZOdA
cjoolD+tpFKbnesVFENF2m8L05m/3t42l59O4QwlUBptYBAu3Bxaq6vrXrHbJ5BX3X6sgv7enpLR
9ltE/J1Y3wgrT7bKVLovpe30K3f6ldFpkUCdASNLcLMkcIrAHsZO9bqn0FORrW0HtdtbjjXoB0pq
avgDpnr7TGJY0hrrs1EqZ6Gru1JYu7hoXqGjoGMlIsG56MGJkCI8L0D7pCt2sHeViAxCc6ffbqMF
m0pX6m+3p/zKeNLdCvQBikDA3RYHonYo9FL9So4NqXzoj1NtxhuvSMtnLc/EHxtZoPRwe8jLy4EX
ms4XZ5AIkq9cxB+TmwjU5LviGBLmuv4kgilUfIJKxUDjrQuw07aNqObYlbmp7vJRsbs9oW9dCr8D
1/XF0qFlPhppZ8SYqppVpI4rF4X8CWdJBe1yqhzgAEEQg+uXe+Wfe3cSQ+Tp1RAf9WbK86exmULg
U3UXfEkRLVuDhV/uPKSLmGUeFvYf5cbz0Rg+scahKo+eU0w4TStDxJ/00WFxfaxa9xsCx4aP9IP9
MFWxuiZQ8OpBv/haWktkbhw7GG3LpmSd5HUC+zQCMRUnx7QfDWMD6VzEz6MdVMAfR3PqvkQAOoqt
06VJ+RT1qZn5FZf7t6ZOpwApO8v9woVWh5tuDrwQizTSsX2m5mQgzTRZwILdklZZOSbY6lqO0MeD
m+qCdoNVEIXOoAr8RhWG+VSwz9+jsJm85B4sdb+L4+IFeqruHSpr6OqtM8bzuG0qZAx2gTCyPAQD
0OCaCS2axnkTKB8TEevJSxQ67c8A/4v5k20koJTD0GPnzOhLcI9Uqf4pU5zgC2ZanvFgz+OU7JzM
CbI/YFOa8l1K4d74XMQqxC/PyGpja0VmGGyhLfXVQ96a2UDnUSY+YB2qcg8D3BofSnifzoORN8XT
aDRlvLFGZ27uFZyAjfs+Sab6yBYC+Tj2MwXDQXgZEB8lbBzYomoZKfvb5+3K7iJdRcWSpjrg0ouw
WMXxMiqS+Gi17fAw1WL8pOPg9xhQx+T0mU31R0kra0LIVItztlm2Vgm+/AVQZsDZkMLxC0Drne9v
qucdp5soBp3S7kOtZNGnKMrbbe2o0EibDOu1WFHNJzMugz3Q3DV41eX4nGIwFagcsIu8Jac7q50Z
8XM9oCgI7HGfCA8Mm4doVrbR3VRSorx6ts1T4nbV+w5Bpmzr0VNNV17214r3+Tkj4eKO5XdIWsKy
h5pZ9jQLT4+PcTHPjo8vaax+dGujeRyGvnF9Tc/zR95l51Rg//qASEd2gt4buh9mHn/7a5aUZfJJ
C2jofLMyxNTfJVmjWGvuFZdvgkuyJpWeiTppQC6uo6ZClwVxhuqo4az0MOkJzNYo52nyFeppCoJq
qvh1e48u2YEEZi4tT1oSlLRhkC3HjHN8iTyvL459M2vDTlGH4lPsNkW9E71k8GaRhbG4n2pNnHye
I8/IN3qhDO8HLakwvVSMMLW+3f5Nrw/+2XLJMJE5oOwsGfrLWo81F4g4DLn2XIs6857KIOra54kk
Xn8M1aQZtn0TebafFaYXvUzWaCnvnbScsJRSRS/xxEmUfUJwTwwbte3xG9ErpU13fT0V6RdML4by
0ObT4H0ay24KdwJx9acaGajxA4qn+bgvAyNUV4KcV/3GxUfRNkApjneNP5YPvlF1qdsVpvGMPfp8
r07h/MvtRGF8dPQgPBht5SVf46riXHrREHsPHgoE2b3Zdu1Xw65Eto0wMny0zcw0v9ZZVD06A+WK
A4Z0nfKoFWmff/asOJ4+5A7lzk1dOPnXLNDjfqVEsyRhS9wXDAwOFKUhXsglKSKyhyJx8qw7qg3q
dpBFDYForCpE+KEfGif281nxors8tgYs2rOu8lsgeB/n0AyNXUoLg/892m25krJd3DX8FmSvMWAE
aSOdJ87vujhK+q7I+/FY5MLR7lDHC5/muBIPAdSKTVpk+bcqMGKItk4/fpoHN14JXS5OLz+AsQFg
U5a9vGT6IBH64Hjj0eywZPRxYDF/53YdW5tBA66gttEa3vyyREDXTRbLQOQB00AA6PybjYhus4kh
0lGFGP9THfqHaQ6TvfQj8RPScs8f3RRpNc0JxHNDovue0skajPcyV5a/gpK3LBXSnPIWMz+OemW0
JCVHyFfo6nZVZbZbpRj1BwVaUrjplUIb79UeOWqB7lTxzhjdJJ79vsqNUUqJwDkcldlI3lt225tb
ZWjgemteRs1+sBp4YtakrZm9Xl58/GrqqHBhyZi5ABfBsAbrA5TLRCm1KbEJzfT+J+9HPu9Ep89P
QTv/cviRKfDY2tkpjYLwVzIUL4qwlTfCgTlRoI/ROCLqBhKHEuv5MpqxGXZlKiewNJ19lLi/TfQx
PqkYCD+lWVN6b62lM96rmjiEF/iby5rOHEsyV+tOR67zGkX/Zn4uG9c8uLEefoy62fLn0eN8OF1t
nW7f7Rf5rQTxS3YrKGSqaq87+p/4npJ9TRm7t49z07df+iBtYvTFQ83ZBfSsn40m+xvD0Pxye9TL
o0mmRZ2X1gGjQyM7n2DMO0evbCzn6MKX6n3gd+m+d+z5W942yfuuiv/eHu8ii6F8QEQv+XpSjX8J
lG2cvm4GJbKO8wwYJK/08VPX1t1GetK/+do7H2rxabOd1oorEutoFzmeem5U4/eiAgfZRlU07BEB
jA+pl2e70RiTI1oAa4zPy+AK61nKhNTtAegRwCxKFqFAvTqhw3ccEVFM7828LJu7Oqjn1O+8qr5D
4RnojZ24+a+iHYRFzIBPwH3WVuZTT+fopzH3yUuFF1W3wXg13hdpNK11Ty73nSERfKimkwDjWCN3
yD/7ToH6PxKE6sdSGRBSV8duq9r18AnJEvTLdGXODgGdXPHWLgMOVlJmT4pGUY9b9lBszxjrhAj9
iOOxuglcp9w0kem8CCqtdxQawvvbG++VpH0WZSA5gCItqDKs2WUf8vw7vSYezRLuynHiXtUOKWGF
4QdpZmt+qQJ2eYhaFUlpV7XHe60bAN62YeMpvMjQQDY9DH5lk8RW0B+widaOZFHj8GjMnYKZ1WSq
f0o9dqeD0xbtXaepUwBiTFSpX7mjI/JNoKvJVuhG5u3ADA3WoWs1/Lf0OO016kimm/p6XkySx+LM
4bbRFSt9sTrLPKAp0CE8pSrDRwqCdfEd/Kr+xTRmhZtBcpH8Pi6H+6jtp+ChBnB2ytF2eYm7pgse
B9Jk4dcYhSNdXQyt9ef2rF4eZ3QHgFxRHqTxAIDnfFKtphGdqDXn2NIvi7ZBbgXKroBuTtez64I1
ftWrZvJyEYllKINQhZYeS+fjgQtSIAyo1lHrcHXdGMIk+ktpTfi1aqkHp3Ka+aBNcZf7pP+92Bk9
1/U9ADjlLoodvf0+CLDqiK3N0Btk73fbAczR/NjDrA4JkFSjrNfkxG23J+raLye4lfAMrNl4WBYz
lZdwhsIhbY9BCMrPqXI92upzYx4dKqbWp9DslA0gcEX/m6dduktpX7nPWtUWlW8XKG/vYlAmh7qk
WACkthN96qvAJ7ofiifEBvpekX1kxsN5rb18GT1KMjfujoiEYPm7VF8P07izK3w9jhwJ5MZiEflq
4RgPjRClX3uKty3G6rvXo9bPG/LmVitZKZvLAVUNef3idsJ6yS3SoWuPEy/ni+YF0XcBDBYh59g8
zFNXf6mbvl/jy8tttNhmIJqAEIAJJQhavsVKmykzCsPi2IyYbmyRewu2Tukad+XYBNvRrZv2nusx
v8tDgb/Z7a1y+SSTQtAS4HGk4OwuBxemsGLXyupjDp/+Tq1gd21UNyBupQx5KkI1/XF7wCsvAHRb
HikLDVIgt4utiYyTsPMp6Y8CnmK/HQMxalKHPcRWIBo2UV+GpAp5+vn2sFcmmbqHpC3iLgLHTv6s
fx6eNq3m2Y264eiSKGUnfgCmnY6D9992CJuy+V1Td7HeF7NViI9OMLUrd9fV8eHr6HwgDY5lmNvV
SkEYJrqji59EChAEy+XOmIDfTl4dZOw4G5a3MqHJcRCKpa51fq5Nu4SosMK0Mnl9z7/fGPC/zLS0
PyZ4rFTAEJPY3ZtuH7wYBRJ/6IwqVL9HJV4pbFzZXzLIpIrAZQRdYbHcNLq8vpw8vnsGjqUPMazG
CIOVn3oQc5sOgbcWYly5/OANASmQPVOe4aWASmGnRsXuHY6j68TjQzEaxV/u+MzYpo6dNu/Q/E9/
p7KFeNAyL/g11E6vbOtq7IONrvS2+c4Y9FQ5KEWt4JQa2mlJfcyxcx951Q5kqukmiJ73sb27vUdf
o4Lzm0AynigEUQkngV3W6QY90YWYivmYaPHwokN4NLYl2mL08o2gfBzDNHmOQsrTmxkl6Win2AS4
27nv2/pdE0WxoBmKGJwvcHABY4e9aeVPHj3hDcpWpXdXwldo/MGpS+NdoQk9PZWdnQ4bkY3OX3Vu
ta/Q7Dl/MXVo72CIAUHSYQ7xi779oZebAooMAiHSJ1JilhaJ1pg5Wmk4CioKhprc1TxKn0Oyz/c5
tNMtp6JfCccu256UsTh80iZAElztRfe81bDf9tS6P2pulWaz3xVjQivYrpreN9wu7+65Bs0UfzN3
Nr9HXTy84yxF3s5CYTfZ6oWFw6kVV8ZXtHe7+EWzZ/vnW+dEOktxH1L8k1jPxQFVclT8x8acj7oX
aYbfYYqK/5UXP/Tkx3tUmTH1uz3i5ZXAiFLLiUwXLMeyElaPpTcPyjAfW7NO/MHM9IdwVD4FbskF
JdRO/VVwEx1uD3q59BRKpGoLryul6CXLWrh97tbQP49CF9O2KFLTT0eYPW6m3g2jU3+6PdxlyHg+
3OL6wZEGT8BgUI/9hPY7PJv2O8LMpzyZ9JUH5jJykXBY6i4ktmT1y+A0dc1Ry+pSPZb51Oydfgic
PbUnK/vZNNLKJdUb1BWAtqELKebUTTfxmI7eG7mhZDkUElBZktoHWIIuU+wuzj1nigLr6GhTPfv0
6nVwgKG6a3BbWzlWV9ZSRuJc7UDzuHLl5P/zppqRW4kCCYtj02fzAUjFhOqjleHNWzf2PTlPru1v
L+e1EXlAHYABbCCSgPMRo6A28UwetaNWKVBAnTQ6eKM5Zpsw78LtPDRr0cqV/SNLU1JrDQgQSIDz
Aeuw0RrgWvqx6Odx3pm51bvPamZ6ePPoemCu5Kny4jt/AAgDJc9N6r1Idb7z4bB3072+9rSjiLlg
cgWhlwPOibW+UgW/jEYkmpDuBoGIzHAW8BQlKmdAQ6l+HFrRbbTGpBGUWcM+xyZ6Q1al3iN/lGzx
WqWO/OYl5ISQUEnLI7S+F0vYh4YxVpRmj2lWpQ8Rakr3RgDypIOcuUXMaBU2Kr9lOacwMGDWEsSw
WRdLGFcUF3Es1PFbLszNGCXjQXhN91hkYfSoBYm38XAsfsHnRH+PJL+3ietu2iEAtmrVcOXClUo+
VGkAt0B0kVfIP+eFJLsqDKzsjjzJ2ce51tLfBdH/ncm1O/iFlpvzVlN0V1k5p9c2MdVptB5l3e2i
ztgN5RRLMbkjXV/j4A1uH/uKvIFsI3BWnrGrY1lQMxBzpk67zJkpQJkpHE31aImq/14lSv0Rj0MA
0b1mhSsP2NWxJI6CXBds2rLgLVBpiPSR7yqNfPzdByH2ueS0vflDdC7m87c37rXVk1Kh2OWpkkS3
2EdaYnpzTSX1iECOd4cqPqpxSdHsvUadv9HshxNZz/Hn24Ne+0QQIuCBXrfwsnAlSrPrunrWjjGK
8S8YUqgPuV5hfEjjhQ7qfxhMdjHQLqBgutyfbeOWU0Cj4yjSOSnfqehO7gxXQVU4VjJrZTqvXOVU
ZsDH4S0Ezuoi8RzcDtGjhKvcthJvmyL+pJJoe/r3qhqUbYf6+BvtqeTbaBFvcgUQfrCEi6tnjvLI
FEpmHB3FrbYQFYwC5rKbbKXyhK/VhrNnS2sruPUrSwiMjMoVDySthWVDbHLqbuhmk/snLvVvPNuZ
9oNaSnPHI2eab4VPASzCUpAWEEBZoA7yx/xzxbhkB9482dRX4zq7H4r+T9nA8GgzKuTsz9RYcxO6
cioYUMr+cyQIYBenwnGLcoypaR1to1S7X72Un7ujBml1B/Z0QPlbx6p026JoP68Iq18bmtjDwc8X
gD8ze/6tcWYlyG0kxlFxlPIZ9FaeHhxjyt0DoLX0OxnSAMM2H/5L3GOjloM0I0UTKu6LSbbDtC0i
7vDjrNjptm6cvNtp8Ry8n0O3OqpdJuqVgt61PSTN3aSWrZQzWXxqiJWTajSGfqRsrDzH2P0420r0
SbpP7TlPVyb2Sk/OduSRlGgNkBrLRtioldDGYCo/I84VPriRl9tbJ28pGxTK/ECAFu97LUW1rM3b
B8VwwvgpKpXwgXqK9uH2nXQJlsMdi8CLPF7yECAjnK+ya2RhCjM6e45Dm7UWfWuYflyM8QdRz+M7
XpX2vkmmEkl9e4Chbo3I5JVj/RvcJDVrLGfEBoL9mhb8ZQRFjZnChpRr4swtW0taDRjOsdr6OYAL
kvpxUBJWANZ6BAFEPVgflI8p2Co/nvCMX3n3Xu/G85CGzUc2Kyk/nLqlow4otjTCtqtl05d/0IcG
gR9Z1iMaN84h0tL8Q1EX/a7VY9O3u7B+GKykX7loLg+fq0Nip+ckWeUX8sOUxrExLtzxmYAm6TZj
DAZupDzygi5F4vmuDgeyqVR9zSLm8tlgP1KcBc5Eiwv2wfl2KMo26xOvHJ6nwOj/zK7X3sMJapTP
wPd5gi0zdMI3v1QgTKleEZRj4HBRsTSnHJ+kNnKPeagdojrVdb9pEwGFLXc/5HMV/Li95S8Pu0wj
cStDLY834PV0/nOHR3M8tAg7O7gZtOJP3/cW9VE7+DrgK/7x9lCXpwtbYQA+xE/SHpatfD6dZh7y
2BZp/YS51nzfmWNx31XCSXfekAcPZhYMxz7q1F3Upka9qdC7/GwZbSSQSdfiU2RM4lecaqJd2eEX
eRCMC7CnBl1bMC4A185/ll4HVQvkpX7KO736A414hOtEL0Pc3f7+i90k/aHII1FSkSr6SzJz68WF
qQXd9ASrwx0OZhFxYsyWFN1qwuJPONv2/v824mLCg8RuzQnV2KcOpkazUVwzuwvCtnmMwcMc4lg/
3B5vuZmkTwUdIAAGgMrZxYu3qrIbBVJTnL8vCzO951k23gsjOGpR+mZq4OtQKA4j0sIflDHPFy2r
8qkIyzx/HzsBPS4Tj2Mgfpk4AaLFttxt7R8aAnLTJtUQbbn9mcvrSI5N6wSiPQVusJ7a+dhdY436
0LnZ+3GkJxVnlQ0NMHf90O60ElUs1/hTID797fao8u355x6W7NZXigJ3Oi1tIIPnozqN1qr6qAZf
Oxwj8p9mUfYn0G7BXTVVqvc+wTYu/4DroGU/a+hVeZtqDtc0DRZf/vobZFmfcE/ql1xUu+ll9cE8
K1/R0g6ibVV4KplIBUD890A1swRyZVcB0J2wLne3P3/5Dv3P2FBsOT90uWlhnX+/RptZ71G9PyVj
3+/cLkw2pRpYexEFinfnWKnztyJ4e2rMoj6oRRslu9mulZWfcXUG/vkVi33XN83Q9A0OiJMhmuEu
M8oRdGtszPWLHcfjn2E2E+Q5ktpc87KU37dcfxpZbHXZPLtgRWVBjq9WaihfIXzhHF5OpvHSlGQT
PPvYBt6e7UXE8TrZwOpIzeApwIqS0/DPs2DFllrV4RCdABLX6gdVL3TFHzXsZrdEIOE7s2nd9A8x
63AoyqJZu0gWV+X/DE/MIaVj0f9c8u+c2SqJa6vwFNSYIXplnhznoqi+pR4YfaKswl6Jea8dLmgZ
vAI0C00O2vn3GsrkhYNwQvwyBnfYzhT3dyDaEmPbcqXRjzUVZ9z2iTslm1ZAuNpQTVaqlVj42hLj
K0TPTiKIeIrOf8VclZ0m5jI8OThw3w2GF2yNqbG2lQ1o+/YCXx9KApbIsUlr5L//s8CKlTH+bIUn
bRzSL7UulXJ0D/aP1vbOWt52bTDePmJryHUUHBcXpqHBjrdbDHbx8RzfU2g0s32ZVSXu7lps6W/L
gV83D8btQKp5y0lfFrPIWz7MjVsFX6Oq1kC5pEY07QelCecdVNzBedsj+zocKHXy7VcC2VIcTW/a
MRRSZcmq0LccHD3dpmXpPk/REPphML1d+JfSP0GUNP5AsXDJ9qO4Fma9WipfTeI0v/QcxPOyPiw+
eWaUrRnJXDkXLhm3J+UG+Lxlo8isEe9UMEr8CnIk2vCd84MG2Oy+m8u7Zuq9T4URO3sjVYbUdwVW
4yvn8srOIVTkIpL5D38t1rKkAwaAqglPrTYld003te+6CCgGPCSe+dtHYpmJypVkMGrhtBeA8S2d
pixqMuSYncILK+riyQkV53dUFnW85f9Xu3xI6ngzpyoVzW6eVbGpXAmyK8Dm9NuqKd9sVyd/EChR
yGmybQZc5PyQBuGYj1mmsbVKbTjArKCGlEeItZZj2z1ozMEaPOTaerPWlDchADgX852nsVI3kZWf
TL3/Gzr5nG8psnrGpuHuu3NmJT4GUHZ2QWC4d7WxNvy15Zaye7J2RkngNYP451YK9dzUsjjAkslK
jO+ZOyCmHc3mj4KL//ft1b46FNVVmPmq1L+U//7PULYTdo3h1cmpiyMl2Kho+BQ+Mq1D6Y9qVq2k
dVfeU0J+etAajzd9rEUmaepjMrZQFE7Z3Bn1B1FaufpsJ3Y5fKaO63ib2ev7/Fegac2htijBvNz+
2isPqss7zoMqS610ps+/tgT4HISZm5zK0JwARSB0/Jdc0/zkGI3V73N7jNYAzlcnWALZZC+EIvYi
XkUBjwVOleRkFvY0buzRcjIiNrp3xyAZte+3P/DaaLJIZlPmlYD0xWhBO9bGGFcpzmFjkFOar8LZ
Oea5m+s/42Ew3/7GIPtD6qyC35JyLOfzmXU5+CHVSU7CxK7MH7gli23biPmuckS0hjK5/nH/O9oi
6Ax0eNRaGCcno0WW42Wq5jp4B2Ta+u220Zr2wbXBXj2zJCWTUt/i0ywA8Gav4C1clGnQfhiTLHE3
c4c57YsOodtauXWvnQwJI4YKzJ1zgQmj0CeUqZ7ik64Yfe5bJZI5egF6yc8NinCHcHA9YQAh7Zvf
iAMP7X84GbQG2TISg4eTxvlKlnTtRVg66alpaudH40zOQUuGdCeUxniJAaeuPTNX5xeZS6noh2XA
Us2iNe0u1gFNnwatVuetl6Id4OuIJw2bXK1WW6BXh6O2jwYJeHie0PPv68uob0t0qU92ZMB0bWpt
TjeN6uSb1h3qFdshOVmLHIXOg8z8YdhSVFoEelPQNkWbJdnJ6wa3eqdO8Wy8G6B2rESvV64zD6YY
nU3oSCze4jo1HC/s68rIT0E+2tlei00rGf14qKe9VSnz/CCczFxTPLk6KMKwyD7qiCwsA6/BiJyq
l0aU3RgUyJ+NYHZ8pRuHZtuK1LD3GuK4a1aTV5YPJ1c6nMigUZRfJiYhQoaWXqnpSbHqCNUYjQKo
WZNzB2UMQbaAe3P7Ir36lbxVkNVA9oNrO98vk16P4dyI9GRV0/DNK8a7KdSNclNWWt5S4h7atWRP
vj3LTUO7DKomKwpQZ/E2aYDRkwmBmtOci+KDOXPbUuKd7W5jVdyy7+mYg2pX1c7J3/4qoy6MIiti
7TyNy57uDCPNxVwhO1Hazqu9VSIk46RNbrzPZlzkN9GoG3Hnh2WguptayXv3y+3Jvra64BNk+uBJ
jX757/8EIYjG9ciZ2PlJz1Px2+095b3dG3awgaA+Ht4+FtJAJAwyAgEheT6WpyDbGwc13pphZT3G
WlF8JjUKAj9R2x+3h7p2DUhJC1p1dDsIJ8+HUsyWUATh+1MRhNq4zafWCXdwutasBa5NHwAvkFQE
xwZXzvk4orb1wWyd4hRGrvWT3rWLqWRXINtR4IV7+5uujiVR4tREpDzO4p1A/MrGmNvLT25jZXeo
74hnnJ0dB8UIY41dd3Usbk8w2jRcLvLlsENzD9podqpS3K/u03RoDm3BFXHQIJd/uv1h146fTpxG
LOyxDZeVVLQAIk9YuJOmfWLj/KFavgtr5JgOiI743Tj+qU1jvL896NUvBJYC5pJ4H12s85WDjTCL
LmPj12ljPmZt1v2erLqftlYLHnl7e7BrVxq1WoSqyNOg5SyXToK2NJWdn2RF5hzqwsgnP9ZqEBzq
rIfYfxdw5ve3B732hSTp9K2QmpW0kPMv9NBcVmITB1ZXrUXsjx7wVmFM7rsydNbgDVfHknxuRCWo
CZiLsSj/2XowB/nJswba0DbcsJ2wBmylNCNaawhem81XFUA+DaTr8nDHphO7dmaj50ghPN8jPJTl
QIHreqfldeQ+kBO/sQ8nE3No6oBH//+Qi93iArAusWQrTnmDOsljnBn9dxyr6mrjVmr3YahoGt1e
vasfKXWguJTp1iwBI0nV9s2QteJkq/hywTwfnwIl1hK/x8/9ftKS4uN/GJBEiUtMiiaZiyaUNTdz
qXm5OEVOlB8GltO37VjddHndvON5mleus6sf+M94iy0zWGGemWEhTkPFs8cXsoiUHs0/xN7Fj0wr
3ZXapjxky1eesj3VRpAxIBwXd/XUsF3CphYnR83rfFvbow4vTrjVSmh47SwQIUjRcWR2+Pv83JVj
53UhBRz8hrvqW6YZyl0T5uKlnby34Sdfd6VE3xJAYLLDe3c+0txKlkvRixO+gIm+y8Bp/KiyaDUE
vLZUUj9QSu1h93XRhQ6LJMG/RpwSpw5fclEFH5O56e5g2X0oqtpYCYrWhlss1ACKF8hoIk61Kx34
+rzwfFFoiqD+r4fl1naa/5BywoQCYiB3P2u3CE2Im725083iVANEMLdO4hh7O8jr6qNV6+maztu1
nUhNAtU0qOvSfeV83SKlqNIwGgTi9JbznChdjKBdVVorT9yVxJbQnOCSBiE3yTLPG8Y+DZrJKk4d
EvjBO1eP1O6QlXZ1KMlcHlsLF4tNHURChQhUrok4X1vFf0dfvHmq08hwxSU0mg31JRRp2OzzXBOe
nyJXoG69Egem21fYtXmVEyrBprI5uLjCitpGgCjRitPY5clw0BVtqPZFr64hB6+PQ+YHdw+10mUj
sGpzCvqkCifEYZXylxdrQ/nsUf55ozTL6wGXyiwoH0th1KWvbeKMk5jjjpNQxblyiPL6wRyRWcoK
5ykSIij+w6PD5pehLGkQLdbzjVmXc6CQBYqTOQZ95WdDILZTmM13ddV29iayvDWo19U9CvgBHgGY
Qdp15yMWlZGWVaOIk6IM9YMr5mZTgNP6O9MWPHBamxfswrL7Ueflu71ZrkWd1j8jL4583RaDMWRp
eZqbxN0p4zDdZUqT+2lTRIcZw8qvXhko2/8wKBBQCXuntr28ZxDVKUMsxcUJDTR0iLAXdP1ygKCc
EMpsVa7xbuMO5tqTdHXDOhiL46wC8sVaJLhlOpR0ykMuHJfeyUHpUsfdSczbytN3dU7/GWexmt6s
UpFIbIKWodrBbI1/YR+oSdUpmvK7GI3y92nYto+3J/Xag4ssOe+TTfgJhO98D8WolYHgk/nDnCvj
IUFrTt1Xxlgaj6ilWtPKtXp1OAOZTFm5J2VZBC5kDU031l56QgNFV37iYtWl79XOKu3el93i5Nvt
z7u2eCh6qfRfYGQAkzr/vNYceXujtoA0VFOo07SMgLCqPXvNIfbajU1/QDKyKLqiEHg+kK1VlsC8
Ojs5qYh/tkIP5zsBhbDYl5CkoOVZRnd3+9uuDikzPxOpAsqDi2+b9clQJ6/NT1hy5dHRs8C2/+2F
1jYPYYuRxCZDRa1eiS+WMLDXa5UvBIsBSfbSSpQeeuWosaNgCDiH1o9mBrW7J5rKtT+a2Yt5m5tZ
ph+6HrnTYzZkmoMaaN0aFhp45hB1viPgbh3qqonix4lg7/PtWbm2w8hLAV9LQ2KK4OcL0bR22FWI
/57MMpw/FnAae39Ksuk+zD3v4+2xrh1Z+kJAiVgF6iWL3Uz22xaxoWSnDi5mvVWjqBw+6q2ZBL5K
JX7jpcl3151ze2Xca7saLBpHiA+8BFggqdAShXBo+7rLvC+QmFsl3mj4rK6h/q7tMRkCISUsqabL
Elcx1q2SlFN+alC+CrZ6HEx/MVpWkfUNiu9Wo02H21N67dOk5gs1DQSSLgreTiZAD08xm1rJ2/El
auc6O9TCLYbN7YGu7RN5eAxbAmQvMCO8YNacFmSlbZoZkd9rddzduerUNfsmmgZ35cW8OpHIRnJU
QamAoTzflnnZYwdvg3Ar2nE8xEh1vXNnbNn8uI0dZ5NE4xj8l6nEF1w23yllLY2H6hRgmfr/ODuP
Jcltpl1fESPozZYsVht29/ieljaM+TQjeu959f+DPoszxWIUY6RQaCEpBgUCSCQyX6NK5ZuS4n3m
r1VIN0QHcv7r9pfcnRpuXiKhY09ua2tZUaMN3PP4NaU+of0zxLivJoijTp7az7F5SsHTHZnniQxj
+yAVH1OI7AtWyOboFZlWZQtyam+zhX2IIafl4Ibm2p2s1V5g59L/ewJuF94XaVZ/pK5a/+/2rPfO
Ps8QirE8VnmpbhYUVyWiOx2DNxkz+cQNe1mp4d72EUymGriV3JkNwpmJZb7eHnjvc4MwZuIAcglz
m9wrXVKuSR7/b3YlyT7JOrrU5tg75olmcPetA8G2HiQJu3Ml4cJrUijjbHN2ua610eql4q0vrSk9
Zw5s1UdJqof2h5SuMZKHbY/DlIvEXHaU5O6PTSQQWDYiwuY7N3ltTAIL+rZqVAQiIy2sAEcSgc6x
8/Kv2Y47zR01kHQH3bC9AEFTgZ4/RPBrzohsLp25SB0V9xTJSVzAs24ObJPA9xneTBoflaj3ACwg
uuBUAXzi2G45VXWH3LKdpdTd20l5Neb4QZ9Uqu7yMEdPsdVmf7fpGD+mstW+qlmJW4uhFl+UYTE+
3d5h15+c+5PqGR+dzj8XzGWsUpK5slZAg29S2DX4g0tWYPdFGsMKQt/SrcGUgNh35u7j7XGvdzbj
vos6c93AVtgkNCPoi2S07PhNs8b6Ts31MPU5uEbv5cmwiqWus4N8dAeXKsaEw0JjUHBGNnFEXmeE
phBy5KXdZ5Y7Wmt+r1IUnb45kta2Lq0l03qcE6fLz0uY/eSZ0DmRq6ZzfcQavA5p/BQeADh70zS4
4kNaFlx3Y7CSt7ThZbNCXPlVT8maPBYNLjV+OJtzfydhV88LQSpsz+gz3bq7vQQ7m5AfgfQBbA1K
tteS6pQGSqOgoW+lZLCIaFf9P6U2GG6ddaZvJdgK4K4JaI1NvLwl5sS/zCOkxnmldIcaP9fZgNDd
FCos6FYCGhZn9LcOW62uPYKic/y2zraJQIVeK8WZWh4yg7fnvTuQgL+LtillwU1QrRYZ3JISxW9N
DM0WoeEsmc65lbdHuJqDgbbXRqu2ptGkDQNpTnOfUKRARxlFifpgIffOEqgdlOwE1J2Acvnl7FaW
s8yek7cuQ+PNpdIly3c62lzTuTEh3qNSKDdHrq/isXh5KbNr4IRCoIFjh7Lm5aANrVqpjNTkLUIP
JA6gEM//c5Q8epmrcs7vQFXEs6tN63hXLo2ZHazh7t5lIiQEgtRobkVo1cQYFK1pcHcch+rV0uLp
aYz7yDjPEfUhN+9iFLOjKjVXP6Vaq7vKPE5mCfPAVn6Vtdw3p9u76voK4XuQEWmi88jfItD+tn17
XU7D0KnTt3QyytdcXlt6LXjS+WbBObo91t7GQoQdFVOKTIS0zVGJu1rplDXN3nooQfMz6iwqUuFt
OztHxZ/9kYRZhXAnvQZaJmhA9nHHrCLdXE41yNn+X4wh6qOuyt7nI1emfge0gH9uahNprnaNJWWA
e9T8RZ7j6i9p7P9Z1sWKDrbO3pSEbDE5LAeBSsjlQuUhQnQFPs9v/Iwp91FpHdAZpy/QHSDP9mI8
In+YsnDhAAvZXDeFCQ6+RJP9LYlja/nsVFOe/EBPKkldTBnr5CWz4zGEEyg3w90o9dGHfjLDI1Gd
vQv+91+xueBlbcSaoWjSt77v5PvRzhEILEicT/3U6o9GbqgByIphPHhy7Q0rgoMwHAJXuAVspDRx
jaGO0zcrnsrsFEWR/oBcjvwVnBVudOuAnMQT5NX1SNZ9byMhqQ7mSOjlXPUMkmHCJb5R07cEfHwA
mJL8RbUwjhJ68+YRpHx3NOro7yUI4LibjNWJF2jq05y+oRuW+80yO1+cpF4o4c3Jl9uHfm87Ed3B
bAl8Pv2ly31bjWWjG3WWwpuKEXbEKKDuXUigaepFXWSoXmdpgHDrLMsTN4KG6slKrNufb/+KvQkj
EiIeJDxJwO1f/opWGYZ1hBD3ZoeIIHnynCj1p6pIJsvVxgrT29vD7V1tSDbTu36nkm9vGRWKWD/l
XKE1hZ5foyG/TgMuCCmiid/AdKcHw+3P7v8PJ2LHb0E8avRFWYsCe1tTy1ofLznL+VSvK/AKHrfJ
0S22d0jeS0oCNS5ynsvhiq631VapojcTc5v8qVDlsEP6EZ+b5K5NHelvK2wmw4+l1qzPtz/s7kwp
UQDo4P64Kp1xDS4ztCjg+oY5fcYESTiqSHV+sks0H2+PtbuIsJLh/wl2wlVhdpnA3raMFTfK5GF2
ZgRNPcguMP34FFuz9ccNbEG3kMFuw81F3WQT4SU9WVB7k6K3VdfL+RQXZuScpHWIDgL83jckeaec
TmGC+2QT4K2pB28vDelb1zfJh7RtC1F0kbKi8XpVHdSDae19RkovIAtB4ALY2hw9pxiLcGhI12f6
T5g0rbrxQ1oqzbftKX1dZ+3w7tid4Dug0eZKJjO/3J9aRjHUBCTyVhbReM7H2Kk9Kat65EER5znd
3iW7g9FYFl01LswtkQ0bgahCeDF+i1WtLXx0D6vFVZEY6RGuQzzq9mi7HxMIFcZtwtdoi9Y0O3zr
28SK3yZaFM9YKtTPCojNEyic1PASOSFX/PMRKT+CbBIa9Lx6Lz+mAjtnSQfeN0jylmju9P8abZh9
Kpth8pVpjA8+594EfxtuezO1pikNFdLObxWmVadynXnGIVHh8z5O/l2pJvz6L9MTXDgDiPZVg3KY
4dljVMTyIaf4EyDcs7GY2N+Vg7m4YW2M/yFU0x6kakyyKMwoLz9nY4ZJo9BYeBvNUlm8WmqWr13W
h84dmb72cHtye48djoAhSPEIe2wrByrKUNNExeItVxrZV6n53dfA7AMzlh3JtbWuQlhbdtwVi54f
t4feW0eKnxCJobyTt262DeZ0uYz7V/a29NpfuTTLqWtGXRboyoynaSTn32+Pt3cnUevkwxJhqLVu
xsuyojNKaYaeYZnNL0qrfXkqqqz0R7PS7klnnXsnbNXVvz3s3umn5MVfQmr3ijONWArMNmsASDnM
6sM8UYjyWhMSU5nWUnFwNnYH45khPJrhwG/l23qrSrpIjnNQamP3BgOaE2JY4+C3lj7M5/8wM7Co
vAQAzQAhvtyouZyUfWrkWNZEUCUQPi0+2VJOw6gz4v+SULzj74DMgO7fMhyLOSrWEQGxt1kamvXe
wsXnh1nH5Uc0hgy3X3AxcNUxUo8Yz7ubFMEdwBdCd2vbEZ1ny0p5EvMgTZv2L72y7RcS2fVuTdBM
vS8orFsH+2UzogBPcuap43EqeFxtoVYZybBTSzEVqn6VA7Wyvyt6F2NmsT5NRZ0d5N6bQ/H/RrPI
KYRCG6DszdWbpRLIE6Mvnk15wnc2QpFZdRcceEK/VqLW6yBrPa6NqQ0HO/V6YNh1bBqKsxw1aEyX
m6eJwzzJ9Ll4TsN4eYzS6tvAwnaQbELlPslm0o46n/+s2cxsqUzSRwc2woKix3Q5aAFnNTTKqHyO
bHsBbJhrTnfOE33mHjFCDfe/qasObse9iQLQQ5oKuQ2gv5uJjk0UqilH5Zlor5y1vHPuZQ3brQjr
tY/dYuYe4vNHg27iwPtE0YqBTc6jinRxM2gUjwu0obp8bhat88dkVXQ/iob1OQVvcsTj1vlqvxXM
qPPSUNF0esgcTcwONnGga5IQMIvh+JECokYIp4fQgQt5Pnrxb48GAzkgtWktUIviLG5m1WhKmI9F
5/hxiGJLuOj6Z7zIR1eYfH3o7b46uIl3xyM/FELOBu/SzXhTqirSVFuOn1a1de5KdmbJS9AHNjR7
UMgPhtsu2vv0RJ4hagvUpDa7UyGC2rGkOn5u183fidQ3ft2byR2F6iOW/86SgY9jXrihkCZuC7hK
Z0DHbHXsEorKOFWR2nul2v8ht4WNQWuWtqYoY4J03PZUjWZKQ62cHX/GwNyN9Mr09RhLBVUpi7Mp
oeZVwZO/Q4RHPQii1/NjZHEzIVbBbb8V3cStsFBDc3T8MdWcs6lMAx5+0RFP6WiUzcZXIweUxtA7
PnFMCejwmefYxGng9jV7vQvFXMT+440JiEFsm9+e7tmkaHWptY6PEqwwW5x0aiTICdhGP/hJ3znu
7fH2ZiVQTdRBRANvKy0Dp65pdSzz/G610nOy8n6mnKieb4+yNyuBKDZoWGE+sB1FDuW67YvI9tvV
Nu8zqHyx26qlRYdfW8jlQb/86bywAALED/pNEW53W5yLbK3hMPdKdl5Hu3ruzaV5hnWdnm7P6+oQ
k5tghoH+DaGKLb9ZrShTzF7LMMNqVrXxZJM7dG7L1AdxdKSEc+WIJhy/CLfcZiiUoIy22X+SWUtS
p+Ip1EVN+i2nL3tnOIO0eoWiWn/rxdB/JP4nvtbZcez2lRF+6M3O/BUV3YAbEdKr+sFe3V524hfB
xwA7xjdG1H0z+3rNsRsIp+zsxF3xUGhd+TiTpZ1ouKApb67K44LG90H5YO+T/z6o2Gq/H5Akqtoa
RZozarbtuVfa8BRKEArGFM/uP19degW84REtEerll0MZLV9XihlKj6sE1RuMT/Hl7peS+nNaHukN
7U3M4MITHjC0U7dak0OYDZI25Fh/dAmEbt4mtknt0+7MMzD95kgG8epIsnjiISik6unAbPXRRyxH
lr4oszN06ORFRikMbhKqLyl6D+citf4QvKSIzQKMiJkhu8gVKwLRb+sGCiIcdZVbYNEbFXnSafZR
8ihPTURWdnvdNs9cMRTUBag0pGACLrU5KWqsq1HpjKGvl1Zkfxth6xb3RhZX7YOe00j2cqxH1AGz
dAPjn7GZ8CK7/Qt21pInmQCosn9oZW4SbVnptchKB8lXw8n4GbZmqpzmQqs/hkZSVQdBaGclKd0x
TRk4LJC3TQlBjlb4SL1MJpFVM5CaMsFyp7cE3j4dpslBrKxd6wNQ5fU35mDw8iSBAdoMze1yOcs8
Q5XIFgiDqbA8tVj7Uz2pw3mFjPORPTuc+qiNES+po4PpbkcW0izvp0T0KeHwb/K0PjRxigJZExSY
O6x3wlXi78TRuhdYYvD58L3sHM9UizZIsxjRxD9bWdFw580nXodwJUFfXM67Ta3ICrEKDeTCtlsP
E8rmH1xNNH+kkXsQX8Wf9Xuq/T4WsGNc2mmX8Cq9HCsBwUEZIx6DqBvV2G9HxEqQEl6ah1xL1P7k
NFmafrbNaHro0zKynkgZnOju9oS3QZ4fAX4KlBwBkKfqNk/VYinPMiedAngV1X3oqNEnJ13sz2nd
OZ+AovRno1Cdz7cH3W5pRoJnz/tNbC7B07mcec+vWa0a8FLcgBD9BTuc8tHZgVzV+1KqrP2PkjAS
/1mBnxrc5ajiV/0Wouws1lSUmqdgatM1e1VWKzdOE/BK47tuwib2eFZPX2/PdBspxJiAVlBKEH1p
HqqXY8pSZYxqly9BKXWr7aNuNI4nvNEyxbWTbjoyUNj5sIBlyPbejcZ47V8ON9ZUUcvJWQI82My7
0eijb5nOvT0ualx7w5ImRynS9f4BdE3zAuFEk2xsG4wlRXYaO07WQFmJFK6h9ODDmq5XHuRIlsz7
kevgpUeM4KCrsYVWiNUkIQPfyaMHZNYWXYBnQmuEyTIFfaRI3+w2HAY3KRJLObVr+VG1GwtCG1DE
j2EXmum51WPlWyihGfMAVLE/sqS8jlpkbkQOBWl1Cq9b0oIz6n1VjvEcNOkQ/QUdOXrMKvnXMFXS
Fw6V9QHV4/Qz19VRTes6iIiUUfQ4UY4RFjGXK76mQ9E1UjMF4VzOZzXRolMEcvoVjJryVMZx+mmi
m/6sh2v3QVJMFMVub/DdiQPoRVyPUIaaxeX44QhM2bBYBupa4xc05p0W6dwR9QwUNczVi6Mkf220
Jv8FerF6vT34zuajMUiTggwdZP1WYCtGLnMIZyafx6vkY0CTPbfOrMIyX8b+NBl9hxGg3B487XdH
5REn5IEExn5zR8yoIiEwYU1BXMWJv+jWElgYEpxUOatbyux9eUfMPPIA2+ICxYZHr1toW+viiroq
eStybPQ4KQKEQLN/EaQ7cFtJ5Slm7Hwswjnxx2qOzkZmfJBE5qdgRXf3Hz44aAWuLN6xPIwuV5vm
G1ET7ftAisPxh4OmVhzLMbV+moqfwzhpPvdS7JxvDypSx8t7kokD4xbvEOG8sxkU0Zd+VXp75sJv
zTsJ6Y/aRY4z/Hl7mL1lJa2k8YvwAZ93s6ww4YXwdI4qdze3RC9rQYJOluTam9XEijyty5QPCx7D
9UEesHNHiHKiLeIZisHbI6wv+RxmScEutur6HBZ9+HFq2q9lV5QHO3fvsDKOiXoP5VpwjJfLxxNR
HtRunIMaB5WvXbMs39Qqs++lKFens2Utw4dIbR3eXpCUDwL2ziy56yHJoYRHqNyuYrjicUnNdglU
JNldDtAUqGNatY/aqihH/uI7UZHqLAEBLgU1K2tz1Wtxbq9R0i2B0o4qb5BaO8V6rz7wxAbElBQ/
VdnW/jXn9KuupfU/f7yR3ovgCIsjfIfm6eVXNnnEr6NirYE+hkt4JqeEweYmdRNG3rwMTvxUjskg
nyygtEcKJjsrjJYv0Bt6Y8Iea5NZDVoK/TGbuY5xqZFcrOTi9UlflwS8tE1toU0xnpZ7SW7cNBnL
I4bru2vS5qwSFqF+8qrG5XT74Qc9C6e8lVhlxx4ZqXQM6RRpcJOfSzVZS2+SlryKvYY+TOkhqRbJ
D+WqpPWJAoSpInSbxo2vC/X5v+UyT5ogS/LqNKiTJY8HV9dOXLFVDh29WVjgVxnEKtQWE02dA7md
ljdbD3XPkpv0DzvqIm7TAYappHHuyAM322E08t5Q4mIJKC2klq+scuHrGqoCsEOKtLybjUE+eL3t
bH8oKMI+nvYhD3OxS37LdBE1rtNUXdbAoSyEMWM7ji9raskvJbrWH/peiUrcECytechic/qRtDI+
IrcPwc5xp0eKVAkwECoQ2z6CDstf6o1U5ieM8JfkbEi+hpgCNmgFjnn+h1Uj8Y2JnOS9oL5wy9tc
ESmkQ/DFhRzkZrU819qAb/QipDAfyqgojuBeOzcF7zWhi/I+2tY6DFOGJA+RcgtsLZruUlufPyeo
GL/K2iDfz/Y8uoOTLQevl701RYqQFBucIs3gTUjjxpwrpYjlIMUzw+taR3/s6iV2lVotfMB2SBQC
df4k2Un9IdSa6OAS3pszoj7C++q9eL0ZPp6sGOiwogQUIa1/imG1nugMxY95rSiVR4YdVydzEV4b
t/eR+HO3AYVUg8NDMeK60GtLahxl7agEZq1NYYJyxJoPLy03NfoDoS31uqfWVhL+e3vYvTiKiha3
B4GBm3JzaGdNLhNV4mDGUqadUL3RvtiL3HqKBHsMQfPUb2e6i1o+5wckn708j9Ybh5YGIwX7bRfX
kOl2pFO3BiPlq8QbxNHpqAu0ivU1d7IhddMRMvpfPapO8RPdeiCUGYx69A1D5Y8NyMQZphFIyweP
KjSPNtUnvdQ5QGO9BnHZ4qeZ4UIG1Sl2F7meTsvU9u4kj+0dipjOw5AixBJWuux2WnyEFNp78AEE
FMKKoh4NZO4yqKG9H6W2wS8ppbH5sQxm/WPOZsnruii5T5ZZO1mSWYFzGVqq6GuyVI9OTxlFmSJO
5O3tsXMawAny0AbGgMTjFuUacwOm9qSyRmiR3RtU5nyizTqd0JysX9RMhpVflnFzcAh3diWgF6Lc
O2rwGhQem1VJd30JFkfqZEjM1TJ6GZWdyK9MuzRQEe8wNLTDuT6lukLV8GDeO1GdGiQ9HprRyApt
X/uaROVuQIQxiBdZP9fh2ritDWPVLizlz3NV4VxCuxtBNgwhNydQr+Z2pPXHHYa5b7B0KVQ3TmTt
TgS8Z7XDytTtljQrkJTQtObu9gLvnkIwBRxDkjjaWpsrVCorvZNkhRVWxsQb9cV4UZQsq1wba/nH
WaqaE9SH+oNR6DyxZ2rrrtFUcNFu/469Dy6cVXnvgSID03W56XO5ahSjE5teV3DZK5fkFNWLikF9
Ih1MeScdopRDMUUIj5MVqZdDaTjRDPCw5IDHlvqpMfPOVxNF+XR7QjvX2MUom3gSNS2wjJ5RejNX
vvdzHr6VlmqfldZGDVIZ7C9WGeYPoLrak4Ypx/fbw28PLrxjtih/4LtsFIH6cpJkgokx2+sSZG3o
PNtW3rxlzZx+l5ciSblJVKd00XHWD/KT7awxuMLwh84IzwrsNrbNn4KeT6ui9xkA3FxBwoPUcVwt
aZa7rOjr4bSYSU2htW6+NL09tqc8o/p1QMfZbiXxG0T6CcWD1/RVzHKUqXOWTLGCxU5HiBX0TPWT
0qagPPKss/4Q5EXuSTfTRqYI1ACV/O1bM3eQqIY1aAURGf+3okgbr+jCIjBXZ/q04OwKdc8+kpff
Zgvvg1Ll5VuzzOY2Lkf2kNZ6WdpBBv7Ic2p7AU/W99aXSs/aF5RArc7/0w0F2RqdYTDcLC/J/uWG
auqOpYtrO1hCSN7y0A+f4lluA2OQuuTUSl31Bf+Acj24Ca73McO+00MpueEOuhk2G4zK0PPYDqJU
NR4UbcBWmxzU+TTEg3oqysXyltCaj8LRNkbwfQXYSrSFhR/CFkRTabmJWr3DHqrNAZkbK3acU2Hq
mOXc/qw7m5WBaA8AxseXYPuO1dsh7CMExoPCogCDXPtwbkJDfSggOh+EhN2hAEcQFLAHuZKZ6qpG
T5wptQNjHeLnrjVUGHFN7U1qVB1slr2huM94GNM9tCF2Xm6WDlqZBdPSCerBaJ4VOZ/OwKCM79No
HVm87ZwE5iL6vwIfQYPncigehQ7i+oUTDFI0fmhXi+OH7HcwhVH8satn5+H2gu3tDFRHwKpTXRYo
kMvxZqVCVc5qlSBNsh6qwZr9E6rxePAB97Y9MEqavhSgBAL3chSYQsBMyOoC26qwFF+KrgNpYvXG
Qw19OLzTjLC8G7XEPoJniJX5/RkiNr4Q/xN4k/cy3eXAVtiBRx0yLajVXlldDBSXRx2vs/vOkJTQ
A4Co3hWmvDwNWHVLXmgUh6jZbfL3/hMwSoKphnbQFeSlKtk7TmSqwTQ0Otw03apObV7l57aYR3Sm
zLwmS0iT3F3VnP7S7fXd+/KWEFukQArsektHnggHja5HWmDFHT6Bc93ejyUHJJHi9suSSLbb4QR8
8Pjb21QisopJw//fnhewNxLlrFgJNITqTwltu/8lfdX8dXtqV7keXxbPL0rLhkDNkvRdLq5cVnYM
UF8NytJJH0uaNL7ZdziqSb3q02O3gLZJ9UsT4cKe98tanbrEOZJu3vnAuCHqfGL2GHpUInb8VrNR
DYTS1sJRgtnQRz3y8c/udA/JlELxilmbs94f6V9FqgfHjjPi3f4IO7sLi3DqwjS/DfOK5JVo4zCa
nawHwxRFz0lhK1+jqrfOMQJZvbesc/FLs0rpZNvDUVV6J1RRUxDFfaKiWIjLmXOfVN2SNXqQJFAU
7hHIGwyvg9XzpnWzUcd+00+yGh2Ekp1YjAANaw42hmHtDfonjBpHnlBGCmaEwfzQWLvPMCtsqNea
eX/72+4ED94xvGUE1VQU3y8niIBDVE91rQaSlpbVuW/VyTyNbVTrBgBbBDG9mAeF8WHSpTL50uAE
/VBOtVP/+WlCsYTF5VOz0NvvjHVFS3bkqHgjO7nj9ome+7ZV6+vBVtpZTyQ6WElsT5G23x4ne5lU
u9MTLegTJ/q3oiDVuqvRdH7U2ZM7xOMRhXnn6Ag6ASVP2nFMYLOBVhtFpkottWCc5PVHPmW0Abv1
UzLW9h3o4ulpTZ3ioBy3N0nOi8w1Lgbe4p10dRxwBY61IO8w1LanUQdvBCZWMQbd52F8BALfHY8G
LzuIBzj1j8s9hI4b2euIOGuS6snJCvUZ+ldbekh/5nckMMPD7T27Ew8obkBQZjgqyY74Pb+Fo4yb
IB3W2gzycFQR0qFm7Mx/xfFiDz6u08oc3YedQ7MXuftYms8TWp1HIM+dwEzVH3yVA49XSKeJhf/t
RyB/UtVxn5uB3eh2XXtKocT1t6kYLFKMNmnkJyNNx1H1eyct068AR9AO9Dq1WgY3D+fsKP29/ig8
mzAd43FD5fdKUHN28PVYqsYMSirsuR9V3fCYpcboRZqefcrQffpkd5nzamvlf7j+GRt4Nw0lKiLX
5JVhhZTE5gqmfB1nj7sEncloqDLLk+SqHp8mu09Gj/KbErkdWPdftzfEdbxksyO/w81E3xvdsMu1
WNW+UhIp1AO8zSvdXctiuhuL1UzdRtbyg1B1HTHFYELdEiAseArxY35f+FTlJtRLI7DKZPHtNC7P
WRNb99rUfSEBCV8d/Jw+lFpc3q3DmJYHEWx3eL4x5U44PxB0L4dPhqQ2sHPSA8ZbnkCk0UkrjPDz
FCuoSyxh/RIPwGFPk5XXs6t3vIAP0q3dr40ssvgKROotusVBq8yyVovr2CiKr4ucf+7UqXpI5vno
oO+NBJ2VzAfoCtn75qC3a5U2ZmzrgdTE93hHhP9EiS6f9XGO/7CiBz5EICaQvMTuhJXdhDCu26ZE
wcgAquJ09Ud0ntDuOoMaKOaPRTzgDnnCn9h5A88pR8GK6u/rn29h4QrE5YcJ5JUZWaJlaW40phFk
66QFbd7Nn+W4Gdy4wUnq9lDXmato+IHopmcijO7Ef/9tA2dLpg3V6BiBFKG65sEsB7odmVr5/fY4
19cCUptUdKiLc6tf3ekr1hi1XjdWwHs5Piv2/AkV6DF2s1DW3CpcjwpZe7uF2hkyB4Q/KjybgxnV
3IXNwHihPi6z23Uar6F+Kst7cyzrgw1zfa8zOWjIogjAJbTtnEpNbTU8c6ygsnPzFXr81AYOPi7F
z8We9faHOqGU7rZhX+kHt9/eZyXAIPkoGumU+i+Xz+6HyZCz0AxamZa5axuS7dWVYXhSkaeZq1TZ
//58HUmViK+0Sjkj4ub5bb+0WqPaVWSbAdJIdX9v51reunqfRx/GtnAmH7rUUa1s7+sCrGH7kHYD
Z9os5diMtjYukknGXzcfm7Ec72OrMT8Y9ZDfr0kkd15uJ+VRXXDvDiWekQ9rZBVXFjXEzQzxRXaQ
1eq114OK5MHaZvlTmtTpSTH6ZfEn1G++zIP8h1YTXNtURMBG4hNC6sZlevmV1QpPsCRO7KAMpcGL
11zykyJOzlMj49iHG+LBNto5LdAnbHQQhA7vVeI/qHLVKTLjUdQ1HgDo2U/oQBV/T5qtHFR3d3Ys
u0doEoove1XdtWYesXqzUJkza83HFQ8hxhBKyJorI+wi64hYtDselUfSM9TNaEldfsp0zEPTCilA
lv3YwISWnJfVLOr/rfLSvRTZeAQL3/uU1JLRQtNg5EB1uxwvsUZ8uaXFBGBZlqdu7rmNU4Cfs7ZI
R/D+q1Yj6Z0QWBS5PXQ6VLYvB0vLou5yJ3ICZNONc18k0tfCTrF7LZvlnBpt6+mSlhFlrWU8KSiN
Rq4VGsp3irLaAWzq+rjwU0THT2hB0X7ZBAYzIcemD+JwXSGoC/ko/l4uhjL6a9LnD6ayaK+63kTV
GZWG8sftoLRVVhZpLqQuUPhYUoAx1Ta3mNrakYrRrRPkqypDsS3Lzp0sp/vRycmYu7NejA+6Uwy+
FFbS4BqVhXeh4fR6flr00f5e4i70wZLso3NMmNrsPzTdSIZ5moizRc9q+x6KmrrOqlZCBVNRAQhV
RpZpHuWxvvfiLCo01yxCOT+Ny2J9ag0e+m7fLjPdwwEjPnSsprY8GZIzfMPK2ND8IQYH4DnawLtK
yyujPZkKwlMhCiKGvyKGpXnzrGMBjADWfIJ3sqyvos9zr9S5JHmTEaba4qGDqs69l6YOUjleoau5
MngzslXR4E5roaSrN3ZjEr6kq1xm3+l2teOPSFab5Fya5Aj38FfSuHPr1DTCV2lQ2151w0KzZgRp
cmmJ8P2x23b6NVbiI9+byzhJJkqvxTR91fU2Sp5n/KaHc4zhtPwXpYVq+VAnVZk8aLUuOW/GFFv2
fSgvNBHdjitAGV2nGcPuroIbiN2VukZO8Vi3+YgsdhqZ0YMp1zqONaMdKh8NuwHxmtXDWHtxEs3m
6hrwsmo0CmW+0Jpl668hkZd8cBV9TeuHpVXhbjmL3SZ3XTQ1xdNi16P+IY6wEAhwcdaTO1Xvchth
ahW9Lxeqc3Hf1I6cP5QwTudvQDPmwiuVvA191VlMHfnAdsnuE5tSr69hubG46EsYxllqu9D2MXNQ
Co/2T9TgCROp3adpUNT1J5JFqvYsTQaG0dCAc/y8HGMp2hdphlrnjjb9yI+DacbrT0Nqs+RsY5IS
P/cDTg3nOZPk/pMVlfl6l5koQp+g8gs2lVJAIghAt43R/AD8dXW8Ns9n+w0PyGr+RVt7VtB4N3kZ
PuYmmsP/YMlQVvVp6qclMfwJvrXuVQ12tJ2raGuT564dl1FcuKCztEH1ZnpsQpO5grP1TR0Q0sMT
OpT66tnJlzo84VTWJ72ba1UkpWgjoaX1tJol7TWpmvvpXoU0xP+25klVJx4dITNOnsO1t9rnRIKC
hoWquWi5ckqaUlnvZ/pZmD634EGll0gTDXdP6zMzir16Kszm+1LNSv6YzqYenkstB/Dnr4OURvfG
jPxG45NLt+ipUGa1+8lVlmaKJzjCK8i6U9FySAu37MLafCwdCzLxSpOkekByv3M+KnWipaanDFj2
voxhFHU/o3DNEg81kbRT/Ngshq7zMOMG9KM7jZmh7xxKBCZnmvjEHn2JGIlnpYrp150GY1VK30jX
efVLCUSqOw+SY/2Q0D8S+ESlem7HJa3cUMl6xxV0o+I166R58Pu6RmnH4Z1Lgbto6+yVmowtIdge
9vV5bWjuqZ6mxqb6YtHiXE/h2Onq02CYjfGw2BZPqVNeASC5U5ewaP4OC5oEj2Vh2uuXKR+bOfak
pRsUN53WLPpZJ+0ArEdWwsQhn00beZU9VZLN7g76fQnqSbIq/HLWdZVDYpU9RPV9KjfW8AA1LM2f
Z7lTl4+dsXTdBNo1Cp1gbiNjdYsqtfSfWaViVu7K6TSmbqI5koCjjpYc/gz1Qlp+aHVVt69ojc71
Y4uQYvY5SiIUZKDiRKh7UXXSqbsjOOY2zqo7H8NWHuTHGEblGqSS2anqw/9xdGZNUutKEP5FjvC+
vNruZfZhBoaBFwdwwLst2ZIt+dffr+8LcSKAQ0/bUlVlZmU2s00qka8z5EHp1wpPj/MYxeglsEse
459NIJ36T6u3JUIhBHV5anzd6UsvhCvPvt78+p6Hu4g/AquJ5Yl0X8e6eRz2LmcB16Vm/63rqT/O
rIal3ZB7Otq2a71jSEGZSZX3B3zfresce0nXvjnVwh8K0rbqr4tvcdTrQevqF7FKvT17jXS2O1es
o/ngBUniItiN1EW8hKu4bLFn5LXxN7e5WiVur/u0mO23nfEPOR4WVUM9xdvgdXdKzTvJubYVG5eU
cCCE/HppvV8bAob1rkvlpM9GuZX5NQkKSpEiRsLNNZ7Tm+lmUC83a+xdpOv6cWRziLFwJUM2N9y6
Cd2frIWK6H5qrLXqPBjsrT5xncL+YU8pCt6ZsjPqSybiTKzEeyHpPDUsXKikEEfXzUVX7bu4UgOl
/Ioxxrx+opRz7XyKNT7KP43l9aFYmHVKGHLQL4kX32uJ2OhTJGjPSdyAbbJ+j2k5vK+ZsgLz0ni+
G13dOnf820n8fux2b781Naf6zmVCNVfh+C0S8yiabZsPYdY+biquFJPpmg6/otiJ9wcND3Kz6FW9
jT5gAPrh0w5ij33yazkz1zFCqjBTNPvVu/QysnrPLZh2fNFIftQbGHM4l3TsM9jkIiIRixyZGtNK
JhEKvlpw7ek0dSnCg3yMxjkl6XRuiWcSdNFPsiOJ/NRvqROoHMVy3ZYjK9dOMTlpvOpcGdrQXGMs
Ml8bqxeKhUS+W/BsfSw4xjaMrzXZJUd+y17JHrLJnZtTj89Z8yOK58zeB7FZwv1kgjHZ7xG+p9kP
vW5O+1Zvma+xW131ElyXJamy3KyKjaJ8kLHwZelyTgmLJ5nim3ZRDD/qI6ycy3ZMbducUAy3icCZ
Mm6PX/26i+HfukiXTziDdGevBNHI42PumrDvCsHEfBQ2HMmaK0yoeKakpmXm5VBZYM8kn8Au/Q6c
Y5NhQZ001XuFbcGZ4BWpkJetprlM7CX6z3Vrm/kB7owF15KdjwpnIO/2jQwoKP/jVprMSc3jUOJr
wFKm9Q+cqqfjGORrJx0eld3JSiyQ17hR7ogs+jc0ffueLEuzUbkJYLrXelvpz2qjH3pjqz+yXWHh
HXL65Mk2iSMK0o+jH1GXpu2zEFPaX4Y1XaaLnnoacBcPDPaccQ06s9hJkKAWlQ8eSuRrxmfV3vS8
L1WU8K8hd77Yea28XGxq+69NNW7SaVq3P5egqj+WwLrIGutk887tqIf3IKir6MUMx96dEIFoXHV6
5c7ZhWWXsD9rm0j9aPpxqa+eo1FuypYyej8O0/5ugqAyr1KmTvajmnqvzdkZjt9CAGTnzcG9cv8j
R+I4vNnbgoK2r3q1R8TjNMEWeQ+uO+r/ehbg+mIIRfi+qjl4JXL5CPNs8jP5gGthX9rbItCdO7s4
c4jEqK4cPRXTCePFSWtHJKUpbG29+cJtW0dX4a8mJIY2WN8FLEBLUeBr+rvMoVyKxMPPtkzjStfl
HIrmvdp4IQsvccb3dpbivz5NVXXxMz3bn8eYBMN/9sBXtLBJH/M2N8JzTYnhKBlBzQ5z+ZMGU2df
nF7O+4fy8bRDuVub8Xpgm4M55+h04yN9kgDJXnuamYViLunXK5l8oby17v0OORmWWWpDnWMgnLrn
ltf1GPOg7pJ/FdothrOM8fBSo10RF9nRLRe7naseTcAW6ld/gUJ81J7Y98/QgbbKxaz36UTgRZ1d
+xnSgCbqqOtLp+M6iEo5+jGvTxSY5KTCJiGqyxIJlHlcg4/bpt324oW1E7e0d1k853qL3LehH8zf
zp3GrYz4JF/7wMnUiRIW+nmcbpt9OSrrZUxRIW0COe+HzdrywNxAFNEgZV/2dsNRH3p5bMpOeiRd
O2mdiOvMfnn2g/I5RqeOKuVcINPMUeWH6y5Ouc8shMFVp+N06YN0rZ6bpQ/q732yJNNpF+4aXLo9
dOfCNlG0nHGtafen1S4aRklM6/wL1EQPJyfpKXF1wHX2Q3bH7N/dNIAtSwq7ya51sAfz9yDc4gt5
0QvSnzGweszH3vTNKdvjdn9lskj2kp4x7ZBqSu+48wWLo0yLmDT31YM7p13NsQ665J4bBKlrHi3p
EhddL/W5Rsq/lfGejYJv1Fdw374Zq5IEnz0pWLVr5OVgUUvlYVr34/d5cYPtPLqBOMpEG23LPp0r
8nUIunHvDFl18ckfFhxDO9Gzjhj0UW2/HvuSuOToDbMtphnvcZcjRItVX5mrrFFfD1BUhBQotLMd
ae/qqVHnThfXQ/sQVSbx5KuzBZTavSCf0fMB5mP4iGFL3ftEDV5YVlKuqWEkbuqEBpa180d5bB5+
XFxF+A2GRvxtVR9IFgZ9a5/iEQP8Z2bnKfzd8ETHUpMuwPu2eYoZrg75p9ZsQmbqGR2/2wr1adlp
zRBksN/6TBHJc/YWJ/i0YdCaO09WA2SN3+zBnVdrtdwLP6hJfUttP+Wtu2bveCxG3wgatz8jelk3
N3LDxnLSVqTspnh2OHGKg6XoY1unv0ipc7vC0XAubKQOB+7log/ugmMIv4zMWwAlq5fJOzs5hJJJ
bwriHOMQm5ZimVeVt8bB4LRKMzOWjrEmLWYxby+695AJeY1B2TB0la8e+jm03AesiOUd+GRXWi9Y
mny+RQlfTdvXQdHMIvwE8cja89ymKijqUUyykFjriFN3CDRcQdokITG5fTPlUzrGlgDBkTJ3jOzJ
ruvkxnnoq/Rftq31j6nBwDxPwib+5y5Z/Ts+kmMs9g4rqiBbhMdvVfYpcm7KBHeItoSeI+uck8jC
esh9UUefO4Twv8Zs41Y05ILYIs628WdPbjyjU8s1UCIan5l+RDdVd0fnatJmZxTEfjC0EYpPEJVS
hS3dPmn0oZcHeC38joyzy7yHZDa5xOHia7wwnOStb+LuZPohcVDIJUNf7GyPsnO7616UjqNWh7s0
0V+mfVyyogLFeHQ27PbybdTeepKhrfFip8l08mC1N2vx0Fa6mP1lbPPx0JNXtAwnTbHPS5bkODo2
L5Nx7ZLHWB8el40Z5CXum5vkvIrMdma5nqBs+gL1SL4W27cm1Mcni8DMfXslD9ABabDUrrEJ+ar9
bp6LPQn7P4xnM1vCzmKXq7mdvceNTA+v8GTbEsC2ZWwSZ3b1XtPg6LFHcLPt1QnDXpettUS6T8il
HnfcaJ5YmxhEkXFBYpNYr+Kfv3axe6oIpBJYKznzRY3c0SVqqW4tEtIGKJYGP9d8qBmLc8dkMKdH
NuHiusaL/89pCXYuvBUblYK3bFiKDVfZt5BP5p3QetXNSbnWHGXTWiz1ekCLJO9bPX4Vk2/2PDWC
6tCsNPRlHbfenzFwzVbq2fO6sgN45LPUXUxpRkj1qgNDPtcUO82v2VdTz1pv7zo5Ay1q90gPe0lH
qerzwXDyhNQKFBRD3YiBzrDxcMK8Kt7whe1ZGUkTFX/fZ4ZsldamZu6N1Qc8+RTlQXQEPrfzERi8
8lz0lXuHNLAyK1Zl2ap4wN2a0uCkR8NM4AWdrviObx2cT2ZBU84q/i9xbiuqo2/bwu8TSSaI5dy4
3kffrOltso1+i7bzfpo+3ctssdjquNXUPesNsIXbpEq/ytou7XkJYgpug+JH5hLdDRjIfASf2KN6
A6sUkWAsBzu4csymgItSemO+7qsJ8i6QYVJO/mFr/t/7eMKcSbDlH+BUlyNcavbSO+p54NuhTOSr
8byKPbgxZKd3sjE9aELGxU1QH+95JfuNPdTa22SeiM6vMRCcx7H0ptR9jttVuRRnFztKJNOZX9Rx
l/0XBnPLLhsX32frN1Gbx1WC52KybPMX+h+FQXZAnmhuY1KQc59uYP+CeLFCIGD5WJKTK0FWggHf
UmUdmh4h5F4k7WDCl7hC0cs34vlntvtBuLzRjaoyaqf2Nx2Dz+aN1M5/+7z20ckMS/w+UZTHYtaN
YL520+af26lZnYCf7M/Rn/VcjpqpLVcNm2nFQdrK+o5wuR5fmkSZ9Xl2A3mfbHH73nZLqvO58bon
TZGezkeKzPd+UJIPOenEm2EXdCVO9TRWBHvuqis6I4aI5j6AeQzp4689YGJSYPHOHh4L4XGV824d
czECSDRn5GzDfA7BnewZ/JChZSbqNSc59KCuz1vVFCEG1aqoI3Z4TzQXS/cwgDO3JxdGJfvqbkcF
rhnvA4Mixs92d9r0JPG7ZOYXauxPvna7L3HrhO6dz4nZCxZjJ/1ncFyU0fOwhPrRk0D8d5VmB+Fa
tQexpBm9gCgJ2V3eRXB0wC64NCGymHwJKsyUrApp14QZXfjhk4VN93Iz4fGA1jqO/EttVtIn7KYb
/ohKwvqOXsS4RTo6h8ndAIeMAsIUrsmbiGu6CoNDXJG2EXs6qgn53UHvmyDfaLfjk+Mckyq3MOQE
+4RquVe3QwTYLiLuL5ivdx00CJqjgpVHNyuYyLc2h2Bv1sso9cT4lS179JlEXbKdkxU8qBiU7sYc
OFSpP6I1EYSCw+xZdHWajOWURnho5kc6tSkvgDt7Nzj4/02TPr4ezDT9l/Tw9w/ka60ohIj5pyZF
8MZT04GuX6ZaO+8KhNfP5TIuLQzUNidzsR2OxzLWXMX/Ql9Q4CbcX8Zcthkj8ES2NuceaY9z2pmK
THH4q38nMiXlZUJ28VGjuRyLrWadW/rRfJyrSC8fS5/1Kre8aV05MO+NeI9A6Jyo9ECGwbw2ySlM
xuRlJGGGA9zsyj338cBtx3UvTknWOn0BtWDffOmkn27tpN19Wh/ae/WlHOlvfJq3E9vJ65JTVWTw
dENtJZGD9jjuEgRZby07G2u5rw2S0X7kUJ69Y8PgnCOt9yJrmH3vWEKpXqWrannSIvLeqLlZXVaj
O32uu45kftxsWx5aMkfD0xRKRp9sD4K3AbS0zQWZxL/7hIwOEnO4BFig1gI4oq35zVo0flDoOJR3
JDweuqjDUf/j2Tt/tc4mkff0A//wu2S4mebuGHJ3CQ1chKzbm28UHMI564a6O6l+y+pTN+1zWgzJ
OvyZg0OsJ4HjCfX3sNvzrKLgd3gbfPL1YHy4MAyMNUTxMN9PKbN2adPGr8pdbPpHO87xrxg+8F/l
tfOvOnNwBKwqZ/Fy9wh9c6K40FV16wgYto4Ysjz2ZDydCCVc57IHD+BnZqrLRdTbl2Fbl7FQnY2+
8GwTy2EOp49QJnOP40lzc7ZttuhjZNjxilQcOqR9jRNd8NnG+Vz30wZuuKaUrwqTjimfw6MxJ80N
/XQ7ld8wwKqWImXbbDxVUBnHOQboeZcmubkkRPu3hdwiU7b9eMir9Y1+R8cyNWW4qONVrlS4UzrN
+nhoAYXtiTGLx9Vi4JAV4+ZABfkk8tV87VvYFTFOCEuhKhnshQAimU4L6UEqzzRKsjwyQ8OohiUy
33MzxW1xqPB4HvVN7jXS+xoeapdJoIK1TcpkkWnZDRumOzEGjGewBL8+h+5q/njU9PhU27G+27AJ
68vJQI5AzK144uxVA/rRhXNz1uHENzjhWzvns2ybdz3HYOq8u9Pn7BlDr7THe1+MmDyKXOl5ej1k
K2WJi3j3DardbQtY7uNvtTEYlfUwLFEh+jZ9N7OUyUUesvqZzc5wvzuL0o91HDZ3bdSsMe29t3/r
ol35RYeywkAtqcmW7BWR963aprvrD5lk57TCErqIYI4cJjvV3IO17CqPoG7vZYhGPPeXY9mLzV2b
B1RI/VIMsV+JsqfQ3DMNSxwHkiVQ5biSMlMsFsFJIRfR3FC3bHbZIQDXBELdZqjcvr7Fksij/rZi
1CRPEbwT/RidWFf2taPe6afnLd8CEjTzvel9Fr5ZOf8XVCkrwr0/H0/84EfzFEVOs9+3dmPU98eo
/pXiw+TkywYIXdyCgJ+IyO64uwnp/iFsCoKetoaotU4O+vNYrFPldkxlVWiwCXuuWZ77cA07ni6s
3I+qiZ1vYe1Wv0gqWFP6nh6s2h4Zi7rAr33OhvDs3i9BPRN86TXRQ0BPuhVBaKdvx1JX/ww3sM0Z
ovuXkD3SIAf3n3VuMFr1itr1nB+dcXBV7zNGwAIZ9dGdHPLY4PeC2fj5WE3pUIzauQn0eh/4qRcZ
HkdbzItY7htbhKdQHS2tnhVRnMda4M4zZ3XSlqyQ67VMgxQykdGY82G6ZYcZcaJpzFl5klu5LxGz
gLs0NriPtHS8YtMrCJEIt+k1IbeLjVujSBPDRmz8rzPZhCapGs1nsom9Ptsoc7YSvGir7px6mfxn
B/HocK5jwF7KdZs8Yoy9+0A4Y/vpaTwMaXz9eQQtYE4k0UHa7eyFg8dqV+xSKcXmcTYSaSV9pzXt
90Dw+p2TplEyn4+p+ZvK9MC+3FMt/9s6acLSgS7l74/+nl5bJpr0rKMGBM14bXDJwmZoLs4AuXBZ
xCS2Z8U2aZL70w4ICO+xMScvdLInNodkWtDNdi3zG3f0Gd1XtV8rT2lJH+J7XzuTNMcF7JpGdh2b
vS8TvGvMS8tCMCdnGIFtby/6G5tOC175w754FAkyzAcOPEFzIIHZse95Hce7uLRq9U9jE0p1noUm
xtzqVPQ5CELmXuNwiL5zp/JyEkvR8/YNe23zINaRQ4GnKWEtfbEPol8UCOXuKJs7IFZtrmD5wOnr
znS4CKo0K3Y3bmXhdw39Y8awPOTVlGG6N4NMf/c5rVVpFp+si9lowsN49fhV1l5/P3Zr9n7MDscZ
yRvo4zYdtwWu0HS/LBQOXc2EbOHU1Nb3rp232IOuLqp+BWOGKW1gBn2UbuI09wnuO99V06Bi9tKF
OQF1STacunhXgrYeyQU6NxcD7n7bWqeAWYg+WM7ttgL7gv4otfbDz0nWBnMbGaRPGDTSuLvevjzC
X8z1BdLQG+/TJKr6J2e0a/2VLTPpXBGbUPK9I9wg/oVnf2StlnBiI5YLD5FsO/WdN2L18yVSGGd0
dA5g85W/d8WUxhuEXzAG3altRMJ1n7Rbeq73CpLLiYK3bKka/2TM5PCn+7h1sYauZxp0l23Up5vA
zj7vADDjB8ewGfu8ynbfPg2T143vOzX/o6r90b5jH8hXjiVWOp4CvB5+h0uwjmc+FqGghCJUwcuq
2Oj70RtPyacKWbe+7H6zntKN7v46TyMlURxYpeThEsY/zRwobKRHDt11xnE9uLq7mNz3EPnCUVo7
hutpTeOFSxnfGMs1qI4vbjuOlojCDd4oP7yliS4TwJWXywlC59EKkIc8pGVVhD0Zfu1Bvg+Gcmyf
ojsfRj35HBIEKWwsZZt5FUbxQI1MfQVe2kXze7c2zlgcWyC7B8LWsuAsyHjIXo8t3pyziudNnHBR
HOeHJiU8Lw98KNRrdEzuBtUctKqYp3CfH5t2YOv19iXtD1N2RPHXHat68+zxhtX0MpB50fsRrcR1
nJA+LrI7hS2DMc0kyU5PvRH2z2RH6tZG2bkuqV997OBOrB5tBi4M5j1NcqmXZSurvl5+6w3a7wQ3
1v88EAg1JxLchqzcYjuxb6ya4XmLYjve1Y7WBXDQVki3+cJAvXCn9S/Um48qTqsii5fl97Dr5Y4b
LfokLDhkoiT18+fBzp3z7O0hw+7KBgAnJv1FOKz4SPboe49LB9Zjg/hWb2mb84rIPBg1F1cZ9vN0
aZd6+PCUCeOzKwYFVNCYn0losoxaNVT6vyHw+ufYJZcd9cYc6zyU8nDuddamc4EuByy0WxaMa9QW
ZX8PraAq2CZvr7WMMjIUDcBVVdXJHxmEdXim+mfh25xY4Z8bujVTjl3dY73o9nEebW3sX0kjOy6Q
5sEDeBe4XjiPbz5S1DP4RjrlTttsf0Ifd/MVaQT3Tdip05KKbjvv06zMOWgz/3jpRnyDmgiLkBOM
/3RyowZLNtbHojJlKoHISbroVzc1wACpvl0vdW2r39DY4lfa2ReE5tlU9glBEblesoni6bNel6/O
hMLMkX5yWmoFOLqSdK7LY1fbhUTlcCli5Y6KUFpqVN6Q0uqWvDrZnHO7LgONJKOFMsfmcmxDhgUC
J/SXrdrXu7Vlw5ehKet/0iCMzyhdXUaweImuC+9kwDSmA7SZou7T8zC0zT/cumKgbqa5HwF+Sh7j
WWr/zDXbCsVeifZv0vBQouho1Bf2TZMc+VzfQL7p6bmLTDKcye5agk9p0+nvLkwP2OwqkOlENfY7
zrk148FxA4Aiz3Ue+zFbsk+LAih47oJp+2yORU8gjaNxrtWghw5hzpLtXCuoV/IjcvakHKXD6U+V
D1+4oCa+BNWRVGfpJu3yJJ1hj6H7muhvk87uf0hi6zVnG9913yxdEes7Qbt373ZwWZ0c0y39SwAj
J6cyXX+aJrM2l2hPYF4XmrBHJFX9PRorD7+TGjVHyLNy4DHMelJRP4s3XkEGQDGa3ju7yl33oo0J
HTntNL+yZClpVn+VaPSGFsen2Djc/97VY48JSFMCspUBbMn2aBcjPf45mSEfp0DXl7ZLCYdnalEN
PfoUrefGi+q9QCA0ZVMxIAHpyyrxyFQYMkMLvxwxnyqumP6GBNnZWWc2ZNZm5hC3pep1LY+mF07h
dZ74Hg+IaPK9DTX+IvLo0nzTdYW4IQtARwOMLjKam5BikDpNsuYLWn/EYHvct/f14mUmN0JEfx21
TeuzdTaau/DAJRIpCslDPbakfwgjU3OxhotR5J3VyGf2FNFqaSc1OHllO6Hvh+Ow/vk2GQB+ubxF
8Q7inlN1w+qkLNUrz0xC1F0tDnmCdkD5kakuQ3IU6pbG0QFIuaU6oXjpUBcxSFsJlSGIXF3u47k5
4mvCzp8qVbTU9m6o+7A5tfww0XkzYbpB+kRTk8dTFz01phu+iMYs3xloKgZux53e6sqL7qg1yi2z
Q0sm0WO6QfV6cO6W8ajHnE3ruTtV7TK9WWjc352x2XMoArHTxyztP0VLCeAMAzsXtYbQB+g+Nv+a
2IDeC3nbS+fa7a/rtP2WG8RzQT7KbHzo5k7dSYBGHFjgum6dqUcs9Dj4fxnaR4SHgT9+nZOx78pF
elBv/VoPXo6Ky00KL1Xmx9CM5o56fzwQKerCbYZNPZTcTl/qw+W/oE52VqodLy2HdLDYMO8NX3xS
ucjZYm/eoxz6w2YnlYbLvd8N+0eIS3xUzFU1m1O72+HewMzN9ziODiGO3I6OWGqU3atf7/32sBHQ
+K+dkFHmbOXjTetDgAXEKXvLh/Xn+Lyy5YOagLSe9DzRUd+MrtqO0cSRawJk0ldDro6MZtw3rfgW
pd34l/sQAUhfD82rm7rN6VbqjzLVQVr9TZEEntO0gmjtvGhALSKr5aPCBQMylsY4xW2/ioayHyfu
Aio5JoV+g4CIQzOEFDRjqREmXHZNbAPbsYgx6v28odl/zA5DfQGtHtYCt+OjPSHxgDZ25k0Nb33n
TT/CEYSi2ENvDO56d1DDYzLXI6yWr4WwZdv4DSQa+soT3I8aLis/J5JTFUVjDto0TfD3vManaGla
UQ6xDOEXgo6hwRy4YF8kY8T0rDLt7ncVYBEkKXGtUtrubYUu70+qqbvhfah69pk6Pi69w8iPSDgR
BAixp254VW2leh4Ebpf3ZNHMqoiOPgRfdFApPK41o1JJ/au9y4HtHNN2tDtIFsbJB++LncG99oju
mf0tjjWF8rHLyVU3TLocEqX+M31fV3zolAhSYH7kuprh53eczI1fQhFHTZENTuAWg1slv6LIYMZg
IK5LU0uW7ec+a84J0eePQ7gvf/hWnb+usEKcJEOoew2mJIE6Q0IJO1XVNKGEPS0ahWE3r7+RWDOx
IyD3n0iSP76uHKe5aCtne7D04ubkTZ37G1/z/dHit9VcdsdN33aWTcLcHwa9XGN90M1Go+r9goPS
DSzt4lZYBOOGMZZCRQqSJauZRmHGpokBoUo+jsgC2yh/C7JrKCpRva5DWLd3FkFHXCThto+4ViWB
JrCwjfxz6wiXAqDJLy3lga8urPmQuRcbx3B8izeszwd2QbLovWqdeUNR50d55SY7dMGSZdslrIyp
rru/oHhSHZHXkUhpSPou7YI7hiBW2TSnPSq4K3eHRXbgv/MxdMEzvqEIRDxftF7prgfgKmCsTvI6
Mq6gF59M871p29T5eTBA1ZcZUGwoeEPnzSPsTUz7HQUy2ko0quB5BulRUhJziyI7xJsqOesEzLPY
9yjerzt+P2MR9/5ByUYlV/NOC8rJHI/urwxR698uUv7AR6jW6OIxhCS3v0lt7izH8R0utdPF4lQp
f1PW3NQIbdy3to53BMqsQHV56MCtmGQdP7sKbdkTtrl1cw72yXzve7W0xd52cXAOmc2gaUhB1het
F8MVkCW9d7c61OtL3+K4+0hqnnDOzF8JWbbQWcmFHgsUswPEc6/ssDhOKfdteQiUJtRhqrgH0rTn
63Uc+d82xLG+pK2qQjqQtj+4cJxweYwND68YZbt9USNqTnChaAnybLnJ7B1o3ekcVUdXvxxDoLIy
1kGozzE1IvnnJyL5YCW2MmcDh5ncd1m6/g441+Afow8iJ2LCsXIXwBafvLFGrXIs01jQPC1PnnC7
h85bw3PvbPtTJhoPcwFKwvNMksE3JJJrfDoGVhoQBaZr8ITAF5rMWYLgi0jCoy4WiXfpPbGv4ddo
kdnLGErbl3D9IymRWzS9swQYjA818o8NbLlx4cfSyrnqTAKrxGb23VMC5chME3YfVtfq+DZ2c9xf
D37iZ1ZCe4zcYgQxF6f3xSP7QEhd5MaGxE0n0knKNpu6FPW4jktUnnudh7sK6XWPiME4CVbWzZ0Q
aw6UieEIk5RVChQNK9QCU9T6Hw6Rmb0k7BzZssuO5Q+qWLTADdi2gtoIj/POLvbJa5vqHjtcJU5b
YNpvdo15125s5pu1NXM7pOpNPl43yi3U1rY/jAPsm8fUYYSu1c9hXJNHiGrzBSmK/Y+dqIQ9A2Bu
EBpErriXNP04P25tiO5l2rfwpNuo+9DCA4bZqYSli+jW5gJm5w2djP5jNpSTDAZd8hrEt2juqcGi
7Ibpiwddm/R+bebs6wxl/EwyzPB3zTTT1NqE6r6TffTa+tv2Mi+e/nRFkNF0ZNv+IvlwAP0iGr53
kqb+UNH/ODqv5cZxIIp+EaqYw6uyZFsO4zD2C8uTmEGABAP49Xu0z1vrsSUS6O577u1x2RjVB3/b
lTcVbIustzoP27tWrw51Fza8XZA6y4NuHaRE7pI2jNlj269ttP52RwbvarrB+SZsf5qE7sdWDXVN
g+Tl5ZGz1Umw7G+D4305RvpQL1IdVzeWf9XS+GeThdF5GB35NriDe5cHg0BGDWiJQqmKXdoh9YWD
9wBAOe7po+dn0NM/hZxyPg9+GVmRTCQal8qCZCZIljZbT02RfuO/I+KjuulPSh+dWJlHOLjo7fZC
H2sPSU8s/NrzGpQn6efmmMjkPlcMwL3ABhuifBGYQ918AvKmV7TfQ5o2z7JJPORN7tptlwaHarLD
XU7Wg3TGLwiFv+04gyJIe9eBKG74ryw69aPlflBD95r1BGduSwWJM7+VStBekfY5bk2ipm4HKRe9
JbcdWPswHvytpNd8CIsohhFXpv8TRasXHWq3iR/WodHneYiGnNFvryHhkw54pJyu+NZ5upkZQHsn
chwOazd1476oakuYjXLjbZTU4U/jreJ5xQD63ieYQoou7x87IfM/M7w4pRUpDt9RGzgfIw3Fl+hF
8CpF6z6iZndPztC0F52Ledg5Re0fcu6Ke7eb2n3KIPoOVZ8qebRe+68DswS06ZZikwQq2o+QQ+jv
Xnq1JryRRpPZM2dtvtwaNmrTpG51adCLjwmMNIIZaevvkbTJt+HWv3jIpf/SFuIovrroJBqWf2Rm
TZ2jD5ASywOplfItdw1VfKL1HaMybOttvqofXmac7xDnyZ4yAPF20szr0tX7FH0AKrrW3n4c+uAt
4V051fNUImdMDDLL+kfOvf3kxj4/SvSx96tMb6aLJczh/UJ74cxtUA89OYC6p6V7QFyL39N8be8p
kVkazNkVP7l10HxwOcdId5l3cQShn0AQNuvYSVc6x2VOmjtHQmYDDgmJvOK2yy8/EMXzEuHLacpK
XGNZLy9r1XvLxh+0d5iUV36JKfM/y7nXC4aL3p4p1sSEdSTIfpAd0H4uxPkADbtB+bcvMp+fn2cl
oxE9eV8MBMwLhiQFrWIjnrmla/g5FQL5EwQ4SwSosfP07LaBYBaZYmDiGCG0xiY5toFp5n3LO/wx
Srblfu60/wBMqe4MeOSdB8CxMbFcHxdyw4oteJ4rduEsASGTgqOuoY/cMyrsnlJVWxR9JohvWT6U
zzWiN2ipIxbGzXmXf402kyN+KxAis4ruTzEO+W4AjUs2kQlTmoawZCuFWxVWQwwG4UNKGXlVwmBL
ivB//UZXgUD0g2R962SKpz/F4YVxLLo5sS65EN4vyquWDVvQoua8qiC7CSurV+gTRYkbPPvGKb0L
3RiTojUVYvzbtXp2NszYnHe/0EMENo6j/TObgOFPtc7n9vc0BvF4NPgP66+6sa1Dw5dk/Z6+ZQ23
ySjqV0jIsAFOqaXb7uFMWPush0atNFMyckkiWlWPLWdZZR12/HFz7V2we9T2TK9hAPluWznx/DBs
IEFJY8tSOG1ZU5u89No25k1EBbzdFgW/XA9lrLP4ybBx3XvIW+DofRjmyRlPzPqHeOyy3Ra2HYtT
QS/QPcmWouEAF7QszqHo3TZZr52IdKwOA31GlR+HmFlduUn0pCbMeKmy5Q+t4XIn7j2zJp8S6SHa
h2XZmdfRb2+4R+Mra3EthHDLw9HvoTpKXHQrm0Q7i/awB5RNwBjMmmlcwwKUwrlvOihGNs8hydDd
dk7lDQrGG3FJbxdQuyXf+XNUuFeJ0pScvHYwGZ8nYo7+zSHnMUydV+1O5uxlrOz4aId1EkdQtNKM
m2SC5fUp4LORtVlOMiR2YBUZPbNziJNyzl9HEXMxJyOxk1ewmH5kpjH4Ts1yUCwEb5HbjPI84bSL
EUWouy8ByEBKS7vM8zbIvYz88wYwc19C/dX3RRCbbMffXQ4OKpqXLD/5Rgow/GhevkcMt86r7Tkp
v4bYaRf6A7Z10/fkQ946nwRkeyTPrFSu9XM0Gre/KhRd74yVuvOOJGj0kPJBjzjDk1ArjFFL05bX
SKHpAUUOjr8PkG7iY9Nl0vyLIlkPKDUQyD9wNWTyo/NHFx169jwmJP6iqVenUrnldWlxwTI4Z8eM
ty0xImXHdYkWVDaaNK4O3xGGwreFPt3lCXFHdw7kRrbi90j88iA8v/R/FqaMxQOKp+Xr7Qcx2GuG
xJW84mzBYODIoiPvdu3S6qkBHY7hIKWfnXBTxtmGdHm7nluLQe9xSMshQ+2PffqLVfCPFhs+rSQ/
iWS0i92WzMoCeWCa25XPpPWE1SPbPDiQ18QBqZCRCpkBscGs7x9FMTEK2eRC13m6NegWYXjkD0zj
k+vENaQyzuSxOWNlH1GP4x4pfRPNXZ4T7EQHHf50mmR0v4MqyjCJzAbPyh5nscqQPDFD3aKDsj4d
j11OEbRX/Iaeu2vMEJijb9mx6Z852xOq7LHsmRVJT/n+l3IEj0g81MIT7KCO6b03Au+WnsjOyqhf
8dmEy302MbndcNKJbpfxdcYj9N9tGLL1hVTwGIzkM/e9cjpfP4UQQ9Vj5ibo4pohRf8P5rPNL0HC
j8GtVIBub3xmKPlFmWiejjCMc/ZNIvfc/+t1Fw5n6TGw3UP5FhnPbG71cYzHub0naUGkxzhhcHHK
425lhYjMsmznxgCh23QO/OAL12lQ7YnRn+enCp5JHAYmgnhaJTbsjY0TRmS4kVGwC0lTzjQw1+te
5J6KeEg9Und2Tl3M3s6tGp79Q8LEO/+gZjRaon+LxXcuYarLcT5wvXgICH0Zl+LOihbG1ZSO6BG2
a1LWuT4iCd9O0bPMDb2dHPu7IJhSheg6mCrY6TgQ1jAtMdb9IRbkB1QmmvIf0YpPBPjW9acHUVsZ
H8MGTehtXlo2tmFs4L/f5GG4gqXH93U3gwlNNyzZVluWBGr9idu4ms955/ohpxyu1o5kurDC3JAq
U+0tH8poT1lIju2PTnfIC57fBdVdlykHTtjPHRSAfcJUWD+auKqqL+VWOa8qvb63NrsuxiqbHSiA
Ws8cxsrtlDpLbEZtf2z4SKx6jwzz+k8H74pnGdLy2j91STg00ZuX+fibNwXLGaKdW45JSUeV6ya5
SJXLfxMnSboVzVSlhzA3EwZm2HxnPWaLX8/3RJRjhV3pqKanGC8pzlZyaZ7jeXJpiPy6XbZzQ6wP
b8bge8OvjuR1F7diiMgQHcqOHSKPY9r1dbtlIiqq+zisRfAZrx27QFlyNMqDVCELHTaKo7hwsKtj
wTvrKEiz+zaOXGYSDSv1govAe93sfc5LDlq4xvTOIgB0Z9CFEQFbe7J70J6q60vMPYuYMyN2dBsw
gjnlYVpn9xBJJrOnxl/YtIg/xu/zD1/UeXdiRpkK7zS5VvnuW89Oevu7iP2u+JA1SV4+PCoOWrNB
d1wHaCZ2V8nNNNQRdFBlYIQWNjQU+3BivuDRRs6DuQx+yqBqP7PNSd1L42K4ISOpjoftQEZq+SwT
hGq5aZKlAzpGEmw2VvRl+t0TGjjkDOdFURaEB5KZfQj6Kpi9PYH9kT89JuEo1zMOayV/4Y9A8OCv
8MWzUkw9790EmLrYKZHTr7XzMmYvGLcNCwdmphbZBq8wgHPnsRv7jufLr5GM1jzMMYtmYjn2VLB/
wjXS5hKYjDAKMUUjikmsU/VjdYq0/1kIsIKAc61O1QVByAhGkghkXY/7I8joc2o+p2JXJDNyJwWP
jrZLntT1kWZdYYNowrb53RAkVjxFhF60/6AmdfHPn287PVlmTzw5hDswm6VOKx2NcUuHeDjxEPo7
4eVtyDi2nPJ3PA5NdR7BVLvHCB6heG5cfFeHtQpieZ5tZSiEVhKgmrNfdiEtc4yrEItnsoYOEjKo
3fckDXcSUXuGwmeaB9VOh0YZUeEdN6mdjkXouHm3qya0ghM2TkT57La17c4Z60juddu7f61smvoZ
TD8cJhhV3r1LC891qTwGpZTq2IF/dmOaZL+h1MdZbJoRonqnocLiZBdlKla/nKXOVnuyeR6P76Ek
z0JuCo9gp01OagkZL2g6DPKTKa9DonzDhH5r8ZYo3uk2n6aDQnrVn23PsB13pOMuHyAXk8Rswf3j
vvogNtxMIii7ficD8LOr8myC6mVdJz86hINBwwRqFsyS3Do7cPlzsE4Mz1GrEi2QGCeD+nlovOoG
jiGR+gjqzuKdXW/pq2NGvTSeuphyv6ICrGrxuTLqgGwtSyf9CMaOAIct48nMLJsxDqrmDyV+DrhL
/CxdS4gem91b38SalA6GrS9IQKO/rWC3KbjQUOVTDoBl33MYMDIrBNf1rktEFPzmftHOccZjRtRq
VjLQngoCAcqNr8NMH8q09PQV26Uo94mxKviTxU48DdvAaYP5UJHeVVGSwC8v/IJ51H8zvGJpcEDy
VbV1RcBEaIPzDi+uDRsPzjsvBXkCY4KiIZzJECw3yEmxhDqTQ3irmXP1JuJpAboPx7JqD6Y3cfHP
ZBxnEKP50syv2K8Te+SMJ9ecBmjJCRynPnRvHjKMjcCC9CWeq3z5y64ym52daiZqibGfeEEiOdn4
ldz7uboHtsHVXU03PqCPx7I9ld3owKCwa4O0BjPUvn0NTDoFN6kiUnfYimmpRFzZaqGGxMf1RbZI
3x91iA/tZNKl6QxPshLLDyImUPAOyg4MZmw44TI6SqqeYsdWVc+1BzFDGB/rJKfh5auew2MbjhE0
JSCT5+MrG5YMQL6zOUa7OfOa8J7PfbXXcSl8dQjMNKW/8KRyYu2cxBh2o+SlZ18V228/ocGCTxW4
C7eYAi4q76sxZBi4BzMlmSH0Rre4cz0pMIDxnFc9/IhhBrVjcVGz3pui94YPqs9Bf3gzdmx2BnNV
zfcN5UN+ohCL+50dMY83Z553OSQ7S1WFq3aKuUAFfdRkklenxmuRHLWoxxx6NKtWFlM1kszwRKXL
cND1YM0Pz2/NPAOXzoUMEB8U9CY7e2CNhtOAS6wyxBatY/foxrzZkjH/sPIIq74qlh8w+KJ4Wmmf
7VcNoSK+Q5Lmll91zsLGc8fBWq6Qpo6bfvOxdvZo+wgeCvPkUuU7p1VmAbfTCS21wwKE9Tf5ZVid
KNamwONNjVMYccSwohT+JjSGAQDPoZ6E3pCBEYgU9RFKm9ubCzfS9ysRxkO/Z9wYdxK+YZgifxeQ
G9FWp2DyVfXGboUOshzaIVz+pGve29+MBBzzG+Eu8l5GHKzxv2KsZ++vs+hhqjeIokHjPTSQ1POw
zxw5yaN2yoH3e5jTKU64pPLZhDt36UiU2Ma6V7hbGseUzbFh3k8sg4en/YTaXgbHZcpl8tzl5KLc
EXGqzUstVRJeey0y+dIjsVY/dQfadSjmNVVXBzUu2vgiqNjBQ39ffocM/7NzCD7NPcIt6u4mlmiX
W6cIWM3oIgEFbyvz/+jFsdSspJ/48vYT0Ljvl8kmfn9DKC0Lu3quEATPzp+C9i7LnbX5CMMmTF/w
tOHfp02uPblzFSfyKc2qyD1pJlzBPu44ge4Mz4U+Ev7kQ/oohxDhpGA/xc4ueM4vttTOfAsZWOlB
QmIZFg4lqwP/CS5nDU6RS+RTyYfij6M59kkKN4PsPa84eUIbl5eJByyKdpgI4vaMLKW9lRzqgMnO
mK+l2LeIN6HhzoUm0zu2dxTgX12YiP4XeTFtM25nzJOk81stluBOza5cxG5Fx/q/U1uwI8P7Vvgw
cQOvYWU30Jq++Dv7lCOK3ZJRthzBKOfyGmqsN6y5Xv3ikDdDHp5MwOiqIIaC3uIyLCsmL3zq3XjD
UyOM2A98a46lKXZbBRIw59o748SWwUGuojUUH+1KCECHgy15oAaT7tOEa872e+z4hEt4nKzjg6l0
JA+FXsZQQZKkTvRNqV6QK4YLmJZsaCNJnwkjg14NdSU+aSDChScaeGnZBgFo+7ADvcxJ7y4xckzV
fboUpaQ3l7XxPwWzquBZ1xxY52JB4riTsMCYBLmzJpJKatfdDTJKCmaJVS6ry4hSWpFZtHKYEcyi
mXETF6OLw8r/mD5PRWT740Dk1fDaA5DczrfOj6P31tK9/yU4IVFvYyQbzFyZt8TY7yQS6juGGock
kwiW9n3qUr8/aNrn7hNkwGZweKSVlL9n5UzqGfBRUMhhUeQ1hr7wpmdhSTJGR3OLdQdu2bTPSTve
EBZXu5T/fTLimJyiZhbxJu10pqP7omuA6/scrOOwmmoaj5aYl3IfEHoRktHQw1/c13mMCzgNlqX9
0QWBSh9VvaI+zmbkb50Tqjd3x1K3cf45F3y8iton5Ow9thVjpkvDbLzeh3z2abqtlzwNjnmc9J/D
LQwAj2dqQUkm352/k9GQ5nhh1ofgRC9Hqgv1NEsE72OFE/ArS4KS2Tw9nqLm99AdqveVdIKZig14
tqawjyA64dYyjISwEkp8NmSbmlekKSPf0IzRRzfdOBTzAyTCvN7+YUao3ZziPPGkYaJduqm0/aNb
9Hkd723auQyhM+OzKgScFU/LJB0fT7v2jL1yb3aIUsLg7wC37OphKhDbi4CeoKrDoYUf9sEIKuZa
5TVLAy22GEJN/73YYVUnuO2u3OZlRABCQrkDaVTmM4Gg7J4ZwzDZMBRoEFp0miz9Q1D4Tfq2qC6F
6g1U4gQbjq9C0394ZPVsGI0tIV6YRPMrJ7hMdyUeuORtlTjtsVqWGcfavnQrNin1YWewk3c6FhjM
wtyV665zsiYJrrnrUXmc60CzuznSnWfVEwzOWIQvNFY+u6vZyhoHr1Xq+PN56RsCqJnYMoTOW5vG
zJmq0j8Qkud4z00rS/McWibgb4bsBPenkyCCHjKCSpo7vMTkuU7O1CXZJirCLCJaIVbJdR5N3V7q
cuiwiOZlwFaXY2GDmWWKvU/yfgWiawtI2+62sRRt3KtaWvtQNpX56tJR8WEUrnuZk1SUjzjiFK1g
31HK7CSmEHkUk0Ig3gAnYvLbEboECIByV5BT0EJhFJg86j6mbcVWkPXrHgWYGWoCw08fJsoo6Pdk
Ok3pI5Pdtjxx2qBIMe8TXvLZKaren7bXHlNDPj24f4yITMRwAbvB2ygs5fIGGztoF3GMDJeRhGKH
X5nWqzpPmE+DXcU9pattmUvmmTFLmLyXJoNUMttYVvn6aYjCIBiOHVEdvALQd8aj5QdynPaphjEF
DCwq19sTFgQ11zpTMjytqFLM/4FWUhA0MZJ7Gdsc2JxkiqY8eaUxbfFwi73p902/WkimgTZMPtYM
BZzyPN7qspJCAlOg3I2T6WCUYDejMckvDKno/a5qTrErQNyHZvxHJ4xbcovqcyOvZFQ1y49+dokE
O7CR3ZV3dP3W+bsOOtU+q/z6whMHL1jqkYVBY8cnuq5oEDv8upl9blThtC8EvCTRfI5XP1DNBdeJ
qa4YdKpDR/Nd/2WKPiUMiGogPIMNlTARzx1f3TkaaV+VmX8vGMS4L/N1fmEukcRHp+vKP0UOj7pZ
l3D0Y6auziDazcrx5R/EmK4fAS/Fn2wisokNQsSLbWgp/bs6WPr5H+W9+5QHskTQHIvU3YUjdiUM
UNp7XAZmVIdGZEV9FoknD21jCx+n5jI8T+4N6wBcnuIvl5FqR9LITKQM5BBg5YxhufrRkzgorwW3
cP1rwtfpuHTlaTExdPIGf37jnI0Tf+NEXWTf+8lSYWxoldzm0DGau2Gp3rheB4U/Ecfi2k9bt3cH
Gp9gunUEQReyvRk/EDRtoYGXvAWPOdw12Pxh4IonGiPOh/iZi8f51TQFBDimH/8yh3HRHaGdacwn
osE8ntGOjnY71h4O+AIPWMawp0Ra91u7ejs0O/l38iQZ+DGY1Cvgjg/oQAyq93NoE9ZsNB3c2Skc
la4vVSJ9l/TztPX2chiq8b6EZNTPISvR/A8AXBN85G0weo9ZwjDjTrDjtL8rgQ5IiWmi1us/GGEG
4Zl8rOaiBr0wbo9kmsLeEPN6TLOCIF3+WFGfqybLDFBq3kX+L0g92TvbviIY7gyTE1eHwl/xbkWu
k4rrUDYTw+7W0vFskHyT9b2ow3Z+ACQiFGL+Py2enO3iKQAVJXGiMel6SVsRmU/BbZkYykWGmkxV
ZMG/wf4bdwR5I29rAkFBqkNSmHTOE8i78lw7zFpXagdTlpIhbNrGy54vbklbLBJQE8h7XdOm9TYM
1hr8izg2JqRgupmcPnwGpgH0WcL43q0HEdxRRkXOXQ6LN94J7FABnGjd1eNHEIZaXJwUSp/xe7h4
UHDpMPUnjxl++C1STRwcCxTC+WzqGtepSrv6Eeh0kVRcflzv3bCnYKCumTlVknmNyHghRKaGeY9S
zqnS5SfT1QAoV+0SqH3SyCU6NFVK1o5HCCImwgqDq9rBiZhvmuZl3iV04RhKq9n+WERVMUH1Zp+w
pRxU8urpee1uJo3oiVXk07Rv2jyf9wMSZPU0Z3Pq7xxu9OJqG3szI8zVV4lf55qDJuLIc8Gf91ET
2hddwVjf+4JArruFIxJNq+69S4OXiRKZooNR+RpjmXpmSIebk8Qmxz9qD+c04DkT86fer7Nzw5GH
NWmEkn/k7imHTcJBlpxu+EuwIW5CuTwJCcaxYIwiDE5xOZtH4Nna/z2TL5HjHA1Y9yMgW22PqWvS
A9AxUWmFJqg4aIBL+m1Kjx0yE1NUvSwoGareznu297KgIHdo9zkZ54BQ2m3VO2YiyUKIlPq6c/9x
njbASRoTXSsveQnMGhwxkhXjzmUatu6HxeYBY02v/ZUs1lPDdkl090mmJ0biMh7b5Lbr0IiUh5QJ
Bm4xjK4KsFEV04UljA1feuYRnXJcQxlHJLl3hehO6+I09pkQD9xU9NaDfbMFiDHJNLIK7GPX1f4/
7fvdXzyhTnhMwyS/+hkl5r4qR6oqR9Kj0CrTEoKHD2xYxhVWmp8hGOt0yCm2znFekiBtMtEQQLGW
Pr8bqQq3mXUbmfqQwbC8gMVXmLdwEd8TIdjhHofZdg/8Hf4LVi/57bpeXZ4qvpz20PR9yEyBhEa7
iSlSxIUfvhwqEa/lDxUu/1u6KMcumcNC2B2RBxBBNK28uMyVIsSKufjtN9H0GnPC/RZekNj7Upu4
v5rO0W/8RUPwmbf1MP4KC0ZADLVNLU9uOfXduWh6hFHdqTzbIyKTj5KnA74E12KGRxXp6r0ibQIE
vSjb8dkDabcnwWiaKBO3qfN7Hi35i3XITXRY+zJ7GRkF+jsVUF3vW8CoiacA6yXjgrBIdsShglbn
bBiBZukHx5HftjZhvuXhpioqaQ313mMdQ/2rlg2hUgy2sqHBIC1Dr/J2jkAm3CQpXCWOM91M0Ylo
4pwAjqSiLMRNoHiR7J5NY53aosTodrdMzMi/RBmo5expIkOeHCfP7C0ligWroNyqiQlt0C4F5qoB
WjeVM6DAbVJ8d9V+rEsBgUYsXHjNncH8ZV4nwj8jyaY/+8Etqx/IwJAgMWrzFX2Q4Nhknb0zWhm3
fK4dK05MOZM/jJ6aSypI7MKVERRqH8Rx/AwjbqpDNMyEs+D/dMleJh64JUCAZdLbpifGjqAWzNRw
tPg1Hn1crowBM10SPlCvAhdfaJS3nZD69Rve0f6YMfS2lFg18RqEFCrnmpGbU527NAQwzvx8DS86
5fVHhneTx9yZZLc1C/rKhYnh1FBRKWL6ps4Fc1RcNDtsnkYRRmDnqwedOW07IsBcsKkk/jHTjqlD
zwPzTxCmeksi6Cw9Kmyqc0jrrM2OxZA451Y1OrhnZIm/cqhvsS+0VsVrzciHzD+6BW9LCGtytAiM
jPfDxsUBLlhh+KBlrB8dFiQ3W9aByT8zDw6a7MQS8YgpHosj0NcFS0tahNuNW0o3YiICDLKrZVyz
x3hKh/hEJYAwOs21A3KGfMRuq3ntXzgNgHnXshiWHVlGK6wlwrOfHq3R61XGoXoy2Rw0x+gmiEeI
NvExWtRAYmuKN6C861jZFfgHyRdVn5BBcppkei13r8UQxv0lUYxd3HdXidDoPebCAhQAp0n7NY+R
W93XA/bdI1Vba1jAGmV/LArbXTa6iTqauSLtzsd48LOAC0copWd+j8j1oPWjfGJHRsQ9IU4LocLm
e2qw0hypNFe5y6uQo5CxPJbwvI48XjFq5+AuJ8fQ2a8Muuw3USho+r+s7iRWaidri4bAQZU5rEXF
lpvkMBI6uXP4P+P2FeVNcdPEmiMDPoQTvHx2R9siZ7pF6eawRF2RLdbCMed5+94M6XrqBnfMfzbO
mhGr6BGQNB3K3soepwWk7m6cIwIpBs91/Y3nT+mVhN0RNUlDiRzAcNGMhBDECiUu7xsUds82JRyn
NWZprq8VvH4x48+S+NqFlKBuqXc+gWHpHt2f1N5+9ojP4Qm5ONgx+9PE7sprYst42cWtnVgoU0xj
6b6wimSq/yxaaxSELFGE+BA24/ofQFSsQNh7tEbd2etjoqaM7NJPjfKS7hnJMQUvG+WNJ9UabOJJ
lo8XjGhh8juxxD785Iy3xT2hE/1uSeHGUVPG5VzyUTIYaRPyosEzyj9eHbF4mls0tOgPen6kh1/k
a0Pm3L9hxP+HL1k1xA944coxOcihbne6nGGKcQjZ/D4ABWWcU81EfngtkM7ZI1Se3JOytc1xrtMl
PNiub+yP0mNhKEJqmqiLJte0gBLyMn1M+jbEaasY626qFaSWWTD5rzUjSRSNk5qLBR4rIVwiB6Wv
DvA6dJvxvDTPEZK42pXGq9VhKbyRQJSm5u7Mk3QeHxZVqYviWcdrFq/i2KrbMr1Rauc505VI9pUf
jverXl048JU3+66BLMUx3enxXPlY8Xe5N9YYAGwJFpplLhLoht1fCtDQxMP9ggmdDmoV/b3MNR46
OVGwvfaCm/HoTTQym9iGVfjVGhxXm5qB/x+u2PwpGXDgH7GOVc9iFgE5CDexiLlzv/QQTWjwYkOO
B9rU7C7hVxzdHCs8K3TuuAxJW9E4TXfW1cVTT0AB//805R8Dy+TmHb4Kt/lizj76G8DA9Uqqkcm3
TI9ieFMmd+RyNSEIeRp7AVCvwWJ0cDFkq21iJ/EVDcIsGBldWrixItIN2735tdgJw9YtrgEgKWKH
GxvkpitZ9vTKLlsC35YuNoSAuD6oFSnG81fEZLV8bConH7EsC8INOTLb3jx1fe9hesd3VB0LJ6KO
HcWEHYHFXhIdYWXVSL8M2AiWlCBp7HZteew7X40Pmkp3POl6zn9NFYcwk1Vnec3tNPv70a7EOZWo
d3rHQIiahjRtR28bNsKcCA6fmNYX1fia5mUYHVp/nsfDXM36d5FSaN+aYvMiKxESUD0C55G4E/kk
64DRzniJ1+CjAfJv9nVt/XqzFBUPcdBw8W/o5Oefaa5iuWuk9KsdoQ8TWpfykqNcuxJDoCrv29w2
b4bICSBJKesvQMO8uVNk4b67Hjk6d8QX+c/o/M07ETsrap6XD5ckmUYc5oA4wG+rnTFTZsvqN1fw
tOQvimoenwNi3+YLkF2nr2kUyvM4KJhSAiPSN4zXhKpPDbZqwKtK2WvQ5ljsyxoJrpimyt8jKox7
uEKLP0yPDSMdlkCpW2xXBtxLkFH6N5qm1s6HgH5+OlQqRHnIPPK4D4qFBdmWEIr0UmeALDt8ivV8
qic/OhOQaI5EGBrMB3ORQm7PFCdXvJWtsy87K3B1K3ZZYIYDSvfAbY+lX7A5x4Da0fmttubsqWMn
OhBMtr65WeWJh6JDrLpFoPd4EkkK4AXOiMueTfmJ/urwyFo1pfG1iapMvCBNoR4lS9ibixNpfzgv
Om/6QwkILjaVSNOvRWdEUTRUfITvLh52rGhYcueEO5LuN5UIIq+6TkJEd7HE4U/M5lXC7TEATDg1
qc27YYzdrAMhtxUDIt/G6IZrLGW7UxnJ2oSO52b8dL2UdmOTDYV5m9gJxuzXNf1uNCIuX5obLLwx
MhX6sf6Po/NadhXJgugXEQEFRcGrkD863vcLcdzFu8IU8PWzNG8TN6b7tiRM7dyZKzUdUoehpKzw
RCTUWg5DbiswYVOHcWftCubZvke7iFZ8dgyO9F3pyzgFdf3TQzy4NwNT9yXWIGOxoOLTR4jxwIRv
hj736wsKP2AxOHdTh2vC5uFvFhKQ22Zd88fCU+VPzGd87nOGHTL+fJGIltP0Ah500AiO5cr+Vy1A
92Gesx5oJX5wt60VUnjSFvU2U2vQHv0FzxaPtSJ0zlqF6jz3i/smg6y6o74YsI6Dpe0ttQVELk8J
SKWImPPzwvEJ/gsB8/4W0yQ782TGwEkofXSarZNatfpaDW0ZZ9oHg/SQ9czkTJlow9sWfh0hYgsq
IlgUHjf5QDQjEh5s140Ch/PK7pYfOF/qmOdCOs3DntNlGWwLObmAjRsr/+ilb17BmKMhtiDf3vBK
xMWFajur//QTRVmePaV6j2ZR2ncAmOVt7bJuYFOZ5T+LndSXVJc6/+uFa2s6WpClOegH0E4peWBp
xXkYeOU0LQMbLuOt3YchGkeUpeJ3O2Ldz18HShOK12FYu9uA7W/1FUhPdg/4ocy/AWpfHpXO6vzH
aaqtzzCqdYUXwhTfrbSKh6q3Cwx6voAstxR2iHHdGRZzK6RNloiJBuVkCG2tH8NUsmxU/NqXZcqz
n9GNbevbJipLYFHpRe25LGJmGcavcusIRS6IFaF3nHukgBO0m8l7ZA+n7Kdq5STCw7dq5HxT2qkI
HhW5eXeLo38uzk5TDb+TE9rtYTRh2dxQGFmyyskk68na4DvbdEE3T4h3S29vjfBRlzaDtNbuuWy9
KnzAfytm/sra/muKLPTOQgbC/iDPOj41Qxmbc59VkyIS4Tg9vFe8uQ/MJmX80pJPiKMJ3/q80+Bh
n2bsgA0rh7E/hTma+3MDoJeuDXeUh6Lu4YFzvoe4RDwhxxnxiU3Nl7cB5N1sMwX4PWkVo3ThWIQ4
L0ne5WGx7+0AU1jIeiby4ETvgI5TyTlmnuU+aEPL4CVexID1qivGOWILhqxYmXB+TJeEUi+O7sMU
LW4mP4tZO00SNYlTmU3VxhX+bAn3Do9Kl5L04VAAElHH7p/XIBnc2jiv3iHu5fYhZjGhoAiJ4Uka
XlJbP23ESrlImw+/Ejgaq74QZQY2LV/2ruJ3xlzTZw7Syto3cpvlrJkvaYewJ2Q1eh9q6Eb3O+D0
eeopSEAGpKWm+HG9xe0jDjoNMQPuCOwQ8RCekRocxvq1ai/ZQOXkllhcDGe1YaqKUpt91gZqnv6s
PSdlX99oKUkSq+47LGogEXr1dMZGasD8D853/bVilwkCLLT3u1akNW4TMy4suYIiZgfQMNJ0/SgY
1RiFmw2NHhzXIPHiGph0aTG11hN0OjCcimup9Mr+nq4VBBsWt4mKZGEWSKY9PY8a87mGlFTQM8KY
1Vyhg5ihjtghYkSxEceEk8HfY/XU+n1Ed23doeA44pUTuw+J360hixUFZBY3leNG8Fr65yyYyqHj
6uaHwoCE0gpGCh7FMTrdxp7i4YHU58jbmxdkCjgyMC8Gm8kPyHdoDWE2mYXRwYYPRu4Zp7Nc5Hx0
OBzPG3QY0p4d3KbHHvsqXsEShsqmwzHkbmFCjp9pscIULVCuqFrxKj+/zVYFOkORVMDWK6fmY+1Z
uF/tRQq4lKmeynUZD1wxAHlgHliPHZ6ZmANb3p3dMLSJVUpLQAsuRu+fG9rIGpbrlvtsKaxv7PW4
vKQO8/txbnnIxaC8WtTfUr/htAAQq3K6yNBCRR8V7VUzdgg7XOMi8EO3oTuLt1ak9nNfTU29YyGN
/7oYK8EvMU3zL0JJ9SoJAkqQXKxqNqJyRxp4UE7ITkDeq8DA+ZKYarV+NkVXfq++SKGJsqShLK/y
SLXFwxCj3BW+j4KOtrpx3KB6So3ChVQaDLd8tMn/WWCqHvnR/CVKoXh05OCyzNrbqd/SD75czbZV
kbYPXdWKhIBnhuCA1W1II3cJAfHSGLuWkcN49jLWfvfAq7MEUCh5opNnrCm293Fdv1W2wTM/p836
PlY+JkDuzCqN1OQH95kzcVBg0h4JRgprKTejIzCJQtps4O3EhOz2McmXIKLTuXKYEHIUcLz/7dvU
i/ULhkCuCGzink5YGAKXl1P67zofg6xf7flZqUKCc8NsxTGO75szW4L2udTUfHjNaJFzW8gp2zRq
3HdCzbB24fUGm6vd8kDtTB2SsdWE23PUkCzKuZ9P8O2C7ryUrIM3KVwL8rJpgL/VkHv5NKIwmOBB
wD5OhWCvVNZx8FMSpoVh4hP83avWD96cpUI4LznDPqFx8j9xsl4LbLKeG9Maxlbt1kbB+uih7q07
EcTlY5Y46Vc7XsmDJO6sfc1rJ41023N1QcOJ73ynIk/M6YFlIV8Eb+MlDjlMqyScm2jOrqNIVdec
kkrhN8mumdwe0S/POswUdIe94i5l204Q5hrFXkJ9mhysIdsBo8GftVrJH01AWrDJD8Qp9qv1feI5
OEZhX6qPebZ0ytIpy14JB5uPspIiIAbmjfcBsCQ7alwDe2+yeWttMkbZ57B3YgRcf4QdxAqbod/N
sawjRGBDJFdVyHOu+uY9XFC1zjFf3g82QjgiwOQY8dciVWeFjTXblw10BEwAw7irx1jd+3Kxxl0v
q/QiqplHsjvHeQqrQ7b3U18HP0vG7bInkBFaGzqURLUDHsmCcWJNgQ7N9pc6Ap85dG1nlk6jnI27
lVIDWWUZ5fw6qXJw9Hmz7I/Z2MePReWCxZgw+KfbGXZxEzXNYKBS6cz2yo1xheBisY13JnFmfYXI
TyFn8Lm447tkb91TCXli9cUnIAWUjPuaNidmrH5ub5ocvXsbhO7CnyD1P7sxy7Ruw4rH4cwIqJ+w
O0Fq8ikIQJVzcVMrBqTQwtx6z3FHqX3QA+snCoRmoh9KjTV2Q6MSd2+9dkAn2DInwU0is+DbFhrT
t9vo7p+ZcB5QEdKYgeLPAbDnz+pARvE2ldPq4O5KB8CNxmXVYHpDonZx8uPoqMXBwPYeP0oyAJow
Mg0LM2QinEv0y8TZEW91i5aAiWEaaIK1Oep+KLmg0e8Xpkh5BJfKSpONGvxhNtm8cro0mI/smwld
NZNejjnFCJwNVZFS3hWSyZap231l2tfBLkidEshy56ffLQ+mLyITVHY1QxOmTNgpst1cDyRWNfrk
bxi2/hpHVdqpoTmv2nWDE0JwS942xFbL16+lHr3LxIuo+qOeZ2GqHXpRXyuh9HWUAeNWMVK04Rj+
pxwMY1tE2UQSMmMlcxBtnV7cCttxdD3MQewvZ+JoCyEAEp2l7vNozdAcxjJ1yPy7sfliJ+1hPXDa
er4sAM5D0PGCbnm+3KYy2IZgtk7dkyRl0fkkexRdHxlHd4LMCRrNaVy1fi3snH+OOoqlvc9mBJGN
Kq3gK4yhWnEqI2OwqfFcFw8mKXoaWYq4+FZIruFxVEPwaunALPgNfeI0btWM/7rFIyNWQY/kh7FA
89ISzVS/g9MX6EPYd80LtkUtNyPHXrAVtaroykn0rF4HGg5fDOxuzARu2C9HZ3bhWieU6iyHkGB1
u5NNbVfbQQ3uHTufceBRgO4abMhrFd2NcXQ2fCesWe0/C7+64C3Rl/B2CH4fjDv7D4lBcX1vM8Pa
OXft1pyaIqgIhINOa8oIMSsrv0b2nUO/rVPyxpwploQ47sYh9WddGG64uXBJq99pHEAA8lGs8pLV
qxsCZukl6+Q47+RNH2DBpFQpi/PN4MmWaimoTr24D+LrMbClAGAFyJn6OOHcosixgBizRKzdUuBc
WEOqedfaZayhdovCNfc8WtLqT7Lo1kcP4ZbijxFVfwNFKKmfybc3y5OT+8vTgoUVqWqeAm7wxode
yLWaGajway6eV9T3lNd4OKWvsJ3D+T3t86m52M4gxG1KFTiPuzz3gCmQF4hvRrx81BtVxOF2yiee
RPq4+P8CKtf3KAk5xKM2L/S2pcqbo6pkw7JBa4/7+2DUy3Lsykbf8HrnVUPezky/SGLUG0n8R5gO
lhiD2VgL/Zosea1uTSFDubVH/ovfyzFvvA9SpY56VLBd+baxJCO7QsrCPEQz1njPQ7zhaN3Cptux
K4rtvRnH5MBpPFNRaQSLdi6/sdlUOHn7LzzhCKFwjvA8xotBvAPaA0QyKeepeyUtBQgjCXQ83rES
aOSuGdHYP8eVe6TkN4Pju8fTUGaP8MbYkHj+WL5hmuz8zdAt5j7tDYSjep1WLKLwXNXRLWU737DU
7cRb07frtLWkpgZyw96bTLeJbSf/x7Jgdk+azMXw0FOA1741rs9lgpaC7CFxZHPR/xr2uviJVIUd
Y3V6BU10xGtPTabBrsNQUlOvAIzeIzrD+qi9YSJl7Kpw+niPtFPo4NUF1kXyFStG/BkIP7WfYBtO
4L+Ycs9AabS6G3Gg9JeSde0B7aOuceFjXjgRLQHiszqokt/AOCXbHIzPwjplk+XnLxwYMcoD5i+1
PUVVTpDlJVC69l4IgbngBNHhiPBhhLSiHoAFgUEiyTascxgCLxleCP/Acd8+Yo0ogxeWf3RyOfgq
s23rL+LBVFm6HCXwg4sxifMShwUBRIu0wK4Y6+wsaxvtjZ1FAl4lqzgshQOXfjS7U3mZu2uixB/Z
nT1WFrv080D+hlQvcRGyBtMCnQdb4WCdVjyRKSlGGzbhvdsnNEe6a2+WO9ZIWDVp+M7c/wqHre0n
91Qudxg9sXwwqUhe4WOJh/M/muMxXiokBbrcSqWnitL6BcWCQ64iFbFRHu/ms0Dk6m7rhu09ybB4
uO1CK8QRaAPhUyTSQuKpmvU9CQSw0mnIPnjALHXrumH3gsmp/mKGVfFXyMf8GlWPolkIUbBJydb6
Hzk3HaCXlYId0jzPaXqamyR9xIW9JtsB/EEfjWBeoZewPrhF7dUs5viVsjLqRH59HEnSXFFnVWIr
c6+rnuKl7Z29t1bMqcOMdxV8ilkX+r9sdS+DSgb7IqwRCmSQsomopxmcR1x14dZjqcRVl2Wm2U68
j603iaTrfwyD9ZqQuCFM0VgHT/Gq8Gq+4Q3FECK4peFlnZBu3IbXuiZgJDiyhq2V3zXevBIyHoqM
9aTu2KgFi5ovg6CmmmMaKHNKOMJqbFfiC0Fz25S2fl063V5xbqtjP+SoxdatBpHuPUDOL7zDyN2u
D8HCHffWCI5Xm8GBNwd0LpyKQz7I8DNNA/UXYCHmQLCG029R+RVlD/3YgiQA6P6sB7+ifJPunRo7
Tj2/Mdfi6Viyybl4NVYpGr5MymGkI6p1jFEwSV5TV5KenFYCF8IhQYx0zWhfOGREML4UxoXl+co4
WO5DTKegTjuWurtqyZIs8nEW5ofS7jKqPqvupwxLu2HOtlqMk1Zo3GPCYa3ZSUz+ly5krb9FWbcN
omIrDIhV0t74nIvyflo6yQYJUor9BhEHKh20akbASVVivcxrDqzXccN2PFZ+33b7xUZ0x5zTiTKi
9dWxjgXZbQZ0N4fRJXwcnhHVjDaKoCLltI1Zgz1KzpEQRWEf9z3m1THjOlysenn3/t82k3dzRtRW
UPt2i8V+PnES8tJbIZr2g8m06g/C8SVQhH4E0J6ItN8S02pJ5UBQ27t+bfaWoiRkQ5fuMu+rPtTZ
qcrwvENCcUIUT24aVD7fqPkQs1+q7hxOCOuNlP4kd0OsxLXnI5vy5ihk6j3E4+S1nzKjRprykKUf
D2xz1VtMiRg0tpJ9J6nsACgbYHnqCjJhDYZxSQgYB4oTled3PsftME389tFbnPLk+WVmgbl1+3Xv
II61D/609n8hvldWGMsSONVN3yTLdhRXFjbq0rqdLMT6G9Ra1htWQ8DhYQLPT/ENgYuHUgRttnc4
cFybTJrc++gwzRM+nzPry3Ft8m1serxqhxtvdLNoAj5RHlk/rE+rSLpwPgjiSB4HbCL6gp/DuGzm
3dWybrA04Q+pqpijZuJb7GFh6hH71EW+53FiPeBgbJ2oGYhah7T7FX61C3xPTVGdslLAXa1dJtOx
Hv9b+qC4kTNGrShEew8P/uj6HfQk2D4+R0nFCTdaKl/zBicOoE4M086Mt9/nRWBqcMWsRFawAyv7
TD8N8b7W/lxY7ykexBs9lmqOfHg5y54mQYpQOwvfACdKTsKAjdbhfSUUVO2x4oFIHkYQRfiHm0ce
cPYzFSHx+qg7xQGP3WZTc1aayZyV7ZXBLGVlAUIohw+K6zB1OPiIcMTW8WuME+4/loki5zecETAw
Rwn32FRBde90XvPV1Fd6yNrBTO7CcHEvudXz8h9WMcNVyhv7pmqdZfyu7CxsH20CjHsOzC0z/SL9
+sVpK5mcFYvu8mwjlB28zNVYKuZa2I8t60M8H44vvjzneqVkgTD0/jWygYPiBsQ8F+CHZudTTRJz
MhkdxG/HSdrt2iZQvimKpDyIHYKbPi/zFHvbCjuE2s78CsXuylL1eMRT5blnglpq3vSDzp/0Yk/2
wRsp4NzAwUBkYa8GSGMSNkEdNPPRig8sk30Wh30SK3mIp3a8LkN6d33yUj3/0nTh/3UciS5QIVMM
CoL26kOv1bS+YibntCGdOf7VY5sMt9qx4gceOBCyMC4PYMVc0K0bd+CUf/p/R8iHbRZekHjgdSx+
BpXQ/Wx3BEp2kMp5clZtWltfVk+yVwhdBPdFmsk3wh6N/clytQ6eTM1zEislr0KbIuW1lZEj7XX4
dOfJttgaXa0P2zTtghg3CNHljWECwCFfpa0+ZYB51QseHQ80FktR67NfPe8G1NWiAQjmDnGpsBih
kI/ShZ9u8wfgVCVhHShW9dk4KjFbjyPPBatfn9zyE5WfRDoLSjf6Vk3UPTT97diD9IRx207TzeCk
lMptUrdKuKH5yeuvBF3I//DavhcMDnVBRReSK151ZiJ+lpHflxMeSC2PZ09FD3dQDdaF8B/YmIEg
y3+wDsKAZ4AdTyetg7k+lgq/7t5TPHDPKSc8ebRdGd+WTJLrg9eumD56tc4JhSGpSE5MwbixNzaL
yvjcXbu4H/AUrOvBzmRr348uEPIKWBpWAKeCa6XLbuSUWvNpyT8WoZCPtVvo8zUku+6a64IAWIb7
4AOy+hMLWtp2wiWFW5he8S0JQOdMLNhnCdcESdK/FJPpp5/Bqvp6wPil1fLUBGlp7bSZrxe6ED6j
Ayepl0QUNENvDBfSFxs5S3xeHQ7uDhpi7D44JhvDU9gyrN1WlfLPK9UW8oK7ElUw4BYf3hExx/IQ
lq41R2kfDtBgFt1vQaeUw65HtOBtGlxjsFHpe/78tcRxD5+Yy3ce1ihUq3m1AHm79xKsF+tn+qWR
+7ftYhGCv85st7jadXeHluj3+4ahAhdGWjK4Y2gs5q9hqUeERd2an9y08fIgp7kjvD1MIcU5PG+J
tkkjp0eUFMfBf3f1V/HKSe9gYKoKBQ5BjWU+pVqRkIupHyns7MtDOrFQjAwdIme7Gnz6LszAU7TI
8rbZgu9T99dILuMS/Yzexp+dynqo6SRbNtLtqVoZOviLe9sQB4cARiH81kgreaYDRDhnHL6KjzEm
U7XXYARe5g7AfgRBXdGfMk8p67d5UonaV5ljnWlSwrMicqg8O1ahnKbaIXC6KKfakxROjrWJgo48
d6oFinBi6+0KRsffu6hu33aYLzHriLC/Qw66mjOh0W4T0tgr38YMr4/gBycQk47gwRAsqnqPAMOK
Hcr4lXwm6JGM1ABr3O3aWdNE47Zmi6jbPCQ5eeyoi3smBRzuml6Ea0Pw4gCci4LBmmy2eoP8UW01
Nq8DyW9xz8rXFlHnJw7WT4CFt/gOixsNbXGN1pxgGS1pVW7OFO3lfw5ooGSfgD67cZXOErgHbje/
1nlnYW8eQusmp1XJv2S2u4bnLJNNCTDLm/9C0Y7ZO4+y6bEKM9Wc2dWSld0oFmSPeejMV1KxbVAS
gwkPqUupJUXmc8twYViZIkQ5HHOccSBBS4/1sIubtPkghLiW9/yadX0mQ0dR25KBQzuxQyRUwGXu
Lr85Rx7eGaPfVxG5PkFTgUDC3vKiYT9vtbGhprumkogDdVxK2kcKfO0t+ftg44xkqwLAuTYm26w5
l8CkQfighh1VRwUFLEHErO2IF4oGdBamTyvOQHVkS+jPr+WgCKH0kBuO2tNFEmFlv3ZQUoTTPA0J
/h0/NJX1HMxEK3m8sex7QD7wHq0GXeAh4RuiLj2NkXg8AqwHZeWYVFs2Xl9NReXwpjV6xFugvPlg
LVV2y95eeIecJ8jZ2LNJsYYA47wLPTnSnMIDOHfJvsqgvic4ax98Wm1AVja17vdLiqH/mXVl8kKR
at0e6yKwDqYaaCOxu0CfiwC98XFm3Zl/EZMf4dwF/pr96tyiEBUuKBc+C1K3e5+wbJyV1dl0Zs6k
1qfOSqqLWUnlbmZduHCOFcH6KCD13J6XETo2W7BQlns1WjOknYX6Bv7EQNZx+Jxbi44HVImJbRq9
KjK5n0DgzWdIPgDZU2if/4AfjniZ2Os98funfL5AZWpXuKAI8BMM5fhelnFDnlqxMxR0FKNAsm+p
d7wOtXcYeOuQzKHYydnopQREStRivFQ1u6oHW5OCQrsgP0wjatbsTJfDHWQBsnL8BeNLq6Xp43UX
GwM6VyLJqIsHzfQhneiwi9o0Ld6HKsjdfUDtfEa7+irvl9oZ4h05pU6SVrxCuFdWOY+YaFhwoOm6
2CFyJ/yPEBLAG0AiQ3fXIIqrDb6a9j+YdCnKU3wlHeYc5ViMTSRoLL/MKezLGfE2cgGT8BgaGy+h
sPP2seFUZh8ZFMS77EeH9XAemCP9o/X6MNu4s/Cg4cUmTb3aN7iOKB6bdRuET6mqAr1bRa6RhQfx
D0XUMN5x5f1ypDZnjKI4kG2exaBRJm3/u5qfaaCkVtE9d347PgbwjGRkWQb7D+40cqMLxV9XOnZH
R9FYlL9On+FgjzjZBXuQLV78MgZ9enZAXJZ/5Jdc+HPEXwVOvqzvABIalHkKu93Zng4j/In5zWOY
tX9jx+2yY4DfCVGQADPIfKd+mWKJf2b1soT8b9LRBbplXTYNNwAxAsjyxIl2KzR+ogq1tzz3gEA4
aYXpEn7SBagg7AjAgJBN6vSOkoWFW3pxMR+llhIZ2Mo5o4kxw0t6EwdZ/q9XPh4zH/zZgCgT5A4h
hWvXJuF1DkVq0snzrNfpYhaWxVFDKW0c2UO1UJlI0Oxe8K7pX2QdxM2m74Y6O9ST5YGECOfkjpUa
H1zokXK92mnETTjABNzoeCUzYHCw8pzC7PLNCXtM+Is9dPeNHulAPKoS2sdx7K3u0Hik9A/UFFxP
hhaL9lNXdcVx1jj8o6VUK6G+xNE3gGXnb9w9VUmBBCetuyUbvXib9k0Au3jE/74FhiiJo/rADjDZ
U+FwtHWwJNQReDHdfE5VxP+Qi3hkwAoZwy0Ts/WFL5rpMW1sUI6x543VW7HEK2smSXT9mbkedKql
GBkjHBJ4x0SuxJEKvXHZ+2vjt2dTprK5cNSb+T8KS/6DsTdArOqFOsRhEFBw6Ff4bxPi9N2JPkFS
cwussRgpnS/sLRgy9wXsesCG2CdXBZcmEfA2coyCKykMfUTdaIePJGiV8m9cjsnLZ73O2jrNVHHe
9n5FFAml0XvzMbH4UdZ7VG3BMFgpYTBW02MB9NMWUyBdmIAA7FD7B+6f1DuYsIDdl2Paeek19WRH
EOgpPDqdj+JabeBBhLV7BD0WdQztYioYDZ1wLCzCDvN4jQ3Zwc7T3XIPSkh4uGPD/jp3EafeidyN
pz2MA3picODD5W4mO9AbymVhkvLCHS/UWV6BVrhzmU2W2QLS5ObrljXCqLehWfT7ZOh04gyDIW2H
gkX6IFBifIWlO9A7yRjwOeqGZXKLmZjHOqQ1GyM/tVWbmHEmpGK5H55AWtFNwUxqEVuzRXvWvfH1
xWYYvtIWB2UOjl13d9ym6XqzFJP3X24VTO20dPTrpcgX+6unmKiN4rVVr70paqZysvw0k/IkTSPy
09XCgp9xYAfD0X9lOE7oUchdq6NhxA7v5sIegtu+NLygwWY4r6npwjuU6iLjnZeW6OS1MZdaNJRD
wU2Z9noFjXZbmCy7nx0TJFHXaLr2rHys0zMvnuK+YmylCtJRYXA7I7MS1XYH918OfePgqKXArw9D
co8KYvlniJgzDwsRpw+8zGyzYZHtOzuzZngw0wbYnMAJw+XUddYHcX7xE5Qd9ZoklbsDdUDlXyus
5rseKE/DhBQjxDPJ5nkNdTZxHiT9lRCGPGFhxYSvxzAsFlSKqHcGfOix07PWjd2B5tYG9fYyUeYm
Im5qKFBDu2Ln2ygu3mWbrIsco9aD2rN1jFXsG4Q8N6razPUe2aIX426myum6gp90vFtXUN+4Va2q
veXQQOvfZqLR8JkLpqb5EPWSKcqNhze/aDiK2Tm1UkS+Q1yjzsRNsasDTOlb6AckxXtSvn+emILX
gmMt7cxz2n5Dl8QtImazjLetaUT37rLx2yldjhLJ0GJxAsN9eKfSA0CTj5fx3m5TXOt0NePYAa31
XtEFFUZELyBHZDztJZuqaTjLKpjtbSFcFiQFPc4Pi4fYfezzYR5Ops+CJ5AG6AYeqkXIf/pI43DG
d07fEjidDQUVTPl1GNOhSCI0DY5BJxVWHkHq8kRVOGZkIGSCqj8qJN9cZgjrG49xDJfLaH07S5Mk
j+6k8FSj231g9MHwIyWxyh3KU8qSPSm9un+XTRyuJ6a1cYIv2oSg1YN4tY+abxr9mzZA+0pNkuUT
TRzL/TIqxpSUwNmJjFtS7VsaM5s7Vl3BDSReyUXnE9oBudDAnV7prSlvKtBsziHW/+ezz0EAnrQB
hj/QkbUL19jTh8wD6/EfLn1xb2YOhVuHSowxEhpyF6evBdhGhAEkpaxkNq0q9aaFOFAcyAlOBCGl
5QheXp5T0kPgro+TcBXqb2H6xwp+G4rxIMlwvUmbXoCvCkSFfxPCmQUmFqpkdNqHIPXwVG/52+rF
4nVdOEgXaJ4uy1BeiAYGUlBSfbzCGeDCzia0fQdzzTNIBdPszWyCRw6WXrMb1rm+afvSnrbS8ciu
NysHkg/GojQ5sDWYkMIL0Z9DF2relsOGG+7Kwe9f62VkPGhT20AdWjJ5bBSa805o4f8SEh55OI68
PjZtXYv3fBLBDejJ/CNoKLnYUNEy0pen/e6r0TYTdddQt0AVLo6ZjWRBxoTjDPIBM2dMW55q+mA3
6L5uCD02xcnFZDMel6aZvQPyDM1BHCFZ3M4FTusDjQ3N50qHp/Vh2wtd6xZUvJJ5Jp6OtJfODyEh
XwwWVlc0X5aFTTcKwR5whvUbrISU8FlIH6mu3P9g2a7FaaBQ4LYHsDJvRLwM/6Ba5P529VzisqtP
ovtID4Xxd6hnTXWezHqNLgBgwrZKC1zIeo8gO1432f8oJ5HfadsR9Q6soVyJ11H/nE41WQlSqmV6
SmvHeiTdrgmlBVguLvQzxPYN5/MYK/QiOiMPDSVayYmS3nJbjTF2jQjyUVwdwxAgyY1xFzA08Agw
snkI2hETTZXesLldHuOMi/RInHPh3eynNH5qySsUSx8cnT0ne+xxqzKdfCYWR21nlYypuyN+RIwA
o6oxoDE8mpggqzG5ZD36OUR0d0yznRpKn/YMOEXLfB0hyJeAKdHrRziNRp4su+yzn6IoiChalRaU
r4Djx8u34fy4crLnn4Ozt2fDWmhnmxPocHfURNG/5zceA23FOLcCgiAeSHMU/+ItwSos+wAihh2n
/fBvxEY6YD/uWAQ1HuPCRjL2o+PoMnlP3BpJ895nDRM/0xdHzhJIY0hwk5sEI8zNUvat+8cpZM33
Ey+ov4YunM92oET7FAYdNCvDgmbF2CDYmnAF1uGZeIU+00qQxOe2653nIfQrbku2Fc6+JE9lznRH
zP9oZbZ/alSg8nrDlMGO8I3PEnQI2nWrbQjdeAmt/g5cm7FexUQUKl4yVAb0xsJlUE4yLFuoY8X4
UgGYsW/jBC37ty2oCzgsWBL5TsFYeR9cgIQvoh7SU3xM+fHFt/YH2zktGW4+9K12tsqjUq5dEF4V
3j+G6A4D/8xPdI5nnybZreV4A/5IDxXu15I5B/CAe4+yhLjX9gkCFoFiCytvfHQWLspzTNqVSIfA
PMoTSUCjj6XttYomV+zWkR8j5Y5bMUOLBZ0C54RNnGtJXmOjy0vIjlPLv20BM8MbDTn07JIQ+PoO
7IbvPzlOx96ZuMuU7e2J/+I73NGYs0wv9cm3LN89rUqWaHKeT1RrgtTlMstYstsnnSrvuE5jGs4m
VHqgxwUAGjVU/i6DjuXxlbJMns92igkPjVgG6rUi4wAortTKZUHcjB921oqvDu9M+NKTTgSMz4Lw
HJp+pG3Xz9UTz3mLhrPFILXCJqgvU+tRxNmtFV59CDbhsWdJRa+9M7g3I9jg+cARk2G7tYIAdZFc
S7WVwezJPRYDVb67OauPU2o4kr+EKQiTzTgkqX9L1QQmaLjSfoa7IK/89BlJVjK8FwgF/mHooHgj
7VZXMEUo4bOCTlfsbrZrYjGzblRHq+kzBiuvulvhVGV7lLT4u26AlJJZxI62rwY6Mv/H0ZktR4pr
UfSLiBAgBLzmPHpIuzy9EHa5mnlGCPj6u/K+dXR3dduZIJ1h77XXpW1YSNEikeM3+c30YS3j9JH4
RlmHxmt8eWWmhpcPKWW+6YCU/Fa6kcgZVebCc+1t21qVeLsN2kLFoGlBq5Cv5lHgmc+0nsy2JPgm
JNdKNtVhsMix3HpdQKarAMJiHWs1dvrEzWSPh8Cl+7rhpBnv3sKSVneIYbKnIcv61YLTgFAyKYjb
CUTkfVE8cKL0FZXY3pkZWKwiBA1IawvijPZlKImZx+AJ6tQZPPOE9joo/viM7e4Rwto58wvMLicj
cpFNHoUQNl0XRm9YNHPxGWJUnyEMNOlo3VRfIXNJNZAVXL7oNd4A9ipQgjh3UNwb5AFq2+msT88R
mc6IcC2Z5Oe5MbL6XBS5fd/8UF303XhO69vfVc/u9IAbPQ53tdu7D0NA/4LlO4mt9ZgDtThx3yzQ
JykB+X/aqrJuGawqxjNL0y7Di6lFnaP+1hAHTho+mdppjxHYic2Enr8TJx8/7iRTUDNmGZk7RpHY
gGlIJCMbu4yTIy5q34IA3PioQId4FGerEypYT6QPNhdVjCQrhozgGCCnMq4M4WecnWAsIM8lazvv
gof71gXVUpaWkCU1QK8Vwl7/nDlRTIY4RBtk76SH0xMjhgLweu9e6nHxs/0UlJnckn7Dy6N6IC+Q
E3kQXpgzB7CF5pCzHXyJZdZTjGYNrWsoucXqIY7+YmEZw+em4+a95NOi+HwUfzZ8zJSe+1ey8Lrs
WaHPuatztB1RNZCTg3uZZeaxgnsFig8yH976bE4VRCtMyTt/Ch3aBcj1DbK+NIr2tUqA9a/sic8J
C0UKRXXZlJPbOQSE+7J6p9GdnoVyKxsQbYoPgQGZOgkWSRZNvCURxvu580L69kJWlykAd2yxLpbB
xuFYxVGTNvVeq7b1/8gwpatkGbnssGHjcmhh/gzIvtnUsH0ybPFT3/H/cLyiBsc5rHifOl8Thwhp
66sffec3ASeHroijEg5pyLgImYUQ7wmDVyIpUQwSTS4a72tKc1KrKUVIhqfLJGgyagjigW3CdfmE
CogkL9eu3Md2Vh6JatDGqRfr3uccW7URBB9s5x28BycPU7GdkTXdQ0+UJ/YLgNZXFs3sUSo01fle
MdJABhb/PxIZaB+uEN054iQnJ8ygzytCBLqSSoYF4UBC6dBN8gsVCrQSNmZ4DOeAuTyk1dYrzmHZ
eTuXIQWxLm2hpg2lo8PJShYdynKVTSzdtEboxfnTwGXHHcHwmes5WkPViP+lg2gJXKxH0NLh4v7q
lBS+uIjSH3ogsBZoEH+hx5LtYOMRP7olo7IVAeSZ9cM5jJQ/6nkItxSJRH8Wlu0jKSugD17qWsKj
k65uq0M6oYpFBAeo/CGh3f4qmVVlG7/zs1fRyMdJT2Hx2GWTc/F9nU/rufNcMmJmH4xjOFvCPbRq
kqA+WAcyEwf7kHJEoNV8oU8f1I7d6kKawaIpc4pizqhEy576CsrfYirslyX9I5QiBIAQ7Kv82W+c
Mb1qZ8n/2kst7W1ZYm3Q/GYWbc+a/n35yWc0hPtycZtpjTqV6O1Y0xOebEZ//bry7axZWbmqkTxU
pXjvxty8t3brt7syMHa47TLbcs91HEYfPBNju4dj6sXvYwGQe+1bPQNy35/VtZzpKTYBej9ioqcm
JuapjZyZGzZyXsPAEE7XhMMyvnWtAcFpQk9cahJOyg2gEpJBGXy506a2ZfJWzQLnlZuDycBqxH4x
3Ewheru1mPq+vOItqaloqwrVzmzP4ixmj7DqBucpcIwg1gK1W1ZS+70KnH/iNmLBSs8EpDXVF2Pz
AS50l2CVmnkSp6i40fnGH+D3GK5hxWKmpf0olmsvFhZexLhE7VtuemIGENnVCo7cuktqa7gsla+b
9Uzfk76MXttxiE2+F25CJGYYCUfGfGDN8KRMyIy7Niokh7oWeON6S/Mz3jUmmFIYsIKC4gEf7T7e
V3WP+7UpyiaEmQ6bqWGN0cYZs7Oswb/TNobhZJUqjdDXWIGNPBwbHk1F0bt2LfYJgSZmueI6TljI
thZ2++7JadLW3tF5NfXbXImF5C7XbYZwl6dRj49cJXiUe4XH+VY2UvPBQpYDOoHIWOO2ZJkdzqdu
Qca4m4jLKa9tUCl1ydKB8/Fsx7ImWQWldjCCs+Ock3APGk/vWctr/cMeavI+Ijak2VuXlGiZiUCB
lbC2e0JtN1nXLNVFMKxHTVYywQUTFkQDuKjWxx0/MkIv9nbFH39JCvxOINZYVSDUbbRnnTLNnHq/
iDJJn9oCreaKhr/lXyqNSYDYxeQFoHkfu8tgT8X0mcW1QwCbNUtiGkRRrcNG9meyaOTyIuDMuadm
LIBDWfY8+kdNIzytUkpQ4kPJo2DGUKmZcle2YJj2hvXBX/ofgzcg921EZhSRKKm4pCsoQDHYIDop
6KGnjpWqXkfadRb6Y5DaGxvCJyQEJUy1GWo0xJvQsXRxExmZf92qVYTnXruZiwu51wCw6cr6Qelb
5rh9daWQmvs3z9D9MtvM43jjWROuQRchLuwSVQ9/B89dkgdc886lsnX3isxblAe3daCDKcwggoFB
TZzN7FIJFpXDLKi2K8EmKG2HSzZpOMiFiSa0Ju14J4LVgKI+qwx1LDagPPjJeb/MFrCoKohkoeRc
DQkgMaSoIoSAzhcj/b3bhqi6U1C86jCHS8+6jcTMYo1iizBUUM24kULKQAJkfaB9rNqNaa5T7dCm
Vy0waaJ2J7SDOaEr4TEfpA4+bMa27zXKXzQviHCuSZGly4M1jqL8AjHSpU8VhktIO2BiFuTgXRH6
L5o+rd3AWjDfdW9RstcelckBPXz0gTa4OUIrQ3WPLk7w0tNOXcayRcU43As1Yh2ZOL2ycGj9M0Bd
fAUC8aW9Nu1kTweNrsDZtqU9qKeEhxdDWAHh48HSZDpsJq69n6BDTr93lKcTHJAMF1edHahsY1dN
EZ54okmngPB3z2cwzSebkaLbeIpeAJJIP58mvm+xNh6D5UuLrgDVBuzZ4dw1Tbzog6cXu/xdvGC2
Tvwf/PIltdvpieTXSVwsR3jvVIayLEhvnjJwm9AZ0Jasm6wP7PeplNOc7/ku8phFNPZBj8kiEadf
TeLqaFe4fvaWskolZi3n5cO2dweov7CwDBPW32E1/ImyOO6w2DsdJkpQeIW986jQiivr5yj64uVd
XGC4LPTRLrRJLDZ0mHff/lAa4pLxN3V+CQbAybLvIQfYeT8r6YAyz3HurJPc852NExQM9nQR9Wgo
dZrK9sXwl8Ux9ziFOUOZPMvXehmmUxJmIBha7hbSbbIai3KjYMYDCfbuj1qeqW/aMNm/lxhLTzxh
BhX9GODMchpFI0iiuoTyGwMh/sGH5cmDH2Rk1CeQ7Zv3gs1JQ+IU3zpm/tlGaNaCGNw5qMTfPeLi
H5AyEBUI66o3O5LGnAGRRdRMjEL8cmBEFcg3EJGKyLZitNw/aPRlvTcIj+xjficAUU6RYXRTHn4e
bYaxOBTAz5Nt5tkNvk/EcWeTNHFIlBIui61r4/yjdLGio2gmPEb9kuU/vOTdl8HmDk1WCfeD/RG5
dDNUxHCfKIfQZrZozUflRzYRtmMfvy1tqZ/ATDG5rnE7IG8jWBqHRy3H6oeqLDT/csvlfmk8YjE3
se7S6YS5pLxVoQ7+S8CPGDLZHRMghg0gY2XJUOVrpOHT8uZP0jn2M17JteWytVwPTGQbVjhcRXsW
qhFS4EpDSUkrT77UQTfnuK0gUnV2ca+YGrt0WVzcI9XRnGcT40JiRo/BMCKrKZuxLHfpMKluY6jM
iIKEyE6iMEJj8n6nhrVxEsY1EpkuZXYJnhIxI7WZ3ZFQop2dJqbc2uae512d3NJoPhY3e+R6YRM/
ho4DS77zPRb39aRaf51anE47UlSmYB9N/p0NDlw7G96j/E4bKrog7tDtCIyYfWz679xOwa4FAIQw
/JKGMOI/6JmbOm75WiHM4T2nkJMrg1EFaiz2aKe/GR0iB1ihtV+c64iV+L8lBRW+7oy08nU5M8uB
iEAWTgnVLX6xHRdnFc/8/MZmjwoaBiDdOHOIHj5patdIeH1j/euzNj3Lsg7zU73ETXKwVFxdq5zg
bEx/7Tg6qyldXLK7JVOdzYih7HPCIRefUgWR743KITtr0VXZ3UIb1ldDcoT4O3sOyVP4dCOQO5bT
ffDYwOWOMSm0a+bHHngjlcVvro25Zt+WDkrLI2Dvcvoc8QYgX528sNhrJmc3CIHB74iMDx3+WNry
00SDnq7E/BDliT4WYDMs/poQsAET/ipInIZNo139xWURXInKRcDg4vJ48Y1D/jCaCSkeA4uhV3u0
F7Gw3wTAoh8q2xvIjRFdaT95y5S6e4/bKEQKbsm8a3Z6zAvTIkInNUEDD0NASAVfeYGYzyGVnw+S
zPbluIIInVs0K6zwWRe2IvjFFRVIfgjynw/ocUafuGOkuasy7Rk/4Gc04HBEP2OXTu0ekH01KyhS
km4Jx12J24XKc7qEDcncO2lEcIIsEf2MPkjNjS5st/mgjhwzMu05K74dIBlvYEw0sSBx9c/vRrOv
5OS+Ycnw/yXcyERd2HQEeMRJ5iLo/CFEW2A2TgsLD2PKVP9Hfz3Oh0lk4PoaAkDe0GRz6GOo4zZu
I8EmxG8dpjSJUV50BhO8fKFKWb6xZbpfYI35ZZyAtQ4TPCx1Ox8J0T1KB9NdSpjLclg0JcMaPwnW
pZBS8IOIaHvhkw/D6UASh747BWnOH5kbZ+oJ9VQlkLlQcbVXL3XUcoFWaM0b3II+fnIiVGD/2Xfu
VlfRJfFu+4ABO3RV5U/bKNMfGwBNsA18NyvOETwrCyAzsSg3T/CnslWEKpNhMFp7jk+QEfYVgGuO
rXDs/NvSDKRsINNPSbDW+Np4G0hETrlC/7iNsH4xwtvuwYdPJp6nZIi4vVETEJqCL63edG5ZZg93
dfsf3hLyZPqsmNdgcDKHVeycHxy7zUFW5xHxXH/xsiD+HCJHHjSxKCxIMzldVJj18pgRygmTjZof
mj2WI9JV0pC1ff1mFVlJI5bSNZNliyF+644lYTtSj84Ady0xzdfUOZ2/cVt7WPYsbvP5FDDXYvcO
cbn6RUcc8kFkvN/1Z6kACe7xFbhmdw8Hmt+83BqHdZbf2Z/ALUgTYa3VRuHNzXjPqVylwjOGvR/I
UgDGoMsb0mpXGVqVlagtsnPjmHLqpMKybwHxojmPdvfrHBhMQZKWI4e7utW1ndeKdVnCFnTuq7VL
0LqzXgjoHF8KKvlkB0dL3OoY9OZK3L9lBpvlkO6x9+QhI46aE7WIB4OSyJTiIkRQHoidJKuCFmlp
D4B7EApklPaf2exjZgg5aQ8jKld+X+RnTwBpVPQDeyzFOxOrlpIn6sgDZL00X9lfkFwRJZ4F+3L0
IHUFHLl/jDMjutPSZl86KbeD1DhY81Y4bus+JfO4cNvg5EcMhH76dUicGSfikrbXUXA9h05jwl0i
bSZTLGSrBaVvIcm7RfPR3egnOky8+Ij+BWXrtmcyBgxZBVOqL7z3pY8uVzSvCDMI/kbPQf/SWbmJ
ABLOOtnq2vMeM/aEC/xMDKNp1y4/Ne97THel4RozlvdsXJss+gChwLSNoCbgfCWqwD/guWEHDkgG
5l5L+4fkyg2dbO9y6lTHni5s3HaQliu9Y3mSOlu+Vxuze2ICdkuFdpdty3wn7DddzaZF7VF1DJyP
IgVJad+cPKPLazvPsvZD7c7d3nN6PgUnZZfAoxijD8msWfzR0jMFzZaFEqERzJw2Ik0j/98E3yUi
BYrUDoRmLeC8Cg42Gisz9bxiTFaLG8LFeX7IGuxVPMtgbGs9NlymJCVcWYZqBqKa020PIMH7Zsnh
IISlrx72bQVy/ohkEoVVmkNUWHs4NV7vRrCE+9lqsUlUY3/NLApcsh1ndjvW5AzMhuOBqnEoHMR+
hBzEOIXQMwwnY3FhbDDBcHSSt1bFJ0X+LbD6PogfmarDADL4dMzWD+Qy/RmzgcwUyoYEPF1MKuVH
kIviGsZwDEhkxjmDYRsp+ODKNcNSjvPIaoMfiaAEIl6LhnfTMy9nxFAl+nmJexJOmDwEJ5I3SF9s
8ig+27kVhG+t0PpQkAGSr1QwIo0gCWxGTcZY/q4NMN0iRbWH2emYC9vXxL8BP4Lgy5Q+eChtQVBV
jTft30LK5bBBQGnkWtxtCgdVJhNMIy+kC7eQrhp0Va48NMkMxVV7pA1QAFVBsKN+0eaxIRVpW9Cg
+9sYEId76YOwa7cdQSZyNWpwBLs8c6i4RvLUsuMEFu1fG08o7LAjAtokF/C/biE/7pAoH6w3xBYS
VQ4sn9Ll2I4GIGGaUbDzJkuC1cFkdfF+YHPDStdvuaIfGvQkvsu30TfjIc/7/qvPpsFD0UTe8z3l
G5wD93an+7S54J1tg/GgSOPrT7lwChsdD9fph902uA9KA3MISVZb8tUYZ2Kz2eJZXCN0B+DY0cZ8
t36TjygO5nYeEWaCd/mMRFHvwYmV4k0iBs9v8Dui7mEChLVw7lNbmAnmoroHpaYRNjuH1TOzxQXS
Ano1PMOrlkFb9qJKH/WBT652wOI+oSLOqN3xKeVxrx7wTJADxAbgzmhZCBea17XTs2XI87G/+1bK
nEy7NGegaIeeep5TcgcOfhJwZq1UweycJLuBqBtUuhz/bMaLmdVstJVFUNFG8VTKKNs5CSGX8Fk0
uOFbXgo7vANYrH66hUj0kVm0XlMOq5wIyzne0WAUst0scx1+eVaRJ5vWtpb+T0NyW74pUCQ/YDmb
XlIryswKvyuDnokuPlj3kIuvFQPJW9lRKLOb7M3JDVxUmh7G/VtsxSndjCGkfUdoZnb0EU3P+wZS
rfy06NYzMlpQ/2Tr0cpi8H5LWsCl7Md++VykQYi75uUuAOkKxzSoZ+GQ/QypLu/5V6FR7YPLeIv7
kAEoGvbAy4uIdSmS0nlYlVGDnkX4KTw2mTAiftA+8pJzAEWOjWAZoY/ccNd5ckdGtxWQZkE8ef3A
ARhJRJ2xx/4RIz1grXXHsSTJF/djyDKAqaCBbujfau2sHBaOkNvRsaXF38BFhcZpybmMDp+sLQBq
OdGNSBKpAxLrYrWTM191FXvNL8PAielNZAuFeb12UntfgT9CpVdgaMcgD/l5CYYt8vs8/q7tIHS2
ckqm+OyAWtEkW9pTEi0fE9fVb4IabqKM6kXxTLgLfoRNg0JkotjtC/shS8O7d4rm960r8end2Du6
8qNxBwuIhyNHO73UYum87TSBc9kiF871P0kPISOWqglsjG7k8vUe2Nt6JVrGOoJjS6XjJo8B8eg2
iqY06zDbFfPYPeDmHPMt52BRPQKIkmgJQdzFl9RDuvHU2TTYP9HUw33a2r2cIpbHyDoTvPIsadRf
j3LCuUt/o+LD5WbD46GZYp1CAXP5Y8aahwS+7BuRsner2RUZw2qv2TiYtsMtRT7sG/6L4Ia/w0kv
Kn6V2BtYKrJiSf19zWp5/OllYHc4c5PG2pm6U/Y+aAdq5gUsYAKJyCdjY9OjCAsJvwoiIzBNl5RY
a8ciQ4U9d+LXF1TgYUy4WrpIFi6oWsb42NudJ+B2tcrMPzWxwf5+lIoVKURenMmfeUbdjPDSSeLN
KOtmRlxpwvIy5a1Tk5ue0EGPEQyQH9t4cGwMo6gB4QOXQPQI84PbAc+ezSorTATU3aoZsZ/2KShL
f2yAugBmDhpnv2RLNz3AoPUlEzcIOQh+xBT+mRh5FNu+DGd/r/HY9LsGbXY2rUtvKEm8h3QjXsgO
IlmT4ZTTHYXb9OQKpzIvOPOw9LgATOpoZPAMatLySQ6f6M0wUyxOCkgQMRCa/JD6BhouPIYdVMG2
yg8lkAdZY8DgMCQ9bfRt3lqigzKxmtmNN5/5MAzqVbUIZclb6hSxRMYn9XJdZyZxe6zkdLTsj5mE
hc3Gz7CW8DfZVvxUes6rNW673qymOBLyMw+SLkvOvDe+iy06R5df4yUAmb8iLoRTmpGwIMMvFl0E
tUyBiFsFWaugYHaSvAbWYROAJ3hFeAvomBt+mY6L+2Ni9uFe2Ffk4p+qUNYjxZ0s8MWIpWVAmETO
NBRqMWnmSiCbB9voy4PbxNpFYjizUjiViknrwcggvbsdhcupTlQImVeYZ9DgDcz81x5Sjq+COm78
Rd/A2I8IIyfQpKG0UFIkhJaeK88Y6zYQgkFXJQ0PvbRbpRT+b/bqVx/0uHwKXAg6GqYuQCecoHWi
b5ryqw1PTLN7QHFrXJ8p+J0Ku2+RPvgQg0z2AJywNsGuBrLWtlt8v04JYrESvgjWYPPxSc9kHxjU
60G2jLu8yvziM6IOGM8BT96wN1VHNkUZh6lhjV714WGc7MHsG2GTwGf1ElwRYwuMrsaeZ9KV7pTR
I+P+YUQGnKDj7PrSAQ9mgoBE9Rja17bUajoW9FaoQfmQyk2JXo1FMmoFBmZZkd5QyrbM+b0xJ9mo
pW1Yz/ggmk1VUfNvLBMOlEbML+jWkop0OpTTzqp35yE5MLDx5oPP5k9sWGmJV4cHKDwIQpV/OOUZ
MpaZkpfaHQixdbrlvS2Eo7eizCuDLbzHvSUxizBT8iJUBLgNmIs2UzIeiYiK/vW1S5xy40VB/w95
iOd909rYDV8JCri1QsbiHQhXbs0z6jlib/TkQleos770d8z1YCDnbW+ta6LVWPe5ozWyzONE6jcN
nj6D0WQJ5E8emPqMNiQDqJcvdFE2VTsFUeFNmDxiBzNbAJIUw3ibp+e+7+rwDHRhrHEzF+jYYkLs
nS2rKUo1P46JLPGzlAfLt+oM9WY9eQuHIuRGpLxB8mENdbocSpCNPc+2XUVnTgFkUsMYDH8Tto6v
ohATK18cZyjl7Zp6uJLIP5hNUScwFKdhWwV5UHurCbscUIlZ8Q5YIE+JVwpV+GUDCfCeZpdCZEt1
oxCg0KAkJ9Jl/PERqXiWHvvQG8TZn4rZ25IMkfzpRxkEqH/pAa/wy9u3LEBc+a2qmKlc5YHT2kQe
e4Fdk9vWVxx4xb8BR3nFt2H3f7S1zFiqyPwr1wal1w+wGCz+5PCyQmiie/7mqER7w5JcOseF5La/
RayaGpQThHH0fM2SkhgYG4c1X2bOPfTNf8OIBgwaaRguz+RmJY81xKd5H5Wl167Z8N7Da2rh11uf
NGdCZjq/OqAyTuTGbuqwZQaKyPF5cNg17YaOWKrHZWCy/8K2ihQOPp+k5rglHmnFwsDb0yJBy0v6
/A2EgvufV6fZAUk1mHuMW+mrbHXcnjLlgr4gZwcuugos8TDHI85fokXL2yjkWO9KNdsBCUuhJEoP
1G27kirtX9pqyhlOcxjtMsTN1T5I6/gxkKy2D6PLtIvYnSLEljoSFbm1+lYBj5JJJFauzwD6MalK
o0CNa4m5oR8CBjJxZq2VnWJBIANA+kdmLNPRt2yc3tr4kjahijH3kAHdPsDlJW7HUj6OUxvxECG1
WGOIoQiVta+6iFSMHKVAzvRZdkT1dCl7aIJFrac6mIASwrXJ3BWitBhVJk6n+2mNqW3XKl7j7yjG
yLbxI8u7oTsCWq8rEz+3pch+pZWJS8WYnEHc/yFdVugh28+X5X4g4r1HlFjOAwz2IWOUBo63unhg
KtCHDb2466SnKCQDCZxZfocWDmdYAz5ys37htlF5af7aNjWwT5IBlA2/To8jUQT3ORPuP6SAoySb
y1rKYSNU085ntO1xc0GchiViypJPqr5ZEeLVxK8ar4d3Ml5C4hXOhvy9sobmJyM8/jeDsmmf7knO
r1aH5HLNlrE6tfxK6SbBSs64xiZv47W2+/At5hy9eVPeFOi/OHwFGvxOvJYgdZsjaTzjjr0fn3IQ
+QQRuo1n1j7i857iBnDsBPw5+mFs5SLngFJW7IWXuc5BtEH6dxFi+Q1YLpG4qJdsH0KwxZVnFSI4
UOrNrClDfnsSqkWMVZVXJ6TJFcbflIg/iPaKvf4yABKUbMd5Upib1B7kTpkzMyOBaTkZPfrwtxDa
X5FaDfGRb9AF2myjfd5UwstZdDQhHd1k5RGQ7qHo7fOAhzFdaXfCV8XNWz3MXWpG7AnGhkrk2NXG
XaDrXJala990kOsPfI7gdEIryPOtH1NHrvVg3zvENG6+WoZBME9ShmyflTX2v90iMN6HgyEMCbFI
poJz4VRq/MF5x3gW+LD6ic3MS6kd2U4rlnviH7Gn8z82rZW+tEuEHHOlqij+ayPhyeHULb17CFKS
vlc1wB1OU9Twzg4ZeVBddRt41a6nrXPXrt963YssIxbhxNqFO+SBmowPolzvL203vJoYCsuWNeod
JYiIgoAk6nYS1OC/0O1mVeLiOELotjaDxDARJ4nzqVgHe5eeNLDptcI9DdTGTUpiexEtYXa2RrA+
bmTZx0CHBXEueUdZrIbIq87IysgIBThR/82shWl0SmH/EtQy/8BJFv9EcPDMtpq5u1FzhHSmw+jj
bE9l9xg1VInrOBmhptdDF3+C1sZ+BLZJsZqro5ZhUMwSD9GjB9gHXaPeeL5LFhZBVUW5ziUufwLu
/XsoobTkDfEPC0eVEsQ8Ec8dPJW2cn8BBoyAzmXnfhcJepIDdgs6YrdG7EPY1+xvFXFG1aOLbSTn
/k5F/mALjHoPJu28OwUV/gEmqgB3+abwguUIdX0CUVhOIBNFGTbuJp1s/C6NyXtJNd9q0JjoC4dD
O9YTYDNoGvbeDlEI8lOVhBcNoEg2CbZiscLdEehn09HyrIIOq+qp7r3sUGm6hPPcJi2A8I4JwGqh
AfK2iaUzf8fZPR9pKSRiYKJclfVgJDYM/yAimp4tBlN3fGcsmojHsmGP8B+2GnzaW+03wEZ3I2Lq
NL6y/CNEes+iwe2HbebjKaX/cEYv43PO4xdrEl4KjCmMdHeptOf+4RD3/a2XJFm/nv0i/uxxTPS/
y4y/Wm6Z5Q72Whm82wR2S7f8bpNCnfWAfQB7CVKCkhAoNMabfJa6vSLEm/udNnONoBBJjDVtPCqx
iKfdsXBBthGjuxs7XhwRHqzcdpXPhRPCaPCd7l3Bea33uHCb+mHGGWphm4zgPa9BcFXJE8lfqcPk
e2Fog+pmRjzM4hSqA/5yEnGgjqlinVtyMWfDwZgeFg5odF7EBsZ4kBEZHdGPDDST0h/vQQMq5NDA
8lasF09Mf5Il7CRu377sdsiK7HJro0i8eTEms41fkh/EOMUq/mQkBDjXqFEUrwwkkJsy2e/kH6Zy
+l/IC0ytHHgjkYCT4lrG+6ME20CCa9c8Nffj36/bcq8ab/QPjc1oma0WCJsDyx0n/iXeCzEkuEKp
dnWTIPT2MfgmBxJ0ZpfFuexEdfYSPehfLngnvQKF4PPKMOzdITq1fHHu9foNJUQcvUCZum8U50UC
JyhmHuvd3TGe7MwC6os7Lg6cg/RiRJdUsfrdn5M53ccxpv9V20+YyujIkazTywsGK4lN86IoGSHT
qCIo11lAzbuuUCjZN4+mnt1CSZR69pgEGFS5AUBI5QtkZ4oiqI/AG4LACwATNfMTVY9DLkAAFeoK
3NH71wPomC+MMYL+dbQFoW/MxFsERL7lH8scSNKzSSl9PxocE+rgxgyHkFBVBut5soyrOfYs/Z4k
XlCfaoOgds1ktRHEW7Vd+OjWUy+2DCoFdwPxlPV/js1KcId8zYNxmlQJI1AXjucL+vaxOI6JYWTG
PCZE+hQj7ZTPLgLUT40fzL12pBYPOzuiwICh4GD3mXO+rt1IcvudFtFNpl1j7ktI0O46RCd/mZDg
+yYlQF4QA042sHiiDJClWlGTvDZlMH9TV8zjcxsS4ExEkbG9PQo4B8uQ1cigXKE1r5prHFd9diat
wc8emprlzyYEYMjKGq9HxXAHaLeLYRMbIAB+x4WuygA8gMOEHqtpQ6ICcKv1lxrly9A9T6UXZa86
H1P0/XwtHFpzxjKeayaMrKdU2X7XvdJpGKJHYzsu2UBZy0AQRSujQb03GFQmIBYazzr/JHDD9yEI
5/43C2mjDxihtHcYA89O37nybOuJibmJbjLO2v5AGUOyoJl8F8+4a3OllF4vq6cJbXayve987IPw
8LxtVYpyi56adTa7JkEGSSSxm0elR3FKmdMTMwvpwuoQHckds2lDhe0QZhScmhjDzVZ5aV/+BUgA
12JK/PSjlSY+ThIbCwMlh1wsRCPjH0cx6UA015rpaI8ZnjAZG/U3Im+9X3cMpkkfyi0uUT8cnQdG
4USR5BnP6uZ+g6n71FW9hw5oIQbecKJYANZgaZAJAd+sers7LKPQd1pVi6FKhMg9WdnMeQNUIABF
2lXBcop8rEzMvCaYke0YiBZAoCGPp2cuFK/zAYFKVwTTl1WlxfOchEmCcSrxUGwixYbcDBPvfWq4
H7FEdvEfkcB8YTpvrKuFyQGnUs8LtUaQRzWPaE2O9wje9A299fBfahrUSBYSfDbKTerxRyBkMFC3
UpDlFIC/GK+xIHuoiSN2yHj9Nl6ksUIi/0aaXJkleM9VntWbFrn9B7p+lnupmgw5s/gMP9HUOAQG
kaVyVB7xdduRwfjbsNx3PL1Tzg8dD+kVpiGDzSKvA/0OVrT4XhanvyPVTGStE1+7z6CCzM040fBJ
ZmX1n9PL/Ccib/bkOEYDcWwQ5q8mLnNsbkiLvhmOorzq5rZrth0cBmsblkX2EeoKBJ6N/vkzxaf2
YqGNT5A3Iz/ZGCyLD2VCYNYq7Gr0V0Dcur99TrXCnt3Jn7HSum+hcJ3/8jT9f1qT1v56CcoOdbZW
rYB8aedEA6I+ZnsXV/bmf6SdyY7cuNqmb+XgrH+hSUmUqEb/vYgxB6edg50R9kZIT5rnWVffj+qg
0ZlRgUiUuxa1KBfMoESRH9/vHRxpsi+OUE+TDV3k7FbDzMT5iJjjagWDEU/lAbvSnE2vQr842RXp
RcgjaWTEPvsaqSg0jjLtIBIy7Zj9do4nZBRVCHltpRvBjYDbnpGi6LOL37VdNs6aNM36F3VWEW3N
IXcjCpgc1844N93bFtKhQEll0wnXRclcK8JtIq4VrpfeOFbaIixiv+oIi4K4qgUcFfiKsd/v2Qyy
X0Nf2d+Ngf12MQTPjJuudKofLi0+Dw5flpP86gHIbwMD56ttN9vVx9aS+okzJ3CuSOIjvmGCN4sZ
Rs5zWnXsq9zejMitr2sgUOz9+iB9qquGUEqT85pE34Km7VbScvltN53xeYARfDVXpfkJT+XFXQdb
poaeWRJCOOFoXw9ebGb7yA8QoU1hqm/rdPa+5LhgdOsOHwfYjUWBbCQyKVJggSDv9egI3huQZqrr
IdPmY9+34UPlS87CwCZAC9OBYPwomz7HmAMqubUKMSe7RdQ3fxc91fk6tMi6Xjkjt3A6rBJFrd2P
4/MgJnwyuYzS96RnXcPOtnIw4dDLrhVkp37d1ap9oK1WfY6DqbiLc+KxVnBmAM5U4zYPKa6PwDSB
O/6WSQx3hE6Ys7eSNi12rSCffGcYJNCv4Z0TYKmrcf6GfKp60nUfQCIRiza47WWe7aibSDTnuy/6
tTAop7a5iuZhPUQaeyvIdGIFxpfcx4kIvyN7csGIhkJFGzSM8aPHxdalavSzl84y3B9e3PbxhpVA
RlbJlezRw+2HnyHR8WxpIlS33iJTWM9BZoC0zWXypfYmeCqZMagPQSlzc+dROVUrt4nZQIMaIInY
IPbVlYc52bEeRxfxscP7p2rwWRocaBCE2BvwZu/KSN6Thcg+hSGXfAnoE7Gois7eN1ObHlVnpkeM
W/KvbWtBrJRisj/QcIg/+7mDF3SbA9df91mc7dMRt7/NSF/7KzQcbki+W0HlH2ZIUNQOMWWvaxY4
b5qwzcMrXB5ojjfIW/trO+f6rH0I39g7TfS5aj5G7JnKknKAYBtIVtIVuBlzdyRPMpndH2S51wM2
Zqo+Ztw2nyzHIHQZAYhGDlRZDxNqoXFroMT6loZh/2nQiPQor01F0dZn9rwQsUDBsJRLvxgCptcK
6aiAExkE3rAB7WnirYAEBJGzAQdeNZ232K/TbQHNKVz5rPl+aag7eYL1+MBldxXUQdeuAYf6kr44
TIAtxAn8nsk1Tg6K4C+xmpOBWPOkbjS2cn1IMkTV+FzBAmzD7F3GVvlRu3NwCzGmHDf438fB17gJ
rd8RVCdnBYerAV5PW0QYWVi8RFg13IpoWMz/B4k7MbeOQBOsMuUHfH/l9Amwtsb9A8bWXTiOZnYt
4xEnE0w7MqyKzApnz5iLS3GV1/FCvMSDAt+nqhbB1sB6ub/FqpJmol3D8ASskOpjX2XGrw4y9l4t
Px2/1mBAOkei6Q9nyiTs924hsFu9WiivSY0noReX1VMyZu53r24GTlH2QHSqeIFsJ2HauCoBhX6w
OxubTS5oWPVoTNPSPamH+MZxTlbDqjbNbCT6AAM56KHICPHRqdI9icUFCqEq8MMrVRY4jeiB6n0b
4j+m2NTV8NsiwSjYSq5CLV3sxlhECWVzjZRTHjFYp4c7OpxE6wi8mn6ugQ06ZqS9mwN4COWvONFo
jWD2Rfehi7T3CFWNoxvZWnBHT5g2lhA9dzshh/yQEo4b465f+M8Q9ZF1+sFg7cuWxiUvBz25JJdw
ycwc9aKvzrm7mWX2tU6zPLylgLA/8f4rWOFlHH5Hglx8yXQG/Fz6dpDdBDhsAMwbAoQgopXU7Ope
F08+CTmUz0mg7mxUTtjvjM7wNQhaTml6HHa9CaUZuNveIcd+JcyshNcDYr0Z6HTpVR+jkISo39Sf
LC6+aPOVUX3nSycPw3H84veI6oc8WSgWEFXtLn7RHgpqq+MmuctFiA8Uyrz2wSNuCKgxLvJrCOxl
D/7kEju2FJ2AHe5oHlJM5umH0CtetMzE0GBXqfPrNAgX+L9J4At2iITJK6D/ymlUhbBtLWtklRIw
k38cMdz+EeBTRNjNXEXVOmyT4LmBTjry4ebtR11ko0ETg491ZSYd6pXUqlsSDjz/FwscOAen4Rxw
PRZP7IzZUzDndb5RbTN9k0gvHmg4tGoNvF5h9Y0f1kd/bpcVQ2bdwXWn4ZqkWlus58YTix+Vj3mG
DPokwJhknI8SqvMdakCEFaLDSIPHJ4DdXNWX8PQJmx5wFQ3xeORhcNufRol3l6CxStGSGKrYpJ5h
3UkKMLJaokzfkv6NVInXaRYbq7ZoHU6jRTHWEjAp1sZQm/SwqU6QAsnZG7Z1Yjj1FpI2T59tyH1O
7QjMNoTcA+5RldYV65+plZmsDo6pub5lYw+O0UJ4fpiyRSpFcas3Ofb68QL0IIutKGnRDaU217IO
0cBVjeqGwJao778Qapg/cfHuv49hnCAraojJMYAaynUOZpmtQiLFxTqYM7k3W8IOqVcX8W5t5ckz
lPX6ucF5L+ZwXJQMkTHRsfYw88aPISbQy+oj9zebinY3aE9ivR3SdngJccU6zCX915VjgeJuiYuL
nKtKIyzbB9SsnxrdcfWCHR7D/RrS6NmyUS9gxUkw/U3YGPkjvMIQrg4CeXRafj5+DUtqrXWYg1Ru
8GqU1+xcXOgbSCjpxoAuMFwhJQg+Iuaiq2WBfODKGHHskEyWqXiN1tDx0OBHAWcArW5M0oNi+J6l
dHx2KKOarSQ6gC5hBdkGuLOujQ1d/D58BF8OKLfKwtiMKCHFx3aM5bjx8hSe2aRp0163JIx+Rs/b
XGEYKGgPztAdadfSYqWFbcbdNu5mH+sFloS1wYnH+toZLb6RNQmU7XWoEbPvluWieLx8RVu62Xhu
cAHFrRLeYE0ml+E61c5A9swFijjwCS9BUsfHoqK8SrWNN4S2CTeApETuK53VRmCB6BXDXsuh6tYU
nxwdyJSrR5essmBXSWf81kTj4vhSmwiGabnaMBigexDb1XbFC1irjW2BiQxlZUA3/hJjaINLjCRD
b1XlkC83dpLgxSNEBDmkxlEbm7qokC9ticn0mi3c/DTjNwRNRg1kR/Vwtghibe2JZr632Mo2YTLM
13KMo2aXZ0560NMUqlWJyxYEDOqF9KptSo8UaZR8/p6sLq4hoIdYldZcbX7HXYwG0mxhc11nhtvg
VkgpA/ZoD7Z/FQCVIG0fyb/Gbyi9m6feNjhegj7/7LjEn2yQTfjex5j9+VsXDiG9oqLSclPl/sD1
lTzf7wADeI10Y1MCKtHLsx7whinrDXrL+D5KamuA1sAfbhAsz3wXSEnI3NYUORtLGeFxtjNY30Fk
Bfdpn1vtlnQne9+7gkylUSXdHfXeGO1NrpTRyuYgEnz9HW46jZHIHxg8xS+yw+tlXZdGXn/Gp10/
ZKKjszjMZi32qoMZCm+55nJHDyHCvxsHKjAes4pfkJ3mvxCXy2KdCh/NBtGTct4athMaKLpQd7Ct
RwaYCvcUnPYo7kJSL/sNB2ZNJYOz17FPNEZ9ddc6L7Yz6xptjCUhYgbhkk7tdP2V3ykbIiQRdvlO
U/H+sgAgg00Mj5wCE1nLPXIhDlxV0LZDhNX+0kA0NZCE6WKmhCrO3/cC1T22FCp7hjFE665sWnsL
oAIjBESPi1yK08Jn8LbyQwUoh8YqrfPhc4ahobuCkEO3BW4OqcrQmE1gydiNF7t+okeDTEVXjVCZ
yyrOJkzvgVu7nzPMqnjb1FAsNhK+xjFhd/+Zsx09TVjQRutcOfNWc+XEH78I1LPVxfmtaEgy2diF
RRfdUsW3zLWg0eAhVd5jbBZ+mi1tIzTo0uk3KO34SyBn+Uo5Wd5o8NZ4U2Lxh2uV3WbbFLfR55AX
/EiTCqZQ0gHtR2GBcX3l5Tac8mxB2ryya0aaOBmxU4h5ko98YXgaUev2Q4nlO9HO3U+KLzBUPsoy
Th8gzYQOHFVd9CZQBNvzRoZTxyYiTNV7Tx5atHzXhr3jrkw5DQlym1q4fr/KNH3obj3LcWo/RIlZ
0F+GaNV8IweAx+Qm9JgBuJtIWNcBPv0drZtiqmAeASvTZ89nE8RrLY2MDnDE+lxiNFor2rfEBY70
uifBl1LJwEtsTj24sNeLTYdF6nuFfUibeNZ4b0KbQUuh2MGqe990TZo3eAs45K/FTtoFz6YjRabX
He8cBWgVK4z/8cjCxvIpJhQak/yhdLtbous8e2d3U6z2DoGG+Q80raaLX4RZNgMejGXhbDF2wCTx
xvJwZqX+D2SH6XyYSgcVL6Dn2N6FunOb/Ep7ZC45t+j1aUBso1BHPJDRKnHc2TYJ6gh7ixXhiI1K
SG7dSoDvi+X2wA0fTd9IqeYZ832KT3+2h/JN6w4LTzbJzG458DmhGvcmJj/QWI8yL0idgOxE4CpC
q8ULbMCoPSZ9fMYwh2TgdRgiWcdywWT7Qf0THmIPh7FVXMNLpbKIcomG1lEW93NqvY1NZOlHBbWe
vPsaqkjasD+t0F8b32oAt9+ObdfPYLl1s46xGqCgyghqWbeRrw40tUnw6QpTwsFThJ5vogIBzUYE
OrXWfe/UvxfKMBkAgx0vtie1QocPlZ2s88TCchQDcpvr2Dj91g5Ca4Kws5GOELR+Kh8kDckWHZa4
glJoKiCIsr4rO0NNK9y+ve9uOkw7nN5B54nUaGEedS0ommtbsOKGro2+jlD0vwUE5UXbMbdycCcu
aySO0RdTV/wOeu+aS8N8hWCKKh+DYIqycqywcA9m1dn829B3dlZi/M29zoUENLcoDkeHanWNA6hf
b3E8IiC+UKSKRH3uHUHWoa8ghc2cG4cWPpTKJoEA6bWZ8SgcG3xGWXH1OwSEndbZrFR3q+PafKLm
g7kVeBTGq1mQHLodbDgvK6UwVrKFsOJrsk/Qk5Q5DZU14kfYR5GpyXC3bMOtbtpliWxiZDPGXgzj
HOEgJSHv+n7sBmsCzGIsP+SsvzjcaGmmwqMwyc7rTYRgcD/JEqkS0tSHCX7YSBuLGs4E9ClLBOBs
D+SfcQmG4I0bQU5wSBfW2rlq6ry9if0mcDZRbw79WisfMAL7Ff5vfHXUKs4L/ztMoubgwQqlSEVk
8UvJyvqJQVjPMnEmVnZptpjFj/jWrqIW89IN0jb74AnQ310OSv0AYQx8ibklVx0c+wcslsbvKrfK
O9Mh0HYX0cPxt0TV2N62IYSNE9NarI2smr71xjYRHq9VxQsmn8Gp0zWpGqBqeLl6YoXTFp4Fuvcn
mqVx/DNPc7JZ8yY3PmLqlOL95or6Jk9y/JVdR1f7LCLA8dpDcn8r2jo5uiEbMhmhGAlu8DuAgwi7
Gf6SbB3bXflzlB3geEh0fphxfQ+jZPox4GDM/Rq2SbNSUxBFK4Bh7j5chzGd5XFw8jdgol+c0By+
mnNb3PuKFwW+mANE5Aa+9USIWdjlToN4iTOV06bvosdELghrlFlTj8m6Zr3ZZM4hvxtBbbjtISKg
eEUQ4AZD/CIKTFtlEvVoFgyMHNA9zdHBm6TrbEK4hN6upEFdrigI6BRgqqwQ6UkOawzOhxCjCAK2
UP4inyO5zR1+cPmbiEmuxvaW94hsKJZ+tNy6QONWHVsRZpalqfTiqeB+VZ69yJLnDDca7l45dDjy
KD5xxRq5sRuR6q5AJutq3TlS3WPjM76gX6xfYm4sP+jlBh0Xvnk8pmiLH+l/tkdsu+unEY9yXIZC
ib2OtBxmjAkkD+K/UL7BvqTS31b4k5ZXlXBDjDVqryeDqytpBN1E8PqJp3LQEZjbf//rf/zv//Vj
/J/Br+K+SCfa7P/Ku+y+iPK2+e9/2//+F12F5b9e//zvf7uWEsJWtger0gXwhIPKn/94eYzygP9Z
/lcoorCpGxrNpZW1dz1W+KUf9veXB3HfDqK4IAjP9rQ0beVZjqPfDjLrSGnMIpJjU4jpnt2IxE6j
Ch5qX9tra5rh7+MLE+4vj7r8ra+m9p9RHYvkFosWlLRORuXq3usO29Kj57rtQ6pi58mycsPYkg0W
oeiaIO3p1BF7akeU1JcHd84N7lo4M5sub8U+ea6QSgAgYJMe46aePiz6Mv1AWeV/wLnVz6/Luh6Q
Ml0e8+xj1ibXGZzmXctdftOrdykzcn6dVqRHMrSQSs/gfz9pqUZf+xlh2hTKYZcPkviby8Oeec5S
MCTJ08LziGd/O2wP0axUVZQcnWp8zHyA5V4nsHSo+Ojgj9xJD4lcaEjQaVNvfXnwk/W7vGQG1zQ1
NUI9acm3g0/mRJsxb5JjalYUogUKlxso2Gl3dXmcM89WCttBG+KaTNTx3o7j1Fw3GYZJGmTcGEbI
vs6BBLAy9O3zgMPjPidy4evlURV/68kSllA+KdYc17ZRYrwdVdNtHv3cjY8s8sV2FFHmRHRAGUM7
LNoyvLs83NmHyefCkrXRZrjLz3m1gBA5ENBjlMkR5hDdTxmrQ2iFeF9dHubMtyGFJxyY5tpxXHW6
YOTcjDhapEe/GNF7kqdTE6hO78zluIE/VYWmv7s85LnXJwXLE7Y+jFu1/PmrmZF4bymiVZNjNNhm
9DjohGrOYKRpGwylXXzTVSB6HDy5HN9cHvrcQyVliQ+ELdaFOfF26KDBiR5jbGZbTuD0Mba7FVa3
Qf8HK/T1OCcrVPfJrGWkUIhAuEPgXQVPUN6qLflnSA3CCH/dIoi+/8HkALtMB4tlkxPk7eRkqWfQ
Yis9ul7R9p+SpDL7Bwcq0+ZPxrE8B8aq5jmePEQUeG42Ivw9jly/MP5uxBw8FjX8x3cWytm35Ui6
G9rCKO10QvTmIRV1eXaEgLyE3qsx2GJoSvzi5QmdXZCeKWiECulq8+RtpanygdvC/OigovpCARHK
rSUsDx++uHG54SmrkbDoYqrVyyOf+/oQ0/zfkS3x9pWxh6HHgBN3xDxcfJJuirciW49EdIIx8Pem
Bee6POK5uZrCxLwH9rrJZ/B2RAytYjIkm/wYd5B6fUqOu7YesweBsTHGjQXNTCCj5J1Rz+2dJkuS
5r/joAY+GTWq7Lkcmjw/Eqni0WARc/kdD8Ly6JLb8OPyDM8909djnSxPWrvFiMiNtxlZ7bNntIup
VkUy8YiA+KFHb/74/zfgyfLxoNILq4/zY6bTmskZTpRv0RaVT7Ix7a9VjqL1D9YNuxcmxAAWXCxP
nmdIhqRZEnV3LIbU3tM6U+2djgm2W8+pVrinubFT3V6e5rmv0dTS5tg1pbJPvxKo4chf6y490gxu
qnXtEy67HWlev/M4z67Q/zfO6Teh8riSsU5TfEnDFzqxEzKH0HqIdKL0ZyJgh+iaCF/3vYLt7BJ9
NezJ7tni9RH2bpMee7yqJOhJ5sNLqmj67cmkt6N39rZzw3H8ae250uRVniyasMVSY46iDPKe8HcJ
OqlrKsMAg+ks+nz5xZ17oJbka1eOdgQBIG8/eY7DMkDmSvlr2uOPRXtwk1tQD1apDvbcVq+4Z3fv
vMRzHyHbixKKf0y4EW/HdDIAfBVyAA50g9w15kflNSon95asrgAAMa/qD5dnKZe98rQ+syy0inBY
TM/U5tshJ+wKW8ewOZZ0G7648A7qvr82+gJSBkyqBR5CuAoeNNI1NHTZ7tSwBGte/hln36sDaQvP
TM/VavnzV8XN7LW1yiwdH40AW4wV9hndLe46SLG5cYC5Xh7t7KvVFMNK0tLj3b4dTcUGgYRTGB99
qMnXiIJLyPWIjB+dDASwTCt9GD1hv7PDntsJLBxFl/rNthBYvx3VxjJtQWOXSjgUiAmmvtk0IInj
5vLszj1LChkqYI0iSsmThZui8oZn0idHmzCg2270y243JnMlYSZU/jvb2/nBFF+jNs2lHH47qb4Y
iLvwpviIm6n9gg20cSOKwMGqVXTby/M693HYliO459MB8OyToVprgmNlWLw1KTQZ8jR+1mNYTffk
fUCnRyBYvfPGzq0T4Cxb4XKghSVOPscqK0TmIs89dm2NWXNYjMP3qXGAWToLMTEBfvVY78Fj8GS+
PNdzj5XPAWW9zdVbiJMKRzd+xYEoKfZB7Mn5jEq5nXNlDRuN28M7g8mzoymTCG5CnlmhJ/PkRPTz
CebXEXprvS4ByT+b0sXjw62svYGYasMm0KH4dqbhycZEGRfI0NH3DSLBW/qGCscjItZobYH1PidG
5Vxffhxy+QWnuxR15gLCAPBQQr9dZiSvFimBp+kR/TxEbd8hO82o518JAnX4azKBtKush94jrxL3
T9kSUcK9z9yFpGFc/i3nPmOuz57Lx+WAj528mnYYhMTBPD6mBTGOGAoKjEmKQTThH5x1rwc6fSux
OTZJWXCVzUTzbS5xadmYvZTyuitgnr/zdS27z+kTdlm6LqQFUyGrf/uERaPgaOoKFIK+ULGGKGvA
Paodl7YPfm+Ac8R6QtKOPmJE1KwvP9Nzg2MftBx5y/XWXD7EV9u/Y4GQkDOlDy7eUTCnY/Tp96Q7
2MYT1rpTvK/oeMZ3eK4m7efQhdS2v/wDznwBlPesf7An1DHyZPZdOYR1w+86KBOHKlxn0865sluV
P0OhCq1/Pl22f5r7nHTAIqf36bTH3wEIzUOL09VPmF5ivSYrHEZ2CsZ/tHHzBoebPBjqD0YNW+8P
zj/Tpcag0KBDC0D+9nGbIwLCpLK9g4RlrxfEmq0VAL/yHiZJZo1vw2J+VKT85e+cTee2GtxoTNtx
YfHQ5Dr5kBd2WBXT+Tg4vUOfre9MyRYTzN59mUEy3oEZB/kj6iE4h9objAPVM5IJQXDe1vA9TLut
th/GDwGOPSSNlFNn3U0jWobj5QVx/ofqZfflO2e3O1mSFq1CNKamf/BwXCr2IHRkUwvVT/f4eQjs
TSaaYrLXdNB0O87dtS8W6kcYRSOd87JX/j6oOK4IsfYSd89q0HuZivid+u3cwgUN8jh9Tb5edfI8
a4SJg18KfRgMVJsk3XcfIiIofmCg0s3/vGwyKYV5I3/twafYWoIjZiBI0j5YPRbItMFmeoZlNchb
o8+DCmfRZgjtddlJL/p0+XUs0zjZnZavU/FlWjYX4ZNpEtYwmlQg3gE+O64KXUvexJBKbvx2Dgfm
U1Or4jdq//RbU8r0ccR3PL66/BPOFAOAQ4pnjbgGQ4OT7ZhIeoVA3PcOsNvo0eIZg7a4LOwvnT8j
izH7WH/DtztR15fHPVP2UBVjaaUsi4/mtFglObtD4if9A9qYAa4JZ26+WMjhfR3MSbTHLDjK35nr
st2dPm6chqXkKNB0Hk5KrdlOcHspff+QYKsc3ZQ9PbY4KUyPxD/ksKgau5r+EhpqHNjC/uvlGZ9b
08Tp0QTwQKmlOhkdb7RcohEzDnFmmNMGhV0KodbUlRVf9XZbT+8cfXL5C0+mi40PT9mxHDZEffKt
Dz2rh7B1H6i4kQ1MAu1ez35SyOcgHsVjXxXTU9xOi11/VMGqG834Shs59ocZYcI8mrwQW0P74h0w
+1zZQ8UDxCykZf39UCaphNCp0jIOCs+N56Ce+7uEZ0NrFfvGeNM3fYZFX+tgSJiniExpe3v3aYh/
E9ZGy+O6/GLOLEUOYuEulxcJOnNybvguMBVJlMYh9WkZcClUsf1rTiO4cqBS9YbCfTTfWf5nliK3
cGnhMUMLCnno27Mqcx1BAmPgHbrKtW4KYuOJtiXkWm88p0qgqRF11ewBPwIf4meU+s+X53ym3GO6
4Kgg30La9rJYX5UmMiW5DkKGezCGJCON1CvRHE89fKnL45x7tnQtFFZV9MUt82R7kTD3KqQR3iGN
MnhT+STFBzfsyeVosEbF+r/o+4fLQ57Z0Sz2FNAbxgX7PpnaKHuvCEk0OMClam7jwRrCfRuZCXQ4
AgfXkKdoMRfBwK5zeeCzc/2rd4Kyn91leeevnqnqoLB4w+AdGkymb7LSr6BFmTgWu8J1v/QywHrg
D0YEemc7s6R09Mkq6mlfT3ha+Ae8j70bIzKDr8hoUdAA2uJFTOip3F0e8cwmxknFFXzpe3FonLzP
uisg7fqtd0jYTHcBptO3iRl9Tuqx+3J5pHMrlEqSnYtP0lR/VTKvnib9+aqlgtOHqbajDUokckWM
YZrNP3hryFTh+Ao6lX/bJbHxBGfPDH2wq6bdi9auwjXaAufRMvBp3eWFIb9dntm5Z8gHASnir6bs
6ZHrjLKLUA+wThZnPMQ+9BDXBjQrFGw9gVL/HMuwlPR4jOCLCxL1dlmOYRjFhGsD/kBqg0xZzDCJ
wgGDE6GRpFye27m3xonuwMegyqSgeDtYjF0zPtiRd9Asxq2iSbOQjzCj/IO39noc8+04Vl+NVtrP
3gE3p+Ex9Yi82xUWAhQsehb/BG222c/LUzvz2pZui/YUz1FSs70dUk66J3bE0gfDNF9sP/EOszUf
6qRyHi4PdA68ZCTtcgvl5MYh/+1IWT5i44FN98HTRElmbS3uSH8KXHx963yPOQpxr8pDaFsYkT6o
AV692ZTpr8s/48x2ZoMGUK0oilD3FKxpucqR9TSyblrs6K3YkV8G0hzXjJd9lOSfvjPtM8+XSzJA
KUiNQM13spkVxKJGne8ZBxz1KcBnHTwkfiixszG97p8v06XuVIoLOLl84mQsL6n8LDdt/2DMOU7q
xH9NJOZGC2L6jx+iIo5OArRRcIJDvH2VmPgRPhZL42DrBvYtjvJwOutMGc0VsXp580XG0K/fuVac
KS7YMpbP3YItQGvv7aCIffygbueAhhABVU9hHuitNEeyStSAY/2G2BIzvCvDICKfeqzeWzjn6jvG
d2F90BSGCnyyfkncdOpq9IMjghfZ70wWkoc2oF+iCOD6PUgVmNfAEhFczJwwoGRM86+IoLGVRhZO
xMM/fwf8FBrHHoWisE8+XAd2iJm7RnBEdoJiUOIfS1M1x30igTsfq1l+vjygeebTgf8CU5lqgGPS
Xv781dkF/a3ETcrlBWgDJ2BwEXXMuARVV9MgQxfTQSIlg3sonBZZ4mUZ28c+7fuZ2DQSlnYC7834
KiBLBUcCPcvoIw6nmNAOdMPqnefYmDfJzA5w9p85/YfDyAl6F+vGkJ90s8itOFlEAnUzHaCl+qXt
bksoHcEHDMHa+vvl2Z5bbUBZAuQApwtO6reTDbC/aga7Mw7EkvtuAiOz8sZPmZzyz2Ofuw+ZdLPr
MXXcDz1BSdvLg5/bNLje4HOIrx8L7mSpVQ1s88iLgyM28M2zH2HeQ6Rb3qwSUM53xlr+rpP7FEwm
l9LOBeHi8vJ2ophAoOJXk3/ARIIrIk4Lfo0VBc5FGDAPd6QVInNXyIMbzMEHMaywg7fjdxbzmeqW
Di+7FruXCRx/gtNaZtPVU7tc6jApI8GVqKvgyc9D8chGng6bDlH63dSqMfv9z580Z/rSgOEBACe+
nX3gZqhz3NY/+Li8bZ0GAS2xrmjRRKjm/eWxzp2AyvXgIgHcwzs+BUaqSkEvRjVDDR/OWDWUmf9B
GJAnMdyJx3tZkAS107o18RhTSKIIKYS3jEqyHst3oKhz12ilQUhoOdGc/RspKicoVZLUxb3d0dGH
jni2e7P0nL2eJMmEvpE/uQQ0EKnh4OySKevZSYkkbWpj5tPDW2sVjUHhvXOunFsGvAwH1ID+JoXk
27fReQAGXa/9Q2lmGGQ7EJ7FVUFsu1gRq1DKlcAHEU8d1/2D9adtTwHIU8Pap+SNwPUqWRK4fIhS
jXzPbcbukwiXjLYA+H49G7CttiRPE+N8eU2c21M1DDhFoqyCO3JykobhoAL8Ab2DleDsqLElWoku
jT7lsbzGXn1457WfHQ7HUeqwxb7n9Poh5gKVcxuy3L06++KMAKCrMjbM9ejiYHLDyRf1Hy/P8Nz+
wgZK5UwTF+LWyaeNy8JQenHHO+2Jbl5FvkNKKs4QyceSVhyKusrOEIMlXfqltpt8Z4etfrr8E85t
p8wW31xqFZy7l/L+1cFVIMhq6tHxDhGRD1c9RVKLlan7s4vDvninhD93bizHBQUC+IA6hV2iBCTd
GZmuwhflChkfuhwOwfFnJqCxSHKvjQdnbvGk1iUszz/YYhxAH+WAEcBBdk5uEJNR4HHecXIMNehO
SCTuoxM4dry1SRy0t04y8O20k3+cLL0LQkjwO1XA7bz+x08cQBLOB6ikwyF28iE3EoJCjSv5oV2k
YaNZutVeDe1Lb1RV9M4TP/N2uXUKICfwR+Cfk7ebJTPWWMQGHOesjq4TvHBwnCRqc6eUPVTv7FBn
PqCly0DlQdcNtHX581dLqevFSKxNFB17pPcPCwVtNflZetejjCPYq3ivj37m6/mrkQrbAnXN3xgf
6OFi9JhVdOysxELoHEcjjtR1W6cfnGD6y01vcr6LbLZvUAGE4e0oOgJt//nbXMCYBbPAI/5vbEhy
wxMyOOANGEtrHfJb8XmA8Hm0G2G9s0P91c86qUec14OdLJ22RxrUjWZ0xFXP+xHBSRb7LJbdvp6w
zafUxv1hRSmBgYjiDv7UFj3O8asRcRdKC3Q5oM+Wcl60UczmGonuVL+zBs4tOPo3yzEFacNzrLdr
wEpsaP0hv3AS9ojNUh1qe59ZLb7hgOC4KF1++meXHFx3wQ5KG9I6GY58PAXRzmO4Gmn0LjWJn9qN
WFLjGgnRJ/xgO933y0Oefwmegzm3SwOFkv/tFP0wDAJYKMExNz2YVSvUYs4joTgTvgLYUxdXvcDG
57rFZuhDnnkO0Tiem7jhqsO89VpQuwBrVQlkJHKryp+6swf5Ds/53FsAi1kOTkA7gMK3PzFn/kSv
wlUPMV6IseSySXMgdeDKqDHneecdnB1s6f/C7FyYSCfPA8tnN2scIzpK8jmDT81stO1uJu603c9Y
uv2+/PiXHev0E1gaCNZSCUMxOykKql5NLkED8TGr8jDdqAa+4iNucfO7x4V5biQWMVQSJeHNnIwE
K11hq5Lh9FkZeHAmQN0vmDagHzMJPq7WMJ5wfTAhzQI2x+O1b8XlFj5rQSCjqq4wlO93l+d+brUr
SNecnKBFXLffvta0LbvQGkR81N/iqO5vVG5UH6UfRj4BEXbz3n5+ribnrITE9p/x1Am83dhNYOFT
ER1tO5b9NXlbXbbrrBHVt3DC2wqUxb8n3yJYO05LPhA3IJToWVgV4R/ssg7cU2B+mG68/7czX84S
KigMysw8q6YVMbbxZs5766eigbr+50+ZQ9N2gE4FteDJep7bwZsRisZIdxT2/83oZuREdtD6VqKv
CCygNBPv1CZnKiMAVE4RC9Bo2Vrezm8khMuURRYdM+62+Z3nj0m7l1ge3uGTGiS7qBqCad+VmF4S
lzLmeM9fnvS5s5QPGPSRrrBHePfbH1DiAExJQG1kNO2CVmR9iT0SDZ51axlIRUXIz96OgI5fCGKJ
Vq6R239AwUWPxuzBQQFBrWWjeVU/GIbT+YKv+2gVRv88lBMhzanHOZX12fHydM/tWUAw1JuKUlSe
9qJrqnuYhE14DPEDi28cbPi2ZEhYuywvOnF1ebBz6BjkGO4xKNBAE/76zl5NbBjLDvkVkCApDSQp
1Jl8qcEdrL3MCk6N3BLzTdimGCtgtBJ53zuqF3ygY6/lvzRM4p064tw+wvq2EAXDySNL5O2Djqwu
dwt/CrD7M9ybYKZK6irbjbblhPnHhj5Mdn/5ESzr93TXBq7ha6LyZeiT5aXGxo5jizMz81vcik3f
7O0bHDWdYlsaKlhXhu7xRsBhNHhn5zg/Ms3B/4z8F3D36tkLPxEEhWoqYK07a/t/SDuv3bixtF1f
EQHmcMrKkmxZsiVLPiEkWWLOmVf/P8vewFaxCkW4B91jNNAzs4orfuENdHaN7h4iswOEfZCsL6mT
AtRyCIiyzX/4ZtsyCLvBSIFsOZ5lHdcXicfFfxohMt2BOPSu7Br1zZeOf+V24H7sK2uSy/d/H/YP
xlMEKKplzRZXAblIIbIJQOcqzbZDDcwNucb3ASoYj13RDw3CClE8/YevtWkRcp5g5anz3A6tW6Md
fEquOcr/3z0cbL7XOOxdlTK6aNs4xf/I9RMJv7zLn3uuWMNlwSsvrmxgTuKof1pg1IwMXt9Q+tki
0zVe2wiPHxB5QNrGlxsLt0bI8IkdVtY1EFssjC1rLZVshpVStRMCAXKhPjRAq/3/EIPRyaEVzr5X
yTiPf5eGipHAh/lPzRDApMM7ov+FBGHz244b7/nyJJw70JQHNQs0j7hkZmOZSLiwi3X/yU8Qi1vl
nTV067KCPWR1SrtOEFz6L8uts6+pGkDCNkWY9mnWKXrBW5KT8El44NwPE/azdlgMH2oad4j4UlVY
y9Jir/Hsd+pUZAFXiut7trfRVQjRrA6Cp2gKpyf6Oa38rXdKbbr3gDVVax1J2aWOu9g/86uL6JZ6
EIULnsbZ3CI4hICw0YVPSIzUz1VUC7XJyS5Wlpba7cIzPLutgOFCzqajSM5OqZci1PG01oUkSxN1
xeciDD+wzcuvZT0HH5g6mrpmUZtHsGLqwuU8m9W/g+JkoOvUesVnHg/aKWOiy2lrPndDL+91GZ96
xB2n4Z4iCmpLRuwPC585izb+jkhfmno2QHgSleMRMVz2k67IjGfsw6cK/fxqugaRY6FdYineV9PT
G+yhIwMLjcKy8pVcaeNC6W0Wcf35CXwqDFtuZlF+O/4JrYayeFLz0TK+CrsGn+srkg3UFtG2xLk0
VnDkRXpvHIwlTNqftvGnHfVnaMAqf/pElKJMsR6fzk6L8gJNMd9+Dgcv7lE0ZUfcB4luTKKVjW0P
EV5cfa0VT1uNZmtrm64Ygx4bSyX4mpOUBIc06qU9zqTt9AE9WMXlW27MLNzWtaUMbxhANS3W2E2g
3E9tjzNC0cvWTZ9GdbFwD5zuHYUnEyqauINVYLjH31JWOSEE0snPXKOIyBgt+rgYmyDH2zoxRgMt
BlaX77rTvcOIFg0J2bApnM5bnVhuYIwkGcYzEjToDSES9DRIDb4zAX6yDgDDPY4cOPk5srFLMKP5
N2wFiyf40jyt1EnEeZllB2DGG71HIuTZ6YJ2p9p5s/YDZ6BeOEzby186jxvFWNRKVYUqIUEj9/vx
5Aao6Y/eUJjPJp1STD94YQ8NUrmBi4Gb3sDtR/S1kVvlC5TfzNk3HDckjbUe88WwyP3d5d9zejnx
c3hkCBtlZOnn+5ZnCzvGUTGfUcns7gLTKzcBmhtbhNQVd7JCeWclyFdeHnR2/f6dAybchppLf9me
HZYBjfIwLBrz2VNba2fmcv8aWVakrGrE/f8NpvP/xhLwfUUltdFnm3mERVVXUWw+K8hYPuJePgol
anR18jxbWNvT60esLSABIkDIavPOYumQu0us/HNiCgAiHUi389UKxcH8EBo+HlQTubaKEPnC/j0/
MHGSzlLSIp99Y4AKHp6Khvks9bWzHtAk2oMeAKeXObQ72nzT9dWLZyjpwn07L5sxuXTjGZTwhGYO
RanjzWwgNmbo6Pj+0gfDKn50aeAormb7yoMmt3Li4nZtG9sx1Xp9W6Z6aa3ZW7ECfKno02s9ULCS
RbZMSXc14o8bDUzMEp3hzIET7R+AKBYHnCx49i6FeZPH6Ixqv4Ki+eV5SbzFuSJYaUmirtFgxZks
lnR0Aif0/v0BkaDBd3YRcP+FoPZ00wMmVAUfnZ4QbKHZ49SEct2ibWw/E04FV0rTDVCUOukFvSQp
XbhPT081mB/KKrQ5dbAb84rtqCVFauah9xxnSXONQXd1wJoO1ctRlh4nBbWpeqiWTvXps0EUhzAK
ejfI3hAEHG8GLJisZDK78FelatJ9HcUYSYAkqF0v0Fsy5Hb4ffkaOTcgGYJoZJtAjeYIPDvN+8DX
5ehXVxvjT/LPeuNUqrxDKXGEFSe/Xh5uzrpgt4ONoGICRZskzJk3TXFfs4rWsvxfZUgv63uOe26x
Uhqnlq9xrUFKuYiMjZSov2uMUq8rDfA7lmWNsisC29t0Zh1HO7sP2wSWKlzhpyKrp4UpObPwNGkc
7nFiEIPI83gNUNEetdCr7WcPWfx1bhB4RUOTrP0i7t90LCzcKoh4YC7PzJmtTUlNEDoF7wyc2fGo
Up2UEwRIRsXy/JDmsXqDr5LxJEsRAtiXxzq969hbfxJ/iloEJ7PjLKEzhF3qFP3CajdalXXe7VIE
llwMWvxrM5Db+1Fpi5Uf46VweeTTr2Q0mZSMrhA82XmltqCNXPdtkPyaptzS0JHAARQBhEBGbVpf
Ko6e2WyMptikRWw56jmzlUQKzWrHvo5/QWyQ1VXWlAPYcp1S6TcJb9FmgyeOMa59tFuRM41RTH8Z
uni4LfRq8FyMLuUPVLRs63osunLcUCmwox8Ya7BP/3FaKC8CBrWAqaGfwQt4vPghxAXwJE3wGo48
OqscQsgaNNWIkrrXND8uD3ay+iJSofACcAVhLSRujgeb4hSNcEQRXlPVi286ITtuY2i4QxECC8Nc
0h4qM7zR6q5aeGJP7hrBcyARJz4lRwUodTxwkA0JyHdDeYl4H14yNZmuOyxO7+BjDy+RCR/+8oee
H4+yLXE4bcg556/JLC3Xh1h98eo026tokf7shizZZG2L06hP3XyhtHFuQMjtdPfgufNUzj7Q8pIe
585Bfxnlwn6ZusH8liGpvZZBpq+1Tl8k24lL4Shj4noCWPcHO8AWt+ZLqchB1Rqq9IaXSGsiUYzD
nSurQXioPCfMrrGZSrrXRMHfQjog9Nzk9zjPNM13NBRLfxtqU1dW+xRt0nphrYnH57+Nbiftdd4y
ShKncQ3+SVHVUC9/M1IquOZaxU2JSApz6xDR7CFD8PDGbpp456OfN93q2DjQVEhqkjspwrvuK9Ys
6Vqv7Mxaoxqe9l+borUxDLN0ud5XiOZlhwHd4gpfgyGTr8iQcWOd6lAP9xXkim7by5iQPOEAMWhI
3RdagttKE7yhIYzoILEz0XmPi3Z2Hyc06oKVpON8F21MFJFLhFcTO3qwbV8an9CWtJ41g8T4i6Lj
g05+EiVv2Db5qFAjK4guM14fr0HTIHFeZBbA6AJOx87xS/qgPV5PwbdSrShVNIXG/xQZZJIRb20j
NtYfYNMbmOBGUXsPJNEb9lLmpd91VL1HV6J6Fa5R3h2CtRQPxfWoNuqPyakb5RcmIoAi8xid/tuu
i4Zr/OxQKZ5UUxgZxb2ZPtT6IMsHG9du1Oan2pL6dY1V6w12N559pfs2NsuWL1VAW5IqhuMWFk5z
sI0xKLHZ8mSyiVLBRRXphPw+QlcaJUYljJMbEF+azPI53oNhtSBwaiUfcWswY/0n+t0BfqR4ddU7
iunSDYKtg7MKewsbE7McA7nftHpZxIg6e1RNMS2LkcPfDm2kPE2YdeqIcXRRvw1TKR+2TilpH3ro
TXnqmsL9KF/DUQqNfuG2OLkWBRIEOgfBHlw8rqnj20lxhFtxIY9vXBHNLkj6dhvqjY9AMN2GCn0N
yqOQIvGeiBdSgJORAVHCWBFEEkouPAPHI+cmJOEUHe3fZi/jKqe2OJijdK0od43T5Q9VlyYABCyM
W5wdCtNxuySbc1I6IPCQkV1gBhRLEIaOf8CYDqGRppn/0YyD6d9pdmM/SQhdE4il1W2PMmt0PZWI
tkZBmz7wOo0Lcf1JyCXEHWkJwAMDskKt7fgHUA9XMhKX+JXwXtmFoI78NS7B2G11kvVVAvJrr4za
KZaU+eYXNtVEwfF3LEJuEXTP3t3ELpuhqGTzdaTJti2nsTwU2H/sEj0b7h0Da9mFh17nQz5f2KI1
T2XP+YO1Agk/eyEQeaEibA3Oq18gHn9tjV2CgjZv9EInax5nUQQCoQljATwZwb0zG0eWpGLilXVe
qRSh6DrU3Q8j99N3lX6tsnBwTicRbIOIJ4leVIHWO148ddS9MVR771UGt7fHAq25qsNSXhE+jauy
Wyx2/wnAjyeRAYValgmw6BR/S9MiSUInd16dxAjurM7pbj27GNcInjeHEWguDhwFNYO0KvSDVhYv
alNI+8uxxUlKLGaYMBZuAdV+3nrx/H0qVladUhio/juvadmq1dpDxx1VYct+CJpuvIKtpSNLj9pq
j7X9uxpM/W2CbnnqGqlsby//lvn98fen0G2QRe2Nhv/xT0lQ68GStHNeCwc7sYODZ1Dldi20Edfp
O5W7RMFVN0/z6A4PKv/u8uinW1pMxP8ffTYRxpBjTj0p+AX3GSpptT2iFI39whKf6uw2QxaKG1LU
IOZ8u1FTB9xkayY8UePvulMpWzCRxo6nsb82Q2daoI6cG88UabgNaEsjgzie1byzTbwmRvt16A3t
B2rwEFLHEQcmydF/NUiGLxyjc0cWaAWRMYeWNFnM86cN1ZXmIA+p77wmfmV8UweMcTO8lw+THiHY
f3nNzn0bIg2UGpAWoDU42zFxRURYwU17hUpsDbu8NZPrXAttTCkSyYFYlRjaw+Uhz2wT+r1CWYCy
DSq+s+nUlay3pQhJa8lTWjwC6c35Wxmri3Hh286cBtFYZtHQ9YLkMkv6CtAZIz1k77WWi3yVZ57z
MmmFJLwhvb1a4cmGb2b1I4qqenf5E8+soMgy0EpC/Ii69GwFkcqeQr1EYV2BaOvsJnlCRRw5kmkj
oyU6LUQN8zeTUw9GgQQeURUwC/M+qhmqjZQovvSa4IFci4IsIqi1agZv2IolRBENotiI8D9d/sgz
W4dLHvY+lTF26UndGbwLFWaD6fUq/y0GSbknVRwOGChLG8w3lgA458YDPCukAqgZnPAfaAZWCR5s
0is2P9KVNHTKusvpF0PHD6MbnVmQFzbQuWUEZENfgTzV5r0+Poi0nSLH8xTpFXmPwF+jCe2tJNj4
2SoL8E+7PJ3njgXyz4K4IDwW5rC9xOiDugg67zXTi1bd4KBdPinKgErZ5XHO7RbiDvJ9tE7YLrMT
73RVqeEi571aqd8eJrUfN3ESh1dlK3s3Vjklh2qcvIVH8tyggiJKURtc3omS0oAvsxPXrf8mkSms
9KTqNzD9gFwESrlvi1b/UqhhtHAKTweF+0QxU6WBKrQlRLD76R7tvU4OPdn031pkwzWcZLAGbg2M
Drb24Jc3mVo5KEhBRl9fnuHTlWRcEQFR1wKFOYdOUbGuBj+wOBNxo2GFykIQklAy+rg8zun25AIF
msV0ohpCn/b4+8CtoiKYt8Hb0FvOjYbfsxv1lnmvq5Kz+fehVPIB1HHIDfjBx0OlPr4VQMNDhurT
m1FSox+g/9F1HvLkn6+VPxB5Ib1uEMLMA2O/rAMkkXS+ytEwFJNq6TCMCkehC27soM63l7/szCb5
I7sq7lDusjkvU/cKCz+VNnyr5dpYh9bQPOFDlhxSJwqve0lDUD/F7fLyoPM0i0mkg4I6Aa0Lynzz
b4SRWeFBk4dvstz3O02NvLUGjwX73VjD6C1pNjkqOI8BhTLM1eQlAYpzG4fQQpTC2DYU4Y5X0wvL
0Sqh8r9RnesOPJPRCv2R5N6auvBw+UtPL23gfFSykarjLLBbj4cycrszJrNM3+oh0cqNnMLy/2Y3
maQ+UKFq7vwCqcFg4So9Nyi1MA4ayaRQFDgeFBUPXBjJQd6UvvJ3+CU6d9SFtBvUo4I9wMph4XY7
Mx51AhJnKBakcvNAI3PMqdJJb960yjJcxDfD3i36ulnjBKJ/RJSJF1780wUUryANKQp9FDXn9Uxw
31Hmt0PyJo/qtLVz33roQg3oltJN/4juYfkscjrw5CAKxGtvH08mYUQe9H0Rv0kenYIfY1yR/kMO
T6VDHpj5j8v75eTLRB6nAJP7U/w+mUq7Uv2i18Lmbcgt+VeT4M2CoTiZiy1p3X8Yi8wMhIQodVAM
O/4ymb6pKcOvf9MQfAIlgEH1hjdRQ7BbCpdaECf3DEk48CiRmVFbIU88HgwNi7EqsUV+c4a6vtG8
0FyVRW/c4kB46JxoE6pZvHD2xO8/yo5hUBnQacE7cQxOiWsF3uaJH6lvMna8/hrUMgbTKrXChbzv
dM0o59NE4rJ2qNJp4nh8emeduKs78jT1raFH0buIqPlXwYCXCL5ozlIUKObp+KNEig3rFBFLXiNt
9hIpNb5vSuskvxOj1dwkyIwHuC9ohA6JtcUFOsOiw3M2PvT235e35km1ARoiXEvBdkanCXl+scSf
vlMbMFxsq676oGRqvoRVWlyTWY33ZaR7Vwhb978LGXfpSFeGK/gA9qOajkuCEHMwJxUqw0KnVKii
Etfwn+MfEWbS4OWT0bzDPq9QCjUjDzsvDFExoq7Htr5KQll5khxt0h9wZAsAxSF/s097o4qpGafq
SxOrXnRIkLaUtwszNN9xRFvkdVBcuHN5VuY/TgtRfWgSQ30v7Vi773RPe5FAWj1R8a7AmCpmshqo
Hm1KMtHrMso6a+UYkvJtUnz8hPVB7x6rKR5+yqbcDpuFHyd2xuedI34cjgYCA8tOhYhzPHNKZSdN
p0zqu1w1zpeQztOTAlK/dNXa1m77aJLwaoanjwMu5foUr3orwNSxKvp9o2PVsw6QwTEWzs786RA/
ikSYSICsxiYkOP5RFj7IiMyZyvskDO2MUsk/jISqqs6q3asYQC7Ngtgfx7PAAaVGLcgKZN/6LCke
wAKnAXIP71FeydhX9BmerxDZG7cMav82r4tMqFGNyO0lUWuvc57qey/TOxcibPpbqL042wAlmWh9
eX1OZ4LSr0jWSYBgUc/zEjvJDc3Ay/B33BovUmx6tPuzrr/xrKzYp1H1fnm4+X1MpZfeOgKkbDUS
knmtEnetusR3zX/3eQSwC4tpiEildF3hjXhAk7u70ns7WJj9+eX1Z1AYOlT4ASLDHDpebWdsggLX
IsyQJiCrjRboO1pezso3cnwcnULZDUatHGofo6nLn3tmdrmjqWtT6AYqNcfL9FNQGkYr+e8j4irP
RYMBchCF2rXeDvF6sIP95eFOZheajFA2g9FB5nUi4kukJIdhFEXvHJw6xco2z94GrR3rFVomPW7h
hoYvm94t5ZnGfHczrkH4w8pqxmlBWFEmpdXsMH6vEo5OmZn52ncqz4CNxbv3rzuWwWhtIspCKEYd
evYeFJWldjZ6QO9AK8LRLZMmlzaJRvUjCxuMm0yhUHx5Xs98H3V8WcCKDVHlnd1h8AgjGuVd+m74
frbHkcq+TqfMO0xoWS3smPNDIdTCQ4PGwFwCdNJtvcBcMX3HSSHcpI4ibYdAVTPXiikQLHzXyfYE
CAJYnWFwnkGgZ3YwqEKiB4SQ0zvoxWAVxoO2b2lG7caxk76l+bRUbDk7nk56DsICYK4pPv7TUy43
oJrw7szfw8jwa9cq8rJBfWcwrv0KdTO3KHRtATp5cvbFJ3IaxHUDPnS+dHFAT16KrfTdjKLhzovK
YlPlkelWbQzgRq7V5qbUDUFkKxZ552fWkudFeCSJsAWdz+PPHQ0SBt+TsatthzxzwbDk+7rso5BO
d2p+u7xHz8wtg5GWcI8Ty8/dFDKcA9NEq/P3KYu1TQ6/eAOkcNh1nobV86gunfmz4/Fy0joVWLL5
xKaq2gZFOuTvLV56ewoS8XqaqvQbD1e2r3nmF9oBp5OpCzKN+JtUDnOR48ksIU/7farE75PVy/el
35ZrCszjNwr5S9jx05BTiMtQeiRPF5GnPDsXSgG+k2ApefftssB9c1KTrZnY5k+nVqM7OL35uozk
EuRUp92avRRs624qF1qIpxPMj6BBwOuBbxiVreMPpio5YiOcczitKdoZcR6tcj3TfltDEe9rB/uI
f91AOlRJAIIUDSg1zevZntZ2RYMI2Xs96i91WzZ7X+PhKiYLh0wn2l4e7XQ5gYbRiaUsKcilc++7
Vu3aWPOk9h1mvvc1lCdpiw5heNC17v3fRwJJSNhBc5/29izWC/GERKWo6t69Xi1uJtUJNn3nh1vo
wNXu8lCz9xdYFzwz0LFAGDCjIdQ5XjJMChMrklL1w8+whS+w2dlQVfMfC782D6lt+GsvkOsl0srZ
UQWkjHtOMN3FRvp0q/YANfsmaJQPCA+6vmnsUn1s9KbdgdDR3rRCTX62VWsr//Z4iI+lGEKLh2Se
53+ef9KZBRGtNOoH/noYz5qZp937WhbcBWntKTBGq27h5RfP7Kcg+u+IEN5pPYs7YF4ONQfNylBr
1j5wCk5WfptPj2pkSQtVntm5+zuK+CpiDGELNVvEtKEwmWWK9tGA4zkgTwtMspeibpUjSR2sRhVD
5X/DrTHkn+o8TxQpJvH27G6zhxZLvVTXPsocHuRG/Imj8hhC4UDqC84TAcflnTo7fn9H5PaGu0CV
kNz2eM8UZQbVWU30DyCI4aZ2IvMQBjiNS7jJby4PdTqfJFv0AWiT8RdtueOhWqj3SIHqgY/b8ViN
IMSEw2+de2uymhTqhLakhHFmRLQGSYiRB5Ahw8ySLcW3894AOYMyfFQ7V63t3EVkvc46wqGR1mfa
xgs78/QIIsPGPPLM8+DDYTj+xtGLcinWuxqrWCWTpS8tRJSVWkrjR50M9saQQv9FAw2XvVyeW/EQ
HZ8IxuNdpNQLeAmxpONxndgITCepEt8F9Sl/8Yc2OBijZLtaWfg/cZBWvnXqYMFeq/Vrc5StJV7g
6T7CaQeuEy/lX8r68Q9oVKczGzmPsBdDrX4fObp3yywLU+B8iSFycvyFeCUwFzEWZa85DR/76F6S
ags/3qgf0xWI7cFZd0XqF/+6mgwEyYb9A42K8yhW+9OFavUlqqeIBrFjvXSKNw6sYXWNhspU3GVc
iaYLoq7xr1q1L/KF2+cPCPdoSRlcCDxQOaRPwT13PLhXmkFfTBpbyYO+NG4nqojqdZAU/je8kY0B
dyyrkcGGAzZcj1IpO1eK54VPsJCmHOd438zcMsvHBqvyPiULHBRilciVQPfr3/JUwnskKqNGR9Vr
gOZe9Y4XvqBcl6NxVeH5d4V7UydjSh6CNkQoaiQuVoaswq7Ogxsa4sus+fZrF/bZU5AG2Kabk1Vp
7cabKlvL1xSBJvhClQYJ9/JuPzllPDYIFQApoFeLgMzsJqGiXGrJoCm+azppfchwov+i6dCog6DI
fpEIDk+1beORfXnYWQpB1wiSNHcYJ5z0mjTieEU6I088vU5V3w2gENWHHrX6atV3taZc40NhJVdw
pfprP0qLdFPSBFkqvp7cZ1BgqLmSL7EZFZKZ4x9gQvOC3oPbnNuAOMNFXu8a6thg+VEPd7L2FYa1
sXBrn3w0Y6LDAK+YyEmUfY/HBCk+KHUnMaZu5L/zrvJvs852aNz2zpU6DPoOQzxraw6TuXACznwt
UTeumjy9go4xu0tJj5BNjlXaU0gP75GyLOO9r6p4eTahVus3OVFwuhBrn+wseuQUoyhuM81cZOI3
fTrxiq/j8E6hMAKBq+tuY8VmAw/fELKKvV+spEJyvlQAWLyFq+ZPfe3ouJPRgIEUzD6QJCdiDKPV
5U6qaVBMGrlrsquBdFJYRLWakvxsyoRONs7iSrO3hxhB7pVlA9+5GbBybL9YWc8TviWjntRtFdvx
bdtOUuDCNQeGnkrYrq1tp9GRsgXS5XZFPQm8dIiqsQuV17d+B3Fitms0FCv5YGkkq2gq07Pzrh3E
7mCsS5mlhG7cSDXqlmkqh1/NmCLLOjHqqlgngByXhLPmDwpwKNqV7Dr+AAQ8x+LGxM8yeY/6s3fa
taE+OEngpuP3yyd6vtzzQWYhXtz2jTYpgfpT+44Fk+RiKxzeOgt7ar6P54PMksgmMBOq7L76k9QN
+bWVL10hdWcvOTstfMvcltK0oGQXKJvxLf7eupe/j4elL5lHGbMvmdeIUQM0SCJYE9VaBTdK40p4
hrz5P5oH9f7ywsxvnflIs1unhEJuyRUjKbfxlVm4xsb4ElzZ1cKNvjRns4dEBeufw7tTf3pfsnW0
lr/3B2WhHLM0xOwWw0K68SQvVH9yUa/0tecGG2l7ebKUpTFm0R/eSaFWYIT9s3wpv5a7bQjrwG0f
cNA0f4eSGz45B38tHZrSNZYqonOtALKwo3M6z/7SEKW4puf7In9X6fvaW43pN7kWFpYGkqQuzshf
DXvjawdFk1zJKAHkHCT5eqq3/OZ1b2xs8wfG3jUE48vTsnCDzKM3GfB+lAzsocB6Tfu7Ontuq4X7
4+yB4LkQ9Wd6J3PSphoQ+YU5Q3ix+yO9Un45v/y1v833l7/k7Pp+GmZ2GvIxCp0gZpj8I97nb+OT
dBh3/9sQs5MgmUWjpbQrf7YbfyO2KXL3C0/c0lfMTgIyXaoyJWKIq+LGv1IP5SFeOgkiAvr8iv7Z
jZ9manYSqkAvrEpnDOU2c9zuBkzWWLrVa1G5rbaKf8uv/9u0zeKF2ndkqUnZ/fnHdC09alfZbmnx
57z0vyfs0zeJef0Uk1ixEhRSxDd5v4obdZf/Mr/1vNtXXbVtHoMHfXKbp2DBD2lprWYPYxPnQxWE
jDmOK+mnWa6lYuX8MB/+t9mbvYxZ4SelkzB7/WbY/9102uHyEGcfX4qmxMv4KHFMjycPYdYJkF6s
/rSqq1z6buvfjX5ytf75fxtmtrcxYvWSaGKYItg4xi6Kr4piFS4qPs63Nyk+dCNSHxNrP7BAswSg
seCdV4k8PTu1HWSuEg7tnQe8sYMmDjF9m2d5HGwtOw730lAn2TrO/eYjjCudsCPrnZd/+2oAGeCu
BIgVqAut49m9NPZDpUWNpzzbcdJjmj5ktxURMuFaqbmkocNCJCVm8fPpFgAQlK/BX4AZAjE/O93T
FPFzYif45ePXrLteFCbtyvKspbBw/nIQ/ZP0kAeAWwU448wSPYx8Iz/SVe+5q/FCQ1HckVv5isR4
spUVzaq63PzrRAKTI8YFKS+47n8e2U9HPAGuGvpVUvzSytTA8VXN5JUtNblrGVODxndTVAsjzg84
eTNPlqgTI3qBFejs6DXUqcBeaeFLrUrh9RTE4a0pyd4Xw5ns2ymf8psEwP5CsfFk/UjWSZ+ZVIRp
aK3MDmOqJfIgTZX/4mkqKBSqDjs/itTV5ck8WT38mUSnXchjUoeYYzqkwrb6IFWyl0rCQ2w1Dl3+
3akMX98BMUkXXpzTT4IJQxWK7j57j+rb8f1iF9QD7VRNXwoza28q3CPvstJYmjixGkcbHwC8gJEp
CApBaZhDjbHjjDG3Ms2HMMi7bSGZxpfOCpV95KePvd2Ze2mK9MKVJKVbTW3XL2Ti8z4YwBAaiUJi
Hw4Oh29uaWHISVxKgW8/lAHPAlTXwa5eLNSq9S9ZHrSmq9iV8LkoMQbJflRthvKwa6JCLL3HCf+1
hUn/A7CczQd1f+wYgJjyD3OIN8+hZ1WJ7j82khShH+zFtZXtjBbpxrsU6Q7rumoyXVnTga7qla9j
beLidC4P3yvUFop3XarbEXe5JgzjxjUhZJul6yS1WV+lam0Ua9LdpktXo09xaz/qdaQPC7t0/jAJ
f09kFwQiiv3DnB5vnDJx8jHrY/1h7EzpKyjhcLzu6M7+rOwUgxpEcHJAUJdPxsmhR7uUwhlKDGDI
yatnY1Zs4MA2U/uhUJg0ip6eixSGdSVloXbwwAl/0TGiXniBT/cuZx5YEV9LJg8e//hDPbXvkqmo
vYegDmh8VegAJ5uwqjU44m1jW7ukR4zvEKadnMEMUDNvrfZwmBfme55RMt9CvxZWMUBQKnizKKoT
aZgOxfrBnPx6+oqiil+t+woW9iEAdVaup4p63oYKTUEiGKWe8XB58k+uJaEqIjosVNMgYcxLS3JU
6EYoq/njFI8hssxlNAxbo/SE9GJr+ksX08lwzDV4OzYXCCAAr7ML3vYrK/I1K35M8Eyl5lNnMOCl
CFq5GzPvPy5/3MnsCkILLyZgZd5m4KHHi9zHkMiMoJUe8NIa75JWwxU80bJdEfs9YoTUlsYkGtYU
7OyFPX16N/0pEGLzI/4Cyjfb1FSpDPRhkupRCyrpa5U6zo3eRc7XfGyNFR+tX2txqt4pnh581ZXg
Q1WadHf560/OFS+a4AsKwiD/MGcMOkYaowxbEo3z2ERCly/eFGof/+57I7vSS/85RLdsc3nQ+ZTj
DSiEmGHKc6aRmpstMPYIIqJojceqyLNvNV3Quz7t9e5uTBHd61WrMdepMZXRVy+YvKV+z8nowMpA
X4nxmXZq8McLnplFGXd2PzyauWXfeAllyNe6UJ1kFWpRRdcANE+6G/Wm3+Vjsiicc7Lqf8rfPIc0
AfjzBOXidT6lTzMcH3uSI2UVRKp9lcV2G19pXTKAlgS7/jWr1eJ7VNbmVdaN4auWe8M/egajUAYo
X+gLoobFxTqXnJMMpXfGtpQfcWrE2oAgoah2vdokFUJ4vg+yqE2LBQTM/OkAqEWrD9wbfak/Dbfj
uW+HVK4kXS0eMZmy143eObdT6SA9EktrUD5LxnTz3c1wJlRKmUgYZwYu0OPhYgPp77ouqkc0Tan7
dU3/BXGPaSs5jq+6JRvdjWn1/768veeBlQYLgReKT2V38dbPjrUfG1oBYt54RAsaTgAyl9FPQx+1
pTfx3DgcHlQDGYx+0mwjp22P9C66P9yTnRReTZ6UWKtUrap/dCFgp7BH6H9DG4E3Rm/heBrrZnSQ
aWtxOo4HvMAUL9/0NuLaAQrQ/3o1iKGI6iEEAHUFbno8lNNCnfTqSHk0Mi2/0Sakhdte92jNskVh
I0TrJsin16RD4ujyqp1uTRh3Ks8sABjWbF4hVmrHQrNUlR/92re2WVJZ8lVJxGG7+EmYP7Q2bRZw
fWdGhPpPK5gtSkA4h0z0cSbHdSf7j1YQ11vPtJqto2TOxkbexLUgVC5ANE5OA4BTmFtoMIJ6wepk
Nrd+Rvd+zNrpMcrVBFsTykp4BQUrmTNy8FPZ3BR5+3R5Vk/2KJhhgV9AN1mow80N1jBagoBeZdNj
nDvSbZxo+larx3xh15wdxQaNBREdgtycUOz5Vhy0bTM9OsrQrMcy0d0as83D5W/hp7P7PgfvCE4J
TJ0mgJ/EJnP7AqPLJqxz9fDBkyoJQb9qlIq1qeVl/DqYZVjLbhDDjjBcgGilE7laFAbZ01R1Rgqc
QAJB/RucRT3uzR7Z9BV3bZB6OIMPRb3CQ1p1XmmFWGPsOogxeE84sKIXv5ICs68cF8B1K/FED6Y5
rbSp99LbWstb6MTZUDfmjsZ3S6ErgoGirPqxCox47ZVNOQ4I71pFeu0XXmqA4Zw0Kr+7umaTBKsI
SXGTajvqz+ZhnFqw/C7c7MQG/FGlHf14LdGLzti3iZVL1nrM1VIx3QCEdGxRmUR50u16SBo3TtQ7
w1c4HFrVrxEUGsp4Y5S1HV+jSxbkT2Gk5vl39OFw0D0g1K3Dhu5N2QtT4PrD6AduoagevT9849NS
wuy5SIwVool5R54jNSb9wN4oywOVDSX6OUVqBSI18FCsUF3MvgKzJVOiQLJPZWOcbrFcbSqcrzI7
/gDn5SjFSvdRerz1jLGl7FmhR7qtBiUM3+BUZdkmTCoUbiMHuCD/T4DOu6ueF8Tbknyb0Uc+NLG8
LVH16VdGOXXmo4Z4UulqRqym2yHMJ/mb7WMj9n/cXcty21iS/RVGbbo7YqAiwCcmuivCBClKliXL
kmzLtWFAJAq4eBMvApyYiNnMR8x6Vr2Y3SxnV38yXzInQcHmBWlSEm6UNc3o6ChKct533ryZJ0++
U0y3x5ajuBOmjjlyOxbRxNmJDBqVQRcFx64SeeYC8JKnDipTIoV6IJ2ZZifJbrrAwXjgLoa+n6i5
6vaunShN1C/tNhwtuSbbHmg4NGQtdRFUVXM/AB87qj8ZbrgMiblWydlk5nZWvdOeOXR7U1X1pfa4
UOI8vg1XUuxPC5i61jSEX744t/qhm43DvDNDmXjfMuPxYCiZXW01W7mri9TsoE5YG4w5Ky1adpJg
3J1lYfTWxq07vHWGUjq8L2aFGq01OwPcZZJLbmBqLEqt3hTkLZ6F7IT+MDuFPYachd4wVnLNXQ+j
bFRANhtnMvApjqYyG7VTR13AnAfFSOmvhk6Eze602QSEFkspHKkzNSmuJUuS1m8RkTKT96ssVdiX
TIm7velqBjTJxzXq2XsXS9PNVyMPPHxr3bTlrjcxkzD1fBh1cdFzwJwClsg7pOMAPo0iEVZ/OOkO
QvBwgp202znt91GQ5BJAS5RB1Lr9DMQtIzNGHRwfOS0F0sVHqCiEijAddxZHd+jCcHWe49XqntnL
DJX60m4n924CQFBDY4lnvnOeQm7vuhjKy15bY2DFAhROWYHiS8H2C0ar5bpbBFroDHqFr7VdOYq/
FDasYm+MpeuwwShZD4LwKuxag6QA8/Asm/26RJc8VDjqFmzWG7txFyQcq6U/y/VuluczpOZ0TJA2
ez4UwaXtzDzzHOmdbNjXghAU7zmWpe3Ld0PPAk9mF4gBmEHMN+11b4Qs1BQ3q+ybknyWZYC0L3yA
J1hy5ig25mOsLPEiWiBXYsgmPjKQ1IfDOnbnTgTlhgJKHhDfUcmWOoIXg7EZ67jSnezGPjBgbUAK
NTeK8su+y6Bw2n7IjlyLZL1sK3WkKgNWC7WNNyDSR+vuDKB8AA+KJO+LbQ2WyXhmKmp0mkqsk89B
p9Ib/HZ4hPXnR5fsQkCyYHQDpwEwIW/hoMAi/GSRE6G5lapq6SyMLANpC/7wwoky6BzFsQeZj4Vf
J/HUUnq5/OVwD3YGXJbGQ01FAG2RuV5HpwDSH6Kklu1+DuWO81m1OtYibw/jD0p3KR0D9u5pq2T2
Ib5GwHvrN3MnTtRVkQzszylYW8+CsJcrY/ilk2xkeUsUejo8sp257ZCPFo4+JBLCkVqvaql0C6mP
gjDOZ3kVqLkG0Jt6s7J6yfWKed60I/nKF5i5jjIOB27w+XDb5Wud20eErCLuBkD7wQhQf0+xbk9K
VFiJn8EnP7sL+zbcF6exmYchipaipE86cU3XUTUJV+g8iAozR3oT8g/Sgaasu7n8IRvMpPyI37oM
LPC9ItJlTAcSZLDd6lMSewwZkmbU/gTOuazDphYYpMAb7w9hmVxDZ+W5e5oA/NyFQ8deD+BLtK1o
eG/6Aw9QvDhz4wB04KhGgelc+kPzDA5Bv2+O4wHpmE64OsqAubNl8CaGVx/UXMTuCrAaf0BQLqZA
IWdfuc9BCNifouCco5ytQhWWECwk69iLY+c9TkzzsBxhFQPKTzkufHtsiZ3Iil773rPX3c4V3O9K
Pp4NO3F4yvKlB/zUyoR6mCqKlNjyaAAVZF6bYW/VOUWlIbs/PbyPdvYwIL8wlgGeBD8ZdYnvTr5s
K2aCgkH3cTwbTGTXyQGZA7tuz5bjsbK2stPZurfUcsnxj8SodieeuEDwP9ABATja6/AtY/ElFuJW
uMezDPZmB2UdZxfhTO2C0hX5294zfQHgb4YZTfkTfcovqj/OvQTV0z2YvveD9cA5RzI6O+/HqnTD
rMQ+76eK+0w4C9qjSkVQ91BDcHvUJtaX5AgFzfL4Xk6CmT3x+pn3CbUTZ9E4WQZKNIrXPWTddbxZ
90gMYnde8QSiegN0/gCOr3khVgjjkqrP73ssa9tvl7Yq+ZcW89f2eOCDrvvIvO7Z0HSlgQAfWe5g
Ha+TWPgIkHmrbBXdS0h8at8xO4bdHi+HPiqeFGbXfgsPAWj1ApTf8MZAASf52AJLJNOGAXOOOSnq
FzqefkTWjK6APBnIZ5qcrfig53hDy8lW1j3BU8dFrz87jztX0aCjmfBpnR0+O7szjdcF0gDhOYbd
ghb5xvKZAobvuFDvh6BM+IgUBPnaDvvg2W6D/fLmcFtl5IjTrESwDtsV2QdgQASul29s1vcTtZ9G
0r2X+CbeVeDHHcRMA/2sikhoELpe8SGAbe+hXmjalrTlEuQDn8Ilwnnvwo5kmgmCP1TkAmVgotXs
Y9te5hIiVN1AHp5FSRbLl04RWu5bD9A1EKmrMOg/WvlwdXt4IDuTBsg/XubwhoIaBFFqWsGtFUpM
b7ke+G35MwI5A+st9sbyyxCPQgscBU5fGj+3NVBZgHcUVNVlLKM2ax0vaoMn1+t/7kpO77PFVMDK
+lJvsgzD4ZGDQOeKWyBizQCvGbJsiDGzHgsvwOHWjmb9HmFQZXqNmWO2XMdnHmjSUWA77o5sLOs5
rl17Yq67wXPtSqppRETs8J8BB1yPfKY9oIYcthx+Rp1eoBrWqeo7p66JWioXptlWpSO2z85BQ3od
0SQji4naracWpOA+hcunDR7nXooyZNm6o9mpab7FFMSAdPv2EZxNvT3sGgCcEatGEB7O3DqAzGEz
tVBXbeUhU/rXw2Fmvo1QEPVuFXif8SLKjtxNO60hNEEee+RKgyoHWGN+k4bxKnEQU8jnSBxA7H0d
tZNoPAhUNlUGIQsnBdiJj3kE694ewFX6ZKVTQgw0aj2/z82SaJU66/ZcVWf+NdIs/IvUHiyPHIg9
I4N3muhP6MbHk4cfmQkqUr87DNpzKZ1ln3pZL5+glIE7DgqQNo4U6VgNu/pxR12mNoDacMDD5w8+
lFp76dpWYZLOnHmx7LdHS9VyJxkq2Y0ye7l+9qIhyoJFw3GH+xjmHD80OKIwt5GbzP28H03b4Xo1
xaPkMoQBeQlGpWz0PNVSot+B56E8B8p6qzUHI9ZeFv11AbbNFVXWGCanZtd0tX7QP1ZnamcSYeTD
P01nAKoTdKL8yHKbMA0DcPLEgzSYWkNvfc7AzvDO8sL80+FR7ewPLBTKD4DaDJcorJaaeQoW2n7R
WffSeZGo7v0QPC1Dc8BC1IFLrLPI7B+51sgK2laayFvA8YJ3E/5oXKT1Td9rr4FPQIbM3ByEg3sU
ae3Bh5a3VybSzQe5PwHPBiCvBD16ZlE/ZPGDLQr5u/i3sAd3Cit3V2EbpTl9b64GuOVGsOJmozVe
wVqeZdIzaQPQGPQJYtmINEN7YXPyCxj1l1m3iHoF9ElfPTMDJ/ttgMyDz0MX0fPUDI7prx2wMdJf
EGcldgkgUoBdqr1q4OKyXCQ5SQ8guBnmD31A3Nbn0sBmM1kbutHMj7XBunBCZbJGGY3VeYgqqqHm
L1lgnRezHhgJRxnDZhyF6TDxxknGbD9BUbCVbycXNu4FZSS3WVtKUW2oM/PkUQoioYHm2qA5llBc
N6Ly5aChCY9xYdX3J2FBkGGOGwAhbGTS1V4N7Vj2vKIP4u9iJhc3ATyYZ65aLCcgc3K+9ORi9cxT
jgwiuCzKyj3QY3i38SvXTkNppiyjzq8gM7I14ELykQTqn6mD6Nexx3P9BiDCJlzdhDODRkEyG99W
wHAGungKP4DqMesbYVtFmeaRWZip5I5T1NkJTs01akGeKnYPt6GWMYAg8xFbUrKopiZUKkJDuprd
sccxMF1d1GPpRukI6hf1Co5MzI4DAuXIKeUED31KxgXciu8tbk4rc2ehO0+7arIylGWQUoJq5qws
WD8RsmI7Vtx2jMyUOskoT8BM/wF1PJe+Zg59hhQlGxGw5THO5ZpCgTOG2HmQk4TDjRJBdTshxcto
LUnt5AZlceOJ0snUU6R7wM/WHpoTB1RJ0zgMvMlhpVl/A5WtIolVHSA7GDXl6k4Ez4zsWd/tJTcg
cQM2x15ZZ66vLt8GCpwfUW+VXcCAyE670NpaH2l674PZ7BgwvXYyqA8AK8HwBHQQJ6RO7pcO11Ew
66rLm3DlhLYGjjN5qHlpMZwOonh4lZjMOpbnt2ey4dVDAQIAhiiSWtuwwPGuwjyQlzdOWnSu/VUe
TiVUo7m3TDUZD4dQOetZV5kenuy9jQIVicgbAA07bKISA0Ao8VbRjYdSPOcWYhXTtrxkl6BUQ+VS
8vdLgb06ssK1G7icXFCGQY+D+gUcxrUbeNkbhvC+JPENUtqRa2ZHUHIdQJiRS/lcnvZNW6jbjdsQ
viIcYf5gubYUIcqhRDdWIPX98xQOhDZqewTd2cV6HcfmqY/EMsR2lKEt30Sy3S3G1kyJ7FF3KCkJ
ctlkc/m8xwV4PaD8YA0QlhAIqTqscY1EtxxRkeBmldod5L0N3bNEbSOYgurmRx4WNSW4aYqMAbQI
/1idxAO0Oomyavso++Iy81JS5WySBtYxY7v2WCtbQfo3lC3ufxgAtWskkRneGsvQv8mDwkJl9ni+
9qT8Flg3C0RMvWjSAZ0HKnjZyzNAKH89vIPrm4lmE37jLtFAIEG1DoW1JXNgZ2aX3Uhr1f6AW1rS
1GCdvQU7XnDksOyZTUITkiGAlxNQQPxeQgAqd6WeF9xIGVgIzThP3qMCgKMfHtCe2SRUCHwTQLyi
UlrNaHQ9Z4aCQVJ448jI1kNVtEizZ7P+uKNag0mWdpdnWdFFmHo5HOCCCgfHyOLqqo/YUJB9jgsJ
yF961vCjdJfOqjNIV1D67ch6356FiFK3O6ztjsHBH/7q98zZsbuaDvyW4YoNRPBQvLlBA0fMWqSl
ttwYQHWEjrVU0hvULgUZWyy3lbHir1GmB7gf30ShZk++8mdJOleXifcWKJZknqqWN5dB6PfgYhyP
Fbl+nuf/DJ61603j8S9/xfd5ECKT17SS2tdfLtk8CuLgt+Sv9M++/hn/j355Hxr+bRIZRnKph/W/
5P4h5D+2P9YTnfsy8UF7W3xIjai4MeLUTQ7/dtNTDIQEXQfMT+6CHRFP+qNyMN8V1DLKft0VofG3
n+ZB6ifUP5MF/k+Pvzpf/O0neEe3dvjXLpWjOSTB1THodAHRUvsEqCEwXJY8uuB/BVb1p5Yb+Obj
H8hy9wTNAHaGJ335KVvcms7vzcLhAVaTvdkWX7vOzeahIWzmp5wEqtj3805rz5iETv8E9jHeGcTy
+zjG7SnoDE7AGwkUFzQgGnpFYy8dEc3Grp6AcB/EYVSbjj5QOltjB6bvBFoeLiT4rcoPtsfrmgPy
/TSagp58QnUxEMyG158+UIJbUyC3T2CGw07D32w+r20GsD4Np0DqytgGCDV3wFFefnCmtudgoJwQ
lh5P/s1he0VnAEkGDUevqCfQbQilIMpUfnDxbw2+PzxBAAxBRRhY5efVqQEqV9/oCEADlo4r4Kq/
7vGtGYB5cEKeprKc1es6/biaGo5dUU6AnkGmzOP9RuRtW2MfYHPAgU6kQJvVh3Z4XVNAaZiNVl8i
FVd+qJbk1tilXudkow+gG8vPqzv9FOlvNHgFWx8l7UFjy998UAoIUZYI8Vc6dCqw0mjofeWEyM0R
zibdj09t9VXYRQB3IRz47VJ4XVsfAfKGc9DF1kdKCRhnHhUff/qlDhQj0BYI2n37/euaA3ATN5wD
aH/iciMduNkH/EmAAwOXP7yRwCKULb2iyx+upYaDh4pTy3Se/epfwhkBRB4gtcczQofklW0AKlbf
SBF0hydQdQiCU+bIlv6X1RNALhGEJ+o1+myem69o/QEPajp2nHDQpgNu0/06xu0pUE6Q8YUPIVVe
2bo3vvu6J4hZEk3247mvv/3bygkuRqAwAHl9nctP2cWNtj6ueSpHg7htdf65E9AdnHThvUUEBoV/
6PPqrD9y2TWagT5sPORzwsFBpZTw4XWA0jvBm5CqCmx++wp1QNP7D4uMcEAZ/eMWn1xfJdYbNQnL
z+tTf2S0Nlr9jnqC6AHq9vWwj7b0ngSfF8VwEbnYbPzn7PwnXBBffaSaxdxF6UJlRrzlhz36B5XH
b1fAloeUQqfyT9yfkk91I/ybj/UXzsVaevi2fll5/MqWHv/54xB3G+faqsZV/fCMGZEeza2i/EXx
2NEr3YMrdqRbkc54/y7W5Fs/dhzBXxf+kFitCKM0ruSQw5SgtE2lTvW13oLznYWVrNIVS7qjqejz
SOcngWAmjYXGkW64lZyN71zA5KKvS04oIVia9vVtEC1qU0DlcpqKRcqvzpJKTjkFdHs2FfvOeND9
WliCXqZN5b73anNA9eKaCv2AqE1UiSmngNRaU6m3erpgrTeR/sD0ShoJR4JE9XVvIOdJ5/cWITJe
KsU7mnb5I0riGIuyz62JxyI9MTgdgcK/zRv5bMRJa6T7TiWqnBTK2G7a/S+GZ3BKAiV8m0u9ClrY
dH+KW65Oxeo2naQ+w0FUfX35Qk4DiG3dpg8LFkNxzrmjCH4HEWr5LvUfWucx9Z9bTvJvIK1BwBy9
eUhbl2nM7chH6QLm6F9uJreTm0+T8b+2aPMYESasvv/BM4BENUCnqXoZsAAlQcXhDbXvsv4ax9u9
wvnY5PN/v7VzgIxAamR1/W8bEAh8fuv0EfvjwN/GP8ZY0XRfX3CbQITOnyKY79cPH5m432bqZUbQ
pZGzeVDJKRU/ZRo2FXsLey1pXcOoi4wWzlzrki1TA1Z0JXpzCwho6VFf3yY7ipqg6E3HoUFApLut
N54BxcQtKxB4hNP+bgtQM0+6xjQ9Yg8PRu1OR7gZqbSI3x2R/+MOMGG5//GO7xvXxEpzCy1gG73x
Tdxx1WLS3hdgB4JEIF5B22yLJeDed3fMEzfkyPD5x5YCT2Jjoain5C9YJYimoCNArGbpnD1Cpaya
dvXGCNMHl81bwW+txDJaGjA/nIYkr3LTRsaGF8xhXKKZ4+0J2IEaXtJRwOtfSpFtOg4t8AIg0ipB
tK5Un6WxWAgo9e5vpHb9r3NUSS7bEWAua3potD4Z0cLgJAt4+oxt9hCkCbfjCSLSdGYmZhEmlRia
BvJ1Nxa6TPUkgN5zW1OU8jI4nUKcoo0biBjwiJxYQsU2FptYLAh5dU01cJrKvcOxn+pe7dVKqaxN
JU/1B/4QUsJJY6FW7RogCsTGQnc2AmIhzcVqv/93YrQWfzrPAkalkjfdpI2MJN7q68vfkheGX3Db
DLwkzaW+Yw91qwDc4wLkGnEAgrlKUDkLBOFuunbob20WKEDdVOolHjamHs9rjiIR18ilXgRJwm8H
Ioxo3mVXX7FKTjm/RDcrQGxNqIBTfImLdF57i4lwfVzqKbQv413dqPMuYhpIsu7zCrhEQjae4WBN
+hePxqqb5eJR6cmmoq8YTPxKTClVxJVRSq1NBJWqbtrbzX2M0jRxrKeVuLLXqoCNfPP731O/jp0n
nF/Tbt/gZcK7QUr6w6Zib41ibhmuW/PJtgX0+BbWmtV6Uxqc1fhpnhHirb6+/Fq6NXzD1LkwS0nV
1Xg+yMOit94ZKHpc9bLsNIE/GwsPPN3ltzSqTAuQm9aiOIiyNpd6F/CvNOS3Nxd6+/t/Bq27wPv9
76UX6zr6/b/8OQv5uaZ0pKZzDf80i2tzTfC1xnJ1f11X0MhXaS74o7lzwKmqbNP+jtLIYb7eOtVj
ziwC5Vhz4Qgns5pNr/QETPIEfpiE+ZxJgGLPzTv8684bBLVlBIhl3oP+sOJ3sYgo4kaH3u6c74EA
rTFiUesOxhynRMsa20333JuHwuDWjggjkdhFpE8oWw5Fffw99eP8sADpggb5KZ5YJM75mKuduAgf
RAnm8EUf+RsOFPKDAi27N3XJLsJvhschP9Hz+cZHEHwOnxz/ggS9df3MPVNuXbPveZQ+T+IkjQL+
FkKl613n5/OEXgURWUB7Qh1lrK6m258n+02K0O6ONYEQSsOpfbTadvsMIpZdA/l5fX5PJ4G/k8Fn
BkJKUK4A+o56RkRy1mxrXAN3YQb1VpBvBX4o5I4rfRRSQomUnVbSb3mv8RN3N/aMXtuIfVDogWmB
+KhAWgM480FcxlMbGuko/D0HCKoekhuAHoeKZACYD+oaJFQdRDw8tblLOFHCIMHdzh1bRMN7KB+s
AJ4J0g6wrRATL68dXjCJl7ppRcZDJYlsbYBkUTMB2wF1tkBoALJWEQ19DQu2rgxEIaId5AIxgSD5
AJlnRIYIE/qgv2QzmT/ultqop6fcUluL8v/hFnIB8uI3ngBb542/CPCu295lAl64pQ7m+0olNr97
Jp6oV0aGa7LUqwRtnp/Vt5c/mUdBjIktn11nRrQ2QJKFh0Elt2xFwJMAnddrKFARDuNR6pqI63Pd
JZ6XpnM9NnxPjzjYmAh813mEaeCRXSI8bZM4qV9tVLGj6SRoa2Nu8XMrwtN2ynYQNpRC0LS3p3oU
GPugZwfvoyeevVNAgufcO47o15t2ecoeYKvVAKGUTN5YMNhE/NgoKkl0iolqqbFcIwI+kRcrYh6A
uuJnV4RrVIsCeAs41YAXZvNJOEt96BxuEpCk21zu+XxHOaBeiAC5ie7yvaWUtaZb4a0R1TYYiK0E
iAUIAUEqHlsLvsDmkt/pIFfkd4MIR9o7llhp3TQBW3nzDt+6QaY79S4LmON3DHo9MXzAW3kAkizC
+fcuzQ0PkIzIrKaAtA9IO6uvLzdVLgN3gTmpBJVyiVK46V6+DHy9HhAUcEQuSbdXvSs7K8Kp+J1n
Chidq6ZePsHwTKx0XleIuJrBuVWzespKsE2X7Rp+lLQW7QFrWfNpuEFApvbYAP9Ac7l0ogH64/YE
io4IEFxqzYj5vC9fxKvjNqylhJWMB02X7jbT8aCLFtXQ6XSgnEf19eU7+HZlLPjLAwxwIsSyZL1x
DlTCNl0WsNs+OpR1xxmX8BNVzbx8Kj5uMmwuUANqEfDPRhGYmk8EqsS+08BeV3W2nJOD/pEn2tvQ
yLigDDPiN7SIV82tEdVjUyIgcsh5MQjJelkDmPdkEalzG5fxpT43FvWXnozQiYDL6gJ0hxk326oK
zqldv3H6zSP6xMX8/d9J/e97moH0DdRhoDYAQzpSnFA77Kgd/eNca5tEhKaute3+09lGIvD2jyZw
nSdVHjLXVvWb6oeHUm7hbWHrmkapzujLFYoWxIneuqmFbYQEdt3Wre5mOrxxVTdJlRAZSNObZgrE
rQF8BXfp7gaanr+rzwJ/QZ7+qovUYeShVV9fPs1XmOBIN1Oux/LBHJgnHsRrwFc9Xuxxr8C+3Xlg
zwpMXUMMQ31SwHVr8f4/uLL3Rj97x7fOj1sJGKn/kCvxmwlEN5Jh+TtbgE33Bsbig85sXrAAL8ab
CHnH/AtCwMMaKdKmqy+M2KrUV2nJCZiIy0InTzonVkSHrbS+aAL8kKiF4vMIlY6AviIl6CFY8Gsm
wvN0G7HWO+S2cwpdhGWPJGE+ACTCLYTr0mxd0P/dvrnZ3g6oZlp9ffmdeY5Anm/Uou4lOXVT+wGS
+aUr+T6bSn2rh7xqkEVwKlwUkVms6+oMCKvmE7x5gFwEteQiuSM3l73BluyRLWBjXIAmxrF2p0TA
uX6n8/l4eMM0nws88fRg54j0BMwyntRIjq3tZRHGO9ycC5bxSHGZqng1PSQQrBf1My0iDe/KCHmM
uEzluZp29xpWO0I4+965KKcmQr6zY6qU1NONOw4CLBaG8EFxj5nD+JonPjlu4X3SQ6iNavylYUHl
jpv2+s7SWd2trCgCzvWdbrPdmQZUVUCfdYZ8jUrOxsYS0WOAucksrKs5VJqp2nr51fpx/WDsmQ4R
8ZxPzEjwIq36WM6HCFX3HhjIIGudJ0iGD1s/tybIuQ2S9PFkbjdHBXcFLMBjgxepr8cW8NM/t6r/
ZPsaHYDLverFyxfmNkReu1vs0zeA/1FhjqZH7JItFvBqTvQ4qYTRGm0o7b4vHVrkSYwcj7N2azEH
sEIfs/b1PzcMQtuNwhcAdOFR9+Cmmsch31h5q+hYoIi5//tv/xE7eqG3plGBpEv04Ax5w55erRqn
DwGi7aNsVdWply/cHUMuv/SO6IUqYTStVPujLKDUdNmQBOXoTrXd45/HTA8KvJdY6wO4IXTeyQva
RdCPVv14+aDGgbMIMIF3uoNnJOPdTCheAiSqgMW70FMWMQ6XJRN3NghSmw/hWpdcJs0BeZLiOK3k
0dI8tiFg7W/x0t4jWYAOeqeHiVUzazZTc/QS+HGOJaS6b/h3Kq+2RmSctAtfI0Hmmyh94F7bAnQs
ciEYfL0l/nKkRw/I6dneHwI84CDFSZnLO8BFGGDUW3jsOR0pIhJFpBCgIoWnmhMt4oGs6QUi+/tu
TBHmjFbbHSIy4MeBh4Q3PlFGhPFQyd1P+SLi9QYqtTpDmwj6P8RzFiA4S/msnN0UlPTZYcozkJOy
7bOHojPV15ffi2+xj2vrhzLezeVe6hGlQtYT90WQAlHwPaZ8Z87qQ3Wy5r2+BjA1CSiGyFkhKPzX
XPaGC++CJUlcatMrI2O8BhFh6m9aeZfOeU8KSqg2H8EdEDxsoS/K7t8FD8hYqoSWbyMRMMg7vBU3
86NhXwbxPmWoiIDmbybqEwNuGhSFBAAgkq+NVthxNYigTRkR+0ZstT6xyGR7lTx4O6v5fPmB/nh7
sAUBG3kEOGKNs0cREQrXEK6Gd7GagnJLiTD9b3XeKlKohHXjRwwRW06QzQiYUcofYxFJCJvdCRMm
sX7/u2t4RdVjmhVUo6i+vnyfwPOVAA2EFng8GvKdRfgwNwPY3AKtP2/yE/5S9ZoG0UG22tEHy4+z
/AlN8w8ZU96XgCsC44kIzG+B6+zxJ/WBMQOJKUreA7E1HCKJ+Ohz8set+74szj/28bdv7FtlH7jO
TLbhWMegLY86b3P4KCuaE/WCRy1PGPAqyAAikxQ7Hx4W4WocITRVS88QgZscRfqaZ7IQwVZDTgrO
dSfCK6gFblBnQhThDJ/M8WLicXUimKdP8bybW0RjWeNEFJGHcKq7zncxowLciNMUsBTOzwIPX3V5
Nrjy4VNGPIPbGrKI9EMKLcJJxBkpMtUDa2plXRtRWkkhvSUfvzqOe9g/Rmm9s6jvVDXz8un9BET4
Guzm3MIhMf+Y5H0K/49BMO7jDmh6KWyP5vFO2f4Rd2P9MaPcR9bRdJSv8OrbcJ+gHoTuBdwWFPFa
GCGztu76FfEIoUsl2PsYFoEK0gLyIPz5wgDe3Df/ss+XIOJlX4KPqBQHnjt03exrR0QeoBYElX3N
vTh7Anw7p8xmlaIiTSsCcXKKXCcqnLN45IAp80/YPNqFwh2scPDEcO3jjY9kvmIHaicCnf4ov0SD
0WKTy+grUxQhHRfcooi4/uBM5tAHuyxD6fPdyAby2h53aDmGy/kYDh23+hk3CNC1VJvi5ffiBUKi
D3CTVJLKi1wEWaJmRcCUIA6z59Epi6DZuDJWLU139yQ1icj0umI1VlsReV6fdB8ZJbzRJMLfdQX2
YF6qiDNLE/yrARwdTzqCpKtqs7x8212zZA4/5d7LBRxXAhrQQwRGaQi7ZPmymIC/W+f6FXAccUnF
CMTvBwKKyDzauP7ODBcBtn9qvYnhYI/BLbyJGtCJRYgTYBYt9S3OTgH1WPNFuQscWODcTlVEmBJ3
gKfyvRUBLb5LkWhc66yAnfkZy8s2UZTTNAHqq5pXUr1gQqu+vvxw7RiZigj4jEY4T4rAVYe26ij1
uweH8WAArjNUmwakptsTkfr/mIR8W3LUoTqVH0St9ylga7AX95pxKAPcRbHbbm8IjyYVvn/Fz7v+
Hv7Apg+f7bfcK3ne7SEv/GNHuXE5lNCg6nlbdeAQ0m9qBIgEcmdTBA77Jo1roHRFBFDg7vf/ASVz
YWwfSVBTVl+/p0q298u3ydn3U9E+7n0sk9Wy/DEwrj9klHvoLV/ZKI9Mw2OG+dzFw+SX/wMAAP//
</cx:binary>
              </cx:geoCache>
            </cx:geography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pt-BR" sz="900" b="0" i="0" u="none" strike="noStrike" baseline="0">
            <a:solidFill>
              <a:srgbClr val="000000">
                <a:lumMod val="65000"/>
                <a:lumOff val="35000"/>
              </a:srgbClr>
            </a:solidFill>
            <a:latin typeface="Calibri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555405</xdr:colOff>
      <xdr:row>3</xdr:row>
      <xdr:rowOff>47296</xdr:rowOff>
    </xdr:from>
    <xdr:to>
      <xdr:col>24</xdr:col>
      <xdr:colOff>134992</xdr:colOff>
      <xdr:row>29</xdr:row>
      <xdr:rowOff>56821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EDF8889B-EC70-4881-CE19-4951BF1F37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38922" y="618796"/>
              <a:ext cx="8743294" cy="4962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4</xdr:row>
      <xdr:rowOff>85725</xdr:rowOff>
    </xdr:from>
    <xdr:to>
      <xdr:col>35</xdr:col>
      <xdr:colOff>333375</xdr:colOff>
      <xdr:row>33</xdr:row>
      <xdr:rowOff>100012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8DEFE83-8B3B-15A6-5B8C-1EABB61EA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0.46066</cdr:x>
      <cdr:y>0.53102</cdr:y>
    </cdr:from>
    <cdr:to>
      <cdr:x>0.53846</cdr:x>
      <cdr:y>0.57899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E54AA6B4-C179-145C-0268-33AADB6D7095}"/>
            </a:ext>
          </a:extLst>
        </cdr:cNvPr>
        <cdr:cNvSpPr txBox="1"/>
      </cdr:nvSpPr>
      <cdr:spPr>
        <a:xfrm xmlns:a="http://schemas.openxmlformats.org/drawingml/2006/main">
          <a:off x="5019675" y="3057525"/>
          <a:ext cx="847725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>
              <a:effectLst/>
              <a:latin typeface="+mn-lt"/>
              <a:ea typeface="+mn-ea"/>
              <a:cs typeface="+mn-cs"/>
            </a:rPr>
            <a:t>Linear trend</a:t>
          </a:r>
          <a:endParaRPr lang="pt-BR" sz="1100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4</xdr:row>
      <xdr:rowOff>9525</xdr:rowOff>
    </xdr:from>
    <xdr:to>
      <xdr:col>26</xdr:col>
      <xdr:colOff>9525</xdr:colOff>
      <xdr:row>32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081B3E-A8FA-9865-2DEF-207B320C6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2</xdr:row>
      <xdr:rowOff>9525</xdr:rowOff>
    </xdr:from>
    <xdr:to>
      <xdr:col>22</xdr:col>
      <xdr:colOff>438150</xdr:colOff>
      <xdr:row>37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4F3D9B-A77C-A819-8E73-E9B915338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3</xdr:row>
      <xdr:rowOff>371475</xdr:rowOff>
    </xdr:from>
    <xdr:to>
      <xdr:col>26</xdr:col>
      <xdr:colOff>114300</xdr:colOff>
      <xdr:row>34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513101-4D28-5117-ED39-178C536C9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3</xdr:row>
      <xdr:rowOff>190499</xdr:rowOff>
    </xdr:from>
    <xdr:to>
      <xdr:col>24</xdr:col>
      <xdr:colOff>333375</xdr:colOff>
      <xdr:row>34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E8E46E-396E-9EB8-F170-4B00A16C5C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1214437</xdr:colOff>
      <xdr:row>36</xdr:row>
      <xdr:rowOff>185737</xdr:rowOff>
    </xdr:from>
    <xdr:to>
      <xdr:col>13</xdr:col>
      <xdr:colOff>66675</xdr:colOff>
      <xdr:row>67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2D89253-A83E-3644-D80C-70C41A50C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4</xdr:row>
      <xdr:rowOff>95249</xdr:rowOff>
    </xdr:from>
    <xdr:to>
      <xdr:col>28</xdr:col>
      <xdr:colOff>457200</xdr:colOff>
      <xdr:row>38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92278B-6E49-B2D7-4279-1623BC78E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33336</xdr:colOff>
      <xdr:row>40</xdr:row>
      <xdr:rowOff>52386</xdr:rowOff>
    </xdr:from>
    <xdr:to>
      <xdr:col>29</xdr:col>
      <xdr:colOff>209549</xdr:colOff>
      <xdr:row>75</xdr:row>
      <xdr:rowOff>38099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055BD3-B454-EA56-0BDC-E9EFC6DA38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19050</xdr:rowOff>
    </xdr:from>
    <xdr:to>
      <xdr:col>25</xdr:col>
      <xdr:colOff>476250</xdr:colOff>
      <xdr:row>34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F9ACE7-BC25-FD9E-2191-744EB87C36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23811</xdr:colOff>
      <xdr:row>36</xdr:row>
      <xdr:rowOff>138112</xdr:rowOff>
    </xdr:from>
    <xdr:to>
      <xdr:col>29</xdr:col>
      <xdr:colOff>247649</xdr:colOff>
      <xdr:row>69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15E73F2-9E06-8C6A-8729-888F06007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3</xdr:row>
      <xdr:rowOff>9525</xdr:rowOff>
    </xdr:from>
    <xdr:to>
      <xdr:col>26</xdr:col>
      <xdr:colOff>409575</xdr:colOff>
      <xdr:row>38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C75B7C-A3BE-332F-1AFB-7DEB67D254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4</xdr:row>
      <xdr:rowOff>123825</xdr:rowOff>
    </xdr:from>
    <xdr:to>
      <xdr:col>20</xdr:col>
      <xdr:colOff>490537</xdr:colOff>
      <xdr:row>34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1A8FF4-D094-7551-776A-818C2E650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347661</xdr:colOff>
      <xdr:row>4</xdr:row>
      <xdr:rowOff>147636</xdr:rowOff>
    </xdr:from>
    <xdr:to>
      <xdr:col>35</xdr:col>
      <xdr:colOff>47624</xdr:colOff>
      <xdr:row>34</xdr:row>
      <xdr:rowOff>9524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27FA01-D69D-A72F-FEA0-095D049C61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376237</xdr:colOff>
      <xdr:row>37</xdr:row>
      <xdr:rowOff>176211</xdr:rowOff>
    </xdr:from>
    <xdr:to>
      <xdr:col>28</xdr:col>
      <xdr:colOff>561975</xdr:colOff>
      <xdr:row>65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B40BC75-0D10-7EDD-B42E-66C5E7EBA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323850</xdr:colOff>
      <xdr:row>4</xdr:row>
      <xdr:rowOff>85725</xdr:rowOff>
    </xdr:from>
    <xdr:to>
      <xdr:col>28</xdr:col>
      <xdr:colOff>9525</xdr:colOff>
      <xdr:row>32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CF95EA-D320-CEBC-541A-DAA892E9C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dosPorEstudo" displayName="DadosPorEstudo" ref="A1:W41" totalsRowShown="0" headerRowDxfId="0">
  <autoFilter ref="A1:W41" xr:uid="{00000000-0009-0000-0100-000001000000}"/>
  <tableColumns count="23">
    <tableColumn id="1" xr3:uid="{00000000-0010-0000-0000-000001000000}" name="Nº"/>
    <tableColumn id="2" xr3:uid="{00000000-0010-0000-0000-000002000000}" name="Citação ABNT"/>
    <tableColumn id="3" xr3:uid="{00000000-0010-0000-0000-000003000000}" name="Título"/>
    <tableColumn id="4" xr3:uid="{00000000-0010-0000-0000-000004000000}" name="Ano"/>
    <tableColumn id="5" xr3:uid="{00000000-0010-0000-0000-000005000000}" name="Base de dados"/>
    <tableColumn id="6" xr3:uid="{00000000-0010-0000-0000-000006000000}" name="Tipo de veículo"/>
    <tableColumn id="7" xr3:uid="{00000000-0010-0000-0000-000007000000}" name="Linguagem(ns) (multirrótulo)"/>
    <tableColumn id="8" xr3:uid="{00000000-0010-0000-0000-000008000000}" name="Nível/contexto educacional (multirrótulo)"/>
    <tableColumn id="9" xr3:uid="{00000000-0010-0000-0000-000009000000}" name="QS1 — Tipo de avaliação (multirrótulo)"/>
    <tableColumn id="10" xr3:uid="{00000000-0010-0000-0000-00000A000000}" name="QS2 — Família de modelo (multirrótulo)"/>
    <tableColumn id="11" xr3:uid="{00000000-0010-0000-0000-00000B000000}" name="QS2 — Técnica (multirrótulo)"/>
    <tableColumn id="12" xr3:uid="{00000000-0010-0000-0000-00000C000000}" name="QS3 — Instrumentos (multirrótulo)"/>
    <tableColumn id="13" xr3:uid="{00000000-0010-0000-0000-00000D000000}" name="QS3 — Tipo de métrica (única)"/>
    <tableColumn id="14" xr3:uid="{00000000-0010-0000-0000-00000E000000}" name="QS4 — Tipo de feedback (multirrótulo)"/>
    <tableColumn id="15" xr3:uid="{00000000-0010-0000-0000-00000F000000}" name="Modalidade da avaliação"/>
    <tableColumn id="16" xr3:uid="{00000000-0010-0000-0000-000010000000}" name="Relação com metodologias ativas"/>
    <tableColumn id="17" xr3:uid="{00000000-0010-0000-0000-000011000000}" name="QS6 — Temas de desafios/limitações (multirrótulo)"/>
    <tableColumn id="18" xr3:uid="{00000000-0010-0000-0000-000012000000}" name="Texto original — Nível educacional"/>
    <tableColumn id="19" xr3:uid="{00000000-0010-0000-0000-000013000000}" name="Texto original — Linguagem"/>
    <tableColumn id="20" xr3:uid="{00000000-0010-0000-0000-000014000000}" name="Texto original — Modelo(s) de IA"/>
    <tableColumn id="21" xr3:uid="{00000000-0010-0000-0000-000015000000}" name="Texto original — Instrumentos"/>
    <tableColumn id="22" xr3:uid="{00000000-0010-0000-0000-000016000000}" name="Texto original — Métricas"/>
    <tableColumn id="23" xr3:uid="{00000000-0010-0000-0000-000017000000}" name="Texto original — Limitações/desafios/ético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0454B-8EEA-4050-9C34-25A09E0583FD}">
  <dimension ref="A1:AB41"/>
  <sheetViews>
    <sheetView workbookViewId="0">
      <selection activeCell="K1" sqref="K1:K1048576"/>
    </sheetView>
  </sheetViews>
  <sheetFormatPr defaultRowHeight="45.75" customHeight="1" x14ac:dyDescent="0.25"/>
  <cols>
    <col min="1" max="1" width="27.42578125" customWidth="1"/>
    <col min="2" max="2" width="43.85546875" customWidth="1"/>
    <col min="3" max="3" width="29.85546875" customWidth="1"/>
    <col min="4" max="4" width="6.7109375" customWidth="1"/>
    <col min="6" max="6" width="23.85546875" customWidth="1"/>
    <col min="18" max="18" width="22.7109375" customWidth="1"/>
    <col min="20" max="20" width="48.5703125" customWidth="1"/>
    <col min="26" max="26" width="26.140625" customWidth="1"/>
  </cols>
  <sheetData>
    <row r="1" spans="1:28" ht="45.75" customHeight="1" x14ac:dyDescent="0.25">
      <c r="A1" s="7" t="s">
        <v>426</v>
      </c>
      <c r="B1" s="7" t="s">
        <v>18</v>
      </c>
      <c r="C1" s="7" t="s">
        <v>427</v>
      </c>
      <c r="D1" s="7" t="s">
        <v>19</v>
      </c>
      <c r="E1" s="7" t="s">
        <v>428</v>
      </c>
      <c r="F1" s="7" t="s">
        <v>429</v>
      </c>
      <c r="G1" s="7" t="s">
        <v>430</v>
      </c>
      <c r="H1" s="7" t="s">
        <v>431</v>
      </c>
      <c r="I1" s="7" t="s">
        <v>432</v>
      </c>
      <c r="J1" s="7" t="s">
        <v>433</v>
      </c>
      <c r="K1" s="7" t="s">
        <v>434</v>
      </c>
      <c r="L1" s="7" t="s">
        <v>435</v>
      </c>
      <c r="M1" s="7" t="s">
        <v>436</v>
      </c>
      <c r="N1" s="7" t="s">
        <v>437</v>
      </c>
      <c r="O1" s="7" t="s">
        <v>438</v>
      </c>
      <c r="P1" s="7" t="s">
        <v>439</v>
      </c>
      <c r="Q1" s="7" t="s">
        <v>440</v>
      </c>
      <c r="R1" s="7" t="s">
        <v>441</v>
      </c>
      <c r="S1" s="7" t="s">
        <v>440</v>
      </c>
      <c r="T1" s="7" t="s">
        <v>442</v>
      </c>
      <c r="U1" s="7" t="s">
        <v>443</v>
      </c>
      <c r="V1" s="7" t="s">
        <v>444</v>
      </c>
      <c r="W1" s="7" t="s">
        <v>445</v>
      </c>
      <c r="X1" s="7" t="s">
        <v>446</v>
      </c>
      <c r="Y1" s="7" t="s">
        <v>447</v>
      </c>
      <c r="Z1" s="7" t="s">
        <v>448</v>
      </c>
      <c r="AA1" s="7" t="s">
        <v>449</v>
      </c>
      <c r="AB1" s="7" t="s">
        <v>450</v>
      </c>
    </row>
    <row r="2" spans="1:28" ht="45.75" customHeight="1" x14ac:dyDescent="0.25">
      <c r="A2" s="14" t="s">
        <v>39</v>
      </c>
      <c r="B2" s="15" t="s">
        <v>39</v>
      </c>
      <c r="C2" s="15" t="s">
        <v>451</v>
      </c>
      <c r="D2" s="15">
        <v>2026</v>
      </c>
      <c r="E2" s="15" t="s">
        <v>3</v>
      </c>
      <c r="F2" s="14" t="s">
        <v>453</v>
      </c>
      <c r="G2" s="15" t="s">
        <v>454</v>
      </c>
      <c r="H2" s="15" t="s">
        <v>40</v>
      </c>
      <c r="I2" s="15" t="s">
        <v>455</v>
      </c>
      <c r="J2" s="15" t="s">
        <v>53</v>
      </c>
      <c r="K2" s="14" t="s">
        <v>456</v>
      </c>
      <c r="L2" s="15" t="s">
        <v>41</v>
      </c>
      <c r="M2" s="15" t="s">
        <v>52</v>
      </c>
      <c r="N2" s="15" t="s">
        <v>457</v>
      </c>
      <c r="O2" s="15" t="s">
        <v>458</v>
      </c>
      <c r="P2" s="14" t="s">
        <v>49</v>
      </c>
      <c r="Q2" s="15" t="s">
        <v>50</v>
      </c>
      <c r="R2" s="15" t="s">
        <v>459</v>
      </c>
      <c r="S2" s="15" t="s">
        <v>460</v>
      </c>
      <c r="T2" s="15" t="s">
        <v>461</v>
      </c>
      <c r="U2" s="14" t="s">
        <v>54</v>
      </c>
      <c r="V2" s="15" t="s">
        <v>55</v>
      </c>
      <c r="W2" s="15" t="s">
        <v>462</v>
      </c>
      <c r="X2" s="15" t="s">
        <v>463</v>
      </c>
      <c r="Y2" s="15" t="s">
        <v>56</v>
      </c>
      <c r="Z2" s="14" t="s">
        <v>464</v>
      </c>
      <c r="AA2" s="15" t="s">
        <v>465</v>
      </c>
      <c r="AB2" s="15"/>
    </row>
    <row r="3" spans="1:28" ht="45.75" customHeight="1" x14ac:dyDescent="0.25">
      <c r="A3" s="14" t="s">
        <v>58</v>
      </c>
      <c r="B3" s="15" t="s">
        <v>58</v>
      </c>
      <c r="C3" s="15" t="s">
        <v>466</v>
      </c>
      <c r="D3" s="15" t="s">
        <v>452</v>
      </c>
      <c r="E3" s="15" t="s">
        <v>3</v>
      </c>
      <c r="F3" s="14" t="s">
        <v>467</v>
      </c>
      <c r="G3" s="15" t="s">
        <v>468</v>
      </c>
      <c r="H3" s="15" t="s">
        <v>40</v>
      </c>
      <c r="I3" s="15" t="s">
        <v>469</v>
      </c>
      <c r="J3" s="15" t="s">
        <v>69</v>
      </c>
      <c r="K3" s="14" t="s">
        <v>470</v>
      </c>
      <c r="L3" s="15" t="s">
        <v>59</v>
      </c>
      <c r="M3" s="15" t="s">
        <v>60</v>
      </c>
      <c r="N3" s="15" t="s">
        <v>61</v>
      </c>
      <c r="O3" s="15" t="s">
        <v>66</v>
      </c>
      <c r="P3" s="14" t="s">
        <v>67</v>
      </c>
      <c r="Q3" s="15" t="s">
        <v>50</v>
      </c>
      <c r="R3" s="15" t="s">
        <v>471</v>
      </c>
      <c r="S3" s="15" t="s">
        <v>472</v>
      </c>
      <c r="T3" s="15" t="s">
        <v>461</v>
      </c>
      <c r="U3" s="14" t="s">
        <v>70</v>
      </c>
      <c r="V3" s="15" t="s">
        <v>71</v>
      </c>
      <c r="W3" s="15"/>
      <c r="X3" s="15" t="s">
        <v>473</v>
      </c>
      <c r="Y3" s="15" t="s">
        <v>72</v>
      </c>
      <c r="Z3" s="14" t="s">
        <v>474</v>
      </c>
      <c r="AA3" s="15" t="s">
        <v>475</v>
      </c>
      <c r="AB3" s="15" t="s">
        <v>476</v>
      </c>
    </row>
    <row r="4" spans="1:28" ht="45.75" customHeight="1" x14ac:dyDescent="0.25">
      <c r="A4" s="14" t="s">
        <v>74</v>
      </c>
      <c r="B4" s="15" t="s">
        <v>74</v>
      </c>
      <c r="C4" s="15" t="s">
        <v>477</v>
      </c>
      <c r="D4" s="15" t="s">
        <v>478</v>
      </c>
      <c r="E4" s="15" t="s">
        <v>3</v>
      </c>
      <c r="F4" s="14" t="s">
        <v>479</v>
      </c>
      <c r="G4" s="15" t="s">
        <v>480</v>
      </c>
      <c r="H4" s="15" t="s">
        <v>40</v>
      </c>
      <c r="I4" s="15" t="s">
        <v>481</v>
      </c>
      <c r="J4" s="15" t="s">
        <v>84</v>
      </c>
      <c r="K4" s="14" t="s">
        <v>78</v>
      </c>
      <c r="L4" s="15" t="s">
        <v>83</v>
      </c>
      <c r="M4" s="15" t="s">
        <v>60</v>
      </c>
      <c r="N4" s="15" t="s">
        <v>482</v>
      </c>
      <c r="O4" s="15" t="s">
        <v>483</v>
      </c>
      <c r="P4" s="14" t="s">
        <v>49</v>
      </c>
      <c r="Q4" s="15" t="s">
        <v>50</v>
      </c>
      <c r="R4" s="15" t="s">
        <v>484</v>
      </c>
      <c r="S4" s="15" t="s">
        <v>485</v>
      </c>
      <c r="T4" s="15" t="s">
        <v>486</v>
      </c>
      <c r="U4" s="14" t="s">
        <v>85</v>
      </c>
      <c r="V4" s="15" t="s">
        <v>86</v>
      </c>
      <c r="W4" s="15"/>
      <c r="X4" s="15" t="s">
        <v>487</v>
      </c>
      <c r="Y4" s="15" t="s">
        <v>87</v>
      </c>
      <c r="Z4" s="14" t="s">
        <v>464</v>
      </c>
      <c r="AA4" s="15" t="s">
        <v>488</v>
      </c>
      <c r="AB4" s="15" t="s">
        <v>489</v>
      </c>
    </row>
    <row r="5" spans="1:28" ht="45.75" customHeight="1" x14ac:dyDescent="0.25">
      <c r="A5" s="14" t="s">
        <v>89</v>
      </c>
      <c r="B5" s="15" t="s">
        <v>89</v>
      </c>
      <c r="C5" s="15" t="s">
        <v>490</v>
      </c>
      <c r="D5" s="15" t="s">
        <v>491</v>
      </c>
      <c r="E5" s="15" t="s">
        <v>3</v>
      </c>
      <c r="F5" s="14" t="s">
        <v>492</v>
      </c>
      <c r="G5" s="15" t="s">
        <v>493</v>
      </c>
      <c r="H5" s="15" t="s">
        <v>40</v>
      </c>
      <c r="I5" s="15" t="s">
        <v>494</v>
      </c>
      <c r="J5" s="15" t="s">
        <v>93</v>
      </c>
      <c r="K5" s="14" t="s">
        <v>78</v>
      </c>
      <c r="L5" s="15" t="s">
        <v>41</v>
      </c>
      <c r="M5" s="15" t="s">
        <v>60</v>
      </c>
      <c r="N5" s="15" t="s">
        <v>495</v>
      </c>
      <c r="O5" s="15" t="s">
        <v>496</v>
      </c>
      <c r="P5" s="14" t="s">
        <v>49</v>
      </c>
      <c r="Q5" s="15" t="s">
        <v>50</v>
      </c>
      <c r="R5" s="15" t="s">
        <v>497</v>
      </c>
      <c r="S5" s="15" t="s">
        <v>497</v>
      </c>
      <c r="T5" s="15" t="s">
        <v>498</v>
      </c>
      <c r="U5" s="14" t="s">
        <v>94</v>
      </c>
      <c r="V5" s="15" t="s">
        <v>95</v>
      </c>
      <c r="W5" s="15" t="s">
        <v>499</v>
      </c>
      <c r="X5" s="15" t="s">
        <v>500</v>
      </c>
      <c r="Y5" s="15" t="s">
        <v>96</v>
      </c>
      <c r="Z5" s="14" t="s">
        <v>501</v>
      </c>
      <c r="AA5" s="15" t="s">
        <v>502</v>
      </c>
      <c r="AB5" s="15" t="s">
        <v>503</v>
      </c>
    </row>
    <row r="6" spans="1:28" ht="45.75" customHeight="1" x14ac:dyDescent="0.25">
      <c r="A6" s="14" t="s">
        <v>98</v>
      </c>
      <c r="B6" s="15" t="s">
        <v>98</v>
      </c>
      <c r="C6" s="15" t="s">
        <v>504</v>
      </c>
      <c r="D6" s="15" t="s">
        <v>505</v>
      </c>
      <c r="E6" s="15" t="s">
        <v>3</v>
      </c>
      <c r="F6" s="14" t="s">
        <v>506</v>
      </c>
      <c r="G6" s="15" t="s">
        <v>507</v>
      </c>
      <c r="H6" s="15" t="s">
        <v>40</v>
      </c>
      <c r="I6" s="15" t="s">
        <v>508</v>
      </c>
      <c r="J6" s="15" t="s">
        <v>103</v>
      </c>
      <c r="K6" s="14" t="s">
        <v>78</v>
      </c>
      <c r="L6" s="15" t="s">
        <v>99</v>
      </c>
      <c r="M6" s="15" t="s">
        <v>60</v>
      </c>
      <c r="N6" s="15" t="s">
        <v>482</v>
      </c>
      <c r="O6" s="15" t="s">
        <v>509</v>
      </c>
      <c r="P6" s="14" t="s">
        <v>49</v>
      </c>
      <c r="Q6" s="15" t="s">
        <v>101</v>
      </c>
      <c r="R6" s="15" t="s">
        <v>510</v>
      </c>
      <c r="S6" s="15" t="s">
        <v>511</v>
      </c>
      <c r="T6" s="15" t="s">
        <v>512</v>
      </c>
      <c r="U6" s="14" t="s">
        <v>104</v>
      </c>
      <c r="V6" s="15" t="s">
        <v>105</v>
      </c>
      <c r="W6" s="15" t="s">
        <v>513</v>
      </c>
      <c r="X6" s="15" t="s">
        <v>514</v>
      </c>
      <c r="Y6" s="15" t="s">
        <v>106</v>
      </c>
      <c r="Z6" s="14" t="s">
        <v>137</v>
      </c>
      <c r="AA6" s="15" t="s">
        <v>137</v>
      </c>
      <c r="AB6" s="15" t="s">
        <v>515</v>
      </c>
    </row>
    <row r="7" spans="1:28" ht="45.75" customHeight="1" x14ac:dyDescent="0.25">
      <c r="A7" s="14" t="s">
        <v>108</v>
      </c>
      <c r="B7" s="15" t="s">
        <v>108</v>
      </c>
      <c r="C7" s="15" t="s">
        <v>516</v>
      </c>
      <c r="D7" s="15" t="s">
        <v>478</v>
      </c>
      <c r="E7" s="15" t="s">
        <v>3</v>
      </c>
      <c r="F7" s="14" t="s">
        <v>517</v>
      </c>
      <c r="G7" s="15" t="s">
        <v>518</v>
      </c>
      <c r="H7" s="15" t="s">
        <v>40</v>
      </c>
      <c r="I7" s="15" t="s">
        <v>519</v>
      </c>
      <c r="J7" s="15" t="s">
        <v>111</v>
      </c>
      <c r="K7" s="14" t="s">
        <v>78</v>
      </c>
      <c r="L7" s="15" t="s">
        <v>41</v>
      </c>
      <c r="M7" s="15" t="s">
        <v>109</v>
      </c>
      <c r="N7" s="15" t="s">
        <v>482</v>
      </c>
      <c r="O7" s="15" t="s">
        <v>520</v>
      </c>
      <c r="P7" s="14" t="s">
        <v>49</v>
      </c>
      <c r="Q7" s="15" t="s">
        <v>50</v>
      </c>
      <c r="R7" s="15" t="s">
        <v>471</v>
      </c>
      <c r="S7" s="15" t="s">
        <v>521</v>
      </c>
      <c r="T7" s="15" t="s">
        <v>522</v>
      </c>
      <c r="U7" s="14" t="s">
        <v>112</v>
      </c>
      <c r="V7" s="15" t="s">
        <v>113</v>
      </c>
      <c r="W7" s="15" t="s">
        <v>523</v>
      </c>
      <c r="X7" s="15" t="s">
        <v>524</v>
      </c>
      <c r="Y7" s="15" t="s">
        <v>114</v>
      </c>
      <c r="Z7" s="14" t="s">
        <v>464</v>
      </c>
      <c r="AA7" s="15" t="s">
        <v>525</v>
      </c>
      <c r="AB7" s="15"/>
    </row>
    <row r="8" spans="1:28" ht="45.75" customHeight="1" x14ac:dyDescent="0.25">
      <c r="A8" s="14" t="s">
        <v>116</v>
      </c>
      <c r="B8" s="15" t="s">
        <v>116</v>
      </c>
      <c r="C8" s="15" t="s">
        <v>526</v>
      </c>
      <c r="D8" s="15" t="s">
        <v>478</v>
      </c>
      <c r="E8" s="15" t="s">
        <v>3</v>
      </c>
      <c r="F8" s="14" t="s">
        <v>527</v>
      </c>
      <c r="G8" s="15" t="s">
        <v>528</v>
      </c>
      <c r="H8" s="15" t="s">
        <v>40</v>
      </c>
      <c r="I8" s="15" t="s">
        <v>529</v>
      </c>
      <c r="J8" s="15" t="s">
        <v>84</v>
      </c>
      <c r="K8" s="14" t="s">
        <v>78</v>
      </c>
      <c r="L8" s="15" t="s">
        <v>41</v>
      </c>
      <c r="M8" s="15" t="s">
        <v>60</v>
      </c>
      <c r="N8" s="15" t="s">
        <v>61</v>
      </c>
      <c r="O8" s="15" t="s">
        <v>66</v>
      </c>
      <c r="P8" s="14" t="s">
        <v>67</v>
      </c>
      <c r="Q8" s="15" t="s">
        <v>50</v>
      </c>
      <c r="R8" s="15" t="s">
        <v>471</v>
      </c>
      <c r="S8" s="15" t="s">
        <v>521</v>
      </c>
      <c r="T8" s="15" t="s">
        <v>461</v>
      </c>
      <c r="U8" s="14" t="s">
        <v>119</v>
      </c>
      <c r="V8" s="15" t="s">
        <v>120</v>
      </c>
      <c r="W8" s="15" t="s">
        <v>530</v>
      </c>
      <c r="X8" s="15" t="s">
        <v>531</v>
      </c>
      <c r="Y8" s="15" t="s">
        <v>121</v>
      </c>
      <c r="Z8" s="14" t="s">
        <v>137</v>
      </c>
      <c r="AA8" s="15" t="s">
        <v>137</v>
      </c>
      <c r="AB8" s="15" t="s">
        <v>532</v>
      </c>
    </row>
    <row r="9" spans="1:28" ht="45.75" customHeight="1" x14ac:dyDescent="0.25">
      <c r="A9" s="14" t="s">
        <v>123</v>
      </c>
      <c r="B9" s="15" t="s">
        <v>123</v>
      </c>
      <c r="C9" s="15" t="s">
        <v>533</v>
      </c>
      <c r="D9" s="15" t="s">
        <v>452</v>
      </c>
      <c r="E9" s="15" t="s">
        <v>3</v>
      </c>
      <c r="F9" s="14" t="s">
        <v>534</v>
      </c>
      <c r="G9" s="15" t="s">
        <v>535</v>
      </c>
      <c r="H9" s="15" t="s">
        <v>40</v>
      </c>
      <c r="I9" s="15" t="s">
        <v>536</v>
      </c>
      <c r="J9" s="15" t="s">
        <v>126</v>
      </c>
      <c r="K9" s="14" t="s">
        <v>78</v>
      </c>
      <c r="L9" s="15" t="s">
        <v>41</v>
      </c>
      <c r="M9" s="15" t="s">
        <v>60</v>
      </c>
      <c r="N9" s="15" t="s">
        <v>482</v>
      </c>
      <c r="O9" s="15" t="s">
        <v>483</v>
      </c>
      <c r="P9" s="14" t="s">
        <v>49</v>
      </c>
      <c r="Q9" s="15" t="s">
        <v>50</v>
      </c>
      <c r="R9" s="15" t="s">
        <v>537</v>
      </c>
      <c r="S9" s="15" t="s">
        <v>521</v>
      </c>
      <c r="T9" s="15" t="s">
        <v>486</v>
      </c>
      <c r="U9" s="14" t="s">
        <v>127</v>
      </c>
      <c r="V9" s="15" t="s">
        <v>128</v>
      </c>
      <c r="W9" s="15" t="s">
        <v>538</v>
      </c>
      <c r="X9" s="15" t="s">
        <v>539</v>
      </c>
      <c r="Y9" s="15" t="s">
        <v>129</v>
      </c>
      <c r="Z9" s="14" t="s">
        <v>540</v>
      </c>
      <c r="AA9" s="15" t="s">
        <v>541</v>
      </c>
      <c r="AB9" s="15" t="s">
        <v>542</v>
      </c>
    </row>
    <row r="10" spans="1:28" ht="45.75" customHeight="1" x14ac:dyDescent="0.25">
      <c r="A10" s="14" t="s">
        <v>131</v>
      </c>
      <c r="B10" s="15" t="s">
        <v>131</v>
      </c>
      <c r="C10" s="15" t="s">
        <v>543</v>
      </c>
      <c r="D10" s="15" t="s">
        <v>452</v>
      </c>
      <c r="E10" s="15" t="s">
        <v>3</v>
      </c>
      <c r="F10" s="14" t="s">
        <v>506</v>
      </c>
      <c r="G10" s="15" t="s">
        <v>544</v>
      </c>
      <c r="H10" s="15" t="s">
        <v>40</v>
      </c>
      <c r="I10" s="15" t="s">
        <v>545</v>
      </c>
      <c r="J10" s="15" t="s">
        <v>133</v>
      </c>
      <c r="K10" s="14" t="s">
        <v>78</v>
      </c>
      <c r="L10" s="15" t="s">
        <v>99</v>
      </c>
      <c r="M10" s="15" t="s">
        <v>60</v>
      </c>
      <c r="N10" s="15" t="s">
        <v>546</v>
      </c>
      <c r="O10" s="15" t="s">
        <v>496</v>
      </c>
      <c r="P10" s="14" t="s">
        <v>49</v>
      </c>
      <c r="Q10" s="15" t="s">
        <v>134</v>
      </c>
      <c r="R10" s="15" t="s">
        <v>547</v>
      </c>
      <c r="S10" s="15" t="s">
        <v>548</v>
      </c>
      <c r="T10" s="15" t="s">
        <v>549</v>
      </c>
      <c r="U10" s="14" t="s">
        <v>136</v>
      </c>
      <c r="V10" s="15" t="s">
        <v>137</v>
      </c>
      <c r="W10" s="15" t="s">
        <v>550</v>
      </c>
      <c r="X10" s="15" t="s">
        <v>551</v>
      </c>
      <c r="Y10" s="15" t="s">
        <v>138</v>
      </c>
      <c r="Z10" s="14" t="s">
        <v>540</v>
      </c>
      <c r="AA10" s="15" t="s">
        <v>137</v>
      </c>
      <c r="AB10" s="15" t="s">
        <v>552</v>
      </c>
    </row>
    <row r="11" spans="1:28" ht="45.75" customHeight="1" x14ac:dyDescent="0.25">
      <c r="A11" s="14" t="s">
        <v>140</v>
      </c>
      <c r="B11" s="15" t="s">
        <v>140</v>
      </c>
      <c r="C11" s="15" t="s">
        <v>553</v>
      </c>
      <c r="D11" s="15" t="s">
        <v>505</v>
      </c>
      <c r="E11" s="15" t="s">
        <v>3</v>
      </c>
      <c r="F11" s="14" t="s">
        <v>506</v>
      </c>
      <c r="G11" s="15" t="s">
        <v>554</v>
      </c>
      <c r="H11" s="15" t="s">
        <v>40</v>
      </c>
      <c r="I11" s="15" t="s">
        <v>555</v>
      </c>
      <c r="J11" s="15" t="s">
        <v>133</v>
      </c>
      <c r="K11" s="14" t="s">
        <v>78</v>
      </c>
      <c r="L11" s="15" t="s">
        <v>41</v>
      </c>
      <c r="M11" s="15" t="s">
        <v>141</v>
      </c>
      <c r="N11" s="15" t="s">
        <v>556</v>
      </c>
      <c r="O11" s="15" t="s">
        <v>557</v>
      </c>
      <c r="P11" s="14" t="s">
        <v>144</v>
      </c>
      <c r="Q11" s="15" t="s">
        <v>50</v>
      </c>
      <c r="R11" s="15" t="s">
        <v>558</v>
      </c>
      <c r="S11" s="15" t="s">
        <v>558</v>
      </c>
      <c r="T11" s="15" t="s">
        <v>461</v>
      </c>
      <c r="U11" s="14" t="s">
        <v>146</v>
      </c>
      <c r="V11" s="15" t="s">
        <v>147</v>
      </c>
      <c r="W11" s="15" t="s">
        <v>559</v>
      </c>
      <c r="X11" s="15" t="s">
        <v>560</v>
      </c>
      <c r="Y11" s="15" t="s">
        <v>148</v>
      </c>
      <c r="Z11" s="14" t="s">
        <v>540</v>
      </c>
      <c r="AA11" s="15" t="s">
        <v>137</v>
      </c>
      <c r="AB11" s="15"/>
    </row>
    <row r="12" spans="1:28" ht="45.75" customHeight="1" x14ac:dyDescent="0.25">
      <c r="A12" s="14" t="s">
        <v>150</v>
      </c>
      <c r="B12" s="15" t="s">
        <v>150</v>
      </c>
      <c r="C12" s="15" t="s">
        <v>561</v>
      </c>
      <c r="D12" s="15" t="s">
        <v>452</v>
      </c>
      <c r="E12" s="15" t="s">
        <v>3</v>
      </c>
      <c r="F12" s="14" t="s">
        <v>527</v>
      </c>
      <c r="G12" s="15" t="s">
        <v>562</v>
      </c>
      <c r="H12" s="15" t="s">
        <v>40</v>
      </c>
      <c r="I12" s="15" t="s">
        <v>563</v>
      </c>
      <c r="J12" s="15" t="s">
        <v>157</v>
      </c>
      <c r="K12" s="14" t="s">
        <v>78</v>
      </c>
      <c r="L12" s="15" t="s">
        <v>151</v>
      </c>
      <c r="M12" s="15" t="s">
        <v>60</v>
      </c>
      <c r="N12" s="15" t="s">
        <v>564</v>
      </c>
      <c r="O12" s="15" t="s">
        <v>565</v>
      </c>
      <c r="P12" s="14" t="s">
        <v>144</v>
      </c>
      <c r="Q12" s="15" t="s">
        <v>50</v>
      </c>
      <c r="R12" s="15" t="s">
        <v>558</v>
      </c>
      <c r="S12" s="15" t="s">
        <v>558</v>
      </c>
      <c r="T12" s="15" t="s">
        <v>566</v>
      </c>
      <c r="U12" s="14" t="s">
        <v>158</v>
      </c>
      <c r="V12" s="15" t="s">
        <v>159</v>
      </c>
      <c r="W12" s="15" t="s">
        <v>567</v>
      </c>
      <c r="X12" s="15" t="s">
        <v>568</v>
      </c>
      <c r="Y12" s="15" t="s">
        <v>160</v>
      </c>
      <c r="Z12" s="14" t="s">
        <v>474</v>
      </c>
      <c r="AA12" s="15" t="s">
        <v>569</v>
      </c>
      <c r="AB12" s="15" t="s">
        <v>570</v>
      </c>
    </row>
    <row r="13" spans="1:28" ht="45.75" customHeight="1" x14ac:dyDescent="0.25">
      <c r="A13" s="14" t="s">
        <v>162</v>
      </c>
      <c r="B13" s="15" t="s">
        <v>162</v>
      </c>
      <c r="C13" s="15" t="s">
        <v>571</v>
      </c>
      <c r="D13" s="15" t="s">
        <v>452</v>
      </c>
      <c r="E13" s="15" t="s">
        <v>3</v>
      </c>
      <c r="F13" s="14" t="s">
        <v>572</v>
      </c>
      <c r="G13" s="15" t="s">
        <v>573</v>
      </c>
      <c r="H13" s="15" t="s">
        <v>40</v>
      </c>
      <c r="I13" s="15" t="s">
        <v>574</v>
      </c>
      <c r="J13" s="15" t="s">
        <v>166</v>
      </c>
      <c r="K13" s="14" t="s">
        <v>78</v>
      </c>
      <c r="L13" s="15" t="s">
        <v>151</v>
      </c>
      <c r="M13" s="15" t="s">
        <v>60</v>
      </c>
      <c r="N13" s="15" t="s">
        <v>163</v>
      </c>
      <c r="O13" s="15" t="s">
        <v>164</v>
      </c>
      <c r="P13" s="14" t="s">
        <v>49</v>
      </c>
      <c r="Q13" s="15" t="s">
        <v>134</v>
      </c>
      <c r="R13" s="15" t="s">
        <v>575</v>
      </c>
      <c r="S13" s="15" t="s">
        <v>576</v>
      </c>
      <c r="T13" s="15" t="s">
        <v>577</v>
      </c>
      <c r="U13" s="14" t="s">
        <v>167</v>
      </c>
      <c r="V13" s="15" t="s">
        <v>137</v>
      </c>
      <c r="W13" s="15" t="s">
        <v>578</v>
      </c>
      <c r="X13" s="15" t="s">
        <v>579</v>
      </c>
      <c r="Y13" s="15" t="s">
        <v>168</v>
      </c>
      <c r="Z13" s="14" t="s">
        <v>540</v>
      </c>
      <c r="AA13" s="15" t="s">
        <v>137</v>
      </c>
      <c r="AB13" s="15" t="s">
        <v>580</v>
      </c>
    </row>
    <row r="14" spans="1:28" ht="45.75" customHeight="1" x14ac:dyDescent="0.25">
      <c r="A14" s="14" t="s">
        <v>170</v>
      </c>
      <c r="B14" s="15" t="s">
        <v>170</v>
      </c>
      <c r="C14" s="15" t="s">
        <v>581</v>
      </c>
      <c r="D14" s="15" t="s">
        <v>478</v>
      </c>
      <c r="E14" s="15" t="s">
        <v>3</v>
      </c>
      <c r="F14" s="14" t="s">
        <v>527</v>
      </c>
      <c r="G14" s="15" t="s">
        <v>582</v>
      </c>
      <c r="H14" s="15" t="s">
        <v>40</v>
      </c>
      <c r="I14" s="15" t="s">
        <v>583</v>
      </c>
      <c r="J14" s="15" t="s">
        <v>84</v>
      </c>
      <c r="K14" s="14" t="s">
        <v>78</v>
      </c>
      <c r="L14" s="15"/>
      <c r="M14" s="15" t="s">
        <v>60</v>
      </c>
      <c r="N14" s="15" t="s">
        <v>584</v>
      </c>
      <c r="O14" s="15" t="s">
        <v>585</v>
      </c>
      <c r="P14" s="14" t="s">
        <v>49</v>
      </c>
      <c r="Q14" s="15" t="s">
        <v>134</v>
      </c>
      <c r="R14" s="15" t="s">
        <v>586</v>
      </c>
      <c r="S14" s="15" t="s">
        <v>587</v>
      </c>
      <c r="T14" s="15" t="s">
        <v>522</v>
      </c>
      <c r="U14" s="14" t="s">
        <v>175</v>
      </c>
      <c r="V14" s="15" t="s">
        <v>176</v>
      </c>
      <c r="W14" s="15" t="s">
        <v>588</v>
      </c>
      <c r="X14" s="15" t="s">
        <v>589</v>
      </c>
      <c r="Y14" s="15" t="s">
        <v>177</v>
      </c>
      <c r="Z14" s="14" t="s">
        <v>137</v>
      </c>
      <c r="AA14" s="15" t="s">
        <v>137</v>
      </c>
      <c r="AB14" s="15" t="s">
        <v>590</v>
      </c>
    </row>
    <row r="15" spans="1:28" ht="45.75" customHeight="1" x14ac:dyDescent="0.25">
      <c r="A15" s="14" t="s">
        <v>179</v>
      </c>
      <c r="B15" s="15" t="s">
        <v>179</v>
      </c>
      <c r="C15" s="15" t="s">
        <v>591</v>
      </c>
      <c r="D15" s="15" t="s">
        <v>505</v>
      </c>
      <c r="E15" s="15" t="s">
        <v>3</v>
      </c>
      <c r="F15" s="14" t="s">
        <v>592</v>
      </c>
      <c r="G15" s="15" t="s">
        <v>593</v>
      </c>
      <c r="H15" s="15" t="s">
        <v>40</v>
      </c>
      <c r="I15" s="15" t="s">
        <v>594</v>
      </c>
      <c r="J15" s="15" t="s">
        <v>183</v>
      </c>
      <c r="K15" s="14" t="s">
        <v>456</v>
      </c>
      <c r="L15" s="15" t="s">
        <v>41</v>
      </c>
      <c r="M15" s="15" t="s">
        <v>60</v>
      </c>
      <c r="N15" s="15" t="s">
        <v>61</v>
      </c>
      <c r="O15" s="15" t="s">
        <v>66</v>
      </c>
      <c r="P15" s="14" t="s">
        <v>144</v>
      </c>
      <c r="Q15" s="15" t="s">
        <v>50</v>
      </c>
      <c r="R15" s="15" t="s">
        <v>558</v>
      </c>
      <c r="S15" s="15" t="s">
        <v>558</v>
      </c>
      <c r="T15" s="15" t="s">
        <v>595</v>
      </c>
      <c r="U15" s="14" t="s">
        <v>184</v>
      </c>
      <c r="V15" s="15" t="s">
        <v>185</v>
      </c>
      <c r="W15" s="15" t="s">
        <v>596</v>
      </c>
      <c r="X15" s="15" t="s">
        <v>597</v>
      </c>
      <c r="Y15" s="15" t="s">
        <v>186</v>
      </c>
      <c r="Z15" s="14" t="s">
        <v>474</v>
      </c>
      <c r="AA15" s="15" t="s">
        <v>137</v>
      </c>
      <c r="AB15" s="15" t="s">
        <v>598</v>
      </c>
    </row>
    <row r="16" spans="1:28" ht="45.75" customHeight="1" x14ac:dyDescent="0.25">
      <c r="A16" s="14" t="s">
        <v>188</v>
      </c>
      <c r="B16" s="15" t="s">
        <v>188</v>
      </c>
      <c r="C16" s="15" t="s">
        <v>599</v>
      </c>
      <c r="D16" s="15" t="s">
        <v>452</v>
      </c>
      <c r="E16" s="15" t="s">
        <v>3</v>
      </c>
      <c r="F16" s="14" t="s">
        <v>527</v>
      </c>
      <c r="G16" s="15" t="s">
        <v>600</v>
      </c>
      <c r="H16" s="15" t="s">
        <v>40</v>
      </c>
      <c r="I16" s="15" t="s">
        <v>601</v>
      </c>
      <c r="J16" s="15" t="s">
        <v>84</v>
      </c>
      <c r="K16" s="14" t="s">
        <v>78</v>
      </c>
      <c r="L16" s="15" t="s">
        <v>189</v>
      </c>
      <c r="M16" s="15" t="s">
        <v>60</v>
      </c>
      <c r="N16" s="15" t="s">
        <v>482</v>
      </c>
      <c r="O16" s="15" t="s">
        <v>602</v>
      </c>
      <c r="P16" s="14" t="s">
        <v>49</v>
      </c>
      <c r="Q16" s="15" t="s">
        <v>134</v>
      </c>
      <c r="R16" s="15" t="s">
        <v>603</v>
      </c>
      <c r="S16" s="15" t="s">
        <v>604</v>
      </c>
      <c r="T16" s="15" t="s">
        <v>486</v>
      </c>
      <c r="U16" s="14" t="s">
        <v>192</v>
      </c>
      <c r="V16" s="15" t="s">
        <v>193</v>
      </c>
      <c r="W16" s="15" t="s">
        <v>605</v>
      </c>
      <c r="X16" s="15" t="s">
        <v>606</v>
      </c>
      <c r="Y16" s="15" t="s">
        <v>194</v>
      </c>
      <c r="Z16" s="14" t="s">
        <v>464</v>
      </c>
      <c r="AA16" s="15" t="s">
        <v>607</v>
      </c>
      <c r="AB16" s="15"/>
    </row>
    <row r="17" spans="1:28" ht="45.75" customHeight="1" x14ac:dyDescent="0.25">
      <c r="A17" s="14" t="s">
        <v>196</v>
      </c>
      <c r="B17" s="15" t="s">
        <v>196</v>
      </c>
      <c r="C17" s="15" t="s">
        <v>608</v>
      </c>
      <c r="D17" s="15" t="s">
        <v>452</v>
      </c>
      <c r="E17" s="15" t="s">
        <v>3</v>
      </c>
      <c r="F17" s="14" t="s">
        <v>527</v>
      </c>
      <c r="G17" s="15" t="s">
        <v>609</v>
      </c>
      <c r="H17" s="15" t="s">
        <v>197</v>
      </c>
      <c r="I17" s="15" t="s">
        <v>610</v>
      </c>
      <c r="J17" s="15" t="s">
        <v>199</v>
      </c>
      <c r="K17" s="14" t="s">
        <v>78</v>
      </c>
      <c r="L17" s="15" t="s">
        <v>41</v>
      </c>
      <c r="M17" s="15" t="s">
        <v>60</v>
      </c>
      <c r="N17" s="15" t="s">
        <v>61</v>
      </c>
      <c r="O17" s="15" t="s">
        <v>66</v>
      </c>
      <c r="P17" s="14" t="s">
        <v>144</v>
      </c>
      <c r="Q17" s="15" t="s">
        <v>50</v>
      </c>
      <c r="R17" s="15" t="s">
        <v>521</v>
      </c>
      <c r="S17" s="15" t="s">
        <v>497</v>
      </c>
      <c r="T17" s="15" t="s">
        <v>611</v>
      </c>
      <c r="U17" s="14" t="s">
        <v>200</v>
      </c>
      <c r="V17" s="15" t="s">
        <v>201</v>
      </c>
      <c r="W17" s="15" t="s">
        <v>612</v>
      </c>
      <c r="X17" s="15" t="s">
        <v>613</v>
      </c>
      <c r="Y17" s="15" t="s">
        <v>202</v>
      </c>
      <c r="Z17" s="14" t="s">
        <v>137</v>
      </c>
      <c r="AA17" s="15" t="s">
        <v>137</v>
      </c>
      <c r="AB17" s="15" t="s">
        <v>614</v>
      </c>
    </row>
    <row r="18" spans="1:28" ht="45.75" customHeight="1" x14ac:dyDescent="0.25">
      <c r="A18" s="14" t="s">
        <v>204</v>
      </c>
      <c r="B18" s="15" t="s">
        <v>204</v>
      </c>
      <c r="C18" s="15" t="s">
        <v>615</v>
      </c>
      <c r="D18" s="15" t="s">
        <v>505</v>
      </c>
      <c r="E18" s="15" t="s">
        <v>5</v>
      </c>
      <c r="F18" s="14" t="s">
        <v>616</v>
      </c>
      <c r="G18" s="15" t="s">
        <v>617</v>
      </c>
      <c r="H18" s="15" t="s">
        <v>197</v>
      </c>
      <c r="I18" s="15" t="s">
        <v>618</v>
      </c>
      <c r="J18" s="15" t="s">
        <v>84</v>
      </c>
      <c r="K18" s="14" t="s">
        <v>78</v>
      </c>
      <c r="L18" s="15" t="s">
        <v>41</v>
      </c>
      <c r="M18" s="15" t="s">
        <v>60</v>
      </c>
      <c r="N18" s="15" t="s">
        <v>584</v>
      </c>
      <c r="O18" s="15" t="s">
        <v>619</v>
      </c>
      <c r="P18" s="14" t="s">
        <v>49</v>
      </c>
      <c r="Q18" s="15" t="s">
        <v>134</v>
      </c>
      <c r="R18" s="15" t="s">
        <v>620</v>
      </c>
      <c r="S18" s="15" t="s">
        <v>621</v>
      </c>
      <c r="T18" s="15" t="s">
        <v>461</v>
      </c>
      <c r="U18" s="14" t="s">
        <v>208</v>
      </c>
      <c r="V18" s="15" t="s">
        <v>209</v>
      </c>
      <c r="W18" s="15" t="s">
        <v>622</v>
      </c>
      <c r="X18" s="15" t="s">
        <v>623</v>
      </c>
      <c r="Y18" s="15" t="s">
        <v>210</v>
      </c>
      <c r="Z18" s="14" t="s">
        <v>464</v>
      </c>
      <c r="AA18" s="15" t="s">
        <v>624</v>
      </c>
      <c r="AB18" s="15" t="s">
        <v>625</v>
      </c>
    </row>
    <row r="19" spans="1:28" ht="45.75" customHeight="1" x14ac:dyDescent="0.25">
      <c r="A19" s="14" t="s">
        <v>626</v>
      </c>
      <c r="B19" s="15" t="s">
        <v>212</v>
      </c>
      <c r="C19" s="15" t="s">
        <v>627</v>
      </c>
      <c r="D19" s="15" t="s">
        <v>505</v>
      </c>
      <c r="E19" s="15" t="s">
        <v>5</v>
      </c>
      <c r="F19" s="14" t="s">
        <v>628</v>
      </c>
      <c r="G19" s="15" t="s">
        <v>629</v>
      </c>
      <c r="H19" s="15" t="s">
        <v>197</v>
      </c>
      <c r="I19" s="15" t="s">
        <v>630</v>
      </c>
      <c r="J19" s="15" t="s">
        <v>217</v>
      </c>
      <c r="K19" s="14" t="s">
        <v>78</v>
      </c>
      <c r="L19" s="15" t="s">
        <v>59</v>
      </c>
      <c r="M19" s="15" t="s">
        <v>60</v>
      </c>
      <c r="N19" s="15" t="s">
        <v>213</v>
      </c>
      <c r="O19" s="15" t="s">
        <v>214</v>
      </c>
      <c r="P19" s="14" t="s">
        <v>215</v>
      </c>
      <c r="Q19" s="15" t="s">
        <v>50</v>
      </c>
      <c r="R19" s="15" t="s">
        <v>471</v>
      </c>
      <c r="S19" s="15" t="s">
        <v>521</v>
      </c>
      <c r="T19" s="15" t="s">
        <v>522</v>
      </c>
      <c r="U19" s="14" t="s">
        <v>218</v>
      </c>
      <c r="V19" s="15" t="s">
        <v>219</v>
      </c>
      <c r="W19" s="15" t="s">
        <v>631</v>
      </c>
      <c r="X19" s="15" t="s">
        <v>632</v>
      </c>
      <c r="Y19" s="15" t="s">
        <v>220</v>
      </c>
      <c r="Z19" s="14" t="s">
        <v>464</v>
      </c>
      <c r="AA19" s="15" t="s">
        <v>633</v>
      </c>
      <c r="AB19" s="15" t="s">
        <v>634</v>
      </c>
    </row>
    <row r="20" spans="1:28" ht="45.75" customHeight="1" x14ac:dyDescent="0.25">
      <c r="A20" s="14" t="s">
        <v>635</v>
      </c>
      <c r="B20" s="15" t="s">
        <v>222</v>
      </c>
      <c r="C20" s="15" t="s">
        <v>636</v>
      </c>
      <c r="D20" s="15" t="s">
        <v>491</v>
      </c>
      <c r="E20" s="15" t="s">
        <v>10</v>
      </c>
      <c r="F20" s="14" t="s">
        <v>637</v>
      </c>
      <c r="G20" s="15" t="s">
        <v>638</v>
      </c>
      <c r="H20" s="15" t="s">
        <v>40</v>
      </c>
      <c r="I20" s="15" t="s">
        <v>639</v>
      </c>
      <c r="J20" s="15" t="s">
        <v>225</v>
      </c>
      <c r="K20" s="14" t="s">
        <v>78</v>
      </c>
      <c r="L20" s="15" t="s">
        <v>41</v>
      </c>
      <c r="M20" s="15" t="s">
        <v>52</v>
      </c>
      <c r="N20" s="15" t="s">
        <v>223</v>
      </c>
      <c r="O20" s="15" t="s">
        <v>483</v>
      </c>
      <c r="P20" s="14" t="s">
        <v>49</v>
      </c>
      <c r="Q20" s="15" t="s">
        <v>50</v>
      </c>
      <c r="R20" s="15" t="s">
        <v>558</v>
      </c>
      <c r="S20" s="15" t="s">
        <v>558</v>
      </c>
      <c r="T20" s="15" t="s">
        <v>461</v>
      </c>
      <c r="U20" s="14" t="s">
        <v>226</v>
      </c>
      <c r="V20" s="15" t="s">
        <v>227</v>
      </c>
      <c r="W20" s="15" t="s">
        <v>640</v>
      </c>
      <c r="X20" s="15" t="s">
        <v>641</v>
      </c>
      <c r="Y20" s="15" t="s">
        <v>228</v>
      </c>
      <c r="Z20" s="14" t="s">
        <v>464</v>
      </c>
      <c r="AA20" s="15" t="s">
        <v>642</v>
      </c>
      <c r="AB20" s="15" t="s">
        <v>643</v>
      </c>
    </row>
    <row r="21" spans="1:28" ht="45.75" customHeight="1" x14ac:dyDescent="0.25">
      <c r="A21" s="14" t="s">
        <v>644</v>
      </c>
      <c r="B21" s="15" t="s">
        <v>230</v>
      </c>
      <c r="C21" s="15" t="s">
        <v>645</v>
      </c>
      <c r="D21" s="15" t="s">
        <v>505</v>
      </c>
      <c r="E21" s="15" t="s">
        <v>6</v>
      </c>
      <c r="F21" s="14" t="s">
        <v>646</v>
      </c>
      <c r="G21" s="15" t="s">
        <v>647</v>
      </c>
      <c r="H21" s="15" t="s">
        <v>40</v>
      </c>
      <c r="I21" s="15" t="s">
        <v>648</v>
      </c>
      <c r="J21" s="15" t="s">
        <v>233</v>
      </c>
      <c r="K21" s="14" t="s">
        <v>78</v>
      </c>
      <c r="L21" s="15" t="s">
        <v>151</v>
      </c>
      <c r="M21" s="15" t="s">
        <v>60</v>
      </c>
      <c r="N21" s="15" t="s">
        <v>457</v>
      </c>
      <c r="O21" s="15" t="s">
        <v>649</v>
      </c>
      <c r="P21" s="14" t="s">
        <v>49</v>
      </c>
      <c r="Q21" s="15" t="s">
        <v>50</v>
      </c>
      <c r="R21" s="15" t="s">
        <v>558</v>
      </c>
      <c r="S21" s="15" t="s">
        <v>558</v>
      </c>
      <c r="T21" s="15" t="s">
        <v>522</v>
      </c>
      <c r="U21" s="14" t="s">
        <v>234</v>
      </c>
      <c r="V21" s="15" t="s">
        <v>235</v>
      </c>
      <c r="W21" s="15" t="s">
        <v>650</v>
      </c>
      <c r="X21" s="15" t="s">
        <v>651</v>
      </c>
      <c r="Y21" s="15" t="s">
        <v>236</v>
      </c>
      <c r="Z21" s="14" t="s">
        <v>137</v>
      </c>
      <c r="AA21" s="15" t="s">
        <v>137</v>
      </c>
      <c r="AB21" s="15" t="s">
        <v>652</v>
      </c>
    </row>
    <row r="22" spans="1:28" ht="45.75" customHeight="1" x14ac:dyDescent="0.25">
      <c r="A22" s="14" t="s">
        <v>238</v>
      </c>
      <c r="B22" s="15" t="s">
        <v>238</v>
      </c>
      <c r="C22" s="15" t="s">
        <v>653</v>
      </c>
      <c r="D22" s="15" t="s">
        <v>452</v>
      </c>
      <c r="E22" s="15" t="s">
        <v>6</v>
      </c>
      <c r="F22" s="14" t="s">
        <v>654</v>
      </c>
      <c r="G22" s="15" t="s">
        <v>655</v>
      </c>
      <c r="H22" s="15" t="s">
        <v>197</v>
      </c>
      <c r="I22" s="15" t="s">
        <v>656</v>
      </c>
      <c r="J22" s="15" t="s">
        <v>241</v>
      </c>
      <c r="K22" s="14" t="s">
        <v>78</v>
      </c>
      <c r="L22" s="15" t="s">
        <v>41</v>
      </c>
      <c r="M22" s="15" t="s">
        <v>240</v>
      </c>
      <c r="N22" s="15" t="s">
        <v>564</v>
      </c>
      <c r="O22" s="15" t="s">
        <v>458</v>
      </c>
      <c r="P22" s="14" t="s">
        <v>49</v>
      </c>
      <c r="Q22" s="15" t="s">
        <v>134</v>
      </c>
      <c r="R22" s="15" t="s">
        <v>657</v>
      </c>
      <c r="S22" s="15" t="s">
        <v>658</v>
      </c>
      <c r="T22" s="15" t="s">
        <v>659</v>
      </c>
      <c r="U22" s="14" t="s">
        <v>242</v>
      </c>
      <c r="V22" s="15" t="s">
        <v>243</v>
      </c>
      <c r="W22" s="15" t="s">
        <v>660</v>
      </c>
      <c r="X22" s="15" t="s">
        <v>661</v>
      </c>
      <c r="Y22" s="15" t="s">
        <v>244</v>
      </c>
      <c r="Z22" s="14" t="s">
        <v>662</v>
      </c>
      <c r="AA22" s="15" t="s">
        <v>663</v>
      </c>
      <c r="AB22" s="15" t="s">
        <v>664</v>
      </c>
    </row>
    <row r="23" spans="1:28" ht="45.75" customHeight="1" x14ac:dyDescent="0.25">
      <c r="A23" s="14" t="s">
        <v>246</v>
      </c>
      <c r="B23" s="15" t="s">
        <v>246</v>
      </c>
      <c r="C23" s="15" t="s">
        <v>665</v>
      </c>
      <c r="D23" s="15" t="s">
        <v>452</v>
      </c>
      <c r="E23" s="15" t="s">
        <v>6</v>
      </c>
      <c r="F23" s="14" t="s">
        <v>666</v>
      </c>
      <c r="G23" s="15" t="s">
        <v>667</v>
      </c>
      <c r="H23" s="15" t="s">
        <v>40</v>
      </c>
      <c r="I23" s="15" t="s">
        <v>668</v>
      </c>
      <c r="J23" s="15" t="s">
        <v>252</v>
      </c>
      <c r="K23" s="14" t="s">
        <v>78</v>
      </c>
      <c r="L23" s="15" t="s">
        <v>247</v>
      </c>
      <c r="M23" s="15" t="s">
        <v>60</v>
      </c>
      <c r="N23" s="15" t="s">
        <v>669</v>
      </c>
      <c r="O23" s="15" t="s">
        <v>670</v>
      </c>
      <c r="P23" s="14" t="s">
        <v>144</v>
      </c>
      <c r="Q23" s="15" t="s">
        <v>101</v>
      </c>
      <c r="R23" s="15" t="s">
        <v>671</v>
      </c>
      <c r="S23" s="15" t="s">
        <v>672</v>
      </c>
      <c r="T23" s="15" t="s">
        <v>611</v>
      </c>
      <c r="U23" s="14" t="s">
        <v>253</v>
      </c>
      <c r="V23" s="15" t="s">
        <v>254</v>
      </c>
      <c r="W23" s="15" t="s">
        <v>673</v>
      </c>
      <c r="X23" s="15" t="s">
        <v>674</v>
      </c>
      <c r="Y23" s="15" t="s">
        <v>255</v>
      </c>
      <c r="Z23" s="14" t="s">
        <v>540</v>
      </c>
      <c r="AA23" s="15" t="s">
        <v>137</v>
      </c>
      <c r="AB23" s="15"/>
    </row>
    <row r="24" spans="1:28" ht="45.75" customHeight="1" x14ac:dyDescent="0.25">
      <c r="A24" s="14" t="s">
        <v>675</v>
      </c>
      <c r="B24" s="15" t="s">
        <v>257</v>
      </c>
      <c r="C24" s="15" t="s">
        <v>676</v>
      </c>
      <c r="D24" s="15" t="s">
        <v>452</v>
      </c>
      <c r="E24" s="15" t="s">
        <v>6</v>
      </c>
      <c r="F24" s="14" t="s">
        <v>646</v>
      </c>
      <c r="G24" s="15" t="s">
        <v>677</v>
      </c>
      <c r="H24" s="15" t="s">
        <v>40</v>
      </c>
      <c r="I24" s="15" t="s">
        <v>678</v>
      </c>
      <c r="J24" s="15" t="s">
        <v>84</v>
      </c>
      <c r="K24" s="14" t="s">
        <v>78</v>
      </c>
      <c r="L24" s="15" t="s">
        <v>151</v>
      </c>
      <c r="M24" s="15" t="s">
        <v>60</v>
      </c>
      <c r="N24" s="15" t="s">
        <v>679</v>
      </c>
      <c r="O24" s="15" t="s">
        <v>680</v>
      </c>
      <c r="P24" s="14" t="s">
        <v>144</v>
      </c>
      <c r="Q24" s="15" t="s">
        <v>134</v>
      </c>
      <c r="R24" s="15" t="s">
        <v>681</v>
      </c>
      <c r="S24" s="15" t="s">
        <v>682</v>
      </c>
      <c r="T24" s="15" t="s">
        <v>512</v>
      </c>
      <c r="U24" s="14" t="s">
        <v>261</v>
      </c>
      <c r="V24" s="15" t="s">
        <v>262</v>
      </c>
      <c r="W24" s="15" t="s">
        <v>683</v>
      </c>
      <c r="X24" s="15" t="s">
        <v>684</v>
      </c>
      <c r="Y24" s="15" t="s">
        <v>263</v>
      </c>
      <c r="Z24" s="14" t="s">
        <v>540</v>
      </c>
      <c r="AA24" s="15" t="s">
        <v>137</v>
      </c>
      <c r="AB24" s="15" t="s">
        <v>685</v>
      </c>
    </row>
    <row r="25" spans="1:28" ht="45.75" customHeight="1" x14ac:dyDescent="0.25">
      <c r="A25" s="14" t="s">
        <v>265</v>
      </c>
      <c r="B25" s="15" t="s">
        <v>265</v>
      </c>
      <c r="C25" s="15" t="s">
        <v>686</v>
      </c>
      <c r="D25" s="15" t="s">
        <v>452</v>
      </c>
      <c r="E25" s="15" t="s">
        <v>6</v>
      </c>
      <c r="F25" s="14" t="s">
        <v>534</v>
      </c>
      <c r="G25" s="15" t="s">
        <v>687</v>
      </c>
      <c r="H25" s="15" t="s">
        <v>40</v>
      </c>
      <c r="I25" s="15" t="s">
        <v>688</v>
      </c>
      <c r="J25" s="15" t="s">
        <v>84</v>
      </c>
      <c r="K25" s="14" t="s">
        <v>456</v>
      </c>
      <c r="L25" s="15" t="s">
        <v>41</v>
      </c>
      <c r="M25" s="15" t="s">
        <v>266</v>
      </c>
      <c r="N25" s="15" t="s">
        <v>163</v>
      </c>
      <c r="O25" s="15" t="s">
        <v>689</v>
      </c>
      <c r="P25" s="14" t="s">
        <v>49</v>
      </c>
      <c r="Q25" s="15" t="s">
        <v>134</v>
      </c>
      <c r="R25" s="15" t="s">
        <v>690</v>
      </c>
      <c r="S25" s="15" t="s">
        <v>691</v>
      </c>
      <c r="T25" s="15" t="s">
        <v>692</v>
      </c>
      <c r="U25" s="14" t="s">
        <v>269</v>
      </c>
      <c r="V25" s="15" t="s">
        <v>270</v>
      </c>
      <c r="W25" s="15" t="s">
        <v>693</v>
      </c>
      <c r="X25" s="15" t="s">
        <v>694</v>
      </c>
      <c r="Y25" s="15" t="s">
        <v>271</v>
      </c>
      <c r="Z25" s="14" t="s">
        <v>137</v>
      </c>
      <c r="AA25" s="15" t="s">
        <v>137</v>
      </c>
      <c r="AB25" s="15" t="s">
        <v>695</v>
      </c>
    </row>
    <row r="26" spans="1:28" ht="45.75" customHeight="1" x14ac:dyDescent="0.25">
      <c r="A26" s="14" t="s">
        <v>273</v>
      </c>
      <c r="B26" s="15" t="s">
        <v>273</v>
      </c>
      <c r="C26" s="15" t="s">
        <v>696</v>
      </c>
      <c r="D26" s="15" t="s">
        <v>452</v>
      </c>
      <c r="E26" s="15" t="s">
        <v>6</v>
      </c>
      <c r="F26" s="14" t="s">
        <v>697</v>
      </c>
      <c r="G26" s="15" t="s">
        <v>698</v>
      </c>
      <c r="H26" s="15" t="s">
        <v>40</v>
      </c>
      <c r="I26" s="15" t="s">
        <v>699</v>
      </c>
      <c r="J26" s="15" t="s">
        <v>278</v>
      </c>
      <c r="K26" s="14" t="s">
        <v>78</v>
      </c>
      <c r="L26" s="15" t="s">
        <v>274</v>
      </c>
      <c r="M26" s="15" t="s">
        <v>60</v>
      </c>
      <c r="N26" s="15" t="s">
        <v>556</v>
      </c>
      <c r="O26" s="15" t="s">
        <v>700</v>
      </c>
      <c r="P26" s="14" t="s">
        <v>67</v>
      </c>
      <c r="Q26" s="15" t="s">
        <v>50</v>
      </c>
      <c r="R26" s="15" t="s">
        <v>558</v>
      </c>
      <c r="S26" s="15" t="s">
        <v>558</v>
      </c>
      <c r="T26" s="15" t="s">
        <v>461</v>
      </c>
      <c r="U26" s="14" t="s">
        <v>279</v>
      </c>
      <c r="V26" s="15" t="s">
        <v>280</v>
      </c>
      <c r="W26" s="15" t="s">
        <v>701</v>
      </c>
      <c r="X26" s="15" t="s">
        <v>702</v>
      </c>
      <c r="Y26" s="15" t="s">
        <v>281</v>
      </c>
      <c r="Z26" s="14" t="s">
        <v>464</v>
      </c>
      <c r="AA26" s="15" t="s">
        <v>703</v>
      </c>
      <c r="AB26" s="15" t="s">
        <v>704</v>
      </c>
    </row>
    <row r="27" spans="1:28" ht="45.75" customHeight="1" x14ac:dyDescent="0.25">
      <c r="A27" s="14" t="s">
        <v>283</v>
      </c>
      <c r="B27" s="15" t="s">
        <v>283</v>
      </c>
      <c r="C27" s="15" t="s">
        <v>705</v>
      </c>
      <c r="D27" s="15" t="s">
        <v>505</v>
      </c>
      <c r="E27" s="15" t="s">
        <v>8</v>
      </c>
      <c r="F27" s="14" t="s">
        <v>706</v>
      </c>
      <c r="G27" s="15" t="s">
        <v>707</v>
      </c>
      <c r="H27" s="15" t="s">
        <v>197</v>
      </c>
      <c r="I27" s="15" t="s">
        <v>708</v>
      </c>
      <c r="J27" s="15" t="s">
        <v>84</v>
      </c>
      <c r="K27" s="14" t="s">
        <v>709</v>
      </c>
      <c r="L27" s="15" t="s">
        <v>41</v>
      </c>
      <c r="M27" s="15" t="s">
        <v>60</v>
      </c>
      <c r="N27" s="15" t="s">
        <v>710</v>
      </c>
      <c r="O27" s="15" t="s">
        <v>458</v>
      </c>
      <c r="P27" s="14" t="s">
        <v>287</v>
      </c>
      <c r="Q27" s="15" t="s">
        <v>134</v>
      </c>
      <c r="R27" s="15" t="s">
        <v>711</v>
      </c>
      <c r="S27" s="15" t="s">
        <v>712</v>
      </c>
      <c r="T27" s="15" t="s">
        <v>486</v>
      </c>
      <c r="U27" s="14" t="s">
        <v>288</v>
      </c>
      <c r="V27" s="15" t="s">
        <v>289</v>
      </c>
      <c r="W27" s="15" t="s">
        <v>713</v>
      </c>
      <c r="X27" s="15" t="s">
        <v>714</v>
      </c>
      <c r="Y27" s="15" t="s">
        <v>290</v>
      </c>
      <c r="Z27" s="14" t="s">
        <v>540</v>
      </c>
      <c r="AA27" s="15" t="s">
        <v>137</v>
      </c>
      <c r="AB27" s="15"/>
    </row>
    <row r="28" spans="1:28" ht="45.75" customHeight="1" x14ac:dyDescent="0.25">
      <c r="A28" s="14" t="s">
        <v>715</v>
      </c>
      <c r="B28" s="15" t="s">
        <v>292</v>
      </c>
      <c r="C28" s="15" t="s">
        <v>716</v>
      </c>
      <c r="D28" s="15" t="s">
        <v>478</v>
      </c>
      <c r="E28" s="15" t="s">
        <v>4</v>
      </c>
      <c r="F28" s="14" t="s">
        <v>717</v>
      </c>
      <c r="G28" s="15" t="s">
        <v>718</v>
      </c>
      <c r="H28" s="15" t="s">
        <v>293</v>
      </c>
      <c r="I28" s="15" t="s">
        <v>719</v>
      </c>
      <c r="J28" s="15" t="s">
        <v>296</v>
      </c>
      <c r="K28" s="14" t="s">
        <v>78</v>
      </c>
      <c r="L28" s="15" t="s">
        <v>41</v>
      </c>
      <c r="M28" s="15" t="s">
        <v>60</v>
      </c>
      <c r="N28" s="15" t="s">
        <v>720</v>
      </c>
      <c r="O28" s="15" t="s">
        <v>721</v>
      </c>
      <c r="P28" s="14" t="s">
        <v>49</v>
      </c>
      <c r="Q28" s="15" t="s">
        <v>50</v>
      </c>
      <c r="R28" s="15" t="s">
        <v>471</v>
      </c>
      <c r="S28" s="15" t="s">
        <v>471</v>
      </c>
      <c r="T28" s="15" t="s">
        <v>722</v>
      </c>
      <c r="U28" s="14" t="s">
        <v>297</v>
      </c>
      <c r="V28" s="15" t="s">
        <v>298</v>
      </c>
      <c r="W28" s="15" t="s">
        <v>723</v>
      </c>
      <c r="X28" s="15" t="s">
        <v>724</v>
      </c>
      <c r="Y28" s="15" t="s">
        <v>299</v>
      </c>
      <c r="Z28" s="14" t="s">
        <v>137</v>
      </c>
      <c r="AA28" s="15" t="s">
        <v>137</v>
      </c>
      <c r="AB28" s="15" t="s">
        <v>725</v>
      </c>
    </row>
    <row r="29" spans="1:28" ht="45.75" customHeight="1" x14ac:dyDescent="0.25">
      <c r="A29" s="14" t="s">
        <v>301</v>
      </c>
      <c r="B29" s="15" t="s">
        <v>301</v>
      </c>
      <c r="C29" s="15" t="s">
        <v>726</v>
      </c>
      <c r="D29" s="15" t="s">
        <v>452</v>
      </c>
      <c r="E29" s="15" t="s">
        <v>4</v>
      </c>
      <c r="F29" s="14" t="s">
        <v>506</v>
      </c>
      <c r="G29" s="15" t="s">
        <v>727</v>
      </c>
      <c r="H29" s="15" t="s">
        <v>40</v>
      </c>
      <c r="I29" s="15" t="s">
        <v>728</v>
      </c>
      <c r="J29" s="15" t="s">
        <v>305</v>
      </c>
      <c r="K29" s="14" t="s">
        <v>78</v>
      </c>
      <c r="L29" s="15" t="s">
        <v>274</v>
      </c>
      <c r="M29" s="15" t="s">
        <v>60</v>
      </c>
      <c r="N29" s="15" t="s">
        <v>729</v>
      </c>
      <c r="O29" s="15" t="s">
        <v>730</v>
      </c>
      <c r="P29" s="14" t="s">
        <v>67</v>
      </c>
      <c r="Q29" s="15" t="s">
        <v>50</v>
      </c>
      <c r="R29" s="15" t="s">
        <v>471</v>
      </c>
      <c r="S29" s="15" t="s">
        <v>471</v>
      </c>
      <c r="T29" s="15" t="s">
        <v>522</v>
      </c>
      <c r="U29" s="14" t="s">
        <v>306</v>
      </c>
      <c r="V29" s="15" t="s">
        <v>307</v>
      </c>
      <c r="W29" s="15" t="s">
        <v>731</v>
      </c>
      <c r="X29" s="15" t="s">
        <v>732</v>
      </c>
      <c r="Y29" s="15" t="s">
        <v>308</v>
      </c>
      <c r="Z29" s="14" t="s">
        <v>137</v>
      </c>
      <c r="AA29" s="15" t="s">
        <v>137</v>
      </c>
      <c r="AB29" s="15" t="s">
        <v>733</v>
      </c>
    </row>
    <row r="30" spans="1:28" ht="45.75" customHeight="1" x14ac:dyDescent="0.25">
      <c r="A30" s="14" t="s">
        <v>310</v>
      </c>
      <c r="B30" s="15" t="s">
        <v>310</v>
      </c>
      <c r="C30" s="15" t="s">
        <v>734</v>
      </c>
      <c r="D30" s="15" t="s">
        <v>452</v>
      </c>
      <c r="E30" s="15" t="s">
        <v>4</v>
      </c>
      <c r="F30" s="14" t="s">
        <v>735</v>
      </c>
      <c r="G30" s="15" t="s">
        <v>736</v>
      </c>
      <c r="H30" s="15" t="s">
        <v>40</v>
      </c>
      <c r="I30" s="15" t="s">
        <v>737</v>
      </c>
      <c r="J30" s="15" t="s">
        <v>252</v>
      </c>
      <c r="K30" s="14" t="s">
        <v>78</v>
      </c>
      <c r="L30" s="15" t="s">
        <v>151</v>
      </c>
      <c r="M30" s="15" t="s">
        <v>311</v>
      </c>
      <c r="N30" s="15"/>
      <c r="O30" s="15" t="s">
        <v>721</v>
      </c>
      <c r="P30" s="14" t="s">
        <v>49</v>
      </c>
      <c r="Q30" s="15" t="s">
        <v>50</v>
      </c>
      <c r="R30" s="15" t="s">
        <v>471</v>
      </c>
      <c r="S30" s="15" t="s">
        <v>471</v>
      </c>
      <c r="T30" s="15" t="s">
        <v>738</v>
      </c>
      <c r="U30" s="14" t="s">
        <v>312</v>
      </c>
      <c r="V30" s="15" t="s">
        <v>312</v>
      </c>
      <c r="W30" s="15" t="s">
        <v>739</v>
      </c>
      <c r="X30" s="15" t="s">
        <v>740</v>
      </c>
      <c r="Y30" s="15" t="s">
        <v>313</v>
      </c>
      <c r="Z30" s="14" t="s">
        <v>474</v>
      </c>
      <c r="AA30" s="15" t="s">
        <v>558</v>
      </c>
      <c r="AB30" s="15" t="s">
        <v>741</v>
      </c>
    </row>
    <row r="31" spans="1:28" ht="45.75" customHeight="1" x14ac:dyDescent="0.25">
      <c r="A31" s="14" t="s">
        <v>315</v>
      </c>
      <c r="B31" s="15" t="s">
        <v>315</v>
      </c>
      <c r="C31" s="15" t="s">
        <v>742</v>
      </c>
      <c r="D31" s="15" t="s">
        <v>452</v>
      </c>
      <c r="E31" s="15" t="s">
        <v>4</v>
      </c>
      <c r="F31" s="14" t="s">
        <v>743</v>
      </c>
      <c r="G31" s="15" t="s">
        <v>744</v>
      </c>
      <c r="H31" s="15" t="s">
        <v>40</v>
      </c>
      <c r="I31" s="15" t="s">
        <v>745</v>
      </c>
      <c r="J31" s="15" t="s">
        <v>318</v>
      </c>
      <c r="K31" s="14" t="s">
        <v>78</v>
      </c>
      <c r="L31" s="15" t="s">
        <v>59</v>
      </c>
      <c r="M31" s="15" t="s">
        <v>266</v>
      </c>
      <c r="N31" s="15" t="s">
        <v>61</v>
      </c>
      <c r="O31" s="15" t="s">
        <v>746</v>
      </c>
      <c r="P31" s="14" t="s">
        <v>144</v>
      </c>
      <c r="Q31" s="15" t="s">
        <v>134</v>
      </c>
      <c r="R31" s="15" t="s">
        <v>747</v>
      </c>
      <c r="S31" s="15" t="s">
        <v>748</v>
      </c>
      <c r="T31" s="15" t="s">
        <v>522</v>
      </c>
      <c r="U31" s="14" t="s">
        <v>319</v>
      </c>
      <c r="V31" s="15" t="s">
        <v>320</v>
      </c>
      <c r="W31" s="15" t="s">
        <v>749</v>
      </c>
      <c r="X31" s="15" t="s">
        <v>750</v>
      </c>
      <c r="Y31" s="15" t="s">
        <v>321</v>
      </c>
      <c r="Z31" s="14" t="s">
        <v>540</v>
      </c>
      <c r="AA31" s="15" t="s">
        <v>137</v>
      </c>
      <c r="AB31" s="15" t="s">
        <v>751</v>
      </c>
    </row>
    <row r="32" spans="1:28" ht="45.75" customHeight="1" x14ac:dyDescent="0.25">
      <c r="A32" s="14" t="s">
        <v>752</v>
      </c>
      <c r="B32" s="15" t="s">
        <v>323</v>
      </c>
      <c r="C32" s="15" t="s">
        <v>753</v>
      </c>
      <c r="D32" s="15" t="s">
        <v>452</v>
      </c>
      <c r="E32" s="15" t="s">
        <v>4</v>
      </c>
      <c r="F32" s="14" t="s">
        <v>467</v>
      </c>
      <c r="G32" s="15" t="s">
        <v>754</v>
      </c>
      <c r="H32" s="15" t="s">
        <v>40</v>
      </c>
      <c r="I32" s="15" t="s">
        <v>755</v>
      </c>
      <c r="J32" s="15" t="s">
        <v>327</v>
      </c>
      <c r="K32" s="14" t="s">
        <v>756</v>
      </c>
      <c r="L32" s="15" t="s">
        <v>59</v>
      </c>
      <c r="M32" s="15" t="s">
        <v>60</v>
      </c>
      <c r="N32" s="15" t="s">
        <v>61</v>
      </c>
      <c r="O32" s="15" t="s">
        <v>66</v>
      </c>
      <c r="P32" s="14" t="s">
        <v>67</v>
      </c>
      <c r="Q32" s="15" t="s">
        <v>50</v>
      </c>
      <c r="R32" s="15" t="s">
        <v>471</v>
      </c>
      <c r="S32" s="15" t="s">
        <v>521</v>
      </c>
      <c r="T32" s="15" t="s">
        <v>461</v>
      </c>
      <c r="U32" s="14" t="s">
        <v>328</v>
      </c>
      <c r="V32" s="15" t="s">
        <v>329</v>
      </c>
      <c r="W32" s="15" t="s">
        <v>757</v>
      </c>
      <c r="X32" s="15" t="s">
        <v>758</v>
      </c>
      <c r="Y32" s="15" t="s">
        <v>330</v>
      </c>
      <c r="Z32" s="14" t="s">
        <v>464</v>
      </c>
      <c r="AA32" s="15" t="s">
        <v>759</v>
      </c>
      <c r="AB32" s="15" t="s">
        <v>760</v>
      </c>
    </row>
    <row r="33" spans="1:28" ht="45.75" customHeight="1" x14ac:dyDescent="0.25">
      <c r="A33" s="14" t="s">
        <v>332</v>
      </c>
      <c r="B33" s="15" t="s">
        <v>332</v>
      </c>
      <c r="C33" s="15" t="s">
        <v>761</v>
      </c>
      <c r="D33" s="15" t="s">
        <v>452</v>
      </c>
      <c r="E33" s="15" t="s">
        <v>4</v>
      </c>
      <c r="F33" s="14" t="s">
        <v>628</v>
      </c>
      <c r="G33" s="15" t="s">
        <v>762</v>
      </c>
      <c r="H33" s="15" t="s">
        <v>197</v>
      </c>
      <c r="I33" s="15" t="s">
        <v>763</v>
      </c>
      <c r="J33" s="15" t="s">
        <v>336</v>
      </c>
      <c r="K33" s="14" t="s">
        <v>78</v>
      </c>
      <c r="L33" s="15" t="s">
        <v>274</v>
      </c>
      <c r="M33" s="15"/>
      <c r="N33" s="15" t="s">
        <v>61</v>
      </c>
      <c r="O33" s="15" t="s">
        <v>764</v>
      </c>
      <c r="P33" s="14" t="s">
        <v>67</v>
      </c>
      <c r="Q33" s="15" t="s">
        <v>50</v>
      </c>
      <c r="R33" s="15" t="s">
        <v>471</v>
      </c>
      <c r="S33" s="15" t="s">
        <v>521</v>
      </c>
      <c r="T33" s="15" t="s">
        <v>522</v>
      </c>
      <c r="U33" s="14" t="s">
        <v>337</v>
      </c>
      <c r="V33" s="15" t="s">
        <v>338</v>
      </c>
      <c r="W33" s="15" t="s">
        <v>765</v>
      </c>
      <c r="X33" s="15" t="s">
        <v>766</v>
      </c>
      <c r="Y33" s="15" t="s">
        <v>339</v>
      </c>
      <c r="Z33" s="14" t="s">
        <v>464</v>
      </c>
      <c r="AA33" s="15" t="s">
        <v>767</v>
      </c>
      <c r="AB33" s="15" t="s">
        <v>768</v>
      </c>
    </row>
    <row r="34" spans="1:28" ht="45.75" customHeight="1" x14ac:dyDescent="0.25">
      <c r="A34" s="14" t="s">
        <v>341</v>
      </c>
      <c r="B34" s="15" t="s">
        <v>341</v>
      </c>
      <c r="C34" s="15" t="s">
        <v>769</v>
      </c>
      <c r="D34" s="15" t="s">
        <v>452</v>
      </c>
      <c r="E34" s="15" t="s">
        <v>4</v>
      </c>
      <c r="F34" s="14" t="s">
        <v>697</v>
      </c>
      <c r="G34" s="15" t="s">
        <v>770</v>
      </c>
      <c r="H34" s="15" t="s">
        <v>40</v>
      </c>
      <c r="I34" s="15" t="s">
        <v>771</v>
      </c>
      <c r="J34" s="15" t="s">
        <v>343</v>
      </c>
      <c r="K34" s="14" t="s">
        <v>78</v>
      </c>
      <c r="L34" s="15" t="s">
        <v>274</v>
      </c>
      <c r="M34" s="15" t="s">
        <v>60</v>
      </c>
      <c r="N34" s="15" t="s">
        <v>729</v>
      </c>
      <c r="O34" s="15" t="s">
        <v>730</v>
      </c>
      <c r="P34" s="14" t="s">
        <v>67</v>
      </c>
      <c r="Q34" s="15" t="s">
        <v>50</v>
      </c>
      <c r="R34" s="15" t="s">
        <v>772</v>
      </c>
      <c r="S34" s="15" t="s">
        <v>773</v>
      </c>
      <c r="T34" s="15" t="s">
        <v>522</v>
      </c>
      <c r="U34" s="14" t="s">
        <v>344</v>
      </c>
      <c r="V34" s="15" t="s">
        <v>345</v>
      </c>
      <c r="W34" s="15" t="s">
        <v>774</v>
      </c>
      <c r="X34" s="15" t="s">
        <v>775</v>
      </c>
      <c r="Y34" s="15" t="s">
        <v>346</v>
      </c>
      <c r="Z34" s="14" t="s">
        <v>137</v>
      </c>
      <c r="AA34" s="15" t="s">
        <v>137</v>
      </c>
      <c r="AB34" s="15" t="s">
        <v>776</v>
      </c>
    </row>
    <row r="35" spans="1:28" ht="45.75" customHeight="1" x14ac:dyDescent="0.25">
      <c r="A35" s="14" t="s">
        <v>777</v>
      </c>
      <c r="B35" s="15" t="s">
        <v>348</v>
      </c>
      <c r="C35" s="15" t="s">
        <v>778</v>
      </c>
      <c r="D35" s="15" t="s">
        <v>452</v>
      </c>
      <c r="E35" s="15" t="s">
        <v>4</v>
      </c>
      <c r="F35" s="14" t="s">
        <v>779</v>
      </c>
      <c r="G35" s="15" t="s">
        <v>780</v>
      </c>
      <c r="H35" s="15" t="s">
        <v>40</v>
      </c>
      <c r="I35" s="15" t="s">
        <v>781</v>
      </c>
      <c r="J35" s="15" t="s">
        <v>352</v>
      </c>
      <c r="K35" s="14" t="s">
        <v>78</v>
      </c>
      <c r="L35" s="15" t="s">
        <v>151</v>
      </c>
      <c r="M35" s="15" t="s">
        <v>60</v>
      </c>
      <c r="N35" s="15" t="s">
        <v>564</v>
      </c>
      <c r="O35" s="15" t="s">
        <v>782</v>
      </c>
      <c r="P35" s="14" t="s">
        <v>67</v>
      </c>
      <c r="Q35" s="15" t="s">
        <v>50</v>
      </c>
      <c r="R35" s="15" t="s">
        <v>471</v>
      </c>
      <c r="S35" s="15" t="s">
        <v>783</v>
      </c>
      <c r="T35" s="15" t="s">
        <v>522</v>
      </c>
      <c r="U35" s="14" t="s">
        <v>353</v>
      </c>
      <c r="V35" s="15" t="s">
        <v>354</v>
      </c>
      <c r="W35" s="15" t="s">
        <v>784</v>
      </c>
      <c r="X35" s="15" t="s">
        <v>785</v>
      </c>
      <c r="Y35" s="15" t="s">
        <v>355</v>
      </c>
      <c r="Z35" s="14" t="s">
        <v>137</v>
      </c>
      <c r="AA35" s="15" t="s">
        <v>137</v>
      </c>
      <c r="AB35" s="15" t="s">
        <v>786</v>
      </c>
    </row>
    <row r="36" spans="1:28" ht="45.75" customHeight="1" x14ac:dyDescent="0.25">
      <c r="A36" s="14" t="s">
        <v>357</v>
      </c>
      <c r="B36" s="15" t="s">
        <v>357</v>
      </c>
      <c r="C36" s="15" t="s">
        <v>787</v>
      </c>
      <c r="D36" s="15" t="s">
        <v>452</v>
      </c>
      <c r="E36" s="15" t="s">
        <v>4</v>
      </c>
      <c r="F36" s="14" t="s">
        <v>527</v>
      </c>
      <c r="G36" s="15" t="s">
        <v>788</v>
      </c>
      <c r="H36" s="15" t="s">
        <v>40</v>
      </c>
      <c r="I36" s="15" t="s">
        <v>789</v>
      </c>
      <c r="J36" s="15" t="s">
        <v>84</v>
      </c>
      <c r="K36" s="14" t="s">
        <v>78</v>
      </c>
      <c r="L36" s="15" t="s">
        <v>41</v>
      </c>
      <c r="M36" s="15" t="s">
        <v>52</v>
      </c>
      <c r="N36" s="15" t="s">
        <v>790</v>
      </c>
      <c r="O36" s="15" t="s">
        <v>782</v>
      </c>
      <c r="P36" s="14" t="s">
        <v>144</v>
      </c>
      <c r="Q36" s="15" t="s">
        <v>50</v>
      </c>
      <c r="R36" s="15" t="s">
        <v>471</v>
      </c>
      <c r="S36" s="15" t="s">
        <v>471</v>
      </c>
      <c r="T36" s="15" t="s">
        <v>522</v>
      </c>
      <c r="U36" s="14" t="s">
        <v>359</v>
      </c>
      <c r="V36" s="15" t="s">
        <v>360</v>
      </c>
      <c r="W36" s="15" t="s">
        <v>791</v>
      </c>
      <c r="X36" s="15" t="s">
        <v>792</v>
      </c>
      <c r="Y36" s="15" t="s">
        <v>361</v>
      </c>
      <c r="Z36" s="14" t="s">
        <v>137</v>
      </c>
      <c r="AA36" s="15" t="s">
        <v>793</v>
      </c>
      <c r="AB36" s="15" t="s">
        <v>794</v>
      </c>
    </row>
    <row r="37" spans="1:28" ht="45.75" customHeight="1" x14ac:dyDescent="0.25">
      <c r="A37" s="14" t="s">
        <v>363</v>
      </c>
      <c r="B37" s="15" t="s">
        <v>363</v>
      </c>
      <c r="C37" s="15" t="s">
        <v>795</v>
      </c>
      <c r="D37" s="15" t="s">
        <v>452</v>
      </c>
      <c r="E37" s="15" t="s">
        <v>4</v>
      </c>
      <c r="F37" s="14" t="s">
        <v>527</v>
      </c>
      <c r="G37" s="15" t="s">
        <v>796</v>
      </c>
      <c r="H37" s="15" t="s">
        <v>40</v>
      </c>
      <c r="I37" s="15" t="s">
        <v>797</v>
      </c>
      <c r="J37" s="15" t="s">
        <v>366</v>
      </c>
      <c r="K37" s="14" t="s">
        <v>78</v>
      </c>
      <c r="L37" s="15" t="s">
        <v>151</v>
      </c>
      <c r="M37" s="15" t="s">
        <v>60</v>
      </c>
      <c r="N37" s="15" t="s">
        <v>798</v>
      </c>
      <c r="O37" s="15" t="s">
        <v>557</v>
      </c>
      <c r="P37" s="14" t="s">
        <v>144</v>
      </c>
      <c r="Q37" s="15" t="s">
        <v>134</v>
      </c>
      <c r="R37" s="15" t="s">
        <v>799</v>
      </c>
      <c r="S37" s="15" t="s">
        <v>800</v>
      </c>
      <c r="T37" s="15" t="s">
        <v>801</v>
      </c>
      <c r="U37" s="14" t="s">
        <v>367</v>
      </c>
      <c r="V37" s="15" t="s">
        <v>368</v>
      </c>
      <c r="W37" s="15" t="s">
        <v>802</v>
      </c>
      <c r="X37" s="15" t="s">
        <v>803</v>
      </c>
      <c r="Y37" s="15" t="s">
        <v>369</v>
      </c>
      <c r="Z37" s="14" t="s">
        <v>540</v>
      </c>
      <c r="AA37" s="15" t="s">
        <v>804</v>
      </c>
      <c r="AB37" s="15" t="s">
        <v>805</v>
      </c>
    </row>
    <row r="38" spans="1:28" ht="45.75" customHeight="1" x14ac:dyDescent="0.25">
      <c r="A38" s="14" t="s">
        <v>371</v>
      </c>
      <c r="B38" s="15" t="s">
        <v>371</v>
      </c>
      <c r="C38" s="15" t="s">
        <v>806</v>
      </c>
      <c r="D38" s="15" t="s">
        <v>452</v>
      </c>
      <c r="E38" s="15" t="s">
        <v>4</v>
      </c>
      <c r="F38" s="14" t="s">
        <v>527</v>
      </c>
      <c r="G38" s="15" t="s">
        <v>807</v>
      </c>
      <c r="H38" s="15" t="s">
        <v>40</v>
      </c>
      <c r="I38" s="15" t="s">
        <v>808</v>
      </c>
      <c r="J38" s="15" t="s">
        <v>376</v>
      </c>
      <c r="K38" s="14" t="s">
        <v>78</v>
      </c>
      <c r="L38" s="15" t="s">
        <v>41</v>
      </c>
      <c r="M38" s="15" t="s">
        <v>375</v>
      </c>
      <c r="N38" s="15" t="s">
        <v>729</v>
      </c>
      <c r="O38" s="15" t="s">
        <v>764</v>
      </c>
      <c r="P38" s="14" t="s">
        <v>144</v>
      </c>
      <c r="Q38" s="15" t="s">
        <v>50</v>
      </c>
      <c r="R38" s="15" t="s">
        <v>558</v>
      </c>
      <c r="S38" s="15" t="s">
        <v>558</v>
      </c>
      <c r="T38" s="15" t="s">
        <v>566</v>
      </c>
      <c r="U38" s="14" t="s">
        <v>377</v>
      </c>
      <c r="V38" s="15" t="s">
        <v>378</v>
      </c>
      <c r="W38" s="15" t="s">
        <v>809</v>
      </c>
      <c r="X38" s="15" t="s">
        <v>810</v>
      </c>
      <c r="Y38" s="15" t="s">
        <v>379</v>
      </c>
      <c r="Z38" s="14" t="s">
        <v>540</v>
      </c>
      <c r="AA38" s="15" t="s">
        <v>137</v>
      </c>
      <c r="AB38" s="15"/>
    </row>
    <row r="39" spans="1:28" ht="45.75" customHeight="1" x14ac:dyDescent="0.25">
      <c r="A39" s="14" t="s">
        <v>381</v>
      </c>
      <c r="B39" s="15" t="s">
        <v>381</v>
      </c>
      <c r="C39" s="15" t="s">
        <v>811</v>
      </c>
      <c r="D39" s="15" t="s">
        <v>478</v>
      </c>
      <c r="E39" s="15" t="s">
        <v>4</v>
      </c>
      <c r="F39" s="14" t="s">
        <v>534</v>
      </c>
      <c r="G39" s="15" t="s">
        <v>812</v>
      </c>
      <c r="H39" s="15" t="s">
        <v>40</v>
      </c>
      <c r="I39" s="15" t="s">
        <v>813</v>
      </c>
      <c r="J39" s="15" t="s">
        <v>84</v>
      </c>
      <c r="K39" s="14" t="s">
        <v>709</v>
      </c>
      <c r="L39" s="15" t="s">
        <v>41</v>
      </c>
      <c r="M39" s="15" t="s">
        <v>60</v>
      </c>
      <c r="N39" s="15" t="s">
        <v>163</v>
      </c>
      <c r="O39" s="15" t="s">
        <v>814</v>
      </c>
      <c r="P39" s="14" t="s">
        <v>49</v>
      </c>
      <c r="Q39" s="15" t="s">
        <v>134</v>
      </c>
      <c r="R39" s="15" t="s">
        <v>815</v>
      </c>
      <c r="S39" s="15" t="s">
        <v>816</v>
      </c>
      <c r="T39" s="15" t="s">
        <v>486</v>
      </c>
      <c r="U39" s="14" t="s">
        <v>385</v>
      </c>
      <c r="V39" s="15" t="s">
        <v>386</v>
      </c>
      <c r="W39" s="15" t="s">
        <v>817</v>
      </c>
      <c r="X39" s="15" t="s">
        <v>818</v>
      </c>
      <c r="Y39" s="15" t="s">
        <v>387</v>
      </c>
      <c r="Z39" s="14" t="s">
        <v>540</v>
      </c>
      <c r="AA39" s="15" t="s">
        <v>137</v>
      </c>
      <c r="AB39" s="15" t="s">
        <v>819</v>
      </c>
    </row>
    <row r="40" spans="1:28" ht="45.75" customHeight="1" x14ac:dyDescent="0.25">
      <c r="A40" s="14" t="s">
        <v>389</v>
      </c>
      <c r="B40" s="15" t="s">
        <v>389</v>
      </c>
      <c r="C40" s="15" t="s">
        <v>820</v>
      </c>
      <c r="D40" s="15" t="s">
        <v>452</v>
      </c>
      <c r="E40" s="15" t="s">
        <v>9</v>
      </c>
      <c r="F40" s="14" t="s">
        <v>717</v>
      </c>
      <c r="G40" s="15" t="s">
        <v>821</v>
      </c>
      <c r="H40" s="15" t="s">
        <v>40</v>
      </c>
      <c r="I40" s="15" t="s">
        <v>822</v>
      </c>
      <c r="J40" s="15" t="s">
        <v>390</v>
      </c>
      <c r="K40" s="14" t="s">
        <v>78</v>
      </c>
      <c r="L40" s="15" t="s">
        <v>99</v>
      </c>
      <c r="M40" s="15" t="s">
        <v>60</v>
      </c>
      <c r="N40" s="15" t="s">
        <v>482</v>
      </c>
      <c r="O40" s="15" t="s">
        <v>483</v>
      </c>
      <c r="P40" s="14" t="s">
        <v>49</v>
      </c>
      <c r="Q40" s="15" t="s">
        <v>50</v>
      </c>
      <c r="R40" s="15" t="s">
        <v>823</v>
      </c>
      <c r="S40" s="15" t="s">
        <v>521</v>
      </c>
      <c r="T40" s="15" t="s">
        <v>522</v>
      </c>
      <c r="U40" s="14" t="s">
        <v>391</v>
      </c>
      <c r="V40" s="15" t="s">
        <v>392</v>
      </c>
      <c r="W40" s="15" t="s">
        <v>824</v>
      </c>
      <c r="X40" s="15" t="s">
        <v>825</v>
      </c>
      <c r="Y40" s="15" t="s">
        <v>393</v>
      </c>
      <c r="Z40" s="14" t="s">
        <v>826</v>
      </c>
      <c r="AA40" s="15" t="s">
        <v>827</v>
      </c>
      <c r="AB40" s="15" t="s">
        <v>828</v>
      </c>
    </row>
    <row r="41" spans="1:28" ht="45.75" customHeight="1" x14ac:dyDescent="0.25">
      <c r="A41" s="14" t="s">
        <v>395</v>
      </c>
      <c r="B41" s="15" t="s">
        <v>395</v>
      </c>
      <c r="C41" s="15" t="s">
        <v>829</v>
      </c>
      <c r="D41" s="15" t="s">
        <v>452</v>
      </c>
      <c r="E41" s="15" t="s">
        <v>9</v>
      </c>
      <c r="F41" s="14" t="s">
        <v>717</v>
      </c>
      <c r="G41" s="15" t="s">
        <v>821</v>
      </c>
      <c r="H41" s="15" t="s">
        <v>40</v>
      </c>
      <c r="I41" s="15" t="s">
        <v>830</v>
      </c>
      <c r="J41" s="15" t="s">
        <v>398</v>
      </c>
      <c r="K41" s="14" t="s">
        <v>78</v>
      </c>
      <c r="L41" s="15" t="s">
        <v>41</v>
      </c>
      <c r="M41" s="15" t="s">
        <v>397</v>
      </c>
      <c r="N41" s="15" t="s">
        <v>482</v>
      </c>
      <c r="O41" s="15" t="s">
        <v>689</v>
      </c>
      <c r="P41" s="14" t="s">
        <v>49</v>
      </c>
      <c r="Q41" s="15" t="s">
        <v>101</v>
      </c>
      <c r="R41" s="15" t="s">
        <v>831</v>
      </c>
      <c r="S41" s="15" t="s">
        <v>832</v>
      </c>
      <c r="T41" s="15" t="s">
        <v>833</v>
      </c>
      <c r="U41" s="14" t="s">
        <v>399</v>
      </c>
      <c r="V41" s="15" t="s">
        <v>400</v>
      </c>
      <c r="W41" s="15" t="s">
        <v>834</v>
      </c>
      <c r="X41" s="15" t="s">
        <v>835</v>
      </c>
      <c r="Y41" s="15" t="s">
        <v>401</v>
      </c>
      <c r="Z41" s="14" t="s">
        <v>137</v>
      </c>
      <c r="AA41" s="15"/>
      <c r="AB41" s="15" t="s">
        <v>836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zoomScaleNormal="100" workbookViewId="0">
      <selection activeCell="A16" sqref="A16:E16"/>
    </sheetView>
  </sheetViews>
  <sheetFormatPr defaultColWidth="8.7109375" defaultRowHeight="15" x14ac:dyDescent="0.25"/>
  <cols>
    <col min="1" max="1" width="26" customWidth="1"/>
    <col min="2" max="2" width="16.42578125" customWidth="1"/>
    <col min="3" max="3" width="16" customWidth="1"/>
    <col min="4" max="4" width="20.5703125" customWidth="1"/>
    <col min="5" max="5" width="26.140625" customWidth="1"/>
    <col min="11" max="11" width="13.140625" customWidth="1"/>
  </cols>
  <sheetData>
    <row r="1" spans="1:11" ht="30" x14ac:dyDescent="0.25">
      <c r="A1" s="17" t="s">
        <v>0</v>
      </c>
      <c r="B1" s="17" t="s">
        <v>1</v>
      </c>
      <c r="C1" s="17" t="s">
        <v>840</v>
      </c>
      <c r="D1" s="17" t="s">
        <v>2</v>
      </c>
      <c r="E1" s="17" t="s">
        <v>839</v>
      </c>
      <c r="K1" s="17" t="s">
        <v>840</v>
      </c>
    </row>
    <row r="2" spans="1:11" x14ac:dyDescent="0.25">
      <c r="A2" s="6" t="s">
        <v>3</v>
      </c>
      <c r="B2" s="8">
        <v>325</v>
      </c>
      <c r="C2" s="8">
        <f>B2-K2</f>
        <v>302</v>
      </c>
      <c r="D2" s="8">
        <v>18</v>
      </c>
      <c r="E2" s="8">
        <v>16</v>
      </c>
      <c r="K2" s="8">
        <v>23</v>
      </c>
    </row>
    <row r="3" spans="1:11" x14ac:dyDescent="0.25">
      <c r="A3" s="6" t="s">
        <v>4</v>
      </c>
      <c r="B3" s="8">
        <v>122</v>
      </c>
      <c r="C3" s="8">
        <f t="shared" ref="C3:C13" si="0">B3-K3</f>
        <v>84</v>
      </c>
      <c r="D3" s="8">
        <v>12</v>
      </c>
      <c r="E3" s="8">
        <v>12</v>
      </c>
      <c r="K3" s="8">
        <v>38</v>
      </c>
    </row>
    <row r="4" spans="1:11" x14ac:dyDescent="0.25">
      <c r="A4" s="6" t="s">
        <v>5</v>
      </c>
      <c r="B4" s="8">
        <v>65</v>
      </c>
      <c r="C4" s="8">
        <f t="shared" si="0"/>
        <v>58</v>
      </c>
      <c r="D4" s="8">
        <v>2</v>
      </c>
      <c r="E4" s="8">
        <v>2</v>
      </c>
      <c r="K4" s="8">
        <v>7</v>
      </c>
    </row>
    <row r="5" spans="1:11" x14ac:dyDescent="0.25">
      <c r="A5" s="6" t="s">
        <v>6</v>
      </c>
      <c r="B5" s="8">
        <v>50</v>
      </c>
      <c r="C5" s="8">
        <f t="shared" si="0"/>
        <v>44</v>
      </c>
      <c r="D5" s="8">
        <v>6</v>
      </c>
      <c r="E5" s="8">
        <v>6</v>
      </c>
      <c r="K5" s="8">
        <v>6</v>
      </c>
    </row>
    <row r="6" spans="1:11" x14ac:dyDescent="0.25">
      <c r="A6" s="6" t="s">
        <v>7</v>
      </c>
      <c r="B6" s="8">
        <v>25</v>
      </c>
      <c r="C6" s="8">
        <f t="shared" si="0"/>
        <v>7</v>
      </c>
      <c r="D6" s="8">
        <v>0</v>
      </c>
      <c r="E6" s="8">
        <v>0</v>
      </c>
      <c r="K6" s="8">
        <v>18</v>
      </c>
    </row>
    <row r="7" spans="1:11" x14ac:dyDescent="0.25">
      <c r="A7" s="6" t="s">
        <v>8</v>
      </c>
      <c r="B7" s="8">
        <v>25</v>
      </c>
      <c r="C7" s="8">
        <f t="shared" si="0"/>
        <v>25</v>
      </c>
      <c r="D7" s="8">
        <v>1</v>
      </c>
      <c r="E7" s="8">
        <v>1</v>
      </c>
      <c r="K7" s="8">
        <v>0</v>
      </c>
    </row>
    <row r="8" spans="1:11" x14ac:dyDescent="0.25">
      <c r="A8" s="6" t="s">
        <v>9</v>
      </c>
      <c r="B8" s="8">
        <v>11</v>
      </c>
      <c r="C8" s="8">
        <f t="shared" si="0"/>
        <v>11</v>
      </c>
      <c r="D8" s="8">
        <v>2</v>
      </c>
      <c r="E8" s="8">
        <v>2</v>
      </c>
      <c r="K8" s="8">
        <v>0</v>
      </c>
    </row>
    <row r="9" spans="1:11" x14ac:dyDescent="0.25">
      <c r="A9" s="6" t="s">
        <v>10</v>
      </c>
      <c r="B9" s="8">
        <v>8</v>
      </c>
      <c r="C9" s="8">
        <f t="shared" si="0"/>
        <v>4</v>
      </c>
      <c r="D9" s="8">
        <v>2</v>
      </c>
      <c r="E9" s="8">
        <v>1</v>
      </c>
      <c r="K9" s="8">
        <v>4</v>
      </c>
    </row>
    <row r="10" spans="1:11" x14ac:dyDescent="0.25">
      <c r="A10" s="6" t="s">
        <v>11</v>
      </c>
      <c r="B10" s="8">
        <v>5</v>
      </c>
      <c r="C10" s="8">
        <f t="shared" si="0"/>
        <v>2</v>
      </c>
      <c r="D10" s="8">
        <v>0</v>
      </c>
      <c r="E10" s="8">
        <v>0</v>
      </c>
      <c r="K10" s="8">
        <v>3</v>
      </c>
    </row>
    <row r="11" spans="1:11" x14ac:dyDescent="0.25">
      <c r="A11" s="6" t="s">
        <v>12</v>
      </c>
      <c r="B11" s="8">
        <v>5</v>
      </c>
      <c r="C11" s="8">
        <f t="shared" si="0"/>
        <v>5</v>
      </c>
      <c r="D11" s="8">
        <v>0</v>
      </c>
      <c r="E11" s="8">
        <v>0</v>
      </c>
      <c r="K11" s="8">
        <v>0</v>
      </c>
    </row>
    <row r="12" spans="1:11" x14ac:dyDescent="0.25">
      <c r="A12" s="6" t="s">
        <v>13</v>
      </c>
      <c r="B12" s="8">
        <v>3</v>
      </c>
      <c r="C12" s="8">
        <f t="shared" si="0"/>
        <v>3</v>
      </c>
      <c r="D12" s="8">
        <v>0</v>
      </c>
      <c r="E12" s="8">
        <v>0</v>
      </c>
      <c r="K12" s="8">
        <v>0</v>
      </c>
    </row>
    <row r="13" spans="1:11" x14ac:dyDescent="0.25">
      <c r="A13" s="6" t="s">
        <v>14</v>
      </c>
      <c r="B13" s="8">
        <v>1</v>
      </c>
      <c r="C13" s="8">
        <f t="shared" si="0"/>
        <v>1</v>
      </c>
      <c r="D13" s="8">
        <v>0</v>
      </c>
      <c r="E13" s="8">
        <v>0</v>
      </c>
      <c r="K13" s="8">
        <v>0</v>
      </c>
    </row>
    <row r="14" spans="1:11" x14ac:dyDescent="0.25">
      <c r="A14" s="9" t="s">
        <v>15</v>
      </c>
      <c r="B14" s="16">
        <f>SUM(B2:B13)</f>
        <v>645</v>
      </c>
      <c r="C14" s="16">
        <f>SUM(C2:C13)</f>
        <v>546</v>
      </c>
      <c r="D14" s="16">
        <f t="shared" ref="D14:E14" si="1">SUM(D2:D13)</f>
        <v>43</v>
      </c>
      <c r="E14" s="16">
        <f t="shared" si="1"/>
        <v>40</v>
      </c>
      <c r="K14" s="16"/>
    </row>
    <row r="16" spans="1:11" ht="10.5" customHeight="1" x14ac:dyDescent="0.25">
      <c r="A16" s="25"/>
      <c r="B16" s="25"/>
      <c r="C16" s="25"/>
      <c r="D16" s="25"/>
      <c r="E16" s="25"/>
    </row>
  </sheetData>
  <mergeCells count="1">
    <mergeCell ref="A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1"/>
  <sheetViews>
    <sheetView zoomScaleNormal="100" workbookViewId="0">
      <pane ySplit="1" topLeftCell="A2" activePane="bottomLeft" state="frozen"/>
      <selection pane="bottomLeft" activeCell="D2" sqref="D2"/>
    </sheetView>
  </sheetViews>
  <sheetFormatPr defaultColWidth="8.7109375" defaultRowHeight="38.25" customHeight="1" x14ac:dyDescent="0.25"/>
  <cols>
    <col min="1" max="1" width="6" customWidth="1"/>
    <col min="2" max="2" width="22" customWidth="1"/>
    <col min="3" max="3" width="42" customWidth="1"/>
    <col min="4" max="4" width="8" customWidth="1"/>
    <col min="5" max="5" width="18" customWidth="1"/>
    <col min="6" max="6" width="14" customWidth="1"/>
    <col min="7" max="7" width="20" customWidth="1"/>
    <col min="8" max="8" width="24" customWidth="1"/>
    <col min="9" max="10" width="28" customWidth="1"/>
    <col min="11" max="11" width="22" customWidth="1"/>
    <col min="12" max="14" width="28" customWidth="1"/>
    <col min="15" max="15" width="18" customWidth="1"/>
    <col min="16" max="16" width="16" customWidth="1"/>
    <col min="17" max="17" width="32" customWidth="1"/>
    <col min="18" max="18" width="30" customWidth="1"/>
    <col min="19" max="19" width="20" customWidth="1"/>
    <col min="20" max="23" width="36" customWidth="1"/>
  </cols>
  <sheetData>
    <row r="1" spans="1:23" s="13" customFormat="1" ht="38.25" customHeight="1" x14ac:dyDescent="0.25">
      <c r="A1" s="12" t="s">
        <v>16</v>
      </c>
      <c r="B1" s="12" t="s">
        <v>17</v>
      </c>
      <c r="C1" s="12" t="s">
        <v>18</v>
      </c>
      <c r="D1" s="12" t="s">
        <v>19</v>
      </c>
      <c r="E1" s="12" t="s">
        <v>0</v>
      </c>
      <c r="F1" s="12" t="s">
        <v>20</v>
      </c>
      <c r="G1" s="12" t="s">
        <v>21</v>
      </c>
      <c r="H1" s="12" t="s">
        <v>22</v>
      </c>
      <c r="I1" s="12" t="s">
        <v>23</v>
      </c>
      <c r="J1" s="12" t="s">
        <v>24</v>
      </c>
      <c r="K1" s="12" t="s">
        <v>25</v>
      </c>
      <c r="L1" s="12" t="s">
        <v>26</v>
      </c>
      <c r="M1" s="12" t="s">
        <v>27</v>
      </c>
      <c r="N1" s="12" t="s">
        <v>28</v>
      </c>
      <c r="O1" s="12" t="s">
        <v>29</v>
      </c>
      <c r="P1" s="12" t="s">
        <v>30</v>
      </c>
      <c r="Q1" s="12" t="s">
        <v>31</v>
      </c>
      <c r="R1" s="12" t="s">
        <v>32</v>
      </c>
      <c r="S1" s="12" t="s">
        <v>33</v>
      </c>
      <c r="T1" s="12" t="s">
        <v>34</v>
      </c>
      <c r="U1" s="12" t="s">
        <v>35</v>
      </c>
      <c r="V1" s="12" t="s">
        <v>36</v>
      </c>
      <c r="W1" s="12" t="s">
        <v>37</v>
      </c>
    </row>
    <row r="2" spans="1:23" ht="38.25" customHeight="1" x14ac:dyDescent="0.25">
      <c r="A2" s="2">
        <v>1</v>
      </c>
      <c r="B2" s="2" t="s">
        <v>38</v>
      </c>
      <c r="C2" s="2" t="s">
        <v>39</v>
      </c>
      <c r="D2" s="2">
        <v>2026</v>
      </c>
      <c r="E2" s="2" t="s">
        <v>3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46</v>
      </c>
      <c r="M2" s="2" t="s">
        <v>47</v>
      </c>
      <c r="N2" s="2" t="s">
        <v>48</v>
      </c>
      <c r="O2" s="2" t="s">
        <v>49</v>
      </c>
      <c r="P2" s="2" t="s">
        <v>50</v>
      </c>
      <c r="Q2" s="2" t="s">
        <v>51</v>
      </c>
      <c r="R2" s="2" t="s">
        <v>52</v>
      </c>
      <c r="S2" s="2" t="s">
        <v>41</v>
      </c>
      <c r="T2" s="2" t="s">
        <v>53</v>
      </c>
      <c r="U2" s="2" t="s">
        <v>54</v>
      </c>
      <c r="V2" s="2" t="s">
        <v>55</v>
      </c>
      <c r="W2" s="2" t="s">
        <v>56</v>
      </c>
    </row>
    <row r="3" spans="1:23" ht="38.25" customHeight="1" x14ac:dyDescent="0.25">
      <c r="A3" s="2">
        <v>2</v>
      </c>
      <c r="B3" s="2" t="s">
        <v>57</v>
      </c>
      <c r="C3" s="2" t="s">
        <v>58</v>
      </c>
      <c r="D3" s="2">
        <v>2025</v>
      </c>
      <c r="E3" s="2" t="s">
        <v>3</v>
      </c>
      <c r="F3" s="2" t="s">
        <v>40</v>
      </c>
      <c r="G3" s="2" t="s">
        <v>59</v>
      </c>
      <c r="H3" s="2" t="s">
        <v>60</v>
      </c>
      <c r="I3" s="2" t="s">
        <v>61</v>
      </c>
      <c r="J3" s="2" t="s">
        <v>62</v>
      </c>
      <c r="K3" s="2" t="s">
        <v>63</v>
      </c>
      <c r="L3" s="2" t="s">
        <v>64</v>
      </c>
      <c r="M3" s="2" t="s">
        <v>65</v>
      </c>
      <c r="N3" s="2" t="s">
        <v>66</v>
      </c>
      <c r="O3" s="2" t="s">
        <v>67</v>
      </c>
      <c r="P3" s="2" t="s">
        <v>50</v>
      </c>
      <c r="Q3" s="2" t="s">
        <v>68</v>
      </c>
      <c r="R3" s="2" t="s">
        <v>60</v>
      </c>
      <c r="S3" s="2" t="s">
        <v>59</v>
      </c>
      <c r="T3" s="2" t="s">
        <v>69</v>
      </c>
      <c r="U3" s="2" t="s">
        <v>70</v>
      </c>
      <c r="V3" s="2" t="s">
        <v>71</v>
      </c>
      <c r="W3" s="2" t="s">
        <v>72</v>
      </c>
    </row>
    <row r="4" spans="1:23" ht="38.25" customHeight="1" x14ac:dyDescent="0.25">
      <c r="A4" s="2">
        <v>3</v>
      </c>
      <c r="B4" s="2" t="s">
        <v>73</v>
      </c>
      <c r="C4" s="2" t="s">
        <v>74</v>
      </c>
      <c r="D4" s="2">
        <v>2024</v>
      </c>
      <c r="E4" s="2" t="s">
        <v>3</v>
      </c>
      <c r="F4" s="2" t="s">
        <v>40</v>
      </c>
      <c r="G4" s="2" t="s">
        <v>75</v>
      </c>
      <c r="H4" s="2" t="s">
        <v>60</v>
      </c>
      <c r="I4" s="2" t="s">
        <v>76</v>
      </c>
      <c r="J4" s="2" t="s">
        <v>77</v>
      </c>
      <c r="K4" s="2" t="s">
        <v>78</v>
      </c>
      <c r="L4" s="2" t="s">
        <v>79</v>
      </c>
      <c r="M4" s="2" t="s">
        <v>80</v>
      </c>
      <c r="N4" s="2" t="s">
        <v>81</v>
      </c>
      <c r="O4" s="2" t="s">
        <v>49</v>
      </c>
      <c r="P4" s="2" t="s">
        <v>50</v>
      </c>
      <c r="Q4" s="2" t="s">
        <v>82</v>
      </c>
      <c r="R4" s="2" t="s">
        <v>60</v>
      </c>
      <c r="S4" s="2" t="s">
        <v>83</v>
      </c>
      <c r="T4" s="2" t="s">
        <v>84</v>
      </c>
      <c r="U4" s="2" t="s">
        <v>85</v>
      </c>
      <c r="V4" s="2" t="s">
        <v>86</v>
      </c>
      <c r="W4" s="2" t="s">
        <v>87</v>
      </c>
    </row>
    <row r="5" spans="1:23" ht="38.25" customHeight="1" x14ac:dyDescent="0.25">
      <c r="A5" s="2">
        <v>4</v>
      </c>
      <c r="B5" s="2" t="s">
        <v>88</v>
      </c>
      <c r="C5" s="2" t="s">
        <v>89</v>
      </c>
      <c r="D5" s="2">
        <v>2023</v>
      </c>
      <c r="E5" s="2" t="s">
        <v>3</v>
      </c>
      <c r="F5" s="2" t="s">
        <v>40</v>
      </c>
      <c r="G5" s="2" t="s">
        <v>41</v>
      </c>
      <c r="H5" s="2" t="s">
        <v>60</v>
      </c>
      <c r="I5" s="2" t="s">
        <v>90</v>
      </c>
      <c r="J5" s="2" t="s">
        <v>77</v>
      </c>
      <c r="K5" s="2" t="s">
        <v>78</v>
      </c>
      <c r="L5" s="2"/>
      <c r="M5" s="2" t="s">
        <v>80</v>
      </c>
      <c r="N5" s="2" t="s">
        <v>91</v>
      </c>
      <c r="O5" s="2" t="s">
        <v>49</v>
      </c>
      <c r="P5" s="2" t="s">
        <v>50</v>
      </c>
      <c r="Q5" s="2" t="s">
        <v>92</v>
      </c>
      <c r="R5" s="2" t="s">
        <v>60</v>
      </c>
      <c r="S5" s="2" t="s">
        <v>41</v>
      </c>
      <c r="T5" s="2" t="s">
        <v>93</v>
      </c>
      <c r="U5" s="2" t="s">
        <v>94</v>
      </c>
      <c r="V5" s="2" t="s">
        <v>95</v>
      </c>
      <c r="W5" s="2" t="s">
        <v>96</v>
      </c>
    </row>
    <row r="6" spans="1:23" ht="38.25" customHeight="1" x14ac:dyDescent="0.25">
      <c r="A6" s="2">
        <v>5</v>
      </c>
      <c r="B6" s="2" t="s">
        <v>97</v>
      </c>
      <c r="C6" s="2" t="s">
        <v>98</v>
      </c>
      <c r="D6" s="2">
        <v>2026</v>
      </c>
      <c r="E6" s="2" t="s">
        <v>3</v>
      </c>
      <c r="F6" s="2" t="s">
        <v>40</v>
      </c>
      <c r="G6" s="2" t="s">
        <v>99</v>
      </c>
      <c r="H6" s="2" t="s">
        <v>60</v>
      </c>
      <c r="I6" s="2" t="s">
        <v>76</v>
      </c>
      <c r="J6" s="2" t="s">
        <v>77</v>
      </c>
      <c r="K6" s="2" t="s">
        <v>78</v>
      </c>
      <c r="L6" s="2" t="s">
        <v>64</v>
      </c>
      <c r="M6" s="2" t="s">
        <v>80</v>
      </c>
      <c r="N6" s="2" t="s">
        <v>100</v>
      </c>
      <c r="O6" s="2" t="s">
        <v>49</v>
      </c>
      <c r="P6" s="2" t="s">
        <v>101</v>
      </c>
      <c r="Q6" s="2" t="s">
        <v>102</v>
      </c>
      <c r="R6" s="2" t="s">
        <v>60</v>
      </c>
      <c r="S6" s="2" t="s">
        <v>99</v>
      </c>
      <c r="T6" s="2" t="s">
        <v>103</v>
      </c>
      <c r="U6" s="2" t="s">
        <v>104</v>
      </c>
      <c r="V6" s="2" t="s">
        <v>105</v>
      </c>
      <c r="W6" s="2" t="s">
        <v>106</v>
      </c>
    </row>
    <row r="7" spans="1:23" ht="38.25" customHeight="1" x14ac:dyDescent="0.25">
      <c r="A7" s="2">
        <v>6</v>
      </c>
      <c r="B7" s="2" t="s">
        <v>107</v>
      </c>
      <c r="C7" s="2" t="s">
        <v>108</v>
      </c>
      <c r="D7" s="2">
        <v>2024</v>
      </c>
      <c r="E7" s="2" t="s">
        <v>3</v>
      </c>
      <c r="F7" s="2" t="s">
        <v>40</v>
      </c>
      <c r="G7" s="2" t="s">
        <v>41</v>
      </c>
      <c r="H7" s="2" t="s">
        <v>109</v>
      </c>
      <c r="I7" s="2" t="s">
        <v>76</v>
      </c>
      <c r="J7" s="2" t="s">
        <v>77</v>
      </c>
      <c r="K7" s="2" t="s">
        <v>78</v>
      </c>
      <c r="L7" s="2" t="s">
        <v>46</v>
      </c>
      <c r="M7" s="2" t="s">
        <v>80</v>
      </c>
      <c r="N7" s="2" t="s">
        <v>110</v>
      </c>
      <c r="O7" s="2" t="s">
        <v>49</v>
      </c>
      <c r="P7" s="2" t="s">
        <v>50</v>
      </c>
      <c r="Q7" s="2"/>
      <c r="R7" s="2" t="s">
        <v>109</v>
      </c>
      <c r="S7" s="2" t="s">
        <v>41</v>
      </c>
      <c r="T7" s="2" t="s">
        <v>111</v>
      </c>
      <c r="U7" s="2" t="s">
        <v>112</v>
      </c>
      <c r="V7" s="2" t="s">
        <v>113</v>
      </c>
      <c r="W7" s="2" t="s">
        <v>114</v>
      </c>
    </row>
    <row r="8" spans="1:23" ht="38.25" customHeight="1" x14ac:dyDescent="0.25">
      <c r="A8" s="2">
        <v>7</v>
      </c>
      <c r="B8" s="2" t="s">
        <v>115</v>
      </c>
      <c r="C8" s="2" t="s">
        <v>116</v>
      </c>
      <c r="D8" s="2">
        <v>2024</v>
      </c>
      <c r="E8" s="2" t="s">
        <v>3</v>
      </c>
      <c r="F8" s="2" t="s">
        <v>40</v>
      </c>
      <c r="G8" s="2" t="s">
        <v>41</v>
      </c>
      <c r="H8" s="2" t="s">
        <v>60</v>
      </c>
      <c r="I8" s="2" t="s">
        <v>61</v>
      </c>
      <c r="J8" s="2" t="s">
        <v>77</v>
      </c>
      <c r="K8" s="2" t="s">
        <v>78</v>
      </c>
      <c r="L8" s="2"/>
      <c r="M8" s="2" t="s">
        <v>117</v>
      </c>
      <c r="N8" s="2" t="s">
        <v>66</v>
      </c>
      <c r="O8" s="2" t="s">
        <v>67</v>
      </c>
      <c r="P8" s="2" t="s">
        <v>50</v>
      </c>
      <c r="Q8" s="2" t="s">
        <v>118</v>
      </c>
      <c r="R8" s="2" t="s">
        <v>60</v>
      </c>
      <c r="S8" s="2" t="s">
        <v>41</v>
      </c>
      <c r="T8" s="2" t="s">
        <v>84</v>
      </c>
      <c r="U8" s="2" t="s">
        <v>119</v>
      </c>
      <c r="V8" s="2" t="s">
        <v>120</v>
      </c>
      <c r="W8" s="2" t="s">
        <v>121</v>
      </c>
    </row>
    <row r="9" spans="1:23" ht="38.25" customHeight="1" x14ac:dyDescent="0.25">
      <c r="A9" s="2">
        <v>8</v>
      </c>
      <c r="B9" s="2" t="s">
        <v>122</v>
      </c>
      <c r="C9" s="2" t="s">
        <v>123</v>
      </c>
      <c r="D9" s="2">
        <v>2025</v>
      </c>
      <c r="E9" s="2" t="s">
        <v>3</v>
      </c>
      <c r="F9" s="2" t="s">
        <v>40</v>
      </c>
      <c r="G9" s="2" t="s">
        <v>41</v>
      </c>
      <c r="H9" s="2" t="s">
        <v>60</v>
      </c>
      <c r="I9" s="2" t="s">
        <v>76</v>
      </c>
      <c r="J9" s="2" t="s">
        <v>77</v>
      </c>
      <c r="K9" s="2" t="s">
        <v>78</v>
      </c>
      <c r="L9" s="2" t="s">
        <v>124</v>
      </c>
      <c r="M9" s="2" t="s">
        <v>80</v>
      </c>
      <c r="N9" s="2" t="s">
        <v>81</v>
      </c>
      <c r="O9" s="2" t="s">
        <v>49</v>
      </c>
      <c r="P9" s="2" t="s">
        <v>50</v>
      </c>
      <c r="Q9" s="2" t="s">
        <v>125</v>
      </c>
      <c r="R9" s="2" t="s">
        <v>60</v>
      </c>
      <c r="S9" s="2" t="s">
        <v>41</v>
      </c>
      <c r="T9" s="2" t="s">
        <v>126</v>
      </c>
      <c r="U9" s="2" t="s">
        <v>127</v>
      </c>
      <c r="V9" s="2" t="s">
        <v>128</v>
      </c>
      <c r="W9" s="2" t="s">
        <v>129</v>
      </c>
    </row>
    <row r="10" spans="1:23" ht="38.25" customHeight="1" x14ac:dyDescent="0.25">
      <c r="A10" s="2">
        <v>9</v>
      </c>
      <c r="B10" s="2" t="s">
        <v>130</v>
      </c>
      <c r="C10" s="2" t="s">
        <v>131</v>
      </c>
      <c r="D10" s="2">
        <v>2025</v>
      </c>
      <c r="E10" s="2" t="s">
        <v>3</v>
      </c>
      <c r="F10" s="2" t="s">
        <v>40</v>
      </c>
      <c r="G10" s="2" t="s">
        <v>99</v>
      </c>
      <c r="H10" s="2" t="s">
        <v>60</v>
      </c>
      <c r="I10" s="2" t="s">
        <v>132</v>
      </c>
      <c r="J10" s="2" t="s">
        <v>133</v>
      </c>
      <c r="K10" s="2" t="s">
        <v>78</v>
      </c>
      <c r="L10" s="2" t="s">
        <v>79</v>
      </c>
      <c r="M10" s="2" t="s">
        <v>47</v>
      </c>
      <c r="N10" s="2" t="s">
        <v>91</v>
      </c>
      <c r="O10" s="2" t="s">
        <v>49</v>
      </c>
      <c r="P10" s="2" t="s">
        <v>134</v>
      </c>
      <c r="Q10" s="2" t="s">
        <v>135</v>
      </c>
      <c r="R10" s="2" t="s">
        <v>60</v>
      </c>
      <c r="S10" s="2" t="s">
        <v>99</v>
      </c>
      <c r="T10" s="2" t="s">
        <v>133</v>
      </c>
      <c r="U10" s="2" t="s">
        <v>136</v>
      </c>
      <c r="V10" s="2" t="s">
        <v>137</v>
      </c>
      <c r="W10" s="2" t="s">
        <v>138</v>
      </c>
    </row>
    <row r="11" spans="1:23" ht="38.25" customHeight="1" x14ac:dyDescent="0.25">
      <c r="A11" s="2">
        <v>10</v>
      </c>
      <c r="B11" s="2" t="s">
        <v>139</v>
      </c>
      <c r="C11" s="2" t="s">
        <v>140</v>
      </c>
      <c r="D11" s="2">
        <v>2026</v>
      </c>
      <c r="E11" s="2" t="s">
        <v>3</v>
      </c>
      <c r="F11" s="2" t="s">
        <v>40</v>
      </c>
      <c r="G11" s="2" t="s">
        <v>41</v>
      </c>
      <c r="H11" s="2" t="s">
        <v>141</v>
      </c>
      <c r="I11" s="2" t="s">
        <v>142</v>
      </c>
      <c r="J11" s="2" t="s">
        <v>133</v>
      </c>
      <c r="K11" s="2" t="s">
        <v>78</v>
      </c>
      <c r="L11" s="2"/>
      <c r="M11" s="2" t="s">
        <v>65</v>
      </c>
      <c r="N11" s="2" t="s">
        <v>143</v>
      </c>
      <c r="O11" s="2" t="s">
        <v>144</v>
      </c>
      <c r="P11" s="2" t="s">
        <v>50</v>
      </c>
      <c r="Q11" s="2" t="s">
        <v>145</v>
      </c>
      <c r="R11" s="2" t="s">
        <v>141</v>
      </c>
      <c r="S11" s="2" t="s">
        <v>41</v>
      </c>
      <c r="T11" s="2" t="s">
        <v>133</v>
      </c>
      <c r="U11" s="2" t="s">
        <v>146</v>
      </c>
      <c r="V11" s="2" t="s">
        <v>147</v>
      </c>
      <c r="W11" s="2" t="s">
        <v>148</v>
      </c>
    </row>
    <row r="12" spans="1:23" ht="38.25" customHeight="1" x14ac:dyDescent="0.25">
      <c r="A12" s="2">
        <v>11</v>
      </c>
      <c r="B12" s="2" t="s">
        <v>149</v>
      </c>
      <c r="C12" s="2" t="s">
        <v>150</v>
      </c>
      <c r="D12" s="2">
        <v>2025</v>
      </c>
      <c r="E12" s="2" t="s">
        <v>3</v>
      </c>
      <c r="F12" s="2" t="s">
        <v>40</v>
      </c>
      <c r="G12" s="2" t="s">
        <v>151</v>
      </c>
      <c r="H12" s="2" t="s">
        <v>60</v>
      </c>
      <c r="I12" s="2" t="s">
        <v>152</v>
      </c>
      <c r="J12" s="2" t="s">
        <v>153</v>
      </c>
      <c r="K12" s="2" t="s">
        <v>78</v>
      </c>
      <c r="L12" s="2" t="s">
        <v>154</v>
      </c>
      <c r="M12" s="2" t="s">
        <v>117</v>
      </c>
      <c r="N12" s="2" t="s">
        <v>155</v>
      </c>
      <c r="O12" s="2" t="s">
        <v>144</v>
      </c>
      <c r="P12" s="2" t="s">
        <v>50</v>
      </c>
      <c r="Q12" s="2" t="s">
        <v>156</v>
      </c>
      <c r="R12" s="2" t="s">
        <v>60</v>
      </c>
      <c r="S12" s="2" t="s">
        <v>151</v>
      </c>
      <c r="T12" s="2" t="s">
        <v>157</v>
      </c>
      <c r="U12" s="2" t="s">
        <v>158</v>
      </c>
      <c r="V12" s="2" t="s">
        <v>159</v>
      </c>
      <c r="W12" s="2" t="s">
        <v>160</v>
      </c>
    </row>
    <row r="13" spans="1:23" ht="38.25" customHeight="1" x14ac:dyDescent="0.25">
      <c r="A13" s="2">
        <v>12</v>
      </c>
      <c r="B13" s="2" t="s">
        <v>161</v>
      </c>
      <c r="C13" s="2" t="s">
        <v>162</v>
      </c>
      <c r="D13" s="2">
        <v>2025</v>
      </c>
      <c r="E13" s="2" t="s">
        <v>3</v>
      </c>
      <c r="F13" s="2" t="s">
        <v>40</v>
      </c>
      <c r="G13" s="2" t="s">
        <v>151</v>
      </c>
      <c r="H13" s="2" t="s">
        <v>60</v>
      </c>
      <c r="I13" s="2" t="s">
        <v>163</v>
      </c>
      <c r="J13" s="2" t="s">
        <v>77</v>
      </c>
      <c r="K13" s="2" t="s">
        <v>78</v>
      </c>
      <c r="L13" s="2" t="s">
        <v>79</v>
      </c>
      <c r="M13" s="2" t="s">
        <v>47</v>
      </c>
      <c r="N13" s="2" t="s">
        <v>164</v>
      </c>
      <c r="O13" s="2" t="s">
        <v>49</v>
      </c>
      <c r="P13" s="2" t="s">
        <v>134</v>
      </c>
      <c r="Q13" s="2" t="s">
        <v>165</v>
      </c>
      <c r="R13" s="2" t="s">
        <v>60</v>
      </c>
      <c r="S13" s="2" t="s">
        <v>151</v>
      </c>
      <c r="T13" s="2" t="s">
        <v>166</v>
      </c>
      <c r="U13" s="2" t="s">
        <v>167</v>
      </c>
      <c r="V13" s="2" t="s">
        <v>137</v>
      </c>
      <c r="W13" s="2" t="s">
        <v>168</v>
      </c>
    </row>
    <row r="14" spans="1:23" ht="38.25" customHeight="1" x14ac:dyDescent="0.25">
      <c r="A14" s="2">
        <v>13</v>
      </c>
      <c r="B14" s="2" t="s">
        <v>169</v>
      </c>
      <c r="C14" s="2" t="s">
        <v>170</v>
      </c>
      <c r="D14" s="2">
        <v>2024</v>
      </c>
      <c r="E14" s="2" t="s">
        <v>3</v>
      </c>
      <c r="F14" s="2" t="s">
        <v>40</v>
      </c>
      <c r="G14" s="2" t="s">
        <v>151</v>
      </c>
      <c r="H14" s="2" t="s">
        <v>60</v>
      </c>
      <c r="I14" s="2" t="s">
        <v>171</v>
      </c>
      <c r="J14" s="2" t="s">
        <v>77</v>
      </c>
      <c r="K14" s="2" t="s">
        <v>78</v>
      </c>
      <c r="L14" s="2" t="s">
        <v>64</v>
      </c>
      <c r="M14" s="2" t="s">
        <v>172</v>
      </c>
      <c r="N14" s="2" t="s">
        <v>173</v>
      </c>
      <c r="O14" s="2" t="s">
        <v>49</v>
      </c>
      <c r="P14" s="2" t="s">
        <v>134</v>
      </c>
      <c r="Q14" s="2" t="s">
        <v>102</v>
      </c>
      <c r="R14" s="2" t="s">
        <v>60</v>
      </c>
      <c r="S14" s="2" t="s">
        <v>174</v>
      </c>
      <c r="T14" s="2" t="s">
        <v>84</v>
      </c>
      <c r="U14" s="2" t="s">
        <v>175</v>
      </c>
      <c r="V14" s="2" t="s">
        <v>176</v>
      </c>
      <c r="W14" s="2" t="s">
        <v>177</v>
      </c>
    </row>
    <row r="15" spans="1:23" ht="38.25" customHeight="1" x14ac:dyDescent="0.25">
      <c r="A15" s="2">
        <v>14</v>
      </c>
      <c r="B15" s="2" t="s">
        <v>178</v>
      </c>
      <c r="C15" s="2" t="s">
        <v>179</v>
      </c>
      <c r="D15" s="2">
        <v>2026</v>
      </c>
      <c r="E15" s="2" t="s">
        <v>3</v>
      </c>
      <c r="F15" s="2" t="s">
        <v>40</v>
      </c>
      <c r="G15" s="2" t="s">
        <v>41</v>
      </c>
      <c r="H15" s="2" t="s">
        <v>60</v>
      </c>
      <c r="I15" s="2" t="s">
        <v>61</v>
      </c>
      <c r="J15" s="2" t="s">
        <v>180</v>
      </c>
      <c r="K15" s="2" t="s">
        <v>45</v>
      </c>
      <c r="L15" s="2" t="s">
        <v>181</v>
      </c>
      <c r="M15" s="2" t="s">
        <v>117</v>
      </c>
      <c r="N15" s="2" t="s">
        <v>66</v>
      </c>
      <c r="O15" s="2" t="s">
        <v>144</v>
      </c>
      <c r="P15" s="2" t="s">
        <v>50</v>
      </c>
      <c r="Q15" s="2" t="s">
        <v>182</v>
      </c>
      <c r="R15" s="2" t="s">
        <v>60</v>
      </c>
      <c r="S15" s="2" t="s">
        <v>41</v>
      </c>
      <c r="T15" s="2" t="s">
        <v>183</v>
      </c>
      <c r="U15" s="2" t="s">
        <v>184</v>
      </c>
      <c r="V15" s="2" t="s">
        <v>185</v>
      </c>
      <c r="W15" s="2" t="s">
        <v>186</v>
      </c>
    </row>
    <row r="16" spans="1:23" ht="38.25" customHeight="1" x14ac:dyDescent="0.25">
      <c r="A16" s="2">
        <v>15</v>
      </c>
      <c r="B16" s="2" t="s">
        <v>187</v>
      </c>
      <c r="C16" s="2" t="s">
        <v>188</v>
      </c>
      <c r="D16" s="2">
        <v>2025</v>
      </c>
      <c r="E16" s="2" t="s">
        <v>3</v>
      </c>
      <c r="F16" s="2" t="s">
        <v>40</v>
      </c>
      <c r="G16" s="2" t="s">
        <v>189</v>
      </c>
      <c r="H16" s="2" t="s">
        <v>60</v>
      </c>
      <c r="I16" s="2" t="s">
        <v>76</v>
      </c>
      <c r="J16" s="2" t="s">
        <v>77</v>
      </c>
      <c r="K16" s="2" t="s">
        <v>78</v>
      </c>
      <c r="L16" s="2"/>
      <c r="M16" s="2" t="s">
        <v>80</v>
      </c>
      <c r="N16" s="2" t="s">
        <v>190</v>
      </c>
      <c r="O16" s="2" t="s">
        <v>49</v>
      </c>
      <c r="P16" s="2" t="s">
        <v>134</v>
      </c>
      <c r="Q16" s="2" t="s">
        <v>191</v>
      </c>
      <c r="R16" s="2" t="s">
        <v>60</v>
      </c>
      <c r="S16" s="2" t="s">
        <v>189</v>
      </c>
      <c r="T16" s="2" t="s">
        <v>84</v>
      </c>
      <c r="U16" s="2" t="s">
        <v>192</v>
      </c>
      <c r="V16" s="2" t="s">
        <v>193</v>
      </c>
      <c r="W16" s="2" t="s">
        <v>194</v>
      </c>
    </row>
    <row r="17" spans="1:23" ht="38.25" customHeight="1" x14ac:dyDescent="0.25">
      <c r="A17" s="2">
        <v>16</v>
      </c>
      <c r="B17" s="2" t="s">
        <v>195</v>
      </c>
      <c r="C17" s="2" t="s">
        <v>196</v>
      </c>
      <c r="D17" s="2">
        <v>2025</v>
      </c>
      <c r="E17" s="2" t="s">
        <v>3</v>
      </c>
      <c r="F17" s="2" t="s">
        <v>197</v>
      </c>
      <c r="G17" s="2" t="s">
        <v>41</v>
      </c>
      <c r="H17" s="2" t="s">
        <v>60</v>
      </c>
      <c r="I17" s="2" t="s">
        <v>61</v>
      </c>
      <c r="J17" s="2" t="s">
        <v>77</v>
      </c>
      <c r="K17" s="2" t="s">
        <v>78</v>
      </c>
      <c r="L17" s="2" t="s">
        <v>46</v>
      </c>
      <c r="M17" s="2" t="s">
        <v>117</v>
      </c>
      <c r="N17" s="2" t="s">
        <v>66</v>
      </c>
      <c r="O17" s="2" t="s">
        <v>144</v>
      </c>
      <c r="P17" s="2" t="s">
        <v>50</v>
      </c>
      <c r="Q17" s="2" t="s">
        <v>198</v>
      </c>
      <c r="R17" s="2" t="s">
        <v>60</v>
      </c>
      <c r="S17" s="2" t="s">
        <v>41</v>
      </c>
      <c r="T17" s="2" t="s">
        <v>199</v>
      </c>
      <c r="U17" s="2" t="s">
        <v>200</v>
      </c>
      <c r="V17" s="2" t="s">
        <v>201</v>
      </c>
      <c r="W17" s="2" t="s">
        <v>202</v>
      </c>
    </row>
    <row r="18" spans="1:23" ht="38.25" customHeight="1" x14ac:dyDescent="0.25">
      <c r="A18" s="2">
        <v>17</v>
      </c>
      <c r="B18" s="2" t="s">
        <v>203</v>
      </c>
      <c r="C18" s="2" t="s">
        <v>204</v>
      </c>
      <c r="D18" s="2">
        <v>2026</v>
      </c>
      <c r="E18" s="2" t="s">
        <v>5</v>
      </c>
      <c r="F18" s="2" t="s">
        <v>197</v>
      </c>
      <c r="G18" s="2" t="s">
        <v>41</v>
      </c>
      <c r="H18" s="2" t="s">
        <v>60</v>
      </c>
      <c r="I18" s="2" t="s">
        <v>171</v>
      </c>
      <c r="J18" s="2" t="s">
        <v>77</v>
      </c>
      <c r="K18" s="2" t="s">
        <v>78</v>
      </c>
      <c r="L18" s="2" t="s">
        <v>205</v>
      </c>
      <c r="M18" s="2" t="s">
        <v>47</v>
      </c>
      <c r="N18" s="2" t="s">
        <v>206</v>
      </c>
      <c r="O18" s="2" t="s">
        <v>49</v>
      </c>
      <c r="P18" s="2" t="s">
        <v>134</v>
      </c>
      <c r="Q18" s="2" t="s">
        <v>207</v>
      </c>
      <c r="R18" s="2" t="s">
        <v>60</v>
      </c>
      <c r="S18" s="2" t="s">
        <v>41</v>
      </c>
      <c r="T18" s="2" t="s">
        <v>84</v>
      </c>
      <c r="U18" s="2" t="s">
        <v>208</v>
      </c>
      <c r="V18" s="2" t="s">
        <v>209</v>
      </c>
      <c r="W18" s="2" t="s">
        <v>210</v>
      </c>
    </row>
    <row r="19" spans="1:23" ht="38.25" customHeight="1" x14ac:dyDescent="0.25">
      <c r="A19" s="2">
        <v>18</v>
      </c>
      <c r="B19" s="2" t="s">
        <v>211</v>
      </c>
      <c r="C19" s="2" t="s">
        <v>212</v>
      </c>
      <c r="D19" s="2">
        <v>2026</v>
      </c>
      <c r="E19" s="2" t="s">
        <v>5</v>
      </c>
      <c r="F19" s="2" t="s">
        <v>197</v>
      </c>
      <c r="G19" s="2" t="s">
        <v>59</v>
      </c>
      <c r="H19" s="2" t="s">
        <v>60</v>
      </c>
      <c r="I19" s="2" t="s">
        <v>213</v>
      </c>
      <c r="J19" s="2" t="s">
        <v>77</v>
      </c>
      <c r="K19" s="2" t="s">
        <v>78</v>
      </c>
      <c r="L19" s="2"/>
      <c r="M19" s="2" t="s">
        <v>117</v>
      </c>
      <c r="N19" s="2" t="s">
        <v>214</v>
      </c>
      <c r="O19" s="2" t="s">
        <v>215</v>
      </c>
      <c r="P19" s="2" t="s">
        <v>50</v>
      </c>
      <c r="Q19" s="2" t="s">
        <v>216</v>
      </c>
      <c r="R19" s="2" t="s">
        <v>60</v>
      </c>
      <c r="S19" s="2" t="s">
        <v>59</v>
      </c>
      <c r="T19" s="2" t="s">
        <v>217</v>
      </c>
      <c r="U19" s="2" t="s">
        <v>218</v>
      </c>
      <c r="V19" s="2" t="s">
        <v>219</v>
      </c>
      <c r="W19" s="2" t="s">
        <v>220</v>
      </c>
    </row>
    <row r="20" spans="1:23" ht="38.25" customHeight="1" x14ac:dyDescent="0.25">
      <c r="A20" s="2">
        <v>19</v>
      </c>
      <c r="B20" s="2" t="s">
        <v>221</v>
      </c>
      <c r="C20" s="2" t="s">
        <v>222</v>
      </c>
      <c r="D20" s="2">
        <v>2023</v>
      </c>
      <c r="E20" s="2" t="s">
        <v>10</v>
      </c>
      <c r="F20" s="2" t="s">
        <v>40</v>
      </c>
      <c r="G20" s="2" t="s">
        <v>41</v>
      </c>
      <c r="H20" s="2" t="s">
        <v>42</v>
      </c>
      <c r="I20" s="2" t="s">
        <v>223</v>
      </c>
      <c r="J20" s="2" t="s">
        <v>77</v>
      </c>
      <c r="K20" s="2" t="s">
        <v>78</v>
      </c>
      <c r="L20" s="2" t="s">
        <v>205</v>
      </c>
      <c r="M20" s="2" t="s">
        <v>80</v>
      </c>
      <c r="N20" s="2" t="s">
        <v>81</v>
      </c>
      <c r="O20" s="2" t="s">
        <v>49</v>
      </c>
      <c r="P20" s="2" t="s">
        <v>50</v>
      </c>
      <c r="Q20" s="2" t="s">
        <v>224</v>
      </c>
      <c r="R20" s="2" t="s">
        <v>52</v>
      </c>
      <c r="S20" s="2" t="s">
        <v>41</v>
      </c>
      <c r="T20" s="2" t="s">
        <v>225</v>
      </c>
      <c r="U20" s="2" t="s">
        <v>226</v>
      </c>
      <c r="V20" s="2" t="s">
        <v>227</v>
      </c>
      <c r="W20" s="2" t="s">
        <v>228</v>
      </c>
    </row>
    <row r="21" spans="1:23" ht="38.25" customHeight="1" x14ac:dyDescent="0.25">
      <c r="A21" s="2">
        <v>20</v>
      </c>
      <c r="B21" s="2" t="s">
        <v>229</v>
      </c>
      <c r="C21" s="2" t="s">
        <v>230</v>
      </c>
      <c r="D21" s="2">
        <v>2026</v>
      </c>
      <c r="E21" s="2" t="s">
        <v>6</v>
      </c>
      <c r="F21" s="2" t="s">
        <v>40</v>
      </c>
      <c r="G21" s="2" t="s">
        <v>151</v>
      </c>
      <c r="H21" s="2" t="s">
        <v>60</v>
      </c>
      <c r="I21" s="2" t="s">
        <v>43</v>
      </c>
      <c r="J21" s="2" t="s">
        <v>231</v>
      </c>
      <c r="K21" s="2" t="s">
        <v>78</v>
      </c>
      <c r="L21" s="2"/>
      <c r="M21" s="2" t="s">
        <v>80</v>
      </c>
      <c r="N21" s="2" t="s">
        <v>232</v>
      </c>
      <c r="O21" s="2" t="s">
        <v>49</v>
      </c>
      <c r="P21" s="2" t="s">
        <v>50</v>
      </c>
      <c r="Q21" s="2" t="s">
        <v>102</v>
      </c>
      <c r="R21" s="2" t="s">
        <v>60</v>
      </c>
      <c r="S21" s="2" t="s">
        <v>151</v>
      </c>
      <c r="T21" s="2" t="s">
        <v>233</v>
      </c>
      <c r="U21" s="2" t="s">
        <v>234</v>
      </c>
      <c r="V21" s="2" t="s">
        <v>235</v>
      </c>
      <c r="W21" s="2" t="s">
        <v>236</v>
      </c>
    </row>
    <row r="22" spans="1:23" ht="38.25" customHeight="1" x14ac:dyDescent="0.25">
      <c r="A22" s="2">
        <v>21</v>
      </c>
      <c r="B22" s="2" t="s">
        <v>237</v>
      </c>
      <c r="C22" s="2" t="s">
        <v>238</v>
      </c>
      <c r="D22" s="2">
        <v>2025</v>
      </c>
      <c r="E22" s="2" t="s">
        <v>6</v>
      </c>
      <c r="F22" s="2" t="s">
        <v>197</v>
      </c>
      <c r="G22" s="2" t="s">
        <v>41</v>
      </c>
      <c r="H22" s="2" t="s">
        <v>239</v>
      </c>
      <c r="I22" s="2" t="s">
        <v>152</v>
      </c>
      <c r="J22" s="2" t="s">
        <v>77</v>
      </c>
      <c r="K22" s="2" t="s">
        <v>78</v>
      </c>
      <c r="L22" s="2" t="s">
        <v>46</v>
      </c>
      <c r="M22" s="2" t="s">
        <v>117</v>
      </c>
      <c r="N22" s="2" t="s">
        <v>48</v>
      </c>
      <c r="O22" s="2" t="s">
        <v>49</v>
      </c>
      <c r="P22" s="2" t="s">
        <v>134</v>
      </c>
      <c r="Q22" s="2" t="s">
        <v>102</v>
      </c>
      <c r="R22" s="2" t="s">
        <v>240</v>
      </c>
      <c r="S22" s="2" t="s">
        <v>41</v>
      </c>
      <c r="T22" s="2" t="s">
        <v>241</v>
      </c>
      <c r="U22" s="2" t="s">
        <v>242</v>
      </c>
      <c r="V22" s="2" t="s">
        <v>243</v>
      </c>
      <c r="W22" s="2" t="s">
        <v>244</v>
      </c>
    </row>
    <row r="23" spans="1:23" ht="38.25" customHeight="1" x14ac:dyDescent="0.25">
      <c r="A23" s="2">
        <v>22</v>
      </c>
      <c r="B23" s="2" t="s">
        <v>245</v>
      </c>
      <c r="C23" s="2" t="s">
        <v>246</v>
      </c>
      <c r="D23" s="2">
        <v>2025</v>
      </c>
      <c r="E23" s="2" t="s">
        <v>6</v>
      </c>
      <c r="F23" s="2" t="s">
        <v>40</v>
      </c>
      <c r="G23" s="2" t="s">
        <v>247</v>
      </c>
      <c r="H23" s="2" t="s">
        <v>60</v>
      </c>
      <c r="I23" s="2" t="s">
        <v>248</v>
      </c>
      <c r="J23" s="2" t="s">
        <v>77</v>
      </c>
      <c r="K23" s="2" t="s">
        <v>78</v>
      </c>
      <c r="L23" s="2" t="s">
        <v>249</v>
      </c>
      <c r="M23" s="2" t="s">
        <v>65</v>
      </c>
      <c r="N23" s="2" t="s">
        <v>250</v>
      </c>
      <c r="O23" s="2" t="s">
        <v>144</v>
      </c>
      <c r="P23" s="2" t="s">
        <v>101</v>
      </c>
      <c r="Q23" s="2" t="s">
        <v>251</v>
      </c>
      <c r="R23" s="2" t="s">
        <v>60</v>
      </c>
      <c r="S23" s="2" t="s">
        <v>247</v>
      </c>
      <c r="T23" s="2" t="s">
        <v>252</v>
      </c>
      <c r="U23" s="2" t="s">
        <v>253</v>
      </c>
      <c r="V23" s="2" t="s">
        <v>254</v>
      </c>
      <c r="W23" s="2" t="s">
        <v>255</v>
      </c>
    </row>
    <row r="24" spans="1:23" ht="38.25" customHeight="1" x14ac:dyDescent="0.25">
      <c r="A24" s="2">
        <v>23</v>
      </c>
      <c r="B24" s="2" t="s">
        <v>256</v>
      </c>
      <c r="C24" s="2" t="s">
        <v>257</v>
      </c>
      <c r="D24" s="2">
        <v>2025</v>
      </c>
      <c r="E24" s="2" t="s">
        <v>6</v>
      </c>
      <c r="F24" s="2" t="s">
        <v>40</v>
      </c>
      <c r="G24" s="2" t="s">
        <v>151</v>
      </c>
      <c r="H24" s="2" t="s">
        <v>60</v>
      </c>
      <c r="I24" s="2" t="s">
        <v>258</v>
      </c>
      <c r="J24" s="2" t="s">
        <v>77</v>
      </c>
      <c r="K24" s="2" t="s">
        <v>78</v>
      </c>
      <c r="L24" s="2" t="s">
        <v>259</v>
      </c>
      <c r="M24" s="2" t="s">
        <v>65</v>
      </c>
      <c r="N24" s="2" t="s">
        <v>260</v>
      </c>
      <c r="O24" s="2" t="s">
        <v>144</v>
      </c>
      <c r="P24" s="2" t="s">
        <v>134</v>
      </c>
      <c r="Q24" s="2" t="s">
        <v>145</v>
      </c>
      <c r="R24" s="2" t="s">
        <v>60</v>
      </c>
      <c r="S24" s="2" t="s">
        <v>151</v>
      </c>
      <c r="T24" s="2" t="s">
        <v>84</v>
      </c>
      <c r="U24" s="2" t="s">
        <v>261</v>
      </c>
      <c r="V24" s="2" t="s">
        <v>262</v>
      </c>
      <c r="W24" s="2" t="s">
        <v>263</v>
      </c>
    </row>
    <row r="25" spans="1:23" ht="38.25" customHeight="1" x14ac:dyDescent="0.25">
      <c r="A25" s="2">
        <v>24</v>
      </c>
      <c r="B25" s="2" t="s">
        <v>264</v>
      </c>
      <c r="C25" s="2" t="s">
        <v>265</v>
      </c>
      <c r="D25" s="2">
        <v>2025</v>
      </c>
      <c r="E25" s="2" t="s">
        <v>6</v>
      </c>
      <c r="F25" s="2" t="s">
        <v>40</v>
      </c>
      <c r="G25" s="2" t="s">
        <v>41</v>
      </c>
      <c r="H25" s="2" t="s">
        <v>266</v>
      </c>
      <c r="I25" s="2" t="s">
        <v>163</v>
      </c>
      <c r="J25" s="2" t="s">
        <v>77</v>
      </c>
      <c r="K25" s="2" t="s">
        <v>45</v>
      </c>
      <c r="L25" s="2"/>
      <c r="M25" s="2" t="s">
        <v>80</v>
      </c>
      <c r="N25" s="2" t="s">
        <v>267</v>
      </c>
      <c r="O25" s="2" t="s">
        <v>49</v>
      </c>
      <c r="P25" s="2" t="s">
        <v>134</v>
      </c>
      <c r="Q25" s="2" t="s">
        <v>268</v>
      </c>
      <c r="R25" s="2" t="s">
        <v>266</v>
      </c>
      <c r="S25" s="2" t="s">
        <v>41</v>
      </c>
      <c r="T25" s="2" t="s">
        <v>84</v>
      </c>
      <c r="U25" s="2" t="s">
        <v>269</v>
      </c>
      <c r="V25" s="2" t="s">
        <v>270</v>
      </c>
      <c r="W25" s="2" t="s">
        <v>271</v>
      </c>
    </row>
    <row r="26" spans="1:23" ht="38.25" customHeight="1" x14ac:dyDescent="0.25">
      <c r="A26" s="2">
        <v>25</v>
      </c>
      <c r="B26" s="2" t="s">
        <v>272</v>
      </c>
      <c r="C26" s="2" t="s">
        <v>273</v>
      </c>
      <c r="D26" s="2">
        <v>2025</v>
      </c>
      <c r="E26" s="2" t="s">
        <v>6</v>
      </c>
      <c r="F26" s="2" t="s">
        <v>40</v>
      </c>
      <c r="G26" s="2" t="s">
        <v>274</v>
      </c>
      <c r="H26" s="2" t="s">
        <v>60</v>
      </c>
      <c r="I26" s="2" t="s">
        <v>142</v>
      </c>
      <c r="J26" s="2" t="s">
        <v>275</v>
      </c>
      <c r="K26" s="2" t="s">
        <v>78</v>
      </c>
      <c r="L26" s="2" t="s">
        <v>64</v>
      </c>
      <c r="M26" s="2" t="s">
        <v>65</v>
      </c>
      <c r="N26" s="2" t="s">
        <v>276</v>
      </c>
      <c r="O26" s="2" t="s">
        <v>67</v>
      </c>
      <c r="P26" s="2" t="s">
        <v>50</v>
      </c>
      <c r="Q26" s="2" t="s">
        <v>277</v>
      </c>
      <c r="R26" s="2" t="s">
        <v>60</v>
      </c>
      <c r="S26" s="2" t="s">
        <v>274</v>
      </c>
      <c r="T26" s="2" t="s">
        <v>278</v>
      </c>
      <c r="U26" s="2" t="s">
        <v>279</v>
      </c>
      <c r="V26" s="2" t="s">
        <v>280</v>
      </c>
      <c r="W26" s="2" t="s">
        <v>281</v>
      </c>
    </row>
    <row r="27" spans="1:23" ht="38.25" customHeight="1" x14ac:dyDescent="0.25">
      <c r="A27" s="2">
        <v>26</v>
      </c>
      <c r="B27" s="2" t="s">
        <v>282</v>
      </c>
      <c r="C27" s="2" t="s">
        <v>283</v>
      </c>
      <c r="D27" s="2">
        <v>2026</v>
      </c>
      <c r="E27" s="2" t="s">
        <v>8</v>
      </c>
      <c r="F27" s="2" t="s">
        <v>197</v>
      </c>
      <c r="G27" s="2" t="s">
        <v>41</v>
      </c>
      <c r="H27" s="2" t="s">
        <v>60</v>
      </c>
      <c r="I27" s="2" t="s">
        <v>284</v>
      </c>
      <c r="J27" s="2" t="s">
        <v>77</v>
      </c>
      <c r="K27" s="2" t="s">
        <v>285</v>
      </c>
      <c r="L27" s="2" t="s">
        <v>286</v>
      </c>
      <c r="M27" s="2" t="s">
        <v>117</v>
      </c>
      <c r="N27" s="2" t="s">
        <v>48</v>
      </c>
      <c r="O27" s="2" t="s">
        <v>287</v>
      </c>
      <c r="P27" s="2" t="s">
        <v>134</v>
      </c>
      <c r="Q27" s="2"/>
      <c r="R27" s="2" t="s">
        <v>60</v>
      </c>
      <c r="S27" s="2" t="s">
        <v>41</v>
      </c>
      <c r="T27" s="2" t="s">
        <v>84</v>
      </c>
      <c r="U27" s="2" t="s">
        <v>288</v>
      </c>
      <c r="V27" s="2" t="s">
        <v>289</v>
      </c>
      <c r="W27" s="2" t="s">
        <v>290</v>
      </c>
    </row>
    <row r="28" spans="1:23" ht="38.25" customHeight="1" x14ac:dyDescent="0.25">
      <c r="A28" s="2">
        <v>27</v>
      </c>
      <c r="B28" s="2" t="s">
        <v>291</v>
      </c>
      <c r="C28" s="2" t="s">
        <v>292</v>
      </c>
      <c r="D28" s="2">
        <v>2024</v>
      </c>
      <c r="E28" s="2" t="s">
        <v>4</v>
      </c>
      <c r="F28" s="2" t="s">
        <v>293</v>
      </c>
      <c r="G28" s="2" t="s">
        <v>41</v>
      </c>
      <c r="H28" s="2" t="s">
        <v>60</v>
      </c>
      <c r="I28" s="2" t="s">
        <v>294</v>
      </c>
      <c r="J28" s="2" t="s">
        <v>62</v>
      </c>
      <c r="K28" s="2" t="s">
        <v>78</v>
      </c>
      <c r="L28" s="2"/>
      <c r="M28" s="2" t="s">
        <v>47</v>
      </c>
      <c r="N28" s="2" t="s">
        <v>295</v>
      </c>
      <c r="O28" s="2" t="s">
        <v>49</v>
      </c>
      <c r="P28" s="2" t="s">
        <v>50</v>
      </c>
      <c r="Q28" s="2" t="s">
        <v>224</v>
      </c>
      <c r="R28" s="2" t="s">
        <v>60</v>
      </c>
      <c r="S28" s="2" t="s">
        <v>41</v>
      </c>
      <c r="T28" s="2" t="s">
        <v>296</v>
      </c>
      <c r="U28" s="2" t="s">
        <v>297</v>
      </c>
      <c r="V28" s="2" t="s">
        <v>298</v>
      </c>
      <c r="W28" s="2" t="s">
        <v>299</v>
      </c>
    </row>
    <row r="29" spans="1:23" ht="38.25" customHeight="1" x14ac:dyDescent="0.25">
      <c r="A29" s="2">
        <v>28</v>
      </c>
      <c r="B29" s="2" t="s">
        <v>300</v>
      </c>
      <c r="C29" s="2" t="s">
        <v>301</v>
      </c>
      <c r="D29" s="2">
        <v>2025</v>
      </c>
      <c r="E29" s="2" t="s">
        <v>4</v>
      </c>
      <c r="F29" s="2" t="s">
        <v>40</v>
      </c>
      <c r="G29" s="2" t="s">
        <v>274</v>
      </c>
      <c r="H29" s="2" t="s">
        <v>60</v>
      </c>
      <c r="I29" s="2" t="s">
        <v>302</v>
      </c>
      <c r="J29" s="2" t="s">
        <v>303</v>
      </c>
      <c r="K29" s="2" t="s">
        <v>78</v>
      </c>
      <c r="L29" s="2"/>
      <c r="M29" s="2" t="s">
        <v>65</v>
      </c>
      <c r="N29" s="2" t="s">
        <v>304</v>
      </c>
      <c r="O29" s="2" t="s">
        <v>67</v>
      </c>
      <c r="P29" s="2" t="s">
        <v>50</v>
      </c>
      <c r="Q29" s="2" t="s">
        <v>102</v>
      </c>
      <c r="R29" s="2" t="s">
        <v>60</v>
      </c>
      <c r="S29" s="2" t="s">
        <v>274</v>
      </c>
      <c r="T29" s="2" t="s">
        <v>305</v>
      </c>
      <c r="U29" s="2" t="s">
        <v>306</v>
      </c>
      <c r="V29" s="2" t="s">
        <v>307</v>
      </c>
      <c r="W29" s="2" t="s">
        <v>308</v>
      </c>
    </row>
    <row r="30" spans="1:23" ht="38.25" customHeight="1" x14ac:dyDescent="0.25">
      <c r="A30" s="2">
        <v>29</v>
      </c>
      <c r="B30" s="2" t="s">
        <v>309</v>
      </c>
      <c r="C30" s="2" t="s">
        <v>310</v>
      </c>
      <c r="D30" s="2">
        <v>2025</v>
      </c>
      <c r="E30" s="2" t="s">
        <v>4</v>
      </c>
      <c r="F30" s="2" t="s">
        <v>40</v>
      </c>
      <c r="G30" s="2" t="s">
        <v>151</v>
      </c>
      <c r="H30" s="2" t="s">
        <v>311</v>
      </c>
      <c r="I30" s="2"/>
      <c r="J30" s="2" t="s">
        <v>77</v>
      </c>
      <c r="K30" s="2" t="s">
        <v>78</v>
      </c>
      <c r="L30" s="2"/>
      <c r="M30" s="2" t="s">
        <v>80</v>
      </c>
      <c r="N30" s="2" t="s">
        <v>295</v>
      </c>
      <c r="O30" s="2" t="s">
        <v>49</v>
      </c>
      <c r="P30" s="2" t="s">
        <v>50</v>
      </c>
      <c r="Q30" s="2" t="s">
        <v>102</v>
      </c>
      <c r="R30" s="2" t="s">
        <v>311</v>
      </c>
      <c r="S30" s="2" t="s">
        <v>151</v>
      </c>
      <c r="T30" s="2" t="s">
        <v>252</v>
      </c>
      <c r="U30" s="2" t="s">
        <v>312</v>
      </c>
      <c r="V30" s="2" t="s">
        <v>312</v>
      </c>
      <c r="W30" s="2" t="s">
        <v>313</v>
      </c>
    </row>
    <row r="31" spans="1:23" ht="38.25" customHeight="1" x14ac:dyDescent="0.25">
      <c r="A31" s="2">
        <v>30</v>
      </c>
      <c r="B31" s="2" t="s">
        <v>314</v>
      </c>
      <c r="C31" s="2" t="s">
        <v>315</v>
      </c>
      <c r="D31" s="2">
        <v>2025</v>
      </c>
      <c r="E31" s="2" t="s">
        <v>4</v>
      </c>
      <c r="F31" s="2" t="s">
        <v>40</v>
      </c>
      <c r="G31" s="2" t="s">
        <v>59</v>
      </c>
      <c r="H31" s="2" t="s">
        <v>266</v>
      </c>
      <c r="I31" s="2" t="s">
        <v>61</v>
      </c>
      <c r="J31" s="2" t="s">
        <v>316</v>
      </c>
      <c r="K31" s="2" t="s">
        <v>78</v>
      </c>
      <c r="L31" s="2" t="s">
        <v>64</v>
      </c>
      <c r="M31" s="2" t="s">
        <v>65</v>
      </c>
      <c r="N31" s="2" t="s">
        <v>317</v>
      </c>
      <c r="O31" s="2" t="s">
        <v>144</v>
      </c>
      <c r="P31" s="2" t="s">
        <v>134</v>
      </c>
      <c r="Q31" s="2" t="s">
        <v>156</v>
      </c>
      <c r="R31" s="2" t="s">
        <v>266</v>
      </c>
      <c r="S31" s="2" t="s">
        <v>59</v>
      </c>
      <c r="T31" s="2" t="s">
        <v>318</v>
      </c>
      <c r="U31" s="2" t="s">
        <v>319</v>
      </c>
      <c r="V31" s="2" t="s">
        <v>320</v>
      </c>
      <c r="W31" s="2" t="s">
        <v>321</v>
      </c>
    </row>
    <row r="32" spans="1:23" ht="38.25" customHeight="1" x14ac:dyDescent="0.25">
      <c r="A32" s="2">
        <v>31</v>
      </c>
      <c r="B32" s="2" t="s">
        <v>322</v>
      </c>
      <c r="C32" s="2" t="s">
        <v>323</v>
      </c>
      <c r="D32" s="2">
        <v>2025</v>
      </c>
      <c r="E32" s="2" t="s">
        <v>4</v>
      </c>
      <c r="F32" s="2" t="s">
        <v>40</v>
      </c>
      <c r="G32" s="2" t="s">
        <v>59</v>
      </c>
      <c r="H32" s="2" t="s">
        <v>60</v>
      </c>
      <c r="I32" s="2" t="s">
        <v>61</v>
      </c>
      <c r="J32" s="2" t="s">
        <v>324</v>
      </c>
      <c r="K32" s="2" t="s">
        <v>325</v>
      </c>
      <c r="L32" s="2" t="s">
        <v>64</v>
      </c>
      <c r="M32" s="2" t="s">
        <v>172</v>
      </c>
      <c r="N32" s="2" t="s">
        <v>66</v>
      </c>
      <c r="O32" s="2" t="s">
        <v>67</v>
      </c>
      <c r="P32" s="2" t="s">
        <v>50</v>
      </c>
      <c r="Q32" s="2" t="s">
        <v>326</v>
      </c>
      <c r="R32" s="2" t="s">
        <v>60</v>
      </c>
      <c r="S32" s="2" t="s">
        <v>59</v>
      </c>
      <c r="T32" s="2" t="s">
        <v>327</v>
      </c>
      <c r="U32" s="2" t="s">
        <v>328</v>
      </c>
      <c r="V32" s="2" t="s">
        <v>329</v>
      </c>
      <c r="W32" s="2" t="s">
        <v>330</v>
      </c>
    </row>
    <row r="33" spans="1:23" ht="38.25" customHeight="1" x14ac:dyDescent="0.25">
      <c r="A33" s="2">
        <v>32</v>
      </c>
      <c r="B33" s="2" t="s">
        <v>331</v>
      </c>
      <c r="C33" s="2" t="s">
        <v>332</v>
      </c>
      <c r="D33" s="2">
        <v>2025</v>
      </c>
      <c r="E33" s="2" t="s">
        <v>4</v>
      </c>
      <c r="F33" s="2" t="s">
        <v>197</v>
      </c>
      <c r="G33" s="2" t="s">
        <v>274</v>
      </c>
      <c r="H33" s="2" t="s">
        <v>60</v>
      </c>
      <c r="I33" s="2" t="s">
        <v>61</v>
      </c>
      <c r="J33" s="2" t="s">
        <v>333</v>
      </c>
      <c r="K33" s="2" t="s">
        <v>78</v>
      </c>
      <c r="L33" s="2" t="s">
        <v>64</v>
      </c>
      <c r="M33" s="2" t="s">
        <v>65</v>
      </c>
      <c r="N33" s="2" t="s">
        <v>334</v>
      </c>
      <c r="O33" s="2" t="s">
        <v>67</v>
      </c>
      <c r="P33" s="2" t="s">
        <v>50</v>
      </c>
      <c r="Q33" s="2" t="s">
        <v>335</v>
      </c>
      <c r="R33" s="2" t="s">
        <v>174</v>
      </c>
      <c r="S33" s="2" t="s">
        <v>274</v>
      </c>
      <c r="T33" s="2" t="s">
        <v>336</v>
      </c>
      <c r="U33" s="2" t="s">
        <v>337</v>
      </c>
      <c r="V33" s="2" t="s">
        <v>338</v>
      </c>
      <c r="W33" s="2" t="s">
        <v>339</v>
      </c>
    </row>
    <row r="34" spans="1:23" ht="38.25" customHeight="1" x14ac:dyDescent="0.25">
      <c r="A34" s="2">
        <v>33</v>
      </c>
      <c r="B34" s="2" t="s">
        <v>340</v>
      </c>
      <c r="C34" s="2" t="s">
        <v>341</v>
      </c>
      <c r="D34" s="2">
        <v>2025</v>
      </c>
      <c r="E34" s="2" t="s">
        <v>4</v>
      </c>
      <c r="F34" s="2" t="s">
        <v>40</v>
      </c>
      <c r="G34" s="2" t="s">
        <v>274</v>
      </c>
      <c r="H34" s="2" t="s">
        <v>60</v>
      </c>
      <c r="I34" s="2" t="s">
        <v>302</v>
      </c>
      <c r="J34" s="2" t="s">
        <v>342</v>
      </c>
      <c r="K34" s="2" t="s">
        <v>78</v>
      </c>
      <c r="L34" s="2" t="s">
        <v>64</v>
      </c>
      <c r="M34" s="2" t="s">
        <v>65</v>
      </c>
      <c r="N34" s="2" t="s">
        <v>304</v>
      </c>
      <c r="O34" s="2" t="s">
        <v>67</v>
      </c>
      <c r="P34" s="2" t="s">
        <v>50</v>
      </c>
      <c r="Q34" s="2"/>
      <c r="R34" s="2" t="s">
        <v>60</v>
      </c>
      <c r="S34" s="2" t="s">
        <v>274</v>
      </c>
      <c r="T34" s="2" t="s">
        <v>343</v>
      </c>
      <c r="U34" s="2" t="s">
        <v>344</v>
      </c>
      <c r="V34" s="2" t="s">
        <v>345</v>
      </c>
      <c r="W34" s="2" t="s">
        <v>346</v>
      </c>
    </row>
    <row r="35" spans="1:23" ht="38.25" customHeight="1" x14ac:dyDescent="0.25">
      <c r="A35" s="2">
        <v>34</v>
      </c>
      <c r="B35" s="2" t="s">
        <v>347</v>
      </c>
      <c r="C35" s="2" t="s">
        <v>348</v>
      </c>
      <c r="D35" s="2">
        <v>2025</v>
      </c>
      <c r="E35" s="2" t="s">
        <v>4</v>
      </c>
      <c r="F35" s="2" t="s">
        <v>40</v>
      </c>
      <c r="G35" s="2" t="s">
        <v>151</v>
      </c>
      <c r="H35" s="2" t="s">
        <v>60</v>
      </c>
      <c r="I35" s="2" t="s">
        <v>152</v>
      </c>
      <c r="J35" s="2" t="s">
        <v>349</v>
      </c>
      <c r="K35" s="2" t="s">
        <v>78</v>
      </c>
      <c r="L35" s="2" t="s">
        <v>64</v>
      </c>
      <c r="M35" s="2" t="s">
        <v>65</v>
      </c>
      <c r="N35" s="2" t="s">
        <v>350</v>
      </c>
      <c r="O35" s="2" t="s">
        <v>67</v>
      </c>
      <c r="P35" s="2" t="s">
        <v>50</v>
      </c>
      <c r="Q35" s="2" t="s">
        <v>351</v>
      </c>
      <c r="R35" s="2" t="s">
        <v>60</v>
      </c>
      <c r="S35" s="2" t="s">
        <v>151</v>
      </c>
      <c r="T35" s="2" t="s">
        <v>352</v>
      </c>
      <c r="U35" s="2" t="s">
        <v>353</v>
      </c>
      <c r="V35" s="2" t="s">
        <v>354</v>
      </c>
      <c r="W35" s="2" t="s">
        <v>355</v>
      </c>
    </row>
    <row r="36" spans="1:23" ht="38.25" customHeight="1" x14ac:dyDescent="0.25">
      <c r="A36" s="2">
        <v>35</v>
      </c>
      <c r="B36" s="2" t="s">
        <v>356</v>
      </c>
      <c r="C36" s="2" t="s">
        <v>357</v>
      </c>
      <c r="D36" s="2">
        <v>2025</v>
      </c>
      <c r="E36" s="2" t="s">
        <v>4</v>
      </c>
      <c r="F36" s="2" t="s">
        <v>40</v>
      </c>
      <c r="G36" s="2" t="s">
        <v>41</v>
      </c>
      <c r="H36" s="2" t="s">
        <v>42</v>
      </c>
      <c r="I36" s="2" t="s">
        <v>358</v>
      </c>
      <c r="J36" s="2" t="s">
        <v>77</v>
      </c>
      <c r="K36" s="2" t="s">
        <v>78</v>
      </c>
      <c r="L36" s="2"/>
      <c r="M36" s="2" t="s">
        <v>65</v>
      </c>
      <c r="N36" s="2" t="s">
        <v>350</v>
      </c>
      <c r="O36" s="2" t="s">
        <v>144</v>
      </c>
      <c r="P36" s="2" t="s">
        <v>50</v>
      </c>
      <c r="Q36" s="2" t="s">
        <v>102</v>
      </c>
      <c r="R36" s="2" t="s">
        <v>52</v>
      </c>
      <c r="S36" s="2" t="s">
        <v>41</v>
      </c>
      <c r="T36" s="2" t="s">
        <v>84</v>
      </c>
      <c r="U36" s="2" t="s">
        <v>359</v>
      </c>
      <c r="V36" s="2" t="s">
        <v>360</v>
      </c>
      <c r="W36" s="2" t="s">
        <v>361</v>
      </c>
    </row>
    <row r="37" spans="1:23" ht="38.25" customHeight="1" x14ac:dyDescent="0.25">
      <c r="A37" s="2">
        <v>36</v>
      </c>
      <c r="B37" s="2" t="s">
        <v>362</v>
      </c>
      <c r="C37" s="2" t="s">
        <v>363</v>
      </c>
      <c r="D37" s="2">
        <v>2025</v>
      </c>
      <c r="E37" s="2" t="s">
        <v>4</v>
      </c>
      <c r="F37" s="2" t="s">
        <v>40</v>
      </c>
      <c r="G37" s="2" t="s">
        <v>151</v>
      </c>
      <c r="H37" s="2" t="s">
        <v>60</v>
      </c>
      <c r="I37" s="2" t="s">
        <v>364</v>
      </c>
      <c r="J37" s="2" t="s">
        <v>62</v>
      </c>
      <c r="K37" s="2" t="s">
        <v>78</v>
      </c>
      <c r="L37" s="2" t="s">
        <v>365</v>
      </c>
      <c r="M37" s="2" t="s">
        <v>65</v>
      </c>
      <c r="N37" s="2" t="s">
        <v>143</v>
      </c>
      <c r="O37" s="2" t="s">
        <v>144</v>
      </c>
      <c r="P37" s="2" t="s">
        <v>134</v>
      </c>
      <c r="Q37" s="2"/>
      <c r="R37" s="2" t="s">
        <v>60</v>
      </c>
      <c r="S37" s="2" t="s">
        <v>151</v>
      </c>
      <c r="T37" s="2" t="s">
        <v>366</v>
      </c>
      <c r="U37" s="2" t="s">
        <v>367</v>
      </c>
      <c r="V37" s="2" t="s">
        <v>368</v>
      </c>
      <c r="W37" s="2" t="s">
        <v>369</v>
      </c>
    </row>
    <row r="38" spans="1:23" ht="38.25" customHeight="1" x14ac:dyDescent="0.25">
      <c r="A38" s="2">
        <v>37</v>
      </c>
      <c r="B38" s="2" t="s">
        <v>370</v>
      </c>
      <c r="C38" s="2" t="s">
        <v>371</v>
      </c>
      <c r="D38" s="2">
        <v>2025</v>
      </c>
      <c r="E38" s="2" t="s">
        <v>4</v>
      </c>
      <c r="F38" s="2" t="s">
        <v>40</v>
      </c>
      <c r="G38" s="2" t="s">
        <v>41</v>
      </c>
      <c r="H38" s="2" t="s">
        <v>372</v>
      </c>
      <c r="I38" s="2" t="s">
        <v>302</v>
      </c>
      <c r="J38" s="2" t="s">
        <v>180</v>
      </c>
      <c r="K38" s="2" t="s">
        <v>78</v>
      </c>
      <c r="L38" s="2" t="s">
        <v>373</v>
      </c>
      <c r="M38" s="2" t="s">
        <v>65</v>
      </c>
      <c r="N38" s="2" t="s">
        <v>334</v>
      </c>
      <c r="O38" s="2" t="s">
        <v>144</v>
      </c>
      <c r="P38" s="2" t="s">
        <v>50</v>
      </c>
      <c r="Q38" s="2" t="s">
        <v>374</v>
      </c>
      <c r="R38" s="2" t="s">
        <v>375</v>
      </c>
      <c r="S38" s="2" t="s">
        <v>41</v>
      </c>
      <c r="T38" s="2" t="s">
        <v>376</v>
      </c>
      <c r="U38" s="2" t="s">
        <v>377</v>
      </c>
      <c r="V38" s="2" t="s">
        <v>378</v>
      </c>
      <c r="W38" s="2" t="s">
        <v>379</v>
      </c>
    </row>
    <row r="39" spans="1:23" ht="38.25" customHeight="1" x14ac:dyDescent="0.25">
      <c r="A39" s="2">
        <v>38</v>
      </c>
      <c r="B39" s="2" t="s">
        <v>380</v>
      </c>
      <c r="C39" s="2" t="s">
        <v>381</v>
      </c>
      <c r="D39" s="2">
        <v>2024</v>
      </c>
      <c r="E39" s="2" t="s">
        <v>4</v>
      </c>
      <c r="F39" s="2" t="s">
        <v>40</v>
      </c>
      <c r="G39" s="2" t="s">
        <v>41</v>
      </c>
      <c r="H39" s="2" t="s">
        <v>60</v>
      </c>
      <c r="I39" s="2" t="s">
        <v>163</v>
      </c>
      <c r="J39" s="2" t="s">
        <v>77</v>
      </c>
      <c r="K39" s="2" t="s">
        <v>285</v>
      </c>
      <c r="L39" s="2" t="s">
        <v>382</v>
      </c>
      <c r="M39" s="2" t="s">
        <v>80</v>
      </c>
      <c r="N39" s="2" t="s">
        <v>383</v>
      </c>
      <c r="O39" s="2" t="s">
        <v>49</v>
      </c>
      <c r="P39" s="2" t="s">
        <v>134</v>
      </c>
      <c r="Q39" s="2" t="s">
        <v>384</v>
      </c>
      <c r="R39" s="2" t="s">
        <v>60</v>
      </c>
      <c r="S39" s="2" t="s">
        <v>41</v>
      </c>
      <c r="T39" s="2" t="s">
        <v>84</v>
      </c>
      <c r="U39" s="2" t="s">
        <v>385</v>
      </c>
      <c r="V39" s="2" t="s">
        <v>386</v>
      </c>
      <c r="W39" s="2" t="s">
        <v>387</v>
      </c>
    </row>
    <row r="40" spans="1:23" ht="38.25" customHeight="1" x14ac:dyDescent="0.25">
      <c r="A40" s="2">
        <v>39</v>
      </c>
      <c r="B40" s="2" t="s">
        <v>388</v>
      </c>
      <c r="C40" s="2" t="s">
        <v>389</v>
      </c>
      <c r="D40" s="2">
        <v>2025</v>
      </c>
      <c r="E40" s="2" t="s">
        <v>9</v>
      </c>
      <c r="F40" s="2" t="s">
        <v>40</v>
      </c>
      <c r="G40" s="2" t="s">
        <v>99</v>
      </c>
      <c r="H40" s="2" t="s">
        <v>60</v>
      </c>
      <c r="I40" s="2" t="s">
        <v>76</v>
      </c>
      <c r="J40" s="2" t="s">
        <v>44</v>
      </c>
      <c r="K40" s="2" t="s">
        <v>78</v>
      </c>
      <c r="L40" s="2" t="s">
        <v>124</v>
      </c>
      <c r="M40" s="2" t="s">
        <v>80</v>
      </c>
      <c r="N40" s="2" t="s">
        <v>81</v>
      </c>
      <c r="O40" s="2" t="s">
        <v>49</v>
      </c>
      <c r="P40" s="2" t="s">
        <v>50</v>
      </c>
      <c r="Q40" s="2" t="s">
        <v>182</v>
      </c>
      <c r="R40" s="2" t="s">
        <v>60</v>
      </c>
      <c r="S40" s="2" t="s">
        <v>99</v>
      </c>
      <c r="T40" s="2" t="s">
        <v>390</v>
      </c>
      <c r="U40" s="2" t="s">
        <v>391</v>
      </c>
      <c r="V40" s="2" t="s">
        <v>392</v>
      </c>
      <c r="W40" s="2" t="s">
        <v>393</v>
      </c>
    </row>
    <row r="41" spans="1:23" ht="38.25" customHeight="1" x14ac:dyDescent="0.25">
      <c r="A41" s="2">
        <v>40</v>
      </c>
      <c r="B41" s="2" t="s">
        <v>394</v>
      </c>
      <c r="C41" s="2" t="s">
        <v>395</v>
      </c>
      <c r="D41" s="2">
        <v>2025</v>
      </c>
      <c r="E41" s="2" t="s">
        <v>9</v>
      </c>
      <c r="F41" s="2" t="s">
        <v>40</v>
      </c>
      <c r="G41" s="2" t="s">
        <v>41</v>
      </c>
      <c r="H41" s="2" t="s">
        <v>396</v>
      </c>
      <c r="I41" s="2" t="s">
        <v>76</v>
      </c>
      <c r="J41" s="2" t="s">
        <v>77</v>
      </c>
      <c r="K41" s="2" t="s">
        <v>78</v>
      </c>
      <c r="L41" s="2" t="s">
        <v>46</v>
      </c>
      <c r="M41" s="2" t="s">
        <v>117</v>
      </c>
      <c r="N41" s="2" t="s">
        <v>267</v>
      </c>
      <c r="O41" s="2" t="s">
        <v>49</v>
      </c>
      <c r="P41" s="2" t="s">
        <v>101</v>
      </c>
      <c r="Q41" s="2" t="s">
        <v>277</v>
      </c>
      <c r="R41" s="2" t="s">
        <v>397</v>
      </c>
      <c r="S41" s="2" t="s">
        <v>41</v>
      </c>
      <c r="T41" s="2" t="s">
        <v>398</v>
      </c>
      <c r="U41" s="2" t="s">
        <v>399</v>
      </c>
      <c r="V41" s="2" t="s">
        <v>400</v>
      </c>
      <c r="W41" s="2" t="s">
        <v>401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09270-17F5-488A-987B-B20CDC52B6FD}">
  <dimension ref="B4:C27"/>
  <sheetViews>
    <sheetView zoomScale="145" zoomScaleNormal="145" workbookViewId="0">
      <selection activeCell="Y33" sqref="Y33"/>
    </sheetView>
  </sheetViews>
  <sheetFormatPr defaultRowHeight="15" x14ac:dyDescent="0.25"/>
  <cols>
    <col min="2" max="2" width="22.85546875" customWidth="1"/>
    <col min="3" max="3" width="23.7109375" customWidth="1"/>
  </cols>
  <sheetData>
    <row r="4" spans="2:3" x14ac:dyDescent="0.25">
      <c r="B4" s="29" t="s">
        <v>848</v>
      </c>
      <c r="C4" s="29"/>
    </row>
    <row r="6" spans="2:3" x14ac:dyDescent="0.25">
      <c r="B6" s="17" t="s">
        <v>429</v>
      </c>
      <c r="C6" s="17" t="s">
        <v>863</v>
      </c>
    </row>
    <row r="7" spans="2:3" x14ac:dyDescent="0.25">
      <c r="B7" s="6" t="s">
        <v>527</v>
      </c>
      <c r="C7" s="8">
        <v>13</v>
      </c>
    </row>
    <row r="8" spans="2:3" x14ac:dyDescent="0.25">
      <c r="B8" s="6" t="s">
        <v>534</v>
      </c>
      <c r="C8" s="8">
        <v>5</v>
      </c>
    </row>
    <row r="9" spans="2:3" x14ac:dyDescent="0.25">
      <c r="B9" s="6" t="s">
        <v>506</v>
      </c>
      <c r="C9" s="8">
        <v>4</v>
      </c>
    </row>
    <row r="10" spans="2:3" x14ac:dyDescent="0.25">
      <c r="B10" s="6" t="s">
        <v>717</v>
      </c>
      <c r="C10" s="8">
        <v>3</v>
      </c>
    </row>
    <row r="11" spans="2:3" x14ac:dyDescent="0.25">
      <c r="B11" s="6" t="s">
        <v>467</v>
      </c>
      <c r="C11" s="8">
        <v>2</v>
      </c>
    </row>
    <row r="12" spans="2:3" x14ac:dyDescent="0.25">
      <c r="B12" s="6" t="s">
        <v>492</v>
      </c>
      <c r="C12" s="8">
        <v>2</v>
      </c>
    </row>
    <row r="13" spans="2:3" x14ac:dyDescent="0.25">
      <c r="B13" s="6" t="s">
        <v>779</v>
      </c>
      <c r="C13" s="8">
        <v>2</v>
      </c>
    </row>
    <row r="14" spans="2:3" x14ac:dyDescent="0.25">
      <c r="B14" s="6" t="s">
        <v>628</v>
      </c>
      <c r="C14" s="8">
        <v>2</v>
      </c>
    </row>
    <row r="15" spans="2:3" x14ac:dyDescent="0.25">
      <c r="B15" s="6" t="s">
        <v>646</v>
      </c>
      <c r="C15" s="8">
        <v>2</v>
      </c>
    </row>
    <row r="16" spans="2:3" x14ac:dyDescent="0.25">
      <c r="B16" s="6" t="s">
        <v>697</v>
      </c>
      <c r="C16" s="8">
        <v>2</v>
      </c>
    </row>
    <row r="17" spans="2:3" x14ac:dyDescent="0.25">
      <c r="B17" s="6" t="s">
        <v>735</v>
      </c>
      <c r="C17" s="8">
        <v>2</v>
      </c>
    </row>
    <row r="18" spans="2:3" x14ac:dyDescent="0.25">
      <c r="B18" s="6" t="s">
        <v>841</v>
      </c>
      <c r="C18" s="8">
        <v>1</v>
      </c>
    </row>
    <row r="19" spans="2:3" x14ac:dyDescent="0.25">
      <c r="B19" s="6" t="s">
        <v>842</v>
      </c>
      <c r="C19" s="8">
        <v>1</v>
      </c>
    </row>
    <row r="20" spans="2:3" x14ac:dyDescent="0.25">
      <c r="B20" s="6" t="s">
        <v>843</v>
      </c>
      <c r="C20" s="8">
        <v>1</v>
      </c>
    </row>
    <row r="21" spans="2:3" x14ac:dyDescent="0.25">
      <c r="B21" s="6" t="s">
        <v>844</v>
      </c>
      <c r="C21" s="8">
        <v>1</v>
      </c>
    </row>
    <row r="22" spans="2:3" x14ac:dyDescent="0.25">
      <c r="B22" s="6" t="s">
        <v>845</v>
      </c>
      <c r="C22" s="8">
        <v>1</v>
      </c>
    </row>
    <row r="23" spans="2:3" x14ac:dyDescent="0.25">
      <c r="B23" s="6" t="s">
        <v>846</v>
      </c>
      <c r="C23" s="8">
        <v>1</v>
      </c>
    </row>
    <row r="24" spans="2:3" x14ac:dyDescent="0.25">
      <c r="B24" s="6" t="s">
        <v>847</v>
      </c>
      <c r="C24" s="8">
        <v>1</v>
      </c>
    </row>
    <row r="25" spans="2:3" x14ac:dyDescent="0.25">
      <c r="B25" s="6" t="s">
        <v>654</v>
      </c>
      <c r="C25" s="8">
        <v>1</v>
      </c>
    </row>
    <row r="26" spans="2:3" x14ac:dyDescent="0.25">
      <c r="B26" s="6" t="s">
        <v>666</v>
      </c>
      <c r="C26" s="8">
        <v>1</v>
      </c>
    </row>
    <row r="27" spans="2:3" x14ac:dyDescent="0.25">
      <c r="B27" s="6" t="s">
        <v>743</v>
      </c>
      <c r="C27" s="8">
        <v>1</v>
      </c>
    </row>
  </sheetData>
  <mergeCells count="1">
    <mergeCell ref="B4:C4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11"/>
  <sheetViews>
    <sheetView zoomScale="130" zoomScaleNormal="130" workbookViewId="0">
      <selection activeCell="AL28" sqref="AL28"/>
    </sheetView>
  </sheetViews>
  <sheetFormatPr defaultColWidth="8.7109375" defaultRowHeight="15" x14ac:dyDescent="0.25"/>
  <cols>
    <col min="1" max="1" width="4" customWidth="1"/>
    <col min="2" max="2" width="16" customWidth="1"/>
    <col min="3" max="3" width="14" customWidth="1"/>
  </cols>
  <sheetData>
    <row r="1" spans="2:3" ht="16.5" x14ac:dyDescent="0.25">
      <c r="B1" s="3" t="s">
        <v>402</v>
      </c>
    </row>
    <row r="2" spans="2:3" x14ac:dyDescent="0.25">
      <c r="B2" s="4"/>
    </row>
    <row r="4" spans="2:3" x14ac:dyDescent="0.25">
      <c r="B4" s="7" t="s">
        <v>19</v>
      </c>
      <c r="C4" s="7" t="s">
        <v>403</v>
      </c>
    </row>
    <row r="5" spans="2:3" x14ac:dyDescent="0.25">
      <c r="B5" s="6">
        <v>2023</v>
      </c>
      <c r="C5" s="8">
        <f>COUNTIF('Dados por estudo'!$D$2:$D$41,2023)</f>
        <v>2</v>
      </c>
    </row>
    <row r="6" spans="2:3" x14ac:dyDescent="0.25">
      <c r="B6" s="6">
        <v>2024</v>
      </c>
      <c r="C6" s="8">
        <f>COUNTIF('Dados por estudo'!$D$2:$D$41,2024)</f>
        <v>6</v>
      </c>
    </row>
    <row r="7" spans="2:3" x14ac:dyDescent="0.25">
      <c r="B7" s="6">
        <v>2025</v>
      </c>
      <c r="C7" s="8">
        <f>COUNTIF('Dados por estudo'!$D$2:$D$41,2025)</f>
        <v>24</v>
      </c>
    </row>
    <row r="8" spans="2:3" x14ac:dyDescent="0.25">
      <c r="B8" s="6">
        <v>2026</v>
      </c>
      <c r="C8" s="8">
        <f>COUNTIF('Dados por estudo'!$D$2:$D$41,2026)</f>
        <v>8</v>
      </c>
    </row>
    <row r="9" spans="2:3" x14ac:dyDescent="0.25">
      <c r="B9" s="1" t="s">
        <v>15</v>
      </c>
      <c r="C9" s="1">
        <f>SUM(C5:C8)</f>
        <v>40</v>
      </c>
    </row>
    <row r="11" spans="2:3" ht="32.85" customHeight="1" x14ac:dyDescent="0.25">
      <c r="B11" s="25"/>
      <c r="C11" s="25"/>
    </row>
  </sheetData>
  <mergeCells count="1">
    <mergeCell ref="B11:C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14"/>
  <sheetViews>
    <sheetView zoomScale="115" zoomScaleNormal="115" workbookViewId="0">
      <selection activeCell="AD21" sqref="AD21"/>
    </sheetView>
  </sheetViews>
  <sheetFormatPr defaultColWidth="8.7109375" defaultRowHeight="15" x14ac:dyDescent="0.25"/>
  <cols>
    <col min="1" max="1" width="4" customWidth="1"/>
    <col min="2" max="2" width="58" customWidth="1"/>
    <col min="3" max="3" width="39.5703125" customWidth="1"/>
  </cols>
  <sheetData>
    <row r="2" spans="2:3" x14ac:dyDescent="0.25">
      <c r="B2" s="4"/>
    </row>
    <row r="3" spans="2:3" ht="16.5" x14ac:dyDescent="0.25">
      <c r="B3" s="10" t="s">
        <v>404</v>
      </c>
    </row>
    <row r="4" spans="2:3" x14ac:dyDescent="0.25">
      <c r="B4" s="7" t="s">
        <v>866</v>
      </c>
      <c r="C4" s="7" t="s">
        <v>865</v>
      </c>
    </row>
    <row r="5" spans="2:3" x14ac:dyDescent="0.25">
      <c r="B5" s="6" t="s">
        <v>41</v>
      </c>
      <c r="C5" s="8">
        <f>SUMPRODUCT(--ISNUMBER(SEARCH(";"&amp;"Python"&amp;";",";"&amp;SUBSTITUTE('Dados por estudo'!$G$2:$G$41,"; ",";")&amp;";")))</f>
        <v>18</v>
      </c>
    </row>
    <row r="6" spans="2:3" x14ac:dyDescent="0.25">
      <c r="B6" s="6" t="s">
        <v>151</v>
      </c>
      <c r="C6" s="8">
        <f>SUMPRODUCT(--ISNUMBER(SEARCH(";"&amp;"Java"&amp;";",";"&amp;SUBSTITUTE('Dados por estudo'!$G$2:$G$41,"; ",";")&amp;";")))</f>
        <v>8</v>
      </c>
    </row>
    <row r="7" spans="2:3" x14ac:dyDescent="0.25">
      <c r="B7" s="6" t="s">
        <v>59</v>
      </c>
      <c r="C7" s="8">
        <f>SUMPRODUCT(--ISNUMBER(SEARCH(";"&amp;"C++"&amp;";",";"&amp;SUBSTITUTE('Dados por estudo'!$G$2:$G$41,"; ",";")&amp;";")))</f>
        <v>5</v>
      </c>
    </row>
    <row r="8" spans="2:3" x14ac:dyDescent="0.25">
      <c r="B8" s="6" t="s">
        <v>274</v>
      </c>
      <c r="C8" s="8">
        <f>SUMPRODUCT(--ISNUMBER(SEARCH(";"&amp;"C"&amp;";",";"&amp;SUBSTITUTE('Dados por estudo'!$G$2:$G$41,"; ",";")&amp;";")))</f>
        <v>5</v>
      </c>
    </row>
    <row r="9" spans="2:3" x14ac:dyDescent="0.25">
      <c r="B9" s="6" t="s">
        <v>864</v>
      </c>
      <c r="C9" s="8">
        <f>SUMPRODUCT(--ISNUMBER(SEARCH(";"&amp;"Não Identificada"&amp;";",";"&amp;SUBSTITUTE('Dados por estudo'!$G$2:$G$41,"; ",";")&amp;";")))</f>
        <v>3</v>
      </c>
    </row>
    <row r="10" spans="2:3" x14ac:dyDescent="0.25">
      <c r="B10" s="6" t="s">
        <v>189</v>
      </c>
      <c r="C10" s="8">
        <f>SUMPRODUCT(--ISNUMBER(SEARCH(";"&amp;"Racket"&amp;";",";"&amp;SUBSTITUTE('Dados por estudo'!$G$2:$G$41,"; ",";")&amp;";")))</f>
        <v>1</v>
      </c>
    </row>
    <row r="11" spans="2:3" x14ac:dyDescent="0.25">
      <c r="B11" s="6" t="s">
        <v>247</v>
      </c>
      <c r="C11" s="8">
        <f>SUMPRODUCT(--ISNUMBER(SEARCH(";"&amp;"Javascript"&amp;";",";"&amp;SUBSTITUTE('Dados por estudo'!$G$2:$G$41,"; ",";")&amp;";")))</f>
        <v>1</v>
      </c>
    </row>
    <row r="12" spans="2:3" x14ac:dyDescent="0.25">
      <c r="B12" s="1" t="s">
        <v>406</v>
      </c>
      <c r="C12" s="1">
        <v>40</v>
      </c>
    </row>
    <row r="14" spans="2:3" ht="45.75" customHeight="1" x14ac:dyDescent="0.25">
      <c r="B14" s="25"/>
      <c r="C14" s="25"/>
    </row>
  </sheetData>
  <mergeCells count="1">
    <mergeCell ref="B14:C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13"/>
  <sheetViews>
    <sheetView zoomScaleNormal="100" workbookViewId="0">
      <selection activeCell="AC22" sqref="AC22"/>
    </sheetView>
  </sheetViews>
  <sheetFormatPr defaultColWidth="8.7109375" defaultRowHeight="15" x14ac:dyDescent="0.25"/>
  <cols>
    <col min="1" max="1" width="4" customWidth="1"/>
    <col min="2" max="2" width="58" customWidth="1"/>
    <col min="3" max="3" width="14" customWidth="1"/>
    <col min="7" max="7" width="30.28515625" customWidth="1"/>
    <col min="8" max="8" width="45.5703125" customWidth="1"/>
  </cols>
  <sheetData>
    <row r="2" spans="2:3" x14ac:dyDescent="0.25">
      <c r="B2" s="4"/>
    </row>
    <row r="3" spans="2:3" ht="16.5" x14ac:dyDescent="0.25">
      <c r="B3" s="10" t="s">
        <v>407</v>
      </c>
    </row>
    <row r="4" spans="2:3" x14ac:dyDescent="0.25">
      <c r="B4" s="7" t="s">
        <v>405</v>
      </c>
      <c r="C4" s="7" t="s">
        <v>403</v>
      </c>
    </row>
    <row r="5" spans="2:3" x14ac:dyDescent="0.25">
      <c r="B5" s="6" t="s">
        <v>872</v>
      </c>
      <c r="C5" s="8">
        <f>SUMPRODUCT(--ISNUMBER(SEARCH(";"&amp;"Graduação"&amp;";",";"&amp;SUBSTITUTE('Dados por estudo'!$H$2:$H$41,"; ",";")&amp;";")))</f>
        <v>30</v>
      </c>
    </row>
    <row r="6" spans="2:3" x14ac:dyDescent="0.25">
      <c r="B6" s="6" t="s">
        <v>871</v>
      </c>
      <c r="C6" s="8">
        <f>SUMPRODUCT(--ISNUMBER(SEARCH(";"&amp;"Ensino Médio"&amp;";",";"&amp;SUBSTITUTE('Dados por estudo'!$H$2:$H$41,"; ",";")&amp;";")))</f>
        <v>3</v>
      </c>
    </row>
    <row r="7" spans="2:3" x14ac:dyDescent="0.25">
      <c r="B7" s="6" t="s">
        <v>870</v>
      </c>
      <c r="C7" s="8">
        <v>5</v>
      </c>
    </row>
    <row r="8" spans="2:3" x14ac:dyDescent="0.25">
      <c r="B8" s="6" t="s">
        <v>869</v>
      </c>
      <c r="C8" s="8">
        <f>SUMPRODUCT(--ISNUMBER(SEARCH(";"&amp;"Pós-graduação"&amp;";",";"&amp;SUBSTITUTE('Dados por estudo'!$H$2:$H$41,"; ",";")&amp;";")))</f>
        <v>2</v>
      </c>
    </row>
    <row r="9" spans="2:3" x14ac:dyDescent="0.25">
      <c r="B9" s="6" t="s">
        <v>868</v>
      </c>
      <c r="C9" s="8">
        <f>SUMPRODUCT(--ISNUMBER(SEARCH(";"&amp;"Ensino técnico-profissionalizante"&amp;";",";"&amp;SUBSTITUTE('Dados por estudo'!$H$2:$H$41,"; ",";")&amp;";")))</f>
        <v>1</v>
      </c>
    </row>
    <row r="10" spans="2:3" x14ac:dyDescent="0.25">
      <c r="B10" s="6" t="s">
        <v>867</v>
      </c>
      <c r="C10" s="8">
        <f>SUMPRODUCT(--ISNUMBER(SEARCH(";"&amp;"Ensino Fundamental"&amp;";",";"&amp;SUBSTITUTE('Dados por estudo'!$H$2:$H$41,"; ",";")&amp;";")))</f>
        <v>1</v>
      </c>
    </row>
    <row r="11" spans="2:3" x14ac:dyDescent="0.25">
      <c r="B11" s="1" t="s">
        <v>406</v>
      </c>
      <c r="C11" s="1">
        <v>40</v>
      </c>
    </row>
    <row r="13" spans="2:3" ht="45.75" customHeight="1" x14ac:dyDescent="0.25">
      <c r="B13" s="25"/>
      <c r="C13" s="25"/>
    </row>
  </sheetData>
  <mergeCells count="1">
    <mergeCell ref="B13:C1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8"/>
  <sheetViews>
    <sheetView zoomScaleNormal="100" workbookViewId="0">
      <selection activeCell="P44" sqref="P44"/>
    </sheetView>
  </sheetViews>
  <sheetFormatPr defaultColWidth="8.7109375" defaultRowHeight="15" x14ac:dyDescent="0.25"/>
  <cols>
    <col min="2" max="2" width="22" customWidth="1"/>
    <col min="3" max="7" width="15" customWidth="1"/>
  </cols>
  <sheetData>
    <row r="2" spans="2:7" x14ac:dyDescent="0.25">
      <c r="B2" s="4"/>
    </row>
    <row r="3" spans="2:7" ht="16.5" x14ac:dyDescent="0.25">
      <c r="B3" s="10" t="s">
        <v>408</v>
      </c>
    </row>
    <row r="4" spans="2:7" ht="30" x14ac:dyDescent="0.25">
      <c r="B4" s="7" t="s">
        <v>409</v>
      </c>
      <c r="C4" s="7" t="s">
        <v>215</v>
      </c>
      <c r="D4" s="7" t="s">
        <v>49</v>
      </c>
      <c r="E4" s="7" t="s">
        <v>287</v>
      </c>
      <c r="F4" s="7" t="s">
        <v>67</v>
      </c>
      <c r="G4" s="7" t="s">
        <v>144</v>
      </c>
    </row>
    <row r="5" spans="2:7" x14ac:dyDescent="0.25">
      <c r="B5" s="6" t="s">
        <v>50</v>
      </c>
      <c r="C5" s="8">
        <f>COUNTIFS('Dados por estudo'!$P$2:$P$41,"Ausente",'Dados por estudo'!$O$2:$O$41,"Diagnóstica")</f>
        <v>1</v>
      </c>
      <c r="D5" s="6">
        <f>COUNTIFS('Dados por estudo'!$P$2:$P$41,"Ausente",'Dados por estudo'!$O$2:$O$41,"Formativa")</f>
        <v>10</v>
      </c>
      <c r="E5" s="8">
        <f>COUNTIFS('Dados por estudo'!$P$2:$P$41,"Ausente",'Dados por estudo'!$O$2:$O$41,"Formativa e Diagnóstica")</f>
        <v>0</v>
      </c>
      <c r="F5" s="6">
        <f>COUNTIFS('Dados por estudo'!$P$2:$P$41,"Ausente",'Dados por estudo'!$O$2:$O$41,"Somativa")</f>
        <v>8</v>
      </c>
      <c r="G5" s="8">
        <f>COUNTIFS('Dados por estudo'!$P$2:$P$41,"Ausente",'Dados por estudo'!$O$2:$O$41,"Somativa e Formativa")</f>
        <v>6</v>
      </c>
    </row>
    <row r="6" spans="2:7" x14ac:dyDescent="0.25">
      <c r="B6" s="6" t="s">
        <v>134</v>
      </c>
      <c r="C6" s="8">
        <f>COUNTIFS('Dados por estudo'!$P$2:$P$41,"Implícita",'Dados por estudo'!$O$2:$O$41,"Diagnóstica")</f>
        <v>0</v>
      </c>
      <c r="D6" s="6">
        <f>COUNTIFS('Dados por estudo'!$P$2:$P$41,"Implícita",'Dados por estudo'!$O$2:$O$41,"Formativa")</f>
        <v>8</v>
      </c>
      <c r="E6" s="8">
        <f>COUNTIFS('Dados por estudo'!$P$2:$P$41,"Implícita",'Dados por estudo'!$O$2:$O$41,"Formativa e Diagnóstica")</f>
        <v>1</v>
      </c>
      <c r="F6" s="6">
        <f>COUNTIFS('Dados por estudo'!$P$2:$P$41,"Implícita",'Dados por estudo'!$O$2:$O$41,"Somativa")</f>
        <v>0</v>
      </c>
      <c r="G6" s="8">
        <f>COUNTIFS('Dados por estudo'!$P$2:$P$41,"Implícita",'Dados por estudo'!$O$2:$O$41,"Somativa e Formativa")</f>
        <v>3</v>
      </c>
    </row>
    <row r="7" spans="2:7" x14ac:dyDescent="0.25">
      <c r="B7" s="6" t="s">
        <v>101</v>
      </c>
      <c r="C7" s="8">
        <f>COUNTIFS('Dados por estudo'!$P$2:$P$41,"Explícita",'Dados por estudo'!$O$2:$O$41,"Diagnóstica")</f>
        <v>0</v>
      </c>
      <c r="D7" s="6">
        <f>COUNTIFS('Dados por estudo'!$P$2:$P$41,"Explícita",'Dados por estudo'!$O$2:$O$41,"Formativa")</f>
        <v>2</v>
      </c>
      <c r="E7" s="8">
        <f>COUNTIFS('Dados por estudo'!$P$2:$P$41,"Explícita",'Dados por estudo'!$O$2:$O$41,"Formativa e Diagnóstica")</f>
        <v>0</v>
      </c>
      <c r="F7" s="6">
        <f>COUNTIFS('Dados por estudo'!$P$2:$P$41,"Explícita",'Dados por estudo'!$O$2:$O$41,"Somativa")</f>
        <v>0</v>
      </c>
      <c r="G7" s="8">
        <f>COUNTIFS('Dados por estudo'!$P$2:$P$41,"Explícita",'Dados por estudo'!$O$2:$O$41,"Somativa e Formativa")</f>
        <v>1</v>
      </c>
    </row>
    <row r="8" spans="2:7" x14ac:dyDescent="0.25">
      <c r="B8" s="1" t="s">
        <v>15</v>
      </c>
      <c r="C8" s="5">
        <f>SUM(C5:C7)</f>
        <v>1</v>
      </c>
      <c r="D8" s="5">
        <f>SUM(D5:D7)</f>
        <v>20</v>
      </c>
      <c r="E8" s="5">
        <f>SUM(E5:E7)</f>
        <v>1</v>
      </c>
      <c r="F8" s="5">
        <f>SUM(F5:F7)</f>
        <v>8</v>
      </c>
      <c r="G8" s="5">
        <f>SUM(G5:G7)</f>
        <v>10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30"/>
  <sheetViews>
    <sheetView topLeftCell="A30" zoomScaleNormal="100" workbookViewId="0">
      <selection activeCell="O48" sqref="O48"/>
    </sheetView>
  </sheetViews>
  <sheetFormatPr defaultColWidth="8.7109375" defaultRowHeight="15" x14ac:dyDescent="0.25"/>
  <cols>
    <col min="1" max="1" width="4" customWidth="1"/>
    <col min="2" max="2" width="58" customWidth="1"/>
    <col min="3" max="3" width="14" customWidth="1"/>
  </cols>
  <sheetData>
    <row r="1" spans="2:12" ht="16.5" thickBot="1" x14ac:dyDescent="0.3">
      <c r="B1" s="21" t="s">
        <v>850</v>
      </c>
      <c r="C1" s="26" t="s">
        <v>851</v>
      </c>
      <c r="D1" s="27"/>
      <c r="E1" s="27"/>
      <c r="F1" s="27"/>
      <c r="G1" s="27"/>
      <c r="H1" s="27"/>
      <c r="I1" s="27"/>
      <c r="J1" s="27"/>
      <c r="K1" s="27"/>
      <c r="L1" s="28"/>
    </row>
    <row r="2" spans="2:12" x14ac:dyDescent="0.25">
      <c r="B2" s="4"/>
    </row>
    <row r="3" spans="2:12" ht="16.5" x14ac:dyDescent="0.25">
      <c r="B3" s="10" t="s">
        <v>410</v>
      </c>
    </row>
    <row r="4" spans="2:12" x14ac:dyDescent="0.25">
      <c r="B4" s="7" t="s">
        <v>405</v>
      </c>
      <c r="C4" s="7" t="s">
        <v>403</v>
      </c>
    </row>
    <row r="5" spans="2:12" x14ac:dyDescent="0.25">
      <c r="B5" s="6" t="s">
        <v>879</v>
      </c>
      <c r="C5" s="8">
        <f>SUMPRODUCT(--ISNUMBER(SEARCH(";"&amp;"Feedback formativo"&amp;";",";"&amp;SUBSTITUTE('Dados por estudo'!$I$2:$I$41,"; ",";")&amp;";")))</f>
        <v>26</v>
      </c>
    </row>
    <row r="6" spans="2:12" x14ac:dyDescent="0.25">
      <c r="B6" s="6" t="s">
        <v>878</v>
      </c>
      <c r="C6" s="8">
        <f>SUMPRODUCT(--ISNUMBER(SEARCH(";"&amp;"Detecção de erros"&amp;";",";"&amp;SUBSTITUTE('Dados por estudo'!$I$2:$I$41,"; ",";")&amp;";")))</f>
        <v>20</v>
      </c>
    </row>
    <row r="7" spans="2:12" x14ac:dyDescent="0.25">
      <c r="B7" s="6" t="s">
        <v>877</v>
      </c>
      <c r="C7" s="8">
        <f>SUMPRODUCT(--ISNUMBER(SEARCH(";"&amp;"Correção-nota"&amp;";",";"&amp;SUBSTITUTE('Dados por estudo'!$I$2:$I$41,"; ",";")&amp;";")))</f>
        <v>20</v>
      </c>
    </row>
    <row r="8" spans="2:12" x14ac:dyDescent="0.25">
      <c r="B8" s="6" t="s">
        <v>876</v>
      </c>
      <c r="C8" s="8">
        <f>SUMPRODUCT(--ISNUMBER(SEARCH(";"&amp;"Sugestão de melhoria"&amp;";",";"&amp;SUBSTITUTE('Dados por estudo'!$I$2:$I$41,"; ",";")&amp;";")))</f>
        <v>8</v>
      </c>
    </row>
    <row r="9" spans="2:12" x14ac:dyDescent="0.25">
      <c r="B9" s="6" t="s">
        <v>411</v>
      </c>
      <c r="C9" s="8">
        <f>SUMPRODUCT(--ISNUMBER(SEARCH(";"&amp;"Avaliação de lógica-algoritmo"&amp;";",";"&amp;SUBSTITUTE('Dados por estudo'!$I$2:$I$41,"; ",";")&amp;";")))</f>
        <v>5</v>
      </c>
    </row>
    <row r="10" spans="2:12" x14ac:dyDescent="0.25">
      <c r="B10" s="6" t="s">
        <v>875</v>
      </c>
      <c r="C10" s="8">
        <f>SUMPRODUCT(--ISNUMBER(SEARCH(";"&amp;"Avaliação de Sintaxe"&amp;";",";"&amp;SUBSTITUTE('Dados por estudo'!$I$2:$I$41,"; ",";")&amp;";")))</f>
        <v>2</v>
      </c>
    </row>
    <row r="11" spans="2:12" x14ac:dyDescent="0.25">
      <c r="B11" s="6" t="s">
        <v>874</v>
      </c>
      <c r="C11" s="8">
        <f>SUMPRODUCT(--ISNUMBER(SEARCH(";"&amp;"Avaliação Diagnóstica dos PC"&amp;";",";"&amp;SUBSTITUTE('Dados por estudo'!$I$2:$I$41,"; ",";")&amp;";")))</f>
        <v>1</v>
      </c>
    </row>
    <row r="12" spans="2:12" x14ac:dyDescent="0.25">
      <c r="B12" s="6" t="s">
        <v>873</v>
      </c>
      <c r="C12" s="8">
        <f>SUMPRODUCT(--ISNUMBER(SEARCH(";"&amp;"Verificação de autoria/detecção de plágio e uso indevido de IA"&amp;";",";"&amp;SUBSTITUTE('Dados por estudo'!$I$2:$I$41,"; ",";")&amp;";")))</f>
        <v>1</v>
      </c>
    </row>
    <row r="13" spans="2:12" x14ac:dyDescent="0.25">
      <c r="B13" s="1"/>
      <c r="C13" s="1"/>
    </row>
    <row r="15" spans="2:12" x14ac:dyDescent="0.25">
      <c r="B15" s="25"/>
      <c r="C15" s="25"/>
    </row>
    <row r="20" spans="2:3" x14ac:dyDescent="0.25">
      <c r="B20" s="7" t="s">
        <v>849</v>
      </c>
      <c r="C20" s="7" t="s">
        <v>403</v>
      </c>
    </row>
    <row r="21" spans="2:3" x14ac:dyDescent="0.25">
      <c r="B21" s="6" t="s">
        <v>888</v>
      </c>
      <c r="C21" s="8">
        <v>26</v>
      </c>
    </row>
    <row r="22" spans="2:3" x14ac:dyDescent="0.25">
      <c r="B22" s="6" t="s">
        <v>887</v>
      </c>
      <c r="C22" s="8">
        <v>15</v>
      </c>
    </row>
    <row r="23" spans="2:3" x14ac:dyDescent="0.25">
      <c r="B23" s="6" t="s">
        <v>886</v>
      </c>
      <c r="C23" s="8">
        <v>12</v>
      </c>
    </row>
    <row r="24" spans="2:3" x14ac:dyDescent="0.25">
      <c r="B24" s="6" t="s">
        <v>885</v>
      </c>
      <c r="C24" s="8">
        <v>11</v>
      </c>
    </row>
    <row r="25" spans="2:3" x14ac:dyDescent="0.25">
      <c r="B25" s="6" t="s">
        <v>884</v>
      </c>
      <c r="C25" s="8">
        <v>5</v>
      </c>
    </row>
    <row r="26" spans="2:3" x14ac:dyDescent="0.25">
      <c r="B26" s="6" t="s">
        <v>883</v>
      </c>
      <c r="C26" s="8">
        <v>1</v>
      </c>
    </row>
    <row r="27" spans="2:3" x14ac:dyDescent="0.25">
      <c r="B27" s="6" t="s">
        <v>882</v>
      </c>
      <c r="C27" s="8">
        <v>1</v>
      </c>
    </row>
    <row r="28" spans="2:3" x14ac:dyDescent="0.25">
      <c r="B28" s="6" t="s">
        <v>881</v>
      </c>
      <c r="C28" s="8">
        <v>1</v>
      </c>
    </row>
    <row r="29" spans="2:3" x14ac:dyDescent="0.25">
      <c r="B29" s="6" t="s">
        <v>880</v>
      </c>
      <c r="C29" s="8">
        <v>1</v>
      </c>
    </row>
    <row r="30" spans="2:3" x14ac:dyDescent="0.25">
      <c r="B30" s="20"/>
      <c r="C30" s="20"/>
    </row>
  </sheetData>
  <sortState xmlns:xlrd2="http://schemas.microsoft.com/office/spreadsheetml/2017/richdata2" ref="B4:C12">
    <sortCondition descending="1" ref="C5:C12"/>
  </sortState>
  <mergeCells count="2">
    <mergeCell ref="B15:C15"/>
    <mergeCell ref="C1:L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23"/>
  <sheetViews>
    <sheetView topLeftCell="A24" zoomScaleNormal="100" workbookViewId="0">
      <selection activeCell="AK60" sqref="AK60"/>
    </sheetView>
  </sheetViews>
  <sheetFormatPr defaultColWidth="8.7109375" defaultRowHeight="15" x14ac:dyDescent="0.25"/>
  <cols>
    <col min="1" max="1" width="4" customWidth="1"/>
    <col min="2" max="2" width="60" customWidth="1"/>
    <col min="3" max="3" width="14" customWidth="1"/>
  </cols>
  <sheetData>
    <row r="1" spans="2:11" ht="16.5" thickBot="1" x14ac:dyDescent="0.3">
      <c r="B1" s="21" t="s">
        <v>852</v>
      </c>
      <c r="C1" s="26" t="s">
        <v>853</v>
      </c>
      <c r="D1" s="27"/>
      <c r="E1" s="27"/>
      <c r="F1" s="27"/>
      <c r="G1" s="27"/>
      <c r="H1" s="27"/>
      <c r="I1" s="27"/>
      <c r="J1" s="27"/>
      <c r="K1" s="28"/>
    </row>
    <row r="3" spans="2:11" ht="16.5" x14ac:dyDescent="0.25">
      <c r="B3" s="10" t="s">
        <v>412</v>
      </c>
    </row>
    <row r="5" spans="2:11" x14ac:dyDescent="0.25">
      <c r="B5" s="11" t="s">
        <v>413</v>
      </c>
    </row>
    <row r="6" spans="2:11" x14ac:dyDescent="0.25">
      <c r="B6" s="7" t="s">
        <v>405</v>
      </c>
      <c r="C6" s="7" t="s">
        <v>403</v>
      </c>
    </row>
    <row r="7" spans="2:11" x14ac:dyDescent="0.25">
      <c r="B7" s="6" t="s">
        <v>77</v>
      </c>
      <c r="C7" s="8">
        <f>SUMPRODUCT(--ISNUMBER(SEARCH(";"&amp;"GPT / ChatGPT / Codex (OpenAI)"&amp;";",";"&amp;SUBSTITUTE('Dados por estudo'!$J$2:$J$41,"; ",";")&amp;";")))</f>
        <v>31</v>
      </c>
    </row>
    <row r="8" spans="2:11" x14ac:dyDescent="0.25">
      <c r="B8" s="6" t="s">
        <v>133</v>
      </c>
      <c r="C8" s="8">
        <f>SUMPRODUCT(--ISNUMBER(SEARCH(";"&amp;"DeepSeek"&amp;";",";"&amp;SUBSTITUTE('Dados por estudo'!$J$2:$J$41,"; ",";")&amp;";")))</f>
        <v>9</v>
      </c>
    </row>
    <row r="9" spans="2:11" x14ac:dyDescent="0.25">
      <c r="B9" s="6" t="s">
        <v>62</v>
      </c>
      <c r="C9" s="8">
        <f>SUMPRODUCT(--ISNUMBER(SEARCH(";"&amp;"Llama / Code Llama (Meta)"&amp;";",";"&amp;SUBSTITUTE('Dados por estudo'!$J$2:$J$41,"; ",";")&amp;";")))</f>
        <v>8</v>
      </c>
    </row>
    <row r="10" spans="2:11" x14ac:dyDescent="0.25">
      <c r="B10" s="6" t="s">
        <v>892</v>
      </c>
      <c r="C10" s="8">
        <f>SUMPRODUCT(--ISNUMBER(SEARCH(";"&amp;"Outros (Cohere, Grok, Qwen, Mistral, Zephyr, Granite, Magicoder, Codestral, GPT-OSS)"&amp;";",";"&amp;SUBSTITUTE('Dados por estudo'!$J$2:$J$41,"; ",";")&amp;";")))</f>
        <v>7</v>
      </c>
    </row>
    <row r="11" spans="2:11" x14ac:dyDescent="0.25">
      <c r="B11" s="6" t="s">
        <v>180</v>
      </c>
      <c r="C11" s="8">
        <f>SUMPRODUCT(--ISNUMBER(SEARCH(";"&amp;"Claude (Anthropic)"&amp;";",";"&amp;SUBSTITUTE('Dados por estudo'!$J$2:$J$41,"; ",";")&amp;";")))</f>
        <v>6</v>
      </c>
    </row>
    <row r="12" spans="2:11" x14ac:dyDescent="0.25">
      <c r="B12" s="6" t="s">
        <v>316</v>
      </c>
      <c r="C12" s="8">
        <f>SUMPRODUCT(--ISNUMBER(SEARCH(";"&amp;"Gemini (Google)"&amp;";",";"&amp;SUBSTITUTE('Dados por estudo'!$J$2:$J$41,"; ",";")&amp;";")))</f>
        <v>3</v>
      </c>
    </row>
    <row r="14" spans="2:11" x14ac:dyDescent="0.25">
      <c r="B14" s="11" t="s">
        <v>414</v>
      </c>
    </row>
    <row r="15" spans="2:11" x14ac:dyDescent="0.25">
      <c r="B15" s="7" t="s">
        <v>405</v>
      </c>
      <c r="C15" s="7" t="s">
        <v>403</v>
      </c>
    </row>
    <row r="16" spans="2:11" x14ac:dyDescent="0.25">
      <c r="B16" s="6" t="s">
        <v>891</v>
      </c>
      <c r="C16" s="8">
        <f>SUMPRODUCT(--ISNUMBER(SEARCH(";"&amp;"Prompt Engineering"&amp;";",";"&amp;SUBSTITUTE('Dados por estudo'!$K$2:$K$41,"; ",";")&amp;";")))</f>
        <v>40</v>
      </c>
    </row>
    <row r="17" spans="2:3" x14ac:dyDescent="0.25">
      <c r="B17" s="6" t="s">
        <v>889</v>
      </c>
      <c r="C17" s="8">
        <f>SUMPRODUCT(--ISNUMBER(SEARCH(";"&amp;"Agentes"&amp;";",";"&amp;SUBSTITUTE('Dados por estudo'!$K$2:$K$41,"; ",";")&amp;";")))</f>
        <v>3</v>
      </c>
    </row>
    <row r="18" spans="2:3" x14ac:dyDescent="0.25">
      <c r="B18" s="6" t="s">
        <v>415</v>
      </c>
      <c r="C18" s="8">
        <f>SUMPRODUCT(--ISNUMBER(SEARCH(";"&amp;"Fine-tuning"&amp;";",";"&amp;SUBSTITUTE('Dados por estudo'!$K$2:$K$41,"; ",";")&amp;";")))</f>
        <v>2</v>
      </c>
    </row>
    <row r="19" spans="2:3" x14ac:dyDescent="0.25">
      <c r="B19" s="6" t="s">
        <v>416</v>
      </c>
      <c r="C19" s="8">
        <f>SUMPRODUCT(--ISNUMBER(SEARCH(";"&amp;"RAG"&amp;";",";"&amp;SUBSTITUTE('Dados por estudo'!$K$2:$K$41,"; ",";")&amp;";")))</f>
        <v>2</v>
      </c>
    </row>
    <row r="20" spans="2:3" x14ac:dyDescent="0.25">
      <c r="B20" s="6" t="s">
        <v>417</v>
      </c>
      <c r="C20" s="8">
        <f>SUMPRODUCT(--ISNUMBER(SEARCH(";"&amp;"Code Scrambling"&amp;";",";"&amp;SUBSTITUTE('Dados por estudo'!$K$2:$K$41,"; ",";")&amp;";")))</f>
        <v>1</v>
      </c>
    </row>
    <row r="21" spans="2:3" x14ac:dyDescent="0.25">
      <c r="B21" s="6" t="s">
        <v>890</v>
      </c>
      <c r="C21" s="8">
        <f>SUMPRODUCT(--ISNUMBER(SEARCH(";"&amp;"Dataset Augmentation"&amp;";",";"&amp;SUBSTITUTE('Dados por estudo'!$K$2:$K$41,"; ",";")&amp;";")))</f>
        <v>1</v>
      </c>
    </row>
    <row r="23" spans="2:3" ht="22.35" customHeight="1" x14ac:dyDescent="0.25">
      <c r="B23" s="25"/>
      <c r="C23" s="25"/>
    </row>
  </sheetData>
  <mergeCells count="2">
    <mergeCell ref="B23:C23"/>
    <mergeCell ref="C1:K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K25"/>
  <sheetViews>
    <sheetView topLeftCell="A25" zoomScaleNormal="100" workbookViewId="0">
      <selection activeCell="C70" sqref="C70"/>
    </sheetView>
  </sheetViews>
  <sheetFormatPr defaultColWidth="8.7109375" defaultRowHeight="15" x14ac:dyDescent="0.25"/>
  <cols>
    <col min="1" max="1" width="4" customWidth="1"/>
    <col min="2" max="2" width="60" customWidth="1"/>
    <col min="3" max="3" width="14" customWidth="1"/>
  </cols>
  <sheetData>
    <row r="1" spans="2:11" ht="15.75" x14ac:dyDescent="0.25">
      <c r="B1" s="23" t="s">
        <v>854</v>
      </c>
      <c r="C1" s="26" t="s">
        <v>855</v>
      </c>
      <c r="D1" s="27"/>
      <c r="E1" s="27"/>
      <c r="F1" s="27"/>
      <c r="G1" s="27"/>
      <c r="H1" s="27"/>
      <c r="I1" s="27"/>
      <c r="J1" s="27"/>
      <c r="K1" s="28"/>
    </row>
    <row r="2" spans="2:11" ht="15.75" x14ac:dyDescent="0.25">
      <c r="B2" s="22"/>
      <c r="C2" s="22"/>
    </row>
    <row r="3" spans="2:11" ht="15.75" x14ac:dyDescent="0.25">
      <c r="B3" s="22"/>
      <c r="C3" s="22"/>
    </row>
    <row r="4" spans="2:11" ht="16.5" x14ac:dyDescent="0.25">
      <c r="B4" s="10" t="s">
        <v>418</v>
      </c>
    </row>
    <row r="6" spans="2:11" x14ac:dyDescent="0.25">
      <c r="B6" s="11" t="s">
        <v>419</v>
      </c>
    </row>
    <row r="7" spans="2:11" x14ac:dyDescent="0.25">
      <c r="B7" s="7" t="s">
        <v>405</v>
      </c>
      <c r="C7" s="7" t="s">
        <v>403</v>
      </c>
    </row>
    <row r="8" spans="2:11" x14ac:dyDescent="0.25">
      <c r="B8" s="6" t="s">
        <v>901</v>
      </c>
      <c r="C8" s="8">
        <f>SUMPRODUCT(--ISNUMBER(SEARCH(";"&amp;"Rubrica estruturada no prompt"&amp;";",";"&amp;SUBSTITUTE('Dados por estudo'!$L$2:$L$41,"; ",";")&amp;";")))</f>
        <v>13</v>
      </c>
    </row>
    <row r="9" spans="2:11" x14ac:dyDescent="0.25">
      <c r="B9" s="6" t="s">
        <v>900</v>
      </c>
      <c r="C9" s="8">
        <f>SUMPRODUCT(--ISNUMBER(SEARCH(";"&amp;"Casos de teste / testes unitários"&amp;";",";"&amp;SUBSTITUTE('Dados por estudo'!$L$2:$L$41,"; ",";")&amp;";")))</f>
        <v>10</v>
      </c>
    </row>
    <row r="10" spans="2:11" x14ac:dyDescent="0.25">
      <c r="B10" s="6" t="s">
        <v>899</v>
      </c>
      <c r="C10" s="8">
        <f>SUMPRODUCT(--ISNUMBER(SEARCH(";"&amp;"Sem avaliação/pontuação do código"&amp;";",";"&amp;SUBSTITUTE('Dados por estudo'!$L$2:$L$41,"; ",";")&amp;";")))</f>
        <v>3</v>
      </c>
    </row>
    <row r="11" spans="2:11" x14ac:dyDescent="0.25">
      <c r="B11" s="6" t="s">
        <v>898</v>
      </c>
      <c r="C11" s="8">
        <f>SUMPRODUCT(--ISNUMBER(SEARCH(";"&amp;"Saída do compilador / mensagens de erro"&amp;";",";"&amp;SUBSTITUTE('Dados por estudo'!$L$2:$L$41,"; ",";")&amp;";")))</f>
        <v>3</v>
      </c>
    </row>
    <row r="12" spans="2:11" x14ac:dyDescent="0.25">
      <c r="B12" s="6" t="s">
        <v>897</v>
      </c>
      <c r="C12" s="8">
        <f>SUMPRODUCT(--ISNUMBER(SEARCH(";"&amp;"Similaridade semântica / análise estática de código"&amp;";",";"&amp;SUBSTITUTE('Dados por estudo'!$L$2:$L$41,"; ",";")&amp;";")))</f>
        <v>3</v>
      </c>
    </row>
    <row r="13" spans="2:11" x14ac:dyDescent="0.25">
      <c r="B13" s="6" t="s">
        <v>896</v>
      </c>
      <c r="C13" s="8">
        <f>SUMPRODUCT(--ISNUMBER(SEARCH(";"&amp;"Base de conhecimento externa / RAG"&amp;";",";"&amp;SUBSTITUTE('Dados por estudo'!$L$2:$L$41,"; ",";")&amp;";")))</f>
        <v>3</v>
      </c>
    </row>
    <row r="14" spans="2:11" x14ac:dyDescent="0.25">
      <c r="B14" s="6" t="s">
        <v>895</v>
      </c>
      <c r="C14" s="8">
        <f>SUMPRODUCT(--ISNUMBER(SEARCH(";"&amp;"Revisão/validação humana (human-in-the-loop)"&amp;";",";"&amp;SUBSTITUTE('Dados por estudo'!$L$2:$L$41,"; ",";")&amp;";")))</f>
        <v>2</v>
      </c>
    </row>
    <row r="15" spans="2:11" x14ac:dyDescent="0.25">
      <c r="B15" s="6" t="s">
        <v>894</v>
      </c>
      <c r="C15" s="8">
        <f>SUMPRODUCT(--ISNUMBER(SEARCH(";"&amp;"Comparação com código/gabarito de referência"&amp;";",";"&amp;SUBSTITUTE('Dados por estudo'!$L$2:$L$41,"; ",";")&amp;";")))</f>
        <v>2</v>
      </c>
    </row>
    <row r="16" spans="2:11" x14ac:dyDescent="0.25">
      <c r="B16" s="6" t="s">
        <v>893</v>
      </c>
      <c r="C16" s="8">
        <f>SUMPRODUCT(--ISNUMBER(SEARCH(";"&amp;"Múltiplos agentes LLM"&amp;";",";"&amp;SUBSTITUTE('Dados por estudo'!$L$2:$L$41,"; ",";")&amp;";")))</f>
        <v>1</v>
      </c>
    </row>
    <row r="18" spans="2:3" x14ac:dyDescent="0.25">
      <c r="B18" s="11" t="s">
        <v>837</v>
      </c>
    </row>
    <row r="19" spans="2:3" x14ac:dyDescent="0.25">
      <c r="B19" s="7" t="s">
        <v>405</v>
      </c>
      <c r="C19" s="7" t="s">
        <v>403</v>
      </c>
    </row>
    <row r="20" spans="2:3" x14ac:dyDescent="0.25">
      <c r="B20" s="6" t="s">
        <v>902</v>
      </c>
      <c r="C20" s="8">
        <v>17</v>
      </c>
    </row>
    <row r="21" spans="2:3" x14ac:dyDescent="0.25">
      <c r="B21" s="6" t="s">
        <v>903</v>
      </c>
      <c r="C21" s="8">
        <f>COUNTIF('Dados por estudo'!$M$2:$M$41,"Nota numérica em escala definida")</f>
        <v>13</v>
      </c>
    </row>
    <row r="22" spans="2:3" x14ac:dyDescent="0.25">
      <c r="B22" s="6" t="s">
        <v>904</v>
      </c>
      <c r="C22" s="8">
        <f>COUNTIF('Dados por estudo'!$M$2:$M$41,"Classificação binária (correto/incorreto, pass/fail)")</f>
        <v>8</v>
      </c>
    </row>
    <row r="23" spans="2:3" x14ac:dyDescent="0.25">
      <c r="B23" s="6" t="s">
        <v>905</v>
      </c>
      <c r="C23" s="8">
        <f>COUNTIF('Dados por estudo'!$M$2:$M$41,"Classificação categórica multi-nível (ratings/níveis)")</f>
        <v>2</v>
      </c>
    </row>
    <row r="25" spans="2:3" ht="22.35" customHeight="1" x14ac:dyDescent="0.25">
      <c r="B25" s="25"/>
      <c r="C25" s="25"/>
    </row>
  </sheetData>
  <sortState xmlns:xlrd2="http://schemas.microsoft.com/office/spreadsheetml/2017/richdata2" ref="B19:C23">
    <sortCondition descending="1" ref="C20:C23"/>
  </sortState>
  <mergeCells count="2">
    <mergeCell ref="B25:C25"/>
    <mergeCell ref="C1:K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17"/>
  <sheetViews>
    <sheetView zoomScaleNormal="100" workbookViewId="0">
      <selection activeCell="W50" sqref="W50"/>
    </sheetView>
  </sheetViews>
  <sheetFormatPr defaultColWidth="8.7109375" defaultRowHeight="15" x14ac:dyDescent="0.25"/>
  <cols>
    <col min="1" max="1" width="4" customWidth="1"/>
    <col min="2" max="2" width="58" customWidth="1"/>
    <col min="3" max="3" width="14" customWidth="1"/>
  </cols>
  <sheetData>
    <row r="1" spans="2:11" ht="15.75" x14ac:dyDescent="0.25">
      <c r="B1" s="23" t="s">
        <v>856</v>
      </c>
      <c r="C1" s="26" t="s">
        <v>857</v>
      </c>
      <c r="D1" s="27"/>
      <c r="E1" s="27"/>
      <c r="F1" s="27"/>
      <c r="G1" s="27"/>
      <c r="H1" s="27"/>
      <c r="I1" s="27"/>
      <c r="J1" s="27"/>
      <c r="K1" s="28"/>
    </row>
    <row r="2" spans="2:11" x14ac:dyDescent="0.25">
      <c r="B2" s="4"/>
    </row>
    <row r="3" spans="2:11" ht="16.5" x14ac:dyDescent="0.25">
      <c r="B3" s="10" t="s">
        <v>420</v>
      </c>
    </row>
    <row r="4" spans="2:11" x14ac:dyDescent="0.25">
      <c r="B4" s="7" t="s">
        <v>405</v>
      </c>
      <c r="C4" s="7" t="s">
        <v>403</v>
      </c>
    </row>
    <row r="5" spans="2:11" x14ac:dyDescent="0.25">
      <c r="B5" s="6" t="s">
        <v>912</v>
      </c>
      <c r="C5" s="8">
        <f>SUMPRODUCT(--ISNUMBER(SEARCH(";"&amp;"Explicação do erro"&amp;";",";"&amp;SUBSTITUTE('Dados por estudo'!$N$2:$N$41,"; ",";")&amp;";")))</f>
        <v>22</v>
      </c>
    </row>
    <row r="6" spans="2:11" x14ac:dyDescent="0.25">
      <c r="B6" s="6" t="s">
        <v>911</v>
      </c>
      <c r="C6" s="8">
        <f>SUMPRODUCT(--ISNUMBER(SEARCH(";"&amp;"Sugestão de melhoria"&amp;";",";"&amp;SUBSTITUTE('Dados por estudo'!$N$2:$N$41,"; ",";")&amp;";")))</f>
        <v>22</v>
      </c>
    </row>
    <row r="7" spans="2:11" x14ac:dyDescent="0.25">
      <c r="B7" s="6" t="s">
        <v>877</v>
      </c>
      <c r="C7" s="8">
        <f>SUMPRODUCT(--ISNUMBER(SEARCH(";"&amp;"Nota-correção"&amp;";",";"&amp;SUBSTITUTE('Dados por estudo'!$N$2:$N$41,"; ",";")&amp;";")))</f>
        <v>18</v>
      </c>
    </row>
    <row r="8" spans="2:11" x14ac:dyDescent="0.25">
      <c r="B8" s="6" t="s">
        <v>910</v>
      </c>
      <c r="C8" s="8">
        <f>SUMPRODUCT(--ISNUMBER(SEARCH(";"&amp;"Localização de erros"&amp;";",";"&amp;SUBSTITUTE('Dados por estudo'!$N$2:$N$41,"; ",";")&amp;";")))</f>
        <v>17</v>
      </c>
    </row>
    <row r="9" spans="2:11" x14ac:dyDescent="0.25">
      <c r="B9" s="6" t="s">
        <v>909</v>
      </c>
      <c r="C9" s="8">
        <f>SUMPRODUCT(--ISNUMBER(SEARCH(";"&amp;"Dicas graduais-scaffolding"&amp;";",";"&amp;SUBSTITUTE('Dados por estudo'!$N$2:$N$41,"; ",";")&amp;";")))</f>
        <v>9</v>
      </c>
    </row>
    <row r="10" spans="2:11" x14ac:dyDescent="0.25">
      <c r="B10" s="6" t="s">
        <v>876</v>
      </c>
      <c r="C10" s="8">
        <f>SUMPRODUCT(--ISNUMBER(SEARCH(";"&amp;"Avaliação de lógica-algoritmo"&amp;";",";"&amp;SUBSTITUTE('Dados por estudo'!$N$2:$N$41,"; ",";")&amp;";")))</f>
        <v>4</v>
      </c>
    </row>
    <row r="11" spans="2:11" x14ac:dyDescent="0.25">
      <c r="B11" s="6" t="s">
        <v>421</v>
      </c>
      <c r="C11" s="8">
        <f>SUMPRODUCT(--ISNUMBER(SEARCH(";"&amp;"Explicação do raciocínio"&amp;";",";"&amp;SUBSTITUTE('Dados por estudo'!$N$2:$N$41,"; ",";")&amp;";")))</f>
        <v>2</v>
      </c>
    </row>
    <row r="12" spans="2:11" x14ac:dyDescent="0.25">
      <c r="B12" s="6" t="s">
        <v>908</v>
      </c>
      <c r="C12" s="8">
        <f>SUMPRODUCT(--ISNUMBER(SEARCH(";"&amp;"Explicação de pontos fortes/fracos"&amp;";",";"&amp;SUBSTITUTE('Dados por estudo'!$N$2:$N$41,"; ",";")&amp;";")))</f>
        <v>1</v>
      </c>
    </row>
    <row r="13" spans="2:11" x14ac:dyDescent="0.25">
      <c r="B13" s="6" t="s">
        <v>907</v>
      </c>
      <c r="C13" s="8">
        <f>SUMPRODUCT(--ISNUMBER(SEARCH(";"&amp;"Reforço positivo/elogio de boas práticas"&amp;";",";"&amp;SUBSTITUTE('Dados por estudo'!$N$2:$N$41,"; ",";")&amp;";")))</f>
        <v>1</v>
      </c>
    </row>
    <row r="14" spans="2:11" x14ac:dyDescent="0.25">
      <c r="B14" s="6" t="s">
        <v>906</v>
      </c>
      <c r="C14" s="8">
        <f>SUMPRODUCT(--ISNUMBER(SEARCH(";"&amp;"Sem Feedback"&amp;";",";"&amp;SUBSTITUTE('Dados por estudo'!$N$2:$N$41,"; ",";")&amp;";")))</f>
        <v>1</v>
      </c>
    </row>
    <row r="15" spans="2:11" x14ac:dyDescent="0.25">
      <c r="B15" s="1" t="s">
        <v>406</v>
      </c>
      <c r="C15" s="1">
        <v>40</v>
      </c>
    </row>
    <row r="17" spans="2:3" x14ac:dyDescent="0.25">
      <c r="B17" s="25"/>
      <c r="C17" s="25"/>
    </row>
  </sheetData>
  <mergeCells count="2">
    <mergeCell ref="B17:C17"/>
    <mergeCell ref="C1:K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K48"/>
  <sheetViews>
    <sheetView zoomScaleNormal="100" workbookViewId="0">
      <selection activeCell="AH37" sqref="AH37"/>
    </sheetView>
  </sheetViews>
  <sheetFormatPr defaultColWidth="8.7109375" defaultRowHeight="15" x14ac:dyDescent="0.25"/>
  <cols>
    <col min="1" max="1" width="4" customWidth="1"/>
    <col min="2" max="2" width="40" customWidth="1"/>
    <col min="3" max="3" width="14" customWidth="1"/>
  </cols>
  <sheetData>
    <row r="1" spans="2:11" ht="15.75" x14ac:dyDescent="0.25">
      <c r="B1" s="23" t="s">
        <v>858</v>
      </c>
      <c r="C1" s="26" t="s">
        <v>859</v>
      </c>
      <c r="D1" s="27"/>
      <c r="E1" s="27"/>
      <c r="F1" s="27"/>
      <c r="G1" s="27"/>
      <c r="H1" s="27"/>
      <c r="I1" s="27"/>
      <c r="J1" s="27"/>
      <c r="K1" s="28"/>
    </row>
    <row r="3" spans="2:11" ht="16.5" x14ac:dyDescent="0.25">
      <c r="B3" s="10" t="s">
        <v>422</v>
      </c>
    </row>
    <row r="5" spans="2:11" x14ac:dyDescent="0.25">
      <c r="B5" s="11" t="s">
        <v>423</v>
      </c>
    </row>
    <row r="6" spans="2:11" x14ac:dyDescent="0.25">
      <c r="B6" s="7" t="s">
        <v>405</v>
      </c>
      <c r="C6" s="7" t="s">
        <v>403</v>
      </c>
    </row>
    <row r="7" spans="2:11" x14ac:dyDescent="0.25">
      <c r="B7" s="6" t="s">
        <v>917</v>
      </c>
      <c r="C7" s="8">
        <f>COUNTIF('Dados por estudo'!$O$2:$O$41,"Formativa")</f>
        <v>20</v>
      </c>
    </row>
    <row r="8" spans="2:11" x14ac:dyDescent="0.25">
      <c r="B8" s="6" t="s">
        <v>916</v>
      </c>
      <c r="C8" s="8">
        <f>COUNTIF('Dados por estudo'!$O$2:$O$41,"Somativa e Formativa")</f>
        <v>10</v>
      </c>
    </row>
    <row r="9" spans="2:11" x14ac:dyDescent="0.25">
      <c r="B9" s="6" t="s">
        <v>915</v>
      </c>
      <c r="C9" s="8">
        <f>COUNTIF('Dados por estudo'!$O$2:$O$41,"Somativa")</f>
        <v>8</v>
      </c>
    </row>
    <row r="10" spans="2:11" x14ac:dyDescent="0.25">
      <c r="B10" s="6" t="s">
        <v>914</v>
      </c>
      <c r="C10" s="8">
        <f>COUNTIF('Dados por estudo'!$O$2:$O$41,"Diagnóstica")</f>
        <v>1</v>
      </c>
    </row>
    <row r="11" spans="2:11" x14ac:dyDescent="0.25">
      <c r="B11" s="6" t="s">
        <v>913</v>
      </c>
      <c r="C11" s="8">
        <f>COUNTIF('Dados por estudo'!$O$2:$O$41,"Formativa e Diagnóstica")</f>
        <v>1</v>
      </c>
    </row>
    <row r="13" spans="2:11" x14ac:dyDescent="0.25">
      <c r="B13" s="11" t="s">
        <v>838</v>
      </c>
    </row>
    <row r="14" spans="2:11" x14ac:dyDescent="0.25">
      <c r="B14" s="7" t="s">
        <v>405</v>
      </c>
      <c r="C14" s="7" t="s">
        <v>403</v>
      </c>
    </row>
    <row r="15" spans="2:11" x14ac:dyDescent="0.25">
      <c r="B15" s="6" t="s">
        <v>917</v>
      </c>
      <c r="C15" s="8">
        <v>31</v>
      </c>
    </row>
    <row r="16" spans="2:11" x14ac:dyDescent="0.25">
      <c r="B16" s="6" t="s">
        <v>915</v>
      </c>
      <c r="C16" s="8">
        <v>18</v>
      </c>
    </row>
    <row r="17" spans="2:3" x14ac:dyDescent="0.25">
      <c r="B17" s="6" t="s">
        <v>914</v>
      </c>
      <c r="C17" s="8">
        <v>2</v>
      </c>
    </row>
    <row r="20" spans="2:3" x14ac:dyDescent="0.25">
      <c r="B20" s="11" t="s">
        <v>424</v>
      </c>
    </row>
    <row r="21" spans="2:3" x14ac:dyDescent="0.25">
      <c r="B21" s="7" t="s">
        <v>405</v>
      </c>
      <c r="C21" s="7" t="s">
        <v>403</v>
      </c>
    </row>
    <row r="22" spans="2:3" x14ac:dyDescent="0.25">
      <c r="B22" s="6" t="s">
        <v>50</v>
      </c>
      <c r="C22" s="8">
        <f>COUNTIF('Dados por estudo'!$P$2:$P$41,"Ausente")</f>
        <v>25</v>
      </c>
    </row>
    <row r="23" spans="2:3" x14ac:dyDescent="0.25">
      <c r="B23" s="6" t="s">
        <v>134</v>
      </c>
      <c r="C23" s="8">
        <f>COUNTIF('Dados por estudo'!$P$2:$P$41,"Implícita")</f>
        <v>12</v>
      </c>
    </row>
    <row r="24" spans="2:3" x14ac:dyDescent="0.25">
      <c r="B24" s="6" t="s">
        <v>101</v>
      </c>
      <c r="C24" s="8">
        <f>COUNTIF('Dados por estudo'!$P$2:$P$41,"Explícita")</f>
        <v>3</v>
      </c>
    </row>
    <row r="26" spans="2:3" ht="22.35" customHeight="1" x14ac:dyDescent="0.25">
      <c r="B26" s="25"/>
      <c r="C26" s="25"/>
    </row>
    <row r="44" spans="2:4" x14ac:dyDescent="0.25">
      <c r="B44" s="11" t="s">
        <v>424</v>
      </c>
    </row>
    <row r="45" spans="2:4" ht="30" x14ac:dyDescent="0.25">
      <c r="B45" s="7" t="s">
        <v>405</v>
      </c>
      <c r="C45" s="7" t="s">
        <v>403</v>
      </c>
      <c r="D45" s="7" t="s">
        <v>862</v>
      </c>
    </row>
    <row r="46" spans="2:4" x14ac:dyDescent="0.25">
      <c r="B46" s="6" t="s">
        <v>50</v>
      </c>
      <c r="C46" s="8">
        <f>COUNTIF('Dados por estudo'!$P$2:$P$41,"Ausente")</f>
        <v>25</v>
      </c>
      <c r="D46" s="8">
        <v>62.5</v>
      </c>
    </row>
    <row r="47" spans="2:4" x14ac:dyDescent="0.25">
      <c r="B47" s="6" t="s">
        <v>134</v>
      </c>
      <c r="C47" s="8">
        <f>COUNTIF('Dados por estudo'!$P$2:$P$41,"Implícita")</f>
        <v>12</v>
      </c>
      <c r="D47" s="8">
        <v>30</v>
      </c>
    </row>
    <row r="48" spans="2:4" x14ac:dyDescent="0.25">
      <c r="B48" s="6" t="s">
        <v>101</v>
      </c>
      <c r="C48" s="8">
        <f>COUNTIF('Dados por estudo'!$P$2:$P$41,"Explícita")</f>
        <v>3</v>
      </c>
      <c r="D48" s="8">
        <f>COUNTIF('Dados por estudo'!$P$2:$P$41,"Explícita")</f>
        <v>3</v>
      </c>
    </row>
  </sheetData>
  <sortState xmlns:xlrd2="http://schemas.microsoft.com/office/spreadsheetml/2017/richdata2" ref="B14:C17">
    <sortCondition descending="1" ref="C15:C17"/>
  </sortState>
  <mergeCells count="2">
    <mergeCell ref="B26:C26"/>
    <mergeCell ref="C1:K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K19"/>
  <sheetViews>
    <sheetView tabSelected="1" zoomScale="115" zoomScaleNormal="115" workbookViewId="0">
      <selection activeCell="E32" sqref="E32"/>
    </sheetView>
  </sheetViews>
  <sheetFormatPr defaultColWidth="8.7109375" defaultRowHeight="15" x14ac:dyDescent="0.25"/>
  <cols>
    <col min="1" max="1" width="4" customWidth="1"/>
    <col min="2" max="2" width="58" customWidth="1"/>
    <col min="3" max="3" width="14" customWidth="1"/>
  </cols>
  <sheetData>
    <row r="1" spans="2:11" ht="15.75" x14ac:dyDescent="0.25">
      <c r="B1" s="23" t="s">
        <v>860</v>
      </c>
      <c r="C1" s="26" t="s">
        <v>861</v>
      </c>
      <c r="D1" s="27"/>
      <c r="E1" s="27"/>
      <c r="F1" s="27"/>
      <c r="G1" s="27"/>
      <c r="H1" s="27"/>
      <c r="I1" s="27"/>
      <c r="J1" s="27"/>
      <c r="K1" s="28"/>
    </row>
    <row r="2" spans="2:11" x14ac:dyDescent="0.25">
      <c r="B2" s="4"/>
    </row>
    <row r="3" spans="2:11" ht="16.5" x14ac:dyDescent="0.25">
      <c r="B3" s="10" t="s">
        <v>425</v>
      </c>
    </row>
    <row r="4" spans="2:11" x14ac:dyDescent="0.25">
      <c r="B4" s="7" t="s">
        <v>405</v>
      </c>
      <c r="C4" s="7" t="s">
        <v>403</v>
      </c>
    </row>
    <row r="5" spans="2:11" x14ac:dyDescent="0.25">
      <c r="B5" s="6" t="s">
        <v>929</v>
      </c>
      <c r="C5" s="8">
        <f>SUMPRODUCT(--ISNUMBER(SEARCH(";"&amp;"Amostra pequena / generalização limitada"&amp;";",";"&amp;SUBSTITUTE('Dados por estudo'!$Q$2:$Q$41,"; ",";")&amp;";")))</f>
        <v>25</v>
      </c>
    </row>
    <row r="6" spans="2:11" x14ac:dyDescent="0.25">
      <c r="B6" s="6" t="s">
        <v>928</v>
      </c>
      <c r="C6" s="8">
        <f>SUMPRODUCT(--ISNUMBER(SEARCH(";"&amp;"Viés algorítmico/do modelo"&amp;";",";"&amp;SUBSTITUTE('Dados por estudo'!$Q$2:$Q$41,"; ",";")&amp;";")))</f>
        <v>11</v>
      </c>
    </row>
    <row r="7" spans="2:11" x14ac:dyDescent="0.25">
      <c r="B7" s="6" t="s">
        <v>927</v>
      </c>
      <c r="C7" s="8">
        <f>SUMPRODUCT(--ISNUMBER(SEARCH(";"&amp;"Alucinações"&amp;";",";"&amp;SUBSTITUTE('Dados por estudo'!$Q$2:$Q$41,"; ",";")&amp;";")))</f>
        <v>6</v>
      </c>
    </row>
    <row r="8" spans="2:11" x14ac:dyDescent="0.25">
      <c r="B8" s="6" t="s">
        <v>926</v>
      </c>
      <c r="C8" s="8">
        <f>SUMPRODUCT(--ISNUMBER(SEARCH(";"&amp;"Necessidade de supervisão humana / human-in-the-loop"&amp;";",";"&amp;SUBSTITUTE('Dados por estudo'!$Q$2:$Q$41,"; ",";")&amp;";")))</f>
        <v>6</v>
      </c>
    </row>
    <row r="9" spans="2:11" x14ac:dyDescent="0.25">
      <c r="B9" s="6" t="s">
        <v>925</v>
      </c>
      <c r="C9" s="8">
        <f>SUMPRODUCT(--ISNUMBER(SEARCH(";"&amp;"Falta de validação em sala de aula real / estudo preliminar"&amp;";",";"&amp;SUBSTITUTE('Dados por estudo'!$Q$2:$Q$41,"; ",";")&amp;";")))</f>
        <v>5</v>
      </c>
    </row>
    <row r="10" spans="2:11" x14ac:dyDescent="0.25">
      <c r="B10" s="6" t="s">
        <v>924</v>
      </c>
      <c r="C10" s="8">
        <f>SUMPRODUCT(--ISNUMBER(SEARCH(";"&amp;"Generalização entre linguagens/domínios de programação"&amp;";",";"&amp;SUBSTITUTE('Dados por estudo'!$Q$2:$Q$41,"; ",";")&amp;";")))</f>
        <v>4</v>
      </c>
    </row>
    <row r="11" spans="2:11" x14ac:dyDescent="0.25">
      <c r="B11" s="6" t="s">
        <v>923</v>
      </c>
      <c r="C11" s="8">
        <f>SUMPRODUCT(--ISNUMBER(SEARCH(";"&amp;"Dependência excessiva do estudante / risco pedagógico"&amp;";",";"&amp;SUBSTITUTE('Dados por estudo'!$Q$2:$Q$41,"; ",";")&amp;";")))</f>
        <v>4</v>
      </c>
    </row>
    <row r="12" spans="2:11" x14ac:dyDescent="0.25">
      <c r="B12" s="6" t="s">
        <v>922</v>
      </c>
      <c r="C12" s="8">
        <f>SUMPRODUCT(--ISNUMBER(SEARCH(";"&amp;"Privacidade de dados"&amp;";",";"&amp;SUBSTITUTE('Dados por estudo'!$Q$2:$Q$41,"; ",";")&amp;";")))</f>
        <v>3</v>
      </c>
    </row>
    <row r="13" spans="2:11" x14ac:dyDescent="0.25">
      <c r="B13" s="6" t="s">
        <v>921</v>
      </c>
      <c r="C13" s="8">
        <f>SUMPRODUCT(--ISNUMBER(SEARCH(";"&amp;"Custo computacional/financeiro"&amp;";",";"&amp;SUBSTITUTE('Dados por estudo'!$Q$2:$Q$41,"; ",";")&amp;";")))</f>
        <v>3</v>
      </c>
    </row>
    <row r="14" spans="2:11" x14ac:dyDescent="0.25">
      <c r="B14" s="6" t="s">
        <v>920</v>
      </c>
      <c r="C14" s="8">
        <f>SUMPRODUCT(--ISNUMBER(SEARCH(";"&amp;"Não determinismo / inconsistência entre execuções"&amp;";",";"&amp;SUBSTITUTE('Dados por estudo'!$Q$2:$Q$41,"; ",";")&amp;";")))</f>
        <v>3</v>
      </c>
    </row>
    <row r="15" spans="2:11" x14ac:dyDescent="0.25">
      <c r="B15" s="6" t="s">
        <v>919</v>
      </c>
      <c r="C15" s="8">
        <f>SUMPRODUCT(--ISNUMBER(SEARCH(";"&amp;"Integridade acadêmica / uso indevido / plágio"&amp;";",";"&amp;SUBSTITUTE('Dados por estudo'!$Q$2:$Q$41,"; ",";")&amp;";")))</f>
        <v>2</v>
      </c>
    </row>
    <row r="16" spans="2:11" x14ac:dyDescent="0.25">
      <c r="B16" s="6" t="s">
        <v>918</v>
      </c>
      <c r="C16" s="8">
        <f>SUMPRODUCT(--ISNUMBER(SEARCH(";"&amp;"Ausência de comparação com estudantes reais"&amp;";",";"&amp;SUBSTITUTE('Dados por estudo'!$Q$2:$Q$41,"; ",";")&amp;";")))</f>
        <v>1</v>
      </c>
    </row>
    <row r="17" spans="2:3" x14ac:dyDescent="0.25">
      <c r="B17" s="1" t="s">
        <v>406</v>
      </c>
      <c r="C17" s="1">
        <v>40</v>
      </c>
    </row>
    <row r="19" spans="2:3" ht="45.75" customHeight="1" x14ac:dyDescent="0.25">
      <c r="B19" s="25"/>
      <c r="C19" s="25"/>
    </row>
  </sheetData>
  <mergeCells count="2">
    <mergeCell ref="B19:C19"/>
    <mergeCell ref="C1:K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E74AE-E352-4260-905D-B565D2763BEF}">
  <dimension ref="A1:D7"/>
  <sheetViews>
    <sheetView workbookViewId="0">
      <selection activeCell="A11" sqref="A1:E11"/>
    </sheetView>
  </sheetViews>
  <sheetFormatPr defaultColWidth="39" defaultRowHeight="15" x14ac:dyDescent="0.25"/>
  <cols>
    <col min="1" max="1" width="6.28515625" customWidth="1"/>
    <col min="2" max="2" width="33.140625" customWidth="1"/>
    <col min="3" max="3" width="7.5703125" customWidth="1"/>
    <col min="4" max="4" width="9.140625" customWidth="1"/>
  </cols>
  <sheetData>
    <row r="1" spans="1:4" x14ac:dyDescent="0.25">
      <c r="A1" s="18"/>
      <c r="B1" s="18"/>
      <c r="C1" s="18"/>
      <c r="D1" s="18"/>
    </row>
    <row r="2" spans="1:4" x14ac:dyDescent="0.25">
      <c r="A2" s="19"/>
      <c r="B2" s="19"/>
      <c r="C2" s="19"/>
      <c r="D2" s="19"/>
    </row>
    <row r="3" spans="1:4" x14ac:dyDescent="0.25">
      <c r="A3" s="19"/>
      <c r="B3" s="19"/>
      <c r="C3" s="19"/>
      <c r="D3" s="19"/>
    </row>
    <row r="4" spans="1:4" x14ac:dyDescent="0.25">
      <c r="A4" s="19"/>
      <c r="B4" s="19"/>
      <c r="C4" s="19"/>
      <c r="D4" s="19"/>
    </row>
    <row r="5" spans="1:4" x14ac:dyDescent="0.25">
      <c r="A5" s="19"/>
      <c r="B5" s="19"/>
      <c r="C5" s="19"/>
      <c r="D5" s="19"/>
    </row>
    <row r="6" spans="1:4" x14ac:dyDescent="0.25">
      <c r="A6" s="19"/>
      <c r="B6" s="19"/>
      <c r="C6" s="19"/>
      <c r="D6" s="19"/>
    </row>
    <row r="7" spans="1:4" x14ac:dyDescent="0.25">
      <c r="A7" s="24"/>
      <c r="B7" s="19"/>
      <c r="C7" s="19"/>
      <c r="D7" s="2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Tabela Geral</vt:lpstr>
      <vt:lpstr>Estudos por base de dados</vt:lpstr>
      <vt:lpstr>Dados por estudo</vt:lpstr>
      <vt:lpstr>Países</vt:lpstr>
      <vt:lpstr>Tendência por ano</vt:lpstr>
      <vt:lpstr>Línguas</vt:lpstr>
      <vt:lpstr>Nível educacional</vt:lpstr>
      <vt:lpstr>QP</vt:lpstr>
      <vt:lpstr>QS1</vt:lpstr>
      <vt:lpstr>QS2</vt:lpstr>
      <vt:lpstr>QS3</vt:lpstr>
      <vt:lpstr>QS4</vt:lpstr>
      <vt:lpstr>QS5</vt:lpstr>
      <vt:lpstr>QS6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Teixeira Witt</cp:lastModifiedBy>
  <cp:revision>0</cp:revision>
  <dcterms:created xsi:type="dcterms:W3CDTF">2026-09-14T10:20:46Z</dcterms:created>
  <dcterms:modified xsi:type="dcterms:W3CDTF">2026-10-27T18:36:07Z</dcterms:modified>
  <dc:language>en-US</dc:language>
</cp:coreProperties>
</file>