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5773A8D4-7186-40FF-A368-A374EC0AA278}" xr6:coauthVersionLast="47" xr6:coauthVersionMax="47" xr10:uidLastSave="{00000000-0000-0000-0000-000000000000}"/>
  <bookViews>
    <workbookView xWindow="-120" yWindow="-120" windowWidth="20730" windowHeight="11160" activeTab="2" xr2:uid="{E2235641-5E65-4C25-A4EE-AD76D0F80E5F}"/>
  </bookViews>
  <sheets>
    <sheet name="Plan de proyecto ágil" sheetId="2" r:id="rId1"/>
    <sheet name="Historias" sheetId="1" r:id="rId2"/>
    <sheet name="BotonesyValidaciones" sheetId="4" r:id="rId3"/>
    <sheet name="Desglose de Tareas" sheetId="3" r:id="rId4"/>
  </sheets>
  <definedNames>
    <definedName name="Interval" localSheetId="3">#REF!</definedName>
    <definedName name="Interval">#REF!</definedName>
    <definedName name="ScheduleStart" localSheetId="3">#REF!</definedName>
    <definedName name="ScheduleStart">#REF!</definedName>
    <definedName name="Type" localSheetId="3">#REF!</definedName>
    <definedName name="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40" i="2"/>
  <c r="E6" i="2" s="1"/>
  <c r="E36" i="2"/>
  <c r="E33" i="2"/>
  <c r="E28" i="2"/>
  <c r="E23" i="2"/>
  <c r="C51" i="2"/>
  <c r="C49" i="2"/>
  <c r="C45" i="2"/>
  <c r="C46" i="2"/>
  <c r="C47" i="2"/>
  <c r="C42" i="2"/>
  <c r="C43" i="2"/>
  <c r="C44" i="2"/>
  <c r="C41" i="2"/>
  <c r="C38" i="2"/>
  <c r="C39" i="2"/>
  <c r="C37" i="2"/>
  <c r="C35" i="2"/>
  <c r="C34" i="2"/>
  <c r="C30" i="2"/>
  <c r="C31" i="2"/>
  <c r="C32" i="2"/>
  <c r="C29" i="2"/>
  <c r="C22" i="2"/>
  <c r="C25" i="2"/>
  <c r="C26" i="2"/>
  <c r="C27" i="2"/>
  <c r="C24" i="2"/>
  <c r="B27" i="2"/>
  <c r="B25" i="2"/>
  <c r="B26" i="2"/>
  <c r="B24" i="2"/>
  <c r="C21" i="2"/>
  <c r="C20" i="2"/>
  <c r="B21" i="2"/>
  <c r="B22" i="2"/>
  <c r="B20" i="2"/>
  <c r="C16" i="2"/>
  <c r="C17" i="2"/>
  <c r="C18" i="2"/>
  <c r="C15" i="2"/>
  <c r="B16" i="2"/>
  <c r="B17" i="2"/>
  <c r="B18" i="2"/>
  <c r="B15" i="2"/>
  <c r="C12" i="2" a="1"/>
  <c r="C12" i="2" s="1"/>
  <c r="B12" i="2" a="1"/>
  <c r="B12" i="2" s="1"/>
  <c r="C9" i="2"/>
  <c r="C10" i="2"/>
  <c r="C8" i="2"/>
  <c r="B9" i="2"/>
  <c r="B10" i="2"/>
  <c r="B8" i="2"/>
  <c r="H6" i="2"/>
  <c r="H7" i="2"/>
  <c r="I7" i="2"/>
  <c r="H8" i="2"/>
  <c r="H9" i="2"/>
  <c r="H10" i="2"/>
  <c r="H11" i="2"/>
  <c r="I11" i="2"/>
  <c r="H12" i="2"/>
  <c r="H13" i="2"/>
  <c r="H14" i="2"/>
  <c r="I14" i="2"/>
  <c r="H18" i="2"/>
  <c r="H19" i="2"/>
  <c r="I19" i="2"/>
  <c r="H20" i="2"/>
  <c r="H21" i="2"/>
  <c r="H22" i="2"/>
  <c r="H23" i="2"/>
  <c r="I23" i="2"/>
  <c r="H27" i="2"/>
  <c r="H28" i="2"/>
  <c r="I28" i="2"/>
  <c r="H29" i="2"/>
  <c r="H30" i="2"/>
  <c r="H31" i="2"/>
  <c r="H32" i="2"/>
  <c r="H33" i="2"/>
  <c r="I33" i="2"/>
  <c r="H36" i="2"/>
  <c r="I36" i="2"/>
  <c r="H40" i="2"/>
  <c r="I40" i="2"/>
  <c r="H48" i="2"/>
  <c r="I48" i="2"/>
  <c r="H50" i="2"/>
  <c r="I50" i="2"/>
  <c r="H51" i="2"/>
  <c r="H52" i="2"/>
  <c r="I52" i="2"/>
  <c r="H53" i="2"/>
  <c r="H54" i="2"/>
  <c r="H55" i="2"/>
  <c r="H56" i="2"/>
  <c r="H57" i="2"/>
  <c r="H58" i="2"/>
  <c r="H59" i="2"/>
  <c r="H60" i="2"/>
  <c r="H61" i="2"/>
  <c r="H62" i="2"/>
  <c r="H63" i="2"/>
  <c r="I63" i="2"/>
  <c r="H64" i="2"/>
  <c r="H65" i="2"/>
  <c r="H66" i="2"/>
  <c r="H67" i="2"/>
  <c r="H68" i="2"/>
  <c r="H69" i="2"/>
  <c r="H70" i="2"/>
  <c r="H71" i="2"/>
  <c r="H72" i="2"/>
  <c r="I72" i="2"/>
  <c r="H73" i="2"/>
  <c r="H75" i="2"/>
  <c r="H76" i="2"/>
  <c r="H77" i="2"/>
  <c r="H78" i="2"/>
  <c r="H79" i="2"/>
  <c r="H80" i="2"/>
  <c r="H81" i="2"/>
  <c r="I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I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<sst xmlns="http://schemas.openxmlformats.org/spreadsheetml/2006/main" count="461" uniqueCount="202">
  <si>
    <t>PLANTILLA DE PLAN DE PROYECTO ÁGIL</t>
  </si>
  <si>
    <t>NOMBRE DEL PROYECTO</t>
  </si>
  <si>
    <t>ADMINISTRADOR DEL PROYECTO</t>
  </si>
  <si>
    <t>FECHA DE INICIO</t>
  </si>
  <si>
    <t>FECHA DE FINALIZACIÓN</t>
  </si>
  <si>
    <t>PROGRESO GENERAL</t>
  </si>
  <si>
    <t>PRODUCTO FINAL DEL PROYECTO</t>
  </si>
  <si>
    <t>DECLARACIÓN SOBRE EL ALCANCE</t>
  </si>
  <si>
    <t>EDT</t>
  </si>
  <si>
    <t>NOMBRE DE LA ACTIVIDAD / HISTORIAS</t>
  </si>
  <si>
    <t>RESPONSABLE</t>
  </si>
  <si>
    <t>PUNTOS DE HISTORIA</t>
  </si>
  <si>
    <t>INICIO</t>
  </si>
  <si>
    <t>FINALIZACIÓN</t>
  </si>
  <si>
    <r>
      <rPr>
        <b/>
        <sz val="9"/>
        <color theme="1"/>
        <rFont val="Century Gothic"/>
      </rPr>
      <t xml:space="preserve">DURACIÓN </t>
    </r>
    <r>
      <rPr>
        <sz val="9"/>
        <color theme="1"/>
        <rFont val="Century Gothic"/>
      </rPr>
      <t>(DÍAS)</t>
    </r>
  </si>
  <si>
    <t>% DE AVANCE</t>
  </si>
  <si>
    <t>ESTADO</t>
  </si>
  <si>
    <t>COMENTARIOS</t>
  </si>
  <si>
    <t>CLAVE DE 
ESTADO</t>
  </si>
  <si>
    <t>Completo</t>
  </si>
  <si>
    <t>No se ha iniciado</t>
  </si>
  <si>
    <t>En progreso</t>
  </si>
  <si>
    <t>En espera</t>
  </si>
  <si>
    <t>Vencido</t>
  </si>
  <si>
    <t>Interfaz de menú principal</t>
  </si>
  <si>
    <t>Interfaz de registro de nuevo personal</t>
  </si>
  <si>
    <t>Validar existencia de personal</t>
  </si>
  <si>
    <t>Funcionamiento de botones</t>
  </si>
  <si>
    <t>Prueba de funcionamiento</t>
  </si>
  <si>
    <t>Sistema de venta de productos.</t>
  </si>
  <si>
    <t>1. Conexión de BD</t>
  </si>
  <si>
    <t>1.1 BS</t>
  </si>
  <si>
    <t>1.1.1</t>
  </si>
  <si>
    <t>1.1.2</t>
  </si>
  <si>
    <t>1.1.3</t>
  </si>
  <si>
    <t>1.1.4</t>
  </si>
  <si>
    <t>1.1.5</t>
  </si>
  <si>
    <t>1.1.6</t>
  </si>
  <si>
    <t>1.2 Entrega</t>
  </si>
  <si>
    <t>1.2.1</t>
  </si>
  <si>
    <t>Generar visita con el cliente para entrega y evaluacion</t>
  </si>
  <si>
    <t>Creacion de Diagrama ER</t>
  </si>
  <si>
    <t>Creación de esquema de base de datos</t>
  </si>
  <si>
    <t>1.1.7</t>
  </si>
  <si>
    <t>2 Funcionalidad boton de agregar</t>
  </si>
  <si>
    <t>1.1DB</t>
  </si>
  <si>
    <t>Creacion de esquema de bd</t>
  </si>
  <si>
    <t>Verificacion de los datos</t>
  </si>
  <si>
    <t>Validacion</t>
  </si>
  <si>
    <t>Codificacion de conexcion db</t>
  </si>
  <si>
    <t>1.2.2</t>
  </si>
  <si>
    <t xml:space="preserve">Validacion de conexión </t>
  </si>
  <si>
    <t>1.3 Codificacion de boton agregar</t>
  </si>
  <si>
    <t>1.3.1</t>
  </si>
  <si>
    <t>Validacion de conexión con bd</t>
  </si>
  <si>
    <t>1.3.2</t>
  </si>
  <si>
    <t>Codificacion de sentencia de agregado en bd</t>
  </si>
  <si>
    <t>1.3.3</t>
  </si>
  <si>
    <t>Validacion de que los datos fueran agregados</t>
  </si>
  <si>
    <t>1.3.4</t>
  </si>
  <si>
    <t>Validacion de funcionalidad</t>
  </si>
  <si>
    <t>1.2 conexión de interfaz con bd</t>
  </si>
  <si>
    <t>1.1</t>
  </si>
  <si>
    <t>BD</t>
  </si>
  <si>
    <t>1.2</t>
  </si>
  <si>
    <t>conexión de interfaz con bd</t>
  </si>
  <si>
    <t>1.3</t>
  </si>
  <si>
    <t>Codificacion de boton agregar</t>
  </si>
  <si>
    <t>1.4.1</t>
  </si>
  <si>
    <t>1.4 Codificacion de boton buscar</t>
  </si>
  <si>
    <t>Codificacion de sentencia de buscar en bd</t>
  </si>
  <si>
    <t>1.5 Codificacion de boton editar</t>
  </si>
  <si>
    <t>1.4.2</t>
  </si>
  <si>
    <t>1.4.3</t>
  </si>
  <si>
    <t>1.5.1</t>
  </si>
  <si>
    <t>Codificacion de sentencia de editar en bd</t>
  </si>
  <si>
    <t>1.5.2</t>
  </si>
  <si>
    <t>1.5.3</t>
  </si>
  <si>
    <t>1.5.4</t>
  </si>
  <si>
    <t>1.4</t>
  </si>
  <si>
    <t>Codificacion de boton buscar</t>
  </si>
  <si>
    <t>1.5</t>
  </si>
  <si>
    <t>Codificacion Boton editar</t>
  </si>
  <si>
    <t>Diego</t>
  </si>
  <si>
    <t>1.6 Codificacion de boton eliminar</t>
  </si>
  <si>
    <t>1.6.1</t>
  </si>
  <si>
    <t>1.6.2</t>
  </si>
  <si>
    <t>Codificacion de sentencia de eliminar en bd</t>
  </si>
  <si>
    <t>1.6.3</t>
  </si>
  <si>
    <t>1.6.4</t>
  </si>
  <si>
    <t>Validacion de que los datos fueran eliminados</t>
  </si>
  <si>
    <t>1.7 Codificacion de boton limpiar</t>
  </si>
  <si>
    <t>1.7.1</t>
  </si>
  <si>
    <t>Codificacion del boton limpiar</t>
  </si>
  <si>
    <t>1.7.2</t>
  </si>
  <si>
    <t>Codifiacion de boton eliminar</t>
  </si>
  <si>
    <t xml:space="preserve">1.7 </t>
  </si>
  <si>
    <t>Codificacion boton limpiar</t>
  </si>
  <si>
    <t>1.8 Repositorio</t>
  </si>
  <si>
    <t>1.8.1</t>
  </si>
  <si>
    <t>Crear repositorio</t>
  </si>
  <si>
    <t>1.8.2.</t>
  </si>
  <si>
    <t>Subir archivos al repositorio</t>
  </si>
  <si>
    <t>1.8.3</t>
  </si>
  <si>
    <t>Verificar su contenido</t>
  </si>
  <si>
    <t>1.8</t>
  </si>
  <si>
    <t>Repositorio</t>
  </si>
  <si>
    <t>1.8.2</t>
  </si>
  <si>
    <t>1.9</t>
  </si>
  <si>
    <t>Cambios en el programa</t>
  </si>
  <si>
    <t>1.9 Cambios en el programa</t>
  </si>
  <si>
    <t>1.9.1</t>
  </si>
  <si>
    <t>Que los campos código, precio y existencia sean solo números.</t>
  </si>
  <si>
    <t>Al momento de borrar un elemento de su BD los campos de las cajas de texto se limpien automáticamente</t>
  </si>
  <si>
    <t>Al momento de borrar aparezca un mensaje indicando que se borraran los registros con la opción si/no</t>
  </si>
  <si>
    <t>Al momento de realizar una edición aparezca un mensaje indicando que se editara el registro con la opción si/no</t>
  </si>
  <si>
    <t>Diego Sandoval Castellanos</t>
  </si>
  <si>
    <t>Tienda liverpool</t>
  </si>
  <si>
    <t>Un sistema de gestion de inventario de la tienda liverpool</t>
  </si>
  <si>
    <t>1.9.2</t>
  </si>
  <si>
    <t>1.9.3</t>
  </si>
  <si>
    <t>1.9.4</t>
  </si>
  <si>
    <t>Cada operación limpiara las cajas de texto una vez hecha la operación</t>
  </si>
  <si>
    <t>Si se ingresa un código que ya exista indica que ese código no se pueda usar</t>
  </si>
  <si>
    <t>1.9.5</t>
  </si>
  <si>
    <t>1.9.6</t>
  </si>
  <si>
    <t>1.9.7</t>
  </si>
  <si>
    <t>Comprobar el correcto funcionamiento</t>
  </si>
  <si>
    <t xml:space="preserve">2.0 Documentacion </t>
  </si>
  <si>
    <t>2.0.1</t>
  </si>
  <si>
    <t>Hacer una documentacion completa del codigo</t>
  </si>
  <si>
    <t>2.1 Manual</t>
  </si>
  <si>
    <t>2.1.1</t>
  </si>
  <si>
    <t>Hacer un manual de usuario para poder manejar el programa</t>
  </si>
  <si>
    <t>2.0</t>
  </si>
  <si>
    <t>Documentacion</t>
  </si>
  <si>
    <t>2.1</t>
  </si>
  <si>
    <t>Manual</t>
  </si>
  <si>
    <t>DIego</t>
  </si>
  <si>
    <t>Un programa que funcione como un CRUD</t>
  </si>
  <si>
    <t>Sistema de gestion de inventario</t>
  </si>
  <si>
    <t>11</t>
  </si>
  <si>
    <t>16</t>
  </si>
  <si>
    <t>10</t>
  </si>
  <si>
    <t>6</t>
  </si>
  <si>
    <t>Historia de Usuario</t>
  </si>
  <si>
    <t>Número: 1</t>
  </si>
  <si>
    <r>
      <t xml:space="preserve">Usuario: </t>
    </r>
    <r>
      <rPr>
        <sz val="12"/>
        <color theme="1"/>
        <rFont val="Arial"/>
        <family val="2"/>
      </rPr>
      <t>Empleado</t>
    </r>
  </si>
  <si>
    <r>
      <t xml:space="preserve">Nombre historia: </t>
    </r>
    <r>
      <rPr>
        <sz val="12"/>
        <color theme="1"/>
        <rFont val="Arial"/>
        <family val="2"/>
      </rPr>
      <t>BD</t>
    </r>
  </si>
  <si>
    <t xml:space="preserve">Prioridad en negocio:  </t>
  </si>
  <si>
    <t xml:space="preserve">Alta </t>
  </si>
  <si>
    <t xml:space="preserve">Riesgo en desarrollo: </t>
  </si>
  <si>
    <t>Media</t>
  </si>
  <si>
    <r>
      <t xml:space="preserve">Puntos estimados: </t>
    </r>
    <r>
      <rPr>
        <sz val="12"/>
        <color theme="1"/>
        <rFont val="Arial"/>
        <family val="2"/>
      </rPr>
      <t>4</t>
    </r>
  </si>
  <si>
    <t>Iteración asignada: 1</t>
  </si>
  <si>
    <r>
      <t xml:space="preserve">Programador responsable: </t>
    </r>
    <r>
      <rPr>
        <sz val="12"/>
        <color theme="1"/>
        <rFont val="Arial"/>
        <family val="2"/>
      </rPr>
      <t xml:space="preserve">Diego </t>
    </r>
  </si>
  <si>
    <t>Descripción:</t>
  </si>
  <si>
    <t xml:space="preserve">Se debe contar con una base de datos que almacene los datos con una tabla productos que almacene (código, nombre, descripción, precio, existencias y categoría) bajo los siguientes criterios </t>
  </si>
  <si>
    <t>1. Id, tipo entero, not null, autoincrementable.</t>
  </si>
  <si>
    <t>2. codigo, varchar 20, not null</t>
  </si>
  <si>
    <t>3. nombre, varchar 45, not null</t>
  </si>
  <si>
    <t>4. descripcion, varchar 100</t>
  </si>
  <si>
    <t>5. precio, decimal 10,2, not null</t>
  </si>
  <si>
    <t>6. existencias, entero, not null</t>
  </si>
  <si>
    <t xml:space="preserve">Observaciones: </t>
  </si>
  <si>
    <t>Número: 2</t>
  </si>
  <si>
    <t>Nombre historia: Captura de producto</t>
  </si>
  <si>
    <t>El sistema debe poderse conectar a la base de datos con la tabla productos, el sistema debe permitir registrar productos en la tabla productos, el sistema debe verificar los valores que se van a ingresar a la tabla productos, se debe validar el funcionamiento de la interfaz</t>
  </si>
  <si>
    <t>Esta plantilla fue sugerida por el cliente, pero acepta modificaciones</t>
  </si>
  <si>
    <t>Número: 3</t>
  </si>
  <si>
    <t>Nombre historia: búsqueda de producto</t>
  </si>
  <si>
    <t>El sistema debe poderse conectar a la base de datos con la tabla productos, el sistema debe permitir buscar productos en la tabla productos, se debe validar el funcionamiento de la interfaz</t>
  </si>
  <si>
    <t>Número: 4</t>
  </si>
  <si>
    <t>Nombre historia: Edición de producto</t>
  </si>
  <si>
    <t>El sistema debe poderse conectar a la base de datos con la tabla productos, el sistema debe permitir editar productos en la tabla productos, el sistema debe verificar los valores que se van a ingresar a la tabla productos, se debe validar el funcionamiento de la interfaz</t>
  </si>
  <si>
    <t>Número: 5</t>
  </si>
  <si>
    <t>Nombre historia: Eliminar de producto</t>
  </si>
  <si>
    <t>Puntos estimados: 5</t>
  </si>
  <si>
    <t>El sistema debe poderse conectar a la base de datos con la tabla productos, el sistema debe permitir eliminar productos en la tabla productos, se debe validar el funcionamiento de la interfaz</t>
  </si>
  <si>
    <t>Número: 6</t>
  </si>
  <si>
    <t>Nombre historia: Elimpiar de producto y repositorio</t>
  </si>
  <si>
    <t>El sistema debe poder limpiar la pantalla donde se están registrando los datos, verificar funcionamiento de la interfaz, crear repositorio github</t>
  </si>
  <si>
    <t>Número: 7</t>
  </si>
  <si>
    <t>Nombre historia: Cambios en el programa</t>
  </si>
  <si>
    <t>Puntos estimados: 10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</si>
  <si>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Aptos"/>
        <family val="2"/>
      </rPr>
      <t>El usuario requiere que se lleven acabo los siguientes cambios de verificación de valores: Que los campos código, precio y existencia sean solo números.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</si>
  <si>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Aptos"/>
        <family val="2"/>
      </rPr>
      <t>Al momento de borrar un elemento de su BD los campos de las cajas de texto se limpien automáticamente.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</si>
  <si>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Aptos"/>
        <family val="2"/>
      </rPr>
      <t>Al momento de borrar aparezca un mensaje indicando que se borraran los registros con la opción si/no, si se presiona si se borre y si se presiona no se regrese al menú anterior.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</si>
  <si>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Aptos"/>
        <family val="2"/>
      </rPr>
      <t>Para que los botones de eliminar y editar esten habilitados es forzoso que se realice una búsqueda de otra manera estos deben estar deshabilitados.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</si>
  <si>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Aptos"/>
        <family val="2"/>
      </rPr>
      <t>Al momento de realizar una edición aparezca un mensaje indicando que se editara el registro con la opción si/no, si se presiona si aplicara la edición, de no ser así mantendrá los registros sin modificación.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</si>
  <si>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Aptos"/>
        <family val="2"/>
      </rPr>
      <t>Al realizar una eliminación o modificación estos se tienen que deshabilitar al realizar la operación.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</si>
  <si>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Aptos"/>
        <family val="2"/>
      </rPr>
      <t>Cada operación limpiara las cajas de texto una vez hecha la operación.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</si>
  <si>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6"/>
        <color theme="1"/>
        <rFont val="Aptos"/>
        <family val="2"/>
      </rPr>
      <t>Si se ingresa un código que ya exista indica que ese código no se pueda usar.</t>
    </r>
  </si>
  <si>
    <t>Número: 8</t>
  </si>
  <si>
    <t>Nombre historia: Documentación del programa</t>
  </si>
  <si>
    <t>Es necesario realizar la documentación del código del programa</t>
  </si>
  <si>
    <t>Número: 9</t>
  </si>
  <si>
    <t>Nombre historia: Manual de usuario</t>
  </si>
  <si>
    <t>Realizar el manual de usuario donde contenga la información necesaria para poder usar el programa, debe explicar sus funciones y características</t>
  </si>
  <si>
    <t>Eliminar</t>
  </si>
  <si>
    <t>Limpiar</t>
  </si>
  <si>
    <t>Validaciones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</si>
</sst>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m/d/yy"/>
  </numFmts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0"/>
      <color theme="1"/>
      <name val="Century Gothic"/>
    </font>
    <font>
      <b/>
      <sz val="20"/>
      <color rgb="FF595959"/>
      <name val="Century Gothic"/>
    </font>
    <font>
      <b/>
      <sz val="22"/>
      <color rgb="FF7F7F7F"/>
      <name val="Century Gothic"/>
    </font>
    <font>
      <b/>
      <sz val="9"/>
      <color theme="1"/>
      <name val="Century Gothic"/>
    </font>
    <font>
      <sz val="12"/>
      <name val="Calibri"/>
    </font>
    <font>
      <sz val="10"/>
      <color rgb="FF000000"/>
      <name val="Century Gothic"/>
    </font>
    <font>
      <sz val="9"/>
      <color theme="1"/>
      <name val="Century Gothic"/>
    </font>
    <font>
      <b/>
      <sz val="10"/>
      <color theme="0"/>
      <name val="Century Gothic"/>
    </font>
    <font>
      <b/>
      <sz val="10"/>
      <color theme="1"/>
      <name val="Century Gothic"/>
    </font>
    <font>
      <b/>
      <sz val="10"/>
      <color rgb="FF000000"/>
      <name val="Century Gothic"/>
    </font>
    <font>
      <b/>
      <sz val="8"/>
      <color rgb="FF000000"/>
      <name val="Century Gothic"/>
    </font>
    <font>
      <sz val="12"/>
      <color theme="1"/>
      <name val="Calibri"/>
    </font>
    <font>
      <sz val="9"/>
      <color rgb="FF000000"/>
      <name val="Century Gothic"/>
    </font>
    <font>
      <sz val="12"/>
      <color theme="0"/>
      <name val="Calibri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2"/>
      <color theme="1"/>
      <name val="Calibri"/>
      <family val="2"/>
    </font>
    <font>
      <b/>
      <sz val="10"/>
      <color rgb="FF000000"/>
      <name val="Century Gothic"/>
      <family val="2"/>
    </font>
    <font>
      <sz val="11"/>
      <color theme="1"/>
      <name val="Aptos"/>
      <family val="2"/>
    </font>
    <font>
      <sz val="12"/>
      <color theme="1"/>
      <name val="Aptos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6"/>
      <color theme="1"/>
      <name val="Arial"/>
      <family val="2"/>
    </font>
    <font>
      <sz val="16"/>
      <color theme="1"/>
      <name val="Aptos"/>
      <family val="2"/>
    </font>
    <font>
      <sz val="16"/>
      <color theme="1"/>
      <name val="Courier New"/>
      <family val="3"/>
    </font>
    <font>
      <sz val="7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EAEEF3"/>
        <bgColor rgb="FFEAEEF3"/>
      </patternFill>
    </fill>
    <fill>
      <patternFill patternType="solid">
        <fgColor rgb="FF222A35"/>
        <bgColor rgb="FF222A35"/>
      </patternFill>
    </fill>
    <fill>
      <patternFill patternType="solid">
        <fgColor rgb="FFE7E6E6"/>
        <bgColor rgb="FFE7E6E6"/>
      </patternFill>
    </fill>
    <fill>
      <patternFill patternType="solid">
        <fgColor rgb="FFCFE2F3"/>
        <bgColor rgb="FFCFE2F3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333F4F"/>
        <bgColor rgb="FF333F4F"/>
      </patternFill>
    </fill>
    <fill>
      <patternFill patternType="solid">
        <fgColor rgb="FFB6D7A8"/>
        <bgColor rgb="FFB6D7A8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2" fillId="0" borderId="0" xfId="1" applyFont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0" borderId="0" xfId="1"/>
    <xf numFmtId="0" fontId="2" fillId="2" borderId="0" xfId="1" applyFont="1" applyFill="1"/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5" fillId="3" borderId="3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16" fontId="2" fillId="0" borderId="3" xfId="1" applyNumberFormat="1" applyFont="1" applyBorder="1" applyAlignment="1">
      <alignment horizontal="center" vertical="center"/>
    </xf>
    <xf numFmtId="9" fontId="2" fillId="0" borderId="3" xfId="1" applyNumberFormat="1" applyFont="1" applyBorder="1" applyAlignment="1">
      <alignment horizontal="center" vertical="center"/>
    </xf>
    <xf numFmtId="0" fontId="5" fillId="4" borderId="3" xfId="1" applyFont="1" applyFill="1" applyBorder="1" applyAlignment="1">
      <alignment horizontal="left" vertical="center" wrapText="1"/>
    </xf>
    <xf numFmtId="0" fontId="9" fillId="5" borderId="3" xfId="1" applyFont="1" applyFill="1" applyBorder="1" applyAlignment="1">
      <alignment horizontal="left" vertical="center" wrapText="1"/>
    </xf>
    <xf numFmtId="164" fontId="10" fillId="6" borderId="3" xfId="1" applyNumberFormat="1" applyFont="1" applyFill="1" applyBorder="1" applyAlignment="1">
      <alignment horizontal="left" vertical="center" wrapText="1"/>
    </xf>
    <xf numFmtId="0" fontId="11" fillId="6" borderId="3" xfId="1" applyFont="1" applyFill="1" applyBorder="1" applyAlignment="1">
      <alignment horizontal="left" vertical="center" wrapText="1"/>
    </xf>
    <xf numFmtId="0" fontId="7" fillId="6" borderId="3" xfId="1" applyFont="1" applyFill="1" applyBorder="1" applyAlignment="1">
      <alignment horizontal="left" vertical="center" wrapText="1" readingOrder="1"/>
    </xf>
    <xf numFmtId="165" fontId="7" fillId="6" borderId="3" xfId="1" applyNumberFormat="1" applyFont="1" applyFill="1" applyBorder="1" applyAlignment="1">
      <alignment horizontal="left" vertical="center" wrapText="1" readingOrder="1"/>
    </xf>
    <xf numFmtId="10" fontId="7" fillId="6" borderId="3" xfId="1" applyNumberFormat="1" applyFont="1" applyFill="1" applyBorder="1" applyAlignment="1">
      <alignment horizontal="left" vertical="center" wrapText="1" readingOrder="1"/>
    </xf>
    <xf numFmtId="0" fontId="7" fillId="2" borderId="3" xfId="1" applyFont="1" applyFill="1" applyBorder="1" applyAlignment="1">
      <alignment horizontal="left" vertical="center" wrapText="1"/>
    </xf>
    <xf numFmtId="49" fontId="11" fillId="7" borderId="3" xfId="1" applyNumberFormat="1" applyFont="1" applyFill="1" applyBorder="1" applyAlignment="1">
      <alignment horizontal="left" vertical="center" wrapText="1"/>
    </xf>
    <xf numFmtId="0" fontId="11" fillId="7" borderId="3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center" wrapText="1" readingOrder="1"/>
    </xf>
    <xf numFmtId="165" fontId="7" fillId="7" borderId="3" xfId="1" applyNumberFormat="1" applyFont="1" applyFill="1" applyBorder="1" applyAlignment="1">
      <alignment horizontal="left" vertical="center" wrapText="1" readingOrder="1"/>
    </xf>
    <xf numFmtId="9" fontId="7" fillId="7" borderId="3" xfId="1" applyNumberFormat="1" applyFont="1" applyFill="1" applyBorder="1" applyAlignment="1">
      <alignment horizontal="left" vertical="center" wrapText="1" readingOrder="1"/>
    </xf>
    <xf numFmtId="0" fontId="7" fillId="2" borderId="3" xfId="1" applyFont="1" applyFill="1" applyBorder="1" applyAlignment="1">
      <alignment horizontal="left" vertical="center" wrapText="1" readingOrder="1"/>
    </xf>
    <xf numFmtId="165" fontId="7" fillId="2" borderId="3" xfId="1" applyNumberFormat="1" applyFont="1" applyFill="1" applyBorder="1" applyAlignment="1">
      <alignment horizontal="left" vertical="center" wrapText="1" readingOrder="1"/>
    </xf>
    <xf numFmtId="9" fontId="7" fillId="2" borderId="3" xfId="1" applyNumberFormat="1" applyFont="1" applyFill="1" applyBorder="1" applyAlignment="1">
      <alignment horizontal="left" vertical="center" wrapText="1" readingOrder="1"/>
    </xf>
    <xf numFmtId="0" fontId="7" fillId="0" borderId="3" xfId="1" applyFont="1" applyBorder="1" applyAlignment="1">
      <alignment horizontal="left" vertical="center" wrapText="1"/>
    </xf>
    <xf numFmtId="0" fontId="7" fillId="8" borderId="3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165" fontId="2" fillId="2" borderId="3" xfId="1" applyNumberFormat="1" applyFont="1" applyFill="1" applyBorder="1" applyAlignment="1">
      <alignment horizontal="left" vertical="center" wrapText="1"/>
    </xf>
    <xf numFmtId="0" fontId="2" fillId="2" borderId="0" xfId="1" applyFont="1" applyFill="1" applyAlignment="1">
      <alignment wrapText="1"/>
    </xf>
    <xf numFmtId="49" fontId="12" fillId="7" borderId="0" xfId="1" applyNumberFormat="1" applyFont="1" applyFill="1" applyAlignment="1">
      <alignment horizontal="left" vertical="center"/>
    </xf>
    <xf numFmtId="9" fontId="11" fillId="7" borderId="3" xfId="1" applyNumberFormat="1" applyFont="1" applyFill="1" applyBorder="1" applyAlignment="1">
      <alignment horizontal="left" vertical="center" wrapText="1"/>
    </xf>
    <xf numFmtId="9" fontId="2" fillId="2" borderId="3" xfId="1" applyNumberFormat="1" applyFont="1" applyFill="1" applyBorder="1" applyAlignment="1">
      <alignment horizontal="left" vertical="center" wrapText="1"/>
    </xf>
    <xf numFmtId="0" fontId="13" fillId="0" borderId="0" xfId="1" applyFont="1" applyAlignment="1">
      <alignment vertical="center"/>
    </xf>
    <xf numFmtId="0" fontId="2" fillId="7" borderId="3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center" wrapText="1"/>
    </xf>
    <xf numFmtId="165" fontId="2" fillId="7" borderId="3" xfId="1" applyNumberFormat="1" applyFont="1" applyFill="1" applyBorder="1" applyAlignment="1">
      <alignment horizontal="left" vertical="center" wrapText="1"/>
    </xf>
    <xf numFmtId="10" fontId="2" fillId="7" borderId="3" xfId="1" applyNumberFormat="1" applyFont="1" applyFill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 wrapText="1"/>
    </xf>
    <xf numFmtId="49" fontId="2" fillId="7" borderId="3" xfId="1" applyNumberFormat="1" applyFont="1" applyFill="1" applyBorder="1" applyAlignment="1">
      <alignment horizontal="left" vertical="center" wrapText="1"/>
    </xf>
    <xf numFmtId="49" fontId="7" fillId="2" borderId="3" xfId="1" applyNumberFormat="1" applyFont="1" applyFill="1" applyBorder="1" applyAlignment="1">
      <alignment horizontal="left" vertical="center" wrapText="1"/>
    </xf>
    <xf numFmtId="0" fontId="11" fillId="2" borderId="3" xfId="1" applyFont="1" applyFill="1" applyBorder="1" applyAlignment="1">
      <alignment horizontal="left" vertical="center" wrapText="1"/>
    </xf>
    <xf numFmtId="10" fontId="7" fillId="2" borderId="3" xfId="1" applyNumberFormat="1" applyFont="1" applyFill="1" applyBorder="1" applyAlignment="1">
      <alignment horizontal="left" vertical="center" wrapText="1" readingOrder="1"/>
    </xf>
    <xf numFmtId="0" fontId="10" fillId="7" borderId="3" xfId="1" applyFont="1" applyFill="1" applyBorder="1" applyAlignment="1">
      <alignment horizontal="left" vertical="center" wrapText="1"/>
    </xf>
    <xf numFmtId="165" fontId="10" fillId="7" borderId="3" xfId="1" applyNumberFormat="1" applyFont="1" applyFill="1" applyBorder="1" applyAlignment="1">
      <alignment horizontal="left" vertical="center" wrapText="1"/>
    </xf>
    <xf numFmtId="49" fontId="10" fillId="7" borderId="3" xfId="1" applyNumberFormat="1" applyFont="1" applyFill="1" applyBorder="1" applyAlignment="1">
      <alignment horizontal="left" vertical="center" wrapText="1"/>
    </xf>
    <xf numFmtId="0" fontId="14" fillId="2" borderId="3" xfId="1" applyFont="1" applyFill="1" applyBorder="1" applyAlignment="1">
      <alignment horizontal="left" vertical="center" wrapText="1"/>
    </xf>
    <xf numFmtId="49" fontId="10" fillId="9" borderId="3" xfId="1" applyNumberFormat="1" applyFont="1" applyFill="1" applyBorder="1" applyAlignment="1">
      <alignment horizontal="left" vertical="center" wrapText="1"/>
    </xf>
    <xf numFmtId="0" fontId="11" fillId="9" borderId="3" xfId="1" applyFont="1" applyFill="1" applyBorder="1" applyAlignment="1">
      <alignment horizontal="left" vertical="center" wrapText="1"/>
    </xf>
    <xf numFmtId="165" fontId="2" fillId="9" borderId="3" xfId="1" applyNumberFormat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left" vertical="center" wrapText="1"/>
    </xf>
    <xf numFmtId="9" fontId="2" fillId="9" borderId="3" xfId="1" applyNumberFormat="1" applyFont="1" applyFill="1" applyBorder="1" applyAlignment="1">
      <alignment horizontal="left" vertical="center" wrapText="1"/>
    </xf>
    <xf numFmtId="0" fontId="13" fillId="0" borderId="0" xfId="1" applyFont="1"/>
    <xf numFmtId="0" fontId="13" fillId="11" borderId="0" xfId="1" applyFont="1" applyFill="1"/>
    <xf numFmtId="0" fontId="1" fillId="11" borderId="0" xfId="1" applyFill="1"/>
    <xf numFmtId="0" fontId="17" fillId="0" borderId="0" xfId="1" applyFont="1"/>
    <xf numFmtId="0" fontId="18" fillId="0" borderId="2" xfId="1" applyFont="1" applyBorder="1" applyAlignment="1">
      <alignment horizontal="center" vertical="center"/>
    </xf>
    <xf numFmtId="0" fontId="19" fillId="0" borderId="3" xfId="1" applyFont="1" applyBorder="1" applyAlignment="1">
      <alignment horizontal="left" vertical="center" wrapText="1"/>
    </xf>
    <xf numFmtId="0" fontId="20" fillId="0" borderId="0" xfId="1" applyFont="1"/>
    <xf numFmtId="49" fontId="18" fillId="2" borderId="3" xfId="1" applyNumberFormat="1" applyFont="1" applyFill="1" applyBorder="1" applyAlignment="1">
      <alignment horizontal="left" vertical="center" wrapText="1"/>
    </xf>
    <xf numFmtId="49" fontId="19" fillId="7" borderId="3" xfId="1" applyNumberFormat="1" applyFont="1" applyFill="1" applyBorder="1" applyAlignment="1">
      <alignment horizontal="left" vertical="center" wrapText="1"/>
    </xf>
    <xf numFmtId="0" fontId="18" fillId="7" borderId="3" xfId="1" applyFont="1" applyFill="1" applyBorder="1" applyAlignment="1">
      <alignment horizontal="left" vertical="center" wrapText="1"/>
    </xf>
    <xf numFmtId="49" fontId="21" fillId="7" borderId="3" xfId="1" applyNumberFormat="1" applyFont="1" applyFill="1" applyBorder="1" applyAlignment="1">
      <alignment horizontal="left" vertical="center" wrapText="1"/>
    </xf>
    <xf numFmtId="0" fontId="18" fillId="2" borderId="3" xfId="1" applyFont="1" applyFill="1" applyBorder="1" applyAlignment="1">
      <alignment horizontal="left" vertical="center" wrapText="1"/>
    </xf>
    <xf numFmtId="0" fontId="21" fillId="2" borderId="3" xfId="1" applyFont="1" applyFill="1" applyBorder="1" applyAlignment="1">
      <alignment horizontal="left" vertical="center" wrapText="1"/>
    </xf>
    <xf numFmtId="49" fontId="7" fillId="7" borderId="3" xfId="1" applyNumberFormat="1" applyFont="1" applyFill="1" applyBorder="1" applyAlignment="1">
      <alignment horizontal="left" vertical="center" wrapText="1" readingOrder="1"/>
    </xf>
    <xf numFmtId="0" fontId="5" fillId="3" borderId="1" xfId="1" applyFont="1" applyFill="1" applyBorder="1" applyAlignment="1">
      <alignment horizontal="left" vertical="center" wrapText="1"/>
    </xf>
    <xf numFmtId="0" fontId="6" fillId="0" borderId="2" xfId="1" applyFont="1" applyBorder="1"/>
    <xf numFmtId="0" fontId="18" fillId="0" borderId="1" xfId="1" applyFont="1" applyBorder="1" applyAlignment="1">
      <alignment horizontal="left" vertical="center" wrapText="1"/>
    </xf>
    <xf numFmtId="0" fontId="15" fillId="10" borderId="0" xfId="1" applyFont="1" applyFill="1" applyAlignment="1">
      <alignment horizontal="center"/>
    </xf>
    <xf numFmtId="0" fontId="6" fillId="0" borderId="0" xfId="1" applyFont="1"/>
    <xf numFmtId="0" fontId="25" fillId="0" borderId="7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25" fillId="0" borderId="8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4" fillId="12" borderId="4" xfId="0" applyFont="1" applyFill="1" applyBorder="1" applyAlignment="1">
      <alignment horizontal="right" vertical="center" wrapText="1" indent="15"/>
    </xf>
    <xf numFmtId="0" fontId="24" fillId="12" borderId="5" xfId="0" applyFont="1" applyFill="1" applyBorder="1" applyAlignment="1">
      <alignment horizontal="right" vertical="center" wrapText="1" indent="15"/>
    </xf>
    <xf numFmtId="0" fontId="24" fillId="12" borderId="6" xfId="0" applyFont="1" applyFill="1" applyBorder="1" applyAlignment="1">
      <alignment horizontal="right" vertical="center" wrapText="1" indent="15"/>
    </xf>
    <xf numFmtId="0" fontId="25" fillId="0" borderId="9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5" fillId="0" borderId="5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5" fillId="0" borderId="14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27" fillId="0" borderId="13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7" fillId="0" borderId="14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28" fillId="0" borderId="12" xfId="0" applyFont="1" applyBorder="1" applyAlignment="1">
      <alignment vertical="center" wrapText="1"/>
    </xf>
    <xf numFmtId="0" fontId="25" fillId="0" borderId="8" xfId="0" applyFont="1" applyBorder="1" applyAlignment="1">
      <alignment vertical="center" wrapText="1"/>
    </xf>
    <xf numFmtId="0" fontId="23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9" fillId="0" borderId="11" xfId="0" applyFont="1" applyBorder="1" applyAlignment="1">
      <alignment horizontal="left" vertical="center" wrapText="1" indent="10"/>
    </xf>
    <xf numFmtId="0" fontId="29" fillId="0" borderId="0" xfId="0" applyFont="1" applyBorder="1" applyAlignment="1">
      <alignment horizontal="left" vertical="center" wrapText="1" indent="10"/>
    </xf>
    <xf numFmtId="0" fontId="29" fillId="0" borderId="12" xfId="0" applyFont="1" applyBorder="1" applyAlignment="1">
      <alignment horizontal="left" vertical="center" wrapText="1" indent="10"/>
    </xf>
    <xf numFmtId="0" fontId="28" fillId="0" borderId="10" xfId="0" applyFont="1" applyBorder="1" applyAlignment="1">
      <alignment vertical="center" wrapText="1"/>
    </xf>
    <xf numFmtId="0" fontId="28" fillId="0" borderId="9" xfId="0" applyFont="1" applyBorder="1" applyAlignment="1">
      <alignment vertical="center" wrapText="1"/>
    </xf>
    <xf numFmtId="0" fontId="28" fillId="0" borderId="8" xfId="0" applyFont="1" applyBorder="1" applyAlignment="1">
      <alignment vertical="center" wrapText="1"/>
    </xf>
  </cellXfs>
  <cellStyles count="2">
    <cellStyle name="Normal" xfId="0" builtinId="0"/>
    <cellStyle name="Normal 2" xfId="1" xr:uid="{A55964A1-2C86-4C42-A5A6-0026B036B5F1}"/>
  </cellStyles>
  <dxfs count="5">
    <dxf>
      <fill>
        <patternFill patternType="solid">
          <fgColor rgb="FFFEF2CB"/>
          <bgColor rgb="FFFEF2C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D965"/>
          <bgColor rgb="FFFFD9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724214</xdr:colOff>
      <xdr:row>16</xdr:row>
      <xdr:rowOff>19451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C32225-B19B-8F1F-3E3E-8E67A521D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248214" cy="2876951"/>
        </a:xfrm>
        <a:prstGeom prst="rect">
          <a:avLst/>
        </a:prstGeom>
      </xdr:spPr>
    </xdr:pic>
    <xdr:clientData/>
  </xdr:twoCellAnchor>
  <xdr:twoCellAnchor editAs="oneCell">
    <xdr:from>
      <xdr:col>4</xdr:col>
      <xdr:colOff>670637</xdr:colOff>
      <xdr:row>0</xdr:row>
      <xdr:rowOff>184669</xdr:rowOff>
    </xdr:from>
    <xdr:to>
      <xdr:col>16</xdr:col>
      <xdr:colOff>75643</xdr:colOff>
      <xdr:row>30</xdr:row>
      <xdr:rowOff>153000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D52AD-6163-5E3A-6563-82552E4DF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3086" y="184669"/>
          <a:ext cx="8502353" cy="5799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4</xdr:col>
      <xdr:colOff>616135</xdr:colOff>
      <xdr:row>33</xdr:row>
      <xdr:rowOff>56399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BAACBD-9DA8-F02C-051A-ED61E5692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98980"/>
          <a:ext cx="3648584" cy="2972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8</xdr:col>
      <xdr:colOff>666223</xdr:colOff>
      <xdr:row>41</xdr:row>
      <xdr:rowOff>182551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FE46321-D913-240D-2AA7-AE43B8A3C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112" y="6609184"/>
          <a:ext cx="5973009" cy="15432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8</xdr:col>
      <xdr:colOff>675749</xdr:colOff>
      <xdr:row>51</xdr:row>
      <xdr:rowOff>58708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F0DD9DC-59B1-1408-A6F1-1079D7288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8112" y="8553061"/>
          <a:ext cx="5982535" cy="1419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4</xdr:col>
      <xdr:colOff>755036</xdr:colOff>
      <xdr:row>74</xdr:row>
      <xdr:rowOff>187709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542AC8F-8BE5-EBE1-C225-0FF8EE6C8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8112" y="10885714"/>
          <a:ext cx="3029373" cy="3686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4</xdr:col>
      <xdr:colOff>354930</xdr:colOff>
      <xdr:row>95</xdr:row>
      <xdr:rowOff>136216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D8741A1-1864-0032-9360-3C229844D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8112" y="14773469"/>
          <a:ext cx="2629267" cy="38295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4</xdr:col>
      <xdr:colOff>697878</xdr:colOff>
      <xdr:row>104</xdr:row>
      <xdr:rowOff>190273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E4CE93B-F0B4-8BB8-CC3A-C5E6AE985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8112" y="19244388"/>
          <a:ext cx="2972215" cy="116221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9</xdr:col>
      <xdr:colOff>749504</xdr:colOff>
      <xdr:row>105</xdr:row>
      <xdr:rowOff>33992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5CAE324-EEA6-B9D8-BFC0-9F9804E36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90561" y="19244388"/>
          <a:ext cx="3781953" cy="120031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13</xdr:col>
      <xdr:colOff>250140</xdr:colOff>
      <xdr:row>104</xdr:row>
      <xdr:rowOff>180747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DCBE118-8968-D561-EBBE-3473B0A01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81122" y="19244388"/>
          <a:ext cx="2524477" cy="11526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99</xdr:row>
      <xdr:rowOff>0</xdr:rowOff>
    </xdr:from>
    <xdr:to>
      <xdr:col>19</xdr:col>
      <xdr:colOff>496286</xdr:colOff>
      <xdr:row>105</xdr:row>
      <xdr:rowOff>5413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C220CB5-F159-3F3E-C6C9-E1EC0B6AD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613571" y="19244388"/>
          <a:ext cx="4286848" cy="1171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4</xdr:col>
      <xdr:colOff>250140</xdr:colOff>
      <xdr:row>112</xdr:row>
      <xdr:rowOff>53043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16B20324-60C0-2981-FFD3-8877D3A77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8112" y="20605102"/>
          <a:ext cx="2524477" cy="121937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11</xdr:col>
      <xdr:colOff>562971</xdr:colOff>
      <xdr:row>117</xdr:row>
      <xdr:rowOff>190021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C919454-7DE9-4C53-8D4E-265F71056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48673" y="20799490"/>
          <a:ext cx="4353533" cy="213389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17</xdr:col>
      <xdr:colOff>730451</xdr:colOff>
      <xdr:row>122</xdr:row>
      <xdr:rowOff>75451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21F4662-FD13-B525-0566-6C1E8E3E6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55459" y="20799490"/>
          <a:ext cx="3762900" cy="299126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Interfaz de usuario gráfica
Descripción generada automáticamente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F1B7-1A1C-4665-BC37-2606ABECDD48}">
  <sheetPr>
    <tabColor rgb="FFADB9CA"/>
    <pageSetUpPr fitToPage="1"/>
  </sheetPr>
  <dimension ref="A1:AG1001"/>
  <sheetViews>
    <sheetView showGridLines="0" workbookViewId="0">
      <pane ySplit="5" topLeftCell="A6" activePane="bottomLeft" state="frozen"/>
      <selection pane="bottomLeft" activeCell="E45" sqref="E45"/>
    </sheetView>
  </sheetViews>
  <sheetFormatPr baseColWidth="10" defaultColWidth="12.85546875" defaultRowHeight="15" customHeight="1" x14ac:dyDescent="0.25"/>
  <cols>
    <col min="1" max="1" width="3.85546875" style="4" customWidth="1"/>
    <col min="2" max="2" width="10.140625" style="4" customWidth="1"/>
    <col min="3" max="3" width="53" style="4" customWidth="1"/>
    <col min="4" max="4" width="33.140625" style="4" customWidth="1"/>
    <col min="5" max="5" width="19.42578125" style="4" customWidth="1"/>
    <col min="6" max="7" width="15.85546875" style="4" hidden="1" customWidth="1"/>
    <col min="8" max="8" width="13.5703125" style="4" hidden="1" customWidth="1"/>
    <col min="9" max="9" width="13.5703125" style="4" customWidth="1"/>
    <col min="10" max="10" width="20.42578125" style="4" customWidth="1"/>
    <col min="11" max="11" width="57.7109375" style="4" customWidth="1"/>
    <col min="12" max="12" width="3.85546875" style="4" customWidth="1"/>
    <col min="13" max="13" width="20.42578125" style="4" customWidth="1"/>
    <col min="14" max="33" width="12.5703125" style="4" customWidth="1"/>
    <col min="34" max="16384" width="12.85546875" style="4"/>
  </cols>
  <sheetData>
    <row r="1" spans="1:33" ht="4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N1" s="3"/>
      <c r="O1" s="3"/>
      <c r="P1" s="3"/>
      <c r="Q1" s="3"/>
      <c r="R1" s="3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1"/>
      <c r="AF1" s="1"/>
      <c r="AG1" s="1"/>
    </row>
    <row r="2" spans="1:33" ht="34.5" customHeight="1" x14ac:dyDescent="0.25">
      <c r="A2" s="1"/>
      <c r="B2" s="71" t="s">
        <v>1</v>
      </c>
      <c r="C2" s="72"/>
      <c r="D2" s="6" t="s">
        <v>2</v>
      </c>
      <c r="E2" s="7" t="s">
        <v>3</v>
      </c>
      <c r="F2" s="7" t="s">
        <v>4</v>
      </c>
      <c r="G2" s="7" t="s">
        <v>5</v>
      </c>
      <c r="H2" s="8"/>
      <c r="I2" s="8"/>
      <c r="J2" s="9" t="s">
        <v>6</v>
      </c>
      <c r="K2" s="62" t="s">
        <v>118</v>
      </c>
      <c r="L2" s="1"/>
      <c r="M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1"/>
      <c r="AF2" s="1"/>
      <c r="AG2" s="1"/>
    </row>
    <row r="3" spans="1:33" ht="34.5" customHeight="1" x14ac:dyDescent="0.25">
      <c r="A3" s="1"/>
      <c r="B3" s="73" t="s">
        <v>117</v>
      </c>
      <c r="C3" s="72"/>
      <c r="D3" s="61" t="s">
        <v>116</v>
      </c>
      <c r="E3" s="12">
        <v>45421</v>
      </c>
      <c r="F3" s="12"/>
      <c r="G3" s="13"/>
      <c r="H3" s="8"/>
      <c r="I3" s="8"/>
      <c r="J3" s="9" t="s">
        <v>7</v>
      </c>
      <c r="K3" s="62" t="s">
        <v>139</v>
      </c>
      <c r="L3" s="1"/>
      <c r="M3" s="11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"/>
      <c r="AF3" s="1"/>
      <c r="AG3" s="1"/>
    </row>
    <row r="4" spans="1:33" ht="9.75" customHeight="1" x14ac:dyDescent="0.2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1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"/>
      <c r="AF4" s="1"/>
      <c r="AG4" s="1"/>
    </row>
    <row r="5" spans="1:33" ht="31.5" customHeight="1" x14ac:dyDescent="0.25">
      <c r="A5" s="1"/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5"/>
      <c r="M5" s="15" t="s">
        <v>18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30" customHeight="1" x14ac:dyDescent="0.25">
      <c r="A6" s="1"/>
      <c r="B6" s="16">
        <v>1.1000000000000001</v>
      </c>
      <c r="C6" s="17" t="s">
        <v>140</v>
      </c>
      <c r="D6" s="18" t="s">
        <v>83</v>
      </c>
      <c r="E6" s="70">
        <f>SUM(E7,E11,E14,E19,E23,E28,E36,E40,E48,E50)</f>
        <v>77</v>
      </c>
      <c r="F6" s="19"/>
      <c r="G6" s="19"/>
      <c r="H6" s="18">
        <f t="shared" ref="H6:H14" si="0">G6-F6</f>
        <v>0</v>
      </c>
      <c r="I6" s="20">
        <f>SUM(I7,I11,I14,I19,I23)/5</f>
        <v>1</v>
      </c>
      <c r="J6" s="18" t="s">
        <v>19</v>
      </c>
      <c r="K6" s="18"/>
      <c r="L6" s="5"/>
      <c r="M6" s="21" t="s">
        <v>20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30" customHeight="1" x14ac:dyDescent="0.25">
      <c r="A7" s="1"/>
      <c r="B7" s="22" t="s">
        <v>62</v>
      </c>
      <c r="C7" s="23" t="s">
        <v>63</v>
      </c>
      <c r="D7" s="24" t="s">
        <v>83</v>
      </c>
      <c r="E7" s="24">
        <f>SUM(E8:E10)</f>
        <v>11</v>
      </c>
      <c r="F7" s="25"/>
      <c r="G7" s="25"/>
      <c r="H7" s="24">
        <f t="shared" si="0"/>
        <v>0</v>
      </c>
      <c r="I7" s="26">
        <f>SUM(I8:I10)/COUNT(I8:I10)</f>
        <v>1</v>
      </c>
      <c r="J7" s="24" t="s">
        <v>19</v>
      </c>
      <c r="K7" s="24"/>
      <c r="L7" s="5"/>
      <c r="M7" s="27" t="s">
        <v>21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30.75" customHeight="1" x14ac:dyDescent="0.25">
      <c r="A8" s="1"/>
      <c r="B8" s="10" t="str">
        <f>'Desglose de Tareas'!C16</f>
        <v>1.1.1</v>
      </c>
      <c r="C8" s="21" t="str">
        <f>'Desglose de Tareas'!D16</f>
        <v>Creacion de esquema de bd</v>
      </c>
      <c r="D8" s="27" t="s">
        <v>83</v>
      </c>
      <c r="E8" s="27">
        <v>5</v>
      </c>
      <c r="F8" s="28"/>
      <c r="G8" s="28"/>
      <c r="H8" s="27">
        <f t="shared" si="0"/>
        <v>0</v>
      </c>
      <c r="I8" s="29">
        <v>1</v>
      </c>
      <c r="J8" s="27" t="s">
        <v>19</v>
      </c>
      <c r="K8" s="27"/>
      <c r="L8" s="5"/>
      <c r="M8" s="27" t="s">
        <v>19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30.75" customHeight="1" x14ac:dyDescent="0.25">
      <c r="A9" s="1"/>
      <c r="B9" s="10" t="str">
        <f>'Desglose de Tareas'!C17</f>
        <v>1.1.2</v>
      </c>
      <c r="C9" s="21" t="str">
        <f>'Desglose de Tareas'!D17</f>
        <v>Verificacion de los datos</v>
      </c>
      <c r="D9" s="27" t="s">
        <v>83</v>
      </c>
      <c r="E9" s="27">
        <v>4</v>
      </c>
      <c r="F9" s="28"/>
      <c r="G9" s="28"/>
      <c r="H9" s="27">
        <f t="shared" si="0"/>
        <v>0</v>
      </c>
      <c r="I9" s="29">
        <v>1</v>
      </c>
      <c r="J9" s="27" t="s">
        <v>19</v>
      </c>
      <c r="K9" s="27"/>
      <c r="L9" s="5"/>
      <c r="M9" s="30" t="s">
        <v>22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30.75" customHeight="1" x14ac:dyDescent="0.25">
      <c r="A10" s="1"/>
      <c r="B10" s="10" t="str">
        <f>'Desglose de Tareas'!C18</f>
        <v>1.1.3</v>
      </c>
      <c r="C10" s="21" t="str">
        <f>'Desglose de Tareas'!D18</f>
        <v>Validacion</v>
      </c>
      <c r="D10" s="27" t="s">
        <v>83</v>
      </c>
      <c r="E10" s="27">
        <v>2</v>
      </c>
      <c r="F10" s="28"/>
      <c r="G10" s="28"/>
      <c r="H10" s="27">
        <f t="shared" si="0"/>
        <v>0</v>
      </c>
      <c r="I10" s="29">
        <v>1</v>
      </c>
      <c r="J10" s="27" t="s">
        <v>19</v>
      </c>
      <c r="K10" s="27"/>
      <c r="L10" s="5"/>
      <c r="M10" s="31" t="s">
        <v>23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30" customHeight="1" x14ac:dyDescent="0.25">
      <c r="A11" s="1"/>
      <c r="B11" s="22" t="s">
        <v>64</v>
      </c>
      <c r="C11" s="22" t="s">
        <v>65</v>
      </c>
      <c r="D11" s="22" t="s">
        <v>83</v>
      </c>
      <c r="E11" s="22" t="s">
        <v>141</v>
      </c>
      <c r="F11" s="22"/>
      <c r="G11" s="22"/>
      <c r="H11" s="22">
        <f t="shared" si="0"/>
        <v>0</v>
      </c>
      <c r="I11" s="26">
        <f>SUM(I12:I13)/COUNT(I12:I13)</f>
        <v>1</v>
      </c>
      <c r="J11" s="22" t="s">
        <v>19</v>
      </c>
      <c r="K11" s="22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30" customHeight="1" x14ac:dyDescent="0.25">
      <c r="A12" s="1"/>
      <c r="B12" s="10" t="str" cm="1">
        <f t="array" ref="B12:B13">'Desglose de Tareas'!C20:C21</f>
        <v>1.2.1</v>
      </c>
      <c r="C12" s="21" t="str" cm="1">
        <f t="array" ref="C12:C13">'Desglose de Tareas'!D20:D21</f>
        <v>Codificacion de conexcion db</v>
      </c>
      <c r="D12" s="21" t="s">
        <v>83</v>
      </c>
      <c r="E12" s="32">
        <v>6</v>
      </c>
      <c r="F12" s="33"/>
      <c r="G12" s="33"/>
      <c r="H12" s="27">
        <f t="shared" si="0"/>
        <v>0</v>
      </c>
      <c r="I12" s="29">
        <v>1</v>
      </c>
      <c r="J12" s="30" t="s">
        <v>19</v>
      </c>
      <c r="K12" s="32"/>
      <c r="L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30" customHeight="1" x14ac:dyDescent="0.25">
      <c r="A13" s="1"/>
      <c r="B13" s="10" t="str">
        <v>1.2.2</v>
      </c>
      <c r="C13" s="21" t="str">
        <v xml:space="preserve">Validacion de conexión </v>
      </c>
      <c r="D13" s="21" t="s">
        <v>83</v>
      </c>
      <c r="E13" s="32">
        <v>5</v>
      </c>
      <c r="F13" s="33"/>
      <c r="G13" s="33"/>
      <c r="H13" s="27">
        <f t="shared" si="0"/>
        <v>0</v>
      </c>
      <c r="I13" s="29">
        <v>1</v>
      </c>
      <c r="J13" s="30" t="s">
        <v>19</v>
      </c>
      <c r="K13" s="32"/>
      <c r="L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30" customHeight="1" x14ac:dyDescent="0.25">
      <c r="A14" s="1"/>
      <c r="B14" s="35" t="s">
        <v>66</v>
      </c>
      <c r="C14" s="22" t="s">
        <v>67</v>
      </c>
      <c r="D14" s="22" t="s">
        <v>83</v>
      </c>
      <c r="E14" s="22" t="s">
        <v>142</v>
      </c>
      <c r="F14" s="22"/>
      <c r="G14" s="22"/>
      <c r="H14" s="22">
        <f t="shared" si="0"/>
        <v>0</v>
      </c>
      <c r="I14" s="36">
        <f>SUM(I15:I18)/COUNT(I15:I18)</f>
        <v>1</v>
      </c>
      <c r="J14" s="22" t="s">
        <v>19</v>
      </c>
      <c r="K14" s="22"/>
      <c r="L14" s="5"/>
      <c r="M14" s="3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30.75" customHeight="1" x14ac:dyDescent="0.25">
      <c r="A15" s="1"/>
      <c r="B15" s="10" t="str">
        <f>'Desglose de Tareas'!C23</f>
        <v>1.3.1</v>
      </c>
      <c r="C15" s="21" t="str">
        <f>'Desglose de Tareas'!D23</f>
        <v>Validacion de conexión con bd</v>
      </c>
      <c r="D15" s="21" t="s">
        <v>83</v>
      </c>
      <c r="E15" s="32">
        <v>3</v>
      </c>
      <c r="F15" s="33"/>
      <c r="G15" s="33"/>
      <c r="H15" s="32"/>
      <c r="I15" s="37">
        <v>1</v>
      </c>
      <c r="J15" s="21" t="s">
        <v>19</v>
      </c>
      <c r="K15" s="32"/>
      <c r="L15" s="5"/>
      <c r="M15" s="3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30.75" customHeight="1" x14ac:dyDescent="0.25">
      <c r="A16" s="1"/>
      <c r="B16" s="10" t="str">
        <f>'Desglose de Tareas'!C24</f>
        <v>1.3.2</v>
      </c>
      <c r="C16" s="21" t="str">
        <f>'Desglose de Tareas'!D24</f>
        <v>Codificacion de sentencia de agregado en bd</v>
      </c>
      <c r="D16" s="21" t="s">
        <v>83</v>
      </c>
      <c r="E16" s="32">
        <v>4</v>
      </c>
      <c r="F16" s="33"/>
      <c r="G16" s="33"/>
      <c r="H16" s="32"/>
      <c r="I16" s="37">
        <v>1</v>
      </c>
      <c r="J16" s="21" t="s">
        <v>19</v>
      </c>
      <c r="K16" s="32"/>
      <c r="L16" s="5"/>
      <c r="M16" s="3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30.75" customHeight="1" x14ac:dyDescent="0.25">
      <c r="A17" s="1"/>
      <c r="B17" s="10" t="str">
        <f>'Desglose de Tareas'!C25</f>
        <v>1.3.3</v>
      </c>
      <c r="C17" s="21" t="str">
        <f>'Desglose de Tareas'!D25</f>
        <v>Validacion de que los datos fueran agregados</v>
      </c>
      <c r="D17" s="21" t="s">
        <v>83</v>
      </c>
      <c r="E17" s="32">
        <v>4</v>
      </c>
      <c r="F17" s="33"/>
      <c r="G17" s="33"/>
      <c r="H17" s="32"/>
      <c r="I17" s="37">
        <v>1</v>
      </c>
      <c r="J17" s="21" t="s">
        <v>19</v>
      </c>
      <c r="K17" s="32"/>
      <c r="L17" s="5"/>
      <c r="M17" s="3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30.75" customHeight="1" x14ac:dyDescent="0.25">
      <c r="A18" s="1"/>
      <c r="B18" s="10" t="str">
        <f>'Desglose de Tareas'!C26</f>
        <v>1.3.4</v>
      </c>
      <c r="C18" s="21" t="str">
        <f>'Desglose de Tareas'!D26</f>
        <v>Validacion de funcionalidad</v>
      </c>
      <c r="D18" s="21" t="s">
        <v>83</v>
      </c>
      <c r="E18" s="32">
        <v>5</v>
      </c>
      <c r="F18" s="33"/>
      <c r="G18" s="33"/>
      <c r="H18" s="32">
        <f t="shared" ref="H18:H33" si="1">G18-F18</f>
        <v>0</v>
      </c>
      <c r="I18" s="37">
        <v>1</v>
      </c>
      <c r="J18" s="21" t="s">
        <v>19</v>
      </c>
      <c r="K18" s="32"/>
      <c r="L18" s="5"/>
      <c r="M18" s="3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30.75" customHeight="1" x14ac:dyDescent="0.25">
      <c r="A19" s="1"/>
      <c r="B19" s="22" t="s">
        <v>79</v>
      </c>
      <c r="C19" s="22" t="s">
        <v>80</v>
      </c>
      <c r="D19" s="22" t="s">
        <v>83</v>
      </c>
      <c r="E19" s="22" t="s">
        <v>143</v>
      </c>
      <c r="F19" s="22"/>
      <c r="G19" s="22"/>
      <c r="H19" s="22">
        <f t="shared" si="1"/>
        <v>0</v>
      </c>
      <c r="I19" s="36">
        <f>SUM(I20:I22)/COUNT(I20:I22)</f>
        <v>1</v>
      </c>
      <c r="J19" s="22" t="s">
        <v>19</v>
      </c>
      <c r="K19" s="22"/>
      <c r="L19" s="5"/>
      <c r="M19" s="3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30.75" customHeight="1" x14ac:dyDescent="0.25">
      <c r="A20" s="1"/>
      <c r="B20" s="10" t="str">
        <f>'Desglose de Tareas'!C28</f>
        <v>1.4.1</v>
      </c>
      <c r="C20" s="21" t="str">
        <f>'Desglose de Tareas'!D28</f>
        <v>Validacion de conexión con bd</v>
      </c>
      <c r="D20" s="21" t="s">
        <v>83</v>
      </c>
      <c r="E20" s="32">
        <v>5</v>
      </c>
      <c r="F20" s="33"/>
      <c r="G20" s="33"/>
      <c r="H20" s="32">
        <f t="shared" si="1"/>
        <v>0</v>
      </c>
      <c r="I20" s="37">
        <v>1</v>
      </c>
      <c r="J20" s="21" t="s">
        <v>19</v>
      </c>
      <c r="K20" s="32"/>
      <c r="L20" s="5"/>
      <c r="M20" s="3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30.75" customHeight="1" x14ac:dyDescent="0.25">
      <c r="A21" s="1"/>
      <c r="B21" s="10" t="str">
        <f>'Desglose de Tareas'!C29</f>
        <v>1.4.2</v>
      </c>
      <c r="C21" s="21" t="str">
        <f>'Desglose de Tareas'!D29</f>
        <v>Codificacion de sentencia de buscar en bd</v>
      </c>
      <c r="D21" s="21" t="s">
        <v>83</v>
      </c>
      <c r="E21" s="32">
        <v>2</v>
      </c>
      <c r="F21" s="33"/>
      <c r="G21" s="33"/>
      <c r="H21" s="32">
        <f t="shared" si="1"/>
        <v>0</v>
      </c>
      <c r="I21" s="37">
        <v>1</v>
      </c>
      <c r="J21" s="21" t="s">
        <v>19</v>
      </c>
      <c r="K21" s="32"/>
      <c r="L21" s="5"/>
      <c r="M21" s="3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30.75" customHeight="1" x14ac:dyDescent="0.25">
      <c r="A22" s="1"/>
      <c r="B22" s="10" t="str">
        <f>'Desglose de Tareas'!C30</f>
        <v>1.4.3</v>
      </c>
      <c r="C22" s="21" t="str">
        <f>'Desglose de Tareas'!D30</f>
        <v>Validacion de funcionalidad</v>
      </c>
      <c r="D22" s="21" t="s">
        <v>83</v>
      </c>
      <c r="E22" s="32">
        <v>3</v>
      </c>
      <c r="F22" s="33"/>
      <c r="G22" s="33"/>
      <c r="H22" s="32">
        <f t="shared" si="1"/>
        <v>0</v>
      </c>
      <c r="I22" s="37">
        <v>1</v>
      </c>
      <c r="J22" s="21" t="s">
        <v>19</v>
      </c>
      <c r="K22" s="32"/>
      <c r="L22" s="5"/>
      <c r="M22" s="38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28.5" customHeight="1" x14ac:dyDescent="0.25">
      <c r="A23" s="1"/>
      <c r="B23" s="22" t="s">
        <v>81</v>
      </c>
      <c r="C23" s="22" t="s">
        <v>82</v>
      </c>
      <c r="D23" s="22" t="s">
        <v>83</v>
      </c>
      <c r="E23" s="24">
        <f>SUM(E24:H27)</f>
        <v>17</v>
      </c>
      <c r="F23" s="22"/>
      <c r="G23" s="22"/>
      <c r="H23" s="22">
        <f t="shared" si="1"/>
        <v>0</v>
      </c>
      <c r="I23" s="36">
        <f>SUM(I27)/COUNT(I27)</f>
        <v>1</v>
      </c>
      <c r="J23" s="22" t="s">
        <v>19</v>
      </c>
      <c r="K23" s="22"/>
      <c r="L23" s="5"/>
      <c r="M23" s="3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s="21" customFormat="1" ht="28.5" customHeight="1" x14ac:dyDescent="0.25">
      <c r="B24" s="21" t="str">
        <f>'Desglose de Tareas'!C33</f>
        <v>1.5.1</v>
      </c>
      <c r="C24" s="21" t="str">
        <f>'Desglose de Tareas'!D33</f>
        <v>Validacion de conexión con bd</v>
      </c>
      <c r="D24" s="21" t="s">
        <v>83</v>
      </c>
      <c r="E24" s="21">
        <v>5</v>
      </c>
      <c r="I24" s="37">
        <v>1</v>
      </c>
      <c r="J24" s="21" t="s">
        <v>19</v>
      </c>
    </row>
    <row r="25" spans="1:33" s="21" customFormat="1" ht="28.5" customHeight="1" x14ac:dyDescent="0.25">
      <c r="B25" s="21" t="str">
        <f>'Desglose de Tareas'!C34</f>
        <v>1.5.2</v>
      </c>
      <c r="C25" s="21" t="str">
        <f>'Desglose de Tareas'!D34</f>
        <v>Codificacion de sentencia de editar en bd</v>
      </c>
      <c r="D25" s="21" t="s">
        <v>83</v>
      </c>
      <c r="E25" s="21">
        <v>4</v>
      </c>
      <c r="I25" s="37">
        <v>1</v>
      </c>
      <c r="J25" s="21" t="s">
        <v>19</v>
      </c>
    </row>
    <row r="26" spans="1:33" s="21" customFormat="1" ht="28.5" customHeight="1" x14ac:dyDescent="0.25">
      <c r="B26" s="21" t="str">
        <f>'Desglose de Tareas'!C35</f>
        <v>1.5.3</v>
      </c>
      <c r="C26" s="21" t="str">
        <f>'Desglose de Tareas'!D35</f>
        <v>Validacion de que los datos fueran agregados</v>
      </c>
      <c r="D26" s="21" t="s">
        <v>83</v>
      </c>
      <c r="E26" s="21">
        <v>3</v>
      </c>
      <c r="I26" s="37">
        <v>1</v>
      </c>
      <c r="J26" s="21" t="s">
        <v>19</v>
      </c>
    </row>
    <row r="27" spans="1:33" ht="30.75" customHeight="1" x14ac:dyDescent="0.25">
      <c r="A27" s="1"/>
      <c r="B27" s="21" t="str">
        <f>'Desglose de Tareas'!C36</f>
        <v>1.5.4</v>
      </c>
      <c r="C27" s="21" t="str">
        <f>'Desglose de Tareas'!D36</f>
        <v>Validacion de funcionalidad</v>
      </c>
      <c r="D27" s="21" t="s">
        <v>83</v>
      </c>
      <c r="E27" s="32">
        <v>5</v>
      </c>
      <c r="F27" s="33"/>
      <c r="G27" s="33"/>
      <c r="H27" s="32">
        <f t="shared" si="1"/>
        <v>0</v>
      </c>
      <c r="I27" s="37">
        <v>1</v>
      </c>
      <c r="J27" s="21" t="s">
        <v>19</v>
      </c>
      <c r="K27" s="32"/>
      <c r="L27" s="5"/>
      <c r="M27" s="3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30.75" customHeight="1" x14ac:dyDescent="0.25">
      <c r="A28" s="1"/>
      <c r="B28" s="39">
        <v>1.6</v>
      </c>
      <c r="C28" s="40" t="s">
        <v>95</v>
      </c>
      <c r="D28" s="66" t="s">
        <v>83</v>
      </c>
      <c r="E28" s="24">
        <f>SUM(E29:H32)</f>
        <v>14</v>
      </c>
      <c r="F28" s="41"/>
      <c r="G28" s="41"/>
      <c r="H28" s="39">
        <f t="shared" si="1"/>
        <v>0</v>
      </c>
      <c r="I28" s="42">
        <f>SUM(I29:I32)/COUNT(I29:I32)</f>
        <v>1</v>
      </c>
      <c r="J28" s="40" t="s">
        <v>19</v>
      </c>
      <c r="K28" s="39"/>
      <c r="L28" s="5"/>
      <c r="M28" s="3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30.75" customHeight="1" x14ac:dyDescent="0.25">
      <c r="A29" s="1"/>
      <c r="B29" s="43" t="s">
        <v>85</v>
      </c>
      <c r="C29" s="21" t="str">
        <f>'Desglose de Tareas'!D38</f>
        <v>Validacion de conexión con bd</v>
      </c>
      <c r="D29" s="68" t="s">
        <v>83</v>
      </c>
      <c r="E29" s="32">
        <v>4</v>
      </c>
      <c r="F29" s="33"/>
      <c r="G29" s="33"/>
      <c r="H29" s="32">
        <f t="shared" si="1"/>
        <v>0</v>
      </c>
      <c r="I29" s="37">
        <v>1</v>
      </c>
      <c r="J29" s="21" t="s">
        <v>19</v>
      </c>
      <c r="K29" s="32"/>
      <c r="L29" s="5"/>
      <c r="M29" s="3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30.75" customHeight="1" x14ac:dyDescent="0.25">
      <c r="A30" s="1"/>
      <c r="B30" s="43" t="s">
        <v>86</v>
      </c>
      <c r="C30" s="21" t="str">
        <f>'Desglose de Tareas'!D39</f>
        <v>Codificacion de sentencia de eliminar en bd</v>
      </c>
      <c r="D30" s="68" t="s">
        <v>83</v>
      </c>
      <c r="E30" s="32">
        <v>5</v>
      </c>
      <c r="F30" s="33"/>
      <c r="G30" s="33"/>
      <c r="H30" s="32">
        <f t="shared" si="1"/>
        <v>0</v>
      </c>
      <c r="I30" s="37">
        <v>1</v>
      </c>
      <c r="J30" s="21" t="s">
        <v>19</v>
      </c>
      <c r="K30" s="32"/>
      <c r="L30" s="5"/>
      <c r="M30" s="3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30.75" customHeight="1" x14ac:dyDescent="0.25">
      <c r="A31" s="1"/>
      <c r="B31" s="43" t="s">
        <v>88</v>
      </c>
      <c r="C31" s="21" t="str">
        <f>'Desglose de Tareas'!D40</f>
        <v>Validacion de que los datos fueran eliminados</v>
      </c>
      <c r="D31" s="68" t="s">
        <v>83</v>
      </c>
      <c r="E31" s="32">
        <v>3</v>
      </c>
      <c r="F31" s="33"/>
      <c r="G31" s="33"/>
      <c r="H31" s="32">
        <f t="shared" si="1"/>
        <v>0</v>
      </c>
      <c r="I31" s="37">
        <v>1</v>
      </c>
      <c r="J31" s="21" t="s">
        <v>19</v>
      </c>
      <c r="K31" s="32"/>
      <c r="L31" s="5"/>
      <c r="M31" s="3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30.75" customHeight="1" x14ac:dyDescent="0.25">
      <c r="A32" s="1"/>
      <c r="B32" s="43" t="s">
        <v>89</v>
      </c>
      <c r="C32" s="21" t="str">
        <f>'Desglose de Tareas'!D41</f>
        <v>Validacion de funcionalidad</v>
      </c>
      <c r="D32" s="68" t="s">
        <v>83</v>
      </c>
      <c r="E32" s="32">
        <v>2</v>
      </c>
      <c r="F32" s="33"/>
      <c r="G32" s="33"/>
      <c r="H32" s="32">
        <f t="shared" si="1"/>
        <v>0</v>
      </c>
      <c r="I32" s="37">
        <v>1</v>
      </c>
      <c r="J32" s="21" t="s">
        <v>19</v>
      </c>
      <c r="K32" s="32"/>
      <c r="L32" s="5"/>
      <c r="M32" s="3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33" customHeight="1" x14ac:dyDescent="0.25">
      <c r="A33" s="1"/>
      <c r="B33" s="44" t="s">
        <v>96</v>
      </c>
      <c r="C33" s="40" t="s">
        <v>97</v>
      </c>
      <c r="D33" s="66" t="s">
        <v>83</v>
      </c>
      <c r="E33" s="24">
        <f>SUM(E34:E35)</f>
        <v>7</v>
      </c>
      <c r="F33" s="41"/>
      <c r="G33" s="41"/>
      <c r="H33" s="39">
        <f t="shared" si="1"/>
        <v>0</v>
      </c>
      <c r="I33" s="42">
        <f>SUM(I34:I35)/COUNT(I34:I35)</f>
        <v>1</v>
      </c>
      <c r="J33" s="40" t="s">
        <v>19</v>
      </c>
      <c r="K33" s="39"/>
      <c r="L33" s="5"/>
      <c r="M33" s="3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30.75" customHeight="1" x14ac:dyDescent="0.25">
      <c r="A34" s="1"/>
      <c r="B34" s="45" t="s">
        <v>92</v>
      </c>
      <c r="C34" s="21" t="str">
        <f>'Desglose de Tareas'!D43</f>
        <v>Codificacion del boton limpiar</v>
      </c>
      <c r="D34" s="69" t="s">
        <v>83</v>
      </c>
      <c r="E34" s="46">
        <v>4</v>
      </c>
      <c r="F34" s="46"/>
      <c r="G34" s="46"/>
      <c r="H34" s="46"/>
      <c r="I34" s="47">
        <v>1</v>
      </c>
      <c r="J34" s="21" t="s">
        <v>19</v>
      </c>
      <c r="K34" s="32"/>
      <c r="L34" s="5"/>
      <c r="M34" s="3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30.75" customHeight="1" x14ac:dyDescent="0.25">
      <c r="A35" s="1"/>
      <c r="B35" s="45" t="s">
        <v>94</v>
      </c>
      <c r="C35" s="21" t="str">
        <f>'Desglose de Tareas'!D44</f>
        <v>Validacion de funcionalidad</v>
      </c>
      <c r="D35" s="69" t="s">
        <v>83</v>
      </c>
      <c r="E35" s="46">
        <v>3</v>
      </c>
      <c r="F35" s="46"/>
      <c r="G35" s="46"/>
      <c r="H35" s="46"/>
      <c r="I35" s="47">
        <v>1</v>
      </c>
      <c r="J35" s="21" t="s">
        <v>19</v>
      </c>
      <c r="K35" s="32"/>
      <c r="L35" s="5"/>
      <c r="M35" s="3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30.75" customHeight="1" x14ac:dyDescent="0.25">
      <c r="A36" s="1"/>
      <c r="B36" s="44" t="s">
        <v>105</v>
      </c>
      <c r="C36" s="40" t="s">
        <v>106</v>
      </c>
      <c r="D36" s="66" t="s">
        <v>83</v>
      </c>
      <c r="E36" s="24">
        <f>SUM(E37:H39)</f>
        <v>10</v>
      </c>
      <c r="F36" s="41"/>
      <c r="G36" s="41"/>
      <c r="H36" s="39">
        <f>G36-F36</f>
        <v>0</v>
      </c>
      <c r="I36" s="42">
        <f>SUM(I37:I39)/COUNT(I37:I39)</f>
        <v>1</v>
      </c>
      <c r="J36" s="40" t="s">
        <v>19</v>
      </c>
      <c r="K36" s="39"/>
      <c r="L36" s="5"/>
      <c r="M36" s="3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30.75" customHeight="1" x14ac:dyDescent="0.25">
      <c r="A37" s="1"/>
      <c r="B37" s="45" t="s">
        <v>99</v>
      </c>
      <c r="C37" s="21" t="str">
        <f>'Desglose de Tareas'!D46</f>
        <v>Crear repositorio</v>
      </c>
      <c r="D37" s="69" t="s">
        <v>83</v>
      </c>
      <c r="E37" s="46">
        <v>5</v>
      </c>
      <c r="F37" s="46"/>
      <c r="G37" s="46"/>
      <c r="H37" s="46"/>
      <c r="I37" s="47">
        <v>1</v>
      </c>
      <c r="J37" s="21" t="s">
        <v>19</v>
      </c>
      <c r="K37" s="32"/>
      <c r="L37" s="5"/>
      <c r="M37" s="3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30.75" customHeight="1" x14ac:dyDescent="0.25">
      <c r="A38" s="1"/>
      <c r="B38" s="45" t="s">
        <v>107</v>
      </c>
      <c r="C38" s="21" t="str">
        <f>'Desglose de Tareas'!D47</f>
        <v>Subir archivos al repositorio</v>
      </c>
      <c r="D38" s="69" t="s">
        <v>83</v>
      </c>
      <c r="E38" s="46">
        <v>3</v>
      </c>
      <c r="F38" s="46"/>
      <c r="G38" s="46"/>
      <c r="H38" s="46"/>
      <c r="I38" s="47">
        <v>1</v>
      </c>
      <c r="J38" s="21" t="s">
        <v>19</v>
      </c>
      <c r="K38" s="32"/>
      <c r="L38" s="5"/>
      <c r="M38" s="3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30.75" customHeight="1" x14ac:dyDescent="0.25">
      <c r="A39" s="1"/>
      <c r="B39" s="45" t="s">
        <v>103</v>
      </c>
      <c r="C39" s="21" t="str">
        <f>'Desglose de Tareas'!D48</f>
        <v>Verificar su contenido</v>
      </c>
      <c r="D39" s="69" t="s">
        <v>83</v>
      </c>
      <c r="E39" s="46">
        <v>2</v>
      </c>
      <c r="F39" s="46"/>
      <c r="G39" s="46"/>
      <c r="H39" s="46"/>
      <c r="I39" s="47">
        <v>1</v>
      </c>
      <c r="J39" s="21" t="s">
        <v>19</v>
      </c>
      <c r="K39" s="32"/>
      <c r="L39" s="5"/>
      <c r="M39" s="3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30.75" customHeight="1" x14ac:dyDescent="0.25">
      <c r="A40" s="1"/>
      <c r="B40" s="44" t="s">
        <v>108</v>
      </c>
      <c r="C40" s="40" t="s">
        <v>109</v>
      </c>
      <c r="D40" s="66" t="s">
        <v>83</v>
      </c>
      <c r="E40" s="24">
        <f>SUM(E41:E47)</f>
        <v>18</v>
      </c>
      <c r="F40" s="41"/>
      <c r="G40" s="41"/>
      <c r="H40" s="39">
        <f>G40-F40</f>
        <v>0</v>
      </c>
      <c r="I40" s="42">
        <f>SUM(I41:I47)/COUNT(I41:I47)</f>
        <v>1</v>
      </c>
      <c r="J40" s="40" t="s">
        <v>19</v>
      </c>
      <c r="K40" s="39"/>
      <c r="L40" s="5"/>
      <c r="M40" s="3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30.75" customHeight="1" x14ac:dyDescent="0.25">
      <c r="A41" s="1"/>
      <c r="B41" s="64" t="s">
        <v>111</v>
      </c>
      <c r="C41" s="21" t="str">
        <f>'Desglose de Tareas'!D50</f>
        <v>Que los campos código, precio y existencia sean solo números.</v>
      </c>
      <c r="D41" s="69" t="s">
        <v>83</v>
      </c>
      <c r="E41" s="46">
        <v>2</v>
      </c>
      <c r="F41" s="46"/>
      <c r="G41" s="46"/>
      <c r="H41" s="46"/>
      <c r="I41" s="47">
        <v>1</v>
      </c>
      <c r="J41" s="21" t="s">
        <v>19</v>
      </c>
      <c r="K41" s="32"/>
      <c r="L41" s="5"/>
      <c r="M41" s="3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30.75" customHeight="1" x14ac:dyDescent="0.25">
      <c r="A42" s="1"/>
      <c r="B42" s="64" t="s">
        <v>119</v>
      </c>
      <c r="C42" s="21" t="str">
        <f>'Desglose de Tareas'!D51</f>
        <v>Al momento de borrar un elemento de su BD los campos de las cajas de texto se limpien automáticamente</v>
      </c>
      <c r="D42" s="69" t="s">
        <v>83</v>
      </c>
      <c r="E42" s="46">
        <v>3</v>
      </c>
      <c r="F42" s="46"/>
      <c r="G42" s="46"/>
      <c r="H42" s="46"/>
      <c r="I42" s="47">
        <v>1</v>
      </c>
      <c r="J42" s="21" t="s">
        <v>19</v>
      </c>
      <c r="K42" s="32"/>
      <c r="L42" s="5"/>
      <c r="M42" s="3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30.75" customHeight="1" x14ac:dyDescent="0.25">
      <c r="A43" s="1"/>
      <c r="B43" s="64" t="s">
        <v>120</v>
      </c>
      <c r="C43" s="21" t="str">
        <f>'Desglose de Tareas'!D52</f>
        <v>Al momento de borrar aparezca un mensaje indicando que se borraran los registros con la opción si/no</v>
      </c>
      <c r="D43" s="69" t="s">
        <v>83</v>
      </c>
      <c r="E43" s="46">
        <v>4</v>
      </c>
      <c r="F43" s="46"/>
      <c r="G43" s="46"/>
      <c r="H43" s="46"/>
      <c r="I43" s="47">
        <v>1</v>
      </c>
      <c r="J43" s="21" t="s">
        <v>19</v>
      </c>
      <c r="K43" s="32"/>
      <c r="L43" s="5"/>
      <c r="M43" s="3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30.75" customHeight="1" x14ac:dyDescent="0.25">
      <c r="A44" s="1"/>
      <c r="B44" s="64" t="s">
        <v>121</v>
      </c>
      <c r="C44" s="21" t="str">
        <f>'Desglose de Tareas'!D53</f>
        <v>Al momento de realizar una edición aparezca un mensaje indicando que se editara el registro con la opción si/no</v>
      </c>
      <c r="D44" s="69" t="s">
        <v>83</v>
      </c>
      <c r="E44" s="46">
        <v>2</v>
      </c>
      <c r="F44" s="46"/>
      <c r="G44" s="46"/>
      <c r="H44" s="46"/>
      <c r="I44" s="47">
        <v>1</v>
      </c>
      <c r="J44" s="21" t="s">
        <v>19</v>
      </c>
      <c r="K44" s="32"/>
      <c r="L44" s="5"/>
      <c r="M44" s="3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30.75" customHeight="1" x14ac:dyDescent="0.25">
      <c r="A45" s="1"/>
      <c r="B45" s="64" t="s">
        <v>124</v>
      </c>
      <c r="C45" s="21" t="str">
        <f>'Desglose de Tareas'!D54</f>
        <v>Cada operación limpiara las cajas de texto una vez hecha la operación</v>
      </c>
      <c r="D45" s="69" t="s">
        <v>83</v>
      </c>
      <c r="E45" s="46">
        <v>2</v>
      </c>
      <c r="F45" s="46"/>
      <c r="G45" s="46"/>
      <c r="H45" s="46"/>
      <c r="I45" s="47">
        <v>1</v>
      </c>
      <c r="J45" s="21" t="s">
        <v>19</v>
      </c>
      <c r="K45" s="32"/>
      <c r="L45" s="5"/>
      <c r="M45" s="3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30.75" customHeight="1" x14ac:dyDescent="0.25">
      <c r="A46" s="1"/>
      <c r="B46" s="64" t="s">
        <v>125</v>
      </c>
      <c r="C46" s="21" t="str">
        <f>'Desglose de Tareas'!D55</f>
        <v>Si se ingresa un código que ya exista indica que ese código no se pueda usar</v>
      </c>
      <c r="D46" s="69" t="s">
        <v>83</v>
      </c>
      <c r="E46" s="46">
        <v>3</v>
      </c>
      <c r="F46" s="46"/>
      <c r="G46" s="46"/>
      <c r="H46" s="46"/>
      <c r="I46" s="47">
        <v>1</v>
      </c>
      <c r="J46" s="21" t="s">
        <v>19</v>
      </c>
      <c r="K46" s="32"/>
      <c r="L46" s="5"/>
      <c r="M46" s="3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30.75" customHeight="1" x14ac:dyDescent="0.25">
      <c r="A47" s="1"/>
      <c r="B47" s="64" t="s">
        <v>126</v>
      </c>
      <c r="C47" s="21" t="str">
        <f>'Desglose de Tareas'!D56</f>
        <v>Comprobar el correcto funcionamiento</v>
      </c>
      <c r="D47" s="69" t="s">
        <v>83</v>
      </c>
      <c r="E47" s="46">
        <v>2</v>
      </c>
      <c r="F47" s="46"/>
      <c r="G47" s="46"/>
      <c r="H47" s="46"/>
      <c r="I47" s="47">
        <v>1</v>
      </c>
      <c r="J47" s="21" t="s">
        <v>19</v>
      </c>
      <c r="K47" s="32"/>
      <c r="L47" s="5"/>
      <c r="M47" s="3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30.75" customHeight="1" x14ac:dyDescent="0.25">
      <c r="A48" s="1"/>
      <c r="B48" s="65" t="s">
        <v>134</v>
      </c>
      <c r="C48" s="66" t="s">
        <v>135</v>
      </c>
      <c r="D48" s="66" t="s">
        <v>83</v>
      </c>
      <c r="E48" s="39">
        <v>7</v>
      </c>
      <c r="F48" s="41"/>
      <c r="G48" s="41"/>
      <c r="H48" s="39">
        <f>G48-F48</f>
        <v>0</v>
      </c>
      <c r="I48" s="42">
        <f>SUM(I49:I49)/COUNT(I49:I49)</f>
        <v>1</v>
      </c>
      <c r="J48" s="40" t="s">
        <v>19</v>
      </c>
      <c r="K48" s="39"/>
      <c r="L48" s="5"/>
      <c r="M48" s="3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30.75" customHeight="1" x14ac:dyDescent="0.25">
      <c r="A49" s="1"/>
      <c r="B49" s="64" t="s">
        <v>129</v>
      </c>
      <c r="C49" s="21" t="str">
        <f>'Desglose de Tareas'!D58</f>
        <v>Hacer una documentacion completa del codigo</v>
      </c>
      <c r="D49" s="69" t="s">
        <v>83</v>
      </c>
      <c r="E49" s="46">
        <v>7</v>
      </c>
      <c r="F49" s="46"/>
      <c r="G49" s="46"/>
      <c r="H49" s="46"/>
      <c r="I49" s="47">
        <v>1</v>
      </c>
      <c r="J49" s="21" t="s">
        <v>19</v>
      </c>
      <c r="K49" s="32"/>
      <c r="L49" s="5"/>
      <c r="M49" s="3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30.75" customHeight="1" x14ac:dyDescent="0.25">
      <c r="A50" s="1"/>
      <c r="B50" s="67" t="s">
        <v>136</v>
      </c>
      <c r="C50" s="67" t="s">
        <v>137</v>
      </c>
      <c r="D50" s="67" t="s">
        <v>83</v>
      </c>
      <c r="E50" s="22" t="s">
        <v>144</v>
      </c>
      <c r="F50" s="22"/>
      <c r="G50" s="22"/>
      <c r="H50" s="22">
        <f t="shared" ref="H50:H73" si="2">G50-F50</f>
        <v>0</v>
      </c>
      <c r="I50" s="36">
        <f>SUM(I51)/COUNT(I51)</f>
        <v>1</v>
      </c>
      <c r="J50" s="22" t="s">
        <v>19</v>
      </c>
      <c r="K50" s="22"/>
      <c r="L50" s="5"/>
      <c r="M50" s="3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30.75" customHeight="1" x14ac:dyDescent="0.25">
      <c r="A51" s="1"/>
      <c r="B51" s="62" t="s">
        <v>132</v>
      </c>
      <c r="C51" s="21" t="str">
        <f>'Desglose de Tareas'!D60</f>
        <v>Hacer un manual de usuario para poder manejar el programa</v>
      </c>
      <c r="D51" s="68" t="s">
        <v>138</v>
      </c>
      <c r="E51" s="32">
        <v>6</v>
      </c>
      <c r="F51" s="33"/>
      <c r="G51" s="33"/>
      <c r="H51" s="32">
        <f t="shared" si="2"/>
        <v>0</v>
      </c>
      <c r="I51" s="37">
        <v>1</v>
      </c>
      <c r="J51" s="21" t="s">
        <v>19</v>
      </c>
      <c r="K51" s="32"/>
      <c r="L51" s="5"/>
      <c r="M51" s="3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30.75" customHeight="1" x14ac:dyDescent="0.25">
      <c r="A52" s="1"/>
      <c r="B52" s="48"/>
      <c r="C52" s="23"/>
      <c r="D52" s="23"/>
      <c r="E52" s="48"/>
      <c r="F52" s="49"/>
      <c r="G52" s="49"/>
      <c r="H52" s="48">
        <f t="shared" si="2"/>
        <v>0</v>
      </c>
      <c r="I52" s="36">
        <f>SUM(I53:I62)/COUNT(I53:I62)</f>
        <v>1</v>
      </c>
      <c r="J52" s="40" t="s">
        <v>19</v>
      </c>
      <c r="K52" s="32"/>
      <c r="L52" s="5"/>
      <c r="M52" s="3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30.75" customHeight="1" x14ac:dyDescent="0.25">
      <c r="A53" s="1"/>
      <c r="B53" s="43"/>
      <c r="C53" s="21"/>
      <c r="D53" s="21"/>
      <c r="E53" s="32"/>
      <c r="F53" s="33"/>
      <c r="G53" s="33"/>
      <c r="H53" s="32">
        <f t="shared" si="2"/>
        <v>0</v>
      </c>
      <c r="I53" s="37">
        <v>1</v>
      </c>
      <c r="J53" s="21" t="s">
        <v>19</v>
      </c>
      <c r="K53" s="32"/>
      <c r="L53" s="5"/>
      <c r="M53" s="3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30.75" customHeight="1" x14ac:dyDescent="0.25">
      <c r="A54" s="1"/>
      <c r="B54" s="43"/>
      <c r="C54" s="21"/>
      <c r="D54" s="21"/>
      <c r="E54" s="32"/>
      <c r="F54" s="33"/>
      <c r="G54" s="33"/>
      <c r="H54" s="32">
        <f t="shared" si="2"/>
        <v>0</v>
      </c>
      <c r="I54" s="37">
        <v>1</v>
      </c>
      <c r="J54" s="21" t="s">
        <v>19</v>
      </c>
      <c r="K54" s="32"/>
      <c r="L54" s="5"/>
      <c r="M54" s="3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39.75" customHeight="1" x14ac:dyDescent="0.25">
      <c r="A55" s="1"/>
      <c r="B55" s="43"/>
      <c r="C55" s="21"/>
      <c r="D55" s="21"/>
      <c r="E55" s="32"/>
      <c r="F55" s="33"/>
      <c r="G55" s="33"/>
      <c r="H55" s="32">
        <f t="shared" si="2"/>
        <v>0</v>
      </c>
      <c r="I55" s="37">
        <v>1</v>
      </c>
      <c r="J55" s="21" t="s">
        <v>19</v>
      </c>
      <c r="K55" s="32"/>
      <c r="L55" s="1"/>
      <c r="M55" s="3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51.75" customHeight="1" x14ac:dyDescent="0.25">
      <c r="A56" s="1"/>
      <c r="B56" s="43"/>
      <c r="C56" s="21"/>
      <c r="D56" s="21"/>
      <c r="E56" s="32"/>
      <c r="F56" s="33"/>
      <c r="G56" s="33"/>
      <c r="H56" s="32">
        <f t="shared" si="2"/>
        <v>0</v>
      </c>
      <c r="I56" s="37">
        <v>1</v>
      </c>
      <c r="J56" s="21" t="s">
        <v>19</v>
      </c>
      <c r="K56" s="32"/>
      <c r="L56" s="5"/>
      <c r="M56" s="3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30.75" customHeight="1" x14ac:dyDescent="0.25">
      <c r="A57" s="1"/>
      <c r="B57" s="43"/>
      <c r="C57" s="21"/>
      <c r="D57" s="21"/>
      <c r="E57" s="32"/>
      <c r="F57" s="33"/>
      <c r="G57" s="33"/>
      <c r="H57" s="32">
        <f t="shared" si="2"/>
        <v>0</v>
      </c>
      <c r="I57" s="37">
        <v>1</v>
      </c>
      <c r="J57" s="21" t="s">
        <v>19</v>
      </c>
      <c r="K57" s="32"/>
      <c r="L57" s="5"/>
      <c r="M57" s="3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30.75" customHeight="1" x14ac:dyDescent="0.25">
      <c r="A58" s="1"/>
      <c r="B58" s="43"/>
      <c r="C58" s="21"/>
      <c r="D58" s="21"/>
      <c r="E58" s="32"/>
      <c r="F58" s="33"/>
      <c r="G58" s="33"/>
      <c r="H58" s="32">
        <f t="shared" si="2"/>
        <v>0</v>
      </c>
      <c r="I58" s="37">
        <v>1</v>
      </c>
      <c r="J58" s="21" t="s">
        <v>19</v>
      </c>
      <c r="K58" s="32"/>
      <c r="L58" s="5"/>
      <c r="M58" s="3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30.75" customHeight="1" x14ac:dyDescent="0.25">
      <c r="A59" s="1"/>
      <c r="B59" s="43"/>
      <c r="C59" s="21"/>
      <c r="D59" s="21"/>
      <c r="E59" s="32"/>
      <c r="F59" s="33"/>
      <c r="G59" s="33"/>
      <c r="H59" s="32">
        <f t="shared" si="2"/>
        <v>0</v>
      </c>
      <c r="I59" s="37">
        <v>1</v>
      </c>
      <c r="J59" s="21" t="s">
        <v>19</v>
      </c>
      <c r="K59" s="32"/>
      <c r="L59" s="5"/>
      <c r="M59" s="3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30.75" customHeight="1" x14ac:dyDescent="0.25">
      <c r="A60" s="1"/>
      <c r="B60" s="43"/>
      <c r="C60" s="21"/>
      <c r="D60" s="21"/>
      <c r="E60" s="32"/>
      <c r="F60" s="33"/>
      <c r="G60" s="33"/>
      <c r="H60" s="32">
        <f t="shared" si="2"/>
        <v>0</v>
      </c>
      <c r="I60" s="37">
        <v>1</v>
      </c>
      <c r="J60" s="21" t="s">
        <v>19</v>
      </c>
      <c r="K60" s="32"/>
      <c r="L60" s="5"/>
      <c r="M60" s="3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30.75" customHeight="1" x14ac:dyDescent="0.25">
      <c r="A61" s="1"/>
      <c r="B61" s="43"/>
      <c r="C61" s="21"/>
      <c r="D61" s="21"/>
      <c r="E61" s="32"/>
      <c r="F61" s="33"/>
      <c r="G61" s="33"/>
      <c r="H61" s="32">
        <f t="shared" si="2"/>
        <v>0</v>
      </c>
      <c r="I61" s="37">
        <v>1</v>
      </c>
      <c r="J61" s="21" t="s">
        <v>19</v>
      </c>
      <c r="K61" s="32"/>
      <c r="L61" s="5"/>
      <c r="M61" s="3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30.75" customHeight="1" x14ac:dyDescent="0.25">
      <c r="A62" s="1"/>
      <c r="B62" s="43"/>
      <c r="C62" s="21"/>
      <c r="D62" s="21"/>
      <c r="E62" s="32"/>
      <c r="F62" s="33"/>
      <c r="G62" s="33"/>
      <c r="H62" s="32">
        <f t="shared" si="2"/>
        <v>0</v>
      </c>
      <c r="I62" s="37">
        <v>1</v>
      </c>
      <c r="J62" s="21" t="s">
        <v>20</v>
      </c>
      <c r="K62" s="32"/>
      <c r="L62" s="5"/>
      <c r="M62" s="3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30.75" customHeight="1" x14ac:dyDescent="0.25">
      <c r="A63" s="1"/>
      <c r="B63" s="50"/>
      <c r="C63" s="23"/>
      <c r="D63" s="23"/>
      <c r="E63" s="48"/>
      <c r="F63" s="49"/>
      <c r="G63" s="49"/>
      <c r="H63" s="48">
        <f t="shared" si="2"/>
        <v>0</v>
      </c>
      <c r="I63" s="36">
        <f>SUM(I64:I71)/COUNT(I64:I71)</f>
        <v>1</v>
      </c>
      <c r="J63" s="40" t="s">
        <v>20</v>
      </c>
      <c r="K63" s="32"/>
      <c r="L63" s="5"/>
      <c r="M63" s="3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30.75" customHeight="1" x14ac:dyDescent="0.25">
      <c r="A64" s="1"/>
      <c r="B64" s="43"/>
      <c r="C64" s="21"/>
      <c r="D64" s="21"/>
      <c r="E64" s="32"/>
      <c r="F64" s="33"/>
      <c r="G64" s="33"/>
      <c r="H64" s="32">
        <f t="shared" si="2"/>
        <v>0</v>
      </c>
      <c r="I64" s="37">
        <v>1</v>
      </c>
      <c r="J64" s="21" t="s">
        <v>20</v>
      </c>
      <c r="K64" s="32"/>
      <c r="L64" s="5"/>
      <c r="M64" s="3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30.75" customHeight="1" x14ac:dyDescent="0.25">
      <c r="A65" s="1"/>
      <c r="B65" s="43"/>
      <c r="C65" s="21"/>
      <c r="D65" s="21"/>
      <c r="E65" s="32"/>
      <c r="F65" s="33"/>
      <c r="G65" s="33"/>
      <c r="H65" s="32">
        <f t="shared" si="2"/>
        <v>0</v>
      </c>
      <c r="I65" s="37">
        <v>1</v>
      </c>
      <c r="J65" s="21" t="s">
        <v>20</v>
      </c>
      <c r="K65" s="32"/>
      <c r="L65" s="5"/>
      <c r="M65" s="3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30.75" customHeight="1" x14ac:dyDescent="0.25">
      <c r="A66" s="1"/>
      <c r="B66" s="43"/>
      <c r="C66" s="21"/>
      <c r="D66" s="21"/>
      <c r="E66" s="32"/>
      <c r="F66" s="33"/>
      <c r="G66" s="33"/>
      <c r="H66" s="32">
        <f t="shared" si="2"/>
        <v>0</v>
      </c>
      <c r="I66" s="37">
        <v>1</v>
      </c>
      <c r="J66" s="21" t="s">
        <v>20</v>
      </c>
      <c r="K66" s="32"/>
      <c r="L66" s="5"/>
      <c r="M66" s="3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30.75" customHeight="1" x14ac:dyDescent="0.25">
      <c r="A67" s="1"/>
      <c r="B67" s="43"/>
      <c r="C67" s="21"/>
      <c r="D67" s="21"/>
      <c r="E67" s="32"/>
      <c r="F67" s="33"/>
      <c r="G67" s="33"/>
      <c r="H67" s="32">
        <f t="shared" si="2"/>
        <v>0</v>
      </c>
      <c r="I67" s="37">
        <v>1</v>
      </c>
      <c r="J67" s="21" t="s">
        <v>20</v>
      </c>
      <c r="K67" s="32"/>
      <c r="L67" s="5"/>
      <c r="M67" s="3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30.75" customHeight="1" x14ac:dyDescent="0.25">
      <c r="A68" s="1"/>
      <c r="B68" s="43"/>
      <c r="C68" s="21"/>
      <c r="D68" s="21"/>
      <c r="E68" s="32"/>
      <c r="F68" s="33"/>
      <c r="G68" s="33"/>
      <c r="H68" s="32">
        <f t="shared" si="2"/>
        <v>0</v>
      </c>
      <c r="I68" s="37">
        <v>1</v>
      </c>
      <c r="J68" s="21" t="s">
        <v>20</v>
      </c>
      <c r="K68" s="32"/>
      <c r="L68" s="5"/>
      <c r="M68" s="3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30.75" customHeight="1" x14ac:dyDescent="0.25">
      <c r="A69" s="1"/>
      <c r="B69" s="43"/>
      <c r="C69" s="21"/>
      <c r="D69" s="21"/>
      <c r="E69" s="32"/>
      <c r="F69" s="33"/>
      <c r="G69" s="33"/>
      <c r="H69" s="32">
        <f t="shared" si="2"/>
        <v>0</v>
      </c>
      <c r="I69" s="37">
        <v>1</v>
      </c>
      <c r="J69" s="21" t="s">
        <v>20</v>
      </c>
      <c r="K69" s="32"/>
      <c r="L69" s="5"/>
      <c r="M69" s="3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30.75" customHeight="1" x14ac:dyDescent="0.25">
      <c r="A70" s="1"/>
      <c r="B70" s="43"/>
      <c r="C70" s="21"/>
      <c r="D70" s="21"/>
      <c r="E70" s="32"/>
      <c r="F70" s="33"/>
      <c r="G70" s="33"/>
      <c r="H70" s="32">
        <f t="shared" si="2"/>
        <v>0</v>
      </c>
      <c r="I70" s="37">
        <v>1</v>
      </c>
      <c r="J70" s="21" t="s">
        <v>20</v>
      </c>
      <c r="K70" s="32"/>
      <c r="L70" s="5"/>
      <c r="M70" s="3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30.75" customHeight="1" x14ac:dyDescent="0.25">
      <c r="A71" s="1"/>
      <c r="B71" s="43"/>
      <c r="C71" s="21"/>
      <c r="D71" s="21"/>
      <c r="E71" s="32"/>
      <c r="F71" s="33"/>
      <c r="G71" s="33"/>
      <c r="H71" s="32">
        <f t="shared" si="2"/>
        <v>0</v>
      </c>
      <c r="I71" s="37">
        <v>1</v>
      </c>
      <c r="J71" s="21" t="s">
        <v>19</v>
      </c>
      <c r="K71" s="32"/>
      <c r="L71" s="5"/>
      <c r="M71" s="3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30.75" customHeight="1" x14ac:dyDescent="0.25">
      <c r="A72" s="1"/>
      <c r="B72" s="50"/>
      <c r="C72" s="23"/>
      <c r="D72" s="23"/>
      <c r="E72" s="48"/>
      <c r="F72" s="49"/>
      <c r="G72" s="49"/>
      <c r="H72" s="48">
        <f t="shared" si="2"/>
        <v>0</v>
      </c>
      <c r="I72" s="36">
        <f>SUM(I73:I80)/COUNT(I73:I80)</f>
        <v>1</v>
      </c>
      <c r="J72" s="40" t="s">
        <v>19</v>
      </c>
      <c r="K72" s="32"/>
      <c r="L72" s="5"/>
      <c r="M72" s="3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30.75" customHeight="1" x14ac:dyDescent="0.25">
      <c r="A73" s="1"/>
      <c r="B73" s="43"/>
      <c r="C73" s="21"/>
      <c r="D73" s="21"/>
      <c r="E73" s="32"/>
      <c r="F73" s="33"/>
      <c r="G73" s="33"/>
      <c r="H73" s="32">
        <f t="shared" si="2"/>
        <v>0</v>
      </c>
      <c r="I73" s="37">
        <v>1</v>
      </c>
      <c r="J73" s="21" t="s">
        <v>19</v>
      </c>
      <c r="K73" s="5"/>
      <c r="L73" s="5"/>
      <c r="M73" s="3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30.75" customHeight="1" x14ac:dyDescent="0.25">
      <c r="A74" s="1"/>
      <c r="B74" s="43"/>
      <c r="C74" s="21"/>
      <c r="D74" s="21"/>
      <c r="E74" s="32"/>
      <c r="F74" s="33"/>
      <c r="G74" s="33"/>
      <c r="H74" s="32"/>
      <c r="I74" s="37">
        <v>1</v>
      </c>
      <c r="J74" s="21" t="s">
        <v>19</v>
      </c>
      <c r="K74" s="5"/>
      <c r="L74" s="5"/>
      <c r="M74" s="3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30.75" customHeight="1" x14ac:dyDescent="0.25">
      <c r="A75" s="1"/>
      <c r="B75" s="43"/>
      <c r="C75" s="21"/>
      <c r="D75" s="21"/>
      <c r="E75" s="32"/>
      <c r="F75" s="33"/>
      <c r="G75" s="33"/>
      <c r="H75" s="32">
        <f t="shared" ref="H75:H106" si="3">G75-F75</f>
        <v>0</v>
      </c>
      <c r="I75" s="37">
        <v>1</v>
      </c>
      <c r="J75" s="21" t="s">
        <v>19</v>
      </c>
      <c r="K75" s="5"/>
      <c r="L75" s="5"/>
      <c r="M75" s="3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30.75" customHeight="1" x14ac:dyDescent="0.25">
      <c r="A76" s="1"/>
      <c r="B76" s="43"/>
      <c r="C76" s="21"/>
      <c r="D76" s="21"/>
      <c r="E76" s="32"/>
      <c r="F76" s="33"/>
      <c r="G76" s="33"/>
      <c r="H76" s="32">
        <f t="shared" si="3"/>
        <v>0</v>
      </c>
      <c r="I76" s="37">
        <v>1</v>
      </c>
      <c r="J76" s="21" t="s">
        <v>19</v>
      </c>
      <c r="K76" s="5"/>
      <c r="L76" s="5"/>
      <c r="M76" s="3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30.75" customHeight="1" x14ac:dyDescent="0.25">
      <c r="A77" s="1"/>
      <c r="B77" s="43"/>
      <c r="C77" s="21"/>
      <c r="D77" s="21"/>
      <c r="E77" s="32"/>
      <c r="F77" s="33"/>
      <c r="G77" s="33"/>
      <c r="H77" s="32">
        <f t="shared" si="3"/>
        <v>0</v>
      </c>
      <c r="I77" s="37">
        <v>1</v>
      </c>
      <c r="J77" s="21" t="s">
        <v>19</v>
      </c>
      <c r="K77" s="5"/>
      <c r="L77" s="5"/>
      <c r="M77" s="3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30.75" customHeight="1" x14ac:dyDescent="0.25">
      <c r="A78" s="1"/>
      <c r="B78" s="43"/>
      <c r="C78" s="21"/>
      <c r="D78" s="21"/>
      <c r="E78" s="32"/>
      <c r="F78" s="33"/>
      <c r="G78" s="33"/>
      <c r="H78" s="32">
        <f t="shared" si="3"/>
        <v>0</v>
      </c>
      <c r="I78" s="37">
        <v>1</v>
      </c>
      <c r="J78" s="21" t="s">
        <v>19</v>
      </c>
      <c r="K78" s="5"/>
      <c r="L78" s="5"/>
      <c r="M78" s="3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30.75" customHeight="1" x14ac:dyDescent="0.25">
      <c r="A79" s="1"/>
      <c r="B79" s="43"/>
      <c r="C79" s="21"/>
      <c r="D79" s="21"/>
      <c r="E79" s="32"/>
      <c r="F79" s="33"/>
      <c r="G79" s="33"/>
      <c r="H79" s="32">
        <f t="shared" si="3"/>
        <v>0</v>
      </c>
      <c r="I79" s="37">
        <v>1</v>
      </c>
      <c r="J79" s="21" t="s">
        <v>19</v>
      </c>
      <c r="K79" s="5"/>
      <c r="L79" s="5"/>
      <c r="M79" s="3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30.75" customHeight="1" x14ac:dyDescent="0.25">
      <c r="A80" s="1"/>
      <c r="B80" s="43"/>
      <c r="C80" s="21"/>
      <c r="D80" s="21"/>
      <c r="E80" s="32"/>
      <c r="F80" s="33"/>
      <c r="G80" s="33"/>
      <c r="H80" s="32">
        <f t="shared" si="3"/>
        <v>0</v>
      </c>
      <c r="I80" s="37">
        <v>1</v>
      </c>
      <c r="J80" s="21" t="s">
        <v>19</v>
      </c>
      <c r="K80" s="5"/>
      <c r="L80" s="5"/>
      <c r="M80" s="3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30.75" customHeight="1" x14ac:dyDescent="0.25">
      <c r="A81" s="1"/>
      <c r="B81" s="50"/>
      <c r="C81" s="23"/>
      <c r="D81" s="23"/>
      <c r="E81" s="48"/>
      <c r="F81" s="49"/>
      <c r="G81" s="49"/>
      <c r="H81" s="48">
        <f t="shared" si="3"/>
        <v>0</v>
      </c>
      <c r="I81" s="36">
        <f>SUM(I82:I86)/COUNT(I82:I86)</f>
        <v>1</v>
      </c>
      <c r="J81" s="40" t="s">
        <v>19</v>
      </c>
      <c r="K81" s="5"/>
      <c r="L81" s="5"/>
      <c r="M81" s="3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30.75" customHeight="1" x14ac:dyDescent="0.25">
      <c r="A82" s="1"/>
      <c r="B82" s="43"/>
      <c r="C82" s="51"/>
      <c r="D82" s="21"/>
      <c r="E82" s="32"/>
      <c r="F82" s="33"/>
      <c r="G82" s="33"/>
      <c r="H82" s="32">
        <f t="shared" si="3"/>
        <v>0</v>
      </c>
      <c r="I82" s="37">
        <v>1</v>
      </c>
      <c r="J82" s="21" t="s">
        <v>19</v>
      </c>
      <c r="K82" s="5"/>
      <c r="L82" s="5"/>
      <c r="M82" s="3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30.75" customHeight="1" x14ac:dyDescent="0.25">
      <c r="A83" s="1"/>
      <c r="B83" s="43"/>
      <c r="C83" s="21"/>
      <c r="D83" s="21"/>
      <c r="E83" s="32"/>
      <c r="F83" s="33"/>
      <c r="G83" s="33"/>
      <c r="H83" s="32">
        <f t="shared" si="3"/>
        <v>0</v>
      </c>
      <c r="I83" s="37">
        <v>1</v>
      </c>
      <c r="J83" s="21" t="s">
        <v>19</v>
      </c>
      <c r="K83" s="5"/>
      <c r="L83" s="5"/>
      <c r="M83" s="3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30.75" customHeight="1" x14ac:dyDescent="0.25">
      <c r="A84" s="1"/>
      <c r="B84" s="43"/>
      <c r="C84" s="21"/>
      <c r="D84" s="21"/>
      <c r="E84" s="32"/>
      <c r="F84" s="33"/>
      <c r="G84" s="33"/>
      <c r="H84" s="32">
        <f t="shared" si="3"/>
        <v>0</v>
      </c>
      <c r="I84" s="37">
        <v>1</v>
      </c>
      <c r="J84" s="21" t="s">
        <v>19</v>
      </c>
      <c r="K84" s="5"/>
      <c r="L84" s="5"/>
      <c r="M84" s="3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30.75" customHeight="1" x14ac:dyDescent="0.25">
      <c r="A85" s="1"/>
      <c r="B85" s="43"/>
      <c r="C85" s="21"/>
      <c r="D85" s="21"/>
      <c r="E85" s="32"/>
      <c r="F85" s="33"/>
      <c r="G85" s="33"/>
      <c r="H85" s="32">
        <f t="shared" si="3"/>
        <v>0</v>
      </c>
      <c r="I85" s="37">
        <v>1</v>
      </c>
      <c r="J85" s="21" t="s">
        <v>19</v>
      </c>
      <c r="K85" s="5"/>
      <c r="L85" s="5"/>
      <c r="M85" s="3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30.75" customHeight="1" x14ac:dyDescent="0.25">
      <c r="A86" s="1"/>
      <c r="B86" s="43"/>
      <c r="C86" s="21"/>
      <c r="D86" s="21"/>
      <c r="E86" s="32"/>
      <c r="F86" s="33"/>
      <c r="G86" s="33"/>
      <c r="H86" s="32">
        <f t="shared" si="3"/>
        <v>0</v>
      </c>
      <c r="I86" s="37">
        <v>1</v>
      </c>
      <c r="J86" s="21" t="s">
        <v>19</v>
      </c>
      <c r="K86" s="5"/>
      <c r="L86" s="5"/>
      <c r="M86" s="3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30.75" customHeight="1" x14ac:dyDescent="0.25">
      <c r="A87" s="1"/>
      <c r="B87" s="50"/>
      <c r="C87" s="23"/>
      <c r="D87" s="23"/>
      <c r="E87" s="48"/>
      <c r="F87" s="49"/>
      <c r="G87" s="49"/>
      <c r="H87" s="48">
        <f t="shared" si="3"/>
        <v>0</v>
      </c>
      <c r="I87" s="36">
        <v>1</v>
      </c>
      <c r="J87" s="40" t="s">
        <v>19</v>
      </c>
      <c r="K87" s="5"/>
      <c r="L87" s="5"/>
      <c r="M87" s="3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30.75" customHeight="1" x14ac:dyDescent="0.25">
      <c r="A88" s="1"/>
      <c r="B88" s="43"/>
      <c r="C88" s="21"/>
      <c r="D88" s="21"/>
      <c r="E88" s="32"/>
      <c r="F88" s="33"/>
      <c r="G88" s="33"/>
      <c r="H88" s="32">
        <f t="shared" si="3"/>
        <v>0</v>
      </c>
      <c r="I88" s="37">
        <v>1</v>
      </c>
      <c r="J88" s="21" t="s">
        <v>19</v>
      </c>
      <c r="K88" s="5"/>
      <c r="L88" s="5"/>
      <c r="M88" s="3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28.5" customHeight="1" x14ac:dyDescent="0.25">
      <c r="A89" s="1"/>
      <c r="B89" s="50"/>
      <c r="C89" s="23"/>
      <c r="D89" s="23"/>
      <c r="E89" s="48"/>
      <c r="F89" s="49"/>
      <c r="G89" s="49"/>
      <c r="H89" s="48">
        <f t="shared" si="3"/>
        <v>0</v>
      </c>
      <c r="I89" s="36">
        <v>0</v>
      </c>
      <c r="J89" s="40" t="s">
        <v>21</v>
      </c>
      <c r="K89" s="5"/>
      <c r="L89" s="5"/>
      <c r="M89" s="3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30.75" customHeight="1" x14ac:dyDescent="0.25">
      <c r="A90" s="1"/>
      <c r="B90" s="43"/>
      <c r="C90" s="21"/>
      <c r="D90" s="21"/>
      <c r="E90" s="32"/>
      <c r="F90" s="33"/>
      <c r="G90" s="33"/>
      <c r="H90" s="32">
        <f t="shared" si="3"/>
        <v>0</v>
      </c>
      <c r="I90" s="37">
        <v>0.5</v>
      </c>
      <c r="J90" s="21" t="s">
        <v>21</v>
      </c>
      <c r="K90" s="5"/>
      <c r="L90" s="5"/>
      <c r="M90" s="3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30.75" customHeight="1" x14ac:dyDescent="0.25">
      <c r="A91" s="1"/>
      <c r="B91" s="43"/>
      <c r="C91" s="21"/>
      <c r="D91" s="21"/>
      <c r="E91" s="32"/>
      <c r="F91" s="33"/>
      <c r="G91" s="33"/>
      <c r="H91" s="32">
        <f t="shared" si="3"/>
        <v>0</v>
      </c>
      <c r="I91" s="37">
        <v>0.5</v>
      </c>
      <c r="J91" s="21" t="s">
        <v>21</v>
      </c>
      <c r="K91" s="5"/>
      <c r="L91" s="5"/>
      <c r="M91" s="3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30.75" customHeight="1" x14ac:dyDescent="0.25">
      <c r="A92" s="1"/>
      <c r="B92" s="43"/>
      <c r="C92" s="21"/>
      <c r="D92" s="21"/>
      <c r="E92" s="32"/>
      <c r="F92" s="33"/>
      <c r="G92" s="33"/>
      <c r="H92" s="32">
        <f t="shared" si="3"/>
        <v>0</v>
      </c>
      <c r="I92" s="37">
        <v>0.5</v>
      </c>
      <c r="J92" s="21" t="s">
        <v>21</v>
      </c>
      <c r="K92" s="5"/>
      <c r="L92" s="5"/>
      <c r="M92" s="3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30.75" customHeight="1" x14ac:dyDescent="0.25">
      <c r="A93" s="1"/>
      <c r="B93" s="43"/>
      <c r="C93" s="21"/>
      <c r="D93" s="21"/>
      <c r="E93" s="32"/>
      <c r="F93" s="33"/>
      <c r="G93" s="33"/>
      <c r="H93" s="32">
        <f t="shared" si="3"/>
        <v>0</v>
      </c>
      <c r="I93" s="37">
        <v>0.5</v>
      </c>
      <c r="J93" s="21" t="s">
        <v>21</v>
      </c>
      <c r="K93" s="5"/>
      <c r="L93" s="5"/>
      <c r="M93" s="3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30.75" customHeight="1" x14ac:dyDescent="0.25">
      <c r="A94" s="1"/>
      <c r="B94" s="43"/>
      <c r="C94" s="21"/>
      <c r="D94" s="21"/>
      <c r="E94" s="32"/>
      <c r="F94" s="33"/>
      <c r="G94" s="33"/>
      <c r="H94" s="32">
        <f t="shared" si="3"/>
        <v>0</v>
      </c>
      <c r="I94" s="37">
        <v>0.5</v>
      </c>
      <c r="J94" s="21" t="s">
        <v>21</v>
      </c>
      <c r="K94" s="5"/>
      <c r="L94" s="5"/>
      <c r="M94" s="3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27.75" customHeight="1" x14ac:dyDescent="0.25">
      <c r="A95" s="1"/>
      <c r="B95" s="50"/>
      <c r="C95" s="23"/>
      <c r="D95" s="23"/>
      <c r="E95" s="48"/>
      <c r="F95" s="49"/>
      <c r="G95" s="49"/>
      <c r="H95" s="48">
        <f t="shared" si="3"/>
        <v>0</v>
      </c>
      <c r="I95" s="36">
        <v>0</v>
      </c>
      <c r="J95" s="40" t="s">
        <v>20</v>
      </c>
      <c r="K95" s="5"/>
      <c r="L95" s="5"/>
      <c r="M95" s="3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30.75" customHeight="1" x14ac:dyDescent="0.25">
      <c r="A96" s="1"/>
      <c r="B96" s="43"/>
      <c r="C96" s="21"/>
      <c r="D96" s="21"/>
      <c r="E96" s="32"/>
      <c r="F96" s="33"/>
      <c r="G96" s="33"/>
      <c r="H96" s="32">
        <f t="shared" si="3"/>
        <v>0</v>
      </c>
      <c r="I96" s="37">
        <v>0</v>
      </c>
      <c r="J96" s="21" t="s">
        <v>20</v>
      </c>
      <c r="K96" s="5"/>
      <c r="L96" s="5"/>
      <c r="M96" s="3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30.75" customHeight="1" x14ac:dyDescent="0.25">
      <c r="A97" s="1"/>
      <c r="B97" s="43"/>
      <c r="C97" s="21"/>
      <c r="D97" s="21"/>
      <c r="E97" s="32"/>
      <c r="F97" s="33"/>
      <c r="G97" s="33"/>
      <c r="H97" s="32">
        <f t="shared" si="3"/>
        <v>0</v>
      </c>
      <c r="I97" s="37">
        <v>0</v>
      </c>
      <c r="J97" s="21" t="s">
        <v>20</v>
      </c>
      <c r="K97" s="5"/>
      <c r="L97" s="5"/>
      <c r="M97" s="3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30.75" customHeight="1" x14ac:dyDescent="0.25">
      <c r="A98" s="1"/>
      <c r="B98" s="43"/>
      <c r="C98" s="21"/>
      <c r="D98" s="21"/>
      <c r="E98" s="32"/>
      <c r="F98" s="33"/>
      <c r="G98" s="33"/>
      <c r="H98" s="32">
        <f t="shared" si="3"/>
        <v>0</v>
      </c>
      <c r="I98" s="37">
        <v>0</v>
      </c>
      <c r="J98" s="21" t="s">
        <v>20</v>
      </c>
      <c r="K98" s="5"/>
      <c r="L98" s="5"/>
      <c r="M98" s="3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30.75" customHeight="1" x14ac:dyDescent="0.25">
      <c r="A99" s="1"/>
      <c r="B99" s="43"/>
      <c r="C99" s="21"/>
      <c r="D99" s="21"/>
      <c r="E99" s="32"/>
      <c r="F99" s="33"/>
      <c r="G99" s="33"/>
      <c r="H99" s="32">
        <f t="shared" si="3"/>
        <v>0</v>
      </c>
      <c r="I99" s="37">
        <v>0</v>
      </c>
      <c r="J99" s="21" t="s">
        <v>20</v>
      </c>
      <c r="K99" s="5"/>
      <c r="L99" s="5"/>
      <c r="M99" s="3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30.75" customHeight="1" x14ac:dyDescent="0.25">
      <c r="A100" s="1"/>
      <c r="B100" s="43"/>
      <c r="C100" s="21"/>
      <c r="D100" s="21"/>
      <c r="E100" s="32"/>
      <c r="F100" s="33"/>
      <c r="G100" s="33"/>
      <c r="H100" s="32">
        <f t="shared" si="3"/>
        <v>0</v>
      </c>
      <c r="I100" s="37">
        <v>0</v>
      </c>
      <c r="J100" s="21" t="s">
        <v>20</v>
      </c>
      <c r="K100" s="5"/>
      <c r="L100" s="5"/>
      <c r="M100" s="3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30.75" customHeight="1" x14ac:dyDescent="0.25">
      <c r="A101" s="1"/>
      <c r="B101" s="50"/>
      <c r="C101" s="23"/>
      <c r="D101" s="23"/>
      <c r="E101" s="48"/>
      <c r="F101" s="49"/>
      <c r="G101" s="49"/>
      <c r="H101" s="48">
        <f t="shared" si="3"/>
        <v>0</v>
      </c>
      <c r="I101" s="36">
        <v>0</v>
      </c>
      <c r="J101" s="40" t="s">
        <v>20</v>
      </c>
      <c r="K101" s="5"/>
      <c r="L101" s="5"/>
      <c r="M101" s="3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30.75" customHeight="1" x14ac:dyDescent="0.25">
      <c r="A102" s="1"/>
      <c r="B102" s="43"/>
      <c r="C102" s="21"/>
      <c r="D102" s="21"/>
      <c r="E102" s="32"/>
      <c r="F102" s="33"/>
      <c r="G102" s="33"/>
      <c r="H102" s="32">
        <f t="shared" si="3"/>
        <v>0</v>
      </c>
      <c r="I102" s="37">
        <v>0</v>
      </c>
      <c r="J102" s="21" t="s">
        <v>20</v>
      </c>
      <c r="K102" s="5"/>
      <c r="L102" s="5"/>
      <c r="M102" s="34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30.75" customHeight="1" x14ac:dyDescent="0.25">
      <c r="A103" s="1"/>
      <c r="B103" s="43"/>
      <c r="C103" s="21"/>
      <c r="D103" s="21"/>
      <c r="E103" s="32"/>
      <c r="F103" s="33"/>
      <c r="G103" s="33"/>
      <c r="H103" s="32">
        <f t="shared" si="3"/>
        <v>0</v>
      </c>
      <c r="I103" s="37">
        <v>0</v>
      </c>
      <c r="J103" s="21" t="s">
        <v>20</v>
      </c>
      <c r="K103" s="5"/>
      <c r="L103" s="5"/>
      <c r="M103" s="3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30.75" customHeight="1" x14ac:dyDescent="0.25">
      <c r="A104" s="1"/>
      <c r="B104" s="43"/>
      <c r="C104" s="21"/>
      <c r="D104" s="21"/>
      <c r="E104" s="32"/>
      <c r="F104" s="33"/>
      <c r="G104" s="33"/>
      <c r="H104" s="32">
        <f t="shared" si="3"/>
        <v>0</v>
      </c>
      <c r="I104" s="37">
        <v>0</v>
      </c>
      <c r="J104" s="21" t="s">
        <v>20</v>
      </c>
      <c r="K104" s="5"/>
      <c r="L104" s="5"/>
      <c r="M104" s="3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30.75" customHeight="1" x14ac:dyDescent="0.25">
      <c r="A105" s="1"/>
      <c r="B105" s="43"/>
      <c r="C105" s="21"/>
      <c r="D105" s="21"/>
      <c r="E105" s="32"/>
      <c r="F105" s="33"/>
      <c r="G105" s="33"/>
      <c r="H105" s="32">
        <f t="shared" si="3"/>
        <v>0</v>
      </c>
      <c r="I105" s="37">
        <v>0</v>
      </c>
      <c r="J105" s="21" t="s">
        <v>20</v>
      </c>
      <c r="K105" s="5"/>
      <c r="L105" s="5"/>
      <c r="M105" s="3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30.75" customHeight="1" x14ac:dyDescent="0.25">
      <c r="A106" s="1"/>
      <c r="B106" s="52"/>
      <c r="C106" s="53"/>
      <c r="D106" s="53"/>
      <c r="E106" s="53"/>
      <c r="F106" s="54"/>
      <c r="G106" s="54"/>
      <c r="H106" s="55">
        <f t="shared" si="3"/>
        <v>0</v>
      </c>
      <c r="I106" s="56"/>
      <c r="J106" s="56"/>
      <c r="K106" s="56"/>
      <c r="L106" s="5"/>
      <c r="M106" s="3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3.5" customHeight="1" x14ac:dyDescent="0.25">
      <c r="A107" s="1"/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3.5" customHeight="1" x14ac:dyDescent="0.25">
      <c r="A108" s="1"/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3.5" customHeight="1" x14ac:dyDescent="0.25">
      <c r="A109" s="1"/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3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3.5" customHeight="1" x14ac:dyDescent="0.25">
      <c r="A110" s="1"/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3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3.5" customHeight="1" x14ac:dyDescent="0.25">
      <c r="A111" s="1"/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3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3.5" customHeight="1" x14ac:dyDescent="0.25">
      <c r="A112" s="1"/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3.5" customHeight="1" x14ac:dyDescent="0.25">
      <c r="A113" s="1"/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3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3.5" customHeight="1" x14ac:dyDescent="0.25">
      <c r="A114" s="1"/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3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3.5" customHeight="1" x14ac:dyDescent="0.25">
      <c r="A115" s="1"/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3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3.5" customHeight="1" x14ac:dyDescent="0.25">
      <c r="A116" s="1"/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3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3.5" customHeight="1" x14ac:dyDescent="0.25">
      <c r="A117" s="1"/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3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3.5" customHeight="1" x14ac:dyDescent="0.25">
      <c r="A118" s="1"/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3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3.5" customHeight="1" x14ac:dyDescent="0.25">
      <c r="A119" s="1"/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3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3.5" customHeight="1" x14ac:dyDescent="0.25">
      <c r="A120" s="1"/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3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13.5" customHeight="1" x14ac:dyDescent="0.25">
      <c r="A121" s="1"/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3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13.5" customHeight="1" x14ac:dyDescent="0.25">
      <c r="A122" s="1"/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13.5" customHeight="1" x14ac:dyDescent="0.25">
      <c r="A123" s="1"/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3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3.5" customHeight="1" x14ac:dyDescent="0.25">
      <c r="A124" s="1"/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3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3.5" customHeight="1" x14ac:dyDescent="0.25">
      <c r="A125" s="1"/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3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3.5" customHeight="1" x14ac:dyDescent="0.25">
      <c r="A126" s="1"/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3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3.5" customHeight="1" x14ac:dyDescent="0.25">
      <c r="A127" s="1"/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3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3.5" customHeight="1" x14ac:dyDescent="0.25">
      <c r="A128" s="1"/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3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3.5" customHeight="1" x14ac:dyDescent="0.25">
      <c r="A129" s="1"/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3.5" customHeight="1" x14ac:dyDescent="0.25">
      <c r="A130" s="1"/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3.5" customHeight="1" x14ac:dyDescent="0.25">
      <c r="A131" s="1"/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3.5" customHeight="1" x14ac:dyDescent="0.25">
      <c r="A132" s="1"/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3.5" customHeight="1" x14ac:dyDescent="0.25">
      <c r="A133" s="1"/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3.5" customHeight="1" x14ac:dyDescent="0.25">
      <c r="A134" s="1"/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3.5" customHeight="1" x14ac:dyDescent="0.25">
      <c r="A135" s="1"/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3.5" customHeight="1" x14ac:dyDescent="0.25">
      <c r="A136" s="1"/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3.5" customHeight="1" x14ac:dyDescent="0.25">
      <c r="A137" s="1"/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3.5" customHeight="1" x14ac:dyDescent="0.25">
      <c r="A138" s="1"/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3.5" customHeight="1" x14ac:dyDescent="0.25">
      <c r="A139" s="1"/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3.5" customHeight="1" x14ac:dyDescent="0.25">
      <c r="A140" s="1"/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3.5" customHeight="1" x14ac:dyDescent="0.25">
      <c r="A141" s="1"/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3.5" customHeight="1" x14ac:dyDescent="0.25">
      <c r="A142" s="1"/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3.5" customHeight="1" x14ac:dyDescent="0.25">
      <c r="A143" s="1"/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3.5" customHeight="1" x14ac:dyDescent="0.25">
      <c r="A144" s="1"/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3.5" customHeight="1" x14ac:dyDescent="0.25">
      <c r="A145" s="1"/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3.5" customHeight="1" x14ac:dyDescent="0.25">
      <c r="A146" s="1"/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3.5" customHeight="1" x14ac:dyDescent="0.25">
      <c r="A147" s="1"/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3.5" customHeight="1" x14ac:dyDescent="0.25">
      <c r="A148" s="1"/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3.5" customHeight="1" x14ac:dyDescent="0.25">
      <c r="A149" s="1"/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3.5" customHeight="1" x14ac:dyDescent="0.25">
      <c r="A150" s="1"/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3.5" customHeight="1" x14ac:dyDescent="0.25">
      <c r="A151" s="1"/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3.5" customHeight="1" x14ac:dyDescent="0.25">
      <c r="A152" s="1"/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3.5" customHeight="1" x14ac:dyDescent="0.25">
      <c r="A153" s="1"/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3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3.5" customHeight="1" x14ac:dyDescent="0.25">
      <c r="A154" s="1"/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3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3.5" customHeight="1" x14ac:dyDescent="0.25">
      <c r="A155" s="1"/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3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3.5" customHeight="1" x14ac:dyDescent="0.25">
      <c r="A156" s="1"/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3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3.5" customHeight="1" x14ac:dyDescent="0.25">
      <c r="A157" s="1"/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3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3.5" customHeight="1" x14ac:dyDescent="0.25">
      <c r="A158" s="1"/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3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3.5" customHeight="1" x14ac:dyDescent="0.25">
      <c r="A159" s="1"/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3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3.5" customHeight="1" x14ac:dyDescent="0.25">
      <c r="A160" s="1"/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3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3.5" customHeight="1" x14ac:dyDescent="0.25">
      <c r="A161" s="1"/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3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3.5" customHeight="1" x14ac:dyDescent="0.25">
      <c r="A162" s="1"/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3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3.5" customHeight="1" x14ac:dyDescent="0.25">
      <c r="A163" s="1"/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3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3.5" customHeight="1" x14ac:dyDescent="0.25">
      <c r="A164" s="1"/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3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3.5" customHeight="1" x14ac:dyDescent="0.25">
      <c r="A165" s="1"/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3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3.5" customHeight="1" x14ac:dyDescent="0.25">
      <c r="A166" s="1"/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3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3.5" customHeight="1" x14ac:dyDescent="0.25">
      <c r="A167" s="1"/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3.5" customHeight="1" x14ac:dyDescent="0.25">
      <c r="A168" s="1"/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3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3.5" customHeight="1" x14ac:dyDescent="0.25">
      <c r="A169" s="1"/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3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3.5" customHeight="1" x14ac:dyDescent="0.25">
      <c r="A170" s="1"/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3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3.5" customHeight="1" x14ac:dyDescent="0.25">
      <c r="A171" s="1"/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3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3.5" customHeight="1" x14ac:dyDescent="0.25">
      <c r="A172" s="1"/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3.5" customHeight="1" x14ac:dyDescent="0.25">
      <c r="A173" s="1"/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3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3.5" customHeight="1" x14ac:dyDescent="0.25">
      <c r="A174" s="1"/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3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3.5" customHeight="1" x14ac:dyDescent="0.25">
      <c r="A175" s="1"/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3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3.5" customHeight="1" x14ac:dyDescent="0.25">
      <c r="A176" s="1"/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3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3.5" customHeight="1" x14ac:dyDescent="0.25">
      <c r="A177" s="1"/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3.5" customHeight="1" x14ac:dyDescent="0.25">
      <c r="A178" s="1"/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3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3.5" customHeight="1" x14ac:dyDescent="0.25">
      <c r="A179" s="1"/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3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3.5" customHeight="1" x14ac:dyDescent="0.25">
      <c r="A180" s="1"/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3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3.5" customHeight="1" x14ac:dyDescent="0.25">
      <c r="A181" s="1"/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3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3.5" customHeight="1" x14ac:dyDescent="0.25">
      <c r="A182" s="1"/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3.5" customHeight="1" x14ac:dyDescent="0.25">
      <c r="A183" s="1"/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3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3.5" customHeight="1" x14ac:dyDescent="0.25">
      <c r="A184" s="1"/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3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3.5" customHeight="1" x14ac:dyDescent="0.25">
      <c r="A185" s="1"/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3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3.5" customHeight="1" x14ac:dyDescent="0.25">
      <c r="A186" s="1"/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3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3.5" customHeight="1" x14ac:dyDescent="0.25">
      <c r="A187" s="1"/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3.5" customHeight="1" x14ac:dyDescent="0.25">
      <c r="A188" s="1"/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3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3.5" customHeight="1" x14ac:dyDescent="0.25">
      <c r="A189" s="1"/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3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3.5" customHeight="1" x14ac:dyDescent="0.25">
      <c r="A190" s="1"/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3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3.5" customHeight="1" x14ac:dyDescent="0.25">
      <c r="A191" s="1"/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3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3.5" customHeight="1" x14ac:dyDescent="0.25">
      <c r="A192" s="1"/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3.5" customHeight="1" x14ac:dyDescent="0.25">
      <c r="A193" s="1"/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3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3.5" customHeight="1" x14ac:dyDescent="0.25">
      <c r="A194" s="1"/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3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3.5" customHeight="1" x14ac:dyDescent="0.25">
      <c r="A195" s="1"/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3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3.5" customHeight="1" x14ac:dyDescent="0.25">
      <c r="A196" s="1"/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3.5" customHeight="1" x14ac:dyDescent="0.25">
      <c r="A197" s="1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3.5" customHeight="1" x14ac:dyDescent="0.25">
      <c r="A198" s="1"/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3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3.5" customHeight="1" x14ac:dyDescent="0.25">
      <c r="A199" s="1"/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3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3.5" customHeight="1" x14ac:dyDescent="0.25">
      <c r="A200" s="1"/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3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3.5" customHeight="1" x14ac:dyDescent="0.25">
      <c r="A201" s="1"/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3.5" customHeight="1" x14ac:dyDescent="0.25">
      <c r="A202" s="1"/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3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3.5" customHeight="1" x14ac:dyDescent="0.25">
      <c r="A203" s="1"/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3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3.5" customHeight="1" x14ac:dyDescent="0.25">
      <c r="A204" s="1"/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3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3.5" customHeight="1" x14ac:dyDescent="0.25">
      <c r="A205" s="1"/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3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3.5" customHeight="1" x14ac:dyDescent="0.25">
      <c r="A206" s="1"/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3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3.5" customHeight="1" x14ac:dyDescent="0.25">
      <c r="A207" s="1"/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3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3.5" customHeight="1" x14ac:dyDescent="0.25">
      <c r="A208" s="1"/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3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3.5" customHeight="1" x14ac:dyDescent="0.25">
      <c r="A209" s="1"/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3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3.5" customHeight="1" x14ac:dyDescent="0.25">
      <c r="A210" s="1"/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3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3.5" customHeight="1" x14ac:dyDescent="0.25">
      <c r="A211" s="1"/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3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3.5" customHeight="1" x14ac:dyDescent="0.25">
      <c r="A212" s="1"/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3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3.5" customHeight="1" x14ac:dyDescent="0.25">
      <c r="A213" s="1"/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3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3.5" customHeight="1" x14ac:dyDescent="0.25">
      <c r="A214" s="1"/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3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3.5" customHeight="1" x14ac:dyDescent="0.25">
      <c r="A215" s="1"/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3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3.5" customHeight="1" x14ac:dyDescent="0.25">
      <c r="A216" s="1"/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3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3.5" customHeight="1" x14ac:dyDescent="0.25">
      <c r="A217" s="1"/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3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3.5" customHeight="1" x14ac:dyDescent="0.25">
      <c r="A218" s="1"/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3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3.5" customHeight="1" x14ac:dyDescent="0.25">
      <c r="A219" s="1"/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3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3.5" customHeight="1" x14ac:dyDescent="0.25">
      <c r="A220" s="1"/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3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3.5" customHeight="1" x14ac:dyDescent="0.25">
      <c r="A221" s="1"/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3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3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</sheetData>
  <mergeCells count="2">
    <mergeCell ref="B2:C2"/>
    <mergeCell ref="B3:C3"/>
  </mergeCells>
  <phoneticPr fontId="16" type="noConversion"/>
  <conditionalFormatting sqref="J6:J10 M6:M13 J12:J13 J15:J18 J20:J22 J27:J105">
    <cfRule type="containsText" dxfId="4" priority="1" operator="containsText" text="Vencido">
      <formula>NOT(ISERROR(SEARCH(("Vencido"),(J6))))</formula>
    </cfRule>
    <cfRule type="containsText" dxfId="3" priority="2" operator="containsText" text="En espera">
      <formula>NOT(ISERROR(SEARCH(("En espera"),(J6))))</formula>
    </cfRule>
    <cfRule type="containsText" dxfId="2" priority="3" operator="containsText" text="Completo">
      <formula>NOT(ISERROR(SEARCH(("Completo"),(J6))))</formula>
    </cfRule>
    <cfRule type="containsText" dxfId="1" priority="4" operator="containsText" text="En progreso">
      <formula>NOT(ISERROR(SEARCH(("En progreso"),(J6))))</formula>
    </cfRule>
    <cfRule type="containsText" dxfId="0" priority="5" operator="containsText" text="No se ha iniciado">
      <formula>NOT(ISERROR(SEARCH(("No se ha iniciado"),(J6))))</formula>
    </cfRule>
  </conditionalFormatting>
  <dataValidations count="1">
    <dataValidation type="list" allowBlank="1" showErrorMessage="1" sqref="J6:J105" xr:uid="{A5F1F173-A07E-495E-9ACC-89F4C64870D5}">
      <formula1>$M$6:$M$10</formula1>
    </dataValidation>
  </dataValidations>
  <pageMargins left="0.3" right="0.3" top="0.3" bottom="0.3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6138-7D7E-432B-8FA2-84F808244363}">
  <dimension ref="B2:D172"/>
  <sheetViews>
    <sheetView workbookViewId="0">
      <selection activeCell="F12" sqref="F12"/>
    </sheetView>
  </sheetViews>
  <sheetFormatPr baseColWidth="10" defaultRowHeight="15" x14ac:dyDescent="0.25"/>
  <cols>
    <col min="4" max="4" width="71" customWidth="1"/>
  </cols>
  <sheetData>
    <row r="2" spans="2:4" ht="15.75" thickBot="1" x14ac:dyDescent="0.3"/>
    <row r="3" spans="2:4" ht="16.5" thickBot="1" x14ac:dyDescent="0.3">
      <c r="B3" s="81" t="s">
        <v>145</v>
      </c>
      <c r="C3" s="82"/>
      <c r="D3" s="83"/>
    </row>
    <row r="4" spans="2:4" ht="32.25" thickBot="1" x14ac:dyDescent="0.3">
      <c r="B4" s="76" t="s">
        <v>146</v>
      </c>
      <c r="C4" s="85" t="s">
        <v>147</v>
      </c>
      <c r="D4" s="86"/>
    </row>
    <row r="5" spans="2:4" ht="16.5" thickBot="1" x14ac:dyDescent="0.3">
      <c r="B5" s="85" t="s">
        <v>148</v>
      </c>
      <c r="C5" s="88"/>
      <c r="D5" s="86"/>
    </row>
    <row r="6" spans="2:4" ht="63" x14ac:dyDescent="0.25">
      <c r="B6" s="90" t="s">
        <v>149</v>
      </c>
      <c r="C6" s="91"/>
      <c r="D6" s="77" t="s">
        <v>151</v>
      </c>
    </row>
    <row r="7" spans="2:4" ht="15.75" thickBot="1" x14ac:dyDescent="0.3">
      <c r="B7" s="92" t="s">
        <v>150</v>
      </c>
      <c r="C7" s="93"/>
      <c r="D7" s="78" t="s">
        <v>152</v>
      </c>
    </row>
    <row r="8" spans="2:4" ht="48" thickBot="1" x14ac:dyDescent="0.3">
      <c r="B8" s="85" t="s">
        <v>153</v>
      </c>
      <c r="C8" s="86"/>
      <c r="D8" s="79" t="s">
        <v>154</v>
      </c>
    </row>
    <row r="9" spans="2:4" ht="30.75" customHeight="1" thickBot="1" x14ac:dyDescent="0.3">
      <c r="B9" s="85" t="s">
        <v>155</v>
      </c>
      <c r="C9" s="88"/>
      <c r="D9" s="86"/>
    </row>
    <row r="10" spans="2:4" x14ac:dyDescent="0.25">
      <c r="B10" s="94"/>
      <c r="C10" s="95"/>
      <c r="D10" s="96"/>
    </row>
    <row r="11" spans="2:4" ht="15.75" customHeight="1" x14ac:dyDescent="0.25">
      <c r="B11" s="89" t="s">
        <v>156</v>
      </c>
      <c r="C11" s="97"/>
      <c r="D11" s="98"/>
    </row>
    <row r="12" spans="2:4" ht="189" customHeight="1" x14ac:dyDescent="0.25">
      <c r="B12" s="99" t="s">
        <v>157</v>
      </c>
      <c r="C12" s="100"/>
      <c r="D12" s="101"/>
    </row>
    <row r="13" spans="2:4" ht="42" customHeight="1" x14ac:dyDescent="0.25">
      <c r="B13" s="99" t="s">
        <v>158</v>
      </c>
      <c r="C13" s="100"/>
      <c r="D13" s="101"/>
    </row>
    <row r="14" spans="2:4" ht="42" customHeight="1" x14ac:dyDescent="0.25">
      <c r="B14" s="99" t="s">
        <v>159</v>
      </c>
      <c r="C14" s="100"/>
      <c r="D14" s="101"/>
    </row>
    <row r="15" spans="2:4" ht="42" customHeight="1" x14ac:dyDescent="0.25">
      <c r="B15" s="99" t="s">
        <v>160</v>
      </c>
      <c r="C15" s="100"/>
      <c r="D15" s="101"/>
    </row>
    <row r="16" spans="2:4" ht="42" customHeight="1" x14ac:dyDescent="0.25">
      <c r="B16" s="99" t="s">
        <v>161</v>
      </c>
      <c r="C16" s="100"/>
      <c r="D16" s="101"/>
    </row>
    <row r="17" spans="2:4" ht="42" customHeight="1" x14ac:dyDescent="0.25">
      <c r="B17" s="99" t="s">
        <v>162</v>
      </c>
      <c r="C17" s="100"/>
      <c r="D17" s="101"/>
    </row>
    <row r="18" spans="2:4" ht="42" customHeight="1" x14ac:dyDescent="0.25">
      <c r="B18" s="99" t="s">
        <v>163</v>
      </c>
      <c r="C18" s="100"/>
      <c r="D18" s="101"/>
    </row>
    <row r="19" spans="2:4" ht="15.75" x14ac:dyDescent="0.25">
      <c r="B19" s="89"/>
      <c r="C19" s="97"/>
      <c r="D19" s="98"/>
    </row>
    <row r="20" spans="2:4" ht="16.5" thickBot="1" x14ac:dyDescent="0.3">
      <c r="B20" s="87"/>
      <c r="C20" s="84"/>
      <c r="D20" s="102"/>
    </row>
    <row r="21" spans="2:4" x14ac:dyDescent="0.25">
      <c r="B21" s="94"/>
      <c r="C21" s="95"/>
      <c r="D21" s="96"/>
    </row>
    <row r="22" spans="2:4" ht="15.75" customHeight="1" x14ac:dyDescent="0.25">
      <c r="B22" s="89" t="s">
        <v>164</v>
      </c>
      <c r="C22" s="97"/>
      <c r="D22" s="98"/>
    </row>
    <row r="23" spans="2:4" ht="15.75" x14ac:dyDescent="0.25">
      <c r="B23" s="89"/>
      <c r="C23" s="97"/>
      <c r="D23" s="98"/>
    </row>
    <row r="24" spans="2:4" ht="16.5" thickBot="1" x14ac:dyDescent="0.3">
      <c r="B24" s="87"/>
      <c r="C24" s="84"/>
      <c r="D24" s="102"/>
    </row>
    <row r="25" spans="2:4" x14ac:dyDescent="0.25">
      <c r="B25" s="80"/>
      <c r="C25" s="80"/>
      <c r="D25" s="80"/>
    </row>
    <row r="26" spans="2:4" ht="21.75" thickBot="1" x14ac:dyDescent="0.3">
      <c r="B26" s="104"/>
    </row>
    <row r="27" spans="2:4" ht="16.5" thickBot="1" x14ac:dyDescent="0.3">
      <c r="B27" s="81" t="s">
        <v>145</v>
      </c>
      <c r="C27" s="82"/>
      <c r="D27" s="83"/>
    </row>
    <row r="28" spans="2:4" ht="32.25" thickBot="1" x14ac:dyDescent="0.3">
      <c r="B28" s="76" t="s">
        <v>165</v>
      </c>
      <c r="C28" s="85" t="s">
        <v>147</v>
      </c>
      <c r="D28" s="86"/>
    </row>
    <row r="29" spans="2:4" ht="31.5" customHeight="1" thickBot="1" x14ac:dyDescent="0.3">
      <c r="B29" s="85" t="s">
        <v>166</v>
      </c>
      <c r="C29" s="88"/>
      <c r="D29" s="86"/>
    </row>
    <row r="30" spans="2:4" ht="63" x14ac:dyDescent="0.25">
      <c r="B30" s="90" t="s">
        <v>149</v>
      </c>
      <c r="C30" s="91"/>
      <c r="D30" s="77" t="s">
        <v>151</v>
      </c>
    </row>
    <row r="31" spans="2:4" ht="15.75" thickBot="1" x14ac:dyDescent="0.3">
      <c r="B31" s="92" t="s">
        <v>150</v>
      </c>
      <c r="C31" s="93"/>
      <c r="D31" s="78" t="s">
        <v>152</v>
      </c>
    </row>
    <row r="32" spans="2:4" ht="48" thickBot="1" x14ac:dyDescent="0.3">
      <c r="B32" s="85" t="s">
        <v>153</v>
      </c>
      <c r="C32" s="86"/>
      <c r="D32" s="79" t="s">
        <v>154</v>
      </c>
    </row>
    <row r="33" spans="2:4" ht="30.75" customHeight="1" thickBot="1" x14ac:dyDescent="0.3">
      <c r="B33" s="85" t="s">
        <v>155</v>
      </c>
      <c r="C33" s="88"/>
      <c r="D33" s="86"/>
    </row>
    <row r="34" spans="2:4" x14ac:dyDescent="0.25">
      <c r="B34" s="94"/>
      <c r="C34" s="95"/>
      <c r="D34" s="96"/>
    </row>
    <row r="35" spans="2:4" ht="15.75" customHeight="1" x14ac:dyDescent="0.25">
      <c r="B35" s="89" t="s">
        <v>156</v>
      </c>
      <c r="C35" s="97"/>
      <c r="D35" s="98"/>
    </row>
    <row r="36" spans="2:4" ht="252" customHeight="1" x14ac:dyDescent="0.25">
      <c r="B36" s="99" t="s">
        <v>167</v>
      </c>
      <c r="C36" s="100"/>
      <c r="D36" s="101"/>
    </row>
    <row r="37" spans="2:4" ht="16.5" thickBot="1" x14ac:dyDescent="0.3">
      <c r="B37" s="87"/>
      <c r="C37" s="84"/>
      <c r="D37" s="102"/>
    </row>
    <row r="38" spans="2:4" x14ac:dyDescent="0.25">
      <c r="B38" s="94"/>
      <c r="C38" s="95"/>
      <c r="D38" s="96"/>
    </row>
    <row r="39" spans="2:4" ht="15.75" customHeight="1" x14ac:dyDescent="0.25">
      <c r="B39" s="89" t="s">
        <v>164</v>
      </c>
      <c r="C39" s="97"/>
      <c r="D39" s="98"/>
    </row>
    <row r="40" spans="2:4" x14ac:dyDescent="0.25">
      <c r="B40" s="105" t="e" vm="1">
        <v>#VALUE!</v>
      </c>
      <c r="C40" s="106"/>
      <c r="D40" s="107"/>
    </row>
    <row r="41" spans="2:4" ht="47.25" customHeight="1" thickBot="1" x14ac:dyDescent="0.3">
      <c r="B41" s="87" t="s">
        <v>168</v>
      </c>
      <c r="C41" s="84"/>
      <c r="D41" s="102"/>
    </row>
    <row r="42" spans="2:4" x14ac:dyDescent="0.25">
      <c r="B42" s="80"/>
      <c r="C42" s="80"/>
      <c r="D42" s="80"/>
    </row>
    <row r="43" spans="2:4" ht="15.75" x14ac:dyDescent="0.25">
      <c r="B43" s="103"/>
    </row>
    <row r="44" spans="2:4" ht="15.75" x14ac:dyDescent="0.25">
      <c r="B44" s="103"/>
    </row>
    <row r="45" spans="2:4" ht="21" x14ac:dyDescent="0.25">
      <c r="B45" s="104"/>
    </row>
    <row r="46" spans="2:4" ht="21" x14ac:dyDescent="0.25">
      <c r="B46" s="104"/>
    </row>
    <row r="47" spans="2:4" ht="21.75" thickBot="1" x14ac:dyDescent="0.3">
      <c r="B47" s="104"/>
    </row>
    <row r="48" spans="2:4" ht="16.5" thickBot="1" x14ac:dyDescent="0.3">
      <c r="B48" s="81" t="s">
        <v>145</v>
      </c>
      <c r="C48" s="82"/>
      <c r="D48" s="83"/>
    </row>
    <row r="49" spans="2:4" ht="32.25" thickBot="1" x14ac:dyDescent="0.3">
      <c r="B49" s="76" t="s">
        <v>169</v>
      </c>
      <c r="C49" s="85" t="s">
        <v>147</v>
      </c>
      <c r="D49" s="86"/>
    </row>
    <row r="50" spans="2:4" ht="31.5" customHeight="1" thickBot="1" x14ac:dyDescent="0.3">
      <c r="B50" s="85" t="s">
        <v>170</v>
      </c>
      <c r="C50" s="88"/>
      <c r="D50" s="86"/>
    </row>
    <row r="51" spans="2:4" ht="63" x14ac:dyDescent="0.25">
      <c r="B51" s="90" t="s">
        <v>149</v>
      </c>
      <c r="C51" s="91"/>
      <c r="D51" s="77" t="s">
        <v>151</v>
      </c>
    </row>
    <row r="52" spans="2:4" ht="15.75" thickBot="1" x14ac:dyDescent="0.3">
      <c r="B52" s="92" t="s">
        <v>150</v>
      </c>
      <c r="C52" s="93"/>
      <c r="D52" s="78" t="s">
        <v>152</v>
      </c>
    </row>
    <row r="53" spans="2:4" ht="48" thickBot="1" x14ac:dyDescent="0.3">
      <c r="B53" s="85" t="s">
        <v>153</v>
      </c>
      <c r="C53" s="86"/>
      <c r="D53" s="79" t="s">
        <v>154</v>
      </c>
    </row>
    <row r="54" spans="2:4" ht="30.75" customHeight="1" thickBot="1" x14ac:dyDescent="0.3">
      <c r="B54" s="85" t="s">
        <v>155</v>
      </c>
      <c r="C54" s="88"/>
      <c r="D54" s="86"/>
    </row>
    <row r="55" spans="2:4" x14ac:dyDescent="0.25">
      <c r="B55" s="94"/>
      <c r="C55" s="95"/>
      <c r="D55" s="96"/>
    </row>
    <row r="56" spans="2:4" ht="15.75" customHeight="1" x14ac:dyDescent="0.25">
      <c r="B56" s="89" t="s">
        <v>156</v>
      </c>
      <c r="C56" s="97"/>
      <c r="D56" s="98"/>
    </row>
    <row r="57" spans="2:4" ht="189" customHeight="1" x14ac:dyDescent="0.25">
      <c r="B57" s="99" t="s">
        <v>171</v>
      </c>
      <c r="C57" s="100"/>
      <c r="D57" s="101"/>
    </row>
    <row r="58" spans="2:4" ht="16.5" thickBot="1" x14ac:dyDescent="0.3">
      <c r="B58" s="87"/>
      <c r="C58" s="84"/>
      <c r="D58" s="102"/>
    </row>
    <row r="59" spans="2:4" x14ac:dyDescent="0.25">
      <c r="B59" s="94"/>
      <c r="C59" s="95"/>
      <c r="D59" s="96"/>
    </row>
    <row r="60" spans="2:4" ht="15.75" customHeight="1" x14ac:dyDescent="0.25">
      <c r="B60" s="89" t="s">
        <v>164</v>
      </c>
      <c r="C60" s="97"/>
      <c r="D60" s="98"/>
    </row>
    <row r="61" spans="2:4" ht="15.75" x14ac:dyDescent="0.25">
      <c r="B61" s="89"/>
      <c r="C61" s="97"/>
      <c r="D61" s="98"/>
    </row>
    <row r="62" spans="2:4" ht="16.5" thickBot="1" x14ac:dyDescent="0.3">
      <c r="B62" s="87"/>
      <c r="C62" s="84"/>
      <c r="D62" s="102"/>
    </row>
    <row r="63" spans="2:4" x14ac:dyDescent="0.25">
      <c r="B63" s="80"/>
      <c r="C63" s="80"/>
      <c r="D63" s="80"/>
    </row>
    <row r="64" spans="2:4" ht="21" x14ac:dyDescent="0.25">
      <c r="B64" s="104"/>
    </row>
    <row r="65" spans="2:4" ht="21" x14ac:dyDescent="0.25">
      <c r="B65" s="104"/>
    </row>
    <row r="66" spans="2:4" ht="21.75" thickBot="1" x14ac:dyDescent="0.3">
      <c r="B66" s="104"/>
    </row>
    <row r="67" spans="2:4" ht="16.5" thickBot="1" x14ac:dyDescent="0.3">
      <c r="B67" s="81" t="s">
        <v>145</v>
      </c>
      <c r="C67" s="82"/>
      <c r="D67" s="83"/>
    </row>
    <row r="68" spans="2:4" ht="32.25" thickBot="1" x14ac:dyDescent="0.3">
      <c r="B68" s="76" t="s">
        <v>172</v>
      </c>
      <c r="C68" s="85" t="s">
        <v>147</v>
      </c>
      <c r="D68" s="86"/>
    </row>
    <row r="69" spans="2:4" ht="31.5" customHeight="1" thickBot="1" x14ac:dyDescent="0.3">
      <c r="B69" s="85" t="s">
        <v>173</v>
      </c>
      <c r="C69" s="88"/>
      <c r="D69" s="86"/>
    </row>
    <row r="70" spans="2:4" ht="63" x14ac:dyDescent="0.25">
      <c r="B70" s="90" t="s">
        <v>149</v>
      </c>
      <c r="C70" s="91"/>
      <c r="D70" s="77" t="s">
        <v>151</v>
      </c>
    </row>
    <row r="71" spans="2:4" ht="15.75" thickBot="1" x14ac:dyDescent="0.3">
      <c r="B71" s="92" t="s">
        <v>150</v>
      </c>
      <c r="C71" s="93"/>
      <c r="D71" s="78" t="s">
        <v>152</v>
      </c>
    </row>
    <row r="72" spans="2:4" ht="48" thickBot="1" x14ac:dyDescent="0.3">
      <c r="B72" s="85" t="s">
        <v>153</v>
      </c>
      <c r="C72" s="86"/>
      <c r="D72" s="79" t="s">
        <v>154</v>
      </c>
    </row>
    <row r="73" spans="2:4" ht="30.75" customHeight="1" thickBot="1" x14ac:dyDescent="0.3">
      <c r="B73" s="85" t="s">
        <v>155</v>
      </c>
      <c r="C73" s="88"/>
      <c r="D73" s="86"/>
    </row>
    <row r="74" spans="2:4" x14ac:dyDescent="0.25">
      <c r="B74" s="94"/>
      <c r="C74" s="95"/>
      <c r="D74" s="96"/>
    </row>
    <row r="75" spans="2:4" ht="15.75" customHeight="1" x14ac:dyDescent="0.25">
      <c r="B75" s="89" t="s">
        <v>156</v>
      </c>
      <c r="C75" s="97"/>
      <c r="D75" s="98"/>
    </row>
    <row r="76" spans="2:4" ht="252" customHeight="1" x14ac:dyDescent="0.25">
      <c r="B76" s="99" t="s">
        <v>174</v>
      </c>
      <c r="C76" s="100"/>
      <c r="D76" s="101"/>
    </row>
    <row r="77" spans="2:4" ht="16.5" thickBot="1" x14ac:dyDescent="0.3">
      <c r="B77" s="87"/>
      <c r="C77" s="84"/>
      <c r="D77" s="102"/>
    </row>
    <row r="78" spans="2:4" x14ac:dyDescent="0.25">
      <c r="B78" s="94"/>
      <c r="C78" s="95"/>
      <c r="D78" s="96"/>
    </row>
    <row r="79" spans="2:4" ht="15.75" customHeight="1" x14ac:dyDescent="0.25">
      <c r="B79" s="89" t="s">
        <v>164</v>
      </c>
      <c r="C79" s="97"/>
      <c r="D79" s="98"/>
    </row>
    <row r="80" spans="2:4" ht="15.75" x14ac:dyDescent="0.25">
      <c r="B80" s="89"/>
      <c r="C80" s="97"/>
      <c r="D80" s="98"/>
    </row>
    <row r="81" spans="2:4" ht="16.5" thickBot="1" x14ac:dyDescent="0.3">
      <c r="B81" s="87"/>
      <c r="C81" s="84"/>
      <c r="D81" s="102"/>
    </row>
    <row r="82" spans="2:4" x14ac:dyDescent="0.25">
      <c r="B82" s="80"/>
      <c r="C82" s="80"/>
      <c r="D82" s="80"/>
    </row>
    <row r="83" spans="2:4" ht="15.75" x14ac:dyDescent="0.25">
      <c r="B83" s="103"/>
    </row>
    <row r="84" spans="2:4" ht="16.5" thickBot="1" x14ac:dyDescent="0.3">
      <c r="B84" s="103"/>
    </row>
    <row r="85" spans="2:4" ht="16.5" thickBot="1" x14ac:dyDescent="0.3">
      <c r="B85" s="81" t="s">
        <v>145</v>
      </c>
      <c r="C85" s="82"/>
      <c r="D85" s="83"/>
    </row>
    <row r="86" spans="2:4" ht="32.25" thickBot="1" x14ac:dyDescent="0.3">
      <c r="B86" s="76" t="s">
        <v>175</v>
      </c>
      <c r="C86" s="85" t="s">
        <v>147</v>
      </c>
      <c r="D86" s="86"/>
    </row>
    <row r="87" spans="2:4" ht="31.5" customHeight="1" thickBot="1" x14ac:dyDescent="0.3">
      <c r="B87" s="85" t="s">
        <v>176</v>
      </c>
      <c r="C87" s="88"/>
      <c r="D87" s="86"/>
    </row>
    <row r="88" spans="2:4" ht="63" x14ac:dyDescent="0.25">
      <c r="B88" s="90" t="s">
        <v>149</v>
      </c>
      <c r="C88" s="91"/>
      <c r="D88" s="77" t="s">
        <v>151</v>
      </c>
    </row>
    <row r="89" spans="2:4" ht="15.75" thickBot="1" x14ac:dyDescent="0.3">
      <c r="B89" s="92" t="s">
        <v>150</v>
      </c>
      <c r="C89" s="93"/>
      <c r="D89" s="78" t="s">
        <v>152</v>
      </c>
    </row>
    <row r="90" spans="2:4" ht="48" thickBot="1" x14ac:dyDescent="0.3">
      <c r="B90" s="85" t="s">
        <v>177</v>
      </c>
      <c r="C90" s="86"/>
      <c r="D90" s="79" t="s">
        <v>154</v>
      </c>
    </row>
    <row r="91" spans="2:4" ht="30.75" customHeight="1" thickBot="1" x14ac:dyDescent="0.3">
      <c r="B91" s="85" t="s">
        <v>155</v>
      </c>
      <c r="C91" s="88"/>
      <c r="D91" s="86"/>
    </row>
    <row r="92" spans="2:4" x14ac:dyDescent="0.25">
      <c r="B92" s="94"/>
      <c r="C92" s="95"/>
      <c r="D92" s="96"/>
    </row>
    <row r="93" spans="2:4" ht="15.75" customHeight="1" x14ac:dyDescent="0.25">
      <c r="B93" s="89" t="s">
        <v>156</v>
      </c>
      <c r="C93" s="97"/>
      <c r="D93" s="98"/>
    </row>
    <row r="94" spans="2:4" ht="189" customHeight="1" x14ac:dyDescent="0.25">
      <c r="B94" s="99" t="s">
        <v>178</v>
      </c>
      <c r="C94" s="100"/>
      <c r="D94" s="101"/>
    </row>
    <row r="95" spans="2:4" ht="16.5" thickBot="1" x14ac:dyDescent="0.3">
      <c r="B95" s="87"/>
      <c r="C95" s="84"/>
      <c r="D95" s="102"/>
    </row>
    <row r="96" spans="2:4" x14ac:dyDescent="0.25">
      <c r="B96" s="94"/>
      <c r="C96" s="95"/>
      <c r="D96" s="96"/>
    </row>
    <row r="97" spans="2:4" ht="15.75" customHeight="1" x14ac:dyDescent="0.25">
      <c r="B97" s="89" t="s">
        <v>164</v>
      </c>
      <c r="C97" s="97"/>
      <c r="D97" s="98"/>
    </row>
    <row r="98" spans="2:4" ht="15.75" x14ac:dyDescent="0.25">
      <c r="B98" s="89"/>
      <c r="C98" s="97"/>
      <c r="D98" s="98"/>
    </row>
    <row r="99" spans="2:4" ht="16.5" thickBot="1" x14ac:dyDescent="0.3">
      <c r="B99" s="87"/>
      <c r="C99" s="84"/>
      <c r="D99" s="102"/>
    </row>
    <row r="100" spans="2:4" x14ac:dyDescent="0.25">
      <c r="B100" s="80"/>
      <c r="C100" s="80"/>
      <c r="D100" s="80"/>
    </row>
    <row r="101" spans="2:4" ht="21.75" thickBot="1" x14ac:dyDescent="0.3">
      <c r="B101" s="104"/>
    </row>
    <row r="102" spans="2:4" ht="16.5" thickBot="1" x14ac:dyDescent="0.3">
      <c r="B102" s="81" t="s">
        <v>145</v>
      </c>
      <c r="C102" s="82"/>
      <c r="D102" s="83"/>
    </row>
    <row r="103" spans="2:4" ht="32.25" thickBot="1" x14ac:dyDescent="0.3">
      <c r="B103" s="76" t="s">
        <v>179</v>
      </c>
      <c r="C103" s="85" t="s">
        <v>147</v>
      </c>
      <c r="D103" s="86"/>
    </row>
    <row r="104" spans="2:4" ht="31.5" customHeight="1" thickBot="1" x14ac:dyDescent="0.3">
      <c r="B104" s="85" t="s">
        <v>180</v>
      </c>
      <c r="C104" s="88"/>
      <c r="D104" s="86"/>
    </row>
    <row r="105" spans="2:4" ht="63" x14ac:dyDescent="0.25">
      <c r="B105" s="90" t="s">
        <v>149</v>
      </c>
      <c r="C105" s="91"/>
      <c r="D105" s="77" t="s">
        <v>151</v>
      </c>
    </row>
    <row r="106" spans="2:4" ht="15.75" thickBot="1" x14ac:dyDescent="0.3">
      <c r="B106" s="92" t="s">
        <v>150</v>
      </c>
      <c r="C106" s="93"/>
      <c r="D106" s="78" t="s">
        <v>152</v>
      </c>
    </row>
    <row r="107" spans="2:4" ht="48" thickBot="1" x14ac:dyDescent="0.3">
      <c r="B107" s="85" t="s">
        <v>153</v>
      </c>
      <c r="C107" s="86"/>
      <c r="D107" s="79" t="s">
        <v>154</v>
      </c>
    </row>
    <row r="108" spans="2:4" ht="30.75" customHeight="1" thickBot="1" x14ac:dyDescent="0.3">
      <c r="B108" s="85" t="s">
        <v>155</v>
      </c>
      <c r="C108" s="88"/>
      <c r="D108" s="86"/>
    </row>
    <row r="109" spans="2:4" x14ac:dyDescent="0.25">
      <c r="B109" s="94"/>
      <c r="C109" s="95"/>
      <c r="D109" s="96"/>
    </row>
    <row r="110" spans="2:4" ht="15.75" customHeight="1" x14ac:dyDescent="0.25">
      <c r="B110" s="89" t="s">
        <v>156</v>
      </c>
      <c r="C110" s="97"/>
      <c r="D110" s="98"/>
    </row>
    <row r="111" spans="2:4" ht="147" customHeight="1" x14ac:dyDescent="0.25">
      <c r="B111" s="99" t="s">
        <v>181</v>
      </c>
      <c r="C111" s="100"/>
      <c r="D111" s="101"/>
    </row>
    <row r="112" spans="2:4" ht="16.5" thickBot="1" x14ac:dyDescent="0.3">
      <c r="B112" s="87"/>
      <c r="C112" s="84"/>
      <c r="D112" s="102"/>
    </row>
    <row r="113" spans="2:4" x14ac:dyDescent="0.25">
      <c r="B113" s="94"/>
      <c r="C113" s="95"/>
      <c r="D113" s="96"/>
    </row>
    <row r="114" spans="2:4" ht="15.75" customHeight="1" x14ac:dyDescent="0.25">
      <c r="B114" s="89" t="s">
        <v>164</v>
      </c>
      <c r="C114" s="97"/>
      <c r="D114" s="98"/>
    </row>
    <row r="115" spans="2:4" ht="15.75" x14ac:dyDescent="0.25">
      <c r="B115" s="89"/>
      <c r="C115" s="97"/>
      <c r="D115" s="98"/>
    </row>
    <row r="116" spans="2:4" ht="16.5" thickBot="1" x14ac:dyDescent="0.3">
      <c r="B116" s="87"/>
      <c r="C116" s="84"/>
      <c r="D116" s="102"/>
    </row>
    <row r="117" spans="2:4" x14ac:dyDescent="0.25">
      <c r="B117" s="80"/>
      <c r="C117" s="80"/>
      <c r="D117" s="80"/>
    </row>
    <row r="118" spans="2:4" ht="16.5" thickBot="1" x14ac:dyDescent="0.3">
      <c r="B118" s="103"/>
    </row>
    <row r="119" spans="2:4" ht="16.5" thickBot="1" x14ac:dyDescent="0.3">
      <c r="B119" s="81" t="s">
        <v>145</v>
      </c>
      <c r="C119" s="82"/>
      <c r="D119" s="83"/>
    </row>
    <row r="120" spans="2:4" ht="32.25" thickBot="1" x14ac:dyDescent="0.3">
      <c r="B120" s="76" t="s">
        <v>182</v>
      </c>
      <c r="C120" s="85" t="s">
        <v>147</v>
      </c>
      <c r="D120" s="86"/>
    </row>
    <row r="121" spans="2:4" ht="31.5" customHeight="1" thickBot="1" x14ac:dyDescent="0.3">
      <c r="B121" s="85" t="s">
        <v>183</v>
      </c>
      <c r="C121" s="88"/>
      <c r="D121" s="86"/>
    </row>
    <row r="122" spans="2:4" ht="63" x14ac:dyDescent="0.25">
      <c r="B122" s="90" t="s">
        <v>149</v>
      </c>
      <c r="C122" s="91"/>
      <c r="D122" s="77" t="s">
        <v>151</v>
      </c>
    </row>
    <row r="123" spans="2:4" ht="15.75" thickBot="1" x14ac:dyDescent="0.3">
      <c r="B123" s="92" t="s">
        <v>150</v>
      </c>
      <c r="C123" s="93"/>
      <c r="D123" s="78" t="s">
        <v>152</v>
      </c>
    </row>
    <row r="124" spans="2:4" ht="48" thickBot="1" x14ac:dyDescent="0.3">
      <c r="B124" s="85" t="s">
        <v>184</v>
      </c>
      <c r="C124" s="86"/>
      <c r="D124" s="79" t="s">
        <v>154</v>
      </c>
    </row>
    <row r="125" spans="2:4" ht="30.75" customHeight="1" thickBot="1" x14ac:dyDescent="0.3">
      <c r="B125" s="85" t="s">
        <v>155</v>
      </c>
      <c r="C125" s="88"/>
      <c r="D125" s="86"/>
    </row>
    <row r="126" spans="2:4" x14ac:dyDescent="0.25">
      <c r="B126" s="94"/>
      <c r="C126" s="95"/>
      <c r="D126" s="96"/>
    </row>
    <row r="127" spans="2:4" ht="15.75" customHeight="1" x14ac:dyDescent="0.25">
      <c r="B127" s="89" t="s">
        <v>156</v>
      </c>
      <c r="C127" s="97"/>
      <c r="D127" s="98"/>
    </row>
    <row r="128" spans="2:4" ht="147" customHeight="1" x14ac:dyDescent="0.25">
      <c r="B128" s="108" t="s">
        <v>185</v>
      </c>
      <c r="C128" s="109"/>
      <c r="D128" s="110"/>
    </row>
    <row r="129" spans="2:4" ht="105" customHeight="1" x14ac:dyDescent="0.25">
      <c r="B129" s="108" t="s">
        <v>186</v>
      </c>
      <c r="C129" s="109"/>
      <c r="D129" s="110"/>
    </row>
    <row r="130" spans="2:4" ht="168" customHeight="1" x14ac:dyDescent="0.25">
      <c r="B130" s="108" t="s">
        <v>187</v>
      </c>
      <c r="C130" s="109"/>
      <c r="D130" s="110"/>
    </row>
    <row r="131" spans="2:4" ht="147" customHeight="1" x14ac:dyDescent="0.25">
      <c r="B131" s="108" t="s">
        <v>188</v>
      </c>
      <c r="C131" s="109"/>
      <c r="D131" s="110"/>
    </row>
    <row r="132" spans="2:4" ht="189" customHeight="1" x14ac:dyDescent="0.25">
      <c r="B132" s="108" t="s">
        <v>189</v>
      </c>
      <c r="C132" s="109"/>
      <c r="D132" s="110"/>
    </row>
    <row r="133" spans="2:4" ht="105" customHeight="1" x14ac:dyDescent="0.25">
      <c r="B133" s="108" t="s">
        <v>190</v>
      </c>
      <c r="C133" s="109"/>
      <c r="D133" s="110"/>
    </row>
    <row r="134" spans="2:4" ht="84" customHeight="1" x14ac:dyDescent="0.25">
      <c r="B134" s="108" t="s">
        <v>191</v>
      </c>
      <c r="C134" s="109"/>
      <c r="D134" s="110"/>
    </row>
    <row r="135" spans="2:4" ht="84" customHeight="1" x14ac:dyDescent="0.25">
      <c r="B135" s="108" t="s">
        <v>192</v>
      </c>
      <c r="C135" s="109"/>
      <c r="D135" s="110"/>
    </row>
    <row r="136" spans="2:4" ht="16.5" thickBot="1" x14ac:dyDescent="0.3">
      <c r="B136" s="87"/>
      <c r="C136" s="84"/>
      <c r="D136" s="102"/>
    </row>
    <row r="137" spans="2:4" x14ac:dyDescent="0.25">
      <c r="B137" s="94"/>
      <c r="C137" s="95"/>
      <c r="D137" s="96"/>
    </row>
    <row r="138" spans="2:4" ht="15.75" customHeight="1" x14ac:dyDescent="0.25">
      <c r="B138" s="89" t="s">
        <v>164</v>
      </c>
      <c r="C138" s="97"/>
      <c r="D138" s="98"/>
    </row>
    <row r="139" spans="2:4" ht="15.75" x14ac:dyDescent="0.25">
      <c r="B139" s="89"/>
      <c r="C139" s="97"/>
      <c r="D139" s="98"/>
    </row>
    <row r="140" spans="2:4" ht="16.5" thickBot="1" x14ac:dyDescent="0.3">
      <c r="B140" s="87"/>
      <c r="C140" s="84"/>
      <c r="D140" s="102"/>
    </row>
    <row r="141" spans="2:4" x14ac:dyDescent="0.25">
      <c r="B141" s="80"/>
      <c r="C141" s="80"/>
      <c r="D141" s="80"/>
    </row>
    <row r="142" spans="2:4" ht="21.75" thickBot="1" x14ac:dyDescent="0.3">
      <c r="B142" s="104"/>
    </row>
    <row r="143" spans="2:4" ht="16.5" thickBot="1" x14ac:dyDescent="0.3">
      <c r="B143" s="81" t="s">
        <v>145</v>
      </c>
      <c r="C143" s="82"/>
      <c r="D143" s="83"/>
    </row>
    <row r="144" spans="2:4" ht="32.25" thickBot="1" x14ac:dyDescent="0.3">
      <c r="B144" s="76" t="s">
        <v>193</v>
      </c>
      <c r="C144" s="85" t="s">
        <v>147</v>
      </c>
      <c r="D144" s="86"/>
    </row>
    <row r="145" spans="2:4" ht="31.5" customHeight="1" thickBot="1" x14ac:dyDescent="0.3">
      <c r="B145" s="85" t="s">
        <v>194</v>
      </c>
      <c r="C145" s="88"/>
      <c r="D145" s="86"/>
    </row>
    <row r="146" spans="2:4" ht="63" x14ac:dyDescent="0.25">
      <c r="B146" s="90" t="s">
        <v>149</v>
      </c>
      <c r="C146" s="91"/>
      <c r="D146" s="77" t="s">
        <v>151</v>
      </c>
    </row>
    <row r="147" spans="2:4" ht="15.75" thickBot="1" x14ac:dyDescent="0.3">
      <c r="B147" s="92" t="s">
        <v>150</v>
      </c>
      <c r="C147" s="93"/>
      <c r="D147" s="78" t="s">
        <v>152</v>
      </c>
    </row>
    <row r="148" spans="2:4" ht="48" thickBot="1" x14ac:dyDescent="0.3">
      <c r="B148" s="85" t="s">
        <v>153</v>
      </c>
      <c r="C148" s="86"/>
      <c r="D148" s="79" t="s">
        <v>154</v>
      </c>
    </row>
    <row r="149" spans="2:4" ht="30.75" customHeight="1" thickBot="1" x14ac:dyDescent="0.3">
      <c r="B149" s="85" t="s">
        <v>155</v>
      </c>
      <c r="C149" s="88"/>
      <c r="D149" s="86"/>
    </row>
    <row r="150" spans="2:4" x14ac:dyDescent="0.25">
      <c r="B150" s="94"/>
      <c r="C150" s="95"/>
      <c r="D150" s="96"/>
    </row>
    <row r="151" spans="2:4" ht="15.75" customHeight="1" x14ac:dyDescent="0.25">
      <c r="B151" s="89" t="s">
        <v>156</v>
      </c>
      <c r="C151" s="97"/>
      <c r="D151" s="98"/>
    </row>
    <row r="152" spans="2:4" ht="63" customHeight="1" thickBot="1" x14ac:dyDescent="0.3">
      <c r="B152" s="111" t="s">
        <v>195</v>
      </c>
      <c r="C152" s="112"/>
      <c r="D152" s="113"/>
    </row>
    <row r="153" spans="2:4" x14ac:dyDescent="0.25">
      <c r="B153" s="94"/>
      <c r="C153" s="95"/>
      <c r="D153" s="96"/>
    </row>
    <row r="154" spans="2:4" ht="15.75" customHeight="1" x14ac:dyDescent="0.25">
      <c r="B154" s="89" t="s">
        <v>164</v>
      </c>
      <c r="C154" s="97"/>
      <c r="D154" s="98"/>
    </row>
    <row r="155" spans="2:4" ht="15.75" x14ac:dyDescent="0.25">
      <c r="B155" s="89"/>
      <c r="C155" s="97"/>
      <c r="D155" s="98"/>
    </row>
    <row r="156" spans="2:4" ht="16.5" thickBot="1" x14ac:dyDescent="0.3">
      <c r="B156" s="87"/>
      <c r="C156" s="84"/>
      <c r="D156" s="102"/>
    </row>
    <row r="157" spans="2:4" x14ac:dyDescent="0.25">
      <c r="B157" s="80"/>
      <c r="C157" s="80"/>
      <c r="D157" s="80"/>
    </row>
    <row r="158" spans="2:4" ht="21.75" thickBot="1" x14ac:dyDescent="0.3">
      <c r="B158" s="104"/>
    </row>
    <row r="159" spans="2:4" ht="16.5" thickBot="1" x14ac:dyDescent="0.3">
      <c r="B159" s="81" t="s">
        <v>145</v>
      </c>
      <c r="C159" s="82"/>
      <c r="D159" s="83"/>
    </row>
    <row r="160" spans="2:4" ht="32.25" thickBot="1" x14ac:dyDescent="0.3">
      <c r="B160" s="76" t="s">
        <v>196</v>
      </c>
      <c r="C160" s="85" t="s">
        <v>147</v>
      </c>
      <c r="D160" s="86"/>
    </row>
    <row r="161" spans="2:4" ht="31.5" customHeight="1" thickBot="1" x14ac:dyDescent="0.3">
      <c r="B161" s="85" t="s">
        <v>197</v>
      </c>
      <c r="C161" s="88"/>
      <c r="D161" s="86"/>
    </row>
    <row r="162" spans="2:4" ht="63" x14ac:dyDescent="0.25">
      <c r="B162" s="90" t="s">
        <v>149</v>
      </c>
      <c r="C162" s="91"/>
      <c r="D162" s="77" t="s">
        <v>151</v>
      </c>
    </row>
    <row r="163" spans="2:4" ht="15.75" thickBot="1" x14ac:dyDescent="0.3">
      <c r="B163" s="92" t="s">
        <v>150</v>
      </c>
      <c r="C163" s="93"/>
      <c r="D163" s="78" t="s">
        <v>152</v>
      </c>
    </row>
    <row r="164" spans="2:4" ht="48" thickBot="1" x14ac:dyDescent="0.3">
      <c r="B164" s="85" t="s">
        <v>153</v>
      </c>
      <c r="C164" s="86"/>
      <c r="D164" s="79" t="s">
        <v>154</v>
      </c>
    </row>
    <row r="165" spans="2:4" ht="30.75" customHeight="1" thickBot="1" x14ac:dyDescent="0.3">
      <c r="B165" s="85" t="s">
        <v>155</v>
      </c>
      <c r="C165" s="88"/>
      <c r="D165" s="86"/>
    </row>
    <row r="166" spans="2:4" x14ac:dyDescent="0.25">
      <c r="B166" s="94"/>
      <c r="C166" s="95"/>
      <c r="D166" s="96"/>
    </row>
    <row r="167" spans="2:4" ht="15.75" customHeight="1" x14ac:dyDescent="0.25">
      <c r="B167" s="89" t="s">
        <v>156</v>
      </c>
      <c r="C167" s="97"/>
      <c r="D167" s="98"/>
    </row>
    <row r="168" spans="2:4" ht="147" customHeight="1" thickBot="1" x14ac:dyDescent="0.3">
      <c r="B168" s="111" t="s">
        <v>198</v>
      </c>
      <c r="C168" s="112"/>
      <c r="D168" s="113"/>
    </row>
    <row r="169" spans="2:4" x14ac:dyDescent="0.25">
      <c r="B169" s="94"/>
      <c r="C169" s="95"/>
      <c r="D169" s="96"/>
    </row>
    <row r="170" spans="2:4" ht="15.75" customHeight="1" x14ac:dyDescent="0.25">
      <c r="B170" s="89" t="s">
        <v>164</v>
      </c>
      <c r="C170" s="97"/>
      <c r="D170" s="98"/>
    </row>
    <row r="171" spans="2:4" ht="15.75" x14ac:dyDescent="0.25">
      <c r="B171" s="89"/>
      <c r="C171" s="97"/>
      <c r="D171" s="98"/>
    </row>
    <row r="172" spans="2:4" ht="16.5" thickBot="1" x14ac:dyDescent="0.3">
      <c r="B172" s="87"/>
      <c r="C172" s="84"/>
      <c r="D172" s="102"/>
    </row>
  </sheetData>
  <mergeCells count="147">
    <mergeCell ref="B170:D170"/>
    <mergeCell ref="B171:D171"/>
    <mergeCell ref="B172:D172"/>
    <mergeCell ref="B164:C164"/>
    <mergeCell ref="B165:D165"/>
    <mergeCell ref="B166:D166"/>
    <mergeCell ref="B167:D167"/>
    <mergeCell ref="B168:D168"/>
    <mergeCell ref="B169:D169"/>
    <mergeCell ref="B156:D156"/>
    <mergeCell ref="B159:D159"/>
    <mergeCell ref="C160:D160"/>
    <mergeCell ref="B161:D161"/>
    <mergeCell ref="B162:C162"/>
    <mergeCell ref="B163:C163"/>
    <mergeCell ref="B150:D150"/>
    <mergeCell ref="B151:D151"/>
    <mergeCell ref="B152:D152"/>
    <mergeCell ref="B153:D153"/>
    <mergeCell ref="B154:D154"/>
    <mergeCell ref="B155:D155"/>
    <mergeCell ref="C144:D144"/>
    <mergeCell ref="B145:D145"/>
    <mergeCell ref="B146:C146"/>
    <mergeCell ref="B147:C147"/>
    <mergeCell ref="B148:C148"/>
    <mergeCell ref="B149:D149"/>
    <mergeCell ref="B136:D136"/>
    <mergeCell ref="B137:D137"/>
    <mergeCell ref="B138:D138"/>
    <mergeCell ref="B139:D139"/>
    <mergeCell ref="B140:D140"/>
    <mergeCell ref="B143:D143"/>
    <mergeCell ref="B130:D130"/>
    <mergeCell ref="B131:D131"/>
    <mergeCell ref="B132:D132"/>
    <mergeCell ref="B133:D133"/>
    <mergeCell ref="B134:D134"/>
    <mergeCell ref="B135:D135"/>
    <mergeCell ref="B124:C124"/>
    <mergeCell ref="B125:D125"/>
    <mergeCell ref="B126:D126"/>
    <mergeCell ref="B127:D127"/>
    <mergeCell ref="B128:D128"/>
    <mergeCell ref="B129:D129"/>
    <mergeCell ref="B116:D116"/>
    <mergeCell ref="B119:D119"/>
    <mergeCell ref="C120:D120"/>
    <mergeCell ref="B121:D121"/>
    <mergeCell ref="B122:C122"/>
    <mergeCell ref="B123:C123"/>
    <mergeCell ref="B110:D110"/>
    <mergeCell ref="B111:D111"/>
    <mergeCell ref="B112:D112"/>
    <mergeCell ref="B113:D113"/>
    <mergeCell ref="B114:D114"/>
    <mergeCell ref="B115:D115"/>
    <mergeCell ref="B104:D104"/>
    <mergeCell ref="B105:C105"/>
    <mergeCell ref="B106:C106"/>
    <mergeCell ref="B107:C107"/>
    <mergeCell ref="B108:D108"/>
    <mergeCell ref="B109:D109"/>
    <mergeCell ref="B96:D96"/>
    <mergeCell ref="B97:D97"/>
    <mergeCell ref="B98:D98"/>
    <mergeCell ref="B99:D99"/>
    <mergeCell ref="B102:D102"/>
    <mergeCell ref="C103:D103"/>
    <mergeCell ref="B90:C90"/>
    <mergeCell ref="B91:D91"/>
    <mergeCell ref="B92:D92"/>
    <mergeCell ref="B93:D93"/>
    <mergeCell ref="B94:D94"/>
    <mergeCell ref="B95:D95"/>
    <mergeCell ref="B81:D81"/>
    <mergeCell ref="B85:D85"/>
    <mergeCell ref="C86:D86"/>
    <mergeCell ref="B87:D87"/>
    <mergeCell ref="B88:C88"/>
    <mergeCell ref="B89:C89"/>
    <mergeCell ref="B75:D75"/>
    <mergeCell ref="B76:D76"/>
    <mergeCell ref="B77:D77"/>
    <mergeCell ref="B78:D78"/>
    <mergeCell ref="B79:D79"/>
    <mergeCell ref="B80:D80"/>
    <mergeCell ref="B69:D69"/>
    <mergeCell ref="B70:C70"/>
    <mergeCell ref="B71:C71"/>
    <mergeCell ref="B72:C72"/>
    <mergeCell ref="B73:D73"/>
    <mergeCell ref="B74:D74"/>
    <mergeCell ref="B59:D59"/>
    <mergeCell ref="B60:D60"/>
    <mergeCell ref="B61:D61"/>
    <mergeCell ref="B62:D62"/>
    <mergeCell ref="B67:D67"/>
    <mergeCell ref="C68:D68"/>
    <mergeCell ref="B53:C53"/>
    <mergeCell ref="B54:D54"/>
    <mergeCell ref="B55:D55"/>
    <mergeCell ref="B56:D56"/>
    <mergeCell ref="B57:D57"/>
    <mergeCell ref="B58:D58"/>
    <mergeCell ref="B41:D41"/>
    <mergeCell ref="B48:D48"/>
    <mergeCell ref="C49:D49"/>
    <mergeCell ref="B50:D50"/>
    <mergeCell ref="B51:C51"/>
    <mergeCell ref="B52:C52"/>
    <mergeCell ref="B35:D35"/>
    <mergeCell ref="B36:D36"/>
    <mergeCell ref="B37:D37"/>
    <mergeCell ref="B38:D38"/>
    <mergeCell ref="B39:D39"/>
    <mergeCell ref="B40:D40"/>
    <mergeCell ref="B29:D29"/>
    <mergeCell ref="B30:C30"/>
    <mergeCell ref="B31:C31"/>
    <mergeCell ref="B32:C32"/>
    <mergeCell ref="B33:D33"/>
    <mergeCell ref="B34:D34"/>
    <mergeCell ref="B21:D21"/>
    <mergeCell ref="B22:D22"/>
    <mergeCell ref="B23:D23"/>
    <mergeCell ref="B24:D24"/>
    <mergeCell ref="B27:D27"/>
    <mergeCell ref="C28:D28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B3:D3"/>
    <mergeCell ref="C4:D4"/>
    <mergeCell ref="B5:D5"/>
    <mergeCell ref="B6:C6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F0AE-D304-4ADE-8C7A-017307B35A96}">
  <dimension ref="A1:B98"/>
  <sheetViews>
    <sheetView tabSelected="1" topLeftCell="A99" zoomScale="98" zoomScaleNormal="98" workbookViewId="0">
      <selection activeCell="N108" sqref="N108"/>
    </sheetView>
  </sheetViews>
  <sheetFormatPr baseColWidth="10" defaultRowHeight="15" x14ac:dyDescent="0.25"/>
  <sheetData>
    <row r="1" spans="1:1" x14ac:dyDescent="0.25">
      <c r="A1" t="s">
        <v>199</v>
      </c>
    </row>
    <row r="55" spans="2:2" x14ac:dyDescent="0.25">
      <c r="B55" t="s">
        <v>200</v>
      </c>
    </row>
    <row r="98" spans="2:2" x14ac:dyDescent="0.25">
      <c r="B98" t="s">
        <v>201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A002-CD15-4649-B120-93F96638660F}">
  <sheetPr>
    <outlinePr summaryBelow="0" summaryRight="0"/>
  </sheetPr>
  <dimension ref="A1:Z992"/>
  <sheetViews>
    <sheetView topLeftCell="A51" workbookViewId="0">
      <selection activeCell="D60" sqref="D60"/>
    </sheetView>
  </sheetViews>
  <sheetFormatPr baseColWidth="10" defaultColWidth="12.85546875" defaultRowHeight="15" customHeight="1" x14ac:dyDescent="0.25"/>
  <cols>
    <col min="1" max="1" width="12.85546875" style="4" customWidth="1"/>
    <col min="2" max="2" width="32.85546875" style="4" bestFit="1" customWidth="1"/>
    <col min="3" max="3" width="12.85546875" style="4" customWidth="1"/>
    <col min="4" max="4" width="88.5703125" style="4" customWidth="1"/>
    <col min="5" max="6" width="12.85546875" style="4" customWidth="1"/>
    <col min="7" max="16384" width="12.85546875" style="4"/>
  </cols>
  <sheetData>
    <row r="1" spans="1:26" ht="15.75" x14ac:dyDescent="0.25">
      <c r="A1" s="74" t="s">
        <v>29</v>
      </c>
      <c r="B1" s="75"/>
      <c r="C1" s="75"/>
      <c r="D1" s="75"/>
      <c r="E1" s="75"/>
      <c r="F1" s="75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x14ac:dyDescent="0.25">
      <c r="A3" s="57" t="s">
        <v>30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x14ac:dyDescent="0.25">
      <c r="A4" s="57"/>
      <c r="B4" s="57" t="s">
        <v>31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x14ac:dyDescent="0.25">
      <c r="A5" s="57"/>
      <c r="B5" s="57"/>
      <c r="C5" s="57" t="s">
        <v>32</v>
      </c>
      <c r="D5" s="4" t="s">
        <v>41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x14ac:dyDescent="0.25">
      <c r="A6" s="57"/>
      <c r="B6" s="57"/>
      <c r="C6" s="57" t="s">
        <v>33</v>
      </c>
      <c r="D6" s="57" t="s">
        <v>42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5.75" x14ac:dyDescent="0.25">
      <c r="A7" s="57"/>
      <c r="B7" s="57"/>
      <c r="C7" s="57" t="s">
        <v>34</v>
      </c>
      <c r="D7" s="57" t="s">
        <v>24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5.75" x14ac:dyDescent="0.25">
      <c r="A8" s="57"/>
      <c r="B8" s="57"/>
      <c r="C8" s="57" t="s">
        <v>35</v>
      </c>
      <c r="D8" s="57" t="s">
        <v>25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x14ac:dyDescent="0.25">
      <c r="A9" s="57"/>
      <c r="B9" s="57"/>
      <c r="C9" s="57" t="s">
        <v>36</v>
      </c>
      <c r="D9" s="57" t="s">
        <v>26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x14ac:dyDescent="0.25">
      <c r="A10" s="57"/>
      <c r="B10" s="57"/>
      <c r="C10" s="57" t="s">
        <v>37</v>
      </c>
      <c r="D10" s="57" t="s">
        <v>27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 x14ac:dyDescent="0.25">
      <c r="A11" s="57"/>
      <c r="B11" s="57"/>
      <c r="C11" s="57" t="s">
        <v>43</v>
      </c>
      <c r="D11" s="57" t="s">
        <v>28</v>
      </c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 x14ac:dyDescent="0.25">
      <c r="A12" s="57"/>
      <c r="B12" s="57" t="s">
        <v>38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 x14ac:dyDescent="0.25">
      <c r="A13" s="57"/>
      <c r="B13" s="57"/>
      <c r="C13" s="57" t="s">
        <v>39</v>
      </c>
      <c r="D13" s="57" t="s">
        <v>40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25">
      <c r="A14" s="57" t="s">
        <v>44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25">
      <c r="A15" s="57"/>
      <c r="B15" s="57" t="s">
        <v>45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25">
      <c r="A16" s="57"/>
      <c r="B16" s="57"/>
      <c r="C16" s="57" t="s">
        <v>32</v>
      </c>
      <c r="D16" s="57" t="s">
        <v>46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25">
      <c r="A17" s="57"/>
      <c r="B17" s="57"/>
      <c r="C17" s="57" t="s">
        <v>33</v>
      </c>
      <c r="D17" s="57" t="s">
        <v>47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25">
      <c r="A18" s="57"/>
      <c r="B18" s="57"/>
      <c r="C18" s="57" t="s">
        <v>34</v>
      </c>
      <c r="D18" s="57" t="s">
        <v>48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25">
      <c r="A19" s="57"/>
      <c r="B19" s="57" t="s">
        <v>61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25">
      <c r="A20" s="57"/>
      <c r="B20" s="57"/>
      <c r="C20" s="57" t="s">
        <v>39</v>
      </c>
      <c r="D20" s="57" t="s">
        <v>49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25">
      <c r="A21" s="57"/>
      <c r="B21" s="57"/>
      <c r="C21" s="57" t="s">
        <v>50</v>
      </c>
      <c r="D21" s="57" t="s">
        <v>51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25">
      <c r="A22" s="57"/>
      <c r="B22" s="57" t="s">
        <v>52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25">
      <c r="A23" s="57"/>
      <c r="B23" s="57"/>
      <c r="C23" s="57" t="s">
        <v>53</v>
      </c>
      <c r="D23" s="57" t="s">
        <v>54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25">
      <c r="A24" s="57"/>
      <c r="B24" s="57"/>
      <c r="C24" s="57" t="s">
        <v>55</v>
      </c>
      <c r="D24" s="57" t="s">
        <v>56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25">
      <c r="A25" s="57"/>
      <c r="B25" s="57"/>
      <c r="C25" s="57" t="s">
        <v>57</v>
      </c>
      <c r="D25" s="57" t="s">
        <v>58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5">
      <c r="A26" s="57"/>
      <c r="B26" s="57"/>
      <c r="C26" s="57" t="s">
        <v>59</v>
      </c>
      <c r="D26" s="57" t="s">
        <v>60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5">
      <c r="A27" s="57"/>
      <c r="B27" s="57" t="s">
        <v>69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5">
      <c r="A28" s="57"/>
      <c r="B28" s="57"/>
      <c r="C28" s="57" t="s">
        <v>68</v>
      </c>
      <c r="D28" s="57" t="s">
        <v>54</v>
      </c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5">
      <c r="A29" s="57"/>
      <c r="B29" s="57"/>
      <c r="C29" s="57" t="s">
        <v>72</v>
      </c>
      <c r="D29" s="57" t="s">
        <v>70</v>
      </c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5">
      <c r="A30" s="57"/>
      <c r="B30" s="57"/>
      <c r="C30" s="57" t="s">
        <v>73</v>
      </c>
      <c r="D30" s="57" t="s">
        <v>60</v>
      </c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5">
      <c r="A31" s="57"/>
      <c r="B31" s="57"/>
      <c r="C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5">
      <c r="A32" s="57"/>
      <c r="B32" s="57" t="s">
        <v>71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5">
      <c r="A33" s="57"/>
      <c r="B33" s="57"/>
      <c r="C33" s="57" t="s">
        <v>74</v>
      </c>
      <c r="D33" s="57" t="s">
        <v>54</v>
      </c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5">
      <c r="A34" s="57"/>
      <c r="B34" s="57"/>
      <c r="C34" s="57" t="s">
        <v>76</v>
      </c>
      <c r="D34" s="57" t="s">
        <v>75</v>
      </c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5">
      <c r="A35" s="57"/>
      <c r="B35" s="57"/>
      <c r="C35" s="57" t="s">
        <v>77</v>
      </c>
      <c r="D35" s="57" t="s">
        <v>58</v>
      </c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5">
      <c r="A36" s="57"/>
      <c r="B36" s="57"/>
      <c r="C36" s="57" t="s">
        <v>78</v>
      </c>
      <c r="D36" s="57" t="s">
        <v>60</v>
      </c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5">
      <c r="A37" s="57"/>
      <c r="B37" s="57" t="s">
        <v>84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5">
      <c r="A38" s="57"/>
      <c r="B38" s="57"/>
      <c r="C38" s="57" t="s">
        <v>85</v>
      </c>
      <c r="D38" s="57" t="s">
        <v>54</v>
      </c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5">
      <c r="A39" s="57"/>
      <c r="B39" s="57"/>
      <c r="C39" s="57" t="s">
        <v>86</v>
      </c>
      <c r="D39" s="57" t="s">
        <v>87</v>
      </c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5">
      <c r="A40" s="57"/>
      <c r="B40" s="57"/>
      <c r="C40" s="57" t="s">
        <v>88</v>
      </c>
      <c r="D40" s="57" t="s">
        <v>90</v>
      </c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5">
      <c r="A41" s="57"/>
      <c r="B41" s="57"/>
      <c r="C41" s="57" t="s">
        <v>89</v>
      </c>
      <c r="D41" s="57" t="s">
        <v>60</v>
      </c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5">
      <c r="A42" s="57"/>
      <c r="B42" s="57" t="s">
        <v>91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5">
      <c r="A43" s="57"/>
      <c r="B43" s="57"/>
      <c r="C43" s="4" t="s">
        <v>92</v>
      </c>
      <c r="D43" s="4" t="s">
        <v>93</v>
      </c>
      <c r="E43" s="57"/>
      <c r="F43" s="57"/>
      <c r="G43" s="57"/>
      <c r="H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5">
      <c r="A44" s="57"/>
      <c r="B44" s="57"/>
      <c r="C44" s="4" t="s">
        <v>94</v>
      </c>
      <c r="D44" s="57" t="s">
        <v>60</v>
      </c>
      <c r="E44" s="57"/>
      <c r="F44" s="57"/>
      <c r="G44" s="57"/>
      <c r="H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5">
      <c r="A45" s="57"/>
      <c r="B45" s="57" t="s">
        <v>98</v>
      </c>
      <c r="E45" s="57"/>
      <c r="F45" s="57"/>
      <c r="G45" s="57"/>
      <c r="H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5">
      <c r="A46" s="57"/>
      <c r="B46" s="57"/>
      <c r="C46" s="4" t="s">
        <v>99</v>
      </c>
      <c r="D46" s="4" t="s">
        <v>100</v>
      </c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5">
      <c r="A47" s="57"/>
      <c r="B47" s="57"/>
      <c r="C47" s="4" t="s">
        <v>101</v>
      </c>
      <c r="D47" s="4" t="s">
        <v>102</v>
      </c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5">
      <c r="A48" s="57"/>
      <c r="B48" s="57"/>
      <c r="C48" s="4" t="s">
        <v>103</v>
      </c>
      <c r="D48" s="4" t="s">
        <v>104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5">
      <c r="A49" s="57"/>
      <c r="B49" s="57" t="s">
        <v>110</v>
      </c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5">
      <c r="A50" s="57"/>
      <c r="B50" s="57"/>
      <c r="C50" s="60" t="s">
        <v>111</v>
      </c>
      <c r="D50" s="60" t="s">
        <v>112</v>
      </c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5">
      <c r="A51" s="57"/>
      <c r="B51" s="57"/>
      <c r="C51" s="4" t="s">
        <v>119</v>
      </c>
      <c r="D51" s="60" t="s">
        <v>113</v>
      </c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5">
      <c r="A52" s="57"/>
      <c r="B52" s="57"/>
      <c r="C52" s="4" t="s">
        <v>120</v>
      </c>
      <c r="D52" s="4" t="s">
        <v>114</v>
      </c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5">
      <c r="A53" s="57"/>
      <c r="B53" s="57"/>
      <c r="C53" s="4" t="s">
        <v>121</v>
      </c>
      <c r="D53" s="4" t="s">
        <v>115</v>
      </c>
      <c r="E53" s="57"/>
      <c r="F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5">
      <c r="A54" s="57"/>
      <c r="B54" s="57"/>
      <c r="C54" s="4" t="s">
        <v>124</v>
      </c>
      <c r="D54" s="60" t="s">
        <v>122</v>
      </c>
      <c r="E54" s="57"/>
      <c r="F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5">
      <c r="A55" s="57"/>
      <c r="B55" s="57"/>
      <c r="C55" s="4" t="s">
        <v>125</v>
      </c>
      <c r="D55" s="63" t="s">
        <v>123</v>
      </c>
      <c r="E55" s="57"/>
      <c r="F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5">
      <c r="A56" s="57"/>
      <c r="B56" s="57"/>
      <c r="C56" s="4" t="s">
        <v>126</v>
      </c>
      <c r="D56" s="63" t="s">
        <v>127</v>
      </c>
      <c r="E56" s="57"/>
      <c r="F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5">
      <c r="A57" s="57"/>
      <c r="B57" s="63" t="s">
        <v>128</v>
      </c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5">
      <c r="A58" s="57"/>
      <c r="B58" s="57"/>
      <c r="C58" s="63" t="s">
        <v>129</v>
      </c>
      <c r="D58" s="63" t="s">
        <v>130</v>
      </c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5">
      <c r="A59" s="57"/>
      <c r="B59" s="63" t="s">
        <v>131</v>
      </c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5">
      <c r="A60" s="57"/>
      <c r="B60" s="57"/>
      <c r="C60" s="60" t="s">
        <v>132</v>
      </c>
      <c r="D60" s="60" t="s">
        <v>133</v>
      </c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5">
      <c r="A61" s="57"/>
      <c r="B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5">
      <c r="A62" s="57"/>
      <c r="B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5">
      <c r="A63" s="57"/>
      <c r="B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5">
      <c r="A64" s="57"/>
      <c r="B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5">
      <c r="A65" s="57"/>
      <c r="B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5">
      <c r="A66" s="57"/>
      <c r="B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5">
      <c r="A67" s="57"/>
      <c r="B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5">
      <c r="A68" s="57"/>
      <c r="B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5">
      <c r="A69" s="57"/>
      <c r="B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5">
      <c r="A70" s="57"/>
      <c r="B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5">
      <c r="A71" s="57"/>
      <c r="B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5">
      <c r="A72" s="57"/>
      <c r="B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5">
      <c r="A73" s="57"/>
      <c r="B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5">
      <c r="A74" s="57"/>
      <c r="B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5">
      <c r="A75" s="57"/>
      <c r="B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5">
      <c r="A76" s="57"/>
      <c r="B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5">
      <c r="A77" s="57"/>
      <c r="B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5">
      <c r="A78" s="57"/>
      <c r="B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5">
      <c r="A79" s="57"/>
      <c r="B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5">
      <c r="A85" s="57"/>
      <c r="B85" s="57"/>
      <c r="C85" s="58"/>
      <c r="D85" s="59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5">
      <c r="A86" s="57"/>
      <c r="B86" s="57"/>
      <c r="C86" s="58"/>
      <c r="D86" s="59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5">
      <c r="A87" s="57"/>
      <c r="B87" s="57"/>
      <c r="C87" s="58"/>
      <c r="D87" s="59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5">
      <c r="A88" s="57"/>
      <c r="B88" s="57"/>
      <c r="C88" s="58"/>
      <c r="D88" s="58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5">
      <c r="A89" s="57"/>
      <c r="B89" s="57"/>
      <c r="C89" s="58"/>
      <c r="D89" s="58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5">
      <c r="A90" s="57"/>
      <c r="B90" s="57"/>
      <c r="C90" s="58"/>
      <c r="D90" s="58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5">
      <c r="A91" s="57"/>
      <c r="B91" s="57"/>
      <c r="C91" s="58"/>
      <c r="D91" s="58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5">
      <c r="A92" s="57"/>
      <c r="B92" s="57"/>
      <c r="C92" s="58"/>
      <c r="D92" s="58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5">
      <c r="A93" s="57"/>
      <c r="B93" s="57"/>
      <c r="C93" s="58"/>
      <c r="D93" s="58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5">
      <c r="A94" s="57"/>
      <c r="B94" s="57"/>
      <c r="C94" s="58"/>
      <c r="D94" s="58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5">
      <c r="A95" s="57"/>
      <c r="B95" s="57"/>
      <c r="C95" s="58"/>
      <c r="D95" s="58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5">
      <c r="A96" s="57"/>
      <c r="B96" s="57"/>
      <c r="C96" s="58"/>
      <c r="D96" s="58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5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5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5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5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5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5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5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5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5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5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5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5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5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5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5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5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5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5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5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5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5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5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5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5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5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5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5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5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5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5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5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5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5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5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5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5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5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5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5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5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5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5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5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5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5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5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5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5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5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5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5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5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5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5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5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5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5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5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5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5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5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5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5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5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5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5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5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5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5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5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5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5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5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5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5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5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5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5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5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5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5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5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5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5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5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5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5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5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5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5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5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5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5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5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5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5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5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5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5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5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5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5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5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5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5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5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5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5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5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5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5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5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5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5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5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5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5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5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5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5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5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5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5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5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5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5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5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5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5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5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5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5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5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5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5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5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5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5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5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5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5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5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5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5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5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5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5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5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5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5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5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5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5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5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5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5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5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5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5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5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5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5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5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5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5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5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5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5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5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5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5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5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5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5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5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5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5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5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5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5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5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5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5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5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5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5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5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5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5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5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5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5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5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5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5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5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5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5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5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5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5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5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5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5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5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5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5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5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5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5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5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5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5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5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5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5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5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5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5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5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5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5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5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5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5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5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5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5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5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5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5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5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5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5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5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5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5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5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5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5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5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5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5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5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5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5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5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5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5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5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5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5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5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5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5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5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5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5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5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5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5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5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5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5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5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5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5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5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5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5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5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5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5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5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5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5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5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5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5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5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5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5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5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5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5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5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5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5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5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5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5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5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5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5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5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5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5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5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5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5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5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5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5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5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5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5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5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5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5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5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5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5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5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5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5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5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5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5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5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5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5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5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5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5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5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5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5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5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5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5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5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5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5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5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5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5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5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5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5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5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5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5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5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5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5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5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5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5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5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5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5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5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5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5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5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5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5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5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5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5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5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5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5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5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5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5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5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5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5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5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5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5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5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5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5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5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5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5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5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5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5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5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5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5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5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5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5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5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5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5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5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5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5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5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5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5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5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5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5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5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5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5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5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5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5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5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5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5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5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5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5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5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5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5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5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5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5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5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5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5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5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5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5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5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5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5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5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5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5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5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5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5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5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5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5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5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5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5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5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5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5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5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5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5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5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5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5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5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5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5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5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5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5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5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5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5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5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5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5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5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5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5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5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5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5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5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5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5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5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5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5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5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5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5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5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5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5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5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5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5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5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5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5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5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5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5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5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5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5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5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5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5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5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5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5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5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5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5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5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5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5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5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5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5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5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5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5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5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5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5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5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5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5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5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5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5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5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5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5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5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5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5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5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5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5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5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5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5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5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5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5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5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5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5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5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5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5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5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5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5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5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5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5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5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5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5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5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5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5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5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5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5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5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5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5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5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5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5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5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5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5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5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5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5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5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5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5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5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5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5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5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5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5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5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5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5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5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5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5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5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5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5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5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5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5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5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5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5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5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5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5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5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5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5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5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5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5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5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5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5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5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5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5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5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5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5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5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5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5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5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5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5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5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5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5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5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5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5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5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5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5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5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5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5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5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5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5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5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5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5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5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5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5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5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5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5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5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5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5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5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5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5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5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5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5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5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5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5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5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5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5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5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5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5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5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5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5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5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5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5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5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5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5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5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5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5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5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5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5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5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5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5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5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5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5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5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5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5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5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5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5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5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25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25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25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</sheetData>
  <mergeCells count="1">
    <mergeCell ref="A1:F1"/>
  </mergeCells>
  <phoneticPr fontId="16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99CFE2A9E92D43BF700C702BFD3244" ma:contentTypeVersion="5" ma:contentTypeDescription="Crear nuevo documento." ma:contentTypeScope="" ma:versionID="14c2038102ad3998a2ad52d4fd42dbcb">
  <xsd:schema xmlns:xsd="http://www.w3.org/2001/XMLSchema" xmlns:xs="http://www.w3.org/2001/XMLSchema" xmlns:p="http://schemas.microsoft.com/office/2006/metadata/properties" xmlns:ns2="89079da7-99d3-46d6-b6a0-44462bd9e3f9" targetNamespace="http://schemas.microsoft.com/office/2006/metadata/properties" ma:root="true" ma:fieldsID="5d5c6b4578708db11a83442c89f613d5" ns2:_="">
    <xsd:import namespace="89079da7-99d3-46d6-b6a0-44462bd9e3f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79da7-99d3-46d6-b6a0-44462bd9e3f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2856BA-7FF5-4818-B375-537EE030A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79da7-99d3-46d6-b6a0-44462bd9e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8B206B-2263-4884-AF1E-931D1291DC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 de proyecto ágil</vt:lpstr>
      <vt:lpstr>Historias</vt:lpstr>
      <vt:lpstr>BotonesyValidaciones</vt:lpstr>
      <vt:lpstr>Desglose de 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A460293411@my.uvm.edu.mx</cp:lastModifiedBy>
  <dcterms:created xsi:type="dcterms:W3CDTF">2024-05-08T14:50:00Z</dcterms:created>
  <dcterms:modified xsi:type="dcterms:W3CDTF">2024-06-27T23:11:54Z</dcterms:modified>
</cp:coreProperties>
</file>