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417a\Documents\DAZT\"/>
    </mc:Choice>
  </mc:AlternateContent>
  <xr:revisionPtr revIDLastSave="0" documentId="10_ncr:100000_{3003871D-18B3-42AD-8B21-DC52BBC0F1D3}" xr6:coauthVersionLast="31" xr6:coauthVersionMax="31" xr10:uidLastSave="{00000000-0000-0000-0000-000000000000}"/>
  <bookViews>
    <workbookView xWindow="0" yWindow="0" windowWidth="20490" windowHeight="7530" xr2:uid="{984594DF-D3F1-4F14-AC57-154290C853C9}"/>
  </bookViews>
  <sheets>
    <sheet name="PRESUPUESTO" sheetId="1" r:id="rId1"/>
  </sheets>
  <definedNames>
    <definedName name="_xlnm.Print_Area" localSheetId="0">PRESUPUESTO!#REF!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N12" i="1"/>
  <c r="N17" i="1" s="1"/>
  <c r="C32" i="1"/>
  <c r="B32" i="1"/>
  <c r="C28" i="1"/>
  <c r="C42" i="1" s="1"/>
  <c r="B42" i="1" l="1"/>
  <c r="O15" i="1"/>
  <c r="K15" i="1" l="1"/>
  <c r="I15" i="1"/>
  <c r="H15" i="1"/>
  <c r="G15" i="1"/>
  <c r="F15" i="1"/>
  <c r="E15" i="1"/>
  <c r="D15" i="1"/>
  <c r="B15" i="1"/>
  <c r="K6" i="1"/>
  <c r="K22" i="1" s="1"/>
  <c r="J6" i="1"/>
  <c r="J22" i="1" s="1"/>
  <c r="I6" i="1"/>
  <c r="I22" i="1" s="1"/>
  <c r="H6" i="1"/>
  <c r="G6" i="1"/>
  <c r="F6" i="1"/>
  <c r="F22" i="1" s="1"/>
  <c r="E6" i="1"/>
  <c r="E22" i="1" s="1"/>
  <c r="D6" i="1"/>
  <c r="C6" i="1"/>
  <c r="C22" i="1" s="1"/>
  <c r="B6" i="1"/>
  <c r="D22" i="1" l="1"/>
  <c r="H22" i="1"/>
  <c r="B22" i="1"/>
  <c r="G22" i="1"/>
</calcChain>
</file>

<file path=xl/sharedStrings.xml><?xml version="1.0" encoding="utf-8"?>
<sst xmlns="http://schemas.openxmlformats.org/spreadsheetml/2006/main" count="48" uniqueCount="41">
  <si>
    <t>GASOLINA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</si>
  <si>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</si>
  <si>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</si>
  <si>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</si>
  <si>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</si>
  <si>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</si>
  <si>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</si>
  <si>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</si>
  <si>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</si>
  <si>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DIEGO QUINCENA</t>
  </si>
  <si>
    <t>OTROS</t>
  </si>
  <si>
    <t>TOTAL</t>
  </si>
  <si>
    <t>SEGURO Y PENSION</t>
  </si>
  <si>
    <t>CLARO Y DIRECTV</t>
  </si>
  <si>
    <t>CELULARES</t>
  </si>
  <si>
    <t>TRANSPORTES</t>
  </si>
  <si>
    <t>APTO</t>
  </si>
  <si>
    <t>ADMINISTRACIÓN</t>
  </si>
  <si>
    <t>DON LUIS</t>
  </si>
  <si>
    <t>SRA STELLA</t>
  </si>
  <si>
    <t>PIE</t>
  </si>
  <si>
    <t>COLOMBO</t>
  </si>
  <si>
    <t>PELUQUERIA</t>
  </si>
  <si>
    <t>COASMEDAS</t>
  </si>
  <si>
    <t>MELISSA</t>
  </si>
  <si>
    <t>BANCOLOMBIA</t>
  </si>
  <si>
    <t>BANCO DE BOGOTA</t>
  </si>
  <si>
    <t>NOVIEMBRE</t>
  </si>
  <si>
    <t>DICIEMBRE</t>
  </si>
  <si>
    <t>SUELDO</t>
  </si>
  <si>
    <t>DESCUENTOS</t>
  </si>
  <si>
    <t>SALUD Y PENSION</t>
  </si>
  <si>
    <t>DEUDAS TC</t>
  </si>
  <si>
    <t>MERCADO</t>
  </si>
  <si>
    <t>TERAPIAS GABO</t>
  </si>
  <si>
    <t>PAPA</t>
  </si>
  <si>
    <t>MANICURE</t>
  </si>
  <si>
    <t>PLAN DE VIDA</t>
  </si>
  <si>
    <t>ANGIE</t>
  </si>
  <si>
    <t>ALMUERZOS</t>
  </si>
  <si>
    <t>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</si>
</sst>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\ #,##0.00;[Red]\-&quot;$&quot;\ #,##0.00"/>
    <numFmt numFmtId="41" formatCode="_-* #,##0_-;\-* #,##0_-;_-* &quot;-&quot;_-;_-@_-"/>
    <numFmt numFmtId="164" formatCode="_(* #,##0_);_(* \(#,##0\);_(* &quot;-&quot;??_);_(@_)"/>
    <numFmt numFmtId="165" formatCode="_(* #,##0_);[Red]_(* \(#,##0\);_(* &quot;-&quot;??_);_(@_)"/>
  </numFmts>
  <fonts count="6" x14ac:knownFonts="1">
    <font>
      <sz val="10"/>
      <color rgb="FF000000"/>
      <name val="Arial"/>
    </font>
    <font>
      <b/>
      <sz val="9"/>
      <color rgb="FF000000"/>
      <name val="Kalinga"/>
      <family val="2"/>
    </font>
    <font>
      <sz val="9"/>
      <color rgb="FF000000"/>
      <name val="Kalinga"/>
      <family val="2"/>
    </font>
    <font>
      <sz val="9"/>
      <name val="Kalinga"/>
      <family val="2"/>
    </font>
    <font>
      <b/>
      <sz val="9"/>
      <name val="Kalinga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</borders>
  <cellStyleXfs count="3">
    <xf numFmtId="0" fontId="0" fillId="0" borderId="0"/>
    <xf numFmtId="41" fontId="5" fillId="0" borderId="0" applyFont="0" applyFill="0" applyBorder="0" applyAlignment="0" applyProtection="0"/>
    <xf numFmtId="0" fontId="5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65" fontId="1" fillId="2" borderId="4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2" fillId="0" borderId="0" xfId="1" applyFo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8" fontId="2" fillId="0" borderId="0" xfId="0" applyNumberFormat="1" applyFont="1"/>
    <xf numFmtId="165" fontId="1" fillId="2" borderId="4" xfId="2" applyNumberFormat="1" applyFont="1" applyFill="1" applyBorder="1" applyAlignment="1">
      <alignment horizontal="center" vertical="center"/>
    </xf>
  </cellXfs>
  <cellStyles count="3">
    <cellStyle name="Millares [0]" xfId="1" builtinId="6"/>
    <cellStyle name="Normal" xfId="0" builtinId="0"/>
    <cellStyle name="Normal 2" xfId="2" xr:uid="{21FFF410-D683-4DEB-9123-744993B30E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53F70-8A06-4BF0-8006-A7BAE42EAC08}">
  <dimension ref="A1:O45"/>
  <sheetViews>
    <sheetView tabSelected="1" zoomScale="85" zoomScaleNormal="85" zoomScaleSheetLayoutView="100" workbookViewId="0">
      <selection activeCell="B12" sqref="B12"/>
    </sheetView>
  </sheetViews>
  <sheetFormatPr baseColWidth="10" defaultColWidth="12.42578125" defaultRowHeight="17.25" customHeight="1" x14ac:dyDescent="0.4"/>
  <cols>
    <col min="1" max="1" width="20.85546875" style="1" bestFit="1" customWidth="1"/>
    <col min="2" max="2" width="15" style="1" bestFit="1" customWidth="1"/>
    <col min="3" max="3" width="12.42578125" style="1" bestFit="1" customWidth="1"/>
    <col min="4" max="4" width="14.140625" style="1" bestFit="1" customWidth="1"/>
    <col min="5" max="5" width="13.140625" style="1" bestFit="1" customWidth="1"/>
    <col min="6" max="6" width="12.42578125" style="1" bestFit="1" customWidth="1"/>
    <col min="7" max="12" width="12.42578125" style="1"/>
    <col min="13" max="13" width="18.28515625" style="1" bestFit="1" customWidth="1"/>
    <col min="14" max="14" width="11.85546875" style="16" bestFit="1" customWidth="1"/>
    <col min="15" max="15" width="12.42578125" style="1" bestFit="1" customWidth="1"/>
    <col min="16" max="16384" width="12.42578125" style="1"/>
  </cols>
  <sheetData>
    <row r="1" spans="1:15" ht="17.25" customHeight="1" x14ac:dyDescent="0.4">
      <c r="A1" s="2"/>
      <c r="B1" s="15" t="s">
        <v>1</v>
      </c>
      <c r="C1" s="17" t="s">
        <v>2</v>
      </c>
      <c r="D1" s="18"/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7" t="s">
        <v>8</v>
      </c>
      <c r="K1" s="18"/>
    </row>
    <row r="2" spans="1:15" ht="17.25" customHeight="1" x14ac:dyDescent="0.4">
      <c r="A2" s="3" t="s">
        <v>9</v>
      </c>
      <c r="B2" s="4">
        <v>5000000</v>
      </c>
      <c r="C2" s="4">
        <v>2500000</v>
      </c>
      <c r="D2" s="4">
        <v>5000000</v>
      </c>
      <c r="E2" s="4">
        <v>5000000</v>
      </c>
      <c r="F2" s="4">
        <v>5000000</v>
      </c>
      <c r="G2" s="4">
        <v>5000000</v>
      </c>
      <c r="H2" s="4">
        <v>5000000</v>
      </c>
      <c r="I2" s="4">
        <v>5000000</v>
      </c>
      <c r="J2" s="4">
        <v>2500000</v>
      </c>
      <c r="K2" s="4">
        <v>5000000</v>
      </c>
      <c r="M2" s="1" t="s">
        <v>24</v>
      </c>
      <c r="N2" s="16">
        <v>8000000</v>
      </c>
    </row>
    <row r="3" spans="1:15" ht="17.25" customHeight="1" x14ac:dyDescent="0.4">
      <c r="A3" s="3" t="s">
        <v>10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M3" s="1" t="s">
        <v>18</v>
      </c>
      <c r="N3" s="16">
        <v>4900000</v>
      </c>
    </row>
    <row r="4" spans="1:15" ht="17.25" customHeight="1" x14ac:dyDescent="0.4">
      <c r="A4" s="3" t="s">
        <v>12</v>
      </c>
      <c r="B4" s="4">
        <v>-500000</v>
      </c>
      <c r="C4" s="4">
        <v>0</v>
      </c>
      <c r="D4" s="4">
        <v>-500000</v>
      </c>
      <c r="E4" s="4">
        <v>-500000</v>
      </c>
      <c r="F4" s="4">
        <v>-500000</v>
      </c>
      <c r="G4" s="4">
        <v>-500000</v>
      </c>
      <c r="H4" s="4">
        <v>-500000</v>
      </c>
      <c r="I4" s="4">
        <v>-500000</v>
      </c>
      <c r="J4" s="4">
        <v>0</v>
      </c>
      <c r="K4" s="4">
        <v>-500000</v>
      </c>
      <c r="M4" s="1" t="s">
        <v>23</v>
      </c>
      <c r="N4" s="16">
        <v>10000000</v>
      </c>
    </row>
    <row r="5" spans="1:15" ht="17.25" customHeight="1" x14ac:dyDescent="0.4">
      <c r="A5" s="5"/>
      <c r="B5" s="6"/>
      <c r="C5" s="6"/>
      <c r="D5" s="6"/>
      <c r="E5" s="6"/>
      <c r="F5" s="6"/>
      <c r="G5" s="6"/>
      <c r="H5" s="6"/>
      <c r="I5" s="6"/>
      <c r="J5" s="6"/>
      <c r="K5" s="6"/>
      <c r="M5" s="1" t="s">
        <v>26</v>
      </c>
      <c r="N5" s="16">
        <v>1700000</v>
      </c>
    </row>
    <row r="6" spans="1:15" ht="17.25" customHeight="1" x14ac:dyDescent="0.4">
      <c r="A6" s="7" t="s">
        <v>11</v>
      </c>
      <c r="B6" s="8">
        <f t="shared" ref="B6:D6" si="0">SUM(B2:B4)</f>
        <v>4500000</v>
      </c>
      <c r="C6" s="8">
        <f t="shared" si="0"/>
        <v>2500000</v>
      </c>
      <c r="D6" s="8">
        <f t="shared" si="0"/>
        <v>4500000</v>
      </c>
      <c r="E6" s="8">
        <f t="shared" ref="E6:K6" si="1">SUM(E2:E4)</f>
        <v>4500000</v>
      </c>
      <c r="F6" s="8">
        <f t="shared" si="1"/>
        <v>4500000</v>
      </c>
      <c r="G6" s="8">
        <f t="shared" si="1"/>
        <v>4500000</v>
      </c>
      <c r="H6" s="8">
        <f t="shared" si="1"/>
        <v>4500000</v>
      </c>
      <c r="I6" s="8">
        <f t="shared" si="1"/>
        <v>4500000</v>
      </c>
      <c r="J6" s="8">
        <f t="shared" si="1"/>
        <v>2500000</v>
      </c>
      <c r="K6" s="8">
        <f t="shared" si="1"/>
        <v>4500000</v>
      </c>
      <c r="M6" s="1" t="s">
        <v>38</v>
      </c>
      <c r="N6" s="16">
        <v>800000</v>
      </c>
    </row>
    <row r="7" spans="1:15" ht="17.25" customHeight="1" x14ac:dyDescent="0.4">
      <c r="A7" s="9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5" ht="17.25" customHeight="1" x14ac:dyDescent="0.4">
      <c r="A8" s="3" t="s">
        <v>13</v>
      </c>
      <c r="B8" s="4">
        <v>-170000</v>
      </c>
      <c r="C8" s="4">
        <v>0</v>
      </c>
      <c r="D8" s="4">
        <v>-170000</v>
      </c>
      <c r="E8" s="4">
        <v>-170000</v>
      </c>
      <c r="F8" s="4">
        <v>-170000</v>
      </c>
      <c r="G8" s="4">
        <v>-170000</v>
      </c>
      <c r="H8" s="4">
        <v>-170000</v>
      </c>
      <c r="I8" s="4">
        <v>-170000</v>
      </c>
      <c r="J8" s="4">
        <v>0</v>
      </c>
      <c r="K8" s="4">
        <v>-170000</v>
      </c>
    </row>
    <row r="9" spans="1:15" ht="17.25" customHeight="1" x14ac:dyDescent="0.4">
      <c r="A9" s="3" t="s">
        <v>14</v>
      </c>
      <c r="B9" s="4">
        <v>-120000</v>
      </c>
      <c r="C9" s="4">
        <v>0</v>
      </c>
      <c r="D9" s="4">
        <v>-120000</v>
      </c>
      <c r="E9" s="4">
        <v>-120000</v>
      </c>
      <c r="F9" s="4">
        <v>-120000</v>
      </c>
      <c r="G9" s="4">
        <v>-120000</v>
      </c>
      <c r="H9" s="4">
        <v>-120000</v>
      </c>
      <c r="I9" s="4">
        <v>-120000</v>
      </c>
      <c r="J9" s="4">
        <v>0</v>
      </c>
      <c r="K9" s="4">
        <v>-120000</v>
      </c>
    </row>
    <row r="10" spans="1:15" ht="17.25" customHeight="1" x14ac:dyDescent="0.4">
      <c r="A10" s="3" t="s">
        <v>40</v>
      </c>
      <c r="B10" s="4">
        <v>-100000</v>
      </c>
      <c r="C10" s="4">
        <v>0</v>
      </c>
      <c r="D10" s="4">
        <v>-100000</v>
      </c>
      <c r="E10" s="4">
        <v>-100000</v>
      </c>
      <c r="F10" s="4">
        <v>-100000</v>
      </c>
      <c r="G10" s="4">
        <v>-100000</v>
      </c>
      <c r="H10" s="4">
        <v>-100000</v>
      </c>
      <c r="I10" s="4">
        <v>-100000</v>
      </c>
      <c r="J10" s="4">
        <v>0</v>
      </c>
      <c r="K10" s="4">
        <v>-100000</v>
      </c>
    </row>
    <row r="11" spans="1:15" ht="17.25" customHeight="1" x14ac:dyDescent="0.4">
      <c r="A11" s="3" t="s">
        <v>15</v>
      </c>
      <c r="B11" s="4">
        <v>-200000</v>
      </c>
      <c r="C11" s="4">
        <v>0</v>
      </c>
      <c r="D11" s="4">
        <v>-200000</v>
      </c>
      <c r="E11" s="4">
        <v>-200000</v>
      </c>
      <c r="F11" s="4">
        <v>-200000</v>
      </c>
      <c r="G11" s="4">
        <v>-200000</v>
      </c>
      <c r="H11" s="4">
        <v>-200000</v>
      </c>
      <c r="I11" s="4">
        <v>-200000</v>
      </c>
      <c r="J11" s="4">
        <v>0</v>
      </c>
      <c r="K11" s="4">
        <v>-200000</v>
      </c>
    </row>
    <row r="12" spans="1:15" ht="17.25" customHeight="1" x14ac:dyDescent="0.4">
      <c r="A12" s="3" t="s">
        <v>39</v>
      </c>
      <c r="B12" s="4">
        <v>-250000</v>
      </c>
      <c r="C12" s="4">
        <v>0</v>
      </c>
      <c r="D12" s="4">
        <v>-250000</v>
      </c>
      <c r="E12" s="4">
        <v>-250000</v>
      </c>
      <c r="F12" s="4">
        <v>-250000</v>
      </c>
      <c r="G12" s="4">
        <v>-250000</v>
      </c>
      <c r="H12" s="4">
        <v>-250000</v>
      </c>
      <c r="I12" s="4">
        <v>-250000</v>
      </c>
      <c r="J12" s="4">
        <v>0</v>
      </c>
      <c r="K12" s="4">
        <v>-250000</v>
      </c>
      <c r="N12" s="16">
        <f>+N4+N3+N2+N5+N6+N7+N8+N9+N10</f>
        <v>25400000</v>
      </c>
    </row>
    <row r="13" spans="1:15" ht="17.25" customHeight="1" x14ac:dyDescent="0.4">
      <c r="A13" s="3" t="s">
        <v>16</v>
      </c>
      <c r="B13" s="4">
        <v>-1427000</v>
      </c>
      <c r="C13" s="4">
        <v>0</v>
      </c>
      <c r="D13" s="4">
        <v>-1427000</v>
      </c>
      <c r="E13" s="4">
        <v>-1427000</v>
      </c>
      <c r="F13" s="4">
        <v>-1427000</v>
      </c>
      <c r="G13" s="4">
        <v>-1427000</v>
      </c>
      <c r="H13" s="4">
        <v>-1427000</v>
      </c>
      <c r="I13" s="4">
        <v>-1427000</v>
      </c>
      <c r="J13" s="4">
        <v>0</v>
      </c>
      <c r="K13" s="4">
        <v>-1427000</v>
      </c>
    </row>
    <row r="14" spans="1:15" ht="17.25" customHeight="1" x14ac:dyDescent="0.4">
      <c r="A14" s="3" t="s">
        <v>17</v>
      </c>
      <c r="B14" s="4">
        <v>-165000</v>
      </c>
      <c r="C14" s="4"/>
      <c r="D14" s="4">
        <v>-165000</v>
      </c>
      <c r="E14" s="4">
        <v>-165000</v>
      </c>
      <c r="F14" s="4">
        <v>-165000</v>
      </c>
      <c r="G14" s="4">
        <v>-165000</v>
      </c>
      <c r="H14" s="4">
        <v>-165000</v>
      </c>
      <c r="I14" s="4">
        <v>-165000</v>
      </c>
      <c r="J14" s="4"/>
      <c r="K14" s="4">
        <v>-165000</v>
      </c>
    </row>
    <row r="15" spans="1:15" ht="17.25" customHeight="1" x14ac:dyDescent="0.4">
      <c r="A15" s="3" t="s">
        <v>19</v>
      </c>
      <c r="B15" s="4">
        <f>-560000-30000</f>
        <v>-590000</v>
      </c>
      <c r="C15" s="4">
        <v>0</v>
      </c>
      <c r="D15" s="4">
        <f>-508000-30000</f>
        <v>-538000</v>
      </c>
      <c r="E15" s="4">
        <f t="shared" ref="E15:K15" si="2">-508000-30000</f>
        <v>-538000</v>
      </c>
      <c r="F15" s="4">
        <f t="shared" si="2"/>
        <v>-538000</v>
      </c>
      <c r="G15" s="4">
        <f t="shared" si="2"/>
        <v>-538000</v>
      </c>
      <c r="H15" s="4">
        <f t="shared" si="2"/>
        <v>-538000</v>
      </c>
      <c r="I15" s="4">
        <f t="shared" si="2"/>
        <v>-538000</v>
      </c>
      <c r="J15" s="4">
        <v>0</v>
      </c>
      <c r="K15" s="4">
        <f t="shared" si="2"/>
        <v>-538000</v>
      </c>
      <c r="N15" s="16">
        <v>27000000</v>
      </c>
      <c r="O15" s="19">
        <f>PMT(0.99%,60,N15)</f>
        <v>-598964.09279686329</v>
      </c>
    </row>
    <row r="16" spans="1:15" ht="17.25" customHeight="1" x14ac:dyDescent="0.4">
      <c r="A16" s="11" t="s">
        <v>20</v>
      </c>
      <c r="B16" s="4">
        <v>-80000</v>
      </c>
      <c r="C16" s="4">
        <v>0</v>
      </c>
      <c r="D16" s="4">
        <v>0</v>
      </c>
      <c r="E16" s="4">
        <v>-80000</v>
      </c>
      <c r="F16" s="4">
        <v>0</v>
      </c>
      <c r="G16" s="4">
        <v>-80000</v>
      </c>
      <c r="H16" s="4">
        <v>0</v>
      </c>
      <c r="I16" s="4">
        <v>-80000</v>
      </c>
      <c r="J16" s="4">
        <v>0</v>
      </c>
      <c r="K16" s="4">
        <v>-80000</v>
      </c>
    </row>
    <row r="17" spans="1:14" ht="17.25" customHeight="1" x14ac:dyDescent="0.4">
      <c r="A17" s="11" t="s">
        <v>21</v>
      </c>
      <c r="B17" s="4">
        <v>0</v>
      </c>
      <c r="C17" s="4">
        <v>0</v>
      </c>
      <c r="D17" s="4">
        <v>0</v>
      </c>
      <c r="E17" s="4">
        <v>-150000</v>
      </c>
      <c r="F17" s="4">
        <v>0</v>
      </c>
      <c r="G17" s="4">
        <v>0</v>
      </c>
      <c r="H17" s="4">
        <v>-150000</v>
      </c>
      <c r="I17" s="4">
        <v>0</v>
      </c>
      <c r="J17" s="4">
        <v>0</v>
      </c>
      <c r="K17" s="4">
        <v>0</v>
      </c>
      <c r="N17" s="16">
        <f>+N15-N12</f>
        <v>1600000</v>
      </c>
    </row>
    <row r="18" spans="1:14" ht="17.25" customHeight="1" x14ac:dyDescent="0.4">
      <c r="A18" s="11" t="s">
        <v>0</v>
      </c>
      <c r="B18" s="4">
        <v>-200000</v>
      </c>
      <c r="C18" s="4">
        <v>0</v>
      </c>
      <c r="D18" s="4">
        <v>-200000</v>
      </c>
      <c r="E18" s="4">
        <v>-200000</v>
      </c>
      <c r="F18" s="4">
        <v>-200000</v>
      </c>
      <c r="G18" s="4">
        <v>-200000</v>
      </c>
      <c r="H18" s="4">
        <v>-200000</v>
      </c>
      <c r="I18" s="4">
        <v>-200000</v>
      </c>
      <c r="J18" s="4">
        <v>0</v>
      </c>
      <c r="K18" s="4">
        <v>-200000</v>
      </c>
    </row>
    <row r="19" spans="1:14" ht="17.25" customHeight="1" x14ac:dyDescent="0.4">
      <c r="A19" s="11" t="s">
        <v>22</v>
      </c>
      <c r="B19" s="4">
        <v>-30000</v>
      </c>
      <c r="C19" s="4">
        <v>0</v>
      </c>
      <c r="D19" s="4">
        <v>-30000</v>
      </c>
      <c r="E19" s="4">
        <v>-30000</v>
      </c>
      <c r="F19" s="4">
        <v>-30000</v>
      </c>
      <c r="G19" s="4">
        <v>-30000</v>
      </c>
      <c r="H19" s="4">
        <v>-30000</v>
      </c>
      <c r="I19" s="4">
        <v>-30000</v>
      </c>
      <c r="J19" s="4">
        <v>0</v>
      </c>
      <c r="K19" s="4">
        <v>-30000</v>
      </c>
    </row>
    <row r="20" spans="1:14" ht="17.25" customHeight="1" x14ac:dyDescent="0.4">
      <c r="A20" s="12" t="s">
        <v>25</v>
      </c>
      <c r="B20" s="10">
        <v>-750000</v>
      </c>
      <c r="C20" s="10">
        <v>0</v>
      </c>
      <c r="D20" s="10">
        <v>-750000</v>
      </c>
      <c r="E20" s="10">
        <v>-750000</v>
      </c>
      <c r="F20" s="10">
        <v>-750000</v>
      </c>
      <c r="G20" s="10">
        <v>-750000</v>
      </c>
      <c r="H20" s="10">
        <v>-750000</v>
      </c>
      <c r="I20" s="10">
        <v>-750000</v>
      </c>
      <c r="J20" s="10">
        <v>0</v>
      </c>
      <c r="K20" s="10">
        <v>-750000</v>
      </c>
    </row>
    <row r="22" spans="1:14" ht="17.25" customHeight="1" x14ac:dyDescent="0.4">
      <c r="A22" s="13" t="s">
        <v>11</v>
      </c>
      <c r="B22" s="14">
        <f>SUM(B6:B20)</f>
        <v>418000</v>
      </c>
      <c r="C22" s="14">
        <f>SUM(C6:C20)</f>
        <v>2500000</v>
      </c>
      <c r="D22" s="14">
        <f>SUM(D6:D20)</f>
        <v>550000</v>
      </c>
      <c r="E22" s="14">
        <f>SUM(E6:E20)</f>
        <v>320000</v>
      </c>
      <c r="F22" s="14">
        <f>SUM(F6:F20)</f>
        <v>550000</v>
      </c>
      <c r="G22" s="14">
        <f>SUM(G6:G20)</f>
        <v>470000</v>
      </c>
      <c r="H22" s="14">
        <f>SUM(H6:H20)</f>
        <v>400000</v>
      </c>
      <c r="I22" s="14">
        <f>SUM(I6:I20)</f>
        <v>470000</v>
      </c>
      <c r="J22" s="14">
        <f>SUM(J6:J20)</f>
        <v>2500000</v>
      </c>
      <c r="K22" s="14">
        <f>SUM(K6:K20)</f>
        <v>470000</v>
      </c>
    </row>
    <row r="23" spans="1:14" ht="17.25" customHeight="1" x14ac:dyDescent="0.4">
      <c r="L23" s="16"/>
      <c r="N23" s="1"/>
    </row>
    <row r="24" spans="1:14" ht="17.25" customHeight="1" x14ac:dyDescent="0.4">
      <c r="A24" s="2"/>
      <c r="B24" s="20" t="s">
        <v>27</v>
      </c>
      <c r="C24" s="20" t="s">
        <v>28</v>
      </c>
      <c r="L24" s="16"/>
      <c r="N24" s="1"/>
    </row>
    <row r="25" spans="1:14" ht="17.25" customHeight="1" x14ac:dyDescent="0.4">
      <c r="A25" s="3" t="s">
        <v>29</v>
      </c>
      <c r="B25" s="4">
        <v>3250000</v>
      </c>
      <c r="C25" s="4">
        <v>3250000</v>
      </c>
      <c r="L25" s="16"/>
      <c r="N25" s="1"/>
    </row>
    <row r="26" spans="1:14" ht="17.25" customHeight="1" x14ac:dyDescent="0.4">
      <c r="A26" s="3" t="s">
        <v>30</v>
      </c>
      <c r="B26" s="4">
        <v>-30900</v>
      </c>
      <c r="C26" s="4">
        <v>-30900</v>
      </c>
      <c r="L26" s="16"/>
      <c r="N26" s="1"/>
    </row>
    <row r="27" spans="1:14" ht="17.25" customHeight="1" x14ac:dyDescent="0.4">
      <c r="A27" s="5"/>
      <c r="B27" s="6"/>
      <c r="C27" s="6"/>
      <c r="L27" s="16"/>
      <c r="N27" s="1"/>
    </row>
    <row r="28" spans="1:14" ht="17.25" customHeight="1" x14ac:dyDescent="0.4">
      <c r="A28" s="7" t="s">
        <v>11</v>
      </c>
      <c r="B28" s="8">
        <f t="shared" ref="B28:C28" si="3">SUM(B25:B26)</f>
        <v>3219100</v>
      </c>
      <c r="C28" s="8">
        <f t="shared" si="3"/>
        <v>3219100</v>
      </c>
      <c r="L28" s="16"/>
      <c r="N28" s="1"/>
    </row>
    <row r="29" spans="1:14" ht="17.25" customHeight="1" x14ac:dyDescent="0.4">
      <c r="A29" s="9"/>
      <c r="B29" s="6"/>
      <c r="C29" s="6"/>
      <c r="L29" s="16"/>
      <c r="N29" s="1"/>
    </row>
    <row r="30" spans="1:14" ht="17.25" customHeight="1" x14ac:dyDescent="0.4">
      <c r="A30" s="11" t="s">
        <v>31</v>
      </c>
      <c r="B30" s="4"/>
      <c r="C30" s="4">
        <v>-396000</v>
      </c>
      <c r="L30" s="16"/>
      <c r="N30" s="1"/>
    </row>
    <row r="31" spans="1:14" ht="17.25" customHeight="1" x14ac:dyDescent="0.4">
      <c r="A31" s="11" t="s">
        <v>40</v>
      </c>
      <c r="B31" s="4"/>
      <c r="C31" s="4">
        <v>-100000</v>
      </c>
      <c r="L31" s="16"/>
      <c r="N31" s="1"/>
    </row>
    <row r="32" spans="1:14" ht="17.25" customHeight="1" x14ac:dyDescent="0.4">
      <c r="A32" s="11" t="s">
        <v>32</v>
      </c>
      <c r="B32" s="4">
        <f>-874000</f>
        <v>-874000</v>
      </c>
      <c r="C32" s="4">
        <f>-792000</f>
        <v>-792000</v>
      </c>
      <c r="L32" s="16"/>
      <c r="N32" s="1"/>
    </row>
    <row r="33" spans="1:14" ht="17.25" customHeight="1" x14ac:dyDescent="0.4">
      <c r="A33" s="11" t="s">
        <v>15</v>
      </c>
      <c r="B33" s="4"/>
      <c r="C33" s="4">
        <v>-100000</v>
      </c>
      <c r="L33" s="16"/>
      <c r="N33" s="1"/>
    </row>
    <row r="34" spans="1:14" ht="17.25" customHeight="1" x14ac:dyDescent="0.4">
      <c r="A34" s="11" t="s">
        <v>33</v>
      </c>
      <c r="B34" s="4"/>
      <c r="C34" s="4">
        <v>-200000</v>
      </c>
      <c r="L34" s="16"/>
      <c r="N34" s="1"/>
    </row>
    <row r="35" spans="1:14" ht="17.25" customHeight="1" x14ac:dyDescent="0.4">
      <c r="A35" s="11" t="s">
        <v>23</v>
      </c>
      <c r="B35" s="4">
        <v>-362000</v>
      </c>
      <c r="C35" s="4">
        <v>-362000</v>
      </c>
      <c r="L35" s="16"/>
      <c r="N35" s="1"/>
    </row>
    <row r="36" spans="1:14" ht="17.25" customHeight="1" x14ac:dyDescent="0.4">
      <c r="A36" s="11" t="s">
        <v>34</v>
      </c>
      <c r="B36" s="4">
        <v>-260000</v>
      </c>
      <c r="C36" s="4">
        <v>-260000</v>
      </c>
      <c r="L36" s="16"/>
      <c r="N36" s="1"/>
    </row>
    <row r="37" spans="1:14" ht="17.25" customHeight="1" x14ac:dyDescent="0.4">
      <c r="A37" s="11" t="s">
        <v>35</v>
      </c>
      <c r="B37" s="4">
        <v>-512000</v>
      </c>
      <c r="C37" s="4">
        <v>-512000</v>
      </c>
      <c r="L37" s="16"/>
      <c r="N37" s="1"/>
    </row>
    <row r="38" spans="1:14" ht="17.25" customHeight="1" x14ac:dyDescent="0.4">
      <c r="A38" s="11" t="s">
        <v>0</v>
      </c>
      <c r="B38" s="4"/>
      <c r="C38" s="4">
        <v>-100000</v>
      </c>
      <c r="L38" s="16"/>
      <c r="N38" s="1"/>
    </row>
    <row r="39" spans="1:14" ht="17.25" customHeight="1" x14ac:dyDescent="0.4">
      <c r="A39" s="11" t="s">
        <v>36</v>
      </c>
      <c r="B39" s="4"/>
      <c r="C39" s="4">
        <v>-60000</v>
      </c>
      <c r="L39" s="16"/>
      <c r="N39" s="1"/>
    </row>
    <row r="40" spans="1:14" ht="17.25" customHeight="1" x14ac:dyDescent="0.4">
      <c r="A40" s="11" t="s">
        <v>37</v>
      </c>
      <c r="B40" s="4"/>
      <c r="C40" s="4">
        <v>-150000</v>
      </c>
      <c r="L40" s="16"/>
      <c r="N40" s="1"/>
    </row>
    <row r="41" spans="1:14" ht="17.25" customHeight="1" x14ac:dyDescent="0.4">
      <c r="A41" s="9"/>
      <c r="B41" s="6"/>
      <c r="C41" s="6"/>
      <c r="L41" s="16"/>
      <c r="N41" s="1"/>
    </row>
    <row r="42" spans="1:14" ht="17.25" customHeight="1" x14ac:dyDescent="0.4">
      <c r="A42" s="13" t="s">
        <v>11</v>
      </c>
      <c r="B42" s="14">
        <f>SUM(B28:B40)</f>
        <v>1211100</v>
      </c>
      <c r="C42" s="14">
        <f>SUM(C28:C40)</f>
        <v>187100</v>
      </c>
    </row>
    <row r="45" spans="1:14" ht="17.25" hidden="1" customHeight="1" x14ac:dyDescent="0.4"/>
  </sheetData>
  <mergeCells count="2">
    <mergeCell ref="C1:D1"/>
    <mergeCell ref="J1:K1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Zaraza, Diego</dc:creator>
  <cp:lastModifiedBy>Zaraza, Diego</cp:lastModifiedBy>
  <dcterms:created xsi:type="dcterms:W3CDTF">2018-09-19T16:23:00Z</dcterms:created>
  <dcterms:modified xsi:type="dcterms:W3CDTF">2018-10-08T22:04:04Z</dcterms:modified>
</cp:coreProperties>
</file>