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IL\Documents\SURTIMAX\RANKING\"/>
    </mc:Choice>
  </mc:AlternateContent>
  <xr:revisionPtr revIDLastSave="0" documentId="13_ncr:1_{8B234F70-74D0-4AE2-8C94-C7DA9E0E7264}" xr6:coauthVersionLast="45" xr6:coauthVersionMax="45" xr10:uidLastSave="{00000000-0000-0000-0000-000000000000}"/>
  <bookViews>
    <workbookView xWindow="-110" yWindow="-110" windowWidth="19420" windowHeight="10420" xr2:uid="{7CFBFE6F-B00C-4892-85D6-3FA65909D15B}"/>
  </bookViews>
  <sheets>
    <sheet name="DICIEMBRE 20" sheetId="1" r:id="rId1"/>
  </sheets>
  <definedNames>
    <definedName name="_xlnm._FilterDatabase" localSheetId="0" hidden="1">'DICIEMBRE 20'!$A$1:$F$74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I3" i="1" l="1"/>
  <c r="H3" i="1" s="1"/>
  <c r="I4" i="1"/>
  <c r="H4" i="1" s="1"/>
  <c r="I5" i="1"/>
  <c r="H5" i="1" s="1"/>
  <c r="I6" i="1"/>
  <c r="H6" i="1" s="1"/>
  <c r="I7" i="1"/>
  <c r="H7" i="1" s="1"/>
  <c r="I8" i="1"/>
  <c r="H8" i="1" s="1"/>
  <c r="I9" i="1"/>
  <c r="H9" i="1" s="1"/>
  <c r="I10" i="1"/>
  <c r="H10" i="1" s="1"/>
  <c r="I11" i="1"/>
  <c r="H11" i="1" s="1"/>
  <c r="I12" i="1"/>
  <c r="I13" i="1"/>
  <c r="H13" i="1" s="1"/>
  <c r="I14" i="1"/>
  <c r="I15" i="1"/>
  <c r="I16" i="1"/>
  <c r="I17" i="1"/>
  <c r="I18" i="1"/>
  <c r="I19" i="1"/>
  <c r="I20" i="1"/>
  <c r="H20" i="1" s="1"/>
  <c r="I21" i="1"/>
  <c r="H21" i="1" s="1"/>
  <c r="I22" i="1"/>
  <c r="H22" i="1" s="1"/>
  <c r="I23" i="1"/>
  <c r="I24" i="1"/>
  <c r="H24" i="1" s="1"/>
  <c r="I25" i="1"/>
  <c r="I26" i="1"/>
  <c r="I27" i="1"/>
  <c r="I28" i="1"/>
  <c r="I29" i="1"/>
  <c r="I30" i="1"/>
  <c r="I31" i="1"/>
  <c r="H31" i="1" s="1"/>
  <c r="I32" i="1"/>
  <c r="I33" i="1"/>
  <c r="I34" i="1"/>
  <c r="I35" i="1"/>
  <c r="I36" i="1"/>
  <c r="I37" i="1"/>
  <c r="I38" i="1"/>
  <c r="I39" i="1"/>
  <c r="I40" i="1"/>
  <c r="I41" i="1"/>
  <c r="H41" i="1" s="1"/>
  <c r="I42" i="1"/>
  <c r="I43" i="1"/>
  <c r="H43" i="1" s="1"/>
  <c r="I44" i="1"/>
  <c r="I45" i="1"/>
  <c r="H45" i="1" s="1"/>
  <c r="I46" i="1"/>
  <c r="I47" i="1"/>
  <c r="I48" i="1"/>
  <c r="H48" i="1" s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H70" i="1" s="1"/>
  <c r="I71" i="1"/>
  <c r="I72" i="1"/>
  <c r="I73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H38" i="1" l="1"/>
  <c r="H65" i="1"/>
  <c r="H72" i="1"/>
  <c r="H64" i="1"/>
  <c r="H56" i="1"/>
  <c r="H40" i="1"/>
  <c r="H32" i="1"/>
  <c r="H16" i="1"/>
  <c r="H71" i="1"/>
  <c r="H63" i="1"/>
  <c r="H55" i="1"/>
  <c r="H47" i="1"/>
  <c r="H39" i="1"/>
  <c r="H23" i="1"/>
  <c r="H15" i="1"/>
  <c r="H14" i="1"/>
  <c r="H69" i="1"/>
  <c r="H61" i="1"/>
  <c r="H53" i="1"/>
  <c r="H37" i="1"/>
  <c r="H29" i="1"/>
  <c r="H73" i="1"/>
  <c r="H49" i="1"/>
  <c r="H25" i="1"/>
  <c r="H62" i="1"/>
  <c r="H54" i="1"/>
  <c r="H46" i="1"/>
  <c r="H30" i="1"/>
  <c r="H68" i="1"/>
  <c r="H60" i="1"/>
  <c r="H52" i="1"/>
  <c r="H44" i="1"/>
  <c r="H36" i="1"/>
  <c r="H28" i="1"/>
  <c r="H12" i="1"/>
  <c r="H57" i="1"/>
  <c r="H17" i="1"/>
  <c r="H59" i="1"/>
  <c r="H51" i="1"/>
  <c r="H35" i="1"/>
  <c r="H27" i="1"/>
  <c r="H19" i="1"/>
  <c r="H33" i="1"/>
  <c r="H67" i="1"/>
  <c r="H66" i="1"/>
  <c r="H58" i="1"/>
  <c r="H50" i="1"/>
  <c r="H42" i="1"/>
  <c r="H34" i="1"/>
  <c r="H26" i="1"/>
  <c r="H18" i="1"/>
  <c r="F74" i="1"/>
</calcChain>
</file>

<file path=xl/sharedStrings.xml><?xml version="1.0" encoding="utf-8"?>
<sst xmlns="http://schemas.openxmlformats.org/spreadsheetml/2006/main" count="155" uniqueCount="85">
  <si>
    <t xml:space="preserve">Depen. </t>
  </si>
  <si>
    <t xml:space="preserve">Dependencia </t>
  </si>
  <si>
    <t>Surtimax PUERTO BERRIO</t>
  </si>
  <si>
    <t>Surtimax SOACHA</t>
  </si>
  <si>
    <t>Surtimax SAN PEDRO</t>
  </si>
  <si>
    <t>Surtimax SUBA</t>
  </si>
  <si>
    <t>Surtimax CALLE 80</t>
  </si>
  <si>
    <t>Surtimax CAJICA</t>
  </si>
  <si>
    <t>Surtimax PLAZA DE LAS AMER</t>
  </si>
  <si>
    <t>Surtimax COMPARTIR SOACHA</t>
  </si>
  <si>
    <t>Surtimax EL RECREO BOSA</t>
  </si>
  <si>
    <t>Surtimax PARQUE FONTIBON</t>
  </si>
  <si>
    <t>Surtimax LA GLORIA</t>
  </si>
  <si>
    <t>Surtimax GARDEL</t>
  </si>
  <si>
    <t>Surtimax PRADILLA</t>
  </si>
  <si>
    <t>Surtimax AMAGA</t>
  </si>
  <si>
    <t>Surtimax TREBOLIS</t>
  </si>
  <si>
    <t>Surtimax ZAMORA</t>
  </si>
  <si>
    <t>Surtimax LA MESA</t>
  </si>
  <si>
    <t>Surtimax BARBOSA</t>
  </si>
  <si>
    <t>Surtimax SANTA FE DE ANTIOQUIA</t>
  </si>
  <si>
    <t>Surtimax SAN ANTONIO</t>
  </si>
  <si>
    <t>Surtimax TIBABUYES</t>
  </si>
  <si>
    <t>Surtimax TRINITARIA</t>
  </si>
  <si>
    <t>Surtimax PATIO BONITO</t>
  </si>
  <si>
    <t>Surtimax EL SOCORRO</t>
  </si>
  <si>
    <t>Surtimax CENTRO DE LA MODA</t>
  </si>
  <si>
    <t>Surtimax LA CEJA</t>
  </si>
  <si>
    <t>Surtimax NUEVA ROMA</t>
  </si>
  <si>
    <t>Surtimax BUENOS AIRES</t>
  </si>
  <si>
    <t>Surtimax SAN JAVIER</t>
  </si>
  <si>
    <t>Surtimax FREDONIA</t>
  </si>
  <si>
    <t>Surtimax CASA BLANCA</t>
  </si>
  <si>
    <t>Surtimax BRASIL BOSA</t>
  </si>
  <si>
    <t>Surtimax CARBONEL</t>
  </si>
  <si>
    <t>Surtimax SAN FERNANDO</t>
  </si>
  <si>
    <t>Surtimax CHUNIZA</t>
  </si>
  <si>
    <t>Surtimax USME CALLE 136</t>
  </si>
  <si>
    <t>Surtimax RIONEGRO</t>
  </si>
  <si>
    <t>Surtimax SAN JORGE</t>
  </si>
  <si>
    <t>Surtimax SOPO</t>
  </si>
  <si>
    <t>Surtimax BELLO</t>
  </si>
  <si>
    <t>Surtimax LA ESPANOLA</t>
  </si>
  <si>
    <t>Surtimax YANGUAS</t>
  </si>
  <si>
    <t>Surtimax SANTA RITA</t>
  </si>
  <si>
    <t>Surtimax CODITO</t>
  </si>
  <si>
    <t>Surtimax CASTILLA</t>
  </si>
  <si>
    <t>Surtimax CAMPANELA</t>
  </si>
  <si>
    <t>Surtimax SAN MATEO</t>
  </si>
  <si>
    <t>Surtimax SAN LUIS SUBA</t>
  </si>
  <si>
    <t>Surtimax ESTACIóN</t>
  </si>
  <si>
    <t>Surtimax SANTA CECILIA</t>
  </si>
  <si>
    <t>Surtimax BRITALIA</t>
  </si>
  <si>
    <t>Surtimax TOCANCIPA</t>
  </si>
  <si>
    <t>Surtimax BELEN RINCON</t>
  </si>
  <si>
    <t>Surtimax CARRERA 51</t>
  </si>
  <si>
    <t>Surtimax LA LIBERTAD</t>
  </si>
  <si>
    <t>Surtimax LA CALERA</t>
  </si>
  <si>
    <t>Surtimax MARINILLA</t>
  </si>
  <si>
    <t>Surtimax EL AZAFRAN</t>
  </si>
  <si>
    <t>Surtimax TABORA</t>
  </si>
  <si>
    <t>Surtimax VILLA GLADYS</t>
  </si>
  <si>
    <t>Surtimax DINDALITO</t>
  </si>
  <si>
    <t>Surtimax PLAZA SAN CRISTOBAL</t>
  </si>
  <si>
    <t>Surtimax BELEN</t>
  </si>
  <si>
    <t>Surtimax VILLA HERMOSA</t>
  </si>
  <si>
    <t>Surtimax BARRANCAS</t>
  </si>
  <si>
    <t>Surtimax VERSALLES</t>
  </si>
  <si>
    <t>Surtimax VERBENAL</t>
  </si>
  <si>
    <t>Surtimax SABANA</t>
  </si>
  <si>
    <t>Surtimax SANTA ANA MOSQUERA</t>
  </si>
  <si>
    <t>Surtimax GACHANCIPA</t>
  </si>
  <si>
    <t>Surtimax SAN MARCOS</t>
  </si>
  <si>
    <t>Surtimax SAN JAVIER MTR</t>
  </si>
  <si>
    <t>Total general</t>
  </si>
  <si>
    <t xml:space="preserve"> Ventas Año N Oct 31</t>
  </si>
  <si>
    <t>Ranking  Oct-31</t>
  </si>
  <si>
    <t>DISTRITO</t>
  </si>
  <si>
    <t>DB</t>
  </si>
  <si>
    <t>DA</t>
  </si>
  <si>
    <t xml:space="preserve"> Ventas Año N DIC 31</t>
  </si>
  <si>
    <t>Ranking  DIC-31</t>
  </si>
  <si>
    <t>NOVEDAD</t>
  </si>
  <si>
    <t xml:space="preserve">OBSERVACION </t>
  </si>
  <si>
    <t>ASCENSO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</si>
</sst>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_-;\-&quot;$&quot;\ * #,##0_-;_-&quot;$&quot;\ * &quot;-&quot;_-;_-@_-"/>
  </numFmts>
  <fonts count="12" x14ac:knownFonts="1">
    <font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b/>
      <sz val="9"/>
      <color theme="1"/>
      <name val="Tahoma"/>
      <family val="2"/>
    </font>
    <font>
      <b/>
      <sz val="9"/>
      <color theme="0"/>
      <name val="Tahoma"/>
      <family val="2"/>
    </font>
    <font>
      <sz val="9"/>
      <color rgb="FF000000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8"/>
      <color rgb="FF000000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/>
    <xf numFmtId="0" fontId="9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2">
    <dxf>
      <font>
        <b/>
        <i val="0"/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11CD-F391-44BB-A439-6621E504AE3E}">
  <sheetPr filterMode="1"/>
  <dimension ref="A1:J74"/>
  <sheetViews>
    <sheetView tabSelected="1" zoomScale="90" zoomScaleNormal="90" workbookViewId="0">
      <selection activeCell="H2" sqref="H2"/>
    </sheetView>
  </sheetViews>
  <sheetFormatPr baseColWidth="10" defaultRowHeight="14.5" x14ac:dyDescent="0.35"/>
  <cols>
    <col min="1" max="1" width="8.1796875" bestFit="1" customWidth="1"/>
    <col min="2" max="2" width="7.54296875" customWidth="1"/>
    <col min="3" max="3" width="7.1796875" bestFit="1" customWidth="1"/>
    <col min="4" max="4" width="30.08984375" bestFit="1" customWidth="1"/>
    <col min="5" max="5" width="9.90625" customWidth="1"/>
    <col min="8" max="8" width="20.36328125" bestFit="1" customWidth="1"/>
    <col min="9" max="9" width="13.453125" hidden="1" customWidth="1"/>
    <col min="10" max="10" width="13.36328125" hidden="1" customWidth="1"/>
  </cols>
  <sheetData>
    <row r="1" spans="1:10" ht="34.5" x14ac:dyDescent="0.35">
      <c r="A1" s="1" t="s">
        <v>76</v>
      </c>
      <c r="B1" s="10" t="s">
        <v>81</v>
      </c>
      <c r="C1" s="2" t="s">
        <v>0</v>
      </c>
      <c r="D1" s="2" t="s">
        <v>1</v>
      </c>
      <c r="E1" s="2" t="s">
        <v>77</v>
      </c>
      <c r="F1" s="3" t="s">
        <v>75</v>
      </c>
      <c r="G1" s="10" t="s">
        <v>80</v>
      </c>
      <c r="H1" s="15" t="s">
        <v>82</v>
      </c>
      <c r="I1" s="15" t="s">
        <v>83</v>
      </c>
      <c r="J1" s="2" t="s">
        <v>84</v>
      </c>
    </row>
    <row r="2" spans="1:10" x14ac:dyDescent="0.35">
      <c r="A2" s="12">
        <v>1</v>
      </c>
      <c r="B2" s="13">
        <v>1</v>
      </c>
      <c r="C2" s="12">
        <v>2463</v>
      </c>
      <c r="D2" s="14" t="s">
        <v>2</v>
      </c>
      <c r="E2" s="11" t="s">
        <v>79</v>
      </c>
      <c r="F2" s="5">
        <v>10569.630000000001</v>
      </c>
      <c r="G2" s="9">
        <v>13119.100599999998</v>
      </c>
      <c r="H2" s="17" t="str">
        <f t="shared" ref="H2:H65" si="0">IF(I2="Se Mantiene",I2,I2&amp;" "&amp;J2)</f>
        <v>Se Mantiene</v>
      </c>
      <c r="I2" s="16" t="str">
        <f>IF(B2=A2,"Se Mantiene",IF(B2&lt;A2,"Mejoro","Descendio"))</f>
        <v>Se Mantiene</v>
      </c>
      <c r="J2" s="16" t="str">
        <f>(A2-B2) &amp; "Posiciones"</f>
        <v>0Posiciones</v>
      </c>
    </row>
    <row r="3" spans="1:10" x14ac:dyDescent="0.35">
      <c r="A3" s="12">
        <v>2</v>
      </c>
      <c r="B3" s="13">
        <v>2</v>
      </c>
      <c r="C3" s="12">
        <v>2443</v>
      </c>
      <c r="D3" s="14" t="s">
        <v>3</v>
      </c>
      <c r="E3" s="11" t="s">
        <v>79</v>
      </c>
      <c r="F3" s="5">
        <v>8910.9071000000058</v>
      </c>
      <c r="G3" s="9">
        <v>11237.993900000014</v>
      </c>
      <c r="H3" s="17" t="str">
        <f t="shared" si="0"/>
        <v>Se Mantiene</v>
      </c>
      <c r="I3" s="16" t="str">
        <f>IF(B3=A3,"Se Mantiene",IF(B3&lt;A3,"Mejoro","Descendio"))</f>
        <v>Se Mantiene</v>
      </c>
      <c r="J3" s="16" t="str">
        <f>(A3-B3) &amp; "Posiciones"</f>
        <v>0Posiciones</v>
      </c>
    </row>
    <row r="4" spans="1:10" x14ac:dyDescent="0.35">
      <c r="A4" s="12">
        <v>3</v>
      </c>
      <c r="B4" s="13">
        <v>3</v>
      </c>
      <c r="C4" s="12">
        <v>2627</v>
      </c>
      <c r="D4" s="14" t="s">
        <v>4</v>
      </c>
      <c r="E4" s="11" t="s">
        <v>79</v>
      </c>
      <c r="F4" s="5">
        <v>7924.6568000000025</v>
      </c>
      <c r="G4" s="9">
        <v>10018.226699999999</v>
      </c>
      <c r="H4" s="17" t="str">
        <f t="shared" si="0"/>
        <v>Se Mantiene</v>
      </c>
      <c r="I4" s="16" t="str">
        <f>IF(B4=A4,"Se Mantiene",IF(B4&lt;A4,"Mejoro","Descendio"))</f>
        <v>Se Mantiene</v>
      </c>
      <c r="J4" s="16" t="str">
        <f>(A4-B4) &amp; "Posiciones"</f>
        <v>0Posiciones</v>
      </c>
    </row>
    <row r="5" spans="1:10" x14ac:dyDescent="0.35">
      <c r="A5" s="12">
        <v>4</v>
      </c>
      <c r="B5" s="13">
        <v>4</v>
      </c>
      <c r="C5" s="12">
        <v>2398</v>
      </c>
      <c r="D5" s="14" t="s">
        <v>5</v>
      </c>
      <c r="E5" s="11" t="s">
        <v>78</v>
      </c>
      <c r="F5" s="5">
        <v>7047.3502999999937</v>
      </c>
      <c r="G5" s="9">
        <v>8650.3540999999914</v>
      </c>
      <c r="H5" s="17" t="str">
        <f t="shared" si="0"/>
        <v>Se Mantiene</v>
      </c>
      <c r="I5" s="16" t="str">
        <f>IF(B5=A5,"Se Mantiene",IF(B5&lt;A5,"Mejoro","Descendio"))</f>
        <v>Se Mantiene</v>
      </c>
      <c r="J5" s="16" t="str">
        <f>(A5-B5) &amp; "Posiciones"</f>
        <v>0Posiciones</v>
      </c>
    </row>
    <row r="6" spans="1:10" x14ac:dyDescent="0.35">
      <c r="A6" s="12">
        <v>5</v>
      </c>
      <c r="B6" s="13">
        <v>5</v>
      </c>
      <c r="C6" s="12">
        <v>2388</v>
      </c>
      <c r="D6" s="14" t="s">
        <v>6</v>
      </c>
      <c r="E6" s="11" t="s">
        <v>78</v>
      </c>
      <c r="F6" s="5">
        <v>6559.4346000000005</v>
      </c>
      <c r="G6" s="9">
        <v>8153.4006000000063</v>
      </c>
      <c r="H6" s="17" t="str">
        <f t="shared" si="0"/>
        <v>Se Mantiene</v>
      </c>
      <c r="I6" s="16" t="str">
        <f>IF(B6=A6,"Se Mantiene",IF(B6&lt;A6,"Mejoro","Descendio"))</f>
        <v>Se Mantiene</v>
      </c>
      <c r="J6" s="16" t="str">
        <f>(A6-B6) &amp; "Posiciones"</f>
        <v>0Posiciones</v>
      </c>
    </row>
    <row r="7" spans="1:10" x14ac:dyDescent="0.35">
      <c r="A7" s="12">
        <v>6</v>
      </c>
      <c r="B7" s="13">
        <v>6</v>
      </c>
      <c r="C7" s="12">
        <v>2576</v>
      </c>
      <c r="D7" s="14" t="s">
        <v>7</v>
      </c>
      <c r="E7" s="11" t="s">
        <v>78</v>
      </c>
      <c r="F7" s="5">
        <v>6397.9980999999971</v>
      </c>
      <c r="G7" s="9">
        <v>8145.6712999999963</v>
      </c>
      <c r="H7" s="17" t="str">
        <f t="shared" si="0"/>
        <v>Se Mantiene</v>
      </c>
      <c r="I7" s="16" t="str">
        <f>IF(B7=A7,"Se Mantiene",IF(B7&lt;A7,"Mejoro","Descendio"))</f>
        <v>Se Mantiene</v>
      </c>
      <c r="J7" s="16" t="str">
        <f>(A7-B7) &amp; "Posiciones"</f>
        <v>0Posiciones</v>
      </c>
    </row>
    <row r="8" spans="1:10" x14ac:dyDescent="0.35">
      <c r="A8" s="12">
        <v>7</v>
      </c>
      <c r="B8" s="13">
        <v>7</v>
      </c>
      <c r="C8" s="12">
        <v>2391</v>
      </c>
      <c r="D8" s="14" t="s">
        <v>8</v>
      </c>
      <c r="E8" s="11" t="s">
        <v>78</v>
      </c>
      <c r="F8" s="5">
        <v>6334.3660999999993</v>
      </c>
      <c r="G8" s="9">
        <v>7945.4087000000045</v>
      </c>
      <c r="H8" s="17" t="str">
        <f t="shared" si="0"/>
        <v>Se Mantiene</v>
      </c>
      <c r="I8" s="16" t="str">
        <f>IF(B8=A8,"Se Mantiene",IF(B8&lt;A8,"Mejoro","Descendio"))</f>
        <v>Se Mantiene</v>
      </c>
      <c r="J8" s="16" t="str">
        <f>(A8-B8) &amp; "Posiciones"</f>
        <v>0Posiciones</v>
      </c>
    </row>
    <row r="9" spans="1:10" x14ac:dyDescent="0.35">
      <c r="A9" s="12">
        <v>8</v>
      </c>
      <c r="B9" s="13">
        <v>8</v>
      </c>
      <c r="C9" s="12">
        <v>2579</v>
      </c>
      <c r="D9" s="14" t="s">
        <v>9</v>
      </c>
      <c r="E9" s="11" t="s">
        <v>79</v>
      </c>
      <c r="F9" s="5">
        <v>5937.5958000000028</v>
      </c>
      <c r="G9" s="9">
        <v>7517.2308999999987</v>
      </c>
      <c r="H9" s="17" t="str">
        <f t="shared" si="0"/>
        <v>Se Mantiene</v>
      </c>
      <c r="I9" s="16" t="str">
        <f>IF(B9=A9,"Se Mantiene",IF(B9&lt;A9,"Mejoro","Descendio"))</f>
        <v>Se Mantiene</v>
      </c>
      <c r="J9" s="16" t="str">
        <f>(A9-B9) &amp; "Posiciones"</f>
        <v>0Posiciones</v>
      </c>
    </row>
    <row r="10" spans="1:10" x14ac:dyDescent="0.35">
      <c r="A10" s="12">
        <v>9</v>
      </c>
      <c r="B10" s="13">
        <v>9</v>
      </c>
      <c r="C10" s="12">
        <v>2781</v>
      </c>
      <c r="D10" s="14" t="s">
        <v>10</v>
      </c>
      <c r="E10" s="11" t="s">
        <v>79</v>
      </c>
      <c r="F10" s="5">
        <v>5875.5037000000048</v>
      </c>
      <c r="G10" s="9">
        <v>7121.4286000000056</v>
      </c>
      <c r="H10" s="17" t="str">
        <f t="shared" si="0"/>
        <v>Se Mantiene</v>
      </c>
      <c r="I10" s="16" t="str">
        <f>IF(B10=A10,"Se Mantiene",IF(B10&lt;A10,"Mejoro","Descendio"))</f>
        <v>Se Mantiene</v>
      </c>
      <c r="J10" s="16" t="str">
        <f>(A10-B10) &amp; "Posiciones"</f>
        <v>0Posiciones</v>
      </c>
    </row>
    <row r="11" spans="1:10" x14ac:dyDescent="0.35">
      <c r="A11" s="12">
        <v>10</v>
      </c>
      <c r="B11" s="13">
        <v>10</v>
      </c>
      <c r="C11" s="12">
        <v>2412</v>
      </c>
      <c r="D11" s="14" t="s">
        <v>11</v>
      </c>
      <c r="E11" s="11" t="s">
        <v>78</v>
      </c>
      <c r="F11" s="5">
        <v>5635.6733999999979</v>
      </c>
      <c r="G11" s="9">
        <v>6916.1218999999983</v>
      </c>
      <c r="H11" s="17" t="str">
        <f t="shared" si="0"/>
        <v>Se Mantiene</v>
      </c>
      <c r="I11" s="16" t="str">
        <f>IF(B11=A11,"Se Mantiene",IF(B11&lt;A11,"Mejoro","Descendio"))</f>
        <v>Se Mantiene</v>
      </c>
      <c r="J11" s="16" t="str">
        <f>(A11-B11) &amp; "Posiciones"</f>
        <v>0Posiciones</v>
      </c>
    </row>
    <row r="12" spans="1:10" x14ac:dyDescent="0.35">
      <c r="A12" s="12">
        <v>13</v>
      </c>
      <c r="B12" s="13">
        <v>11</v>
      </c>
      <c r="C12" s="12">
        <v>2436</v>
      </c>
      <c r="D12" s="14" t="s">
        <v>14</v>
      </c>
      <c r="E12" s="11" t="s">
        <v>78</v>
      </c>
      <c r="F12" s="5">
        <v>5376.452400000001</v>
      </c>
      <c r="G12" s="9">
        <v>6904.630799999999</v>
      </c>
      <c r="H12" s="17" t="str">
        <f t="shared" si="0"/>
        <v>Mejoro 2Posiciones</v>
      </c>
      <c r="I12" s="16" t="str">
        <f>IF(B12=A12,"Se Mantiene",IF(B12&lt;A12,"Mejoro","Descendio"))</f>
        <v>Mejoro</v>
      </c>
      <c r="J12" s="16" t="str">
        <f>(A12-B12) &amp; "Posiciones"</f>
        <v>2Posiciones</v>
      </c>
    </row>
    <row r="13" spans="1:10" x14ac:dyDescent="0.35">
      <c r="A13" s="12">
        <v>12</v>
      </c>
      <c r="B13" s="13">
        <v>12</v>
      </c>
      <c r="C13" s="12">
        <v>2613</v>
      </c>
      <c r="D13" s="14" t="s">
        <v>13</v>
      </c>
      <c r="E13" s="11" t="s">
        <v>79</v>
      </c>
      <c r="F13" s="5">
        <v>5388.8694999999962</v>
      </c>
      <c r="G13" s="9">
        <v>6897.2185999999965</v>
      </c>
      <c r="H13" s="17" t="str">
        <f t="shared" si="0"/>
        <v>Se Mantiene</v>
      </c>
      <c r="I13" s="16" t="str">
        <f>IF(B13=A13,"Se Mantiene",IF(B13&lt;A13,"Mejoro","Descendio"))</f>
        <v>Se Mantiene</v>
      </c>
      <c r="J13" s="16" t="str">
        <f>(A13-B13) &amp; "Posiciones"</f>
        <v>0Posiciones</v>
      </c>
    </row>
    <row r="14" spans="1:10" x14ac:dyDescent="0.35">
      <c r="A14" s="12">
        <v>11</v>
      </c>
      <c r="B14" s="13">
        <v>13</v>
      </c>
      <c r="C14" s="12">
        <v>2481</v>
      </c>
      <c r="D14" s="14" t="s">
        <v>12</v>
      </c>
      <c r="E14" s="11" t="s">
        <v>78</v>
      </c>
      <c r="F14" s="5">
        <v>5622.1790999999985</v>
      </c>
      <c r="G14" s="9">
        <v>6529.0714999999964</v>
      </c>
      <c r="H14" s="17" t="str">
        <f t="shared" si="0"/>
        <v>Descendio -2Posiciones</v>
      </c>
      <c r="I14" s="16" t="str">
        <f>IF(B14=A14,"Se Mantiene",IF(B14&lt;A14,"Mejoro","Descendio"))</f>
        <v>Descendio</v>
      </c>
      <c r="J14" s="16" t="str">
        <f>(A14-B14) &amp; "Posiciones"</f>
        <v>-2Posiciones</v>
      </c>
    </row>
    <row r="15" spans="1:10" x14ac:dyDescent="0.35">
      <c r="A15" s="12">
        <v>16</v>
      </c>
      <c r="B15" s="13">
        <v>14</v>
      </c>
      <c r="C15" s="12">
        <v>2765</v>
      </c>
      <c r="D15" s="14" t="s">
        <v>17</v>
      </c>
      <c r="E15" s="11" t="s">
        <v>79</v>
      </c>
      <c r="F15" s="5">
        <v>4756.6231000000043</v>
      </c>
      <c r="G15" s="9">
        <v>6411.4963000000025</v>
      </c>
      <c r="H15" s="17" t="str">
        <f t="shared" si="0"/>
        <v>Mejoro 2Posiciones</v>
      </c>
      <c r="I15" s="16" t="str">
        <f>IF(B15=A15,"Se Mantiene",IF(B15&lt;A15,"Mejoro","Descendio"))</f>
        <v>Mejoro</v>
      </c>
      <c r="J15" s="16" t="str">
        <f>(A15-B15) &amp; "Posiciones"</f>
        <v>2Posiciones</v>
      </c>
    </row>
    <row r="16" spans="1:10" x14ac:dyDescent="0.35">
      <c r="A16" s="12">
        <v>14</v>
      </c>
      <c r="B16" s="13">
        <v>15</v>
      </c>
      <c r="C16" s="12">
        <v>2759</v>
      </c>
      <c r="D16" s="14" t="s">
        <v>15</v>
      </c>
      <c r="E16" s="11" t="s">
        <v>79</v>
      </c>
      <c r="F16" s="5">
        <v>4887.1534999999958</v>
      </c>
      <c r="G16" s="9">
        <v>6212.3561000000009</v>
      </c>
      <c r="H16" s="17" t="str">
        <f t="shared" si="0"/>
        <v>Descendio -1Posiciones</v>
      </c>
      <c r="I16" s="16" t="str">
        <f>IF(B16=A16,"Se Mantiene",IF(B16&lt;A16,"Mejoro","Descendio"))</f>
        <v>Descendio</v>
      </c>
      <c r="J16" s="16" t="str">
        <f>(A16-B16) &amp; "Posiciones"</f>
        <v>-1Posiciones</v>
      </c>
    </row>
    <row r="17" spans="1:10" x14ac:dyDescent="0.35">
      <c r="A17" s="12">
        <v>17</v>
      </c>
      <c r="B17" s="13">
        <v>16</v>
      </c>
      <c r="C17" s="12">
        <v>2451</v>
      </c>
      <c r="D17" s="14" t="s">
        <v>18</v>
      </c>
      <c r="E17" s="11" t="s">
        <v>79</v>
      </c>
      <c r="F17" s="5">
        <v>4703.8741000000064</v>
      </c>
      <c r="G17" s="9">
        <v>6177.8418000000056</v>
      </c>
      <c r="H17" s="17" t="str">
        <f t="shared" si="0"/>
        <v>Mejoro 1Posiciones</v>
      </c>
      <c r="I17" s="16" t="str">
        <f>IF(B17=A17,"Se Mantiene",IF(B17&lt;A17,"Mejoro","Descendio"))</f>
        <v>Mejoro</v>
      </c>
      <c r="J17" s="16" t="str">
        <f>(A17-B17) &amp; "Posiciones"</f>
        <v>1Posiciones</v>
      </c>
    </row>
    <row r="18" spans="1:10" x14ac:dyDescent="0.35">
      <c r="A18" s="12">
        <v>18</v>
      </c>
      <c r="B18" s="13">
        <v>17</v>
      </c>
      <c r="C18" s="12">
        <v>2486</v>
      </c>
      <c r="D18" s="14" t="s">
        <v>19</v>
      </c>
      <c r="E18" s="11" t="s">
        <v>79</v>
      </c>
      <c r="F18" s="5">
        <v>4610.9712999999992</v>
      </c>
      <c r="G18" s="9">
        <v>5979.6342999999961</v>
      </c>
      <c r="H18" s="17" t="str">
        <f t="shared" si="0"/>
        <v>Mejoro 1Posiciones</v>
      </c>
      <c r="I18" s="16" t="str">
        <f>IF(B18=A18,"Se Mantiene",IF(B18&lt;A18,"Mejoro","Descendio"))</f>
        <v>Mejoro</v>
      </c>
      <c r="J18" s="16" t="str">
        <f>(A18-B18) &amp; "Posiciones"</f>
        <v>1Posiciones</v>
      </c>
    </row>
    <row r="19" spans="1:10" x14ac:dyDescent="0.35">
      <c r="A19" s="12">
        <v>15</v>
      </c>
      <c r="B19" s="13">
        <v>18</v>
      </c>
      <c r="C19" s="12">
        <v>2766</v>
      </c>
      <c r="D19" s="14" t="s">
        <v>16</v>
      </c>
      <c r="E19" s="11" t="s">
        <v>79</v>
      </c>
      <c r="F19" s="5">
        <v>4854.0646000000006</v>
      </c>
      <c r="G19" s="9">
        <v>5897.7833999999984</v>
      </c>
      <c r="H19" s="17" t="str">
        <f t="shared" si="0"/>
        <v>Descendio -3Posiciones</v>
      </c>
      <c r="I19" s="16" t="str">
        <f>IF(B19=A19,"Se Mantiene",IF(B19&lt;A19,"Mejoro","Descendio"))</f>
        <v>Descendio</v>
      </c>
      <c r="J19" s="16" t="str">
        <f>(A19-B19) &amp; "Posiciones"</f>
        <v>-3Posiciones</v>
      </c>
    </row>
    <row r="20" spans="1:10" x14ac:dyDescent="0.35">
      <c r="A20" s="12">
        <v>19</v>
      </c>
      <c r="B20" s="13">
        <v>19</v>
      </c>
      <c r="C20" s="12">
        <v>2453</v>
      </c>
      <c r="D20" s="14" t="s">
        <v>20</v>
      </c>
      <c r="E20" s="11" t="s">
        <v>79</v>
      </c>
      <c r="F20" s="5">
        <v>4567.3551000000016</v>
      </c>
      <c r="G20" s="9">
        <v>5843.4280999999974</v>
      </c>
      <c r="H20" s="17" t="str">
        <f t="shared" si="0"/>
        <v>Se Mantiene</v>
      </c>
      <c r="I20" s="16" t="str">
        <f>IF(B20=A20,"Se Mantiene",IF(B20&lt;A20,"Mejoro","Descendio"))</f>
        <v>Se Mantiene</v>
      </c>
      <c r="J20" s="16" t="str">
        <f>(A20-B20) &amp; "Posiciones"</f>
        <v>0Posiciones</v>
      </c>
    </row>
    <row r="21" spans="1:10" x14ac:dyDescent="0.35">
      <c r="A21" s="12">
        <v>20</v>
      </c>
      <c r="B21" s="13">
        <v>20</v>
      </c>
      <c r="C21" s="12">
        <v>2450</v>
      </c>
      <c r="D21" s="14" t="s">
        <v>21</v>
      </c>
      <c r="E21" s="11" t="s">
        <v>79</v>
      </c>
      <c r="F21" s="5">
        <v>4547.3986000000014</v>
      </c>
      <c r="G21" s="9">
        <v>5541.9506999999958</v>
      </c>
      <c r="H21" s="17" t="str">
        <f t="shared" si="0"/>
        <v>Se Mantiene</v>
      </c>
      <c r="I21" s="16" t="str">
        <f>IF(B21=A21,"Se Mantiene",IF(B21&lt;A21,"Mejoro","Descendio"))</f>
        <v>Se Mantiene</v>
      </c>
      <c r="J21" s="16" t="str">
        <f>(A21-B21) &amp; "Posiciones"</f>
        <v>0Posiciones</v>
      </c>
    </row>
    <row r="22" spans="1:10" x14ac:dyDescent="0.35">
      <c r="A22" s="12">
        <v>21</v>
      </c>
      <c r="B22" s="13">
        <v>21</v>
      </c>
      <c r="C22" s="12">
        <v>2473</v>
      </c>
      <c r="D22" s="14" t="s">
        <v>22</v>
      </c>
      <c r="E22" s="11" t="s">
        <v>78</v>
      </c>
      <c r="F22" s="5">
        <v>4508.3544000000002</v>
      </c>
      <c r="G22" s="9">
        <v>5526.1304000000009</v>
      </c>
      <c r="H22" s="17" t="str">
        <f t="shared" si="0"/>
        <v>Se Mantiene</v>
      </c>
      <c r="I22" s="16" t="str">
        <f>IF(B22=A22,"Se Mantiene",IF(B22&lt;A22,"Mejoro","Descendio"))</f>
        <v>Se Mantiene</v>
      </c>
      <c r="J22" s="16" t="str">
        <f>(A22-B22) &amp; "Posiciones"</f>
        <v>0Posiciones</v>
      </c>
    </row>
    <row r="23" spans="1:10" x14ac:dyDescent="0.35">
      <c r="A23" s="12">
        <v>26</v>
      </c>
      <c r="B23" s="13">
        <v>22</v>
      </c>
      <c r="C23" s="12">
        <v>2333</v>
      </c>
      <c r="D23" s="14" t="s">
        <v>27</v>
      </c>
      <c r="E23" s="11" t="s">
        <v>79</v>
      </c>
      <c r="F23" s="5">
        <v>4148.8521000000019</v>
      </c>
      <c r="G23" s="9">
        <v>5460.8410999999978</v>
      </c>
      <c r="H23" s="17" t="str">
        <f t="shared" si="0"/>
        <v>Mejoro 4Posiciones</v>
      </c>
      <c r="I23" s="16" t="str">
        <f>IF(B23=A23,"Se Mantiene",IF(B23&lt;A23,"Mejoro","Descendio"))</f>
        <v>Mejoro</v>
      </c>
      <c r="J23" s="16" t="str">
        <f>(A23-B23) &amp; "Posiciones"</f>
        <v>4Posiciones</v>
      </c>
    </row>
    <row r="24" spans="1:10" x14ac:dyDescent="0.35">
      <c r="A24" s="12">
        <v>23</v>
      </c>
      <c r="B24" s="13">
        <v>23</v>
      </c>
      <c r="C24" s="12">
        <v>2506</v>
      </c>
      <c r="D24" s="14" t="s">
        <v>24</v>
      </c>
      <c r="E24" s="11" t="s">
        <v>78</v>
      </c>
      <c r="F24" s="5">
        <v>4381.5529000000006</v>
      </c>
      <c r="G24" s="9">
        <v>5443.7940000000017</v>
      </c>
      <c r="H24" s="17" t="str">
        <f t="shared" si="0"/>
        <v>Se Mantiene</v>
      </c>
      <c r="I24" s="16" t="str">
        <f>IF(B24=A24,"Se Mantiene",IF(B24&lt;A24,"Mejoro","Descendio"))</f>
        <v>Se Mantiene</v>
      </c>
      <c r="J24" s="16" t="str">
        <f>(A24-B24) &amp; "Posiciones"</f>
        <v>0Posiciones</v>
      </c>
    </row>
    <row r="25" spans="1:10" x14ac:dyDescent="0.35">
      <c r="A25" s="12">
        <v>25</v>
      </c>
      <c r="B25" s="13">
        <v>24</v>
      </c>
      <c r="C25" s="12">
        <v>2516</v>
      </c>
      <c r="D25" s="14" t="s">
        <v>26</v>
      </c>
      <c r="E25" s="11" t="s">
        <v>79</v>
      </c>
      <c r="F25" s="5">
        <v>4282.3726000000006</v>
      </c>
      <c r="G25" s="9">
        <v>5416.9463999999953</v>
      </c>
      <c r="H25" s="17" t="str">
        <f t="shared" si="0"/>
        <v>Mejoro 1Posiciones</v>
      </c>
      <c r="I25" s="16" t="str">
        <f>IF(B25=A25,"Se Mantiene",IF(B25&lt;A25,"Mejoro","Descendio"))</f>
        <v>Mejoro</v>
      </c>
      <c r="J25" s="16" t="str">
        <f>(A25-B25) &amp; "Posiciones"</f>
        <v>1Posiciones</v>
      </c>
    </row>
    <row r="26" spans="1:10" x14ac:dyDescent="0.35">
      <c r="A26" s="12">
        <v>22</v>
      </c>
      <c r="B26" s="13">
        <v>25</v>
      </c>
      <c r="C26" s="12">
        <v>2474</v>
      </c>
      <c r="D26" s="14" t="s">
        <v>23</v>
      </c>
      <c r="E26" s="11" t="s">
        <v>78</v>
      </c>
      <c r="F26" s="5">
        <v>4392.6504999999997</v>
      </c>
      <c r="G26" s="9">
        <v>5398.6087000000016</v>
      </c>
      <c r="H26" s="17" t="str">
        <f t="shared" si="0"/>
        <v>Descendio -3Posiciones</v>
      </c>
      <c r="I26" s="16" t="str">
        <f>IF(B26=A26,"Se Mantiene",IF(B26&lt;A26,"Mejoro","Descendio"))</f>
        <v>Descendio</v>
      </c>
      <c r="J26" s="16" t="str">
        <f>(A26-B26) &amp; "Posiciones"</f>
        <v>-3Posiciones</v>
      </c>
    </row>
    <row r="27" spans="1:10" x14ac:dyDescent="0.35">
      <c r="A27" s="12">
        <v>24</v>
      </c>
      <c r="B27" s="13">
        <v>26</v>
      </c>
      <c r="C27" s="12">
        <v>2768</v>
      </c>
      <c r="D27" s="14" t="s">
        <v>25</v>
      </c>
      <c r="E27" s="11" t="s">
        <v>78</v>
      </c>
      <c r="F27" s="5">
        <v>4311.0927000000011</v>
      </c>
      <c r="G27" s="9">
        <v>5283.4815999999964</v>
      </c>
      <c r="H27" s="17" t="str">
        <f t="shared" si="0"/>
        <v>Descendio -2Posiciones</v>
      </c>
      <c r="I27" s="16" t="str">
        <f>IF(B27=A27,"Se Mantiene",IF(B27&lt;A27,"Mejoro","Descendio"))</f>
        <v>Descendio</v>
      </c>
      <c r="J27" s="16" t="str">
        <f>(A27-B27) &amp; "Posiciones"</f>
        <v>-2Posiciones</v>
      </c>
    </row>
    <row r="28" spans="1:10" x14ac:dyDescent="0.35">
      <c r="A28" s="12">
        <v>28</v>
      </c>
      <c r="B28" s="13">
        <v>27</v>
      </c>
      <c r="C28" s="12">
        <v>2523</v>
      </c>
      <c r="D28" s="14" t="s">
        <v>29</v>
      </c>
      <c r="E28" s="11" t="s">
        <v>79</v>
      </c>
      <c r="F28" s="5">
        <v>4106.9534000000021</v>
      </c>
      <c r="G28" s="9">
        <v>5234.3791000000047</v>
      </c>
      <c r="H28" s="17" t="str">
        <f t="shared" si="0"/>
        <v>Mejoro 1Posiciones</v>
      </c>
      <c r="I28" s="16" t="str">
        <f>IF(B28=A28,"Se Mantiene",IF(B28&lt;A28,"Mejoro","Descendio"))</f>
        <v>Mejoro</v>
      </c>
      <c r="J28" s="16" t="str">
        <f>(A28-B28) &amp; "Posiciones"</f>
        <v>1Posiciones</v>
      </c>
    </row>
    <row r="29" spans="1:10" x14ac:dyDescent="0.35">
      <c r="A29" s="12">
        <v>29</v>
      </c>
      <c r="B29" s="13">
        <v>28</v>
      </c>
      <c r="C29" s="12">
        <v>2464</v>
      </c>
      <c r="D29" s="14" t="s">
        <v>30</v>
      </c>
      <c r="E29" s="11" t="s">
        <v>79</v>
      </c>
      <c r="F29" s="5">
        <v>4017.8339000000014</v>
      </c>
      <c r="G29" s="9">
        <v>5183.9129000000039</v>
      </c>
      <c r="H29" s="17" t="str">
        <f t="shared" si="0"/>
        <v>Mejoro 1Posiciones</v>
      </c>
      <c r="I29" s="16" t="str">
        <f>IF(B29=A29,"Se Mantiene",IF(B29&lt;A29,"Mejoro","Descendio"))</f>
        <v>Mejoro</v>
      </c>
      <c r="J29" s="16" t="str">
        <f>(A29-B29) &amp; "Posiciones"</f>
        <v>1Posiciones</v>
      </c>
    </row>
    <row r="30" spans="1:10" x14ac:dyDescent="0.35">
      <c r="A30" s="12">
        <v>31</v>
      </c>
      <c r="B30" s="13">
        <v>29</v>
      </c>
      <c r="C30" s="12">
        <v>2434</v>
      </c>
      <c r="D30" s="14" t="s">
        <v>32</v>
      </c>
      <c r="E30" s="11" t="s">
        <v>78</v>
      </c>
      <c r="F30" s="5">
        <v>3935.8792999999982</v>
      </c>
      <c r="G30" s="9">
        <v>5119.2415999999948</v>
      </c>
      <c r="H30" s="17" t="str">
        <f t="shared" si="0"/>
        <v>Mejoro 2Posiciones</v>
      </c>
      <c r="I30" s="16" t="str">
        <f>IF(B30=A30,"Se Mantiene",IF(B30&lt;A30,"Mejoro","Descendio"))</f>
        <v>Mejoro</v>
      </c>
      <c r="J30" s="16" t="str">
        <f>(A30-B30) &amp; "Posiciones"</f>
        <v>2Posiciones</v>
      </c>
    </row>
    <row r="31" spans="1:10" x14ac:dyDescent="0.35">
      <c r="A31" s="12">
        <v>30</v>
      </c>
      <c r="B31" s="13">
        <v>30</v>
      </c>
      <c r="C31" s="12">
        <v>2755</v>
      </c>
      <c r="D31" s="14" t="s">
        <v>31</v>
      </c>
      <c r="E31" s="11" t="s">
        <v>79</v>
      </c>
      <c r="F31" s="5">
        <v>3945.0215000000026</v>
      </c>
      <c r="G31" s="9">
        <v>5092.4832000000006</v>
      </c>
      <c r="H31" s="17" t="str">
        <f t="shared" si="0"/>
        <v>Se Mantiene</v>
      </c>
      <c r="I31" s="16" t="str">
        <f>IF(B31=A31,"Se Mantiene",IF(B31&lt;A31,"Mejoro","Descendio"))</f>
        <v>Se Mantiene</v>
      </c>
      <c r="J31" s="16" t="str">
        <f>(A31-B31) &amp; "Posiciones"</f>
        <v>0Posiciones</v>
      </c>
    </row>
    <row r="32" spans="1:10" x14ac:dyDescent="0.35">
      <c r="A32" s="12">
        <v>27</v>
      </c>
      <c r="B32" s="13">
        <v>31</v>
      </c>
      <c r="C32" s="12">
        <v>2470</v>
      </c>
      <c r="D32" s="14" t="s">
        <v>28</v>
      </c>
      <c r="E32" s="11" t="s">
        <v>78</v>
      </c>
      <c r="F32" s="5">
        <v>4115.2639000000017</v>
      </c>
      <c r="G32" s="9">
        <v>4984.4891000000016</v>
      </c>
      <c r="H32" s="17" t="str">
        <f t="shared" si="0"/>
        <v>Descendio -4Posiciones</v>
      </c>
      <c r="I32" s="16" t="str">
        <f>IF(B32=A32,"Se Mantiene",IF(B32&lt;A32,"Mejoro","Descendio"))</f>
        <v>Descendio</v>
      </c>
      <c r="J32" s="16" t="str">
        <f>(A32-B32) &amp; "Posiciones"</f>
        <v>-4Posiciones</v>
      </c>
    </row>
    <row r="33" spans="1:10" x14ac:dyDescent="0.35">
      <c r="A33" s="12">
        <v>34</v>
      </c>
      <c r="B33" s="13">
        <v>32</v>
      </c>
      <c r="C33" s="12">
        <v>2511</v>
      </c>
      <c r="D33" s="14" t="s">
        <v>35</v>
      </c>
      <c r="E33" s="11" t="s">
        <v>78</v>
      </c>
      <c r="F33" s="5">
        <v>3839.7302000000041</v>
      </c>
      <c r="G33" s="9">
        <v>4805.0843000000068</v>
      </c>
      <c r="H33" s="17" t="str">
        <f t="shared" si="0"/>
        <v>Mejoro 2Posiciones</v>
      </c>
      <c r="I33" s="16" t="str">
        <f>IF(B33=A33,"Se Mantiene",IF(B33&lt;A33,"Mejoro","Descendio"))</f>
        <v>Mejoro</v>
      </c>
      <c r="J33" s="16" t="str">
        <f>(A33-B33) &amp; "Posiciones"</f>
        <v>2Posiciones</v>
      </c>
    </row>
    <row r="34" spans="1:10" x14ac:dyDescent="0.35">
      <c r="A34" s="12">
        <v>37</v>
      </c>
      <c r="B34" s="13">
        <v>33</v>
      </c>
      <c r="C34" s="12">
        <v>2165</v>
      </c>
      <c r="D34" s="14" t="s">
        <v>38</v>
      </c>
      <c r="E34" s="11" t="s">
        <v>79</v>
      </c>
      <c r="F34" s="5">
        <v>3770.1843000000003</v>
      </c>
      <c r="G34" s="9">
        <v>4748.7626000000009</v>
      </c>
      <c r="H34" s="17" t="str">
        <f t="shared" si="0"/>
        <v>Mejoro 4Posiciones</v>
      </c>
      <c r="I34" s="16" t="str">
        <f>IF(B34=A34,"Se Mantiene",IF(B34&lt;A34,"Mejoro","Descendio"))</f>
        <v>Mejoro</v>
      </c>
      <c r="J34" s="16" t="str">
        <f>(A34-B34) &amp; "Posiciones"</f>
        <v>4Posiciones</v>
      </c>
    </row>
    <row r="35" spans="1:10" x14ac:dyDescent="0.35">
      <c r="A35" s="12">
        <v>32</v>
      </c>
      <c r="B35" s="13">
        <v>34</v>
      </c>
      <c r="C35" s="12">
        <v>2311</v>
      </c>
      <c r="D35" s="14" t="s">
        <v>33</v>
      </c>
      <c r="E35" s="11" t="s">
        <v>79</v>
      </c>
      <c r="F35" s="5">
        <v>3919.4568999999951</v>
      </c>
      <c r="G35" s="9">
        <v>4741.9247999999961</v>
      </c>
      <c r="H35" s="17" t="str">
        <f t="shared" si="0"/>
        <v>Descendio -2Posiciones</v>
      </c>
      <c r="I35" s="16" t="str">
        <f>IF(B35=A35,"Se Mantiene",IF(B35&lt;A35,"Mejoro","Descendio"))</f>
        <v>Descendio</v>
      </c>
      <c r="J35" s="16" t="str">
        <f>(A35-B35) &amp; "Posiciones"</f>
        <v>-2Posiciones</v>
      </c>
    </row>
    <row r="36" spans="1:10" x14ac:dyDescent="0.35">
      <c r="A36" s="12">
        <v>39</v>
      </c>
      <c r="B36" s="13">
        <v>35</v>
      </c>
      <c r="C36" s="12">
        <v>2577</v>
      </c>
      <c r="D36" s="14" t="s">
        <v>40</v>
      </c>
      <c r="E36" s="11" t="s">
        <v>78</v>
      </c>
      <c r="F36" s="5">
        <v>3667.0947000000033</v>
      </c>
      <c r="G36" s="9">
        <v>4721.7138000000032</v>
      </c>
      <c r="H36" s="17" t="str">
        <f t="shared" si="0"/>
        <v>Mejoro 4Posiciones</v>
      </c>
      <c r="I36" s="16" t="str">
        <f>IF(B36=A36,"Se Mantiene",IF(B36&lt;A36,"Mejoro","Descendio"))</f>
        <v>Mejoro</v>
      </c>
      <c r="J36" s="16" t="str">
        <f>(A36-B36) &amp; "Posiciones"</f>
        <v>4Posiciones</v>
      </c>
    </row>
    <row r="37" spans="1:10" x14ac:dyDescent="0.35">
      <c r="A37" s="12">
        <v>33</v>
      </c>
      <c r="B37" s="13">
        <v>36</v>
      </c>
      <c r="C37" s="12">
        <v>2606</v>
      </c>
      <c r="D37" s="14" t="s">
        <v>34</v>
      </c>
      <c r="E37" s="11" t="s">
        <v>79</v>
      </c>
      <c r="F37" s="5">
        <v>3875.9654000000005</v>
      </c>
      <c r="G37" s="9">
        <v>4611.4105000000009</v>
      </c>
      <c r="H37" s="17" t="str">
        <f t="shared" si="0"/>
        <v>Descendio -3Posiciones</v>
      </c>
      <c r="I37" s="16" t="str">
        <f>IF(B37=A37,"Se Mantiene",IF(B37&lt;A37,"Mejoro","Descendio"))</f>
        <v>Descendio</v>
      </c>
      <c r="J37" s="16" t="str">
        <f>(A37-B37) &amp; "Posiciones"</f>
        <v>-3Posiciones</v>
      </c>
    </row>
    <row r="38" spans="1:10" x14ac:dyDescent="0.35">
      <c r="A38" s="12">
        <v>36</v>
      </c>
      <c r="B38" s="13">
        <v>37</v>
      </c>
      <c r="C38" s="12">
        <v>2794</v>
      </c>
      <c r="D38" s="14" t="s">
        <v>37</v>
      </c>
      <c r="E38" s="11" t="s">
        <v>78</v>
      </c>
      <c r="F38" s="5">
        <v>3793.599099999999</v>
      </c>
      <c r="G38" s="9">
        <v>4599.5369000000001</v>
      </c>
      <c r="H38" s="17" t="str">
        <f t="shared" si="0"/>
        <v>Descendio -1Posiciones</v>
      </c>
      <c r="I38" s="16" t="str">
        <f>IF(B38=A38,"Se Mantiene",IF(B38&lt;A38,"Mejoro","Descendio"))</f>
        <v>Descendio</v>
      </c>
      <c r="J38" s="16" t="str">
        <f>(A38-B38) &amp; "Posiciones"</f>
        <v>-1Posiciones</v>
      </c>
    </row>
    <row r="39" spans="1:10" x14ac:dyDescent="0.35">
      <c r="A39" s="12">
        <v>41</v>
      </c>
      <c r="B39" s="13">
        <v>38</v>
      </c>
      <c r="C39" s="12">
        <v>2449</v>
      </c>
      <c r="D39" s="14" t="s">
        <v>42</v>
      </c>
      <c r="E39" s="11" t="s">
        <v>78</v>
      </c>
      <c r="F39" s="5">
        <v>3631.4913000000006</v>
      </c>
      <c r="G39" s="9">
        <v>4578.0570000000043</v>
      </c>
      <c r="H39" s="17" t="str">
        <f t="shared" si="0"/>
        <v>Mejoro 3Posiciones</v>
      </c>
      <c r="I39" s="16" t="str">
        <f>IF(B39=A39,"Se Mantiene",IF(B39&lt;A39,"Mejoro","Descendio"))</f>
        <v>Mejoro</v>
      </c>
      <c r="J39" s="16" t="str">
        <f>(A39-B39) &amp; "Posiciones"</f>
        <v>3Posiciones</v>
      </c>
    </row>
    <row r="40" spans="1:10" x14ac:dyDescent="0.35">
      <c r="A40" s="12">
        <v>35</v>
      </c>
      <c r="B40" s="13">
        <v>39</v>
      </c>
      <c r="C40" s="12">
        <v>2775</v>
      </c>
      <c r="D40" s="14" t="s">
        <v>36</v>
      </c>
      <c r="E40" s="11" t="s">
        <v>78</v>
      </c>
      <c r="F40" s="5">
        <v>3800.9017999999974</v>
      </c>
      <c r="G40" s="9">
        <v>4511.2128000000012</v>
      </c>
      <c r="H40" s="17" t="str">
        <f t="shared" si="0"/>
        <v>Descendio -4Posiciones</v>
      </c>
      <c r="I40" s="16" t="str">
        <f>IF(B40=A40,"Se Mantiene",IF(B40&lt;A40,"Mejoro","Descendio"))</f>
        <v>Descendio</v>
      </c>
      <c r="J40" s="16" t="str">
        <f>(A40-B40) &amp; "Posiciones"</f>
        <v>-4Posiciones</v>
      </c>
    </row>
    <row r="41" spans="1:10" x14ac:dyDescent="0.35">
      <c r="A41" s="12">
        <v>40</v>
      </c>
      <c r="B41" s="13">
        <v>40</v>
      </c>
      <c r="C41" s="12">
        <v>2342</v>
      </c>
      <c r="D41" s="14" t="s">
        <v>41</v>
      </c>
      <c r="E41" s="11" t="s">
        <v>79</v>
      </c>
      <c r="F41" s="5">
        <v>3664.2326999999996</v>
      </c>
      <c r="G41" s="9">
        <v>4479.8833000000041</v>
      </c>
      <c r="H41" s="17" t="str">
        <f t="shared" si="0"/>
        <v>Se Mantiene</v>
      </c>
      <c r="I41" s="16" t="str">
        <f>IF(B41=A41,"Se Mantiene",IF(B41&lt;A41,"Mejoro","Descendio"))</f>
        <v>Se Mantiene</v>
      </c>
      <c r="J41" s="16" t="str">
        <f>(A41-B41) &amp; "Posiciones"</f>
        <v>0Posiciones</v>
      </c>
    </row>
    <row r="42" spans="1:10" x14ac:dyDescent="0.35">
      <c r="A42" s="12">
        <v>43</v>
      </c>
      <c r="B42" s="13">
        <v>41</v>
      </c>
      <c r="C42" s="12">
        <v>2623</v>
      </c>
      <c r="D42" s="14" t="s">
        <v>44</v>
      </c>
      <c r="E42" s="11" t="s">
        <v>78</v>
      </c>
      <c r="F42" s="5">
        <v>3568.0206000000003</v>
      </c>
      <c r="G42" s="9">
        <v>4402.7031000000025</v>
      </c>
      <c r="H42" s="17" t="str">
        <f t="shared" si="0"/>
        <v>Mejoro 2Posiciones</v>
      </c>
      <c r="I42" s="16" t="str">
        <f>IF(B42=A42,"Se Mantiene",IF(B42&lt;A42,"Mejoro","Descendio"))</f>
        <v>Mejoro</v>
      </c>
      <c r="J42" s="16" t="str">
        <f>(A42-B42) &amp; "Posiciones"</f>
        <v>2Posiciones</v>
      </c>
    </row>
    <row r="43" spans="1:10" x14ac:dyDescent="0.35">
      <c r="A43" s="12">
        <v>42</v>
      </c>
      <c r="B43" s="13">
        <v>42</v>
      </c>
      <c r="C43" s="12">
        <v>2709</v>
      </c>
      <c r="D43" s="14" t="s">
        <v>43</v>
      </c>
      <c r="E43" s="11" t="s">
        <v>79</v>
      </c>
      <c r="F43" s="5">
        <v>3627.2614000000003</v>
      </c>
      <c r="G43" s="9">
        <v>4370.3603999999996</v>
      </c>
      <c r="H43" s="17" t="str">
        <f t="shared" si="0"/>
        <v>Se Mantiene</v>
      </c>
      <c r="I43" s="16" t="str">
        <f>IF(B43=A43,"Se Mantiene",IF(B43&lt;A43,"Mejoro","Descendio"))</f>
        <v>Se Mantiene</v>
      </c>
      <c r="J43" s="16" t="str">
        <f>(A43-B43) &amp; "Posiciones"</f>
        <v>0Posiciones</v>
      </c>
    </row>
    <row r="44" spans="1:10" x14ac:dyDescent="0.35">
      <c r="A44" s="12">
        <v>38</v>
      </c>
      <c r="B44" s="13">
        <v>43</v>
      </c>
      <c r="C44" s="12">
        <v>2472</v>
      </c>
      <c r="D44" s="14" t="s">
        <v>39</v>
      </c>
      <c r="E44" s="11" t="s">
        <v>78</v>
      </c>
      <c r="F44" s="5">
        <v>3690.0118000000002</v>
      </c>
      <c r="G44" s="9">
        <v>4310.9282999999978</v>
      </c>
      <c r="H44" s="17" t="str">
        <f t="shared" si="0"/>
        <v>Descendio -5Posiciones</v>
      </c>
      <c r="I44" s="16" t="str">
        <f>IF(B44=A44,"Se Mantiene",IF(B44&lt;A44,"Mejoro","Descendio"))</f>
        <v>Descendio</v>
      </c>
      <c r="J44" s="16" t="str">
        <f>(A44-B44) &amp; "Posiciones"</f>
        <v>-5Posiciones</v>
      </c>
    </row>
    <row r="45" spans="1:10" x14ac:dyDescent="0.35">
      <c r="A45" s="12">
        <v>44</v>
      </c>
      <c r="B45" s="13">
        <v>44</v>
      </c>
      <c r="C45" s="12">
        <v>2711</v>
      </c>
      <c r="D45" s="14" t="s">
        <v>45</v>
      </c>
      <c r="E45" s="11" t="s">
        <v>78</v>
      </c>
      <c r="F45" s="5">
        <v>3500.7198000000008</v>
      </c>
      <c r="G45" s="9">
        <v>4250.9612999999981</v>
      </c>
      <c r="H45" s="17" t="str">
        <f t="shared" si="0"/>
        <v>Se Mantiene</v>
      </c>
      <c r="I45" s="16" t="str">
        <f>IF(B45=A45,"Se Mantiene",IF(B45&lt;A45,"Mejoro","Descendio"))</f>
        <v>Se Mantiene</v>
      </c>
      <c r="J45" s="16" t="str">
        <f>(A45-B45) &amp; "Posiciones"</f>
        <v>0Posiciones</v>
      </c>
    </row>
    <row r="46" spans="1:10" x14ac:dyDescent="0.35">
      <c r="A46" s="12">
        <v>46</v>
      </c>
      <c r="B46" s="13">
        <v>45</v>
      </c>
      <c r="C46" s="12">
        <v>2515</v>
      </c>
      <c r="D46" s="14" t="s">
        <v>46</v>
      </c>
      <c r="E46" s="11" t="s">
        <v>79</v>
      </c>
      <c r="F46" s="5">
        <v>3203.9208000000017</v>
      </c>
      <c r="G46" s="9">
        <v>4166.4345999999996</v>
      </c>
      <c r="H46" s="17" t="str">
        <f t="shared" si="0"/>
        <v>Mejoro 1Posiciones</v>
      </c>
      <c r="I46" s="16" t="str">
        <f>IF(B46=A46,"Se Mantiene",IF(B46&lt;A46,"Mejoro","Descendio"))</f>
        <v>Mejoro</v>
      </c>
      <c r="J46" s="16" t="str">
        <f>(A46-B46) &amp; "Posiciones"</f>
        <v>1Posiciones</v>
      </c>
    </row>
    <row r="47" spans="1:10" x14ac:dyDescent="0.35">
      <c r="A47" s="12">
        <v>48</v>
      </c>
      <c r="B47" s="13">
        <v>46</v>
      </c>
      <c r="C47" s="12">
        <v>2575</v>
      </c>
      <c r="D47" s="14" t="s">
        <v>48</v>
      </c>
      <c r="E47" s="11" t="s">
        <v>79</v>
      </c>
      <c r="F47" s="5">
        <v>3140.9180999999994</v>
      </c>
      <c r="G47" s="9">
        <v>3927.3072999999981</v>
      </c>
      <c r="H47" s="17" t="str">
        <f t="shared" si="0"/>
        <v>Mejoro 2Posiciones</v>
      </c>
      <c r="I47" s="16" t="str">
        <f>IF(B47=A47,"Se Mantiene",IF(B47&lt;A47,"Mejoro","Descendio"))</f>
        <v>Mejoro</v>
      </c>
      <c r="J47" s="16" t="str">
        <f>(A47-B47) &amp; "Posiciones"</f>
        <v>2Posiciones</v>
      </c>
    </row>
    <row r="48" spans="1:10" x14ac:dyDescent="0.35">
      <c r="A48" s="12">
        <v>47</v>
      </c>
      <c r="B48" s="13">
        <v>47</v>
      </c>
      <c r="C48" s="12">
        <v>2686</v>
      </c>
      <c r="D48" s="14" t="s">
        <v>47</v>
      </c>
      <c r="E48" s="11" t="s">
        <v>78</v>
      </c>
      <c r="F48" s="5">
        <v>3191.4110999999994</v>
      </c>
      <c r="G48" s="9">
        <v>3854.2203999999988</v>
      </c>
      <c r="H48" s="17" t="str">
        <f t="shared" si="0"/>
        <v>Se Mantiene</v>
      </c>
      <c r="I48" s="16" t="str">
        <f>IF(B48=A48,"Se Mantiene",IF(B48&lt;A48,"Mejoro","Descendio"))</f>
        <v>Se Mantiene</v>
      </c>
      <c r="J48" s="16" t="str">
        <f>(A48-B48) &amp; "Posiciones"</f>
        <v>0Posiciones</v>
      </c>
    </row>
    <row r="49" spans="1:10" x14ac:dyDescent="0.35">
      <c r="A49" s="12">
        <v>53</v>
      </c>
      <c r="B49" s="13">
        <v>48</v>
      </c>
      <c r="C49" s="12">
        <v>2573</v>
      </c>
      <c r="D49" s="14" t="s">
        <v>53</v>
      </c>
      <c r="E49" s="11" t="s">
        <v>78</v>
      </c>
      <c r="F49" s="5">
        <v>2910.4171000000024</v>
      </c>
      <c r="G49" s="9">
        <v>3818.8860000000018</v>
      </c>
      <c r="H49" s="17" t="str">
        <f t="shared" si="0"/>
        <v>Mejoro 5Posiciones</v>
      </c>
      <c r="I49" s="16" t="str">
        <f>IF(B49=A49,"Se Mantiene",IF(B49&lt;A49,"Mejoro","Descendio"))</f>
        <v>Mejoro</v>
      </c>
      <c r="J49" s="16" t="str">
        <f>(A49-B49) &amp; "Posiciones"</f>
        <v>5Posiciones</v>
      </c>
    </row>
    <row r="50" spans="1:10" x14ac:dyDescent="0.35">
      <c r="A50" s="12">
        <v>50</v>
      </c>
      <c r="B50" s="13">
        <v>49</v>
      </c>
      <c r="C50" s="12">
        <v>2166</v>
      </c>
      <c r="D50" s="14" t="s">
        <v>50</v>
      </c>
      <c r="E50" s="11" t="s">
        <v>79</v>
      </c>
      <c r="F50" s="5">
        <v>3081.502299999996</v>
      </c>
      <c r="G50" s="9">
        <v>3802.5051999999932</v>
      </c>
      <c r="H50" s="17" t="str">
        <f t="shared" si="0"/>
        <v>Mejoro 1Posiciones</v>
      </c>
      <c r="I50" s="16" t="str">
        <f>IF(B50=A50,"Se Mantiene",IF(B50&lt;A50,"Mejoro","Descendio"))</f>
        <v>Mejoro</v>
      </c>
      <c r="J50" s="16" t="str">
        <f>(A50-B50) &amp; "Posiciones"</f>
        <v>1Posiciones</v>
      </c>
    </row>
    <row r="51" spans="1:10" x14ac:dyDescent="0.35">
      <c r="A51" s="12">
        <v>49</v>
      </c>
      <c r="B51" s="13">
        <v>50</v>
      </c>
      <c r="C51" s="12">
        <v>2217</v>
      </c>
      <c r="D51" s="14" t="s">
        <v>49</v>
      </c>
      <c r="E51" s="11" t="s">
        <v>78</v>
      </c>
      <c r="F51" s="5">
        <v>3139.6753000000003</v>
      </c>
      <c r="G51" s="9">
        <v>3748.8264000000026</v>
      </c>
      <c r="H51" s="17" t="str">
        <f t="shared" si="0"/>
        <v>Descendio -1Posiciones</v>
      </c>
      <c r="I51" s="16" t="str">
        <f>IF(B51=A51,"Se Mantiene",IF(B51&lt;A51,"Mejoro","Descendio"))</f>
        <v>Descendio</v>
      </c>
      <c r="J51" s="16" t="str">
        <f>(A51-B51) &amp; "Posiciones"</f>
        <v>-1Posiciones</v>
      </c>
    </row>
    <row r="52" spans="1:10" x14ac:dyDescent="0.35">
      <c r="A52" s="12">
        <v>52</v>
      </c>
      <c r="B52" s="13">
        <v>51</v>
      </c>
      <c r="C52" s="12">
        <v>2224</v>
      </c>
      <c r="D52" s="14" t="s">
        <v>52</v>
      </c>
      <c r="E52" s="11" t="s">
        <v>78</v>
      </c>
      <c r="F52" s="5">
        <v>3016.3603000000007</v>
      </c>
      <c r="G52" s="9">
        <v>3736.7297000000017</v>
      </c>
      <c r="H52" s="17" t="str">
        <f t="shared" si="0"/>
        <v>Mejoro 1Posiciones</v>
      </c>
      <c r="I52" s="16" t="str">
        <f>IF(B52=A52,"Se Mantiene",IF(B52&lt;A52,"Mejoro","Descendio"))</f>
        <v>Mejoro</v>
      </c>
      <c r="J52" s="16" t="str">
        <f>(A52-B52) &amp; "Posiciones"</f>
        <v>1Posiciones</v>
      </c>
    </row>
    <row r="53" spans="1:10" x14ac:dyDescent="0.35">
      <c r="A53" s="12">
        <v>51</v>
      </c>
      <c r="B53" s="13">
        <v>52</v>
      </c>
      <c r="C53" s="12">
        <v>2646</v>
      </c>
      <c r="D53" s="14" t="s">
        <v>51</v>
      </c>
      <c r="E53" s="11" t="s">
        <v>78</v>
      </c>
      <c r="F53" s="5">
        <v>3026.8689000000022</v>
      </c>
      <c r="G53" s="9">
        <v>3732.4939000000004</v>
      </c>
      <c r="H53" s="17" t="str">
        <f t="shared" si="0"/>
        <v>Descendio -1Posiciones</v>
      </c>
      <c r="I53" s="16" t="str">
        <f>IF(B53=A53,"Se Mantiene",IF(B53&lt;A53,"Mejoro","Descendio"))</f>
        <v>Descendio</v>
      </c>
      <c r="J53" s="16" t="str">
        <f>(A53-B53) &amp; "Posiciones"</f>
        <v>-1Posiciones</v>
      </c>
    </row>
    <row r="54" spans="1:10" x14ac:dyDescent="0.35">
      <c r="A54" s="12">
        <v>54</v>
      </c>
      <c r="B54" s="13">
        <v>53</v>
      </c>
      <c r="C54" s="12">
        <v>2621</v>
      </c>
      <c r="D54" s="14" t="s">
        <v>54</v>
      </c>
      <c r="E54" s="11" t="s">
        <v>79</v>
      </c>
      <c r="F54" s="5">
        <v>2815.7432999999983</v>
      </c>
      <c r="G54" s="9">
        <v>3528.6806000000024</v>
      </c>
      <c r="H54" s="17" t="str">
        <f t="shared" si="0"/>
        <v>Mejoro 1Posiciones</v>
      </c>
      <c r="I54" s="16" t="str">
        <f>IF(B54=A54,"Se Mantiene",IF(B54&lt;A54,"Mejoro","Descendio"))</f>
        <v>Mejoro</v>
      </c>
      <c r="J54" s="16" t="str">
        <f>(A54-B54) &amp; "Posiciones"</f>
        <v>1Posiciones</v>
      </c>
    </row>
    <row r="55" spans="1:10" x14ac:dyDescent="0.35">
      <c r="A55" s="12">
        <v>58</v>
      </c>
      <c r="B55" s="13">
        <v>54</v>
      </c>
      <c r="C55" s="12">
        <v>2521</v>
      </c>
      <c r="D55" s="14" t="s">
        <v>58</v>
      </c>
      <c r="E55" s="11" t="s">
        <v>79</v>
      </c>
      <c r="F55" s="5">
        <v>2680.958799999999</v>
      </c>
      <c r="G55" s="9">
        <v>3458.4902999999995</v>
      </c>
      <c r="H55" s="17" t="str">
        <f t="shared" si="0"/>
        <v>Mejoro 4Posiciones</v>
      </c>
      <c r="I55" s="16" t="str">
        <f>IF(B55=A55,"Se Mantiene",IF(B55&lt;A55,"Mejoro","Descendio"))</f>
        <v>Mejoro</v>
      </c>
      <c r="J55" s="16" t="str">
        <f>(A55-B55) &amp; "Posiciones"</f>
        <v>4Posiciones</v>
      </c>
    </row>
    <row r="56" spans="1:10" x14ac:dyDescent="0.35">
      <c r="A56" s="12">
        <v>57</v>
      </c>
      <c r="B56" s="13">
        <v>55</v>
      </c>
      <c r="C56" s="12">
        <v>2703</v>
      </c>
      <c r="D56" s="14" t="s">
        <v>57</v>
      </c>
      <c r="E56" s="11" t="s">
        <v>78</v>
      </c>
      <c r="F56" s="5">
        <v>2686.0617999999995</v>
      </c>
      <c r="G56" s="9">
        <v>3401.075200000002</v>
      </c>
      <c r="H56" s="17" t="str">
        <f t="shared" si="0"/>
        <v>Mejoro 2Posiciones</v>
      </c>
      <c r="I56" s="16" t="str">
        <f>IF(B56=A56,"Se Mantiene",IF(B56&lt;A56,"Mejoro","Descendio"))</f>
        <v>Mejoro</v>
      </c>
      <c r="J56" s="16" t="str">
        <f>(A56-B56) &amp; "Posiciones"</f>
        <v>2Posiciones</v>
      </c>
    </row>
    <row r="57" spans="1:10" x14ac:dyDescent="0.35">
      <c r="A57" s="12">
        <v>64</v>
      </c>
      <c r="B57" s="13">
        <v>56</v>
      </c>
      <c r="C57" s="12">
        <v>2507</v>
      </c>
      <c r="D57" s="14" t="s">
        <v>64</v>
      </c>
      <c r="E57" s="11" t="s">
        <v>79</v>
      </c>
      <c r="F57" s="5">
        <v>2548.0099000000023</v>
      </c>
      <c r="G57" s="9">
        <v>3316.9810999999995</v>
      </c>
      <c r="H57" s="17" t="str">
        <f t="shared" si="0"/>
        <v>Mejoro 8Posiciones</v>
      </c>
      <c r="I57" s="16" t="str">
        <f>IF(B57=A57,"Se Mantiene",IF(B57&lt;A57,"Mejoro","Descendio"))</f>
        <v>Mejoro</v>
      </c>
      <c r="J57" s="16" t="str">
        <f>(A57-B57) &amp; "Posiciones"</f>
        <v>8Posiciones</v>
      </c>
    </row>
    <row r="58" spans="1:10" x14ac:dyDescent="0.35">
      <c r="A58" s="12">
        <v>59</v>
      </c>
      <c r="B58" s="13">
        <v>57</v>
      </c>
      <c r="C58" s="12">
        <v>2718</v>
      </c>
      <c r="D58" s="14" t="s">
        <v>59</v>
      </c>
      <c r="E58" s="11" t="s">
        <v>78</v>
      </c>
      <c r="F58" s="5">
        <v>2652.3677999999986</v>
      </c>
      <c r="G58" s="9">
        <v>3235.426899999999</v>
      </c>
      <c r="H58" s="17" t="str">
        <f t="shared" si="0"/>
        <v>Mejoro 2Posiciones</v>
      </c>
      <c r="I58" s="16" t="str">
        <f>IF(B58=A58,"Se Mantiene",IF(B58&lt;A58,"Mejoro","Descendio"))</f>
        <v>Mejoro</v>
      </c>
      <c r="J58" s="16" t="str">
        <f>(A58-B58) &amp; "Posiciones"</f>
        <v>2Posiciones</v>
      </c>
    </row>
    <row r="59" spans="1:10" x14ac:dyDescent="0.35">
      <c r="A59" s="12">
        <v>55</v>
      </c>
      <c r="B59" s="13">
        <v>58</v>
      </c>
      <c r="C59" s="12">
        <v>2471</v>
      </c>
      <c r="D59" s="14" t="s">
        <v>55</v>
      </c>
      <c r="E59" s="11" t="s">
        <v>78</v>
      </c>
      <c r="F59" s="5">
        <v>2697.8302000000012</v>
      </c>
      <c r="G59" s="9">
        <v>3228.9573000000028</v>
      </c>
      <c r="H59" s="17" t="str">
        <f t="shared" si="0"/>
        <v>Descendio -3Posiciones</v>
      </c>
      <c r="I59" s="16" t="str">
        <f>IF(B59=A59,"Se Mantiene",IF(B59&lt;A59,"Mejoro","Descendio"))</f>
        <v>Descendio</v>
      </c>
      <c r="J59" s="16" t="str">
        <f>(A59-B59) &amp; "Posiciones"</f>
        <v>-3Posiciones</v>
      </c>
    </row>
    <row r="60" spans="1:10" x14ac:dyDescent="0.35">
      <c r="A60" s="12">
        <v>65</v>
      </c>
      <c r="B60" s="13">
        <v>59</v>
      </c>
      <c r="C60" s="12">
        <v>2485</v>
      </c>
      <c r="D60" s="14" t="s">
        <v>65</v>
      </c>
      <c r="E60" s="11" t="s">
        <v>79</v>
      </c>
      <c r="F60" s="5">
        <v>2494.6457999999993</v>
      </c>
      <c r="G60" s="9">
        <v>3208.0031999999992</v>
      </c>
      <c r="H60" s="17" t="str">
        <f t="shared" si="0"/>
        <v>Mejoro 6Posiciones</v>
      </c>
      <c r="I60" s="16" t="str">
        <f>IF(B60=A60,"Se Mantiene",IF(B60&lt;A60,"Mejoro","Descendio"))</f>
        <v>Mejoro</v>
      </c>
      <c r="J60" s="16" t="str">
        <f>(A60-B60) &amp; "Posiciones"</f>
        <v>6Posiciones</v>
      </c>
    </row>
    <row r="61" spans="1:10" x14ac:dyDescent="0.35">
      <c r="A61" s="12">
        <v>56</v>
      </c>
      <c r="B61" s="13">
        <v>60</v>
      </c>
      <c r="C61" s="12">
        <v>2310</v>
      </c>
      <c r="D61" s="14" t="s">
        <v>56</v>
      </c>
      <c r="E61" s="11" t="s">
        <v>79</v>
      </c>
      <c r="F61" s="5">
        <v>2688.1016000000013</v>
      </c>
      <c r="G61" s="9">
        <v>3191.5571999999997</v>
      </c>
      <c r="H61" s="17" t="str">
        <f t="shared" si="0"/>
        <v>Descendio -4Posiciones</v>
      </c>
      <c r="I61" s="16" t="str">
        <f>IF(B61=A61,"Se Mantiene",IF(B61&lt;A61,"Mejoro","Descendio"))</f>
        <v>Descendio</v>
      </c>
      <c r="J61" s="16" t="str">
        <f>(A61-B61) &amp; "Posiciones"</f>
        <v>-4Posiciones</v>
      </c>
    </row>
    <row r="62" spans="1:10" x14ac:dyDescent="0.35">
      <c r="A62" s="12">
        <v>60</v>
      </c>
      <c r="B62" s="13">
        <v>61</v>
      </c>
      <c r="C62" s="12">
        <v>2226</v>
      </c>
      <c r="D62" s="14" t="s">
        <v>60</v>
      </c>
      <c r="E62" s="11" t="s">
        <v>78</v>
      </c>
      <c r="F62" s="5">
        <v>2627.8756000000012</v>
      </c>
      <c r="G62" s="9">
        <v>3165.7630000000017</v>
      </c>
      <c r="H62" s="17" t="str">
        <f t="shared" si="0"/>
        <v>Descendio -1Posiciones</v>
      </c>
      <c r="I62" s="16" t="str">
        <f>IF(B62=A62,"Se Mantiene",IF(B62&lt;A62,"Mejoro","Descendio"))</f>
        <v>Descendio</v>
      </c>
      <c r="J62" s="16" t="str">
        <f>(A62-B62) &amp; "Posiciones"</f>
        <v>-1Posiciones</v>
      </c>
    </row>
    <row r="63" spans="1:10" x14ac:dyDescent="0.35">
      <c r="A63" s="12">
        <v>63</v>
      </c>
      <c r="B63" s="13">
        <v>62</v>
      </c>
      <c r="C63" s="12">
        <v>2642</v>
      </c>
      <c r="D63" s="14" t="s">
        <v>63</v>
      </c>
      <c r="E63" s="11" t="s">
        <v>79</v>
      </c>
      <c r="F63" s="5">
        <v>2567.9089999999956</v>
      </c>
      <c r="G63" s="9">
        <v>3129.4750999999956</v>
      </c>
      <c r="H63" s="17" t="str">
        <f t="shared" si="0"/>
        <v>Mejoro 1Posiciones</v>
      </c>
      <c r="I63" s="16" t="str">
        <f>IF(B63=A63,"Se Mantiene",IF(B63&lt;A63,"Mejoro","Descendio"))</f>
        <v>Mejoro</v>
      </c>
      <c r="J63" s="16" t="str">
        <f>(A63-B63) &amp; "Posiciones"</f>
        <v>1Posiciones</v>
      </c>
    </row>
    <row r="64" spans="1:10" x14ac:dyDescent="0.35">
      <c r="A64" s="12">
        <v>62</v>
      </c>
      <c r="B64" s="13">
        <v>63</v>
      </c>
      <c r="C64" s="12">
        <v>2105</v>
      </c>
      <c r="D64" s="14" t="s">
        <v>62</v>
      </c>
      <c r="E64" s="11" t="s">
        <v>78</v>
      </c>
      <c r="F64" s="5">
        <v>2593.5538000000001</v>
      </c>
      <c r="G64" s="9">
        <v>3066.4631000000013</v>
      </c>
      <c r="H64" s="17" t="str">
        <f t="shared" si="0"/>
        <v>Descendio -1Posiciones</v>
      </c>
      <c r="I64" s="16" t="str">
        <f>IF(B64=A64,"Se Mantiene",IF(B64&lt;A64,"Mejoro","Descendio"))</f>
        <v>Descendio</v>
      </c>
      <c r="J64" s="16" t="str">
        <f>(A64-B64) &amp; "Posiciones"</f>
        <v>-1Posiciones</v>
      </c>
    </row>
    <row r="65" spans="1:10" x14ac:dyDescent="0.35">
      <c r="A65" s="12">
        <v>61</v>
      </c>
      <c r="B65" s="13">
        <v>64</v>
      </c>
      <c r="C65" s="12">
        <v>2503</v>
      </c>
      <c r="D65" s="14" t="s">
        <v>61</v>
      </c>
      <c r="E65" s="11" t="s">
        <v>78</v>
      </c>
      <c r="F65" s="5">
        <v>2593.704999999999</v>
      </c>
      <c r="G65" s="9">
        <v>2938.2956999999983</v>
      </c>
      <c r="H65" s="17" t="str">
        <f t="shared" si="0"/>
        <v>Descendio -3Posiciones</v>
      </c>
      <c r="I65" s="16" t="str">
        <f>IF(B65=A65,"Se Mantiene",IF(B65&lt;A65,"Mejoro","Descendio"))</f>
        <v>Descendio</v>
      </c>
      <c r="J65" s="16" t="str">
        <f>(A65-B65) &amp; "Posiciones"</f>
        <v>-3Posiciones</v>
      </c>
    </row>
    <row r="66" spans="1:10" x14ac:dyDescent="0.35">
      <c r="A66" s="12">
        <v>66</v>
      </c>
      <c r="B66" s="13">
        <v>65</v>
      </c>
      <c r="C66" s="12">
        <v>2467</v>
      </c>
      <c r="D66" s="14" t="s">
        <v>66</v>
      </c>
      <c r="E66" s="11" t="s">
        <v>78</v>
      </c>
      <c r="F66" s="5">
        <v>2271.7338999999993</v>
      </c>
      <c r="G66" s="9">
        <v>2745.9322999999986</v>
      </c>
      <c r="H66" s="17" t="str">
        <f t="shared" ref="H66:H73" si="1">IF(I66="Se Mantiene",I66,I66&amp;" "&amp;J66)</f>
        <v>Mejoro 1Posiciones</v>
      </c>
      <c r="I66" s="16" t="str">
        <f>IF(B66=A66,"Se Mantiene",IF(B66&lt;A66,"Mejoro","Descendio"))</f>
        <v>Mejoro</v>
      </c>
      <c r="J66" s="16" t="str">
        <f>(A66-B66) &amp; "Posiciones"</f>
        <v>1Posiciones</v>
      </c>
    </row>
    <row r="67" spans="1:10" x14ac:dyDescent="0.35">
      <c r="A67" s="12">
        <v>67</v>
      </c>
      <c r="B67" s="13">
        <v>66</v>
      </c>
      <c r="C67" s="12">
        <v>2513</v>
      </c>
      <c r="D67" s="14" t="s">
        <v>67</v>
      </c>
      <c r="E67" s="11" t="s">
        <v>78</v>
      </c>
      <c r="F67" s="5">
        <v>2205.1684999999989</v>
      </c>
      <c r="G67" s="9">
        <v>2744.0074999999974</v>
      </c>
      <c r="H67" s="17" t="str">
        <f t="shared" si="1"/>
        <v>Mejoro 1Posiciones</v>
      </c>
      <c r="I67" s="16" t="str">
        <f>IF(B67=A67,"Se Mantiene",IF(B67&lt;A67,"Mejoro","Descendio"))</f>
        <v>Mejoro</v>
      </c>
      <c r="J67" s="16" t="str">
        <f>(A67-B67) &amp; "Posiciones"</f>
        <v>1Posiciones</v>
      </c>
    </row>
    <row r="68" spans="1:10" x14ac:dyDescent="0.35">
      <c r="A68" s="12">
        <v>68</v>
      </c>
      <c r="B68" s="13">
        <v>67</v>
      </c>
      <c r="C68" s="12">
        <v>2767</v>
      </c>
      <c r="D68" s="14" t="s">
        <v>68</v>
      </c>
      <c r="E68" s="11" t="s">
        <v>78</v>
      </c>
      <c r="F68" s="5">
        <v>2145.6244999999994</v>
      </c>
      <c r="G68" s="9">
        <v>2639.538700000001</v>
      </c>
      <c r="H68" s="17" t="str">
        <f t="shared" si="1"/>
        <v>Mejoro 1Posiciones</v>
      </c>
      <c r="I68" s="16" t="str">
        <f>IF(B68=A68,"Se Mantiene",IF(B68&lt;A68,"Mejoro","Descendio"))</f>
        <v>Mejoro</v>
      </c>
      <c r="J68" s="16" t="str">
        <f>(A68-B68) &amp; "Posiciones"</f>
        <v>1Posiciones</v>
      </c>
    </row>
    <row r="69" spans="1:10" x14ac:dyDescent="0.35">
      <c r="A69" s="12">
        <v>70</v>
      </c>
      <c r="B69" s="13">
        <v>68</v>
      </c>
      <c r="C69" s="12">
        <v>2225</v>
      </c>
      <c r="D69" s="14" t="s">
        <v>70</v>
      </c>
      <c r="E69" s="11" t="s">
        <v>78</v>
      </c>
      <c r="F69" s="5">
        <v>2014.0927000000006</v>
      </c>
      <c r="G69" s="9">
        <v>2519.7870999999986</v>
      </c>
      <c r="H69" s="17" t="str">
        <f t="shared" si="1"/>
        <v>Mejoro 2Posiciones</v>
      </c>
      <c r="I69" s="16" t="str">
        <f>IF(B69=A69,"Se Mantiene",IF(B69&lt;A69,"Mejoro","Descendio"))</f>
        <v>Mejoro</v>
      </c>
      <c r="J69" s="16" t="str">
        <f>(A69-B69) &amp; "Posiciones"</f>
        <v>2Posiciones</v>
      </c>
    </row>
    <row r="70" spans="1:10" x14ac:dyDescent="0.35">
      <c r="A70" s="12">
        <v>69</v>
      </c>
      <c r="B70" s="13">
        <v>69</v>
      </c>
      <c r="C70" s="12">
        <v>2219</v>
      </c>
      <c r="D70" s="14" t="s">
        <v>69</v>
      </c>
      <c r="E70" s="11" t="s">
        <v>78</v>
      </c>
      <c r="F70" s="5">
        <v>2019.0711999999999</v>
      </c>
      <c r="G70" s="9">
        <v>2476.5665999999997</v>
      </c>
      <c r="H70" s="17" t="str">
        <f t="shared" si="1"/>
        <v>Se Mantiene</v>
      </c>
      <c r="I70" s="16" t="str">
        <f>IF(B70=A70,"Se Mantiene",IF(B70&lt;A70,"Mejoro","Descendio"))</f>
        <v>Se Mantiene</v>
      </c>
      <c r="J70" s="16" t="str">
        <f>(A70-B70) &amp; "Posiciones"</f>
        <v>0Posiciones</v>
      </c>
    </row>
    <row r="71" spans="1:10" x14ac:dyDescent="0.35">
      <c r="A71" s="12">
        <v>71</v>
      </c>
      <c r="B71" s="13">
        <v>70</v>
      </c>
      <c r="C71" s="12">
        <v>2571</v>
      </c>
      <c r="D71" s="14" t="s">
        <v>71</v>
      </c>
      <c r="E71" s="11" t="s">
        <v>78</v>
      </c>
      <c r="F71" s="5">
        <v>1899.104800000001</v>
      </c>
      <c r="G71" s="9">
        <v>2458.2913000000012</v>
      </c>
      <c r="H71" s="17" t="str">
        <f t="shared" si="1"/>
        <v>Mejoro 1Posiciones</v>
      </c>
      <c r="I71" s="16" t="str">
        <f>IF(B71=A71,"Se Mantiene",IF(B71&lt;A71,"Mejoro","Descendio"))</f>
        <v>Mejoro</v>
      </c>
      <c r="J71" s="16" t="str">
        <f>(A71-B71) &amp; "Posiciones"</f>
        <v>1Posiciones</v>
      </c>
    </row>
    <row r="72" spans="1:10" x14ac:dyDescent="0.35">
      <c r="A72" s="12">
        <v>72</v>
      </c>
      <c r="B72" s="13">
        <v>71</v>
      </c>
      <c r="C72" s="12">
        <v>2227</v>
      </c>
      <c r="D72" s="14" t="s">
        <v>72</v>
      </c>
      <c r="E72" s="11" t="s">
        <v>78</v>
      </c>
      <c r="F72" s="5">
        <v>1891.6679000000004</v>
      </c>
      <c r="G72" s="9">
        <v>2398.4627999999998</v>
      </c>
      <c r="H72" s="17" t="str">
        <f t="shared" si="1"/>
        <v>Mejoro 1Posiciones</v>
      </c>
      <c r="I72" s="16" t="str">
        <f>IF(B72=A72,"Se Mantiene",IF(B72&lt;A72,"Mejoro","Descendio"))</f>
        <v>Mejoro</v>
      </c>
      <c r="J72" s="16" t="str">
        <f>(A72-B72) &amp; "Posiciones"</f>
        <v>1Posiciones</v>
      </c>
    </row>
    <row r="73" spans="1:10" x14ac:dyDescent="0.35">
      <c r="A73" s="12">
        <v>73</v>
      </c>
      <c r="B73" s="13">
        <v>72</v>
      </c>
      <c r="C73" s="12">
        <v>2758</v>
      </c>
      <c r="D73" s="14" t="s">
        <v>73</v>
      </c>
      <c r="E73" s="11" t="s">
        <v>79</v>
      </c>
      <c r="F73" s="5">
        <v>1682.0667999999987</v>
      </c>
      <c r="G73" s="9">
        <v>2259.1618999999992</v>
      </c>
      <c r="H73" s="17" t="str">
        <f t="shared" si="1"/>
        <v>Mejoro 1Posiciones</v>
      </c>
      <c r="I73" s="16" t="str">
        <f>IF(B73=A73,"Se Mantiene",IF(B73&lt;A73,"Mejoro","Descendio"))</f>
        <v>Mejoro</v>
      </c>
      <c r="J73" s="16" t="str">
        <f>(A73-B73) &amp; "Posiciones"</f>
        <v>1Posiciones</v>
      </c>
    </row>
    <row r="74" spans="1:10" hidden="1" x14ac:dyDescent="0.35">
      <c r="A74" s="4"/>
      <c r="B74" s="4"/>
      <c r="C74" s="4"/>
      <c r="D74" s="6" t="s">
        <v>74</v>
      </c>
      <c r="E74" s="7"/>
      <c r="F74" s="8">
        <f>SUM(F2:F73)</f>
        <v>287488.92119999981</v>
      </c>
    </row>
  </sheetData>
  <autoFilter ref="A1:F74" xr:uid="{672E9131-04FC-44BF-BDDC-B6623DD18E3C}">
    <filterColumn colId="4">
      <customFilters>
        <customFilter operator="notEqual" val=" "/>
      </customFilters>
    </filterColumn>
    <sortState xmlns:xlrd2="http://schemas.microsoft.com/office/spreadsheetml/2017/richdata2" ref="A2:F73">
      <sortCondition ref="C2:C74"/>
    </sortState>
  </autoFilter>
  <sortState xmlns:xlrd2="http://schemas.microsoft.com/office/spreadsheetml/2017/richdata2" ref="A2:G73">
    <sortCondition ref="B2:B74"/>
  </sortState>
  <phoneticPr fontId="10" type="noConversion"/>
  <conditionalFormatting sqref="H2:H73">
    <cfRule type="containsText" dxfId="1" priority="2" operator="containsText" text="Mejoro">
      <formula>NOT(ISERROR(SEARCH("Mejoro",H2)))</formula>
    </cfRule>
  </conditionalFormatting>
  <conditionalFormatting sqref="H2:H73">
    <cfRule type="containsText" dxfId="0" priority="1" operator="containsText" text="Descendio">
      <formula>NOT(ISERROR(SEARCH("Descendio",H2)))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DICIEMBRE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Gil Zapata</dc:creator>
  <cp:lastModifiedBy>Ivan Gil Zapata</cp:lastModifiedBy>
  <dcterms:created xsi:type="dcterms:W3CDTF">2021-01-14T18:01:44Z</dcterms:created>
  <dcterms:modified xsi:type="dcterms:W3CDTF">2021-01-14T20:22:06Z</dcterms:modified>
</cp:coreProperties>
</file>