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OneDrive - CONHINTEC\Tecnoquimicas\Estadisticos\17-12-2023\COLDESIVOS\"/>
    </mc:Choice>
  </mc:AlternateContent>
  <xr:revisionPtr revIDLastSave="7" documentId="14_{D08A63A4-5BE4-4D9C-A592-5D197982AF9F}" xr6:coauthVersionLast="36" xr6:coauthVersionMax="36" xr10:uidLastSave="{103FE56C-9000-42EA-B41F-23ADEA36881D}"/>
  <bookViews>
    <workbookView xWindow="-120" yWindow="-120" windowWidth="20730" windowHeight="11160" xr2:uid="{6B111A67-6CB7-4E64-85A3-7A0512BE3B63}"/>
  </bookViews>
  <sheets>
    <sheet name="DO COLD 2023" sheetId="1" r:id="rId1"/>
    <sheet name="Nota" sheetId="2" r:id="rId2"/>
  </sheets>
  <externalReferences>
    <externalReference r:id="rId3"/>
    <externalReference r:id="rId4"/>
    <externalReference r:id="rId5"/>
    <externalReference r:id="rId6"/>
  </externalReferences>
  <definedNames>
    <definedName name="Aleatorio">#REF!</definedName>
    <definedName name="Almacen">#REF!</definedName>
    <definedName name="aprob">#N/A</definedName>
    <definedName name="ariesgo">[1]Names!$I$21:$I$57</definedName>
    <definedName name="_xlnm.Auto_Open">#REF!</definedName>
    <definedName name="Const1">[2]Cálculos_DO!$G$2</definedName>
    <definedName name="Const2">[2]Cálculos_DO!$G$3</definedName>
    <definedName name="Const3">[2]Cálculos_DO!$G$4</definedName>
    <definedName name="ControlCritico">#N/A</definedName>
    <definedName name="CronogramaMedicionesMPJulio">#REF!</definedName>
    <definedName name="division">#REF!</definedName>
    <definedName name="empot1">#REF!</definedName>
    <definedName name="empot10">#REF!</definedName>
    <definedName name="empot11">#REF!</definedName>
    <definedName name="empot12">#REF!</definedName>
    <definedName name="empot13">#REF!</definedName>
    <definedName name="empot2">#REF!</definedName>
    <definedName name="empot3">#REF!</definedName>
    <definedName name="empot4">#REF!</definedName>
    <definedName name="empot5">#REF!</definedName>
    <definedName name="empot6">#REF!</definedName>
    <definedName name="empot7">#REF!</definedName>
    <definedName name="empot8">#REF!</definedName>
    <definedName name="empot9">#REF!</definedName>
    <definedName name="estado1">#REF!</definedName>
    <definedName name="estado2">#REF!</definedName>
    <definedName name="estado3">#REF!</definedName>
    <definedName name="estado4">#REF!</definedName>
    <definedName name="estado5">#REF!</definedName>
    <definedName name="funciones">#N/A</definedName>
    <definedName name="IMPACTO">#N/A</definedName>
    <definedName name="Jm">#REF!</definedName>
    <definedName name="LCL">[3]dd!$C$13</definedName>
    <definedName name="linea">#REF!</definedName>
    <definedName name="linea2">#REF!</definedName>
    <definedName name="linea3">#REF!</definedName>
    <definedName name="Lista">#REF!</definedName>
    <definedName name="ll">#REF!</definedName>
    <definedName name="LnTest">[3]WTC!$E$9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uznat1">#REF!</definedName>
    <definedName name="luznat2">#REF!</definedName>
    <definedName name="luznat3">#REF!</definedName>
    <definedName name="luznat4">#REF!</definedName>
    <definedName name="luznat5">#REF!</definedName>
    <definedName name="Macro1">#REF!</definedName>
    <definedName name="Macro10">#REF!</definedName>
    <definedName name="Macro11">#REF!</definedName>
    <definedName name="Macro2">#REF!</definedName>
    <definedName name="Macro3">#REF!</definedName>
    <definedName name="Macro4">#REF!</definedName>
    <definedName name="Macro5">#REF!</definedName>
    <definedName name="Macro6">#REF!</definedName>
    <definedName name="Macro7">#REF!</definedName>
    <definedName name="Macro8">#REF!</definedName>
    <definedName name="Macro9">#REF!</definedName>
    <definedName name="Marz">#REF!</definedName>
    <definedName name="Mecanico_Acerias">#REF!</definedName>
    <definedName name="mpjulio">#REF!</definedName>
    <definedName name="MVUE">[3]MVUE!$C$15</definedName>
    <definedName name="Nombre_comercial_producto">#REF!</definedName>
    <definedName name="NombreTabla">"Dummy"</definedName>
    <definedName name="norma1">#REF!</definedName>
    <definedName name="norma2">#REF!</definedName>
    <definedName name="norma3">#REF!</definedName>
    <definedName name="norma4">#REF!</definedName>
    <definedName name="norma5">#REF!</definedName>
    <definedName name="norma6">#REF!</definedName>
    <definedName name="norma7">#REF!</definedName>
    <definedName name="norma8">#REF!</definedName>
    <definedName name="objetivos">#N/A</definedName>
    <definedName name="PMP">#N/A</definedName>
    <definedName name="PP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roba">#N/A</definedName>
    <definedName name="probabilidad">#N/A</definedName>
    <definedName name="probabiproy">#N/A</definedName>
    <definedName name="probaproy">#N/A</definedName>
    <definedName name="RangeData">#REF!</definedName>
    <definedName name="rangedataLn">[3]Data!$Q$8:$Q$207</definedName>
    <definedName name="Recover">[4]Macro1!$A$47</definedName>
    <definedName name="rnorma1">#REF!</definedName>
    <definedName name="rnorma2">#REF!</definedName>
    <definedName name="rnorma3">#REF!</definedName>
    <definedName name="rnorma4">#REF!</definedName>
    <definedName name="rnorma5">#REF!</definedName>
    <definedName name="rnorma6">#REF!</definedName>
    <definedName name="rnorma7">#REF!</definedName>
    <definedName name="rnorma8">#REF!</definedName>
    <definedName name="saz">#REF!</definedName>
    <definedName name="seve">#N/A</definedName>
    <definedName name="severidad">#N/A</definedName>
    <definedName name="Solv">#REF!</definedName>
    <definedName name="ssss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perintendencia">#REF!</definedName>
    <definedName name="superintendencia3">#REF!</definedName>
    <definedName name="tipolamp1">#REF!</definedName>
    <definedName name="tipolamp10">#REF!</definedName>
    <definedName name="tipolamp11">#REF!</definedName>
    <definedName name="tipolamp12">#REF!</definedName>
    <definedName name="tipolamp2">#REF!</definedName>
    <definedName name="tipolamp3">#REF!</definedName>
    <definedName name="tipolamp4">#REF!</definedName>
    <definedName name="tipolamp5">#REF!</definedName>
    <definedName name="tipolamp6">#REF!</definedName>
    <definedName name="tipolamp7">#REF!</definedName>
    <definedName name="tipolamp8">#REF!</definedName>
    <definedName name="tipolamp9">#REF!</definedName>
    <definedName name="UBIC1">#REF!</definedName>
    <definedName name="UBIC10">#REF!</definedName>
    <definedName name="UBIC11">#REF!</definedName>
    <definedName name="UBIC12">#REF!</definedName>
    <definedName name="UBIC13">#REF!</definedName>
    <definedName name="UBIC2">#REF!</definedName>
    <definedName name="UBIC3">#REF!</definedName>
    <definedName name="UBIC4">#REF!</definedName>
    <definedName name="UBIC5">#REF!</definedName>
    <definedName name="UBIC6">#REF!</definedName>
    <definedName name="UBIC7">#REF!</definedName>
    <definedName name="UBIC8">#REF!</definedName>
    <definedName name="UBIC9">#REF!</definedName>
    <definedName name="UBICA1">#REF!</definedName>
    <definedName name="UCL">[3]dd!$D$13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09" i="1" l="1"/>
  <c r="AJ109" i="1" s="1"/>
  <c r="AG109" i="1"/>
  <c r="AH109" i="1" s="1"/>
  <c r="AF109" i="1"/>
  <c r="R109" i="1"/>
  <c r="T109" i="1" s="1"/>
  <c r="AI108" i="1"/>
  <c r="AJ108" i="1" s="1"/>
  <c r="AG108" i="1"/>
  <c r="AH108" i="1" s="1"/>
  <c r="AF108" i="1"/>
  <c r="R108" i="1"/>
  <c r="T108" i="1" s="1"/>
  <c r="AI107" i="1"/>
  <c r="AJ107" i="1" s="1"/>
  <c r="AG107" i="1"/>
  <c r="AH107" i="1" s="1"/>
  <c r="AF107" i="1"/>
  <c r="R107" i="1"/>
  <c r="T107" i="1" s="1"/>
  <c r="AI106" i="1"/>
  <c r="AJ106" i="1" s="1"/>
  <c r="AG106" i="1"/>
  <c r="AH106" i="1" s="1"/>
  <c r="AF106" i="1"/>
  <c r="R106" i="1"/>
  <c r="T106" i="1" s="1"/>
  <c r="AI105" i="1"/>
  <c r="AJ105" i="1" s="1"/>
  <c r="AG105" i="1"/>
  <c r="AH105" i="1" s="1"/>
  <c r="AF105" i="1"/>
  <c r="R105" i="1"/>
  <c r="T105" i="1" s="1"/>
  <c r="AI104" i="1"/>
  <c r="AJ104" i="1" s="1"/>
  <c r="AG104" i="1"/>
  <c r="AH104" i="1" s="1"/>
  <c r="AF104" i="1"/>
  <c r="R104" i="1"/>
  <c r="T104" i="1" s="1"/>
  <c r="AI103" i="1"/>
  <c r="AJ103" i="1" s="1"/>
  <c r="AG103" i="1"/>
  <c r="AH103" i="1" s="1"/>
  <c r="AF103" i="1"/>
  <c r="R103" i="1"/>
  <c r="T103" i="1" s="1"/>
  <c r="AI102" i="1"/>
  <c r="AJ102" i="1" s="1"/>
  <c r="AG102" i="1"/>
  <c r="AH102" i="1" s="1"/>
  <c r="AF102" i="1"/>
  <c r="R102" i="1"/>
  <c r="T102" i="1" s="1"/>
  <c r="AI101" i="1"/>
  <c r="AJ101" i="1" s="1"/>
  <c r="AG101" i="1"/>
  <c r="AH101" i="1" s="1"/>
  <c r="AF101" i="1"/>
  <c r="R101" i="1"/>
  <c r="T101" i="1" s="1"/>
  <c r="AI100" i="1"/>
  <c r="AJ100" i="1" s="1"/>
  <c r="AG100" i="1"/>
  <c r="AH100" i="1" s="1"/>
  <c r="AF100" i="1"/>
  <c r="R100" i="1"/>
  <c r="T100" i="1" s="1"/>
  <c r="AI99" i="1"/>
  <c r="AJ99" i="1" s="1"/>
  <c r="AG99" i="1"/>
  <c r="AH99" i="1" s="1"/>
  <c r="AF99" i="1"/>
  <c r="R99" i="1"/>
  <c r="T99" i="1" s="1"/>
  <c r="AI98" i="1"/>
  <c r="AJ98" i="1" s="1"/>
  <c r="AG98" i="1"/>
  <c r="AH98" i="1" s="1"/>
  <c r="AF98" i="1"/>
  <c r="R98" i="1"/>
  <c r="T98" i="1" s="1"/>
  <c r="AI97" i="1"/>
  <c r="AJ97" i="1" s="1"/>
  <c r="AG97" i="1"/>
  <c r="AH97" i="1" s="1"/>
  <c r="AF97" i="1"/>
  <c r="R97" i="1"/>
  <c r="T97" i="1" s="1"/>
  <c r="AI96" i="1"/>
  <c r="AJ96" i="1" s="1"/>
  <c r="AG96" i="1"/>
  <c r="AH96" i="1" s="1"/>
  <c r="AF96" i="1"/>
  <c r="R96" i="1"/>
  <c r="T96" i="1" s="1"/>
  <c r="AI95" i="1"/>
  <c r="AJ95" i="1" s="1"/>
  <c r="AG95" i="1"/>
  <c r="AH95" i="1" s="1"/>
  <c r="AF95" i="1"/>
  <c r="R95" i="1"/>
  <c r="T95" i="1" s="1"/>
  <c r="AI94" i="1"/>
  <c r="AJ94" i="1" s="1"/>
  <c r="AG94" i="1"/>
  <c r="AH94" i="1" s="1"/>
  <c r="AF94" i="1"/>
  <c r="R94" i="1"/>
  <c r="T94" i="1" s="1"/>
  <c r="AI93" i="1"/>
  <c r="AJ93" i="1" s="1"/>
  <c r="AG93" i="1"/>
  <c r="AH93" i="1" s="1"/>
  <c r="AF93" i="1"/>
  <c r="R93" i="1"/>
  <c r="T93" i="1" s="1"/>
  <c r="AI92" i="1"/>
  <c r="AJ92" i="1" s="1"/>
  <c r="AG92" i="1"/>
  <c r="AH92" i="1" s="1"/>
  <c r="AF92" i="1"/>
  <c r="R92" i="1"/>
  <c r="T92" i="1" s="1"/>
  <c r="AI91" i="1"/>
  <c r="AJ91" i="1" s="1"/>
  <c r="AG91" i="1"/>
  <c r="AH91" i="1" s="1"/>
  <c r="AF91" i="1"/>
  <c r="R91" i="1"/>
  <c r="T91" i="1" s="1"/>
  <c r="AI90" i="1"/>
  <c r="AJ90" i="1" s="1"/>
  <c r="AG90" i="1"/>
  <c r="AH90" i="1" s="1"/>
  <c r="AF90" i="1"/>
  <c r="R90" i="1"/>
  <c r="T90" i="1" s="1"/>
  <c r="AI89" i="1"/>
  <c r="AJ89" i="1" s="1"/>
  <c r="AG89" i="1"/>
  <c r="AH89" i="1" s="1"/>
  <c r="AF89" i="1"/>
  <c r="R89" i="1"/>
  <c r="T89" i="1" s="1"/>
  <c r="AI88" i="1"/>
  <c r="AJ88" i="1" s="1"/>
  <c r="AG88" i="1"/>
  <c r="AH88" i="1" s="1"/>
  <c r="AF88" i="1"/>
  <c r="R88" i="1"/>
  <c r="T88" i="1" s="1"/>
  <c r="AI87" i="1"/>
  <c r="AJ87" i="1" s="1"/>
  <c r="AG87" i="1"/>
  <c r="AH87" i="1" s="1"/>
  <c r="AF87" i="1"/>
  <c r="R87" i="1"/>
  <c r="T87" i="1" s="1"/>
  <c r="AI86" i="1"/>
  <c r="AJ86" i="1" s="1"/>
  <c r="AG86" i="1"/>
  <c r="AH86" i="1" s="1"/>
  <c r="AF86" i="1"/>
  <c r="R86" i="1"/>
  <c r="T86" i="1" s="1"/>
  <c r="AI85" i="1"/>
  <c r="AJ85" i="1" s="1"/>
  <c r="AG85" i="1"/>
  <c r="AH85" i="1" s="1"/>
  <c r="AF85" i="1"/>
  <c r="R85" i="1"/>
  <c r="T85" i="1" s="1"/>
  <c r="AI84" i="1"/>
  <c r="AJ84" i="1" s="1"/>
  <c r="AG84" i="1"/>
  <c r="AH84" i="1" s="1"/>
  <c r="AF84" i="1"/>
  <c r="R84" i="1"/>
  <c r="T84" i="1" s="1"/>
  <c r="AI83" i="1"/>
  <c r="AJ83" i="1" s="1"/>
  <c r="AG83" i="1"/>
  <c r="AH83" i="1" s="1"/>
  <c r="AF83" i="1"/>
  <c r="R83" i="1"/>
  <c r="T83" i="1" s="1"/>
  <c r="AI82" i="1"/>
  <c r="AJ82" i="1" s="1"/>
  <c r="AG82" i="1"/>
  <c r="AH82" i="1" s="1"/>
  <c r="AF82" i="1"/>
  <c r="R82" i="1"/>
  <c r="T82" i="1" s="1"/>
  <c r="AI81" i="1"/>
  <c r="AJ81" i="1" s="1"/>
  <c r="AG81" i="1"/>
  <c r="AH81" i="1" s="1"/>
  <c r="AF81" i="1"/>
  <c r="R81" i="1"/>
  <c r="T81" i="1" s="1"/>
  <c r="AI80" i="1"/>
  <c r="AJ80" i="1" s="1"/>
  <c r="AG80" i="1"/>
  <c r="AH80" i="1" s="1"/>
  <c r="AF80" i="1"/>
  <c r="R80" i="1"/>
  <c r="T80" i="1" s="1"/>
  <c r="AI79" i="1"/>
  <c r="AJ79" i="1" s="1"/>
  <c r="AG79" i="1"/>
  <c r="AH79" i="1" s="1"/>
  <c r="AF79" i="1"/>
  <c r="R79" i="1"/>
  <c r="T79" i="1" s="1"/>
  <c r="AI78" i="1"/>
  <c r="AJ78" i="1" s="1"/>
  <c r="AG78" i="1"/>
  <c r="AH78" i="1" s="1"/>
  <c r="AF78" i="1"/>
  <c r="R78" i="1"/>
  <c r="T78" i="1" s="1"/>
  <c r="AI77" i="1"/>
  <c r="AJ77" i="1" s="1"/>
  <c r="AG77" i="1"/>
  <c r="AH77" i="1" s="1"/>
  <c r="AF77" i="1"/>
  <c r="R77" i="1"/>
  <c r="T77" i="1" s="1"/>
  <c r="AI76" i="1"/>
  <c r="AJ76" i="1" s="1"/>
  <c r="AG76" i="1"/>
  <c r="AH76" i="1" s="1"/>
  <c r="AF76" i="1"/>
  <c r="R76" i="1"/>
  <c r="T76" i="1" s="1"/>
  <c r="AI75" i="1"/>
  <c r="AJ75" i="1" s="1"/>
  <c r="AG75" i="1"/>
  <c r="AH75" i="1" s="1"/>
  <c r="AF75" i="1"/>
  <c r="R75" i="1"/>
  <c r="T75" i="1" s="1"/>
  <c r="AI74" i="1"/>
  <c r="AJ74" i="1" s="1"/>
  <c r="AG74" i="1"/>
  <c r="AH74" i="1" s="1"/>
  <c r="AF74" i="1"/>
  <c r="R74" i="1"/>
  <c r="T74" i="1" s="1"/>
  <c r="AI73" i="1"/>
  <c r="AJ73" i="1" s="1"/>
  <c r="AG73" i="1"/>
  <c r="AH73" i="1" s="1"/>
  <c r="AF73" i="1"/>
  <c r="R73" i="1"/>
  <c r="T73" i="1" s="1"/>
  <c r="AI72" i="1"/>
  <c r="AJ72" i="1" s="1"/>
  <c r="AG72" i="1"/>
  <c r="AH72" i="1" s="1"/>
  <c r="AF72" i="1"/>
  <c r="R72" i="1"/>
  <c r="T72" i="1" s="1"/>
  <c r="AI71" i="1"/>
  <c r="AJ71" i="1" s="1"/>
  <c r="AG71" i="1"/>
  <c r="AH71" i="1" s="1"/>
  <c r="AF71" i="1"/>
  <c r="R71" i="1"/>
  <c r="T71" i="1" s="1"/>
  <c r="AI70" i="1"/>
  <c r="AJ70" i="1" s="1"/>
  <c r="AG70" i="1"/>
  <c r="AH70" i="1" s="1"/>
  <c r="AF70" i="1"/>
  <c r="R70" i="1"/>
  <c r="T70" i="1" s="1"/>
  <c r="AI69" i="1"/>
  <c r="AJ69" i="1" s="1"/>
  <c r="AG69" i="1"/>
  <c r="AH69" i="1" s="1"/>
  <c r="AF69" i="1"/>
  <c r="R69" i="1"/>
  <c r="T69" i="1" s="1"/>
  <c r="AI68" i="1"/>
  <c r="AJ68" i="1" s="1"/>
  <c r="AG68" i="1"/>
  <c r="AH68" i="1" s="1"/>
  <c r="AF68" i="1"/>
  <c r="R68" i="1"/>
  <c r="T68" i="1" s="1"/>
  <c r="AI67" i="1"/>
  <c r="AJ67" i="1" s="1"/>
  <c r="AG67" i="1"/>
  <c r="AH67" i="1" s="1"/>
  <c r="AF67" i="1"/>
  <c r="R67" i="1"/>
  <c r="T67" i="1" s="1"/>
  <c r="AI66" i="1"/>
  <c r="AJ66" i="1" s="1"/>
  <c r="AG66" i="1"/>
  <c r="AH66" i="1" s="1"/>
  <c r="AF66" i="1"/>
  <c r="R66" i="1"/>
  <c r="T66" i="1" s="1"/>
  <c r="AI65" i="1"/>
  <c r="AJ65" i="1" s="1"/>
  <c r="AG65" i="1"/>
  <c r="AH65" i="1" s="1"/>
  <c r="AF65" i="1"/>
  <c r="R65" i="1"/>
  <c r="T65" i="1" s="1"/>
  <c r="AI64" i="1"/>
  <c r="AJ64" i="1" s="1"/>
  <c r="AG64" i="1"/>
  <c r="AH64" i="1" s="1"/>
  <c r="AF64" i="1"/>
  <c r="R64" i="1"/>
  <c r="T64" i="1" s="1"/>
  <c r="AI63" i="1"/>
  <c r="AJ63" i="1" s="1"/>
  <c r="AG63" i="1"/>
  <c r="AH63" i="1" s="1"/>
  <c r="AF63" i="1"/>
  <c r="R63" i="1"/>
  <c r="T63" i="1" s="1"/>
  <c r="AI62" i="1"/>
  <c r="AJ62" i="1" s="1"/>
  <c r="AG62" i="1"/>
  <c r="AH62" i="1" s="1"/>
  <c r="AF62" i="1"/>
  <c r="R62" i="1"/>
  <c r="T62" i="1" s="1"/>
  <c r="AI61" i="1"/>
  <c r="AJ61" i="1" s="1"/>
  <c r="AG61" i="1"/>
  <c r="AH61" i="1" s="1"/>
  <c r="AF61" i="1"/>
  <c r="R61" i="1"/>
  <c r="T61" i="1" s="1"/>
  <c r="AI60" i="1"/>
  <c r="AJ60" i="1" s="1"/>
  <c r="AG60" i="1"/>
  <c r="AH60" i="1" s="1"/>
  <c r="AF60" i="1"/>
  <c r="R60" i="1"/>
  <c r="T60" i="1" s="1"/>
  <c r="AI59" i="1"/>
  <c r="AJ59" i="1" s="1"/>
  <c r="AG59" i="1"/>
  <c r="AH59" i="1" s="1"/>
  <c r="AF59" i="1"/>
  <c r="R59" i="1"/>
  <c r="T59" i="1" s="1"/>
  <c r="AI58" i="1"/>
  <c r="AJ58" i="1" s="1"/>
  <c r="AG58" i="1"/>
  <c r="AH58" i="1" s="1"/>
  <c r="AF58" i="1"/>
  <c r="R58" i="1"/>
  <c r="T58" i="1" s="1"/>
  <c r="AI57" i="1"/>
  <c r="AJ57" i="1" s="1"/>
  <c r="AG57" i="1"/>
  <c r="AH57" i="1" s="1"/>
  <c r="AF57" i="1"/>
  <c r="R57" i="1"/>
  <c r="T57" i="1" s="1"/>
  <c r="AI56" i="1"/>
  <c r="AJ56" i="1" s="1"/>
  <c r="AG56" i="1"/>
  <c r="AH56" i="1" s="1"/>
  <c r="AF56" i="1"/>
  <c r="R56" i="1"/>
  <c r="T56" i="1" s="1"/>
  <c r="AI55" i="1"/>
  <c r="AJ55" i="1" s="1"/>
  <c r="AG55" i="1"/>
  <c r="AH55" i="1" s="1"/>
  <c r="AF55" i="1"/>
  <c r="R55" i="1"/>
  <c r="T55" i="1" s="1"/>
  <c r="AI54" i="1"/>
  <c r="AJ54" i="1" s="1"/>
  <c r="AG54" i="1"/>
  <c r="AH54" i="1" s="1"/>
  <c r="AF54" i="1"/>
  <c r="R54" i="1"/>
  <c r="T54" i="1" s="1"/>
  <c r="AI53" i="1"/>
  <c r="AJ53" i="1" s="1"/>
  <c r="AG53" i="1"/>
  <c r="AH53" i="1" s="1"/>
  <c r="AF53" i="1"/>
  <c r="R53" i="1"/>
  <c r="T53" i="1" s="1"/>
  <c r="AI52" i="1"/>
  <c r="AJ52" i="1" s="1"/>
  <c r="AG52" i="1"/>
  <c r="AH52" i="1" s="1"/>
  <c r="AF52" i="1"/>
  <c r="R52" i="1"/>
  <c r="T52" i="1" s="1"/>
  <c r="AI51" i="1"/>
  <c r="AJ51" i="1" s="1"/>
  <c r="AG51" i="1"/>
  <c r="AH51" i="1" s="1"/>
  <c r="AF51" i="1"/>
  <c r="R51" i="1"/>
  <c r="T51" i="1" s="1"/>
  <c r="AI50" i="1"/>
  <c r="AJ50" i="1" s="1"/>
  <c r="AG50" i="1"/>
  <c r="AH50" i="1" s="1"/>
  <c r="AF50" i="1"/>
  <c r="R50" i="1"/>
  <c r="T50" i="1" s="1"/>
  <c r="AI49" i="1"/>
  <c r="AJ49" i="1" s="1"/>
  <c r="AG49" i="1"/>
  <c r="AH49" i="1" s="1"/>
  <c r="AF49" i="1"/>
  <c r="R49" i="1"/>
  <c r="T49" i="1" s="1"/>
  <c r="AI48" i="1"/>
  <c r="AJ48" i="1" s="1"/>
  <c r="AG48" i="1"/>
  <c r="AH48" i="1" s="1"/>
  <c r="AF48" i="1"/>
  <c r="R48" i="1"/>
  <c r="T48" i="1" s="1"/>
  <c r="AI47" i="1"/>
  <c r="AJ47" i="1" s="1"/>
  <c r="AG47" i="1"/>
  <c r="AH47" i="1" s="1"/>
  <c r="AF47" i="1"/>
  <c r="R47" i="1"/>
  <c r="T47" i="1" s="1"/>
  <c r="AI46" i="1"/>
  <c r="AJ46" i="1" s="1"/>
  <c r="AG46" i="1"/>
  <c r="AH46" i="1" s="1"/>
  <c r="AF46" i="1"/>
  <c r="R46" i="1"/>
  <c r="T46" i="1" s="1"/>
  <c r="AI45" i="1"/>
  <c r="AJ45" i="1" s="1"/>
  <c r="AG45" i="1"/>
  <c r="AH45" i="1" s="1"/>
  <c r="AF45" i="1"/>
  <c r="R45" i="1"/>
  <c r="T45" i="1" s="1"/>
  <c r="AI44" i="1"/>
  <c r="AJ44" i="1" s="1"/>
  <c r="AG44" i="1"/>
  <c r="AH44" i="1" s="1"/>
  <c r="AF44" i="1"/>
  <c r="R44" i="1"/>
  <c r="T44" i="1" s="1"/>
  <c r="AI43" i="1"/>
  <c r="AJ43" i="1" s="1"/>
  <c r="AG43" i="1"/>
  <c r="AH43" i="1" s="1"/>
  <c r="AF43" i="1"/>
  <c r="R43" i="1"/>
  <c r="T43" i="1" s="1"/>
  <c r="AI42" i="1"/>
  <c r="AJ42" i="1" s="1"/>
  <c r="AG42" i="1"/>
  <c r="AH42" i="1" s="1"/>
  <c r="AF42" i="1"/>
  <c r="R42" i="1"/>
  <c r="T42" i="1" s="1"/>
  <c r="AI41" i="1"/>
  <c r="AJ41" i="1" s="1"/>
  <c r="AG41" i="1"/>
  <c r="AH41" i="1" s="1"/>
  <c r="AF41" i="1"/>
  <c r="R41" i="1"/>
  <c r="T41" i="1" s="1"/>
  <c r="AI40" i="1"/>
  <c r="AJ40" i="1" s="1"/>
  <c r="AG40" i="1"/>
  <c r="AH40" i="1" s="1"/>
  <c r="AF40" i="1"/>
  <c r="R40" i="1"/>
  <c r="T40" i="1" s="1"/>
  <c r="AI39" i="1"/>
  <c r="AJ39" i="1" s="1"/>
  <c r="AG39" i="1"/>
  <c r="AH39" i="1" s="1"/>
  <c r="AF39" i="1"/>
  <c r="R39" i="1"/>
  <c r="T39" i="1" s="1"/>
  <c r="AI38" i="1"/>
  <c r="AJ38" i="1" s="1"/>
  <c r="AG38" i="1"/>
  <c r="AH38" i="1" s="1"/>
  <c r="AF38" i="1"/>
  <c r="R38" i="1"/>
  <c r="T38" i="1" s="1"/>
  <c r="AI37" i="1"/>
  <c r="AJ37" i="1" s="1"/>
  <c r="AG37" i="1"/>
  <c r="AH37" i="1" s="1"/>
  <c r="AF37" i="1"/>
  <c r="R37" i="1"/>
  <c r="T37" i="1" s="1"/>
  <c r="AI36" i="1"/>
  <c r="AJ36" i="1" s="1"/>
  <c r="AG36" i="1"/>
  <c r="AH36" i="1" s="1"/>
  <c r="AF36" i="1"/>
  <c r="R36" i="1"/>
  <c r="T36" i="1" s="1"/>
  <c r="AI35" i="1"/>
  <c r="AJ35" i="1" s="1"/>
  <c r="AG35" i="1"/>
  <c r="AH35" i="1" s="1"/>
  <c r="AF35" i="1"/>
  <c r="R35" i="1"/>
  <c r="T35" i="1" s="1"/>
  <c r="AI34" i="1"/>
  <c r="AJ34" i="1" s="1"/>
  <c r="AG34" i="1"/>
  <c r="AH34" i="1" s="1"/>
  <c r="AF34" i="1"/>
  <c r="R34" i="1"/>
  <c r="T34" i="1" s="1"/>
  <c r="AI33" i="1"/>
  <c r="AJ33" i="1" s="1"/>
  <c r="AG33" i="1"/>
  <c r="AH33" i="1" s="1"/>
  <c r="AF33" i="1"/>
  <c r="R33" i="1"/>
  <c r="T33" i="1" s="1"/>
  <c r="AI32" i="1"/>
  <c r="AJ32" i="1" s="1"/>
  <c r="AG32" i="1"/>
  <c r="AH32" i="1" s="1"/>
  <c r="AF32" i="1"/>
  <c r="R32" i="1"/>
  <c r="T32" i="1" s="1"/>
  <c r="AI31" i="1"/>
  <c r="AJ31" i="1" s="1"/>
  <c r="AG31" i="1"/>
  <c r="AH31" i="1" s="1"/>
  <c r="AF31" i="1"/>
  <c r="R31" i="1"/>
  <c r="T31" i="1" s="1"/>
  <c r="AI30" i="1"/>
  <c r="AJ30" i="1" s="1"/>
  <c r="AG30" i="1"/>
  <c r="AH30" i="1" s="1"/>
  <c r="AF30" i="1"/>
  <c r="R30" i="1"/>
  <c r="T30" i="1" s="1"/>
  <c r="AI29" i="1"/>
  <c r="AJ29" i="1" s="1"/>
  <c r="AG29" i="1"/>
  <c r="AH29" i="1" s="1"/>
  <c r="AF29" i="1"/>
  <c r="R29" i="1"/>
  <c r="T29" i="1" s="1"/>
  <c r="AI28" i="1"/>
  <c r="AJ28" i="1" s="1"/>
  <c r="AG28" i="1"/>
  <c r="AH28" i="1" s="1"/>
  <c r="AF28" i="1"/>
  <c r="R28" i="1"/>
  <c r="T28" i="1" s="1"/>
  <c r="AI27" i="1"/>
  <c r="AJ27" i="1" s="1"/>
  <c r="AG27" i="1"/>
  <c r="AH27" i="1" s="1"/>
  <c r="AF27" i="1"/>
  <c r="R27" i="1"/>
  <c r="T27" i="1" s="1"/>
  <c r="AI26" i="1"/>
  <c r="AJ26" i="1" s="1"/>
  <c r="AG26" i="1"/>
  <c r="AH26" i="1" s="1"/>
  <c r="AF26" i="1"/>
  <c r="R26" i="1"/>
  <c r="T26" i="1" s="1"/>
  <c r="AI25" i="1"/>
  <c r="AJ25" i="1" s="1"/>
  <c r="AG25" i="1"/>
  <c r="AH25" i="1" s="1"/>
  <c r="AF25" i="1"/>
  <c r="R25" i="1"/>
  <c r="T25" i="1" s="1"/>
  <c r="AI24" i="1"/>
  <c r="AJ24" i="1" s="1"/>
  <c r="AG24" i="1"/>
  <c r="AH24" i="1" s="1"/>
  <c r="AF24" i="1"/>
  <c r="R24" i="1"/>
  <c r="T24" i="1" s="1"/>
  <c r="AI23" i="1"/>
  <c r="AJ23" i="1" s="1"/>
  <c r="AG23" i="1"/>
  <c r="AH23" i="1" s="1"/>
  <c r="AF23" i="1"/>
  <c r="R23" i="1"/>
  <c r="T23" i="1" s="1"/>
  <c r="AI22" i="1"/>
  <c r="AJ22" i="1" s="1"/>
  <c r="AG22" i="1"/>
  <c r="AH22" i="1" s="1"/>
  <c r="AF22" i="1"/>
  <c r="R22" i="1"/>
  <c r="T22" i="1" s="1"/>
  <c r="AI21" i="1"/>
  <c r="AJ21" i="1" s="1"/>
  <c r="AG21" i="1"/>
  <c r="AH21" i="1" s="1"/>
  <c r="AF21" i="1"/>
  <c r="R21" i="1"/>
  <c r="T21" i="1" s="1"/>
  <c r="AI20" i="1"/>
  <c r="AJ20" i="1" s="1"/>
  <c r="AG20" i="1"/>
  <c r="AH20" i="1" s="1"/>
  <c r="AF20" i="1"/>
  <c r="R20" i="1"/>
  <c r="T20" i="1" s="1"/>
  <c r="AI19" i="1"/>
  <c r="AJ19" i="1" s="1"/>
  <c r="AG19" i="1"/>
  <c r="AH19" i="1" s="1"/>
  <c r="AF19" i="1"/>
  <c r="R19" i="1"/>
  <c r="T19" i="1" s="1"/>
  <c r="AI18" i="1"/>
  <c r="AJ18" i="1" s="1"/>
  <c r="AG18" i="1"/>
  <c r="AH18" i="1" s="1"/>
  <c r="AF18" i="1"/>
  <c r="R18" i="1"/>
  <c r="T18" i="1" s="1"/>
  <c r="AI17" i="1"/>
  <c r="AJ17" i="1" s="1"/>
  <c r="AG17" i="1"/>
  <c r="AH17" i="1" s="1"/>
  <c r="AF17" i="1"/>
  <c r="R17" i="1"/>
  <c r="T17" i="1" s="1"/>
  <c r="AI16" i="1"/>
  <c r="AJ16" i="1" s="1"/>
  <c r="AG16" i="1"/>
  <c r="AH16" i="1" s="1"/>
  <c r="AF16" i="1"/>
  <c r="R16" i="1"/>
  <c r="T16" i="1" s="1"/>
  <c r="AI15" i="1"/>
  <c r="AJ15" i="1" s="1"/>
  <c r="AG15" i="1"/>
  <c r="AH15" i="1" s="1"/>
  <c r="AF15" i="1"/>
  <c r="R15" i="1"/>
  <c r="T15" i="1" s="1"/>
  <c r="AI14" i="1"/>
  <c r="AJ14" i="1" s="1"/>
  <c r="AG14" i="1"/>
  <c r="AH14" i="1" s="1"/>
  <c r="AF14" i="1"/>
  <c r="R14" i="1"/>
  <c r="T14" i="1" s="1"/>
  <c r="AI13" i="1"/>
  <c r="AJ13" i="1" s="1"/>
  <c r="AG13" i="1"/>
  <c r="AH13" i="1" s="1"/>
  <c r="AF13" i="1"/>
  <c r="R13" i="1"/>
  <c r="T13" i="1" s="1"/>
  <c r="AI12" i="1"/>
  <c r="AJ12" i="1" s="1"/>
  <c r="AG12" i="1"/>
  <c r="AH12" i="1" s="1"/>
  <c r="AF12" i="1"/>
  <c r="R12" i="1"/>
  <c r="T12" i="1" s="1"/>
  <c r="AI11" i="1"/>
  <c r="AJ11" i="1" s="1"/>
  <c r="AG11" i="1"/>
  <c r="AH11" i="1" s="1"/>
  <c r="AF11" i="1"/>
  <c r="R11" i="1"/>
  <c r="T11" i="1" s="1"/>
  <c r="AI10" i="1"/>
  <c r="AJ10" i="1" s="1"/>
  <c r="AG10" i="1"/>
  <c r="AH10" i="1" s="1"/>
  <c r="AF10" i="1"/>
  <c r="R10" i="1"/>
  <c r="T10" i="1" s="1"/>
  <c r="AI9" i="1"/>
  <c r="AJ9" i="1" s="1"/>
  <c r="AG9" i="1"/>
  <c r="AH9" i="1" s="1"/>
  <c r="AF9" i="1"/>
  <c r="R9" i="1"/>
  <c r="T9" i="1" s="1"/>
  <c r="AI8" i="1"/>
  <c r="AJ8" i="1" s="1"/>
  <c r="AG8" i="1"/>
  <c r="AH8" i="1" s="1"/>
  <c r="AF8" i="1"/>
  <c r="R8" i="1"/>
  <c r="T8" i="1" s="1"/>
  <c r="AI7" i="1"/>
  <c r="AJ7" i="1" s="1"/>
  <c r="AG7" i="1"/>
  <c r="AH7" i="1" s="1"/>
  <c r="AF7" i="1"/>
  <c r="R7" i="1"/>
  <c r="T7" i="1" s="1"/>
  <c r="AI6" i="1"/>
  <c r="AJ6" i="1" s="1"/>
  <c r="AG6" i="1"/>
  <c r="AH6" i="1" s="1"/>
  <c r="AF6" i="1"/>
  <c r="R6" i="1"/>
  <c r="T6" i="1" s="1"/>
  <c r="AI5" i="1"/>
  <c r="AJ5" i="1" s="1"/>
  <c r="AG5" i="1"/>
  <c r="AH5" i="1" s="1"/>
  <c r="AF5" i="1"/>
  <c r="R5" i="1"/>
  <c r="T5" i="1" s="1"/>
  <c r="A5" i="1"/>
  <c r="A6" i="1" s="1"/>
  <c r="A7" i="1" s="1"/>
  <c r="AI4" i="1"/>
  <c r="AJ4" i="1" s="1"/>
  <c r="AG4" i="1"/>
  <c r="AH4" i="1" s="1"/>
  <c r="AF4" i="1"/>
  <c r="R4" i="1"/>
  <c r="T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tc={2BAB19D2-0B54-4F7F-83EA-62906819F7BE}</author>
    <author>tc={22553523-96C8-4803-B36C-62A53D1D876B}</author>
  </authors>
  <commentList>
    <comment ref="O3" authorId="0" shapeId="0" xr:uid="{2BAB19D2-0B54-4F7F-83EA-62906819F7BE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Tomado del Programa de Producción de Línea Industrial</t>
        </r>
      </text>
    </comment>
    <comment ref="W3" authorId="1" shapeId="0" xr:uid="{22553523-96C8-4803-B36C-62A53D1D876B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Tomado del Programa de Producción de Línea Industrial</t>
        </r>
      </text>
    </comment>
  </commentList>
</comments>
</file>

<file path=xl/sharedStrings.xml><?xml version="1.0" encoding="utf-8"?>
<sst xmlns="http://schemas.openxmlformats.org/spreadsheetml/2006/main" count="2183" uniqueCount="384">
  <si>
    <t>Consecutivo</t>
  </si>
  <si>
    <t xml:space="preserve">Planta </t>
  </si>
  <si>
    <t>Fecha</t>
  </si>
  <si>
    <t>Código GES</t>
  </si>
  <si>
    <t>Hora inicial</t>
  </si>
  <si>
    <t>Hora final</t>
  </si>
  <si>
    <t>SVE</t>
  </si>
  <si>
    <t>Tiempo muestreo (min)</t>
  </si>
  <si>
    <t>Lmáx (dB)</t>
  </si>
  <si>
    <t>Jornada laboral (horas)</t>
  </si>
  <si>
    <t>NUEVA</t>
  </si>
  <si>
    <t>Equipo de medición</t>
  </si>
  <si>
    <t>Usa Elemento de Protección Personal (EPP)</t>
  </si>
  <si>
    <t>Marca EPP
Inserción</t>
  </si>
  <si>
    <t>No</t>
  </si>
  <si>
    <t>Nombre Sociedad</t>
  </si>
  <si>
    <t>Planta</t>
  </si>
  <si>
    <t>Código del GES</t>
  </si>
  <si>
    <t>Nombre del GES</t>
  </si>
  <si>
    <t>Proceso</t>
  </si>
  <si>
    <t>Área</t>
  </si>
  <si>
    <t>Estación</t>
  </si>
  <si>
    <t>Grupo/Act/Neg</t>
  </si>
  <si>
    <t>Cargos de personas expuestas directas</t>
  </si>
  <si>
    <t>ROL- Cargos de personas expuestas directas- Función campo</t>
  </si>
  <si>
    <t>Cédula</t>
  </si>
  <si>
    <t>Nombre del Empleado</t>
  </si>
  <si>
    <t>Proceso2</t>
  </si>
  <si>
    <t>H.INICIAL</t>
  </si>
  <si>
    <t>Elapsed time</t>
  </si>
  <si>
    <t>H.FINAL</t>
  </si>
  <si>
    <t>LmaxdBA</t>
  </si>
  <si>
    <t>Jornada laboral (horas)2</t>
  </si>
  <si>
    <t>TURNO</t>
  </si>
  <si>
    <t>Equipo de medición interno</t>
  </si>
  <si>
    <t>Descripción EPP</t>
  </si>
  <si>
    <t>Referencia</t>
  </si>
  <si>
    <t>Marca EPP</t>
  </si>
  <si>
    <t>Num de archivo</t>
  </si>
  <si>
    <t>LAVG dB(A) sin protección auditiva</t>
  </si>
  <si>
    <t>Dosis sin EPP (%)-Estad</t>
  </si>
  <si>
    <t>Valor dB(A) con EPP Orejeras OPTIME H9A 3M</t>
  </si>
  <si>
    <t xml:space="preserve">Dosis con EPP Orejeras OPTIME H9A 3M (%) </t>
  </si>
  <si>
    <t>Valor dB(A) con Silicona EGGER FLEX-S PRO</t>
  </si>
  <si>
    <t>Dosis con EPP 2 Silicona EGGER FLEX-S PRO</t>
  </si>
  <si>
    <t>COLDESIVOS S.A.S.</t>
  </si>
  <si>
    <t>Planta Coldesivos</t>
  </si>
  <si>
    <t>COLD-008-DO-CONV.PROD</t>
  </si>
  <si>
    <t xml:space="preserve">CONVERSION PRODUCCION </t>
  </si>
  <si>
    <t>Coldesivos</t>
  </si>
  <si>
    <t xml:space="preserve">CONVERSION INDUSTRIAL </t>
  </si>
  <si>
    <t xml:space="preserve">CONVERSION </t>
  </si>
  <si>
    <t>UP ADHESIVOS Y ALGODON</t>
  </si>
  <si>
    <t>OPERARIO DE MANUFACTURA II</t>
  </si>
  <si>
    <t>Arroyo Valencia Javier</t>
  </si>
  <si>
    <t>HY-BA</t>
  </si>
  <si>
    <t>SI</t>
  </si>
  <si>
    <t>2:00 pm a 10:00 pm</t>
  </si>
  <si>
    <t>CI-01968</t>
  </si>
  <si>
    <t>Orejeras</t>
  </si>
  <si>
    <t>OPTIME H9A</t>
  </si>
  <si>
    <t>3M</t>
  </si>
  <si>
    <t>CONH195</t>
  </si>
  <si>
    <t xml:space="preserve">COLD-011-DO-IMPRESION </t>
  </si>
  <si>
    <t xml:space="preserve">IMPRESION </t>
  </si>
  <si>
    <t>UP ADHESIVOS Y ALGODÓN</t>
  </si>
  <si>
    <t>OPERARIO DE MANUFACTURA I</t>
  </si>
  <si>
    <t>Tovar Mambuscay Gustavo Adolfo</t>
  </si>
  <si>
    <t>Impresora L33</t>
  </si>
  <si>
    <t>CI-01234</t>
  </si>
  <si>
    <t>CONH63</t>
  </si>
  <si>
    <t>Morelo Papamija Willinton Alexander</t>
  </si>
  <si>
    <t>Impresora L2C</t>
  </si>
  <si>
    <t>CI-01999</t>
  </si>
  <si>
    <t>CONH256</t>
  </si>
  <si>
    <t>Benitez Jimenez Harrison</t>
  </si>
  <si>
    <t>Impresora L36</t>
  </si>
  <si>
    <t>CI-01984</t>
  </si>
  <si>
    <t>ADHINTER S.A.S.</t>
  </si>
  <si>
    <t>Planta Adhinter</t>
  </si>
  <si>
    <t>COLD-018-DO-LINEA.MED.PROD</t>
  </si>
  <si>
    <t>LINEA MEDICA PRODUCCIÓN</t>
  </si>
  <si>
    <t>Adhinther</t>
  </si>
  <si>
    <t>LINEA MEDICA</t>
  </si>
  <si>
    <t>OPERARIO MÁQUINA VENDITAS 8</t>
  </si>
  <si>
    <t>Cortes Mina Jair</t>
  </si>
  <si>
    <t>V8</t>
  </si>
  <si>
    <t>CI-02047</t>
  </si>
  <si>
    <t>CONH126</t>
  </si>
  <si>
    <t>COLD-019-DO-LINEA.MED.EMP</t>
  </si>
  <si>
    <t>LINEA MEDICA EMPAQUE</t>
  </si>
  <si>
    <t>Adhinther-Coldesivos</t>
  </si>
  <si>
    <t>EMPAQUE</t>
  </si>
  <si>
    <t>OPERARIO LIDER DE EMPAQUE</t>
  </si>
  <si>
    <t>Cortes Cortes Ingrid Yolima</t>
  </si>
  <si>
    <t>Línea II</t>
  </si>
  <si>
    <t>CI-01983</t>
  </si>
  <si>
    <t>Inserción moldeados en silicona</t>
  </si>
  <si>
    <t>EGGER FLEX</t>
  </si>
  <si>
    <t>S PRO</t>
  </si>
  <si>
    <t>CONH158</t>
  </si>
  <si>
    <t xml:space="preserve">EMPAQUE LINEA MEDICA </t>
  </si>
  <si>
    <t>OPERARIO DE EMPAQUE</t>
  </si>
  <si>
    <t>Gomez Garcia Andrea Lizeth</t>
  </si>
  <si>
    <t>CI-01523</t>
  </si>
  <si>
    <t>CONH342</t>
  </si>
  <si>
    <t>Aguilar Valencia Lina Marcela</t>
  </si>
  <si>
    <t>CI-01212</t>
  </si>
  <si>
    <t>CONH1080</t>
  </si>
  <si>
    <t>Lucumi Mejia Cesar Augusto</t>
  </si>
  <si>
    <t>Apoyo Impresión / Apoyo L2</t>
  </si>
  <si>
    <t>7:15 am a 5:00 pm</t>
  </si>
  <si>
    <t>CONH127</t>
  </si>
  <si>
    <t xml:space="preserve">COLD-012-DO-LINEA.EGAN </t>
  </si>
  <si>
    <t xml:space="preserve">LINEA EGAN </t>
  </si>
  <si>
    <t>Orozco Vanegas German</t>
  </si>
  <si>
    <t>Egan</t>
  </si>
  <si>
    <t>6:00 am a 3:30 pm</t>
  </si>
  <si>
    <t>CONH1081</t>
  </si>
  <si>
    <t>Caicedo Aguilar Alberto</t>
  </si>
  <si>
    <t>CONH196</t>
  </si>
  <si>
    <t>COLD-015-DO-MASAS</t>
  </si>
  <si>
    <t>MASAS</t>
  </si>
  <si>
    <t>Espinosa Higidio Luis Alberto</t>
  </si>
  <si>
    <t>Masas</t>
  </si>
  <si>
    <t>CONH64</t>
  </si>
  <si>
    <t>COLD-016-DO-SECADO</t>
  </si>
  <si>
    <t>SECADORAS</t>
  </si>
  <si>
    <t>Castano Utima Hernan Adolfo</t>
  </si>
  <si>
    <t>Secadoras</t>
  </si>
  <si>
    <t>CONH257</t>
  </si>
  <si>
    <t>Rodriguez Guevara Junior Farley</t>
  </si>
  <si>
    <t>CONH343</t>
  </si>
  <si>
    <t>Naced Quiscualtud Albeiro Emidio</t>
  </si>
  <si>
    <t>Webtec</t>
  </si>
  <si>
    <t>6:00 am a 2:00 pm</t>
  </si>
  <si>
    <t>Arboleda Landazury Diana Mercedes</t>
  </si>
  <si>
    <t>CONH159</t>
  </si>
  <si>
    <t>Preciado Preciado Hemerita</t>
  </si>
  <si>
    <t>CONH1082</t>
  </si>
  <si>
    <t>Garcia Posso Maria Aydee</t>
  </si>
  <si>
    <t>CONH65</t>
  </si>
  <si>
    <t>Quintero Escobar Luz Adriana</t>
  </si>
  <si>
    <t>CONH197</t>
  </si>
  <si>
    <t>CONH128</t>
  </si>
  <si>
    <t>COLD-003-DO-BODEGA.L.MEDICA</t>
  </si>
  <si>
    <t>BODEGA LINEA MEDICA</t>
  </si>
  <si>
    <t>BODEGA</t>
  </si>
  <si>
    <t>OPERARIO DE BODEGA</t>
  </si>
  <si>
    <t>DISPENSADO LINEA MEDICA - DISPENSADO LINEA INDUSTRIAL</t>
  </si>
  <si>
    <t>Viveros Correa Jhon Larry</t>
  </si>
  <si>
    <t>Dispensado de Planta</t>
  </si>
  <si>
    <t>CONH66</t>
  </si>
  <si>
    <t>COLD-004-DO-CODIFICADO</t>
  </si>
  <si>
    <t>CODIFICADO</t>
  </si>
  <si>
    <t xml:space="preserve">CODIFICADO </t>
  </si>
  <si>
    <t>Valencia Artunduaga Marlon</t>
  </si>
  <si>
    <t>Corte Gasa Nitto - Codificadora</t>
  </si>
  <si>
    <t>CONH258</t>
  </si>
  <si>
    <t>COLD-005-DO-AN.CALIDAD</t>
  </si>
  <si>
    <t>ANALISIS CALIDAD</t>
  </si>
  <si>
    <t>CONTROL CALIDAD</t>
  </si>
  <si>
    <t>CALIDAD</t>
  </si>
  <si>
    <t>ANALISTA DE CALIDAD</t>
  </si>
  <si>
    <t>Astudillo Bustos Gerardo Alfonso</t>
  </si>
  <si>
    <t>Calidad</t>
  </si>
  <si>
    <t>CI-01235</t>
  </si>
  <si>
    <t>CONH553</t>
  </si>
  <si>
    <t>Garcia Silva Jesus Antonio</t>
  </si>
  <si>
    <t>LBI</t>
  </si>
  <si>
    <t>CONH344</t>
  </si>
  <si>
    <t>COLD-009-DO-CONV.EMP</t>
  </si>
  <si>
    <t>CONVERSION EMPAQUE</t>
  </si>
  <si>
    <t>NA</t>
  </si>
  <si>
    <t>OPERARIO DE MATERIALES</t>
  </si>
  <si>
    <t>Cortes Caracas Anderson</t>
  </si>
  <si>
    <t>Dispensado de Curas / Dispensado de Planta</t>
  </si>
  <si>
    <t>7:00 am a 3:00 pm</t>
  </si>
  <si>
    <t>CI-02040</t>
  </si>
  <si>
    <t>DM138</t>
  </si>
  <si>
    <t>Manyoma Girmar Alberto</t>
  </si>
  <si>
    <t>Cifuentes Cifuentes Uber Oswbaldo</t>
  </si>
  <si>
    <t>CONH129</t>
  </si>
  <si>
    <t>CONH160</t>
  </si>
  <si>
    <t>CONH1083</t>
  </si>
  <si>
    <t>CI-01093</t>
  </si>
  <si>
    <t>CONH11</t>
  </si>
  <si>
    <t>COLD-002-DO-ADM.BOD</t>
  </si>
  <si>
    <t>ADM BODEGA</t>
  </si>
  <si>
    <t xml:space="preserve">ADMINISTRATIVOS </t>
  </si>
  <si>
    <t xml:space="preserve">PRODUCCION </t>
  </si>
  <si>
    <t>SUPERVISOR DE BODEGA</t>
  </si>
  <si>
    <t>Gonzalez Rodriguez Maria Alejandra</t>
  </si>
  <si>
    <t>Bodega</t>
  </si>
  <si>
    <t>CI-01996</t>
  </si>
  <si>
    <t>CONH3</t>
  </si>
  <si>
    <t>COLD-020-DO-ADM</t>
  </si>
  <si>
    <t>ADMINISTRATIVO</t>
  </si>
  <si>
    <t>Administrativos</t>
  </si>
  <si>
    <t>COMPRADOR</t>
  </si>
  <si>
    <t>Duque Arenas Cristian Fernando</t>
  </si>
  <si>
    <t>Administrativo</t>
  </si>
  <si>
    <t>CONH199</t>
  </si>
  <si>
    <t>JEFE DE BODEGA</t>
  </si>
  <si>
    <t>Durango Cruz Luis Felipe</t>
  </si>
  <si>
    <t>CONH345</t>
  </si>
  <si>
    <t>CONH67</t>
  </si>
  <si>
    <t>Codificadora</t>
  </si>
  <si>
    <t>CI-01987</t>
  </si>
  <si>
    <t>CONH108</t>
  </si>
  <si>
    <t xml:space="preserve">DESPACHO </t>
  </si>
  <si>
    <t>Valencia Castrillon Gilberto</t>
  </si>
  <si>
    <t>Despacho</t>
  </si>
  <si>
    <t>CI-01726</t>
  </si>
  <si>
    <t>CONH376</t>
  </si>
  <si>
    <t>Fernandez Escobar Mestil</t>
  </si>
  <si>
    <t>CONH1084</t>
  </si>
  <si>
    <t>Marin Rosero Jhon Alexander</t>
  </si>
  <si>
    <t>CONH6</t>
  </si>
  <si>
    <t>COLD-006-DO-ADM.CAL</t>
  </si>
  <si>
    <t>ADM CALIDAD</t>
  </si>
  <si>
    <t>JEFE ASEGURAMIENTO CALIDAD-DIRECTOR TECNICO</t>
  </si>
  <si>
    <t>Pinzon Villar Martha Liliana</t>
  </si>
  <si>
    <t>---</t>
  </si>
  <si>
    <t>CONH130</t>
  </si>
  <si>
    <t>OPERARIO MÁQUINA REBOBINADORA ULTRA</t>
  </si>
  <si>
    <t>Ramirez Garcia Edwin Alfonso</t>
  </si>
  <si>
    <t>Ultra</t>
  </si>
  <si>
    <t>CONH200</t>
  </si>
  <si>
    <t>COLD-010-DO-ROTOGRABADO</t>
  </si>
  <si>
    <t>ROTOGRABADO</t>
  </si>
  <si>
    <t>OPERARIO MÁQUINA ROTOGRABADO</t>
  </si>
  <si>
    <t>Villacorte Castellanos Cesar Augusto</t>
  </si>
  <si>
    <t>Rotograbadora</t>
  </si>
  <si>
    <t>CONH259</t>
  </si>
  <si>
    <t>OPERARIO MANUFACTURA II</t>
  </si>
  <si>
    <t>CONH161</t>
  </si>
  <si>
    <t>SECADO</t>
  </si>
  <si>
    <t>OPERARIO SECADORAS</t>
  </si>
  <si>
    <t>Saucedo Agudelo Andres Felipe</t>
  </si>
  <si>
    <t>CONH554</t>
  </si>
  <si>
    <t>RECEPCION</t>
  </si>
  <si>
    <t>Sanchez Escobar Yefferson</t>
  </si>
  <si>
    <t>Recepción</t>
  </si>
  <si>
    <t>CONH109</t>
  </si>
  <si>
    <t>CONH7</t>
  </si>
  <si>
    <t>CONH1085</t>
  </si>
  <si>
    <t>COORDINADOR SISTEMA DE CALIDAD</t>
  </si>
  <si>
    <t>Zuleta Orozco Luz Adriana</t>
  </si>
  <si>
    <t>CONH377</t>
  </si>
  <si>
    <t>Melendez Camacho Cristhian Alberto</t>
  </si>
  <si>
    <t>CONH346</t>
  </si>
  <si>
    <t>DM139</t>
  </si>
  <si>
    <t>CONH201</t>
  </si>
  <si>
    <t>CONH162</t>
  </si>
  <si>
    <t>Lasso Patino Nancy</t>
  </si>
  <si>
    <t>Línea de Empaque Adicional / Conversión Empaque</t>
  </si>
  <si>
    <t>CONH68</t>
  </si>
  <si>
    <t>Munoz Tique Jesus Orlando</t>
  </si>
  <si>
    <t>CONH260</t>
  </si>
  <si>
    <t>OPERARIO MÁQUINA VENDITAS 9</t>
  </si>
  <si>
    <t>Granados Chavez Luis Fernando</t>
  </si>
  <si>
    <t>V9</t>
  </si>
  <si>
    <t>CONH69</t>
  </si>
  <si>
    <t>OPERARIO MÁQUINA IMPRESORA L33</t>
  </si>
  <si>
    <t>Pinzon Sarria Carlos Arles</t>
  </si>
  <si>
    <t>CONH163</t>
  </si>
  <si>
    <t>OPERARIO MÁQUINA REBOBINADORA INDUSTRIAL</t>
  </si>
  <si>
    <t>Giron Rivera Yeison Arturo</t>
  </si>
  <si>
    <t>Rebobinadora Industrial / Apoyo L2</t>
  </si>
  <si>
    <t>CONH261</t>
  </si>
  <si>
    <t>TECNOQUIMICAS S.A.</t>
  </si>
  <si>
    <t>Planta Coldesivos - Adhinter</t>
  </si>
  <si>
    <t>SAS</t>
  </si>
  <si>
    <t>ANALISTA DE SALUD Y SEGURIDAD</t>
  </si>
  <si>
    <t>Giraldo Salazar Alba Lucia</t>
  </si>
  <si>
    <t>SST</t>
  </si>
  <si>
    <t>CONH12</t>
  </si>
  <si>
    <t>CONH347</t>
  </si>
  <si>
    <t>CONH70</t>
  </si>
  <si>
    <t>CONH202</t>
  </si>
  <si>
    <t>COLD-007-DO-AUX.CALIDAD</t>
  </si>
  <si>
    <t>AUXILIAR CALIDAD</t>
  </si>
  <si>
    <t>AUXILIAR DE CONTROL CALIDAD</t>
  </si>
  <si>
    <t>Mendoza Lerma Letssy Katherine</t>
  </si>
  <si>
    <t>CONH164</t>
  </si>
  <si>
    <t>OPERARIO TORNO NITTO INDUSTRIAL</t>
  </si>
  <si>
    <t>Torno Nitto Industrial</t>
  </si>
  <si>
    <t>CONH110</t>
  </si>
  <si>
    <t>CONH378</t>
  </si>
  <si>
    <t>CONH132</t>
  </si>
  <si>
    <t>CONH556</t>
  </si>
  <si>
    <t>COLD-013-DO-MTTO</t>
  </si>
  <si>
    <t>MANTENIMIENTO</t>
  </si>
  <si>
    <t xml:space="preserve">MANTENIMIENTO </t>
  </si>
  <si>
    <t>MECANICO DE MANTENIMIENTO</t>
  </si>
  <si>
    <t>Marles Ortiz Luis Alberto</t>
  </si>
  <si>
    <t>Mantenimiento</t>
  </si>
  <si>
    <t>CONH1086</t>
  </si>
  <si>
    <t>Prado Hernandez Fannor Antonio</t>
  </si>
  <si>
    <t>CONH8</t>
  </si>
  <si>
    <t>DM140</t>
  </si>
  <si>
    <t>CONH262</t>
  </si>
  <si>
    <t>COLD-001-DO-ADM.PROD</t>
  </si>
  <si>
    <t>ADM PRODUCCIÓN</t>
  </si>
  <si>
    <t xml:space="preserve">PRODUCCION Y MANTENIMIENTO </t>
  </si>
  <si>
    <t>JEFE DE PRODUCCION</t>
  </si>
  <si>
    <t>JEFE PRODUCCION</t>
  </si>
  <si>
    <t>Mosquera Mosquera Heiber Ailes</t>
  </si>
  <si>
    <t>Administrativo Producción</t>
  </si>
  <si>
    <t>CONH133</t>
  </si>
  <si>
    <t>SUPERVISOR DE EMPAQUE</t>
  </si>
  <si>
    <t>Arboleda Ramirez Claudia Milena</t>
  </si>
  <si>
    <t>CONH263</t>
  </si>
  <si>
    <t>COORDINADOR DE PRODUCCION</t>
  </si>
  <si>
    <t>COORDINADOR PRODUCCION-LINEA INDUSTRIAL</t>
  </si>
  <si>
    <t>Mallama Quimbaya Cesar Augusto</t>
  </si>
  <si>
    <t>CONH13</t>
  </si>
  <si>
    <t>COORDINADOR PRODUCCION- LINEA MEDICA</t>
  </si>
  <si>
    <t>Agudelo Jaramillo Yury Viviana</t>
  </si>
  <si>
    <t>CONH9</t>
  </si>
  <si>
    <t>Cortes Quinones Colin Briyith</t>
  </si>
  <si>
    <t>CONH165</t>
  </si>
  <si>
    <t>DM141</t>
  </si>
  <si>
    <t>CONH1087</t>
  </si>
  <si>
    <t>CONH71</t>
  </si>
  <si>
    <t>CONH348</t>
  </si>
  <si>
    <t>Jimenez Fonseca Martha Lucia</t>
  </si>
  <si>
    <t>CONH203</t>
  </si>
  <si>
    <t>AUXILIAR DE PLANEACION - PRODUCCION</t>
  </si>
  <si>
    <t>Estacio Angulo Rosa Nury</t>
  </si>
  <si>
    <t>CONH557</t>
  </si>
  <si>
    <t>AUXILIAR DE SOPORTE ADMINISTRATIVO - BODEGA</t>
  </si>
  <si>
    <t>Palacios Quenan Luz Marina</t>
  </si>
  <si>
    <t>CONH379</t>
  </si>
  <si>
    <t>CONH111</t>
  </si>
  <si>
    <t>AUXILIAR DE PRODUCCION</t>
  </si>
  <si>
    <t xml:space="preserve">AUXILIAR DE PRODUCCION </t>
  </si>
  <si>
    <t>Escobar Arias Fainory</t>
  </si>
  <si>
    <t>CONH134</t>
  </si>
  <si>
    <t>CONH14</t>
  </si>
  <si>
    <t>CONH1088</t>
  </si>
  <si>
    <t>CONH73</t>
  </si>
  <si>
    <t>CONH112</t>
  </si>
  <si>
    <t>CONH204</t>
  </si>
  <si>
    <t>Taibel Morales Hermes Manuel</t>
  </si>
  <si>
    <t>CONH349</t>
  </si>
  <si>
    <t>Arango Gamboa Ricardo</t>
  </si>
  <si>
    <t>AUXILIAR DE COMPRAS</t>
  </si>
  <si>
    <t>Jhon Alejandro Betancourt Cardenas</t>
  </si>
  <si>
    <t>CONH381</t>
  </si>
  <si>
    <t>SERVICIOS ADMINISTRATIVOS</t>
  </si>
  <si>
    <t>SECRETARIA</t>
  </si>
  <si>
    <t>Fernandez Sanchez Johana Andrea</t>
  </si>
  <si>
    <t>CONH265</t>
  </si>
  <si>
    <t>CONH1089</t>
  </si>
  <si>
    <t>CONH266</t>
  </si>
  <si>
    <t>CONH135</t>
  </si>
  <si>
    <t>CONH113</t>
  </si>
  <si>
    <t>CONH350</t>
  </si>
  <si>
    <t>COORDINADOR MEJORAMIENTO DE PRODUCTO</t>
  </si>
  <si>
    <t>Agudelo Castano Alejandro</t>
  </si>
  <si>
    <t>CONH382</t>
  </si>
  <si>
    <t>ANALISTA DE COMPRAS</t>
  </si>
  <si>
    <t>Cardona Castillo Juan Sebastian</t>
  </si>
  <si>
    <t>CONH205</t>
  </si>
  <si>
    <t>ANALISTA DE IMPORTACIONES</t>
  </si>
  <si>
    <t>Millan Molano Harold Jimy</t>
  </si>
  <si>
    <t>CONH15</t>
  </si>
  <si>
    <t>EMPRESA</t>
  </si>
  <si>
    <t>Tecnoquimicas</t>
  </si>
  <si>
    <t>Agente de riesgo</t>
  </si>
  <si>
    <t>Ruido</t>
  </si>
  <si>
    <t>Fecha envio BD</t>
  </si>
  <si>
    <t>Cantidad de GES</t>
  </si>
  <si>
    <t>Cantidad de EPP</t>
  </si>
  <si>
    <t>Cantidad de jornadas</t>
  </si>
  <si>
    <t xml:space="preserve">Cantidad de años </t>
  </si>
  <si>
    <t>Nivel de confianza</t>
  </si>
  <si>
    <t>90/20</t>
  </si>
  <si>
    <t>Valoración del riesgo</t>
  </si>
  <si>
    <t>AHIA</t>
  </si>
  <si>
    <t>Coldesivos S.A.S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</si>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</sst>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\ AM/PM"/>
    <numFmt numFmtId="165" formatCode="#,##0.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21" fontId="3" fillId="0" borderId="1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21" fontId="3" fillId="0" borderId="4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0" fillId="6" borderId="1" xfId="0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165" formatCode="#,##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166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165" formatCode="#,##0.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166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165" formatCode="#,##0.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165" formatCode="#,##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165" formatCode="#,##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25" formatCode="h: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164" formatCode="h:mm:ss\ AM/PM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26" formatCode="h:mm:ss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164" formatCode="h:mm:ss\ AM/PM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19" formatCode="d/mm/yyyy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hintec0-my.sharepoint.com/Users/jgaviria/Documents/Conhintec/Skinco/F&#237;sicos/Matriz%20Riesgos%20f&#237;sicos-%20Skinc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hintec0-my.sharepoint.com/personal/jvillada_conhintec_com/Documents/Documentos/10_DT6JR/DOSIS%20RUIDO%20(3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hintec0-my.sharepoint.com/GES%20CERREJON/Users/AFRANC7/AppData/Local/Microsoft/Windows/Temporary%20Internet%20Files/Content.Outlook/P35T4Z3P/EASC-IHSTAT-V2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hintec0-my.sharepoint.com/Users/wvalencia/Desktop/PROYECTOS%20CALI/PROYECTOS/EJECUCION%20PROYECTOS/7.%20TECNOQUIMICAS/OTROS/1.%20PROGRAMACIONES/1.%20Programacion%20Tecnosur/Maestra%20ago%202018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"/>
      <sheetName val="Matriz (2)"/>
      <sheetName val="Escalas Valoración "/>
      <sheetName val="Formulas"/>
      <sheetName val="Tabla Valoración NRCualitativo"/>
      <sheetName val="Names"/>
      <sheetName val="Matriz "/>
      <sheetName val="Matriz  (2)"/>
    </sheetNames>
    <sheetDataSet>
      <sheetData sheetId="0"/>
      <sheetData sheetId="1"/>
      <sheetData sheetId="2"/>
      <sheetData sheetId="3"/>
      <sheetData sheetId="4"/>
      <sheetData sheetId="5">
        <row r="21">
          <cell r="I21" t="str">
            <v>ACTIVIDADES GENERALES/TAREAS DE RUTINA</v>
          </cell>
        </row>
        <row r="22">
          <cell r="I22" t="str">
            <v>AMBIENTALES</v>
          </cell>
        </row>
        <row r="23">
          <cell r="I23" t="str">
            <v>ATENCIÓN DE EMERGENCIAS</v>
          </cell>
        </row>
        <row r="24">
          <cell r="I24" t="str">
            <v>CONDICIONES DE ÁREAS</v>
          </cell>
        </row>
        <row r="25">
          <cell r="I25" t="str">
            <v>CONDUCCIÓN DE EQUIPO LIVIANO</v>
          </cell>
        </row>
        <row r="26">
          <cell r="I26" t="str">
            <v>CONDUCCIÓN DE EQUIPO MEDIANO</v>
          </cell>
        </row>
        <row r="27">
          <cell r="I27" t="str">
            <v>DESASTRES NATURALES</v>
          </cell>
        </row>
        <row r="28">
          <cell r="I28" t="str">
            <v>DETERIORO  DE INSTALACIONES</v>
          </cell>
        </row>
        <row r="29">
          <cell r="I29" t="str">
            <v>ELEMENTOS DE PROTECCIÓN PERSONAL</v>
          </cell>
        </row>
        <row r="30">
          <cell r="I30" t="str">
            <v>FALLAS DE TERCEROS</v>
          </cell>
        </row>
        <row r="31">
          <cell r="I31" t="str">
            <v>FALLAS ESTRUCTURALES MAYORES</v>
          </cell>
        </row>
        <row r="32">
          <cell r="I32" t="str">
            <v>GEOTÉCNICOS</v>
          </cell>
        </row>
        <row r="33">
          <cell r="I33" t="str">
            <v>GUARDAS</v>
          </cell>
        </row>
        <row r="34">
          <cell r="I34" t="str">
            <v>INCENDIOS</v>
          </cell>
        </row>
        <row r="35">
          <cell r="I35" t="str">
            <v>MANEJO DE CARGAS (MECÁNICA)</v>
          </cell>
        </row>
        <row r="36">
          <cell r="I36" t="str">
            <v>MANEJO DE COMBUSTIBLES / ISLAS</v>
          </cell>
        </row>
        <row r="37">
          <cell r="I37" t="str">
            <v>MANEJO DE EXPLOSIVOS/PLANTA/VOLADURA</v>
          </cell>
        </row>
        <row r="38">
          <cell r="I38" t="str">
            <v>MANEJO DE GASES COMPRIMIDOS</v>
          </cell>
        </row>
        <row r="39">
          <cell r="I39" t="str">
            <v>MANEJO DE HERRAMIENTAS (TODO TIPO)</v>
          </cell>
        </row>
        <row r="40">
          <cell r="I40" t="str">
            <v>MANEJO DE QUÍMICOS</v>
          </cell>
        </row>
        <row r="41">
          <cell r="I41" t="str">
            <v>MANIOBRAS BUQUES Y REMOLCADORES</v>
          </cell>
        </row>
        <row r="42">
          <cell r="I42" t="str">
            <v>MANIPULACIÓN DE ALIMENTOS</v>
          </cell>
        </row>
        <row r="43">
          <cell r="I43" t="str">
            <v>MANTENIMIENTO DE EQUIPOS DE MINERÍA</v>
          </cell>
        </row>
        <row r="44">
          <cell r="I44" t="str">
            <v>OPERACIÓN DE EQUIPO PESADO</v>
          </cell>
        </row>
        <row r="45">
          <cell r="I45" t="str">
            <v>OPERACIÓN DE EQUIPOS VÍA FÉRREA</v>
          </cell>
        </row>
        <row r="46">
          <cell r="I46" t="str">
            <v>OTROS</v>
          </cell>
        </row>
        <row r="47">
          <cell r="I47" t="str">
            <v>TRABAJOS DE VIGILANCIA</v>
          </cell>
        </row>
        <row r="48">
          <cell r="I48" t="str">
            <v>TRABAJOS ELÉCTRICOS</v>
          </cell>
        </row>
        <row r="49">
          <cell r="I49" t="str">
            <v>TRABAJOS EN AGUA</v>
          </cell>
        </row>
        <row r="50">
          <cell r="I50" t="str">
            <v>TRABAJOS EN ALTURA</v>
          </cell>
        </row>
        <row r="51">
          <cell r="I51" t="str">
            <v>TRABAJOS EN ESPACIOS CONFINADOS</v>
          </cell>
        </row>
        <row r="52">
          <cell r="I52" t="str">
            <v>TRABAJOS EN LABORATORIOS</v>
          </cell>
        </row>
        <row r="53">
          <cell r="I53" t="str">
            <v>TRABAJOS EN TALUDES</v>
          </cell>
        </row>
        <row r="54">
          <cell r="I54" t="str">
            <v>TRABAJOS SOLDADURA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_DO"/>
      <sheetName val="DOSIMETRIA"/>
      <sheetName val="Hoja2"/>
      <sheetName val="ESTADISTICA"/>
      <sheetName val="Hoja3"/>
    </sheetNames>
    <sheetDataSet>
      <sheetData sheetId="0">
        <row r="2">
          <cell r="G2">
            <v>0.25</v>
          </cell>
        </row>
        <row r="3">
          <cell r="G3">
            <v>0.5</v>
          </cell>
        </row>
        <row r="4">
          <cell r="G4">
            <v>0.7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hstats"/>
      <sheetName val="Ex"/>
      <sheetName val="Comm"/>
      <sheetName val="Credits"/>
      <sheetName val="trad"/>
      <sheetName val="Data"/>
      <sheetName val="PLD"/>
      <sheetName val="dd"/>
      <sheetName val="MVUE"/>
      <sheetName val="UTL"/>
      <sheetName val="WTC"/>
      <sheetName val="WPC"/>
      <sheetName val="WTT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Q8">
            <v>11.542928138747888</v>
          </cell>
        </row>
        <row r="9">
          <cell r="Q9">
            <v>11.54638201638738</v>
          </cell>
        </row>
        <row r="10">
          <cell r="Q10">
            <v>12.335017410737841</v>
          </cell>
        </row>
        <row r="11">
          <cell r="Q11" t="b">
            <v>0</v>
          </cell>
        </row>
        <row r="12">
          <cell r="Q12" t="b">
            <v>0</v>
          </cell>
        </row>
        <row r="13">
          <cell r="Q13" t="b">
            <v>0</v>
          </cell>
        </row>
        <row r="14">
          <cell r="Q14" t="b">
            <v>0</v>
          </cell>
        </row>
        <row r="15">
          <cell r="Q15" t="b">
            <v>0</v>
          </cell>
        </row>
        <row r="16">
          <cell r="Q16" t="b">
            <v>0</v>
          </cell>
        </row>
        <row r="17">
          <cell r="Q17" t="b">
            <v>0</v>
          </cell>
        </row>
        <row r="18">
          <cell r="Q18" t="b">
            <v>0</v>
          </cell>
        </row>
        <row r="19">
          <cell r="Q19" t="b">
            <v>0</v>
          </cell>
        </row>
        <row r="20">
          <cell r="Q20" t="b">
            <v>0</v>
          </cell>
        </row>
        <row r="21">
          <cell r="Q21" t="b">
            <v>0</v>
          </cell>
        </row>
        <row r="22">
          <cell r="Q22" t="b">
            <v>0</v>
          </cell>
        </row>
        <row r="23">
          <cell r="Q23" t="b">
            <v>0</v>
          </cell>
        </row>
        <row r="24">
          <cell r="Q24" t="b">
            <v>0</v>
          </cell>
        </row>
        <row r="25">
          <cell r="Q25" t="b">
            <v>0</v>
          </cell>
        </row>
        <row r="26">
          <cell r="Q26" t="b">
            <v>0</v>
          </cell>
        </row>
        <row r="27">
          <cell r="Q27" t="b">
            <v>0</v>
          </cell>
        </row>
        <row r="28">
          <cell r="Q28" t="b">
            <v>0</v>
          </cell>
        </row>
        <row r="29">
          <cell r="Q29" t="b">
            <v>0</v>
          </cell>
        </row>
        <row r="30">
          <cell r="Q30" t="b">
            <v>0</v>
          </cell>
        </row>
        <row r="31">
          <cell r="Q31" t="b">
            <v>0</v>
          </cell>
        </row>
        <row r="32">
          <cell r="Q32" t="b">
            <v>0</v>
          </cell>
        </row>
        <row r="33">
          <cell r="Q33" t="b">
            <v>0</v>
          </cell>
        </row>
        <row r="34">
          <cell r="Q34" t="b">
            <v>0</v>
          </cell>
        </row>
        <row r="35">
          <cell r="Q35" t="b">
            <v>0</v>
          </cell>
        </row>
        <row r="36">
          <cell r="Q36" t="b">
            <v>0</v>
          </cell>
        </row>
        <row r="37">
          <cell r="Q37" t="b">
            <v>0</v>
          </cell>
        </row>
        <row r="38">
          <cell r="Q38" t="b">
            <v>0</v>
          </cell>
        </row>
        <row r="39">
          <cell r="Q39" t="b">
            <v>0</v>
          </cell>
        </row>
        <row r="40">
          <cell r="Q40" t="b">
            <v>0</v>
          </cell>
        </row>
        <row r="41">
          <cell r="Q41" t="b">
            <v>0</v>
          </cell>
        </row>
        <row r="42">
          <cell r="Q42" t="b">
            <v>0</v>
          </cell>
        </row>
        <row r="43">
          <cell r="Q43" t="b">
            <v>0</v>
          </cell>
        </row>
        <row r="44">
          <cell r="Q44" t="b">
            <v>0</v>
          </cell>
        </row>
        <row r="45">
          <cell r="Q45" t="b">
            <v>0</v>
          </cell>
        </row>
        <row r="46">
          <cell r="Q46" t="b">
            <v>0</v>
          </cell>
        </row>
        <row r="47">
          <cell r="Q47" t="b">
            <v>0</v>
          </cell>
        </row>
        <row r="48">
          <cell r="Q48" t="b">
            <v>0</v>
          </cell>
        </row>
        <row r="49">
          <cell r="Q49" t="b">
            <v>0</v>
          </cell>
        </row>
        <row r="50">
          <cell r="Q50" t="b">
            <v>0</v>
          </cell>
        </row>
        <row r="51">
          <cell r="Q51" t="b">
            <v>0</v>
          </cell>
        </row>
        <row r="52">
          <cell r="Q52" t="b">
            <v>0</v>
          </cell>
        </row>
        <row r="53">
          <cell r="Q53" t="b">
            <v>0</v>
          </cell>
        </row>
        <row r="54">
          <cell r="Q54" t="b">
            <v>0</v>
          </cell>
        </row>
        <row r="55">
          <cell r="Q55" t="b">
            <v>0</v>
          </cell>
        </row>
        <row r="56">
          <cell r="Q56" t="b">
            <v>0</v>
          </cell>
        </row>
        <row r="57">
          <cell r="Q57" t="b">
            <v>0</v>
          </cell>
        </row>
        <row r="58">
          <cell r="Q58" t="b">
            <v>0</v>
          </cell>
        </row>
        <row r="59">
          <cell r="Q59" t="b">
            <v>0</v>
          </cell>
        </row>
        <row r="60">
          <cell r="Q60" t="b">
            <v>0</v>
          </cell>
        </row>
        <row r="61">
          <cell r="Q61" t="b">
            <v>0</v>
          </cell>
        </row>
        <row r="62">
          <cell r="Q62" t="b">
            <v>0</v>
          </cell>
        </row>
        <row r="63">
          <cell r="Q63" t="b">
            <v>0</v>
          </cell>
        </row>
        <row r="64">
          <cell r="Q64" t="b">
            <v>0</v>
          </cell>
        </row>
        <row r="65">
          <cell r="Q65" t="b">
            <v>0</v>
          </cell>
        </row>
        <row r="66">
          <cell r="Q66" t="b">
            <v>0</v>
          </cell>
        </row>
        <row r="67">
          <cell r="Q67" t="b">
            <v>0</v>
          </cell>
        </row>
        <row r="68">
          <cell r="Q68" t="b">
            <v>0</v>
          </cell>
        </row>
        <row r="69">
          <cell r="Q69" t="b">
            <v>0</v>
          </cell>
        </row>
        <row r="70">
          <cell r="Q70" t="b">
            <v>0</v>
          </cell>
        </row>
        <row r="71">
          <cell r="Q71" t="b">
            <v>0</v>
          </cell>
        </row>
        <row r="72">
          <cell r="Q72" t="b">
            <v>0</v>
          </cell>
        </row>
        <row r="73">
          <cell r="Q73" t="b">
            <v>0</v>
          </cell>
        </row>
        <row r="74">
          <cell r="Q74" t="b">
            <v>0</v>
          </cell>
        </row>
        <row r="75">
          <cell r="Q75" t="b">
            <v>0</v>
          </cell>
        </row>
        <row r="76">
          <cell r="Q76" t="b">
            <v>0</v>
          </cell>
        </row>
        <row r="77">
          <cell r="Q77" t="b">
            <v>0</v>
          </cell>
        </row>
        <row r="78">
          <cell r="Q78" t="b">
            <v>0</v>
          </cell>
        </row>
        <row r="79">
          <cell r="Q79" t="b">
            <v>0</v>
          </cell>
        </row>
        <row r="80">
          <cell r="Q80" t="b">
            <v>0</v>
          </cell>
        </row>
        <row r="81">
          <cell r="Q81" t="b">
            <v>0</v>
          </cell>
        </row>
        <row r="82">
          <cell r="Q82" t="b">
            <v>0</v>
          </cell>
        </row>
        <row r="83">
          <cell r="Q83" t="b">
            <v>0</v>
          </cell>
        </row>
        <row r="84">
          <cell r="Q84" t="b">
            <v>0</v>
          </cell>
        </row>
        <row r="85">
          <cell r="Q85" t="b">
            <v>0</v>
          </cell>
        </row>
        <row r="86">
          <cell r="Q86" t="b">
            <v>0</v>
          </cell>
        </row>
        <row r="87">
          <cell r="Q87" t="b">
            <v>0</v>
          </cell>
        </row>
        <row r="88">
          <cell r="Q88" t="b">
            <v>0</v>
          </cell>
        </row>
        <row r="89">
          <cell r="Q89" t="b">
            <v>0</v>
          </cell>
        </row>
        <row r="90">
          <cell r="Q90" t="b">
            <v>0</v>
          </cell>
        </row>
        <row r="91">
          <cell r="Q91" t="b">
            <v>0</v>
          </cell>
        </row>
        <row r="92">
          <cell r="Q92" t="b">
            <v>0</v>
          </cell>
        </row>
        <row r="93">
          <cell r="Q93" t="b">
            <v>0</v>
          </cell>
        </row>
        <row r="94">
          <cell r="Q94" t="b">
            <v>0</v>
          </cell>
        </row>
        <row r="95">
          <cell r="Q95" t="b">
            <v>0</v>
          </cell>
        </row>
        <row r="96">
          <cell r="Q96" t="b">
            <v>0</v>
          </cell>
        </row>
        <row r="97">
          <cell r="Q97" t="b">
            <v>0</v>
          </cell>
        </row>
        <row r="98">
          <cell r="Q98" t="b">
            <v>0</v>
          </cell>
        </row>
        <row r="99">
          <cell r="Q99" t="b">
            <v>0</v>
          </cell>
        </row>
        <row r="100">
          <cell r="Q100" t="b">
            <v>0</v>
          </cell>
        </row>
        <row r="101">
          <cell r="Q101" t="b">
            <v>0</v>
          </cell>
        </row>
        <row r="102">
          <cell r="Q102" t="b">
            <v>0</v>
          </cell>
        </row>
        <row r="103">
          <cell r="Q103" t="b">
            <v>0</v>
          </cell>
        </row>
        <row r="104">
          <cell r="Q104" t="b">
            <v>0</v>
          </cell>
        </row>
        <row r="105">
          <cell r="Q105" t="b">
            <v>0</v>
          </cell>
        </row>
        <row r="106">
          <cell r="Q106" t="b">
            <v>0</v>
          </cell>
        </row>
        <row r="107">
          <cell r="Q107" t="b">
            <v>0</v>
          </cell>
        </row>
        <row r="108">
          <cell r="Q108" t="b">
            <v>0</v>
          </cell>
        </row>
        <row r="109">
          <cell r="Q109" t="b">
            <v>0</v>
          </cell>
        </row>
        <row r="110">
          <cell r="Q110" t="b">
            <v>0</v>
          </cell>
        </row>
        <row r="111">
          <cell r="Q111" t="b">
            <v>0</v>
          </cell>
        </row>
        <row r="112">
          <cell r="Q112" t="b">
            <v>0</v>
          </cell>
        </row>
        <row r="113">
          <cell r="Q113" t="b">
            <v>0</v>
          </cell>
        </row>
        <row r="114">
          <cell r="Q114" t="b">
            <v>0</v>
          </cell>
        </row>
        <row r="115">
          <cell r="Q115" t="b">
            <v>0</v>
          </cell>
        </row>
        <row r="116">
          <cell r="Q116" t="b">
            <v>0</v>
          </cell>
        </row>
        <row r="117">
          <cell r="Q117" t="b">
            <v>0</v>
          </cell>
        </row>
        <row r="118">
          <cell r="Q118" t="b">
            <v>0</v>
          </cell>
        </row>
        <row r="119">
          <cell r="Q119" t="b">
            <v>0</v>
          </cell>
        </row>
        <row r="120">
          <cell r="Q120" t="b">
            <v>0</v>
          </cell>
        </row>
        <row r="121">
          <cell r="Q121" t="b">
            <v>0</v>
          </cell>
        </row>
        <row r="122">
          <cell r="Q122" t="b">
            <v>0</v>
          </cell>
        </row>
        <row r="123">
          <cell r="Q123" t="b">
            <v>0</v>
          </cell>
        </row>
        <row r="124">
          <cell r="Q124" t="b">
            <v>0</v>
          </cell>
        </row>
        <row r="125">
          <cell r="Q125" t="b">
            <v>0</v>
          </cell>
        </row>
        <row r="126">
          <cell r="Q126" t="b">
            <v>0</v>
          </cell>
        </row>
        <row r="127">
          <cell r="Q127" t="b">
            <v>0</v>
          </cell>
        </row>
        <row r="128">
          <cell r="Q128" t="b">
            <v>0</v>
          </cell>
        </row>
        <row r="129">
          <cell r="Q129" t="b">
            <v>0</v>
          </cell>
        </row>
        <row r="130">
          <cell r="Q130" t="b">
            <v>0</v>
          </cell>
        </row>
        <row r="131">
          <cell r="Q131" t="b">
            <v>0</v>
          </cell>
        </row>
        <row r="132">
          <cell r="Q132" t="b">
            <v>0</v>
          </cell>
        </row>
        <row r="133">
          <cell r="Q133" t="b">
            <v>0</v>
          </cell>
        </row>
        <row r="134">
          <cell r="Q134" t="b">
            <v>0</v>
          </cell>
        </row>
        <row r="135">
          <cell r="Q135" t="b">
            <v>0</v>
          </cell>
        </row>
        <row r="136">
          <cell r="Q136" t="b">
            <v>0</v>
          </cell>
        </row>
        <row r="137">
          <cell r="Q137" t="b">
            <v>0</v>
          </cell>
        </row>
        <row r="138">
          <cell r="Q138" t="b">
            <v>0</v>
          </cell>
        </row>
        <row r="139">
          <cell r="Q139" t="b">
            <v>0</v>
          </cell>
        </row>
        <row r="140">
          <cell r="Q140" t="b">
            <v>0</v>
          </cell>
        </row>
        <row r="141">
          <cell r="Q141" t="b">
            <v>0</v>
          </cell>
        </row>
        <row r="142">
          <cell r="Q142" t="b">
            <v>0</v>
          </cell>
        </row>
        <row r="143">
          <cell r="Q143" t="b">
            <v>0</v>
          </cell>
        </row>
        <row r="144">
          <cell r="Q144" t="b">
            <v>0</v>
          </cell>
        </row>
        <row r="145">
          <cell r="Q145" t="b">
            <v>0</v>
          </cell>
        </row>
        <row r="146">
          <cell r="Q146" t="b">
            <v>0</v>
          </cell>
        </row>
        <row r="147">
          <cell r="Q147" t="b">
            <v>0</v>
          </cell>
        </row>
        <row r="148">
          <cell r="Q148" t="b">
            <v>0</v>
          </cell>
        </row>
        <row r="149">
          <cell r="Q149" t="b">
            <v>0</v>
          </cell>
        </row>
        <row r="150">
          <cell r="Q150" t="b">
            <v>0</v>
          </cell>
        </row>
        <row r="151">
          <cell r="Q151" t="b">
            <v>0</v>
          </cell>
        </row>
        <row r="152">
          <cell r="Q152" t="b">
            <v>0</v>
          </cell>
        </row>
        <row r="153">
          <cell r="Q153" t="b">
            <v>0</v>
          </cell>
        </row>
        <row r="154">
          <cell r="Q154" t="b">
            <v>0</v>
          </cell>
        </row>
        <row r="155">
          <cell r="Q155" t="b">
            <v>0</v>
          </cell>
        </row>
        <row r="156">
          <cell r="Q156" t="b">
            <v>0</v>
          </cell>
        </row>
        <row r="157">
          <cell r="Q157" t="b">
            <v>0</v>
          </cell>
        </row>
        <row r="158">
          <cell r="Q158" t="b">
            <v>0</v>
          </cell>
        </row>
        <row r="159">
          <cell r="Q159" t="b">
            <v>0</v>
          </cell>
        </row>
        <row r="160">
          <cell r="Q160" t="b">
            <v>0</v>
          </cell>
        </row>
        <row r="161">
          <cell r="Q161" t="b">
            <v>0</v>
          </cell>
        </row>
        <row r="162">
          <cell r="Q162" t="b">
            <v>0</v>
          </cell>
        </row>
        <row r="163">
          <cell r="Q163" t="b">
            <v>0</v>
          </cell>
        </row>
        <row r="164">
          <cell r="Q164" t="b">
            <v>0</v>
          </cell>
        </row>
        <row r="165">
          <cell r="Q165" t="b">
            <v>0</v>
          </cell>
        </row>
        <row r="166">
          <cell r="Q166" t="b">
            <v>0</v>
          </cell>
        </row>
        <row r="167">
          <cell r="Q167" t="b">
            <v>0</v>
          </cell>
        </row>
        <row r="168">
          <cell r="Q168" t="b">
            <v>0</v>
          </cell>
        </row>
        <row r="169">
          <cell r="Q169" t="b">
            <v>0</v>
          </cell>
        </row>
        <row r="170">
          <cell r="Q170" t="b">
            <v>0</v>
          </cell>
        </row>
        <row r="171">
          <cell r="Q171" t="b">
            <v>0</v>
          </cell>
        </row>
        <row r="172">
          <cell r="Q172" t="b">
            <v>0</v>
          </cell>
        </row>
        <row r="173">
          <cell r="Q173" t="b">
            <v>0</v>
          </cell>
        </row>
        <row r="174">
          <cell r="Q174" t="b">
            <v>0</v>
          </cell>
        </row>
        <row r="175">
          <cell r="Q175" t="b">
            <v>0</v>
          </cell>
        </row>
        <row r="176">
          <cell r="Q176" t="b">
            <v>0</v>
          </cell>
        </row>
        <row r="177">
          <cell r="Q177" t="b">
            <v>0</v>
          </cell>
        </row>
        <row r="178">
          <cell r="Q178" t="b">
            <v>0</v>
          </cell>
        </row>
        <row r="179">
          <cell r="Q179" t="b">
            <v>0</v>
          </cell>
        </row>
        <row r="180">
          <cell r="Q180" t="b">
            <v>0</v>
          </cell>
        </row>
        <row r="181">
          <cell r="Q181" t="b">
            <v>0</v>
          </cell>
        </row>
        <row r="182">
          <cell r="Q182" t="b">
            <v>0</v>
          </cell>
        </row>
        <row r="183">
          <cell r="Q183" t="b">
            <v>0</v>
          </cell>
        </row>
        <row r="184">
          <cell r="Q184" t="b">
            <v>0</v>
          </cell>
        </row>
        <row r="185">
          <cell r="Q185" t="b">
            <v>0</v>
          </cell>
        </row>
        <row r="186">
          <cell r="Q186" t="b">
            <v>0</v>
          </cell>
        </row>
        <row r="187">
          <cell r="Q187" t="b">
            <v>0</v>
          </cell>
        </row>
        <row r="188">
          <cell r="Q188" t="b">
            <v>0</v>
          </cell>
        </row>
        <row r="189">
          <cell r="Q189" t="b">
            <v>0</v>
          </cell>
        </row>
        <row r="190">
          <cell r="Q190" t="b">
            <v>0</v>
          </cell>
        </row>
        <row r="191">
          <cell r="Q191" t="b">
            <v>0</v>
          </cell>
        </row>
        <row r="192">
          <cell r="Q192" t="b">
            <v>0</v>
          </cell>
        </row>
        <row r="193">
          <cell r="Q193" t="b">
            <v>0</v>
          </cell>
        </row>
        <row r="194">
          <cell r="Q194" t="b">
            <v>0</v>
          </cell>
        </row>
        <row r="195">
          <cell r="Q195" t="b">
            <v>0</v>
          </cell>
        </row>
        <row r="196">
          <cell r="Q196" t="b">
            <v>0</v>
          </cell>
        </row>
        <row r="197">
          <cell r="Q197" t="b">
            <v>0</v>
          </cell>
        </row>
        <row r="198">
          <cell r="Q198" t="b">
            <v>0</v>
          </cell>
        </row>
        <row r="199">
          <cell r="Q199" t="b">
            <v>0</v>
          </cell>
        </row>
        <row r="200">
          <cell r="Q200" t="b">
            <v>0</v>
          </cell>
        </row>
        <row r="201">
          <cell r="Q201" t="b">
            <v>0</v>
          </cell>
        </row>
        <row r="202">
          <cell r="Q202" t="b">
            <v>0</v>
          </cell>
        </row>
        <row r="203">
          <cell r="Q203" t="b">
            <v>0</v>
          </cell>
        </row>
        <row r="204">
          <cell r="Q204" t="b">
            <v>0</v>
          </cell>
        </row>
        <row r="205">
          <cell r="Q205" t="b">
            <v>0</v>
          </cell>
        </row>
        <row r="206">
          <cell r="Q206" t="b">
            <v>0</v>
          </cell>
        </row>
        <row r="207">
          <cell r="Q207" t="b">
            <v>0</v>
          </cell>
        </row>
      </sheetData>
      <sheetData sheetId="7"/>
      <sheetData sheetId="8">
        <row r="13">
          <cell r="C13">
            <v>86145.567762445688</v>
          </cell>
          <cell r="D13">
            <v>1042756.5929161524</v>
          </cell>
        </row>
      </sheetData>
      <sheetData sheetId="9">
        <row r="15">
          <cell r="C15">
            <v>143824.59132446919</v>
          </cell>
        </row>
      </sheetData>
      <sheetData sheetId="10"/>
      <sheetData sheetId="11">
        <row r="9">
          <cell r="E9" t="str">
            <v>No</v>
          </cell>
        </row>
      </sheetData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1"/>
      <sheetName val="Macro1"/>
    </sheetNames>
    <sheetDataSet>
      <sheetData sheetId="0"/>
      <sheetData sheetId="1">
        <row r="47">
          <cell r="A47" t="str">
            <v>Recover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ison Alexis Villada Bedoya" id="{624FD945-BBED-4E2B-9C3A-C21B12D13D5F}" userId="S::jvillada@conhintec.com::b0defef2-e68a-4bfe-b3d9-f657d6c9071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BA92E2-9E72-46EB-9613-BC9CF773CF90}" name="BD_DOSIMETRIA" displayName="BD_DOSIMETRIA" ref="A3:AJ109" totalsRowShown="0" dataDxfId="38" tableBorderDxfId="37" totalsRowBorderDxfId="36" headerRowCellStyle="Normal">
  <autoFilter ref="A3:AJ109" xr:uid="{50CE1DA8-6EE8-4C2F-80E8-81970CD6CE6D}"/>
  <tableColumns count="36">
    <tableColumn id="1" xr3:uid="{AFD544B4-BF16-49BF-AEEB-91997387D986}" name="No" dataDxfId="35"/>
    <tableColumn id="2" xr3:uid="{6C37B22C-6DBB-4014-A48E-2D1D30BA7A08}" name="Nombre Sociedad" dataDxfId="34"/>
    <tableColumn id="38" xr3:uid="{255C843E-D0C2-4501-8B94-D60479DE8AD7}" name="Planta" dataDxfId="33"/>
    <tableColumn id="4" xr3:uid="{B64670B0-B882-4556-A559-CB0B117BB774}" name="Fecha" dataDxfId="32"/>
    <tableColumn id="37" xr3:uid="{D7213C39-9B48-4E61-A898-3980C3C7BB5A}" name="Código del GES" dataDxfId="31"/>
    <tableColumn id="5" xr3:uid="{9F6D4F4E-45BD-41A5-9D54-B8FD8DBA980A}" name="Nombre del GES" dataDxfId="30"/>
    <tableColumn id="39" xr3:uid="{0189B30C-EB6F-40A2-9332-0DE54E95F9BC}" name="Proceso" dataDxfId="29"/>
    <tableColumn id="40" xr3:uid="{118E76FB-08F0-4B51-915F-BE7CA05E6D8D}" name="Área" dataDxfId="28"/>
    <tableColumn id="41" xr3:uid="{B84C9FB3-A07E-4644-B673-5B72345578A9}" name="Estación" dataDxfId="27"/>
    <tableColumn id="42" xr3:uid="{4661F68E-39B3-4D49-BF18-4EF44A239FE2}" name="Grupo/Act/Neg" dataDxfId="26"/>
    <tableColumn id="43" xr3:uid="{5CEE32B2-67C1-4ECC-A795-D36270721634}" name="Cargos de personas expuestas directas" dataDxfId="25"/>
    <tableColumn id="44" xr3:uid="{082D951A-CE9F-4AD0-A597-FE6A4334F529}" name="ROL- Cargos de personas expuestas directas- Función campo" dataDxfId="24"/>
    <tableColumn id="45" xr3:uid="{99CF730B-CE55-40BB-83BF-8F74C54C2B86}" name="Cédula" dataDxfId="23"/>
    <tableColumn id="46" xr3:uid="{8614169E-A842-45D3-8164-AF472AD97479}" name="Nombre del Empleado" dataDxfId="22"/>
    <tableColumn id="47" xr3:uid="{F905E7BF-C7DC-4E4B-A18E-82395A70AFF2}" name="Proceso2" dataDxfId="21"/>
    <tableColumn id="6" xr3:uid="{055E26CF-BD41-4769-B008-186FD526F7CC}" name="H.INICIAL" dataDxfId="20"/>
    <tableColumn id="7" xr3:uid="{D0735E79-7191-4063-BEE1-FAE3763AFBDE}" name="Elapsed time" dataDxfId="19"/>
    <tableColumn id="8" xr3:uid="{D1BE5918-44EB-41D8-8729-ECCDDF8C61F7}" name="H.FINAL" dataDxfId="18">
      <calculatedColumnFormula>+P4+Q4</calculatedColumnFormula>
    </tableColumn>
    <tableColumn id="9" xr3:uid="{603698ED-893D-4A7A-A7C6-2A0332F97A0F}" name="SVE" dataDxfId="17"/>
    <tableColumn id="10" xr3:uid="{5A70401D-BD81-486C-9C88-FF6466C7C208}" name="Tiempo muestreo (min)" dataDxfId="16">
      <calculatedColumnFormula>IFERROR(IF(P4="","",MOD(R4-P4,1)*1440),"")</calculatedColumnFormula>
    </tableColumn>
    <tableColumn id="11" xr3:uid="{6B68C9AB-E963-4F07-99F3-1C283DD1794B}" name="LmaxdBA" dataDxfId="15"/>
    <tableColumn id="12" xr3:uid="{D4CC2D9B-B413-4C63-9904-897A8667BEDC}" name="Jornada laboral (horas)2" dataDxfId="14"/>
    <tableColumn id="13" xr3:uid="{DBCB6F81-3714-4757-A921-213FEA2D110F}" name="TURNO" dataDxfId="13"/>
    <tableColumn id="14" xr3:uid="{6B8BE18F-0274-410E-97F6-749E6478A7FD}" name="Equipo de medición" dataDxfId="12"/>
    <tableColumn id="15" xr3:uid="{BF49C04C-7F85-4D8F-85CA-B7CC827447A9}" name="Equipo de medición interno" dataDxfId="11"/>
    <tableColumn id="19" xr3:uid="{0C2CA924-3962-40F6-8775-D271C92C8F48}" name="Usa Elemento de Protección Personal (EPP)" dataDxfId="10"/>
    <tableColumn id="36" xr3:uid="{38D72443-02F8-4E29-975E-C6065010864C}" name="Descripción EPP" dataDxfId="9"/>
    <tableColumn id="32" xr3:uid="{A6E6E2AA-33F7-4682-9B5E-875676D8B240}" name="Referencia" dataDxfId="8"/>
    <tableColumn id="20" xr3:uid="{6BD7F245-888F-415F-88F1-FBE5B93491FE}" name="Marca EPP" dataDxfId="7"/>
    <tableColumn id="21" xr3:uid="{64F04473-A1D1-4735-BFFC-5BC566F2D275}" name="Num de archivo" dataDxfId="6"/>
    <tableColumn id="22" xr3:uid="{A2FD0F63-BBC6-4E25-B7F9-B17AE7ADFD36}" name="LAVG dB(A) sin protección auditiva" dataDxfId="5"/>
    <tableColumn id="23" xr3:uid="{5141B5C2-AAD8-45BB-ACCF-320DFA24206A}" name="Dosis sin EPP (%)-Estad" dataDxfId="4">
      <calculatedColumnFormula>100*(V4/(8/2^((AE4-85)/5)))</calculatedColumnFormula>
    </tableColumn>
    <tableColumn id="52" xr3:uid="{C44DBF99-E5E5-4CE7-BDEE-81BA3A5A7857}" name="Valor dB(A) con EPP Orejeras OPTIME H9A 3M" dataDxfId="3">
      <calculatedColumnFormula>AE4-((25-7)-(25-7)*0.25)</calculatedColumnFormula>
    </tableColumn>
    <tableColumn id="48" xr3:uid="{D66B4418-6F7B-426C-B1E9-A52DCD7F3299}" name="Dosis con EPP Orejeras OPTIME H9A 3M (%) " dataDxfId="2">
      <calculatedColumnFormula>100*(V4/(8/2^((AG4-85)/5)))</calculatedColumnFormula>
    </tableColumn>
    <tableColumn id="53" xr3:uid="{05170BA8-8ED1-405E-BE44-FDF81030AC7F}" name="Valor dB(A) con Silicona EGGER FLEX-S PRO" dataDxfId="1">
      <calculatedColumnFormula>AE4-((25.6-7)-(25.6-7)*0.5)</calculatedColumnFormula>
    </tableColumn>
    <tableColumn id="50" xr3:uid="{12642CBF-EC09-4201-9723-DFFF4AE23956}" name="Dosis con EPP 2 Silicona EGGER FLEX-S PRO" dataDxfId="0">
      <calculatedColumnFormula>100*(V4/(8/2^((AI4-85)/5)))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3-12-14T01:03:16.46" personId="{624FD945-BBED-4E2B-9C3A-C21B12D13D5F}" id="{2BAB19D2-0B54-4F7F-83EA-62906819F7BE}">
    <text>Tomado del Programa de Producción de Línea Industrial</text>
  </threadedComment>
  <threadedComment ref="W3" dT="2023-12-14T01:03:39.22" personId="{624FD945-BBED-4E2B-9C3A-C21B12D13D5F}" id="{22553523-96C8-4803-B36C-62A53D1D876B}">
    <text>Tomado del Programa de Producción de Línea Industrial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60F9-A891-4724-BB62-A05824004E21}">
  <dimension ref="A1:BD1712"/>
  <sheetViews>
    <sheetView tabSelected="1" topLeftCell="C57" workbookViewId="0">
      <selection activeCell="H62" sqref="A62:XFD62"/>
    </sheetView>
  </sheetViews>
  <sheetFormatPr baseColWidth="10" defaultColWidth="11.42578125" defaultRowHeight="12.75" x14ac:dyDescent="0.25"/>
  <cols>
    <col min="1" max="1" width="5.7109375" style="4" customWidth="1"/>
    <col min="2" max="2" width="20.140625" style="4" bestFit="1" customWidth="1"/>
    <col min="3" max="3" width="25" style="4" bestFit="1" customWidth="1"/>
    <col min="4" max="4" width="11.42578125" style="4"/>
    <col min="5" max="5" width="18.140625" style="5" customWidth="1"/>
    <col min="6" max="6" width="26.7109375" style="4" bestFit="1" customWidth="1"/>
    <col min="7" max="7" width="18.28515625" style="4" customWidth="1"/>
    <col min="8" max="8" width="24.85546875" style="4" customWidth="1"/>
    <col min="9" max="9" width="17.140625" style="4" customWidth="1"/>
    <col min="10" max="10" width="17.85546875" style="4" customWidth="1"/>
    <col min="11" max="11" width="49.140625" style="4" bestFit="1" customWidth="1"/>
    <col min="12" max="12" width="28.28515625" style="4" customWidth="1"/>
    <col min="13" max="13" width="14" style="4" customWidth="1"/>
    <col min="14" max="14" width="30.5703125" style="4" customWidth="1"/>
    <col min="15" max="15" width="24.85546875" style="4" customWidth="1"/>
    <col min="16" max="16" width="14.42578125" style="4" customWidth="1"/>
    <col min="17" max="17" width="9.5703125" style="4" customWidth="1"/>
    <col min="18" max="18" width="14.140625" style="4" customWidth="1"/>
    <col min="19" max="19" width="6.85546875" style="4" customWidth="1"/>
    <col min="20" max="20" width="10" style="4" customWidth="1"/>
    <col min="21" max="21" width="10.7109375" style="4" customWidth="1"/>
    <col min="22" max="22" width="9.85546875" style="4" customWidth="1"/>
    <col min="23" max="23" width="17.5703125" style="4" customWidth="1"/>
    <col min="24" max="24" width="14.5703125" style="4" customWidth="1"/>
    <col min="25" max="25" width="14.42578125" style="4" customWidth="1"/>
    <col min="26" max="26" width="14.85546875" style="4" customWidth="1"/>
    <col min="27" max="27" width="18.85546875" style="4" customWidth="1"/>
    <col min="28" max="28" width="13.140625" style="4" customWidth="1"/>
    <col min="29" max="29" width="8.42578125" style="4" customWidth="1"/>
    <col min="30" max="30" width="17.5703125" style="4" customWidth="1"/>
    <col min="31" max="31" width="11" style="4" customWidth="1"/>
    <col min="32" max="32" width="8.7109375" style="4" customWidth="1"/>
    <col min="33" max="36" width="10.42578125" style="6" customWidth="1"/>
    <col min="37" max="16384" width="11.42578125" style="4"/>
  </cols>
  <sheetData>
    <row r="1" spans="1:56" ht="12.75" hidden="1" customHeight="1" x14ac:dyDescent="0.25">
      <c r="A1" s="1" t="s">
        <v>0</v>
      </c>
      <c r="B1" s="1" t="s">
        <v>1</v>
      </c>
      <c r="C1" s="1"/>
      <c r="D1" s="1" t="s">
        <v>2</v>
      </c>
      <c r="E1" s="2"/>
      <c r="F1" s="1" t="s">
        <v>3</v>
      </c>
      <c r="G1" s="1"/>
      <c r="H1" s="1"/>
      <c r="I1" s="1"/>
      <c r="J1" s="1"/>
      <c r="K1" s="1"/>
      <c r="L1" s="1"/>
      <c r="M1" s="1"/>
      <c r="N1" s="1"/>
      <c r="O1" s="1"/>
      <c r="P1" s="1" t="s">
        <v>4</v>
      </c>
      <c r="Q1" s="1"/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3" t="s">
        <v>10</v>
      </c>
      <c r="X1" s="1" t="s">
        <v>11</v>
      </c>
      <c r="Y1" s="3" t="s">
        <v>10</v>
      </c>
      <c r="Z1" s="1" t="s">
        <v>12</v>
      </c>
      <c r="AA1" s="1"/>
      <c r="AB1" s="1"/>
      <c r="AC1" s="1" t="s">
        <v>13</v>
      </c>
      <c r="AD1" s="1"/>
      <c r="AE1" s="3" t="s">
        <v>10</v>
      </c>
      <c r="AF1" s="3" t="s">
        <v>10</v>
      </c>
      <c r="AG1" s="3"/>
      <c r="AH1" s="3"/>
      <c r="AI1" s="3"/>
      <c r="AJ1" s="3"/>
    </row>
    <row r="2" spans="1:56" ht="12.75" hidden="1" customHeight="1" x14ac:dyDescent="0.25"/>
    <row r="3" spans="1:56" customFormat="1" ht="21" customHeight="1" x14ac:dyDescent="0.25">
      <c r="A3" t="s">
        <v>14</v>
      </c>
      <c r="B3" t="s">
        <v>15</v>
      </c>
      <c r="C3" t="s">
        <v>16</v>
      </c>
      <c r="D3" t="s">
        <v>2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t="s">
        <v>28</v>
      </c>
      <c r="Q3" t="s">
        <v>29</v>
      </c>
      <c r="R3" t="s">
        <v>30</v>
      </c>
      <c r="S3" t="s">
        <v>6</v>
      </c>
      <c r="T3" t="s">
        <v>7</v>
      </c>
      <c r="U3" t="s">
        <v>31</v>
      </c>
      <c r="V3" t="s">
        <v>32</v>
      </c>
      <c r="W3" t="s">
        <v>33</v>
      </c>
      <c r="X3" t="s">
        <v>11</v>
      </c>
      <c r="Y3" t="s">
        <v>34</v>
      </c>
      <c r="Z3" t="s">
        <v>12</v>
      </c>
      <c r="AA3" t="s">
        <v>35</v>
      </c>
      <c r="AB3" t="s">
        <v>36</v>
      </c>
      <c r="AC3" t="s">
        <v>37</v>
      </c>
      <c r="AD3" t="s">
        <v>38</v>
      </c>
      <c r="AE3" t="s">
        <v>39</v>
      </c>
      <c r="AF3" t="s">
        <v>40</v>
      </c>
      <c r="AG3" t="s">
        <v>41</v>
      </c>
      <c r="AH3" t="s">
        <v>42</v>
      </c>
      <c r="AI3" t="s">
        <v>43</v>
      </c>
      <c r="AJ3" t="s">
        <v>44</v>
      </c>
    </row>
    <row r="4" spans="1:56" s="21" customFormat="1" x14ac:dyDescent="0.25">
      <c r="A4" s="8">
        <v>1</v>
      </c>
      <c r="B4" s="9" t="s">
        <v>45</v>
      </c>
      <c r="C4" s="9" t="s">
        <v>46</v>
      </c>
      <c r="D4" s="10">
        <v>45253</v>
      </c>
      <c r="E4" s="11" t="s">
        <v>47</v>
      </c>
      <c r="F4" s="9" t="s">
        <v>48</v>
      </c>
      <c r="G4" s="9" t="s">
        <v>49</v>
      </c>
      <c r="H4" s="9" t="s">
        <v>50</v>
      </c>
      <c r="I4" s="9" t="s">
        <v>51</v>
      </c>
      <c r="J4" s="9" t="s">
        <v>52</v>
      </c>
      <c r="K4" s="9" t="s">
        <v>53</v>
      </c>
      <c r="L4" s="9" t="s">
        <v>53</v>
      </c>
      <c r="M4" s="9">
        <v>1144088167</v>
      </c>
      <c r="N4" s="9" t="s">
        <v>54</v>
      </c>
      <c r="O4" s="9" t="s">
        <v>55</v>
      </c>
      <c r="P4" s="12">
        <v>0.6019444444444445</v>
      </c>
      <c r="Q4" s="13">
        <v>0.25</v>
      </c>
      <c r="R4" s="12">
        <f t="shared" ref="R4:R32" si="0">+P4+Q4</f>
        <v>0.8519444444444445</v>
      </c>
      <c r="S4" s="14" t="s">
        <v>56</v>
      </c>
      <c r="T4" s="15">
        <f t="shared" ref="T4:T32" si="1">IFERROR(IF(P4="","",MOD(R4-P4,1)*1440),"")</f>
        <v>360</v>
      </c>
      <c r="U4" s="16">
        <v>102.6</v>
      </c>
      <c r="V4" s="17">
        <v>8</v>
      </c>
      <c r="W4" s="9" t="s">
        <v>57</v>
      </c>
      <c r="X4" s="9" t="s">
        <v>58</v>
      </c>
      <c r="Y4" s="9">
        <v>109504</v>
      </c>
      <c r="Z4" s="9" t="s">
        <v>56</v>
      </c>
      <c r="AA4" s="9" t="s">
        <v>59</v>
      </c>
      <c r="AB4" s="9" t="s">
        <v>60</v>
      </c>
      <c r="AC4" s="17" t="s">
        <v>61</v>
      </c>
      <c r="AD4" s="17" t="s">
        <v>62</v>
      </c>
      <c r="AE4" s="16">
        <v>90</v>
      </c>
      <c r="AF4" s="18">
        <f t="shared" ref="AF4:AF32" si="2">100*(V4/(8/2^((AE4-85)/5)))</f>
        <v>200</v>
      </c>
      <c r="AG4" s="20">
        <f t="shared" ref="AG4:AG35" si="3">AE4-((25-7)-(25-7)*0.25)</f>
        <v>76.5</v>
      </c>
      <c r="AH4" s="18">
        <f t="shared" ref="AH4:AH35" si="4">100*(V4/(8/2^((AG4-85)/5)))</f>
        <v>30.778610333622908</v>
      </c>
      <c r="AI4" s="20">
        <f t="shared" ref="AI4:AI35" si="5">AE4-((25.6-7)-(25.6-7)*0.5)</f>
        <v>80.7</v>
      </c>
      <c r="AJ4" s="18">
        <f t="shared" ref="AJ4:AJ35" si="6">100*(V4/(8/2^((AI4-85)/5)))</f>
        <v>55.095255793830567</v>
      </c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</row>
    <row r="5" spans="1:56" s="21" customFormat="1" x14ac:dyDescent="0.25">
      <c r="A5" s="8">
        <f>1+A4</f>
        <v>2</v>
      </c>
      <c r="B5" s="9" t="s">
        <v>45</v>
      </c>
      <c r="C5" s="9" t="s">
        <v>46</v>
      </c>
      <c r="D5" s="10">
        <v>45253</v>
      </c>
      <c r="E5" s="11" t="s">
        <v>63</v>
      </c>
      <c r="F5" s="17" t="s">
        <v>64</v>
      </c>
      <c r="G5" s="9" t="s">
        <v>49</v>
      </c>
      <c r="H5" s="9" t="s">
        <v>64</v>
      </c>
      <c r="I5" s="9" t="s">
        <v>64</v>
      </c>
      <c r="J5" s="9" t="s">
        <v>65</v>
      </c>
      <c r="K5" s="9" t="s">
        <v>66</v>
      </c>
      <c r="L5" s="9" t="s">
        <v>66</v>
      </c>
      <c r="M5" s="9">
        <v>14465162</v>
      </c>
      <c r="N5" s="9" t="s">
        <v>67</v>
      </c>
      <c r="O5" s="9" t="s">
        <v>68</v>
      </c>
      <c r="P5" s="12">
        <v>0.59136574074074078</v>
      </c>
      <c r="Q5" s="13">
        <v>0.25068287037037035</v>
      </c>
      <c r="R5" s="12">
        <f t="shared" si="0"/>
        <v>0.84204861111111118</v>
      </c>
      <c r="S5" s="14" t="s">
        <v>56</v>
      </c>
      <c r="T5" s="15">
        <f t="shared" si="1"/>
        <v>360.98333333333341</v>
      </c>
      <c r="U5" s="16">
        <v>116.2</v>
      </c>
      <c r="V5" s="17">
        <v>8</v>
      </c>
      <c r="W5" s="9" t="s">
        <v>57</v>
      </c>
      <c r="X5" s="9" t="s">
        <v>69</v>
      </c>
      <c r="Y5" s="9">
        <v>43944</v>
      </c>
      <c r="Z5" s="9" t="s">
        <v>56</v>
      </c>
      <c r="AA5" s="9" t="s">
        <v>59</v>
      </c>
      <c r="AB5" s="9" t="s">
        <v>60</v>
      </c>
      <c r="AC5" s="17" t="s">
        <v>61</v>
      </c>
      <c r="AD5" s="9" t="s">
        <v>70</v>
      </c>
      <c r="AE5" s="16">
        <v>99.7</v>
      </c>
      <c r="AF5" s="18">
        <f t="shared" si="2"/>
        <v>767.41129546021148</v>
      </c>
      <c r="AG5" s="20">
        <f t="shared" si="3"/>
        <v>86.2</v>
      </c>
      <c r="AH5" s="18">
        <f t="shared" si="4"/>
        <v>118.0992661429531</v>
      </c>
      <c r="AI5" s="16">
        <f t="shared" si="5"/>
        <v>90.4</v>
      </c>
      <c r="AJ5" s="19">
        <f t="shared" si="6"/>
        <v>211.40360811227623</v>
      </c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</row>
    <row r="6" spans="1:56" s="21" customFormat="1" x14ac:dyDescent="0.25">
      <c r="A6" s="8">
        <f>1+A5</f>
        <v>3</v>
      </c>
      <c r="B6" s="9" t="s">
        <v>45</v>
      </c>
      <c r="C6" s="9" t="s">
        <v>46</v>
      </c>
      <c r="D6" s="10">
        <v>45253</v>
      </c>
      <c r="E6" s="11" t="s">
        <v>63</v>
      </c>
      <c r="F6" s="17" t="s">
        <v>64</v>
      </c>
      <c r="G6" s="9" t="s">
        <v>49</v>
      </c>
      <c r="H6" s="9" t="s">
        <v>64</v>
      </c>
      <c r="I6" s="9" t="s">
        <v>64</v>
      </c>
      <c r="J6" s="9" t="s">
        <v>52</v>
      </c>
      <c r="K6" s="9" t="s">
        <v>53</v>
      </c>
      <c r="L6" s="9" t="s">
        <v>53</v>
      </c>
      <c r="M6" s="9">
        <v>1002808159</v>
      </c>
      <c r="N6" s="9" t="s">
        <v>71</v>
      </c>
      <c r="O6" s="9" t="s">
        <v>72</v>
      </c>
      <c r="P6" s="12">
        <v>0.59145833333333331</v>
      </c>
      <c r="Q6" s="13">
        <v>0.25056712962962963</v>
      </c>
      <c r="R6" s="12">
        <f t="shared" si="0"/>
        <v>0.84202546296296288</v>
      </c>
      <c r="S6" s="14" t="s">
        <v>56</v>
      </c>
      <c r="T6" s="15">
        <f t="shared" si="1"/>
        <v>360.81666666666661</v>
      </c>
      <c r="U6" s="16">
        <v>112.5</v>
      </c>
      <c r="V6" s="17">
        <v>8</v>
      </c>
      <c r="W6" s="9" t="s">
        <v>57</v>
      </c>
      <c r="X6" s="9" t="s">
        <v>73</v>
      </c>
      <c r="Y6" s="9">
        <v>109436</v>
      </c>
      <c r="Z6" s="9" t="s">
        <v>56</v>
      </c>
      <c r="AA6" s="9" t="s">
        <v>59</v>
      </c>
      <c r="AB6" s="9" t="s">
        <v>60</v>
      </c>
      <c r="AC6" s="17" t="s">
        <v>61</v>
      </c>
      <c r="AD6" s="9" t="s">
        <v>74</v>
      </c>
      <c r="AE6" s="16">
        <v>96.3</v>
      </c>
      <c r="AF6" s="18">
        <f t="shared" si="2"/>
        <v>478.99148184757127</v>
      </c>
      <c r="AG6" s="20">
        <f t="shared" si="3"/>
        <v>82.8</v>
      </c>
      <c r="AH6" s="18">
        <f t="shared" si="4"/>
        <v>73.713460864555032</v>
      </c>
      <c r="AI6" s="16">
        <f t="shared" si="5"/>
        <v>87</v>
      </c>
      <c r="AJ6" s="19">
        <f t="shared" si="6"/>
        <v>131.95079107728941</v>
      </c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</row>
    <row r="7" spans="1:56" s="21" customFormat="1" x14ac:dyDescent="0.25">
      <c r="A7" s="8">
        <f>1+A6</f>
        <v>4</v>
      </c>
      <c r="B7" s="9" t="s">
        <v>45</v>
      </c>
      <c r="C7" s="9" t="s">
        <v>46</v>
      </c>
      <c r="D7" s="10">
        <v>45253</v>
      </c>
      <c r="E7" s="11" t="s">
        <v>63</v>
      </c>
      <c r="F7" s="17" t="s">
        <v>64</v>
      </c>
      <c r="G7" s="9" t="s">
        <v>49</v>
      </c>
      <c r="H7" s="9" t="s">
        <v>64</v>
      </c>
      <c r="I7" s="9" t="s">
        <v>64</v>
      </c>
      <c r="J7" s="9" t="s">
        <v>65</v>
      </c>
      <c r="K7" s="9" t="s">
        <v>66</v>
      </c>
      <c r="L7" s="9" t="s">
        <v>66</v>
      </c>
      <c r="M7" s="9">
        <v>1144145256</v>
      </c>
      <c r="N7" s="9" t="s">
        <v>75</v>
      </c>
      <c r="O7" s="9" t="s">
        <v>76</v>
      </c>
      <c r="P7" s="12">
        <v>0.59192129629629631</v>
      </c>
      <c r="Q7" s="13">
        <v>0.25009259259259259</v>
      </c>
      <c r="R7" s="12">
        <f t="shared" si="0"/>
        <v>0.84201388888888884</v>
      </c>
      <c r="S7" s="14" t="s">
        <v>56</v>
      </c>
      <c r="T7" s="15">
        <f t="shared" si="1"/>
        <v>360.13333333333327</v>
      </c>
      <c r="U7" s="16">
        <v>114</v>
      </c>
      <c r="V7" s="17">
        <v>8</v>
      </c>
      <c r="W7" s="9" t="s">
        <v>57</v>
      </c>
      <c r="X7" s="9" t="s">
        <v>77</v>
      </c>
      <c r="Y7" s="9">
        <v>110630</v>
      </c>
      <c r="Z7" s="9" t="s">
        <v>56</v>
      </c>
      <c r="AA7" s="9" t="s">
        <v>59</v>
      </c>
      <c r="AB7" s="9" t="s">
        <v>60</v>
      </c>
      <c r="AC7" s="17" t="s">
        <v>61</v>
      </c>
      <c r="AD7" s="9" t="s">
        <v>70</v>
      </c>
      <c r="AE7" s="16">
        <v>93.9</v>
      </c>
      <c r="AF7" s="18">
        <f t="shared" si="2"/>
        <v>343.42617457510175</v>
      </c>
      <c r="AG7" s="20">
        <f t="shared" si="3"/>
        <v>80.400000000000006</v>
      </c>
      <c r="AH7" s="18">
        <f t="shared" si="4"/>
        <v>52.850902028069058</v>
      </c>
      <c r="AI7" s="16">
        <f t="shared" si="5"/>
        <v>84.600000000000009</v>
      </c>
      <c r="AJ7" s="19">
        <f t="shared" si="6"/>
        <v>94.605764672559701</v>
      </c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</row>
    <row r="8" spans="1:56" s="21" customFormat="1" x14ac:dyDescent="0.25">
      <c r="A8" s="8">
        <v>5</v>
      </c>
      <c r="B8" s="9" t="s">
        <v>78</v>
      </c>
      <c r="C8" s="9" t="s">
        <v>79</v>
      </c>
      <c r="D8" s="10">
        <v>45253</v>
      </c>
      <c r="E8" s="11" t="s">
        <v>80</v>
      </c>
      <c r="F8" s="17" t="s">
        <v>81</v>
      </c>
      <c r="G8" s="9" t="s">
        <v>82</v>
      </c>
      <c r="H8" s="9" t="s">
        <v>83</v>
      </c>
      <c r="I8" s="9" t="s">
        <v>83</v>
      </c>
      <c r="J8" s="9" t="s">
        <v>65</v>
      </c>
      <c r="K8" s="9" t="s">
        <v>66</v>
      </c>
      <c r="L8" s="9" t="s">
        <v>84</v>
      </c>
      <c r="M8" s="9">
        <v>10485926</v>
      </c>
      <c r="N8" s="9" t="s">
        <v>85</v>
      </c>
      <c r="O8" s="9" t="s">
        <v>86</v>
      </c>
      <c r="P8" s="12">
        <v>0.61479166666666674</v>
      </c>
      <c r="Q8" s="13">
        <v>0.23314814814814813</v>
      </c>
      <c r="R8" s="12">
        <f t="shared" si="0"/>
        <v>0.84793981481481484</v>
      </c>
      <c r="S8" s="14" t="s">
        <v>56</v>
      </c>
      <c r="T8" s="15">
        <f t="shared" si="1"/>
        <v>335.73333333333329</v>
      </c>
      <c r="U8" s="16">
        <v>102.8</v>
      </c>
      <c r="V8" s="17">
        <v>8</v>
      </c>
      <c r="W8" s="17" t="s">
        <v>57</v>
      </c>
      <c r="X8" s="9" t="s">
        <v>87</v>
      </c>
      <c r="Y8" s="9">
        <v>117586</v>
      </c>
      <c r="Z8" s="9" t="s">
        <v>56</v>
      </c>
      <c r="AA8" s="9" t="s">
        <v>59</v>
      </c>
      <c r="AB8" s="9" t="s">
        <v>60</v>
      </c>
      <c r="AC8" s="17" t="s">
        <v>61</v>
      </c>
      <c r="AD8" s="9" t="s">
        <v>88</v>
      </c>
      <c r="AE8" s="16">
        <v>79.3</v>
      </c>
      <c r="AF8" s="18">
        <f t="shared" si="2"/>
        <v>45.375957765858026</v>
      </c>
      <c r="AG8" s="22">
        <f t="shared" si="3"/>
        <v>65.8</v>
      </c>
      <c r="AH8" s="18">
        <f t="shared" si="4"/>
        <v>6.983044612951371</v>
      </c>
      <c r="AI8" s="23">
        <f t="shared" si="5"/>
        <v>70</v>
      </c>
      <c r="AJ8" s="24">
        <f t="shared" si="6"/>
        <v>12.5</v>
      </c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</row>
    <row r="9" spans="1:56" s="21" customFormat="1" x14ac:dyDescent="0.25">
      <c r="A9" s="8">
        <v>6</v>
      </c>
      <c r="B9" s="9" t="s">
        <v>78</v>
      </c>
      <c r="C9" s="9" t="s">
        <v>79</v>
      </c>
      <c r="D9" s="10">
        <v>45253</v>
      </c>
      <c r="E9" s="11" t="s">
        <v>89</v>
      </c>
      <c r="F9" s="17" t="s">
        <v>90</v>
      </c>
      <c r="G9" s="9" t="s">
        <v>91</v>
      </c>
      <c r="H9" s="9" t="s">
        <v>83</v>
      </c>
      <c r="I9" s="9" t="s">
        <v>92</v>
      </c>
      <c r="J9" s="9" t="s">
        <v>52</v>
      </c>
      <c r="K9" s="9" t="s">
        <v>93</v>
      </c>
      <c r="L9" s="9" t="s">
        <v>93</v>
      </c>
      <c r="M9" s="9">
        <v>29108293</v>
      </c>
      <c r="N9" s="9" t="s">
        <v>94</v>
      </c>
      <c r="O9" s="9" t="s">
        <v>95</v>
      </c>
      <c r="P9" s="12">
        <v>0.6130092592592592</v>
      </c>
      <c r="Q9" s="13">
        <v>0.23421296296296298</v>
      </c>
      <c r="R9" s="12">
        <f t="shared" si="0"/>
        <v>0.84722222222222221</v>
      </c>
      <c r="S9" s="14" t="s">
        <v>56</v>
      </c>
      <c r="T9" s="15">
        <f t="shared" si="1"/>
        <v>337.26666666666677</v>
      </c>
      <c r="U9" s="16">
        <v>100</v>
      </c>
      <c r="V9" s="17">
        <v>8</v>
      </c>
      <c r="W9" s="17" t="s">
        <v>57</v>
      </c>
      <c r="X9" s="9" t="s">
        <v>96</v>
      </c>
      <c r="Y9" s="9">
        <v>110629</v>
      </c>
      <c r="Z9" s="9" t="s">
        <v>56</v>
      </c>
      <c r="AA9" s="9" t="s">
        <v>97</v>
      </c>
      <c r="AB9" s="9" t="s">
        <v>98</v>
      </c>
      <c r="AC9" s="9" t="s">
        <v>99</v>
      </c>
      <c r="AD9" s="9" t="s">
        <v>100</v>
      </c>
      <c r="AE9" s="16">
        <v>73.7</v>
      </c>
      <c r="AF9" s="18">
        <f t="shared" si="2"/>
        <v>20.877197985709241</v>
      </c>
      <c r="AG9" s="26">
        <f t="shared" si="3"/>
        <v>60.2</v>
      </c>
      <c r="AH9" s="18">
        <f t="shared" si="4"/>
        <v>3.2128557083002098</v>
      </c>
      <c r="AI9" s="16">
        <f t="shared" si="5"/>
        <v>64.400000000000006</v>
      </c>
      <c r="AJ9" s="19">
        <f t="shared" si="6"/>
        <v>5.7511728164054716</v>
      </c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</row>
    <row r="10" spans="1:56" s="21" customFormat="1" x14ac:dyDescent="0.25">
      <c r="A10" s="8">
        <v>7</v>
      </c>
      <c r="B10" s="9" t="s">
        <v>78</v>
      </c>
      <c r="C10" s="9" t="s">
        <v>79</v>
      </c>
      <c r="D10" s="10">
        <v>45253</v>
      </c>
      <c r="E10" s="11" t="s">
        <v>89</v>
      </c>
      <c r="F10" s="17" t="s">
        <v>90</v>
      </c>
      <c r="G10" s="9" t="s">
        <v>82</v>
      </c>
      <c r="H10" s="9" t="s">
        <v>83</v>
      </c>
      <c r="I10" s="9" t="s">
        <v>101</v>
      </c>
      <c r="J10" s="9" t="s">
        <v>52</v>
      </c>
      <c r="K10" s="9" t="s">
        <v>102</v>
      </c>
      <c r="L10" s="9" t="s">
        <v>102</v>
      </c>
      <c r="M10" s="9">
        <v>1144164978</v>
      </c>
      <c r="N10" s="9" t="s">
        <v>103</v>
      </c>
      <c r="O10" s="9" t="s">
        <v>95</v>
      </c>
      <c r="P10" s="12">
        <v>0.6116435185185185</v>
      </c>
      <c r="Q10" s="13">
        <v>0.23439814814814816</v>
      </c>
      <c r="R10" s="12">
        <f t="shared" si="0"/>
        <v>0.84604166666666669</v>
      </c>
      <c r="S10" s="14" t="s">
        <v>56</v>
      </c>
      <c r="T10" s="15">
        <f t="shared" si="1"/>
        <v>337.53333333333342</v>
      </c>
      <c r="U10" s="16">
        <v>95.5</v>
      </c>
      <c r="V10" s="17">
        <v>8</v>
      </c>
      <c r="W10" s="17" t="s">
        <v>57</v>
      </c>
      <c r="X10" s="9" t="s">
        <v>104</v>
      </c>
      <c r="Y10" s="9">
        <v>74636</v>
      </c>
      <c r="Z10" s="9" t="s">
        <v>56</v>
      </c>
      <c r="AA10" s="9" t="s">
        <v>97</v>
      </c>
      <c r="AB10" s="9" t="s">
        <v>98</v>
      </c>
      <c r="AC10" s="9" t="s">
        <v>99</v>
      </c>
      <c r="AD10" s="9" t="s">
        <v>105</v>
      </c>
      <c r="AE10" s="16">
        <v>70.5</v>
      </c>
      <c r="AF10" s="18">
        <f t="shared" si="2"/>
        <v>13.397168281703667</v>
      </c>
      <c r="AG10" s="26">
        <f t="shared" si="3"/>
        <v>57</v>
      </c>
      <c r="AH10" s="18">
        <f t="shared" si="4"/>
        <v>2.0617311105826479</v>
      </c>
      <c r="AI10" s="16">
        <f t="shared" si="5"/>
        <v>61.2</v>
      </c>
      <c r="AJ10" s="19">
        <f t="shared" si="6"/>
        <v>3.690602066967283</v>
      </c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</row>
    <row r="11" spans="1:56" s="21" customFormat="1" x14ac:dyDescent="0.25">
      <c r="A11" s="8">
        <v>8</v>
      </c>
      <c r="B11" s="9" t="s">
        <v>78</v>
      </c>
      <c r="C11" s="9" t="s">
        <v>79</v>
      </c>
      <c r="D11" s="10">
        <v>45253</v>
      </c>
      <c r="E11" s="11" t="s">
        <v>89</v>
      </c>
      <c r="F11" s="17" t="s">
        <v>90</v>
      </c>
      <c r="G11" s="9" t="s">
        <v>82</v>
      </c>
      <c r="H11" s="9" t="s">
        <v>83</v>
      </c>
      <c r="I11" s="9" t="s">
        <v>101</v>
      </c>
      <c r="J11" s="9" t="s">
        <v>52</v>
      </c>
      <c r="K11" s="9" t="s">
        <v>102</v>
      </c>
      <c r="L11" s="9" t="s">
        <v>102</v>
      </c>
      <c r="M11" s="9">
        <v>1005896348</v>
      </c>
      <c r="N11" s="9" t="s">
        <v>106</v>
      </c>
      <c r="O11" s="9" t="s">
        <v>86</v>
      </c>
      <c r="P11" s="12">
        <v>0.61432870370370374</v>
      </c>
      <c r="Q11" s="13">
        <v>0.23449074074074075</v>
      </c>
      <c r="R11" s="12">
        <f t="shared" si="0"/>
        <v>0.84881944444444446</v>
      </c>
      <c r="S11" s="14" t="s">
        <v>56</v>
      </c>
      <c r="T11" s="15">
        <f t="shared" si="1"/>
        <v>337.66666666666663</v>
      </c>
      <c r="U11" s="16">
        <v>99.8</v>
      </c>
      <c r="V11" s="17">
        <v>8</v>
      </c>
      <c r="W11" s="17" t="s">
        <v>57</v>
      </c>
      <c r="X11" s="9" t="s">
        <v>107</v>
      </c>
      <c r="Y11" s="9">
        <v>43981</v>
      </c>
      <c r="Z11" s="9" t="s">
        <v>56</v>
      </c>
      <c r="AA11" s="9" t="s">
        <v>59</v>
      </c>
      <c r="AB11" s="9" t="s">
        <v>60</v>
      </c>
      <c r="AC11" s="17" t="s">
        <v>61</v>
      </c>
      <c r="AD11" s="9" t="s">
        <v>108</v>
      </c>
      <c r="AE11" s="16">
        <v>78.7</v>
      </c>
      <c r="AF11" s="18">
        <f t="shared" si="2"/>
        <v>41.754395971418482</v>
      </c>
      <c r="AG11" s="26">
        <f t="shared" si="3"/>
        <v>65.2</v>
      </c>
      <c r="AH11" s="18">
        <f t="shared" si="4"/>
        <v>6.425711416600417</v>
      </c>
      <c r="AI11" s="16">
        <f t="shared" si="5"/>
        <v>69.400000000000006</v>
      </c>
      <c r="AJ11" s="19">
        <f t="shared" si="6"/>
        <v>11.502345632810949</v>
      </c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</row>
    <row r="12" spans="1:56" s="21" customFormat="1" x14ac:dyDescent="0.25">
      <c r="A12" s="8">
        <v>9</v>
      </c>
      <c r="B12" s="9" t="s">
        <v>45</v>
      </c>
      <c r="C12" s="9" t="s">
        <v>46</v>
      </c>
      <c r="D12" s="10">
        <v>45254</v>
      </c>
      <c r="E12" s="11" t="s">
        <v>63</v>
      </c>
      <c r="F12" s="17" t="s">
        <v>64</v>
      </c>
      <c r="G12" s="9" t="s">
        <v>49</v>
      </c>
      <c r="H12" s="9" t="s">
        <v>64</v>
      </c>
      <c r="I12" s="9" t="s">
        <v>64</v>
      </c>
      <c r="J12" s="9" t="s">
        <v>65</v>
      </c>
      <c r="K12" s="9" t="s">
        <v>66</v>
      </c>
      <c r="L12" s="9" t="s">
        <v>66</v>
      </c>
      <c r="M12" s="9">
        <v>6254275</v>
      </c>
      <c r="N12" s="9" t="s">
        <v>109</v>
      </c>
      <c r="O12" s="9" t="s">
        <v>110</v>
      </c>
      <c r="P12" s="12">
        <v>0.30087962962962961</v>
      </c>
      <c r="Q12" s="13">
        <v>0.29166666666666669</v>
      </c>
      <c r="R12" s="12">
        <f t="shared" si="0"/>
        <v>0.59254629629629629</v>
      </c>
      <c r="S12" s="14" t="s">
        <v>56</v>
      </c>
      <c r="T12" s="15">
        <f t="shared" si="1"/>
        <v>420</v>
      </c>
      <c r="U12" s="16">
        <v>108.6</v>
      </c>
      <c r="V12" s="17">
        <v>8</v>
      </c>
      <c r="W12" s="9" t="s">
        <v>111</v>
      </c>
      <c r="X12" s="9" t="s">
        <v>87</v>
      </c>
      <c r="Y12" s="9">
        <v>117586</v>
      </c>
      <c r="Z12" s="9" t="s">
        <v>56</v>
      </c>
      <c r="AA12" s="9" t="s">
        <v>59</v>
      </c>
      <c r="AB12" s="9" t="s">
        <v>60</v>
      </c>
      <c r="AC12" s="17" t="s">
        <v>61</v>
      </c>
      <c r="AD12" s="9" t="s">
        <v>112</v>
      </c>
      <c r="AE12" s="16">
        <v>92</v>
      </c>
      <c r="AF12" s="18">
        <f t="shared" si="2"/>
        <v>263.90158215457882</v>
      </c>
      <c r="AG12" s="26">
        <f t="shared" si="3"/>
        <v>78.5</v>
      </c>
      <c r="AH12" s="18">
        <f t="shared" si="4"/>
        <v>40.612619817811776</v>
      </c>
      <c r="AI12" s="16">
        <f t="shared" si="5"/>
        <v>82.7</v>
      </c>
      <c r="AJ12" s="19">
        <f t="shared" si="6"/>
        <v>72.698625866015547</v>
      </c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</row>
    <row r="13" spans="1:56" s="21" customFormat="1" x14ac:dyDescent="0.25">
      <c r="A13" s="8">
        <v>10</v>
      </c>
      <c r="B13" s="9" t="s">
        <v>45</v>
      </c>
      <c r="C13" s="9" t="s">
        <v>46</v>
      </c>
      <c r="D13" s="10">
        <v>45254</v>
      </c>
      <c r="E13" s="11" t="s">
        <v>113</v>
      </c>
      <c r="F13" s="17" t="s">
        <v>114</v>
      </c>
      <c r="G13" s="9" t="s">
        <v>49</v>
      </c>
      <c r="H13" s="9" t="s">
        <v>114</v>
      </c>
      <c r="I13" s="9" t="s">
        <v>114</v>
      </c>
      <c r="J13" s="9" t="s">
        <v>65</v>
      </c>
      <c r="K13" s="9" t="s">
        <v>66</v>
      </c>
      <c r="L13" s="9" t="s">
        <v>66</v>
      </c>
      <c r="M13" s="9">
        <v>94525685</v>
      </c>
      <c r="N13" s="9" t="s">
        <v>115</v>
      </c>
      <c r="O13" s="9" t="s">
        <v>116</v>
      </c>
      <c r="P13" s="12">
        <v>0.30136574074074074</v>
      </c>
      <c r="Q13" s="13">
        <v>0.29166666666666669</v>
      </c>
      <c r="R13" s="12">
        <f t="shared" si="0"/>
        <v>0.59303240740740737</v>
      </c>
      <c r="S13" s="14" t="s">
        <v>56</v>
      </c>
      <c r="T13" s="15">
        <f t="shared" si="1"/>
        <v>419.99999999999994</v>
      </c>
      <c r="U13" s="16">
        <v>113.3</v>
      </c>
      <c r="V13" s="17">
        <v>8</v>
      </c>
      <c r="W13" s="9" t="s">
        <v>117</v>
      </c>
      <c r="X13" s="9" t="s">
        <v>107</v>
      </c>
      <c r="Y13" s="9">
        <v>43981</v>
      </c>
      <c r="Z13" s="9" t="s">
        <v>56</v>
      </c>
      <c r="AA13" s="9" t="s">
        <v>59</v>
      </c>
      <c r="AB13" s="9" t="s">
        <v>60</v>
      </c>
      <c r="AC13" s="17" t="s">
        <v>61</v>
      </c>
      <c r="AD13" s="9" t="s">
        <v>118</v>
      </c>
      <c r="AE13" s="16">
        <v>78.8</v>
      </c>
      <c r="AF13" s="18">
        <f t="shared" si="2"/>
        <v>42.337265618126338</v>
      </c>
      <c r="AG13" s="26">
        <f t="shared" si="3"/>
        <v>65.3</v>
      </c>
      <c r="AH13" s="18">
        <f t="shared" si="4"/>
        <v>6.5154110052570084</v>
      </c>
      <c r="AI13" s="16">
        <f t="shared" si="5"/>
        <v>69.5</v>
      </c>
      <c r="AJ13" s="19">
        <f t="shared" si="6"/>
        <v>11.662912394210096</v>
      </c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</row>
    <row r="14" spans="1:56" s="21" customFormat="1" x14ac:dyDescent="0.25">
      <c r="A14" s="8">
        <v>11</v>
      </c>
      <c r="B14" s="9" t="s">
        <v>45</v>
      </c>
      <c r="C14" s="9" t="s">
        <v>46</v>
      </c>
      <c r="D14" s="10">
        <v>45254</v>
      </c>
      <c r="E14" s="11" t="s">
        <v>113</v>
      </c>
      <c r="F14" s="17" t="s">
        <v>114</v>
      </c>
      <c r="G14" s="9" t="s">
        <v>49</v>
      </c>
      <c r="H14" s="9" t="s">
        <v>114</v>
      </c>
      <c r="I14" s="9" t="s">
        <v>114</v>
      </c>
      <c r="J14" s="9" t="s">
        <v>65</v>
      </c>
      <c r="K14" s="9" t="s">
        <v>66</v>
      </c>
      <c r="L14" s="9" t="s">
        <v>66</v>
      </c>
      <c r="M14" s="9">
        <v>16729104</v>
      </c>
      <c r="N14" s="9" t="s">
        <v>119</v>
      </c>
      <c r="O14" s="9" t="s">
        <v>116</v>
      </c>
      <c r="P14" s="12">
        <v>0.30081018518518515</v>
      </c>
      <c r="Q14" s="13">
        <v>0.29166666666666669</v>
      </c>
      <c r="R14" s="12">
        <f t="shared" si="0"/>
        <v>0.59247685185185184</v>
      </c>
      <c r="S14" s="14" t="s">
        <v>56</v>
      </c>
      <c r="T14" s="15">
        <f t="shared" si="1"/>
        <v>420</v>
      </c>
      <c r="U14" s="16">
        <v>109.6</v>
      </c>
      <c r="V14" s="17">
        <v>8</v>
      </c>
      <c r="W14" s="9" t="s">
        <v>117</v>
      </c>
      <c r="X14" s="9" t="s">
        <v>58</v>
      </c>
      <c r="Y14" s="9">
        <v>109504</v>
      </c>
      <c r="Z14" s="9" t="s">
        <v>56</v>
      </c>
      <c r="AA14" s="9" t="s">
        <v>59</v>
      </c>
      <c r="AB14" s="9" t="s">
        <v>60</v>
      </c>
      <c r="AC14" s="17" t="s">
        <v>61</v>
      </c>
      <c r="AD14" s="9" t="s">
        <v>120</v>
      </c>
      <c r="AE14" s="16">
        <v>80.3</v>
      </c>
      <c r="AF14" s="18">
        <f t="shared" si="2"/>
        <v>52.123288042056046</v>
      </c>
      <c r="AG14" s="26">
        <f t="shared" si="3"/>
        <v>66.8</v>
      </c>
      <c r="AH14" s="18">
        <f t="shared" si="4"/>
        <v>8.021411859768147</v>
      </c>
      <c r="AI14" s="16">
        <f t="shared" si="5"/>
        <v>71</v>
      </c>
      <c r="AJ14" s="19">
        <f t="shared" si="6"/>
        <v>14.358729437462939</v>
      </c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</row>
    <row r="15" spans="1:56" s="21" customFormat="1" x14ac:dyDescent="0.25">
      <c r="A15" s="8">
        <v>12</v>
      </c>
      <c r="B15" s="9" t="s">
        <v>78</v>
      </c>
      <c r="C15" s="9" t="s">
        <v>79</v>
      </c>
      <c r="D15" s="10">
        <v>45254</v>
      </c>
      <c r="E15" s="11" t="s">
        <v>121</v>
      </c>
      <c r="F15" s="17" t="s">
        <v>122</v>
      </c>
      <c r="G15" s="9" t="s">
        <v>82</v>
      </c>
      <c r="H15" s="9" t="s">
        <v>122</v>
      </c>
      <c r="I15" s="9" t="s">
        <v>122</v>
      </c>
      <c r="J15" s="9" t="s">
        <v>52</v>
      </c>
      <c r="K15" s="9" t="s">
        <v>53</v>
      </c>
      <c r="L15" s="9" t="s">
        <v>53</v>
      </c>
      <c r="M15" s="9">
        <v>1107049604</v>
      </c>
      <c r="N15" s="9" t="s">
        <v>123</v>
      </c>
      <c r="O15" s="9" t="s">
        <v>124</v>
      </c>
      <c r="P15" s="12">
        <v>0.30074074074074075</v>
      </c>
      <c r="Q15" s="13">
        <v>0.29166666666666669</v>
      </c>
      <c r="R15" s="12">
        <f t="shared" si="0"/>
        <v>0.59240740740740749</v>
      </c>
      <c r="S15" s="14" t="s">
        <v>56</v>
      </c>
      <c r="T15" s="15">
        <f t="shared" si="1"/>
        <v>420.00000000000011</v>
      </c>
      <c r="U15" s="16">
        <v>100.6</v>
      </c>
      <c r="V15" s="17">
        <v>8</v>
      </c>
      <c r="W15" s="9" t="s">
        <v>117</v>
      </c>
      <c r="X15" s="9" t="s">
        <v>77</v>
      </c>
      <c r="Y15" s="9">
        <v>110630</v>
      </c>
      <c r="Z15" s="9" t="s">
        <v>56</v>
      </c>
      <c r="AA15" s="9" t="s">
        <v>59</v>
      </c>
      <c r="AB15" s="9" t="s">
        <v>60</v>
      </c>
      <c r="AC15" s="17" t="s">
        <v>61</v>
      </c>
      <c r="AD15" s="9" t="s">
        <v>125</v>
      </c>
      <c r="AE15" s="16">
        <v>80.599999999999994</v>
      </c>
      <c r="AF15" s="18">
        <f t="shared" si="2"/>
        <v>54.336743126302864</v>
      </c>
      <c r="AG15" s="26">
        <f t="shared" si="3"/>
        <v>67.099999999999994</v>
      </c>
      <c r="AH15" s="18">
        <f t="shared" si="4"/>
        <v>8.3620472174131955</v>
      </c>
      <c r="AI15" s="16">
        <f t="shared" si="5"/>
        <v>71.3</v>
      </c>
      <c r="AJ15" s="19">
        <f t="shared" si="6"/>
        <v>14.968483807736602</v>
      </c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</row>
    <row r="16" spans="1:56" s="21" customFormat="1" x14ac:dyDescent="0.25">
      <c r="A16" s="8">
        <v>13</v>
      </c>
      <c r="B16" s="9" t="s">
        <v>78</v>
      </c>
      <c r="C16" s="9" t="s">
        <v>79</v>
      </c>
      <c r="D16" s="10">
        <v>45254</v>
      </c>
      <c r="E16" s="11" t="s">
        <v>126</v>
      </c>
      <c r="F16" s="9" t="s">
        <v>127</v>
      </c>
      <c r="G16" s="9" t="s">
        <v>82</v>
      </c>
      <c r="H16" s="9" t="s">
        <v>127</v>
      </c>
      <c r="I16" s="9" t="s">
        <v>127</v>
      </c>
      <c r="J16" s="9" t="s">
        <v>52</v>
      </c>
      <c r="K16" s="9" t="s">
        <v>53</v>
      </c>
      <c r="L16" s="9" t="s">
        <v>53</v>
      </c>
      <c r="M16" s="9">
        <v>94536773</v>
      </c>
      <c r="N16" s="9" t="s">
        <v>128</v>
      </c>
      <c r="O16" s="9" t="s">
        <v>129</v>
      </c>
      <c r="P16" s="12">
        <v>0.32472222222222219</v>
      </c>
      <c r="Q16" s="13">
        <v>0.29166666666666669</v>
      </c>
      <c r="R16" s="12">
        <f t="shared" si="0"/>
        <v>0.61638888888888888</v>
      </c>
      <c r="S16" s="14" t="s">
        <v>56</v>
      </c>
      <c r="T16" s="15">
        <f t="shared" si="1"/>
        <v>420</v>
      </c>
      <c r="U16" s="16">
        <v>102.7</v>
      </c>
      <c r="V16" s="17">
        <v>8</v>
      </c>
      <c r="W16" s="9" t="s">
        <v>117</v>
      </c>
      <c r="X16" s="9" t="s">
        <v>73</v>
      </c>
      <c r="Y16" s="9">
        <v>109436</v>
      </c>
      <c r="Z16" s="9" t="s">
        <v>56</v>
      </c>
      <c r="AA16" s="9" t="s">
        <v>97</v>
      </c>
      <c r="AB16" s="9" t="s">
        <v>98</v>
      </c>
      <c r="AC16" s="9" t="s">
        <v>99</v>
      </c>
      <c r="AD16" s="9" t="s">
        <v>130</v>
      </c>
      <c r="AE16" s="16">
        <v>78.2</v>
      </c>
      <c r="AF16" s="18">
        <f t="shared" si="2"/>
        <v>38.958228983025009</v>
      </c>
      <c r="AG16" s="26">
        <f t="shared" si="3"/>
        <v>64.7</v>
      </c>
      <c r="AH16" s="18">
        <f t="shared" si="4"/>
        <v>5.9954007457829039</v>
      </c>
      <c r="AI16" s="16">
        <f t="shared" si="5"/>
        <v>68.900000000000006</v>
      </c>
      <c r="AJ16" s="19">
        <f t="shared" si="6"/>
        <v>10.732067955471933</v>
      </c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</row>
    <row r="17" spans="1:56" s="21" customFormat="1" x14ac:dyDescent="0.25">
      <c r="A17" s="8">
        <v>14</v>
      </c>
      <c r="B17" s="9" t="s">
        <v>78</v>
      </c>
      <c r="C17" s="9" t="s">
        <v>79</v>
      </c>
      <c r="D17" s="10">
        <v>45254</v>
      </c>
      <c r="E17" s="11" t="s">
        <v>126</v>
      </c>
      <c r="F17" s="9" t="s">
        <v>127</v>
      </c>
      <c r="G17" s="9" t="s">
        <v>82</v>
      </c>
      <c r="H17" s="9" t="s">
        <v>127</v>
      </c>
      <c r="I17" s="9" t="s">
        <v>127</v>
      </c>
      <c r="J17" s="9" t="s">
        <v>52</v>
      </c>
      <c r="K17" s="9" t="s">
        <v>53</v>
      </c>
      <c r="L17" s="9" t="s">
        <v>53</v>
      </c>
      <c r="M17" s="9">
        <v>1118291880</v>
      </c>
      <c r="N17" s="9" t="s">
        <v>131</v>
      </c>
      <c r="O17" s="9" t="s">
        <v>129</v>
      </c>
      <c r="P17" s="12">
        <v>0.32430555555555557</v>
      </c>
      <c r="Q17" s="13">
        <v>0.29166666666666669</v>
      </c>
      <c r="R17" s="12">
        <f t="shared" si="0"/>
        <v>0.61597222222222225</v>
      </c>
      <c r="S17" s="14" t="s">
        <v>56</v>
      </c>
      <c r="T17" s="15">
        <f t="shared" si="1"/>
        <v>420</v>
      </c>
      <c r="U17" s="16">
        <v>102.5</v>
      </c>
      <c r="V17" s="17">
        <v>8</v>
      </c>
      <c r="W17" s="17" t="s">
        <v>117</v>
      </c>
      <c r="X17" s="9" t="s">
        <v>104</v>
      </c>
      <c r="Y17" s="9">
        <v>74636</v>
      </c>
      <c r="Z17" s="9" t="s">
        <v>56</v>
      </c>
      <c r="AA17" s="9" t="s">
        <v>97</v>
      </c>
      <c r="AB17" s="9" t="s">
        <v>98</v>
      </c>
      <c r="AC17" s="9" t="s">
        <v>99</v>
      </c>
      <c r="AD17" s="9" t="s">
        <v>132</v>
      </c>
      <c r="AE17" s="16">
        <v>73.599999999999994</v>
      </c>
      <c r="AF17" s="18">
        <f t="shared" si="2"/>
        <v>20.589775431689311</v>
      </c>
      <c r="AG17" s="26">
        <f t="shared" si="3"/>
        <v>60.099999999999994</v>
      </c>
      <c r="AH17" s="18">
        <f t="shared" si="4"/>
        <v>3.1686233743438383</v>
      </c>
      <c r="AI17" s="16">
        <f t="shared" si="5"/>
        <v>64.3</v>
      </c>
      <c r="AJ17" s="19">
        <f t="shared" si="6"/>
        <v>5.6719947207322541</v>
      </c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</row>
    <row r="18" spans="1:56" s="21" customFormat="1" x14ac:dyDescent="0.25">
      <c r="A18" s="8">
        <v>15</v>
      </c>
      <c r="B18" s="9" t="s">
        <v>78</v>
      </c>
      <c r="C18" s="9" t="s">
        <v>79</v>
      </c>
      <c r="D18" s="10">
        <v>45254</v>
      </c>
      <c r="E18" s="11" t="s">
        <v>80</v>
      </c>
      <c r="F18" s="17" t="s">
        <v>81</v>
      </c>
      <c r="G18" s="9" t="s">
        <v>82</v>
      </c>
      <c r="H18" s="9" t="s">
        <v>83</v>
      </c>
      <c r="I18" s="9" t="s">
        <v>83</v>
      </c>
      <c r="J18" s="9" t="s">
        <v>52</v>
      </c>
      <c r="K18" s="9" t="s">
        <v>53</v>
      </c>
      <c r="L18" s="9" t="s">
        <v>53</v>
      </c>
      <c r="M18" s="9">
        <v>6135333</v>
      </c>
      <c r="N18" s="9" t="s">
        <v>133</v>
      </c>
      <c r="O18" s="9" t="s">
        <v>134</v>
      </c>
      <c r="P18" s="12">
        <v>0.32451388888888888</v>
      </c>
      <c r="Q18" s="13">
        <v>0.29166666666666669</v>
      </c>
      <c r="R18" s="12">
        <f t="shared" si="0"/>
        <v>0.61618055555555551</v>
      </c>
      <c r="S18" s="14" t="s">
        <v>56</v>
      </c>
      <c r="T18" s="15">
        <f t="shared" si="1"/>
        <v>419.99999999999994</v>
      </c>
      <c r="U18" s="16">
        <v>110</v>
      </c>
      <c r="V18" s="17">
        <v>8</v>
      </c>
      <c r="W18" s="17" t="s">
        <v>135</v>
      </c>
      <c r="X18" s="9" t="s">
        <v>69</v>
      </c>
      <c r="Y18" s="9">
        <v>43944</v>
      </c>
      <c r="Z18" s="9" t="s">
        <v>56</v>
      </c>
      <c r="AA18" s="9" t="s">
        <v>59</v>
      </c>
      <c r="AB18" s="9" t="s">
        <v>60</v>
      </c>
      <c r="AC18" s="17" t="s">
        <v>61</v>
      </c>
      <c r="AD18" s="9" t="s">
        <v>125</v>
      </c>
      <c r="AE18" s="16">
        <v>78.599999999999994</v>
      </c>
      <c r="AF18" s="18">
        <f t="shared" si="2"/>
        <v>41.179550863378623</v>
      </c>
      <c r="AG18" s="26">
        <f t="shared" si="3"/>
        <v>65.099999999999994</v>
      </c>
      <c r="AH18" s="18">
        <f t="shared" si="4"/>
        <v>6.3372467486876776</v>
      </c>
      <c r="AI18" s="16">
        <f t="shared" si="5"/>
        <v>69.3</v>
      </c>
      <c r="AJ18" s="19">
        <f t="shared" si="6"/>
        <v>11.343989441464506</v>
      </c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</row>
    <row r="19" spans="1:56" s="21" customFormat="1" x14ac:dyDescent="0.25">
      <c r="A19" s="8">
        <v>16</v>
      </c>
      <c r="B19" s="9" t="s">
        <v>78</v>
      </c>
      <c r="C19" s="9" t="s">
        <v>79</v>
      </c>
      <c r="D19" s="10">
        <v>45254</v>
      </c>
      <c r="E19" s="11" t="s">
        <v>89</v>
      </c>
      <c r="F19" s="17" t="s">
        <v>90</v>
      </c>
      <c r="G19" s="9" t="s">
        <v>82</v>
      </c>
      <c r="H19" s="9" t="s">
        <v>83</v>
      </c>
      <c r="I19" s="9" t="s">
        <v>101</v>
      </c>
      <c r="J19" s="9" t="s">
        <v>52</v>
      </c>
      <c r="K19" s="9" t="s">
        <v>102</v>
      </c>
      <c r="L19" s="9" t="s">
        <v>102</v>
      </c>
      <c r="M19" s="9">
        <v>38680787</v>
      </c>
      <c r="N19" s="9" t="s">
        <v>136</v>
      </c>
      <c r="O19" s="9" t="s">
        <v>134</v>
      </c>
      <c r="P19" s="12">
        <v>0.32472222222222219</v>
      </c>
      <c r="Q19" s="13">
        <v>0.29166666666666669</v>
      </c>
      <c r="R19" s="12">
        <f t="shared" si="0"/>
        <v>0.61638888888888888</v>
      </c>
      <c r="S19" s="14" t="s">
        <v>56</v>
      </c>
      <c r="T19" s="15">
        <f t="shared" si="1"/>
        <v>420</v>
      </c>
      <c r="U19" s="16">
        <v>116.2</v>
      </c>
      <c r="V19" s="17">
        <v>8</v>
      </c>
      <c r="W19" s="17" t="s">
        <v>135</v>
      </c>
      <c r="X19" s="9" t="s">
        <v>96</v>
      </c>
      <c r="Y19" s="9">
        <v>110629</v>
      </c>
      <c r="Z19" s="9" t="s">
        <v>56</v>
      </c>
      <c r="AA19" s="9" t="s">
        <v>59</v>
      </c>
      <c r="AB19" s="9" t="s">
        <v>60</v>
      </c>
      <c r="AC19" s="17" t="s">
        <v>61</v>
      </c>
      <c r="AD19" s="9" t="s">
        <v>137</v>
      </c>
      <c r="AE19" s="16">
        <v>80.2</v>
      </c>
      <c r="AF19" s="18">
        <f t="shared" si="2"/>
        <v>51.40569133280335</v>
      </c>
      <c r="AG19" s="26">
        <f t="shared" si="3"/>
        <v>66.7</v>
      </c>
      <c r="AH19" s="18">
        <f t="shared" si="4"/>
        <v>7.9109787123142556</v>
      </c>
      <c r="AI19" s="16">
        <f t="shared" si="5"/>
        <v>70.900000000000006</v>
      </c>
      <c r="AJ19" s="19">
        <f t="shared" si="6"/>
        <v>14.161048566197493</v>
      </c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</row>
    <row r="20" spans="1:56" s="21" customFormat="1" x14ac:dyDescent="0.25">
      <c r="A20" s="8">
        <v>17</v>
      </c>
      <c r="B20" s="9" t="s">
        <v>78</v>
      </c>
      <c r="C20" s="9" t="s">
        <v>79</v>
      </c>
      <c r="D20" s="10">
        <v>45254</v>
      </c>
      <c r="E20" s="11" t="s">
        <v>89</v>
      </c>
      <c r="F20" s="17" t="s">
        <v>90</v>
      </c>
      <c r="G20" s="9" t="s">
        <v>82</v>
      </c>
      <c r="H20" s="9" t="s">
        <v>83</v>
      </c>
      <c r="I20" s="9" t="s">
        <v>101</v>
      </c>
      <c r="J20" s="9" t="s">
        <v>52</v>
      </c>
      <c r="K20" s="9" t="s">
        <v>102</v>
      </c>
      <c r="L20" s="9" t="s">
        <v>102</v>
      </c>
      <c r="M20" s="9">
        <v>38461122</v>
      </c>
      <c r="N20" s="9" t="s">
        <v>138</v>
      </c>
      <c r="O20" s="9" t="s">
        <v>86</v>
      </c>
      <c r="P20" s="12">
        <v>0.5970833333333333</v>
      </c>
      <c r="Q20" s="13">
        <v>0.25005787037037036</v>
      </c>
      <c r="R20" s="12">
        <f t="shared" si="0"/>
        <v>0.8471412037037036</v>
      </c>
      <c r="S20" s="14" t="s">
        <v>56</v>
      </c>
      <c r="T20" s="15">
        <f t="shared" si="1"/>
        <v>360.08333333333326</v>
      </c>
      <c r="U20" s="16">
        <v>101.8</v>
      </c>
      <c r="V20" s="17">
        <v>8</v>
      </c>
      <c r="W20" s="17" t="s">
        <v>57</v>
      </c>
      <c r="X20" s="9" t="s">
        <v>107</v>
      </c>
      <c r="Y20" s="9">
        <v>43981</v>
      </c>
      <c r="Z20" s="9" t="s">
        <v>56</v>
      </c>
      <c r="AA20" s="9" t="s">
        <v>59</v>
      </c>
      <c r="AB20" s="9" t="s">
        <v>60</v>
      </c>
      <c r="AC20" s="17" t="s">
        <v>61</v>
      </c>
      <c r="AD20" s="9" t="s">
        <v>139</v>
      </c>
      <c r="AE20" s="16">
        <v>78.3</v>
      </c>
      <c r="AF20" s="18">
        <f t="shared" si="2"/>
        <v>39.502065593168844</v>
      </c>
      <c r="AG20" s="26">
        <f t="shared" si="3"/>
        <v>64.8</v>
      </c>
      <c r="AH20" s="18">
        <f t="shared" si="4"/>
        <v>6.0790934213267818</v>
      </c>
      <c r="AI20" s="16">
        <f t="shared" si="5"/>
        <v>69</v>
      </c>
      <c r="AJ20" s="19">
        <f t="shared" si="6"/>
        <v>10.881882041201553</v>
      </c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</row>
    <row r="21" spans="1:56" s="21" customFormat="1" x14ac:dyDescent="0.25">
      <c r="A21" s="8">
        <v>18</v>
      </c>
      <c r="B21" s="9" t="s">
        <v>78</v>
      </c>
      <c r="C21" s="9" t="s">
        <v>79</v>
      </c>
      <c r="D21" s="10">
        <v>45254</v>
      </c>
      <c r="E21" s="11" t="s">
        <v>89</v>
      </c>
      <c r="F21" s="17" t="s">
        <v>90</v>
      </c>
      <c r="G21" s="9" t="s">
        <v>82</v>
      </c>
      <c r="H21" s="9" t="s">
        <v>83</v>
      </c>
      <c r="I21" s="9" t="s">
        <v>101</v>
      </c>
      <c r="J21" s="9" t="s">
        <v>52</v>
      </c>
      <c r="K21" s="9" t="s">
        <v>102</v>
      </c>
      <c r="L21" s="9" t="s">
        <v>102</v>
      </c>
      <c r="M21" s="9">
        <v>66870125</v>
      </c>
      <c r="N21" s="9" t="s">
        <v>140</v>
      </c>
      <c r="O21" s="9" t="s">
        <v>95</v>
      </c>
      <c r="P21" s="12">
        <v>0.59699074074074077</v>
      </c>
      <c r="Q21" s="13">
        <v>0.25017361111111108</v>
      </c>
      <c r="R21" s="12">
        <f t="shared" si="0"/>
        <v>0.8471643518518519</v>
      </c>
      <c r="S21" s="14" t="s">
        <v>56</v>
      </c>
      <c r="T21" s="15">
        <f t="shared" si="1"/>
        <v>360.25000000000006</v>
      </c>
      <c r="U21" s="16">
        <v>98.5</v>
      </c>
      <c r="V21" s="17">
        <v>8</v>
      </c>
      <c r="W21" s="17" t="s">
        <v>57</v>
      </c>
      <c r="X21" s="9" t="s">
        <v>77</v>
      </c>
      <c r="Y21" s="9">
        <v>110630</v>
      </c>
      <c r="Z21" s="9" t="s">
        <v>56</v>
      </c>
      <c r="AA21" s="9" t="s">
        <v>97</v>
      </c>
      <c r="AB21" s="9" t="s">
        <v>98</v>
      </c>
      <c r="AC21" s="9" t="s">
        <v>99</v>
      </c>
      <c r="AD21" s="9" t="s">
        <v>141</v>
      </c>
      <c r="AE21" s="16">
        <v>72.8</v>
      </c>
      <c r="AF21" s="18">
        <f t="shared" si="2"/>
        <v>18.428365216138765</v>
      </c>
      <c r="AG21" s="26">
        <f t="shared" si="3"/>
        <v>59.3</v>
      </c>
      <c r="AH21" s="18">
        <f t="shared" si="4"/>
        <v>2.835997360366127</v>
      </c>
      <c r="AI21" s="16">
        <f t="shared" si="5"/>
        <v>63.5</v>
      </c>
      <c r="AJ21" s="19">
        <f t="shared" si="6"/>
        <v>5.076577477226472</v>
      </c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</row>
    <row r="22" spans="1:56" s="21" customFormat="1" x14ac:dyDescent="0.25">
      <c r="A22" s="8">
        <v>19</v>
      </c>
      <c r="B22" s="9" t="s">
        <v>78</v>
      </c>
      <c r="C22" s="9" t="s">
        <v>79</v>
      </c>
      <c r="D22" s="10">
        <v>45254</v>
      </c>
      <c r="E22" s="11" t="s">
        <v>89</v>
      </c>
      <c r="F22" s="17" t="s">
        <v>90</v>
      </c>
      <c r="G22" s="9" t="s">
        <v>82</v>
      </c>
      <c r="H22" s="9" t="s">
        <v>83</v>
      </c>
      <c r="I22" s="9" t="s">
        <v>101</v>
      </c>
      <c r="J22" s="9" t="s">
        <v>52</v>
      </c>
      <c r="K22" s="9" t="s">
        <v>102</v>
      </c>
      <c r="L22" s="9" t="s">
        <v>102</v>
      </c>
      <c r="M22" s="9">
        <v>66933203</v>
      </c>
      <c r="N22" s="9" t="s">
        <v>142</v>
      </c>
      <c r="O22" s="9" t="s">
        <v>95</v>
      </c>
      <c r="P22" s="12">
        <v>0.59668981481481487</v>
      </c>
      <c r="Q22" s="13">
        <v>0.25013888888888886</v>
      </c>
      <c r="R22" s="12">
        <f t="shared" si="0"/>
        <v>0.84682870370370367</v>
      </c>
      <c r="S22" s="14" t="s">
        <v>56</v>
      </c>
      <c r="T22" s="15">
        <f t="shared" si="1"/>
        <v>360.19999999999987</v>
      </c>
      <c r="U22" s="16">
        <v>122</v>
      </c>
      <c r="V22" s="17">
        <v>8</v>
      </c>
      <c r="W22" s="17" t="s">
        <v>57</v>
      </c>
      <c r="X22" s="9" t="s">
        <v>58</v>
      </c>
      <c r="Y22" s="9">
        <v>109504</v>
      </c>
      <c r="Z22" s="9" t="s">
        <v>56</v>
      </c>
      <c r="AA22" s="9" t="s">
        <v>97</v>
      </c>
      <c r="AB22" s="9" t="s">
        <v>98</v>
      </c>
      <c r="AC22" s="9" t="s">
        <v>99</v>
      </c>
      <c r="AD22" s="9" t="s">
        <v>143</v>
      </c>
      <c r="AE22" s="16">
        <v>74.3</v>
      </c>
      <c r="AF22" s="18">
        <f t="shared" si="2"/>
        <v>22.687978882929013</v>
      </c>
      <c r="AG22" s="26">
        <f t="shared" si="3"/>
        <v>60.8</v>
      </c>
      <c r="AH22" s="18">
        <f t="shared" si="4"/>
        <v>3.4915223064756846</v>
      </c>
      <c r="AI22" s="16">
        <f t="shared" si="5"/>
        <v>65</v>
      </c>
      <c r="AJ22" s="19">
        <f t="shared" si="6"/>
        <v>6.25</v>
      </c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</row>
    <row r="23" spans="1:56" s="21" customFormat="1" x14ac:dyDescent="0.25">
      <c r="A23" s="8">
        <v>20</v>
      </c>
      <c r="B23" s="9" t="s">
        <v>45</v>
      </c>
      <c r="C23" s="9" t="s">
        <v>46</v>
      </c>
      <c r="D23" s="10">
        <v>45254</v>
      </c>
      <c r="E23" s="11" t="s">
        <v>47</v>
      </c>
      <c r="F23" s="17" t="s">
        <v>48</v>
      </c>
      <c r="G23" s="9" t="s">
        <v>49</v>
      </c>
      <c r="H23" s="9" t="s">
        <v>50</v>
      </c>
      <c r="I23" s="9" t="s">
        <v>51</v>
      </c>
      <c r="J23" s="9" t="s">
        <v>52</v>
      </c>
      <c r="K23" s="9" t="s">
        <v>53</v>
      </c>
      <c r="L23" s="9" t="s">
        <v>53</v>
      </c>
      <c r="M23" s="9">
        <v>1144088167</v>
      </c>
      <c r="N23" s="9" t="s">
        <v>54</v>
      </c>
      <c r="O23" s="9" t="s">
        <v>55</v>
      </c>
      <c r="P23" s="12">
        <v>0.59689814814814812</v>
      </c>
      <c r="Q23" s="13">
        <v>0.25003472222222223</v>
      </c>
      <c r="R23" s="12">
        <f t="shared" si="0"/>
        <v>0.84693287037037035</v>
      </c>
      <c r="S23" s="14" t="s">
        <v>56</v>
      </c>
      <c r="T23" s="15">
        <f t="shared" si="1"/>
        <v>360.05</v>
      </c>
      <c r="U23" s="16">
        <v>102.4</v>
      </c>
      <c r="V23" s="17">
        <v>8</v>
      </c>
      <c r="W23" s="9" t="s">
        <v>57</v>
      </c>
      <c r="X23" s="9" t="s">
        <v>87</v>
      </c>
      <c r="Y23" s="9">
        <v>117586</v>
      </c>
      <c r="Z23" s="9" t="s">
        <v>56</v>
      </c>
      <c r="AA23" s="9" t="s">
        <v>59</v>
      </c>
      <c r="AB23" s="9" t="s">
        <v>60</v>
      </c>
      <c r="AC23" s="17" t="s">
        <v>61</v>
      </c>
      <c r="AD23" s="9" t="s">
        <v>144</v>
      </c>
      <c r="AE23" s="16">
        <v>88.8</v>
      </c>
      <c r="AF23" s="18">
        <f t="shared" si="2"/>
        <v>169.34906247250535</v>
      </c>
      <c r="AG23" s="26">
        <f t="shared" si="3"/>
        <v>75.3</v>
      </c>
      <c r="AH23" s="18">
        <f t="shared" si="4"/>
        <v>26.06164402102803</v>
      </c>
      <c r="AI23" s="16">
        <f t="shared" si="5"/>
        <v>79.5</v>
      </c>
      <c r="AJ23" s="19">
        <f t="shared" si="6"/>
        <v>46.65164957684037</v>
      </c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</row>
    <row r="24" spans="1:56" s="21" customFormat="1" x14ac:dyDescent="0.25">
      <c r="A24" s="8">
        <v>21</v>
      </c>
      <c r="B24" s="9" t="s">
        <v>78</v>
      </c>
      <c r="C24" s="9" t="s">
        <v>79</v>
      </c>
      <c r="D24" s="10">
        <v>45257</v>
      </c>
      <c r="E24" s="11" t="s">
        <v>145</v>
      </c>
      <c r="F24" s="17" t="s">
        <v>146</v>
      </c>
      <c r="G24" s="9" t="s">
        <v>82</v>
      </c>
      <c r="H24" s="9" t="s">
        <v>147</v>
      </c>
      <c r="I24" s="9" t="s">
        <v>147</v>
      </c>
      <c r="J24" s="9" t="s">
        <v>52</v>
      </c>
      <c r="K24" s="9" t="s">
        <v>148</v>
      </c>
      <c r="L24" s="9" t="s">
        <v>149</v>
      </c>
      <c r="M24" s="9">
        <v>1144186838</v>
      </c>
      <c r="N24" s="9" t="s">
        <v>150</v>
      </c>
      <c r="O24" s="9" t="s">
        <v>151</v>
      </c>
      <c r="P24" s="12">
        <v>0.29791666666666666</v>
      </c>
      <c r="Q24" s="13">
        <v>0.29166666666666669</v>
      </c>
      <c r="R24" s="12">
        <f t="shared" si="0"/>
        <v>0.58958333333333335</v>
      </c>
      <c r="S24" s="14" t="s">
        <v>56</v>
      </c>
      <c r="T24" s="15">
        <f t="shared" si="1"/>
        <v>420</v>
      </c>
      <c r="U24" s="16">
        <v>100.4</v>
      </c>
      <c r="V24" s="17">
        <v>8</v>
      </c>
      <c r="W24" s="17" t="s">
        <v>111</v>
      </c>
      <c r="X24" s="9" t="s">
        <v>77</v>
      </c>
      <c r="Y24" s="9">
        <v>110630</v>
      </c>
      <c r="Z24" s="9" t="s">
        <v>56</v>
      </c>
      <c r="AA24" s="9" t="s">
        <v>97</v>
      </c>
      <c r="AB24" s="9" t="s">
        <v>98</v>
      </c>
      <c r="AC24" s="9" t="s">
        <v>99</v>
      </c>
      <c r="AD24" s="9" t="s">
        <v>152</v>
      </c>
      <c r="AE24" s="16">
        <v>74.3</v>
      </c>
      <c r="AF24" s="18">
        <f t="shared" si="2"/>
        <v>22.687978882929013</v>
      </c>
      <c r="AG24" s="26">
        <f t="shared" si="3"/>
        <v>60.8</v>
      </c>
      <c r="AH24" s="18">
        <f t="shared" si="4"/>
        <v>3.4915223064756846</v>
      </c>
      <c r="AI24" s="16">
        <f t="shared" si="5"/>
        <v>65</v>
      </c>
      <c r="AJ24" s="19">
        <f t="shared" si="6"/>
        <v>6.25</v>
      </c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</row>
    <row r="25" spans="1:56" s="21" customFormat="1" x14ac:dyDescent="0.25">
      <c r="A25" s="8">
        <v>22</v>
      </c>
      <c r="B25" s="9" t="s">
        <v>78</v>
      </c>
      <c r="C25" s="9" t="s">
        <v>79</v>
      </c>
      <c r="D25" s="10">
        <v>45257</v>
      </c>
      <c r="E25" s="11" t="s">
        <v>153</v>
      </c>
      <c r="F25" s="17" t="s">
        <v>154</v>
      </c>
      <c r="G25" s="9" t="s">
        <v>82</v>
      </c>
      <c r="H25" s="9" t="s">
        <v>155</v>
      </c>
      <c r="I25" s="9" t="s">
        <v>155</v>
      </c>
      <c r="J25" s="9" t="s">
        <v>52</v>
      </c>
      <c r="K25" s="9" t="s">
        <v>53</v>
      </c>
      <c r="L25" s="9" t="s">
        <v>53</v>
      </c>
      <c r="M25" s="9">
        <v>94449416</v>
      </c>
      <c r="N25" s="9" t="s">
        <v>156</v>
      </c>
      <c r="O25" s="9" t="s">
        <v>157</v>
      </c>
      <c r="P25" s="12">
        <v>0.25763888888888892</v>
      </c>
      <c r="Q25" s="13">
        <v>0.29166666666666669</v>
      </c>
      <c r="R25" s="12">
        <f t="shared" si="0"/>
        <v>0.5493055555555556</v>
      </c>
      <c r="S25" s="14" t="s">
        <v>56</v>
      </c>
      <c r="T25" s="15">
        <f t="shared" si="1"/>
        <v>420</v>
      </c>
      <c r="U25" s="16">
        <v>107.4</v>
      </c>
      <c r="V25" s="17">
        <v>8</v>
      </c>
      <c r="W25" s="9" t="s">
        <v>117</v>
      </c>
      <c r="X25" s="9" t="s">
        <v>73</v>
      </c>
      <c r="Y25" s="9">
        <v>109436</v>
      </c>
      <c r="Z25" s="9" t="s">
        <v>56</v>
      </c>
      <c r="AA25" s="9" t="s">
        <v>59</v>
      </c>
      <c r="AB25" s="9" t="s">
        <v>60</v>
      </c>
      <c r="AC25" s="17" t="s">
        <v>61</v>
      </c>
      <c r="AD25" s="9" t="s">
        <v>158</v>
      </c>
      <c r="AE25" s="16">
        <v>80.5</v>
      </c>
      <c r="AF25" s="18">
        <f t="shared" si="2"/>
        <v>53.588673126814655</v>
      </c>
      <c r="AG25" s="26">
        <f t="shared" si="3"/>
        <v>67</v>
      </c>
      <c r="AH25" s="18">
        <f t="shared" si="4"/>
        <v>8.2469244423305899</v>
      </c>
      <c r="AI25" s="16">
        <f t="shared" si="5"/>
        <v>71.2</v>
      </c>
      <c r="AJ25" s="19">
        <f t="shared" si="6"/>
        <v>14.762408267869137</v>
      </c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</row>
    <row r="26" spans="1:56" s="21" customFormat="1" x14ac:dyDescent="0.25">
      <c r="A26" s="8">
        <v>23</v>
      </c>
      <c r="B26" s="9" t="s">
        <v>78</v>
      </c>
      <c r="C26" s="9" t="s">
        <v>79</v>
      </c>
      <c r="D26" s="10">
        <v>45257</v>
      </c>
      <c r="E26" s="11" t="s">
        <v>159</v>
      </c>
      <c r="F26" s="17" t="s">
        <v>160</v>
      </c>
      <c r="G26" s="9" t="s">
        <v>91</v>
      </c>
      <c r="H26" s="9" t="s">
        <v>161</v>
      </c>
      <c r="I26" s="9" t="s">
        <v>162</v>
      </c>
      <c r="J26" s="9" t="s">
        <v>65</v>
      </c>
      <c r="K26" s="9" t="s">
        <v>163</v>
      </c>
      <c r="L26" s="9" t="s">
        <v>163</v>
      </c>
      <c r="M26" s="9">
        <v>16694521</v>
      </c>
      <c r="N26" s="9" t="s">
        <v>164</v>
      </c>
      <c r="O26" s="9" t="s">
        <v>165</v>
      </c>
      <c r="P26" s="12">
        <v>0.30083333333333334</v>
      </c>
      <c r="Q26" s="13">
        <v>0.29321759259259256</v>
      </c>
      <c r="R26" s="12">
        <f t="shared" si="0"/>
        <v>0.5940509259259259</v>
      </c>
      <c r="S26" s="14" t="s">
        <v>56</v>
      </c>
      <c r="T26" s="15">
        <f t="shared" si="1"/>
        <v>422.23333333333329</v>
      </c>
      <c r="U26" s="16">
        <v>96.8</v>
      </c>
      <c r="V26" s="17">
        <v>8</v>
      </c>
      <c r="W26" s="17" t="s">
        <v>111</v>
      </c>
      <c r="X26" s="9" t="s">
        <v>166</v>
      </c>
      <c r="Y26" s="9">
        <v>43984</v>
      </c>
      <c r="Z26" s="9" t="s">
        <v>56</v>
      </c>
      <c r="AA26" s="9" t="s">
        <v>59</v>
      </c>
      <c r="AB26" s="9" t="s">
        <v>60</v>
      </c>
      <c r="AC26" s="17" t="s">
        <v>61</v>
      </c>
      <c r="AD26" s="9" t="s">
        <v>167</v>
      </c>
      <c r="AE26" s="16">
        <v>67.7</v>
      </c>
      <c r="AF26" s="18">
        <f t="shared" si="2"/>
        <v>9.0873282332519434</v>
      </c>
      <c r="AG26" s="26">
        <f t="shared" si="3"/>
        <v>54.2</v>
      </c>
      <c r="AH26" s="18">
        <f t="shared" si="4"/>
        <v>1.3984766733249576</v>
      </c>
      <c r="AI26" s="16">
        <f t="shared" si="5"/>
        <v>58.400000000000006</v>
      </c>
      <c r="AJ26" s="19">
        <f t="shared" si="6"/>
        <v>2.503343367467572</v>
      </c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</row>
    <row r="27" spans="1:56" s="21" customFormat="1" x14ac:dyDescent="0.25">
      <c r="A27" s="8">
        <v>24</v>
      </c>
      <c r="B27" s="9" t="s">
        <v>45</v>
      </c>
      <c r="C27" s="9" t="s">
        <v>46</v>
      </c>
      <c r="D27" s="10">
        <v>45257</v>
      </c>
      <c r="E27" s="11" t="s">
        <v>47</v>
      </c>
      <c r="F27" s="17" t="s">
        <v>48</v>
      </c>
      <c r="G27" s="9" t="s">
        <v>49</v>
      </c>
      <c r="H27" s="9" t="s">
        <v>50</v>
      </c>
      <c r="I27" s="9" t="s">
        <v>51</v>
      </c>
      <c r="J27" s="9" t="s">
        <v>52</v>
      </c>
      <c r="K27" s="9" t="s">
        <v>53</v>
      </c>
      <c r="L27" s="9" t="s">
        <v>53</v>
      </c>
      <c r="M27" s="9">
        <v>16896299</v>
      </c>
      <c r="N27" s="9" t="s">
        <v>168</v>
      </c>
      <c r="O27" s="9" t="s">
        <v>169</v>
      </c>
      <c r="P27" s="12">
        <v>0.29421296296296295</v>
      </c>
      <c r="Q27" s="13">
        <v>0.29166666666666669</v>
      </c>
      <c r="R27" s="12">
        <f t="shared" si="0"/>
        <v>0.58587962962962958</v>
      </c>
      <c r="S27" s="14" t="s">
        <v>56</v>
      </c>
      <c r="T27" s="15">
        <f t="shared" si="1"/>
        <v>419.99999999999994</v>
      </c>
      <c r="U27" s="16">
        <v>101.9</v>
      </c>
      <c r="V27" s="17">
        <v>8</v>
      </c>
      <c r="W27" s="17" t="s">
        <v>135</v>
      </c>
      <c r="X27" s="9" t="s">
        <v>104</v>
      </c>
      <c r="Y27" s="9">
        <v>74636</v>
      </c>
      <c r="Z27" s="9" t="s">
        <v>56</v>
      </c>
      <c r="AA27" s="9" t="s">
        <v>59</v>
      </c>
      <c r="AB27" s="9" t="s">
        <v>60</v>
      </c>
      <c r="AC27" s="17" t="s">
        <v>61</v>
      </c>
      <c r="AD27" s="9" t="s">
        <v>170</v>
      </c>
      <c r="AE27" s="16">
        <v>91.4</v>
      </c>
      <c r="AF27" s="18">
        <f t="shared" si="2"/>
        <v>242.83897687900958</v>
      </c>
      <c r="AG27" s="26">
        <f t="shared" si="3"/>
        <v>77.900000000000006</v>
      </c>
      <c r="AH27" s="18">
        <f t="shared" si="4"/>
        <v>37.371231215873493</v>
      </c>
      <c r="AI27" s="16">
        <f t="shared" si="5"/>
        <v>82.100000000000009</v>
      </c>
      <c r="AJ27" s="19">
        <f t="shared" si="6"/>
        <v>66.896377739305692</v>
      </c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</row>
    <row r="28" spans="1:56" s="21" customFormat="1" x14ac:dyDescent="0.25">
      <c r="A28" s="8">
        <v>25</v>
      </c>
      <c r="B28" s="9" t="s">
        <v>78</v>
      </c>
      <c r="C28" s="9" t="s">
        <v>79</v>
      </c>
      <c r="D28" s="10">
        <v>45257</v>
      </c>
      <c r="E28" s="11" t="s">
        <v>171</v>
      </c>
      <c r="F28" s="17" t="s">
        <v>172</v>
      </c>
      <c r="G28" s="9" t="s">
        <v>82</v>
      </c>
      <c r="H28" s="9" t="s">
        <v>173</v>
      </c>
      <c r="I28" s="9" t="s">
        <v>173</v>
      </c>
      <c r="J28" s="9" t="s">
        <v>52</v>
      </c>
      <c r="K28" s="9" t="s">
        <v>174</v>
      </c>
      <c r="L28" s="9" t="s">
        <v>174</v>
      </c>
      <c r="M28" s="9">
        <v>1113669320</v>
      </c>
      <c r="N28" s="9" t="s">
        <v>175</v>
      </c>
      <c r="O28" s="9" t="s">
        <v>176</v>
      </c>
      <c r="P28" s="12">
        <v>0.29618055555555556</v>
      </c>
      <c r="Q28" s="13">
        <v>0.29783564814814817</v>
      </c>
      <c r="R28" s="12">
        <f t="shared" si="0"/>
        <v>0.59401620370370378</v>
      </c>
      <c r="S28" s="14" t="s">
        <v>56</v>
      </c>
      <c r="T28" s="15">
        <f t="shared" si="1"/>
        <v>428.88333333333344</v>
      </c>
      <c r="U28" s="16">
        <v>114.8</v>
      </c>
      <c r="V28" s="17">
        <v>8</v>
      </c>
      <c r="W28" s="17" t="s">
        <v>177</v>
      </c>
      <c r="X28" s="9" t="s">
        <v>178</v>
      </c>
      <c r="Y28" s="9">
        <v>117595</v>
      </c>
      <c r="Z28" s="9" t="s">
        <v>56</v>
      </c>
      <c r="AA28" s="9" t="s">
        <v>97</v>
      </c>
      <c r="AB28" s="9" t="s">
        <v>98</v>
      </c>
      <c r="AC28" s="9" t="s">
        <v>99</v>
      </c>
      <c r="AD28" s="9" t="s">
        <v>179</v>
      </c>
      <c r="AE28" s="16">
        <v>79.3</v>
      </c>
      <c r="AF28" s="18">
        <f t="shared" si="2"/>
        <v>45.375957765858026</v>
      </c>
      <c r="AG28" s="26">
        <f t="shared" si="3"/>
        <v>65.8</v>
      </c>
      <c r="AH28" s="18">
        <f t="shared" si="4"/>
        <v>6.983044612951371</v>
      </c>
      <c r="AI28" s="16">
        <f t="shared" si="5"/>
        <v>70</v>
      </c>
      <c r="AJ28" s="19">
        <f t="shared" si="6"/>
        <v>12.5</v>
      </c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</row>
    <row r="29" spans="1:56" s="21" customFormat="1" x14ac:dyDescent="0.25">
      <c r="A29" s="8">
        <v>26</v>
      </c>
      <c r="B29" s="9" t="s">
        <v>45</v>
      </c>
      <c r="C29" s="9" t="s">
        <v>46</v>
      </c>
      <c r="D29" s="10">
        <v>45257</v>
      </c>
      <c r="E29" s="11" t="s">
        <v>113</v>
      </c>
      <c r="F29" s="17" t="s">
        <v>114</v>
      </c>
      <c r="G29" s="9" t="s">
        <v>49</v>
      </c>
      <c r="H29" s="9" t="s">
        <v>114</v>
      </c>
      <c r="I29" s="9" t="s">
        <v>114</v>
      </c>
      <c r="J29" s="9" t="s">
        <v>65</v>
      </c>
      <c r="K29" s="9" t="s">
        <v>66</v>
      </c>
      <c r="L29" s="9" t="s">
        <v>66</v>
      </c>
      <c r="M29" s="9">
        <v>6221491</v>
      </c>
      <c r="N29" s="9" t="s">
        <v>180</v>
      </c>
      <c r="O29" s="9" t="s">
        <v>116</v>
      </c>
      <c r="P29" s="12">
        <v>0.27460648148148148</v>
      </c>
      <c r="Q29" s="13">
        <v>0.29166666666666669</v>
      </c>
      <c r="R29" s="12">
        <f t="shared" si="0"/>
        <v>0.56627314814814822</v>
      </c>
      <c r="S29" s="14" t="s">
        <v>56</v>
      </c>
      <c r="T29" s="15">
        <f t="shared" si="1"/>
        <v>420.00000000000011</v>
      </c>
      <c r="U29" s="16">
        <v>110.7</v>
      </c>
      <c r="V29" s="17">
        <v>8</v>
      </c>
      <c r="W29" s="17" t="s">
        <v>117</v>
      </c>
      <c r="X29" s="9" t="s">
        <v>69</v>
      </c>
      <c r="Y29" s="9">
        <v>43944</v>
      </c>
      <c r="Z29" s="9" t="s">
        <v>56</v>
      </c>
      <c r="AA29" s="9" t="s">
        <v>59</v>
      </c>
      <c r="AB29" s="9" t="s">
        <v>60</v>
      </c>
      <c r="AC29" s="17" t="s">
        <v>61</v>
      </c>
      <c r="AD29" s="9" t="s">
        <v>141</v>
      </c>
      <c r="AE29" s="16">
        <v>80.599999999999994</v>
      </c>
      <c r="AF29" s="18">
        <f t="shared" si="2"/>
        <v>54.336743126302864</v>
      </c>
      <c r="AG29" s="26">
        <f t="shared" si="3"/>
        <v>67.099999999999994</v>
      </c>
      <c r="AH29" s="18">
        <f t="shared" si="4"/>
        <v>8.3620472174131955</v>
      </c>
      <c r="AI29" s="16">
        <f t="shared" si="5"/>
        <v>71.3</v>
      </c>
      <c r="AJ29" s="19">
        <f t="shared" si="6"/>
        <v>14.968483807736602</v>
      </c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</row>
    <row r="30" spans="1:56" s="21" customFormat="1" x14ac:dyDescent="0.25">
      <c r="A30" s="8">
        <v>27</v>
      </c>
      <c r="B30" s="9" t="s">
        <v>45</v>
      </c>
      <c r="C30" s="9" t="s">
        <v>46</v>
      </c>
      <c r="D30" s="10">
        <v>45257</v>
      </c>
      <c r="E30" s="11" t="s">
        <v>113</v>
      </c>
      <c r="F30" s="17" t="s">
        <v>114</v>
      </c>
      <c r="G30" s="9" t="s">
        <v>49</v>
      </c>
      <c r="H30" s="9" t="s">
        <v>114</v>
      </c>
      <c r="I30" s="9" t="s">
        <v>114</v>
      </c>
      <c r="J30" s="9" t="s">
        <v>65</v>
      </c>
      <c r="K30" s="9" t="s">
        <v>53</v>
      </c>
      <c r="L30" s="9" t="s">
        <v>53</v>
      </c>
      <c r="M30" s="9">
        <v>94351644</v>
      </c>
      <c r="N30" s="9" t="s">
        <v>181</v>
      </c>
      <c r="O30" s="9" t="s">
        <v>116</v>
      </c>
      <c r="P30" s="12">
        <v>0.2744907407407407</v>
      </c>
      <c r="Q30" s="13">
        <v>0.29166666666666669</v>
      </c>
      <c r="R30" s="12">
        <f t="shared" si="0"/>
        <v>0.56615740740740739</v>
      </c>
      <c r="S30" s="14" t="s">
        <v>56</v>
      </c>
      <c r="T30" s="15">
        <f t="shared" si="1"/>
        <v>420</v>
      </c>
      <c r="U30" s="16">
        <v>110.5</v>
      </c>
      <c r="V30" s="17">
        <v>8</v>
      </c>
      <c r="W30" s="17" t="s">
        <v>117</v>
      </c>
      <c r="X30" s="9" t="s">
        <v>87</v>
      </c>
      <c r="Y30" s="9">
        <v>117586</v>
      </c>
      <c r="Z30" s="9" t="s">
        <v>56</v>
      </c>
      <c r="AA30" s="9" t="s">
        <v>59</v>
      </c>
      <c r="AB30" s="9" t="s">
        <v>60</v>
      </c>
      <c r="AC30" s="17" t="s">
        <v>61</v>
      </c>
      <c r="AD30" s="9" t="s">
        <v>182</v>
      </c>
      <c r="AE30" s="16">
        <v>81.099999999999994</v>
      </c>
      <c r="AF30" s="18">
        <f t="shared" si="2"/>
        <v>58.236679323422749</v>
      </c>
      <c r="AG30" s="26">
        <f t="shared" si="3"/>
        <v>67.599999999999994</v>
      </c>
      <c r="AH30" s="18">
        <f t="shared" si="4"/>
        <v>8.9622203000989167</v>
      </c>
      <c r="AI30" s="16">
        <f t="shared" si="5"/>
        <v>71.8</v>
      </c>
      <c r="AJ30" s="19">
        <f t="shared" si="6"/>
        <v>16.042823719536297</v>
      </c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</row>
    <row r="31" spans="1:56" s="21" customFormat="1" x14ac:dyDescent="0.25">
      <c r="A31" s="8">
        <v>28</v>
      </c>
      <c r="B31" s="9" t="s">
        <v>78</v>
      </c>
      <c r="C31" s="9" t="s">
        <v>79</v>
      </c>
      <c r="D31" s="10">
        <v>45257</v>
      </c>
      <c r="E31" s="11" t="s">
        <v>126</v>
      </c>
      <c r="F31" s="17" t="s">
        <v>127</v>
      </c>
      <c r="G31" s="9" t="s">
        <v>82</v>
      </c>
      <c r="H31" s="9" t="s">
        <v>127</v>
      </c>
      <c r="I31" s="9" t="s">
        <v>127</v>
      </c>
      <c r="J31" s="9" t="s">
        <v>52</v>
      </c>
      <c r="K31" s="9" t="s">
        <v>53</v>
      </c>
      <c r="L31" s="9" t="s">
        <v>53</v>
      </c>
      <c r="M31" s="9">
        <v>94536773</v>
      </c>
      <c r="N31" s="9" t="s">
        <v>128</v>
      </c>
      <c r="O31" s="9" t="s">
        <v>129</v>
      </c>
      <c r="P31" s="12">
        <v>0.25777777777777777</v>
      </c>
      <c r="Q31" s="13">
        <v>0.29166666666666669</v>
      </c>
      <c r="R31" s="12">
        <f t="shared" si="0"/>
        <v>0.5494444444444444</v>
      </c>
      <c r="S31" s="14" t="s">
        <v>56</v>
      </c>
      <c r="T31" s="15">
        <f t="shared" si="1"/>
        <v>419.99999999999994</v>
      </c>
      <c r="U31" s="16">
        <v>121.4</v>
      </c>
      <c r="V31" s="17">
        <v>8</v>
      </c>
      <c r="W31" s="9" t="s">
        <v>117</v>
      </c>
      <c r="X31" s="9" t="s">
        <v>96</v>
      </c>
      <c r="Y31" s="9">
        <v>110629</v>
      </c>
      <c r="Z31" s="9" t="s">
        <v>56</v>
      </c>
      <c r="AA31" s="9" t="s">
        <v>97</v>
      </c>
      <c r="AB31" s="9" t="s">
        <v>98</v>
      </c>
      <c r="AC31" s="9" t="s">
        <v>99</v>
      </c>
      <c r="AD31" s="9" t="s">
        <v>183</v>
      </c>
      <c r="AE31" s="16">
        <v>74.099999999999994</v>
      </c>
      <c r="AF31" s="18">
        <f t="shared" si="2"/>
        <v>22.067574907266359</v>
      </c>
      <c r="AG31" s="26">
        <f t="shared" si="3"/>
        <v>60.599999999999994</v>
      </c>
      <c r="AH31" s="18">
        <f t="shared" si="4"/>
        <v>3.3960464453939307</v>
      </c>
      <c r="AI31" s="16">
        <f t="shared" si="5"/>
        <v>64.8</v>
      </c>
      <c r="AJ31" s="19">
        <f t="shared" si="6"/>
        <v>6.0790934213267818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</row>
    <row r="32" spans="1:56" s="21" customFormat="1" x14ac:dyDescent="0.25">
      <c r="A32" s="8">
        <v>29</v>
      </c>
      <c r="B32" s="9" t="s">
        <v>78</v>
      </c>
      <c r="C32" s="9" t="s">
        <v>79</v>
      </c>
      <c r="D32" s="10">
        <v>45257</v>
      </c>
      <c r="E32" s="11" t="s">
        <v>126</v>
      </c>
      <c r="F32" s="17" t="s">
        <v>127</v>
      </c>
      <c r="G32" s="9" t="s">
        <v>82</v>
      </c>
      <c r="H32" s="9" t="s">
        <v>127</v>
      </c>
      <c r="I32" s="9" t="s">
        <v>127</v>
      </c>
      <c r="J32" s="9" t="s">
        <v>52</v>
      </c>
      <c r="K32" s="9" t="s">
        <v>53</v>
      </c>
      <c r="L32" s="9" t="s">
        <v>53</v>
      </c>
      <c r="M32" s="9">
        <v>1118291880</v>
      </c>
      <c r="N32" s="9" t="s">
        <v>131</v>
      </c>
      <c r="O32" s="9" t="s">
        <v>129</v>
      </c>
      <c r="P32" s="12">
        <v>0.25761574074074073</v>
      </c>
      <c r="Q32" s="13">
        <v>0.29166666666666669</v>
      </c>
      <c r="R32" s="12">
        <f t="shared" si="0"/>
        <v>0.54928240740740741</v>
      </c>
      <c r="S32" s="14" t="s">
        <v>56</v>
      </c>
      <c r="T32" s="15">
        <f t="shared" si="1"/>
        <v>420</v>
      </c>
      <c r="U32" s="16">
        <v>123.1</v>
      </c>
      <c r="V32" s="17">
        <v>8</v>
      </c>
      <c r="W32" s="17" t="s">
        <v>117</v>
      </c>
      <c r="X32" s="9" t="s">
        <v>107</v>
      </c>
      <c r="Y32" s="9">
        <v>43981</v>
      </c>
      <c r="Z32" s="9" t="s">
        <v>56</v>
      </c>
      <c r="AA32" s="9" t="s">
        <v>97</v>
      </c>
      <c r="AB32" s="9" t="s">
        <v>98</v>
      </c>
      <c r="AC32" s="9" t="s">
        <v>99</v>
      </c>
      <c r="AD32" s="9" t="s">
        <v>184</v>
      </c>
      <c r="AE32" s="16">
        <v>76.099999999999994</v>
      </c>
      <c r="AF32" s="18">
        <f t="shared" si="2"/>
        <v>29.118339661711374</v>
      </c>
      <c r="AG32" s="26">
        <f t="shared" si="3"/>
        <v>62.599999999999994</v>
      </c>
      <c r="AH32" s="18">
        <f t="shared" si="4"/>
        <v>4.4811101500494566</v>
      </c>
      <c r="AI32" s="16">
        <f t="shared" si="5"/>
        <v>66.8</v>
      </c>
      <c r="AJ32" s="19">
        <f t="shared" si="6"/>
        <v>8.021411859768147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</row>
    <row r="33" spans="1:56" s="21" customFormat="1" x14ac:dyDescent="0.25">
      <c r="A33" s="8">
        <v>30</v>
      </c>
      <c r="B33" s="9" t="s">
        <v>78</v>
      </c>
      <c r="C33" s="9" t="s">
        <v>79</v>
      </c>
      <c r="D33" s="10">
        <v>45257</v>
      </c>
      <c r="E33" s="11" t="s">
        <v>121</v>
      </c>
      <c r="F33" s="17" t="s">
        <v>122</v>
      </c>
      <c r="G33" s="9" t="s">
        <v>82</v>
      </c>
      <c r="H33" s="9" t="s">
        <v>122</v>
      </c>
      <c r="I33" s="9" t="s">
        <v>122</v>
      </c>
      <c r="J33" s="9" t="s">
        <v>52</v>
      </c>
      <c r="K33" s="9" t="s">
        <v>53</v>
      </c>
      <c r="L33" s="9" t="s">
        <v>53</v>
      </c>
      <c r="M33" s="9">
        <v>1107049604</v>
      </c>
      <c r="N33" s="9" t="s">
        <v>123</v>
      </c>
      <c r="O33" s="9" t="s">
        <v>124</v>
      </c>
      <c r="P33" s="12">
        <v>0.2769212962962963</v>
      </c>
      <c r="Q33" s="13">
        <v>0.29410879629629633</v>
      </c>
      <c r="R33" s="12">
        <f>+P33+Q33</f>
        <v>0.57103009259259263</v>
      </c>
      <c r="S33" s="14" t="s">
        <v>56</v>
      </c>
      <c r="T33" s="15">
        <f>IFERROR(IF(P33="","",MOD(R33-P33,1)*1440),"")</f>
        <v>423.51666666666671</v>
      </c>
      <c r="U33" s="16">
        <v>111.2</v>
      </c>
      <c r="V33" s="17">
        <v>8</v>
      </c>
      <c r="W33" s="9" t="s">
        <v>117</v>
      </c>
      <c r="X33" s="9" t="s">
        <v>185</v>
      </c>
      <c r="Y33" s="9">
        <v>37666</v>
      </c>
      <c r="Z33" s="9" t="s">
        <v>56</v>
      </c>
      <c r="AA33" s="9" t="s">
        <v>59</v>
      </c>
      <c r="AB33" s="9" t="s">
        <v>60</v>
      </c>
      <c r="AC33" s="17" t="s">
        <v>61</v>
      </c>
      <c r="AD33" s="9" t="s">
        <v>186</v>
      </c>
      <c r="AE33" s="16">
        <v>83.2</v>
      </c>
      <c r="AF33" s="18">
        <f>100*(V33/(8/2^((AE33-85)/5)))</f>
        <v>77.916457966050018</v>
      </c>
      <c r="AG33" s="26">
        <f t="shared" si="3"/>
        <v>69.7</v>
      </c>
      <c r="AH33" s="18">
        <f t="shared" si="4"/>
        <v>11.99080149156581</v>
      </c>
      <c r="AI33" s="16">
        <f t="shared" si="5"/>
        <v>73.900000000000006</v>
      </c>
      <c r="AJ33" s="19">
        <f t="shared" si="6"/>
        <v>21.46413591094386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</row>
    <row r="34" spans="1:56" s="21" customFormat="1" x14ac:dyDescent="0.25">
      <c r="A34" s="8">
        <v>31</v>
      </c>
      <c r="B34" s="9" t="s">
        <v>45</v>
      </c>
      <c r="C34" s="9" t="s">
        <v>46</v>
      </c>
      <c r="D34" s="10">
        <v>45257</v>
      </c>
      <c r="E34" s="11" t="s">
        <v>187</v>
      </c>
      <c r="F34" s="17" t="s">
        <v>188</v>
      </c>
      <c r="G34" s="9" t="s">
        <v>49</v>
      </c>
      <c r="H34" s="9" t="s">
        <v>189</v>
      </c>
      <c r="I34" s="9" t="s">
        <v>190</v>
      </c>
      <c r="J34" s="9" t="s">
        <v>52</v>
      </c>
      <c r="K34" s="9" t="s">
        <v>191</v>
      </c>
      <c r="L34" s="9" t="s">
        <v>191</v>
      </c>
      <c r="M34" s="9">
        <v>1144183377</v>
      </c>
      <c r="N34" s="9" t="s">
        <v>192</v>
      </c>
      <c r="O34" s="9" t="s">
        <v>193</v>
      </c>
      <c r="P34" s="12">
        <v>0.3069675925925926</v>
      </c>
      <c r="Q34" s="13">
        <v>0.29959490740740741</v>
      </c>
      <c r="R34" s="12">
        <f>+P34+Q34</f>
        <v>0.6065625</v>
      </c>
      <c r="S34" s="14" t="s">
        <v>56</v>
      </c>
      <c r="T34" s="15">
        <f>IFERROR(IF(P34="","",MOD(R34-P34,1)*1440),"")</f>
        <v>431.41666666666669</v>
      </c>
      <c r="U34" s="16">
        <v>98.7</v>
      </c>
      <c r="V34" s="17">
        <v>8</v>
      </c>
      <c r="W34" s="17" t="s">
        <v>111</v>
      </c>
      <c r="X34" s="9" t="s">
        <v>194</v>
      </c>
      <c r="Y34" s="9">
        <v>109433</v>
      </c>
      <c r="Z34" s="9" t="s">
        <v>56</v>
      </c>
      <c r="AA34" s="9" t="s">
        <v>97</v>
      </c>
      <c r="AB34" s="9" t="s">
        <v>98</v>
      </c>
      <c r="AC34" s="9" t="s">
        <v>99</v>
      </c>
      <c r="AD34" s="9" t="s">
        <v>195</v>
      </c>
      <c r="AE34" s="16">
        <v>71.099999999999994</v>
      </c>
      <c r="AF34" s="18">
        <f>100*(V34/(8/2^((AE34-85)/5)))</f>
        <v>14.559169830855687</v>
      </c>
      <c r="AG34" s="26">
        <f t="shared" si="3"/>
        <v>57.599999999999994</v>
      </c>
      <c r="AH34" s="18">
        <f t="shared" si="4"/>
        <v>2.2405550750247283</v>
      </c>
      <c r="AI34" s="16">
        <f t="shared" si="5"/>
        <v>61.8</v>
      </c>
      <c r="AJ34" s="19">
        <f t="shared" si="6"/>
        <v>4.0107059298840753</v>
      </c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</row>
    <row r="35" spans="1:56" s="21" customFormat="1" x14ac:dyDescent="0.25">
      <c r="A35" s="8">
        <v>32</v>
      </c>
      <c r="B35" s="9" t="s">
        <v>45</v>
      </c>
      <c r="C35" s="9" t="s">
        <v>46</v>
      </c>
      <c r="D35" s="10">
        <v>45257</v>
      </c>
      <c r="E35" s="11" t="s">
        <v>196</v>
      </c>
      <c r="F35" s="17" t="s">
        <v>197</v>
      </c>
      <c r="G35" s="9" t="s">
        <v>49</v>
      </c>
      <c r="H35" s="9" t="s">
        <v>189</v>
      </c>
      <c r="I35" s="9" t="s">
        <v>198</v>
      </c>
      <c r="J35" s="9" t="s">
        <v>52</v>
      </c>
      <c r="K35" s="9" t="s">
        <v>199</v>
      </c>
      <c r="L35" s="9" t="s">
        <v>199</v>
      </c>
      <c r="M35" s="9">
        <v>16847512</v>
      </c>
      <c r="N35" s="9" t="s">
        <v>200</v>
      </c>
      <c r="O35" s="9" t="s">
        <v>201</v>
      </c>
      <c r="P35" s="12">
        <v>0.31854166666666667</v>
      </c>
      <c r="Q35" s="13">
        <v>0.29166666666666669</v>
      </c>
      <c r="R35" s="12">
        <f>+P35+Q35</f>
        <v>0.61020833333333335</v>
      </c>
      <c r="S35" s="14" t="s">
        <v>56</v>
      </c>
      <c r="T35" s="15">
        <f>IFERROR(IF(P35="","",MOD(R35-P35,1)*1440),"")</f>
        <v>420</v>
      </c>
      <c r="U35" s="16">
        <v>96.3</v>
      </c>
      <c r="V35" s="17">
        <v>8</v>
      </c>
      <c r="W35" s="17" t="s">
        <v>111</v>
      </c>
      <c r="X35" s="9" t="s">
        <v>58</v>
      </c>
      <c r="Y35" s="9">
        <v>109504</v>
      </c>
      <c r="Z35" s="9" t="s">
        <v>56</v>
      </c>
      <c r="AA35" s="9" t="s">
        <v>97</v>
      </c>
      <c r="AB35" s="9" t="s">
        <v>98</v>
      </c>
      <c r="AC35" s="9" t="s">
        <v>99</v>
      </c>
      <c r="AD35" s="9" t="s">
        <v>202</v>
      </c>
      <c r="AE35" s="16">
        <v>70.400000000000006</v>
      </c>
      <c r="AF35" s="18">
        <f>100*(V35/(8/2^((AE35-85)/5)))</f>
        <v>13.212725507017261</v>
      </c>
      <c r="AG35" s="26">
        <f t="shared" si="3"/>
        <v>56.900000000000006</v>
      </c>
      <c r="AH35" s="18">
        <f t="shared" si="4"/>
        <v>2.0333466491280228</v>
      </c>
      <c r="AI35" s="16">
        <f t="shared" si="5"/>
        <v>61.100000000000009</v>
      </c>
      <c r="AJ35" s="19">
        <f t="shared" si="6"/>
        <v>3.639792457713928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</row>
    <row r="36" spans="1:56" s="21" customFormat="1" x14ac:dyDescent="0.25">
      <c r="A36" s="8">
        <v>33</v>
      </c>
      <c r="B36" s="9" t="s">
        <v>45</v>
      </c>
      <c r="C36" s="9" t="s">
        <v>46</v>
      </c>
      <c r="D36" s="10">
        <v>45258</v>
      </c>
      <c r="E36" s="11" t="s">
        <v>187</v>
      </c>
      <c r="F36" s="17" t="s">
        <v>188</v>
      </c>
      <c r="G36" s="9" t="s">
        <v>49</v>
      </c>
      <c r="H36" s="9" t="s">
        <v>189</v>
      </c>
      <c r="I36" s="9" t="s">
        <v>190</v>
      </c>
      <c r="J36" s="9" t="s">
        <v>52</v>
      </c>
      <c r="K36" s="9" t="s">
        <v>191</v>
      </c>
      <c r="L36" s="9" t="s">
        <v>191</v>
      </c>
      <c r="M36" s="9">
        <v>1144183377</v>
      </c>
      <c r="N36" s="9" t="s">
        <v>192</v>
      </c>
      <c r="O36" s="9" t="s">
        <v>193</v>
      </c>
      <c r="P36" s="12">
        <v>0.32354166666666667</v>
      </c>
      <c r="Q36" s="13">
        <v>0.29166666666666669</v>
      </c>
      <c r="R36" s="12">
        <f>+P36+Q36</f>
        <v>0.61520833333333336</v>
      </c>
      <c r="S36" s="14" t="s">
        <v>56</v>
      </c>
      <c r="T36" s="15">
        <f>IFERROR(IF(P36="","",MOD(R36-P36,1)*1440),"")</f>
        <v>420</v>
      </c>
      <c r="U36" s="16">
        <v>97.5</v>
      </c>
      <c r="V36" s="17">
        <v>8</v>
      </c>
      <c r="W36" s="17" t="s">
        <v>111</v>
      </c>
      <c r="X36" s="9" t="s">
        <v>69</v>
      </c>
      <c r="Y36" s="9">
        <v>43944</v>
      </c>
      <c r="Z36" s="9" t="s">
        <v>56</v>
      </c>
      <c r="AA36" s="9" t="s">
        <v>97</v>
      </c>
      <c r="AB36" s="9" t="s">
        <v>98</v>
      </c>
      <c r="AC36" s="9" t="s">
        <v>99</v>
      </c>
      <c r="AD36" s="9" t="s">
        <v>152</v>
      </c>
      <c r="AE36" s="16">
        <v>68.400000000000006</v>
      </c>
      <c r="AF36" s="18">
        <f>100*(V36/(8/2^((AE36-85)/5)))</f>
        <v>10.013373469870285</v>
      </c>
      <c r="AG36" s="26">
        <f t="shared" ref="AG36:AG67" si="7">AE36-((25-7)-(25-7)*0.25)</f>
        <v>54.900000000000006</v>
      </c>
      <c r="AH36" s="18">
        <f t="shared" ref="AH36:AH67" si="8">100*(V36/(8/2^((AG36-85)/5)))</f>
        <v>1.5409886007708749</v>
      </c>
      <c r="AI36" s="16">
        <f t="shared" ref="AI36:AI67" si="9">AE36-((25.6-7)-(25.6-7)*0.5)</f>
        <v>59.100000000000009</v>
      </c>
      <c r="AJ36" s="19">
        <f t="shared" ref="AJ36:AJ67" si="10">100*(V36/(8/2^((AI36-85)/5)))</f>
        <v>2.7584468634083006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</row>
    <row r="37" spans="1:56" s="21" customFormat="1" x14ac:dyDescent="0.25">
      <c r="A37" s="8">
        <v>34</v>
      </c>
      <c r="B37" s="9" t="s">
        <v>78</v>
      </c>
      <c r="C37" s="9" t="s">
        <v>79</v>
      </c>
      <c r="D37" s="10">
        <v>45258</v>
      </c>
      <c r="E37" s="11" t="s">
        <v>187</v>
      </c>
      <c r="F37" s="17" t="s">
        <v>188</v>
      </c>
      <c r="G37" s="9" t="s">
        <v>49</v>
      </c>
      <c r="H37" s="9" t="s">
        <v>189</v>
      </c>
      <c r="I37" s="9" t="s">
        <v>190</v>
      </c>
      <c r="J37" s="9" t="s">
        <v>52</v>
      </c>
      <c r="K37" s="9" t="s">
        <v>203</v>
      </c>
      <c r="L37" s="9" t="s">
        <v>203</v>
      </c>
      <c r="M37" s="9">
        <v>1130640489</v>
      </c>
      <c r="N37" s="9" t="s">
        <v>204</v>
      </c>
      <c r="O37" s="9" t="s">
        <v>193</v>
      </c>
      <c r="P37" s="12">
        <v>0.32493055555555556</v>
      </c>
      <c r="Q37" s="13">
        <v>0.26599537037037035</v>
      </c>
      <c r="R37" s="12">
        <f t="shared" ref="R37:R74" si="11">+P37+Q37</f>
        <v>0.59092592592592585</v>
      </c>
      <c r="S37" s="14" t="s">
        <v>56</v>
      </c>
      <c r="T37" s="15">
        <f t="shared" ref="T37:T74" si="12">IFERROR(IF(P37="","",MOD(R37-P37,1)*1440),"")</f>
        <v>383.03333333333325</v>
      </c>
      <c r="U37" s="16">
        <v>93</v>
      </c>
      <c r="V37" s="17">
        <v>8</v>
      </c>
      <c r="W37" s="17" t="s">
        <v>111</v>
      </c>
      <c r="X37" s="9" t="s">
        <v>104</v>
      </c>
      <c r="Y37" s="9">
        <v>74636</v>
      </c>
      <c r="Z37" s="9" t="s">
        <v>56</v>
      </c>
      <c r="AA37" s="9" t="s">
        <v>97</v>
      </c>
      <c r="AB37" s="9" t="s">
        <v>98</v>
      </c>
      <c r="AC37" s="9" t="s">
        <v>99</v>
      </c>
      <c r="AD37" s="9" t="s">
        <v>205</v>
      </c>
      <c r="AE37" s="16">
        <v>67.8</v>
      </c>
      <c r="AF37" s="18">
        <f t="shared" ref="AF37:AF74" si="13">100*(V37/(8/2^((AE37-85)/5)))</f>
        <v>9.2141826080693825</v>
      </c>
      <c r="AG37" s="26">
        <f t="shared" si="7"/>
        <v>54.3</v>
      </c>
      <c r="AH37" s="18">
        <f t="shared" si="8"/>
        <v>1.4179986801830642</v>
      </c>
      <c r="AI37" s="16">
        <f t="shared" si="9"/>
        <v>58.5</v>
      </c>
      <c r="AJ37" s="19">
        <f t="shared" si="10"/>
        <v>2.5382887386132369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</row>
    <row r="38" spans="1:56" s="21" customFormat="1" x14ac:dyDescent="0.25">
      <c r="A38" s="8">
        <v>35</v>
      </c>
      <c r="B38" s="9" t="s">
        <v>78</v>
      </c>
      <c r="C38" s="9" t="s">
        <v>79</v>
      </c>
      <c r="D38" s="10">
        <v>45258</v>
      </c>
      <c r="E38" s="11" t="s">
        <v>145</v>
      </c>
      <c r="F38" s="17" t="s">
        <v>146</v>
      </c>
      <c r="G38" s="9" t="s">
        <v>82</v>
      </c>
      <c r="H38" s="9" t="s">
        <v>147</v>
      </c>
      <c r="I38" s="9" t="s">
        <v>147</v>
      </c>
      <c r="J38" s="9" t="s">
        <v>52</v>
      </c>
      <c r="K38" s="9" t="s">
        <v>148</v>
      </c>
      <c r="L38" s="9" t="s">
        <v>149</v>
      </c>
      <c r="M38" s="9">
        <v>1144186838</v>
      </c>
      <c r="N38" s="9" t="s">
        <v>150</v>
      </c>
      <c r="O38" s="9" t="s">
        <v>151</v>
      </c>
      <c r="P38" s="12">
        <v>0.32453703703703701</v>
      </c>
      <c r="Q38" s="13">
        <v>0.26447916666666665</v>
      </c>
      <c r="R38" s="12">
        <f t="shared" si="11"/>
        <v>0.58901620370370367</v>
      </c>
      <c r="S38" s="14" t="s">
        <v>56</v>
      </c>
      <c r="T38" s="15">
        <f t="shared" si="12"/>
        <v>380.84999999999997</v>
      </c>
      <c r="U38" s="16">
        <v>97.7</v>
      </c>
      <c r="V38" s="17">
        <v>8</v>
      </c>
      <c r="W38" s="17" t="s">
        <v>111</v>
      </c>
      <c r="X38" s="9" t="s">
        <v>77</v>
      </c>
      <c r="Y38" s="9">
        <v>110630</v>
      </c>
      <c r="Z38" s="9" t="s">
        <v>56</v>
      </c>
      <c r="AA38" s="9" t="s">
        <v>97</v>
      </c>
      <c r="AB38" s="9" t="s">
        <v>98</v>
      </c>
      <c r="AC38" s="9" t="s">
        <v>99</v>
      </c>
      <c r="AD38" s="9" t="s">
        <v>206</v>
      </c>
      <c r="AE38" s="16">
        <v>73</v>
      </c>
      <c r="AF38" s="18">
        <f t="shared" si="13"/>
        <v>18.946457081379979</v>
      </c>
      <c r="AG38" s="26">
        <f t="shared" si="7"/>
        <v>59.5</v>
      </c>
      <c r="AH38" s="18">
        <f t="shared" si="8"/>
        <v>2.9157280985525245</v>
      </c>
      <c r="AI38" s="16">
        <f t="shared" si="9"/>
        <v>63.7</v>
      </c>
      <c r="AJ38" s="19">
        <f t="shared" si="10"/>
        <v>5.2192994964273094</v>
      </c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</row>
    <row r="39" spans="1:56" s="7" customFormat="1" x14ac:dyDescent="0.25">
      <c r="A39" s="8">
        <v>36</v>
      </c>
      <c r="B39" s="9" t="s">
        <v>78</v>
      </c>
      <c r="C39" s="9" t="s">
        <v>79</v>
      </c>
      <c r="D39" s="10">
        <v>45258</v>
      </c>
      <c r="E39" s="11" t="s">
        <v>153</v>
      </c>
      <c r="F39" s="17" t="s">
        <v>154</v>
      </c>
      <c r="G39" s="9" t="s">
        <v>82</v>
      </c>
      <c r="H39" s="9" t="s">
        <v>155</v>
      </c>
      <c r="I39" s="9" t="s">
        <v>155</v>
      </c>
      <c r="J39" s="9" t="s">
        <v>52</v>
      </c>
      <c r="K39" s="9" t="s">
        <v>53</v>
      </c>
      <c r="L39" s="9" t="s">
        <v>53</v>
      </c>
      <c r="M39" s="9">
        <v>94449416</v>
      </c>
      <c r="N39" s="9" t="s">
        <v>156</v>
      </c>
      <c r="O39" s="9" t="s">
        <v>207</v>
      </c>
      <c r="P39" s="12">
        <v>0.32481481481481483</v>
      </c>
      <c r="Q39" s="13">
        <v>0.26626157407407408</v>
      </c>
      <c r="R39" s="12">
        <f t="shared" si="11"/>
        <v>0.59107638888888892</v>
      </c>
      <c r="S39" s="14" t="s">
        <v>56</v>
      </c>
      <c r="T39" s="15">
        <f t="shared" si="12"/>
        <v>383.41666666666669</v>
      </c>
      <c r="U39" s="16">
        <v>98.3</v>
      </c>
      <c r="V39" s="17">
        <v>8</v>
      </c>
      <c r="W39" s="9" t="s">
        <v>117</v>
      </c>
      <c r="X39" s="9" t="s">
        <v>208</v>
      </c>
      <c r="Y39" s="9">
        <v>110633</v>
      </c>
      <c r="Z39" s="9" t="s">
        <v>56</v>
      </c>
      <c r="AA39" s="9" t="s">
        <v>97</v>
      </c>
      <c r="AB39" s="9" t="s">
        <v>98</v>
      </c>
      <c r="AC39" s="9" t="s">
        <v>99</v>
      </c>
      <c r="AD39" s="9" t="s">
        <v>209</v>
      </c>
      <c r="AE39" s="16">
        <v>74.3</v>
      </c>
      <c r="AF39" s="18">
        <f t="shared" si="13"/>
        <v>22.687978882929013</v>
      </c>
      <c r="AG39" s="26">
        <f t="shared" si="7"/>
        <v>60.8</v>
      </c>
      <c r="AH39" s="18">
        <f t="shared" si="8"/>
        <v>3.4915223064756846</v>
      </c>
      <c r="AI39" s="16">
        <f t="shared" si="9"/>
        <v>65</v>
      </c>
      <c r="AJ39" s="19">
        <f t="shared" si="10"/>
        <v>6.25</v>
      </c>
    </row>
    <row r="40" spans="1:56" s="7" customFormat="1" x14ac:dyDescent="0.25">
      <c r="A40" s="8">
        <v>37</v>
      </c>
      <c r="B40" s="9" t="s">
        <v>45</v>
      </c>
      <c r="C40" s="9" t="s">
        <v>46</v>
      </c>
      <c r="D40" s="10">
        <v>45258</v>
      </c>
      <c r="E40" s="11" t="s">
        <v>145</v>
      </c>
      <c r="F40" s="17" t="s">
        <v>146</v>
      </c>
      <c r="G40" s="9" t="s">
        <v>49</v>
      </c>
      <c r="H40" s="9" t="s">
        <v>147</v>
      </c>
      <c r="I40" s="9" t="s">
        <v>147</v>
      </c>
      <c r="J40" s="9" t="s">
        <v>52</v>
      </c>
      <c r="K40" s="9" t="s">
        <v>148</v>
      </c>
      <c r="L40" s="9" t="s">
        <v>210</v>
      </c>
      <c r="M40" s="9">
        <v>2471369</v>
      </c>
      <c r="N40" s="9" t="s">
        <v>211</v>
      </c>
      <c r="O40" s="9" t="s">
        <v>212</v>
      </c>
      <c r="P40" s="12">
        <v>0.32476851851851851</v>
      </c>
      <c r="Q40" s="13">
        <v>0.29166666666666669</v>
      </c>
      <c r="R40" s="12">
        <f t="shared" si="11"/>
        <v>0.61643518518518525</v>
      </c>
      <c r="S40" s="14" t="s">
        <v>56</v>
      </c>
      <c r="T40" s="15">
        <f t="shared" si="12"/>
        <v>420.00000000000011</v>
      </c>
      <c r="U40" s="16">
        <v>93.5</v>
      </c>
      <c r="V40" s="17">
        <v>8</v>
      </c>
      <c r="W40" s="17" t="s">
        <v>111</v>
      </c>
      <c r="X40" s="9" t="s">
        <v>213</v>
      </c>
      <c r="Y40" s="9">
        <v>86765</v>
      </c>
      <c r="Z40" s="9" t="s">
        <v>56</v>
      </c>
      <c r="AA40" s="9" t="s">
        <v>97</v>
      </c>
      <c r="AB40" s="9" t="s">
        <v>98</v>
      </c>
      <c r="AC40" s="9" t="s">
        <v>99</v>
      </c>
      <c r="AD40" s="9" t="s">
        <v>214</v>
      </c>
      <c r="AE40" s="16">
        <v>74.3</v>
      </c>
      <c r="AF40" s="18">
        <f t="shared" si="13"/>
        <v>22.687978882929013</v>
      </c>
      <c r="AG40" s="26">
        <f t="shared" si="7"/>
        <v>60.8</v>
      </c>
      <c r="AH40" s="18">
        <f t="shared" si="8"/>
        <v>3.4915223064756846</v>
      </c>
      <c r="AI40" s="16">
        <f t="shared" si="9"/>
        <v>65</v>
      </c>
      <c r="AJ40" s="19">
        <f t="shared" si="10"/>
        <v>6.25</v>
      </c>
    </row>
    <row r="41" spans="1:56" s="7" customFormat="1" x14ac:dyDescent="0.25">
      <c r="A41" s="27">
        <v>38</v>
      </c>
      <c r="B41" s="25" t="s">
        <v>78</v>
      </c>
      <c r="C41" s="25" t="s">
        <v>79</v>
      </c>
      <c r="D41" s="28">
        <v>45258</v>
      </c>
      <c r="E41" s="29" t="s">
        <v>153</v>
      </c>
      <c r="F41" s="30" t="s">
        <v>154</v>
      </c>
      <c r="G41" s="25" t="s">
        <v>82</v>
      </c>
      <c r="H41" s="25" t="s">
        <v>155</v>
      </c>
      <c r="I41" s="25" t="s">
        <v>155</v>
      </c>
      <c r="J41" s="25" t="s">
        <v>52</v>
      </c>
      <c r="K41" s="25" t="s">
        <v>102</v>
      </c>
      <c r="L41" s="25" t="s">
        <v>102</v>
      </c>
      <c r="M41" s="25">
        <v>34550237</v>
      </c>
      <c r="N41" s="25" t="s">
        <v>215</v>
      </c>
      <c r="O41" s="25" t="s">
        <v>207</v>
      </c>
      <c r="P41" s="12">
        <v>0.32386574074074076</v>
      </c>
      <c r="Q41" s="31">
        <v>0.26758101851851851</v>
      </c>
      <c r="R41" s="12">
        <f t="shared" si="11"/>
        <v>0.59144675925925927</v>
      </c>
      <c r="S41" s="14" t="s">
        <v>56</v>
      </c>
      <c r="T41" s="32">
        <f t="shared" si="12"/>
        <v>385.31666666666666</v>
      </c>
      <c r="U41" s="23">
        <v>109.4</v>
      </c>
      <c r="V41" s="17">
        <v>8</v>
      </c>
      <c r="W41" s="30" t="s">
        <v>135</v>
      </c>
      <c r="X41" s="25" t="s">
        <v>107</v>
      </c>
      <c r="Y41" s="25">
        <v>43981</v>
      </c>
      <c r="Z41" s="9" t="s">
        <v>56</v>
      </c>
      <c r="AA41" s="25" t="s">
        <v>97</v>
      </c>
      <c r="AB41" s="9" t="s">
        <v>98</v>
      </c>
      <c r="AC41" s="9" t="s">
        <v>99</v>
      </c>
      <c r="AD41" s="25" t="s">
        <v>216</v>
      </c>
      <c r="AE41" s="23">
        <v>73.2</v>
      </c>
      <c r="AF41" s="33">
        <f t="shared" si="13"/>
        <v>19.479114491512505</v>
      </c>
      <c r="AG41" s="22">
        <f t="shared" si="7"/>
        <v>59.7</v>
      </c>
      <c r="AH41" s="18">
        <f t="shared" si="8"/>
        <v>2.997700372891452</v>
      </c>
      <c r="AI41" s="23">
        <f t="shared" si="9"/>
        <v>63.900000000000006</v>
      </c>
      <c r="AJ41" s="24">
        <f t="shared" si="10"/>
        <v>5.3660339777359667</v>
      </c>
    </row>
    <row r="42" spans="1:56" s="7" customFormat="1" x14ac:dyDescent="0.25">
      <c r="A42" s="27">
        <v>39</v>
      </c>
      <c r="B42" s="25" t="s">
        <v>78</v>
      </c>
      <c r="C42" s="25" t="s">
        <v>79</v>
      </c>
      <c r="D42" s="28">
        <v>45258</v>
      </c>
      <c r="E42" s="29" t="s">
        <v>159</v>
      </c>
      <c r="F42" s="30" t="s">
        <v>160</v>
      </c>
      <c r="G42" s="25" t="s">
        <v>91</v>
      </c>
      <c r="H42" s="25" t="s">
        <v>161</v>
      </c>
      <c r="I42" s="25" t="s">
        <v>162</v>
      </c>
      <c r="J42" s="25" t="s">
        <v>65</v>
      </c>
      <c r="K42" s="25" t="s">
        <v>163</v>
      </c>
      <c r="L42" s="25" t="s">
        <v>163</v>
      </c>
      <c r="M42" s="25">
        <v>1113667472</v>
      </c>
      <c r="N42" s="25" t="s">
        <v>217</v>
      </c>
      <c r="O42" s="25" t="s">
        <v>165</v>
      </c>
      <c r="P42" s="12">
        <v>0.30075231481481485</v>
      </c>
      <c r="Q42" s="31">
        <v>0.29166666666666669</v>
      </c>
      <c r="R42" s="12">
        <f t="shared" si="11"/>
        <v>0.59241898148148153</v>
      </c>
      <c r="S42" s="14" t="s">
        <v>56</v>
      </c>
      <c r="T42" s="32">
        <f t="shared" si="12"/>
        <v>420</v>
      </c>
      <c r="U42" s="23">
        <v>102</v>
      </c>
      <c r="V42" s="17">
        <v>8</v>
      </c>
      <c r="W42" s="17" t="s">
        <v>111</v>
      </c>
      <c r="X42" s="25" t="s">
        <v>194</v>
      </c>
      <c r="Y42" s="25">
        <v>109433</v>
      </c>
      <c r="Z42" s="9" t="s">
        <v>56</v>
      </c>
      <c r="AA42" s="25" t="s">
        <v>59</v>
      </c>
      <c r="AB42" s="9" t="s">
        <v>60</v>
      </c>
      <c r="AC42" s="17" t="s">
        <v>61</v>
      </c>
      <c r="AD42" s="25" t="s">
        <v>218</v>
      </c>
      <c r="AE42" s="23">
        <v>76.3</v>
      </c>
      <c r="AF42" s="33">
        <f t="shared" si="13"/>
        <v>29.936967615473204</v>
      </c>
      <c r="AG42" s="22">
        <f t="shared" si="7"/>
        <v>62.8</v>
      </c>
      <c r="AH42" s="18">
        <f t="shared" si="8"/>
        <v>4.6070913040346912</v>
      </c>
      <c r="AI42" s="23">
        <f t="shared" si="9"/>
        <v>67</v>
      </c>
      <c r="AJ42" s="24">
        <f t="shared" si="10"/>
        <v>8.2469244423305899</v>
      </c>
    </row>
    <row r="43" spans="1:56" s="7" customFormat="1" x14ac:dyDescent="0.25">
      <c r="A43" s="27">
        <v>40</v>
      </c>
      <c r="B43" s="25" t="s">
        <v>78</v>
      </c>
      <c r="C43" s="25" t="s">
        <v>79</v>
      </c>
      <c r="D43" s="28">
        <v>45258</v>
      </c>
      <c r="E43" s="29" t="s">
        <v>219</v>
      </c>
      <c r="F43" s="30" t="s">
        <v>220</v>
      </c>
      <c r="G43" s="25" t="s">
        <v>82</v>
      </c>
      <c r="H43" s="25" t="s">
        <v>161</v>
      </c>
      <c r="I43" s="25" t="s">
        <v>162</v>
      </c>
      <c r="J43" s="25" t="s">
        <v>65</v>
      </c>
      <c r="K43" s="25" t="s">
        <v>221</v>
      </c>
      <c r="L43" s="25" t="s">
        <v>221</v>
      </c>
      <c r="M43" s="25">
        <v>37898350</v>
      </c>
      <c r="N43" s="25" t="s">
        <v>222</v>
      </c>
      <c r="O43" s="25" t="s">
        <v>165</v>
      </c>
      <c r="P43" s="12">
        <v>0.32425925925925925</v>
      </c>
      <c r="Q43" s="31">
        <v>0.29166666666666669</v>
      </c>
      <c r="R43" s="12">
        <f t="shared" si="11"/>
        <v>0.61592592592592599</v>
      </c>
      <c r="S43" s="14" t="s">
        <v>56</v>
      </c>
      <c r="T43" s="32">
        <f t="shared" si="12"/>
        <v>420.00000000000011</v>
      </c>
      <c r="U43" s="23">
        <v>98.3</v>
      </c>
      <c r="V43" s="17">
        <v>8</v>
      </c>
      <c r="W43" s="17" t="s">
        <v>111</v>
      </c>
      <c r="X43" s="25" t="s">
        <v>87</v>
      </c>
      <c r="Y43" s="25">
        <v>117586</v>
      </c>
      <c r="Z43" s="9" t="s">
        <v>14</v>
      </c>
      <c r="AA43" s="34" t="s">
        <v>223</v>
      </c>
      <c r="AB43" s="34" t="s">
        <v>223</v>
      </c>
      <c r="AC43" s="34" t="s">
        <v>223</v>
      </c>
      <c r="AD43" s="25" t="s">
        <v>224</v>
      </c>
      <c r="AE43" s="23">
        <v>66.8</v>
      </c>
      <c r="AF43" s="33">
        <f t="shared" si="13"/>
        <v>8.021411859768147</v>
      </c>
      <c r="AG43" s="22">
        <f t="shared" si="7"/>
        <v>53.3</v>
      </c>
      <c r="AH43" s="18">
        <f t="shared" si="8"/>
        <v>1.2344395497865259</v>
      </c>
      <c r="AI43" s="23">
        <f t="shared" si="9"/>
        <v>57.5</v>
      </c>
      <c r="AJ43" s="24">
        <f t="shared" si="10"/>
        <v>2.2097086912079607</v>
      </c>
    </row>
    <row r="44" spans="1:56" s="7" customFormat="1" x14ac:dyDescent="0.25">
      <c r="A44" s="27">
        <v>41</v>
      </c>
      <c r="B44" s="25" t="s">
        <v>78</v>
      </c>
      <c r="C44" s="25" t="s">
        <v>79</v>
      </c>
      <c r="D44" s="28">
        <v>45258</v>
      </c>
      <c r="E44" s="29" t="s">
        <v>47</v>
      </c>
      <c r="F44" s="30" t="s">
        <v>48</v>
      </c>
      <c r="G44" s="25" t="s">
        <v>82</v>
      </c>
      <c r="H44" s="25" t="s">
        <v>50</v>
      </c>
      <c r="I44" s="25" t="s">
        <v>51</v>
      </c>
      <c r="J44" s="25" t="s">
        <v>52</v>
      </c>
      <c r="K44" s="25" t="s">
        <v>53</v>
      </c>
      <c r="L44" s="25" t="s">
        <v>225</v>
      </c>
      <c r="M44" s="25">
        <v>16860511</v>
      </c>
      <c r="N44" s="25" t="s">
        <v>226</v>
      </c>
      <c r="O44" s="25" t="s">
        <v>227</v>
      </c>
      <c r="P44" s="12">
        <v>0.32354166666666667</v>
      </c>
      <c r="Q44" s="31">
        <v>0.26817129629629627</v>
      </c>
      <c r="R44" s="12">
        <f t="shared" si="11"/>
        <v>0.59171296296296294</v>
      </c>
      <c r="S44" s="14" t="s">
        <v>56</v>
      </c>
      <c r="T44" s="32">
        <f t="shared" si="12"/>
        <v>386.16666666666663</v>
      </c>
      <c r="U44" s="23">
        <v>101.9</v>
      </c>
      <c r="V44" s="17">
        <v>8</v>
      </c>
      <c r="W44" s="9" t="s">
        <v>117</v>
      </c>
      <c r="X44" s="25" t="s">
        <v>58</v>
      </c>
      <c r="Y44" s="25">
        <v>109504</v>
      </c>
      <c r="Z44" s="9" t="s">
        <v>56</v>
      </c>
      <c r="AA44" s="25" t="s">
        <v>59</v>
      </c>
      <c r="AB44" s="9" t="s">
        <v>60</v>
      </c>
      <c r="AC44" s="17" t="s">
        <v>61</v>
      </c>
      <c r="AD44" s="25" t="s">
        <v>228</v>
      </c>
      <c r="AE44" s="23">
        <v>80.8</v>
      </c>
      <c r="AF44" s="33">
        <f t="shared" si="13"/>
        <v>55.864356903610982</v>
      </c>
      <c r="AG44" s="22">
        <f t="shared" si="7"/>
        <v>67.3</v>
      </c>
      <c r="AH44" s="18">
        <f t="shared" si="8"/>
        <v>8.5971363633733979</v>
      </c>
      <c r="AI44" s="23">
        <f t="shared" si="9"/>
        <v>71.5</v>
      </c>
      <c r="AJ44" s="24">
        <f t="shared" si="10"/>
        <v>15.38930516681145</v>
      </c>
    </row>
    <row r="45" spans="1:56" s="7" customFormat="1" x14ac:dyDescent="0.25">
      <c r="A45" s="27">
        <v>42</v>
      </c>
      <c r="B45" s="25" t="s">
        <v>78</v>
      </c>
      <c r="C45" s="25" t="s">
        <v>79</v>
      </c>
      <c r="D45" s="28">
        <v>45258</v>
      </c>
      <c r="E45" s="29" t="s">
        <v>229</v>
      </c>
      <c r="F45" s="30" t="s">
        <v>230</v>
      </c>
      <c r="G45" s="25" t="s">
        <v>82</v>
      </c>
      <c r="H45" s="25" t="s">
        <v>50</v>
      </c>
      <c r="I45" s="25" t="s">
        <v>51</v>
      </c>
      <c r="J45" s="25" t="s">
        <v>65</v>
      </c>
      <c r="K45" s="25" t="s">
        <v>66</v>
      </c>
      <c r="L45" s="25" t="s">
        <v>231</v>
      </c>
      <c r="M45" s="25">
        <v>16934894</v>
      </c>
      <c r="N45" s="25" t="s">
        <v>232</v>
      </c>
      <c r="O45" s="25" t="s">
        <v>233</v>
      </c>
      <c r="P45" s="12">
        <v>0.32414351851851853</v>
      </c>
      <c r="Q45" s="31">
        <v>0.26802083333333332</v>
      </c>
      <c r="R45" s="12">
        <f t="shared" si="11"/>
        <v>0.59216435185185179</v>
      </c>
      <c r="S45" s="14" t="s">
        <v>56</v>
      </c>
      <c r="T45" s="32">
        <f t="shared" si="12"/>
        <v>385.94999999999987</v>
      </c>
      <c r="U45" s="23">
        <v>102.1</v>
      </c>
      <c r="V45" s="17">
        <v>8</v>
      </c>
      <c r="W45" s="9" t="s">
        <v>117</v>
      </c>
      <c r="X45" s="25" t="s">
        <v>73</v>
      </c>
      <c r="Y45" s="25">
        <v>109436</v>
      </c>
      <c r="Z45" s="9" t="s">
        <v>56</v>
      </c>
      <c r="AA45" s="25" t="s">
        <v>59</v>
      </c>
      <c r="AB45" s="9" t="s">
        <v>60</v>
      </c>
      <c r="AC45" s="17" t="s">
        <v>61</v>
      </c>
      <c r="AD45" s="25" t="s">
        <v>234</v>
      </c>
      <c r="AE45" s="23">
        <v>81.8</v>
      </c>
      <c r="AF45" s="33">
        <f t="shared" si="13"/>
        <v>64.17129487814519</v>
      </c>
      <c r="AG45" s="22">
        <f t="shared" si="7"/>
        <v>68.3</v>
      </c>
      <c r="AH45" s="18">
        <f t="shared" si="8"/>
        <v>9.8755163982922092</v>
      </c>
      <c r="AI45" s="23">
        <f t="shared" si="9"/>
        <v>72.5</v>
      </c>
      <c r="AJ45" s="24">
        <f t="shared" si="10"/>
        <v>17.677669529663685</v>
      </c>
    </row>
    <row r="46" spans="1:56" s="7" customFormat="1" x14ac:dyDescent="0.25">
      <c r="A46" s="27">
        <v>43</v>
      </c>
      <c r="B46" s="25" t="s">
        <v>78</v>
      </c>
      <c r="C46" s="25" t="s">
        <v>79</v>
      </c>
      <c r="D46" s="28">
        <v>45258</v>
      </c>
      <c r="E46" s="29" t="s">
        <v>121</v>
      </c>
      <c r="F46" s="30" t="s">
        <v>122</v>
      </c>
      <c r="G46" s="25" t="s">
        <v>82</v>
      </c>
      <c r="H46" s="25" t="s">
        <v>122</v>
      </c>
      <c r="I46" s="25" t="s">
        <v>122</v>
      </c>
      <c r="J46" s="25" t="s">
        <v>52</v>
      </c>
      <c r="K46" s="25" t="s">
        <v>53</v>
      </c>
      <c r="L46" s="25" t="s">
        <v>235</v>
      </c>
      <c r="M46" s="9">
        <v>1107049604</v>
      </c>
      <c r="N46" s="9" t="s">
        <v>123</v>
      </c>
      <c r="O46" s="9" t="s">
        <v>124</v>
      </c>
      <c r="P46" s="12">
        <v>0.32361111111111113</v>
      </c>
      <c r="Q46" s="31">
        <v>0.26253472222222224</v>
      </c>
      <c r="R46" s="12">
        <f t="shared" si="11"/>
        <v>0.58614583333333337</v>
      </c>
      <c r="S46" s="14" t="s">
        <v>56</v>
      </c>
      <c r="T46" s="32">
        <f t="shared" si="12"/>
        <v>378.05</v>
      </c>
      <c r="U46" s="23">
        <v>100.3</v>
      </c>
      <c r="V46" s="17">
        <v>8</v>
      </c>
      <c r="W46" s="9" t="s">
        <v>117</v>
      </c>
      <c r="X46" s="25" t="s">
        <v>96</v>
      </c>
      <c r="Y46" s="25">
        <v>110629</v>
      </c>
      <c r="Z46" s="9" t="s">
        <v>56</v>
      </c>
      <c r="AA46" s="25" t="s">
        <v>59</v>
      </c>
      <c r="AB46" s="9" t="s">
        <v>60</v>
      </c>
      <c r="AC46" s="17" t="s">
        <v>61</v>
      </c>
      <c r="AD46" s="25" t="s">
        <v>236</v>
      </c>
      <c r="AE46" s="23">
        <v>82.1</v>
      </c>
      <c r="AF46" s="33">
        <f t="shared" si="13"/>
        <v>66.896377739305549</v>
      </c>
      <c r="AG46" s="22">
        <f t="shared" si="7"/>
        <v>68.599999999999994</v>
      </c>
      <c r="AH46" s="18">
        <f t="shared" si="8"/>
        <v>10.294887715844657</v>
      </c>
      <c r="AI46" s="23">
        <f t="shared" si="9"/>
        <v>72.8</v>
      </c>
      <c r="AJ46" s="24">
        <f t="shared" si="10"/>
        <v>18.428365216138765</v>
      </c>
    </row>
    <row r="47" spans="1:56" s="7" customFormat="1" x14ac:dyDescent="0.25">
      <c r="A47" s="27">
        <v>44</v>
      </c>
      <c r="B47" s="9" t="s">
        <v>45</v>
      </c>
      <c r="C47" s="9" t="s">
        <v>46</v>
      </c>
      <c r="D47" s="10">
        <v>45258</v>
      </c>
      <c r="E47" s="29" t="s">
        <v>126</v>
      </c>
      <c r="F47" s="17" t="s">
        <v>127</v>
      </c>
      <c r="G47" s="25" t="s">
        <v>82</v>
      </c>
      <c r="H47" s="25" t="s">
        <v>237</v>
      </c>
      <c r="I47" s="25" t="s">
        <v>237</v>
      </c>
      <c r="J47" s="25" t="s">
        <v>52</v>
      </c>
      <c r="K47" s="25" t="s">
        <v>53</v>
      </c>
      <c r="L47" s="25" t="s">
        <v>238</v>
      </c>
      <c r="M47" s="25">
        <v>16379510</v>
      </c>
      <c r="N47" s="25" t="s">
        <v>239</v>
      </c>
      <c r="O47" s="25" t="s">
        <v>129</v>
      </c>
      <c r="P47" s="12">
        <v>0.32395833333333335</v>
      </c>
      <c r="Q47" s="31">
        <v>0.28091435185185182</v>
      </c>
      <c r="R47" s="12">
        <f t="shared" si="11"/>
        <v>0.60487268518518511</v>
      </c>
      <c r="S47" s="14" t="s">
        <v>56</v>
      </c>
      <c r="T47" s="32">
        <f t="shared" si="12"/>
        <v>404.51666666666654</v>
      </c>
      <c r="U47" s="23">
        <v>124.7</v>
      </c>
      <c r="V47" s="17">
        <v>8</v>
      </c>
      <c r="W47" s="9" t="s">
        <v>117</v>
      </c>
      <c r="X47" s="25" t="s">
        <v>166</v>
      </c>
      <c r="Y47" s="25">
        <v>43984</v>
      </c>
      <c r="Z47" s="9" t="s">
        <v>56</v>
      </c>
      <c r="AA47" s="25" t="s">
        <v>97</v>
      </c>
      <c r="AB47" s="9" t="s">
        <v>98</v>
      </c>
      <c r="AC47" s="9" t="s">
        <v>99</v>
      </c>
      <c r="AD47" s="25" t="s">
        <v>240</v>
      </c>
      <c r="AE47" s="23">
        <v>75</v>
      </c>
      <c r="AF47" s="33">
        <f t="shared" si="13"/>
        <v>25</v>
      </c>
      <c r="AG47" s="22">
        <f t="shared" si="7"/>
        <v>61.5</v>
      </c>
      <c r="AH47" s="18">
        <f t="shared" si="8"/>
        <v>3.8473262917028634</v>
      </c>
      <c r="AI47" s="23">
        <f t="shared" si="9"/>
        <v>65.7</v>
      </c>
      <c r="AJ47" s="24">
        <f t="shared" si="10"/>
        <v>6.8869069742288183</v>
      </c>
    </row>
    <row r="48" spans="1:56" s="7" customFormat="1" x14ac:dyDescent="0.25">
      <c r="A48" s="27">
        <v>45</v>
      </c>
      <c r="B48" s="9" t="s">
        <v>45</v>
      </c>
      <c r="C48" s="9" t="s">
        <v>46</v>
      </c>
      <c r="D48" s="28">
        <v>45259</v>
      </c>
      <c r="E48" s="29" t="s">
        <v>145</v>
      </c>
      <c r="F48" s="30" t="s">
        <v>146</v>
      </c>
      <c r="G48" s="25" t="s">
        <v>49</v>
      </c>
      <c r="H48" s="25" t="s">
        <v>147</v>
      </c>
      <c r="I48" s="25" t="s">
        <v>147</v>
      </c>
      <c r="J48" s="25" t="s">
        <v>52</v>
      </c>
      <c r="K48" s="25" t="s">
        <v>148</v>
      </c>
      <c r="L48" s="25" t="s">
        <v>241</v>
      </c>
      <c r="M48" s="25">
        <v>1144130064</v>
      </c>
      <c r="N48" s="25" t="s">
        <v>242</v>
      </c>
      <c r="O48" s="25" t="s">
        <v>243</v>
      </c>
      <c r="P48" s="12">
        <v>0.29173611111111114</v>
      </c>
      <c r="Q48" s="31">
        <v>0.29166666666666669</v>
      </c>
      <c r="R48" s="12">
        <f t="shared" si="11"/>
        <v>0.58340277777777783</v>
      </c>
      <c r="S48" s="14" t="s">
        <v>56</v>
      </c>
      <c r="T48" s="32">
        <f t="shared" si="12"/>
        <v>420</v>
      </c>
      <c r="U48" s="23">
        <v>73</v>
      </c>
      <c r="V48" s="17">
        <v>8</v>
      </c>
      <c r="W48" s="17" t="s">
        <v>111</v>
      </c>
      <c r="X48" s="25" t="s">
        <v>208</v>
      </c>
      <c r="Y48" s="25">
        <v>110633</v>
      </c>
      <c r="Z48" s="9" t="s">
        <v>56</v>
      </c>
      <c r="AA48" s="9" t="s">
        <v>97</v>
      </c>
      <c r="AB48" s="9" t="s">
        <v>98</v>
      </c>
      <c r="AC48" s="9" t="s">
        <v>99</v>
      </c>
      <c r="AD48" s="25" t="s">
        <v>244</v>
      </c>
      <c r="AE48" s="23">
        <v>73</v>
      </c>
      <c r="AF48" s="33">
        <f t="shared" si="13"/>
        <v>18.946457081379979</v>
      </c>
      <c r="AG48" s="22">
        <f t="shared" si="7"/>
        <v>59.5</v>
      </c>
      <c r="AH48" s="18">
        <f t="shared" si="8"/>
        <v>2.9157280985525245</v>
      </c>
      <c r="AI48" s="23">
        <f t="shared" si="9"/>
        <v>63.7</v>
      </c>
      <c r="AJ48" s="24">
        <f t="shared" si="10"/>
        <v>5.2192994964273094</v>
      </c>
    </row>
    <row r="49" spans="1:36" s="7" customFormat="1" x14ac:dyDescent="0.25">
      <c r="A49" s="27">
        <v>46</v>
      </c>
      <c r="B49" s="9" t="s">
        <v>45</v>
      </c>
      <c r="C49" s="9" t="s">
        <v>46</v>
      </c>
      <c r="D49" s="28">
        <v>45259</v>
      </c>
      <c r="E49" s="11" t="s">
        <v>145</v>
      </c>
      <c r="F49" s="17" t="s">
        <v>146</v>
      </c>
      <c r="G49" s="9" t="s">
        <v>49</v>
      </c>
      <c r="H49" s="9" t="s">
        <v>147</v>
      </c>
      <c r="I49" s="9" t="s">
        <v>147</v>
      </c>
      <c r="J49" s="9" t="s">
        <v>52</v>
      </c>
      <c r="K49" s="9" t="s">
        <v>148</v>
      </c>
      <c r="L49" s="9" t="s">
        <v>210</v>
      </c>
      <c r="M49" s="9">
        <v>2471369</v>
      </c>
      <c r="N49" s="9" t="s">
        <v>211</v>
      </c>
      <c r="O49" s="9" t="s">
        <v>212</v>
      </c>
      <c r="P49" s="12">
        <v>0.29175925925925927</v>
      </c>
      <c r="Q49" s="13">
        <v>0.30486111111111108</v>
      </c>
      <c r="R49" s="12">
        <f t="shared" si="11"/>
        <v>0.5966203703703703</v>
      </c>
      <c r="S49" s="14" t="s">
        <v>56</v>
      </c>
      <c r="T49" s="15">
        <f t="shared" si="12"/>
        <v>438.99999999999989</v>
      </c>
      <c r="U49" s="16">
        <v>118.9</v>
      </c>
      <c r="V49" s="17">
        <v>8</v>
      </c>
      <c r="W49" s="17" t="s">
        <v>111</v>
      </c>
      <c r="X49" s="9" t="s">
        <v>194</v>
      </c>
      <c r="Y49" s="9">
        <v>109433</v>
      </c>
      <c r="Z49" s="9" t="s">
        <v>56</v>
      </c>
      <c r="AA49" s="9" t="s">
        <v>97</v>
      </c>
      <c r="AB49" s="9" t="s">
        <v>98</v>
      </c>
      <c r="AC49" s="9" t="s">
        <v>99</v>
      </c>
      <c r="AD49" s="9" t="s">
        <v>245</v>
      </c>
      <c r="AE49" s="16">
        <v>74.7</v>
      </c>
      <c r="AF49" s="18">
        <f t="shared" si="13"/>
        <v>23.981602983131616</v>
      </c>
      <c r="AG49" s="26">
        <f t="shared" si="7"/>
        <v>61.2</v>
      </c>
      <c r="AH49" s="18">
        <f t="shared" si="8"/>
        <v>3.690602066967283</v>
      </c>
      <c r="AI49" s="16">
        <f t="shared" si="9"/>
        <v>65.400000000000006</v>
      </c>
      <c r="AJ49" s="19">
        <f t="shared" si="10"/>
        <v>6.606362753508634</v>
      </c>
    </row>
    <row r="50" spans="1:36" s="7" customFormat="1" x14ac:dyDescent="0.25">
      <c r="A50" s="27">
        <v>47</v>
      </c>
      <c r="B50" s="9" t="s">
        <v>78</v>
      </c>
      <c r="C50" s="9" t="s">
        <v>79</v>
      </c>
      <c r="D50" s="10">
        <v>45259</v>
      </c>
      <c r="E50" s="11" t="s">
        <v>153</v>
      </c>
      <c r="F50" s="17" t="s">
        <v>154</v>
      </c>
      <c r="G50" s="9" t="s">
        <v>82</v>
      </c>
      <c r="H50" s="9" t="s">
        <v>155</v>
      </c>
      <c r="I50" s="9" t="s">
        <v>155</v>
      </c>
      <c r="J50" s="9" t="s">
        <v>52</v>
      </c>
      <c r="K50" s="9" t="s">
        <v>53</v>
      </c>
      <c r="L50" s="9" t="s">
        <v>53</v>
      </c>
      <c r="M50" s="9">
        <v>94449416</v>
      </c>
      <c r="N50" s="9" t="s">
        <v>156</v>
      </c>
      <c r="O50" s="9" t="s">
        <v>207</v>
      </c>
      <c r="P50" s="12">
        <v>0.2711574074074074</v>
      </c>
      <c r="Q50" s="13">
        <v>0.29166666666666669</v>
      </c>
      <c r="R50" s="12">
        <f t="shared" si="11"/>
        <v>0.56282407407407409</v>
      </c>
      <c r="S50" s="14" t="s">
        <v>56</v>
      </c>
      <c r="T50" s="15">
        <f t="shared" si="12"/>
        <v>420</v>
      </c>
      <c r="U50" s="16">
        <v>94</v>
      </c>
      <c r="V50" s="17">
        <v>8</v>
      </c>
      <c r="W50" s="9" t="s">
        <v>117</v>
      </c>
      <c r="X50" s="9" t="s">
        <v>69</v>
      </c>
      <c r="Y50" s="9">
        <v>43944</v>
      </c>
      <c r="Z50" s="9" t="s">
        <v>56</v>
      </c>
      <c r="AA50" s="9" t="s">
        <v>97</v>
      </c>
      <c r="AB50" s="9" t="s">
        <v>98</v>
      </c>
      <c r="AC50" s="9" t="s">
        <v>99</v>
      </c>
      <c r="AD50" s="9" t="s">
        <v>206</v>
      </c>
      <c r="AE50" s="16">
        <v>73.900000000000006</v>
      </c>
      <c r="AF50" s="18">
        <f t="shared" si="13"/>
        <v>21.46413591094386</v>
      </c>
      <c r="AG50" s="26">
        <f t="shared" si="7"/>
        <v>60.400000000000006</v>
      </c>
      <c r="AH50" s="18">
        <f t="shared" si="8"/>
        <v>3.3031813767543161</v>
      </c>
      <c r="AI50" s="16">
        <f t="shared" si="9"/>
        <v>64.600000000000009</v>
      </c>
      <c r="AJ50" s="19">
        <f t="shared" si="10"/>
        <v>5.9128602920349813</v>
      </c>
    </row>
    <row r="51" spans="1:36" s="7" customFormat="1" x14ac:dyDescent="0.25">
      <c r="A51" s="27">
        <v>48</v>
      </c>
      <c r="B51" s="25" t="s">
        <v>78</v>
      </c>
      <c r="C51" s="25" t="s">
        <v>79</v>
      </c>
      <c r="D51" s="28">
        <v>45259</v>
      </c>
      <c r="E51" s="29" t="s">
        <v>153</v>
      </c>
      <c r="F51" s="30" t="s">
        <v>154</v>
      </c>
      <c r="G51" s="25" t="s">
        <v>82</v>
      </c>
      <c r="H51" s="25" t="s">
        <v>155</v>
      </c>
      <c r="I51" s="25" t="s">
        <v>155</v>
      </c>
      <c r="J51" s="25" t="s">
        <v>52</v>
      </c>
      <c r="K51" s="25" t="s">
        <v>102</v>
      </c>
      <c r="L51" s="25" t="s">
        <v>102</v>
      </c>
      <c r="M51" s="25">
        <v>34550237</v>
      </c>
      <c r="N51" s="25" t="s">
        <v>215</v>
      </c>
      <c r="O51" s="25" t="s">
        <v>207</v>
      </c>
      <c r="P51" s="12">
        <v>0.25868055555555552</v>
      </c>
      <c r="Q51" s="13">
        <v>0.29166666666666669</v>
      </c>
      <c r="R51" s="12">
        <f t="shared" si="11"/>
        <v>0.55034722222222221</v>
      </c>
      <c r="S51" s="14" t="s">
        <v>56</v>
      </c>
      <c r="T51" s="15">
        <f t="shared" si="12"/>
        <v>420</v>
      </c>
      <c r="U51" s="16">
        <v>93.4</v>
      </c>
      <c r="V51" s="17">
        <v>8</v>
      </c>
      <c r="W51" s="30" t="s">
        <v>135</v>
      </c>
      <c r="X51" s="9" t="s">
        <v>107</v>
      </c>
      <c r="Y51" s="9">
        <v>43981</v>
      </c>
      <c r="Z51" s="9" t="s">
        <v>56</v>
      </c>
      <c r="AA51" s="9" t="s">
        <v>97</v>
      </c>
      <c r="AB51" s="9" t="s">
        <v>98</v>
      </c>
      <c r="AC51" s="9" t="s">
        <v>99</v>
      </c>
      <c r="AD51" s="9" t="s">
        <v>246</v>
      </c>
      <c r="AE51" s="16">
        <v>72.7</v>
      </c>
      <c r="AF51" s="18">
        <f t="shared" si="13"/>
        <v>18.174656466503887</v>
      </c>
      <c r="AG51" s="26">
        <f t="shared" si="7"/>
        <v>59.2</v>
      </c>
      <c r="AH51" s="18">
        <f t="shared" si="8"/>
        <v>2.7969533466499152</v>
      </c>
      <c r="AI51" s="16">
        <f t="shared" si="9"/>
        <v>63.400000000000006</v>
      </c>
      <c r="AJ51" s="19">
        <f t="shared" si="10"/>
        <v>5.006686734935144</v>
      </c>
    </row>
    <row r="52" spans="1:36" s="7" customFormat="1" x14ac:dyDescent="0.25">
      <c r="A52" s="27">
        <v>49</v>
      </c>
      <c r="B52" s="25" t="s">
        <v>78</v>
      </c>
      <c r="C52" s="25" t="s">
        <v>79</v>
      </c>
      <c r="D52" s="28">
        <v>45259</v>
      </c>
      <c r="E52" s="11" t="s">
        <v>159</v>
      </c>
      <c r="F52" s="17" t="s">
        <v>160</v>
      </c>
      <c r="G52" s="9" t="s">
        <v>82</v>
      </c>
      <c r="H52" s="9" t="s">
        <v>161</v>
      </c>
      <c r="I52" s="9" t="s">
        <v>162</v>
      </c>
      <c r="J52" s="9" t="s">
        <v>52</v>
      </c>
      <c r="K52" s="9" t="s">
        <v>247</v>
      </c>
      <c r="L52" s="9" t="s">
        <v>247</v>
      </c>
      <c r="M52" s="9">
        <v>66928860</v>
      </c>
      <c r="N52" s="9" t="s">
        <v>248</v>
      </c>
      <c r="O52" s="9" t="s">
        <v>165</v>
      </c>
      <c r="P52" s="12">
        <v>0.29173611111111114</v>
      </c>
      <c r="Q52" s="13">
        <v>0.29166666666666669</v>
      </c>
      <c r="R52" s="12">
        <f t="shared" si="11"/>
        <v>0.58340277777777783</v>
      </c>
      <c r="S52" s="14" t="s">
        <v>56</v>
      </c>
      <c r="T52" s="15">
        <f t="shared" si="12"/>
        <v>420</v>
      </c>
      <c r="U52" s="16">
        <v>92.6</v>
      </c>
      <c r="V52" s="17">
        <v>8</v>
      </c>
      <c r="W52" s="17" t="s">
        <v>111</v>
      </c>
      <c r="X52" s="9" t="s">
        <v>213</v>
      </c>
      <c r="Y52" s="9">
        <v>86765</v>
      </c>
      <c r="Z52" s="9" t="s">
        <v>56</v>
      </c>
      <c r="AA52" s="9" t="s">
        <v>97</v>
      </c>
      <c r="AB52" s="9" t="s">
        <v>98</v>
      </c>
      <c r="AC52" s="9" t="s">
        <v>99</v>
      </c>
      <c r="AD52" s="9" t="s">
        <v>249</v>
      </c>
      <c r="AE52" s="16">
        <v>67.400000000000006</v>
      </c>
      <c r="AF52" s="18">
        <f t="shared" si="13"/>
        <v>8.7171479146900417</v>
      </c>
      <c r="AG52" s="26">
        <f t="shared" si="7"/>
        <v>53.900000000000006</v>
      </c>
      <c r="AH52" s="18">
        <f t="shared" si="8"/>
        <v>1.3415084944339912</v>
      </c>
      <c r="AI52" s="16">
        <f t="shared" si="9"/>
        <v>58.100000000000009</v>
      </c>
      <c r="AJ52" s="19">
        <f t="shared" si="10"/>
        <v>2.4013674707625223</v>
      </c>
    </row>
    <row r="53" spans="1:36" s="7" customFormat="1" x14ac:dyDescent="0.25">
      <c r="A53" s="27">
        <v>50</v>
      </c>
      <c r="B53" s="9" t="s">
        <v>45</v>
      </c>
      <c r="C53" s="9" t="s">
        <v>46</v>
      </c>
      <c r="D53" s="28">
        <v>45259</v>
      </c>
      <c r="E53" s="11" t="s">
        <v>159</v>
      </c>
      <c r="F53" s="17" t="s">
        <v>160</v>
      </c>
      <c r="G53" s="9" t="s">
        <v>91</v>
      </c>
      <c r="H53" s="9" t="s">
        <v>161</v>
      </c>
      <c r="I53" s="9" t="s">
        <v>162</v>
      </c>
      <c r="J53" s="9" t="s">
        <v>65</v>
      </c>
      <c r="K53" s="9" t="s">
        <v>163</v>
      </c>
      <c r="L53" s="9" t="s">
        <v>163</v>
      </c>
      <c r="M53" s="9">
        <v>1144132558</v>
      </c>
      <c r="N53" s="9" t="s">
        <v>250</v>
      </c>
      <c r="O53" s="9" t="s">
        <v>165</v>
      </c>
      <c r="P53" s="12">
        <v>0.29175925925925927</v>
      </c>
      <c r="Q53" s="13">
        <v>0.29166666666666669</v>
      </c>
      <c r="R53" s="12">
        <f t="shared" si="11"/>
        <v>0.58342592592592601</v>
      </c>
      <c r="S53" s="14" t="s">
        <v>56</v>
      </c>
      <c r="T53" s="15">
        <f t="shared" si="12"/>
        <v>420.00000000000011</v>
      </c>
      <c r="U53" s="16">
        <v>93.7</v>
      </c>
      <c r="V53" s="17">
        <v>8</v>
      </c>
      <c r="W53" s="17" t="s">
        <v>111</v>
      </c>
      <c r="X53" s="9" t="s">
        <v>104</v>
      </c>
      <c r="Y53" s="9">
        <v>74636</v>
      </c>
      <c r="Z53" s="9" t="s">
        <v>56</v>
      </c>
      <c r="AA53" s="9" t="s">
        <v>59</v>
      </c>
      <c r="AB53" s="9" t="s">
        <v>60</v>
      </c>
      <c r="AC53" s="17" t="s">
        <v>61</v>
      </c>
      <c r="AD53" s="9" t="s">
        <v>251</v>
      </c>
      <c r="AE53" s="16">
        <v>67.099999999999994</v>
      </c>
      <c r="AF53" s="18">
        <f t="shared" si="13"/>
        <v>8.3620472174131955</v>
      </c>
      <c r="AG53" s="26">
        <f t="shared" si="7"/>
        <v>53.599999999999994</v>
      </c>
      <c r="AH53" s="18">
        <f t="shared" si="8"/>
        <v>1.286860964480582</v>
      </c>
      <c r="AI53" s="16">
        <f t="shared" si="9"/>
        <v>57.8</v>
      </c>
      <c r="AJ53" s="19">
        <f t="shared" si="10"/>
        <v>2.3035456520173452</v>
      </c>
    </row>
    <row r="54" spans="1:36" s="7" customFormat="1" x14ac:dyDescent="0.25">
      <c r="A54" s="27">
        <v>51</v>
      </c>
      <c r="B54" s="25" t="s">
        <v>78</v>
      </c>
      <c r="C54" s="25" t="s">
        <v>79</v>
      </c>
      <c r="D54" s="28">
        <v>45259</v>
      </c>
      <c r="E54" s="29" t="s">
        <v>229</v>
      </c>
      <c r="F54" s="30" t="s">
        <v>230</v>
      </c>
      <c r="G54" s="25" t="s">
        <v>82</v>
      </c>
      <c r="H54" s="25" t="s">
        <v>50</v>
      </c>
      <c r="I54" s="25" t="s">
        <v>51</v>
      </c>
      <c r="J54" s="25" t="s">
        <v>65</v>
      </c>
      <c r="K54" s="25" t="s">
        <v>66</v>
      </c>
      <c r="L54" s="25" t="s">
        <v>231</v>
      </c>
      <c r="M54" s="25">
        <v>16934894</v>
      </c>
      <c r="N54" s="25" t="s">
        <v>232</v>
      </c>
      <c r="O54" s="9" t="s">
        <v>233</v>
      </c>
      <c r="P54" s="12">
        <v>0.25733796296296296</v>
      </c>
      <c r="Q54" s="13">
        <v>0.29166666666666669</v>
      </c>
      <c r="R54" s="12">
        <f t="shared" si="11"/>
        <v>0.54900462962962959</v>
      </c>
      <c r="S54" s="14" t="s">
        <v>56</v>
      </c>
      <c r="T54" s="15">
        <f t="shared" si="12"/>
        <v>419.99999999999994</v>
      </c>
      <c r="U54" s="16">
        <v>106.3</v>
      </c>
      <c r="V54" s="17">
        <v>8</v>
      </c>
      <c r="W54" s="9" t="s">
        <v>117</v>
      </c>
      <c r="X54" s="9" t="s">
        <v>178</v>
      </c>
      <c r="Y54" s="9">
        <v>117595</v>
      </c>
      <c r="Z54" s="9" t="s">
        <v>56</v>
      </c>
      <c r="AA54" s="9" t="s">
        <v>59</v>
      </c>
      <c r="AB54" s="9" t="s">
        <v>60</v>
      </c>
      <c r="AC54" s="17" t="s">
        <v>61</v>
      </c>
      <c r="AD54" s="9" t="s">
        <v>252</v>
      </c>
      <c r="AE54" s="16">
        <v>85.4</v>
      </c>
      <c r="AF54" s="18">
        <f t="shared" si="13"/>
        <v>105.70180405613812</v>
      </c>
      <c r="AG54" s="26">
        <f t="shared" si="7"/>
        <v>71.900000000000006</v>
      </c>
      <c r="AH54" s="18">
        <f t="shared" si="8"/>
        <v>16.266773193024186</v>
      </c>
      <c r="AI54" s="16">
        <f t="shared" si="9"/>
        <v>76.100000000000009</v>
      </c>
      <c r="AJ54" s="19">
        <f t="shared" si="10"/>
        <v>29.118339661711435</v>
      </c>
    </row>
    <row r="55" spans="1:36" s="7" customFormat="1" x14ac:dyDescent="0.25">
      <c r="A55" s="27">
        <v>52</v>
      </c>
      <c r="B55" s="25" t="s">
        <v>78</v>
      </c>
      <c r="C55" s="25" t="s">
        <v>79</v>
      </c>
      <c r="D55" s="28">
        <v>45259</v>
      </c>
      <c r="E55" s="29" t="s">
        <v>121</v>
      </c>
      <c r="F55" s="30" t="s">
        <v>122</v>
      </c>
      <c r="G55" s="25" t="s">
        <v>82</v>
      </c>
      <c r="H55" s="25" t="s">
        <v>122</v>
      </c>
      <c r="I55" s="25" t="s">
        <v>122</v>
      </c>
      <c r="J55" s="25" t="s">
        <v>52</v>
      </c>
      <c r="K55" s="25" t="s">
        <v>53</v>
      </c>
      <c r="L55" s="25" t="s">
        <v>235</v>
      </c>
      <c r="M55" s="9">
        <v>1107049604</v>
      </c>
      <c r="N55" s="9" t="s">
        <v>123</v>
      </c>
      <c r="O55" s="9" t="s">
        <v>124</v>
      </c>
      <c r="P55" s="12">
        <v>0.25891203703703702</v>
      </c>
      <c r="Q55" s="13">
        <v>0.29166666666666669</v>
      </c>
      <c r="R55" s="12">
        <f t="shared" si="11"/>
        <v>0.55057870370370376</v>
      </c>
      <c r="S55" s="14" t="s">
        <v>56</v>
      </c>
      <c r="T55" s="15">
        <f t="shared" si="12"/>
        <v>420.00000000000011</v>
      </c>
      <c r="U55" s="16">
        <v>111</v>
      </c>
      <c r="V55" s="17">
        <v>8</v>
      </c>
      <c r="W55" s="9" t="s">
        <v>117</v>
      </c>
      <c r="X55" s="9" t="s">
        <v>58</v>
      </c>
      <c r="Y55" s="9">
        <v>109504</v>
      </c>
      <c r="Z55" s="9" t="s">
        <v>56</v>
      </c>
      <c r="AA55" s="9" t="s">
        <v>59</v>
      </c>
      <c r="AB55" s="9" t="s">
        <v>60</v>
      </c>
      <c r="AC55" s="17" t="s">
        <v>61</v>
      </c>
      <c r="AD55" s="9" t="s">
        <v>253</v>
      </c>
      <c r="AE55" s="16">
        <v>83.4</v>
      </c>
      <c r="AF55" s="18">
        <f t="shared" si="13"/>
        <v>80.106987758962262</v>
      </c>
      <c r="AG55" s="26">
        <f t="shared" si="7"/>
        <v>69.900000000000006</v>
      </c>
      <c r="AH55" s="18">
        <f t="shared" si="8"/>
        <v>12.327908806167001</v>
      </c>
      <c r="AI55" s="16">
        <f t="shared" si="9"/>
        <v>74.100000000000009</v>
      </c>
      <c r="AJ55" s="19">
        <f t="shared" si="10"/>
        <v>22.067574907266398</v>
      </c>
    </row>
    <row r="56" spans="1:36" s="7" customFormat="1" x14ac:dyDescent="0.25">
      <c r="A56" s="27">
        <v>53</v>
      </c>
      <c r="B56" s="9" t="s">
        <v>78</v>
      </c>
      <c r="C56" s="9" t="s">
        <v>79</v>
      </c>
      <c r="D56" s="10">
        <v>45259</v>
      </c>
      <c r="E56" s="11" t="s">
        <v>80</v>
      </c>
      <c r="F56" s="17" t="s">
        <v>81</v>
      </c>
      <c r="G56" s="9" t="s">
        <v>82</v>
      </c>
      <c r="H56" s="9" t="s">
        <v>83</v>
      </c>
      <c r="I56" s="9" t="s">
        <v>83</v>
      </c>
      <c r="J56" s="9" t="s">
        <v>52</v>
      </c>
      <c r="K56" s="9" t="s">
        <v>53</v>
      </c>
      <c r="L56" s="9" t="s">
        <v>53</v>
      </c>
      <c r="M56" s="9">
        <v>6135333</v>
      </c>
      <c r="N56" s="9" t="s">
        <v>133</v>
      </c>
      <c r="O56" s="9" t="s">
        <v>134</v>
      </c>
      <c r="P56" s="12">
        <v>0.27291666666666664</v>
      </c>
      <c r="Q56" s="13">
        <v>0.25090277777777775</v>
      </c>
      <c r="R56" s="12">
        <f t="shared" si="11"/>
        <v>0.52381944444444439</v>
      </c>
      <c r="S56" s="14" t="s">
        <v>56</v>
      </c>
      <c r="T56" s="15">
        <f t="shared" si="12"/>
        <v>361.29999999999995</v>
      </c>
      <c r="U56" s="16">
        <v>100.6</v>
      </c>
      <c r="V56" s="17">
        <v>8</v>
      </c>
      <c r="W56" s="17" t="s">
        <v>135</v>
      </c>
      <c r="X56" s="9" t="s">
        <v>96</v>
      </c>
      <c r="Y56" s="9">
        <v>110629</v>
      </c>
      <c r="Z56" s="9" t="s">
        <v>56</v>
      </c>
      <c r="AA56" s="9" t="s">
        <v>59</v>
      </c>
      <c r="AB56" s="9" t="s">
        <v>60</v>
      </c>
      <c r="AC56" s="17" t="s">
        <v>61</v>
      </c>
      <c r="AD56" s="9" t="s">
        <v>254</v>
      </c>
      <c r="AE56" s="16">
        <v>76.099999999999994</v>
      </c>
      <c r="AF56" s="18">
        <f t="shared" si="13"/>
        <v>29.118339661711374</v>
      </c>
      <c r="AG56" s="26">
        <f t="shared" si="7"/>
        <v>62.599999999999994</v>
      </c>
      <c r="AH56" s="18">
        <f t="shared" si="8"/>
        <v>4.4811101500494566</v>
      </c>
      <c r="AI56" s="16">
        <f t="shared" si="9"/>
        <v>66.8</v>
      </c>
      <c r="AJ56" s="19">
        <f t="shared" si="10"/>
        <v>8.021411859768147</v>
      </c>
    </row>
    <row r="57" spans="1:36" s="7" customFormat="1" x14ac:dyDescent="0.25">
      <c r="A57" s="27">
        <v>54</v>
      </c>
      <c r="B57" s="9" t="s">
        <v>78</v>
      </c>
      <c r="C57" s="9" t="s">
        <v>79</v>
      </c>
      <c r="D57" s="28">
        <v>45259</v>
      </c>
      <c r="E57" s="11" t="s">
        <v>89</v>
      </c>
      <c r="F57" s="17" t="s">
        <v>90</v>
      </c>
      <c r="G57" s="9" t="s">
        <v>91</v>
      </c>
      <c r="H57" s="9" t="s">
        <v>83</v>
      </c>
      <c r="I57" s="9" t="s">
        <v>92</v>
      </c>
      <c r="J57" s="9" t="s">
        <v>52</v>
      </c>
      <c r="K57" s="9" t="s">
        <v>93</v>
      </c>
      <c r="L57" s="9" t="s">
        <v>93</v>
      </c>
      <c r="M57" s="9">
        <v>31480206</v>
      </c>
      <c r="N57" s="9" t="s">
        <v>255</v>
      </c>
      <c r="O57" s="9" t="s">
        <v>256</v>
      </c>
      <c r="P57" s="12">
        <v>0.25905092592592593</v>
      </c>
      <c r="Q57" s="13">
        <v>0.26392361111111112</v>
      </c>
      <c r="R57" s="12">
        <f t="shared" si="11"/>
        <v>0.52297453703703711</v>
      </c>
      <c r="S57" s="14" t="s">
        <v>56</v>
      </c>
      <c r="T57" s="15">
        <f t="shared" si="12"/>
        <v>380.05000000000007</v>
      </c>
      <c r="U57" s="16">
        <v>119.6</v>
      </c>
      <c r="V57" s="17">
        <v>8</v>
      </c>
      <c r="W57" s="17" t="s">
        <v>135</v>
      </c>
      <c r="X57" s="9" t="s">
        <v>77</v>
      </c>
      <c r="Y57" s="9">
        <v>110630</v>
      </c>
      <c r="Z57" s="9" t="s">
        <v>56</v>
      </c>
      <c r="AA57" s="9" t="s">
        <v>97</v>
      </c>
      <c r="AB57" s="9" t="s">
        <v>98</v>
      </c>
      <c r="AC57" s="9" t="s">
        <v>99</v>
      </c>
      <c r="AD57" s="9" t="s">
        <v>257</v>
      </c>
      <c r="AE57" s="16">
        <v>78.599999999999994</v>
      </c>
      <c r="AF57" s="18">
        <f t="shared" si="13"/>
        <v>41.179550863378623</v>
      </c>
      <c r="AG57" s="26">
        <f t="shared" si="7"/>
        <v>65.099999999999994</v>
      </c>
      <c r="AH57" s="18">
        <f t="shared" si="8"/>
        <v>6.3372467486876776</v>
      </c>
      <c r="AI57" s="16">
        <f t="shared" si="9"/>
        <v>69.3</v>
      </c>
      <c r="AJ57" s="19">
        <f t="shared" si="10"/>
        <v>11.343989441464506</v>
      </c>
    </row>
    <row r="58" spans="1:36" s="7" customFormat="1" x14ac:dyDescent="0.25">
      <c r="A58" s="27">
        <v>55</v>
      </c>
      <c r="B58" s="9" t="s">
        <v>78</v>
      </c>
      <c r="C58" s="9" t="s">
        <v>79</v>
      </c>
      <c r="D58" s="28">
        <v>45259</v>
      </c>
      <c r="E58" s="29" t="s">
        <v>89</v>
      </c>
      <c r="F58" s="30" t="s">
        <v>90</v>
      </c>
      <c r="G58" s="25" t="s">
        <v>82</v>
      </c>
      <c r="H58" s="25" t="s">
        <v>83</v>
      </c>
      <c r="I58" s="25" t="s">
        <v>101</v>
      </c>
      <c r="J58" s="25" t="s">
        <v>52</v>
      </c>
      <c r="K58" s="25" t="s">
        <v>102</v>
      </c>
      <c r="L58" s="25" t="s">
        <v>102</v>
      </c>
      <c r="M58" s="25">
        <v>1143976993</v>
      </c>
      <c r="N58" s="25" t="s">
        <v>258</v>
      </c>
      <c r="O58" s="25" t="s">
        <v>256</v>
      </c>
      <c r="P58" s="12">
        <v>0.25912037037037033</v>
      </c>
      <c r="Q58" s="31">
        <v>0.26372685185185185</v>
      </c>
      <c r="R58" s="12">
        <f t="shared" si="11"/>
        <v>0.52284722222222224</v>
      </c>
      <c r="S58" s="14" t="s">
        <v>56</v>
      </c>
      <c r="T58" s="32">
        <f t="shared" si="12"/>
        <v>379.76666666666677</v>
      </c>
      <c r="U58" s="23">
        <v>107.8</v>
      </c>
      <c r="V58" s="17">
        <v>8</v>
      </c>
      <c r="W58" s="17" t="s">
        <v>135</v>
      </c>
      <c r="X58" s="25" t="s">
        <v>73</v>
      </c>
      <c r="Y58" s="25">
        <v>109436</v>
      </c>
      <c r="Z58" s="9" t="s">
        <v>56</v>
      </c>
      <c r="AA58" s="25" t="s">
        <v>59</v>
      </c>
      <c r="AB58" s="9" t="s">
        <v>60</v>
      </c>
      <c r="AC58" s="17" t="s">
        <v>61</v>
      </c>
      <c r="AD58" s="25" t="s">
        <v>259</v>
      </c>
      <c r="AE58" s="23">
        <v>82</v>
      </c>
      <c r="AF58" s="33">
        <f t="shared" si="13"/>
        <v>65.975395538644719</v>
      </c>
      <c r="AG58" s="22">
        <f t="shared" si="7"/>
        <v>68.5</v>
      </c>
      <c r="AH58" s="18">
        <f t="shared" si="8"/>
        <v>10.153154954452946</v>
      </c>
      <c r="AI58" s="23">
        <f t="shared" si="9"/>
        <v>72.7</v>
      </c>
      <c r="AJ58" s="24">
        <f t="shared" si="10"/>
        <v>18.174656466503887</v>
      </c>
    </row>
    <row r="59" spans="1:36" s="7" customFormat="1" x14ac:dyDescent="0.25">
      <c r="A59" s="27">
        <v>56</v>
      </c>
      <c r="B59" s="9" t="s">
        <v>78</v>
      </c>
      <c r="C59" s="9" t="s">
        <v>79</v>
      </c>
      <c r="D59" s="28">
        <v>45259</v>
      </c>
      <c r="E59" s="29" t="s">
        <v>80</v>
      </c>
      <c r="F59" s="30" t="s">
        <v>81</v>
      </c>
      <c r="G59" s="25" t="s">
        <v>82</v>
      </c>
      <c r="H59" s="25" t="s">
        <v>83</v>
      </c>
      <c r="I59" s="25" t="s">
        <v>83</v>
      </c>
      <c r="J59" s="25" t="s">
        <v>65</v>
      </c>
      <c r="K59" s="25" t="s">
        <v>66</v>
      </c>
      <c r="L59" s="25" t="s">
        <v>260</v>
      </c>
      <c r="M59" s="25">
        <v>1130653417</v>
      </c>
      <c r="N59" s="25" t="s">
        <v>261</v>
      </c>
      <c r="O59" s="25" t="s">
        <v>262</v>
      </c>
      <c r="P59" s="12">
        <v>0.58409722222222216</v>
      </c>
      <c r="Q59" s="31">
        <v>0.25236111111111109</v>
      </c>
      <c r="R59" s="12">
        <f t="shared" si="11"/>
        <v>0.8364583333333333</v>
      </c>
      <c r="S59" s="14" t="s">
        <v>56</v>
      </c>
      <c r="T59" s="32">
        <f t="shared" si="12"/>
        <v>363.40000000000003</v>
      </c>
      <c r="U59" s="23">
        <v>101.2</v>
      </c>
      <c r="V59" s="17">
        <v>8</v>
      </c>
      <c r="W59" s="9" t="s">
        <v>57</v>
      </c>
      <c r="X59" s="25" t="s">
        <v>77</v>
      </c>
      <c r="Y59" s="25">
        <v>110630</v>
      </c>
      <c r="Z59" s="9" t="s">
        <v>56</v>
      </c>
      <c r="AA59" s="25" t="s">
        <v>59</v>
      </c>
      <c r="AB59" s="9" t="s">
        <v>60</v>
      </c>
      <c r="AC59" s="17" t="s">
        <v>61</v>
      </c>
      <c r="AD59" s="25" t="s">
        <v>263</v>
      </c>
      <c r="AE59" s="23">
        <v>76</v>
      </c>
      <c r="AF59" s="33">
        <f t="shared" si="13"/>
        <v>28.717458874925878</v>
      </c>
      <c r="AG59" s="22">
        <f t="shared" si="7"/>
        <v>62.5</v>
      </c>
      <c r="AH59" s="18">
        <f t="shared" si="8"/>
        <v>4.4194173824159222</v>
      </c>
      <c r="AI59" s="23">
        <f t="shared" si="9"/>
        <v>66.7</v>
      </c>
      <c r="AJ59" s="24">
        <f t="shared" si="10"/>
        <v>7.9109787123142556</v>
      </c>
    </row>
    <row r="60" spans="1:36" s="7" customFormat="1" x14ac:dyDescent="0.25">
      <c r="A60" s="27">
        <v>57</v>
      </c>
      <c r="B60" s="9" t="s">
        <v>45</v>
      </c>
      <c r="C60" s="9" t="s">
        <v>46</v>
      </c>
      <c r="D60" s="28">
        <v>45259</v>
      </c>
      <c r="E60" s="29" t="s">
        <v>63</v>
      </c>
      <c r="F60" s="30" t="s">
        <v>64</v>
      </c>
      <c r="G60" s="25" t="s">
        <v>49</v>
      </c>
      <c r="H60" s="25" t="s">
        <v>64</v>
      </c>
      <c r="I60" s="25" t="s">
        <v>64</v>
      </c>
      <c r="J60" s="25" t="s">
        <v>65</v>
      </c>
      <c r="K60" s="25" t="s">
        <v>66</v>
      </c>
      <c r="L60" s="25" t="s">
        <v>264</v>
      </c>
      <c r="M60" s="25">
        <v>16674372</v>
      </c>
      <c r="N60" s="25" t="s">
        <v>265</v>
      </c>
      <c r="O60" s="25" t="s">
        <v>68</v>
      </c>
      <c r="P60" s="12">
        <v>8.4490740740740741E-2</v>
      </c>
      <c r="Q60" s="31">
        <v>0.25164351851851852</v>
      </c>
      <c r="R60" s="12">
        <f t="shared" si="11"/>
        <v>0.33613425925925927</v>
      </c>
      <c r="S60" s="14" t="s">
        <v>56</v>
      </c>
      <c r="T60" s="32">
        <f t="shared" si="12"/>
        <v>362.36666666666667</v>
      </c>
      <c r="U60" s="23">
        <v>116.3</v>
      </c>
      <c r="V60" s="17">
        <v>8</v>
      </c>
      <c r="W60" s="30" t="s">
        <v>57</v>
      </c>
      <c r="X60" s="9" t="s">
        <v>96</v>
      </c>
      <c r="Y60" s="25">
        <v>110629</v>
      </c>
      <c r="Z60" s="9" t="s">
        <v>56</v>
      </c>
      <c r="AA60" s="9" t="s">
        <v>59</v>
      </c>
      <c r="AB60" s="9" t="s">
        <v>60</v>
      </c>
      <c r="AC60" s="17" t="s">
        <v>61</v>
      </c>
      <c r="AD60" s="25" t="s">
        <v>266</v>
      </c>
      <c r="AE60" s="23">
        <v>99.1</v>
      </c>
      <c r="AF60" s="33">
        <f t="shared" si="13"/>
        <v>706.16239703252347</v>
      </c>
      <c r="AG60" s="22">
        <f t="shared" si="7"/>
        <v>85.6</v>
      </c>
      <c r="AH60" s="18">
        <f t="shared" si="8"/>
        <v>108.67348625260573</v>
      </c>
      <c r="AI60" s="23">
        <f t="shared" si="9"/>
        <v>89.8</v>
      </c>
      <c r="AJ60" s="24">
        <f t="shared" si="10"/>
        <v>194.53098948245702</v>
      </c>
    </row>
    <row r="61" spans="1:36" s="7" customFormat="1" x14ac:dyDescent="0.25">
      <c r="A61" s="27">
        <v>58</v>
      </c>
      <c r="B61" s="9" t="s">
        <v>45</v>
      </c>
      <c r="C61" s="9" t="s">
        <v>46</v>
      </c>
      <c r="D61" s="28">
        <v>45259</v>
      </c>
      <c r="E61" s="29" t="s">
        <v>47</v>
      </c>
      <c r="F61" s="30" t="s">
        <v>48</v>
      </c>
      <c r="G61" s="25" t="s">
        <v>82</v>
      </c>
      <c r="H61" s="25" t="s">
        <v>50</v>
      </c>
      <c r="I61" s="25" t="s">
        <v>51</v>
      </c>
      <c r="J61" s="25" t="s">
        <v>52</v>
      </c>
      <c r="K61" s="25" t="s">
        <v>66</v>
      </c>
      <c r="L61" s="25" t="s">
        <v>267</v>
      </c>
      <c r="M61" s="25">
        <v>1144053245</v>
      </c>
      <c r="N61" s="25" t="s">
        <v>268</v>
      </c>
      <c r="O61" s="25" t="s">
        <v>269</v>
      </c>
      <c r="P61" s="12">
        <v>0.58430555555555552</v>
      </c>
      <c r="Q61" s="31">
        <v>0.25130787037037033</v>
      </c>
      <c r="R61" s="12">
        <f t="shared" si="11"/>
        <v>0.8356134259259258</v>
      </c>
      <c r="S61" s="14" t="s">
        <v>56</v>
      </c>
      <c r="T61" s="32">
        <f t="shared" si="12"/>
        <v>361.88333333333321</v>
      </c>
      <c r="U61" s="23">
        <v>106.9</v>
      </c>
      <c r="V61" s="17">
        <v>8</v>
      </c>
      <c r="W61" s="30" t="s">
        <v>57</v>
      </c>
      <c r="X61" s="25" t="s">
        <v>73</v>
      </c>
      <c r="Y61" s="25">
        <v>109436</v>
      </c>
      <c r="Z61" s="9" t="s">
        <v>56</v>
      </c>
      <c r="AA61" s="25" t="s">
        <v>59</v>
      </c>
      <c r="AB61" s="9" t="s">
        <v>60</v>
      </c>
      <c r="AC61" s="17" t="s">
        <v>61</v>
      </c>
      <c r="AD61" s="25" t="s">
        <v>270</v>
      </c>
      <c r="AE61" s="23">
        <v>79.099999999999994</v>
      </c>
      <c r="AF61" s="33">
        <f t="shared" si="13"/>
        <v>44.135149814532717</v>
      </c>
      <c r="AG61" s="22">
        <f t="shared" si="7"/>
        <v>65.599999999999994</v>
      </c>
      <c r="AH61" s="18">
        <f t="shared" si="8"/>
        <v>6.7920928907878579</v>
      </c>
      <c r="AI61" s="23">
        <f t="shared" si="9"/>
        <v>69.8</v>
      </c>
      <c r="AJ61" s="24">
        <f t="shared" si="10"/>
        <v>12.158186842653564</v>
      </c>
    </row>
    <row r="62" spans="1:36" s="7" customFormat="1" x14ac:dyDescent="0.25">
      <c r="A62" s="8">
        <v>59</v>
      </c>
      <c r="B62" s="25" t="s">
        <v>271</v>
      </c>
      <c r="C62" s="9" t="s">
        <v>272</v>
      </c>
      <c r="D62" s="10">
        <v>45259</v>
      </c>
      <c r="E62" s="11"/>
      <c r="F62" s="30" t="s">
        <v>273</v>
      </c>
      <c r="G62" s="25" t="s">
        <v>173</v>
      </c>
      <c r="H62" s="25" t="s">
        <v>173</v>
      </c>
      <c r="I62" s="25" t="s">
        <v>173</v>
      </c>
      <c r="J62" s="25" t="s">
        <v>173</v>
      </c>
      <c r="K62" s="35" t="s">
        <v>274</v>
      </c>
      <c r="L62" s="25" t="s">
        <v>274</v>
      </c>
      <c r="M62" s="25">
        <v>66846790</v>
      </c>
      <c r="N62" s="25" t="s">
        <v>275</v>
      </c>
      <c r="O62" s="9" t="s">
        <v>276</v>
      </c>
      <c r="P62" s="12">
        <v>0.31064814814814817</v>
      </c>
      <c r="Q62" s="13">
        <v>0.29166666666666669</v>
      </c>
      <c r="R62" s="12">
        <f t="shared" si="11"/>
        <v>0.60231481481481486</v>
      </c>
      <c r="S62" s="14" t="s">
        <v>56</v>
      </c>
      <c r="T62" s="15">
        <f t="shared" si="12"/>
        <v>420</v>
      </c>
      <c r="U62" s="16">
        <v>100.4</v>
      </c>
      <c r="V62" s="17">
        <v>8</v>
      </c>
      <c r="W62" s="17" t="s">
        <v>111</v>
      </c>
      <c r="X62" s="9" t="s">
        <v>185</v>
      </c>
      <c r="Y62" s="9">
        <v>37666</v>
      </c>
      <c r="Z62" s="9" t="s">
        <v>56</v>
      </c>
      <c r="AA62" s="9" t="s">
        <v>97</v>
      </c>
      <c r="AB62" s="9" t="s">
        <v>98</v>
      </c>
      <c r="AC62" s="9" t="s">
        <v>99</v>
      </c>
      <c r="AD62" s="9" t="s">
        <v>277</v>
      </c>
      <c r="AE62" s="16">
        <v>72.8</v>
      </c>
      <c r="AF62" s="18">
        <f t="shared" si="13"/>
        <v>18.428365216138765</v>
      </c>
      <c r="AG62" s="26">
        <f t="shared" si="7"/>
        <v>59.3</v>
      </c>
      <c r="AH62" s="18">
        <f t="shared" si="8"/>
        <v>2.835997360366127</v>
      </c>
      <c r="AI62" s="16">
        <f t="shared" si="9"/>
        <v>63.5</v>
      </c>
      <c r="AJ62" s="19">
        <f t="shared" si="10"/>
        <v>5.076577477226472</v>
      </c>
    </row>
    <row r="63" spans="1:36" s="7" customFormat="1" x14ac:dyDescent="0.25">
      <c r="A63" s="27">
        <v>60</v>
      </c>
      <c r="B63" s="9" t="s">
        <v>45</v>
      </c>
      <c r="C63" s="9" t="s">
        <v>46</v>
      </c>
      <c r="D63" s="10">
        <v>45260</v>
      </c>
      <c r="E63" s="11" t="s">
        <v>187</v>
      </c>
      <c r="F63" s="17" t="s">
        <v>188</v>
      </c>
      <c r="G63" s="9" t="s">
        <v>49</v>
      </c>
      <c r="H63" s="9" t="s">
        <v>189</v>
      </c>
      <c r="I63" s="9" t="s">
        <v>190</v>
      </c>
      <c r="J63" s="9" t="s">
        <v>52</v>
      </c>
      <c r="K63" s="9" t="s">
        <v>191</v>
      </c>
      <c r="L63" s="9" t="s">
        <v>191</v>
      </c>
      <c r="M63" s="9">
        <v>1144183377</v>
      </c>
      <c r="N63" s="9" t="s">
        <v>192</v>
      </c>
      <c r="O63" s="25" t="s">
        <v>193</v>
      </c>
      <c r="P63" s="12">
        <v>0.29252314814814812</v>
      </c>
      <c r="Q63" s="31">
        <v>0.29166666666666669</v>
      </c>
      <c r="R63" s="12">
        <f t="shared" si="11"/>
        <v>0.5841898148148148</v>
      </c>
      <c r="S63" s="14" t="s">
        <v>56</v>
      </c>
      <c r="T63" s="32">
        <f t="shared" si="12"/>
        <v>420</v>
      </c>
      <c r="U63" s="23">
        <v>97.3</v>
      </c>
      <c r="V63" s="17">
        <v>8</v>
      </c>
      <c r="W63" s="17" t="s">
        <v>111</v>
      </c>
      <c r="X63" s="25" t="s">
        <v>69</v>
      </c>
      <c r="Y63" s="25">
        <v>43944</v>
      </c>
      <c r="Z63" s="9" t="s">
        <v>56</v>
      </c>
      <c r="AA63" s="25" t="s">
        <v>97</v>
      </c>
      <c r="AB63" s="9" t="s">
        <v>98</v>
      </c>
      <c r="AC63" s="9" t="s">
        <v>99</v>
      </c>
      <c r="AD63" s="25" t="s">
        <v>257</v>
      </c>
      <c r="AE63" s="23">
        <v>67.599999999999994</v>
      </c>
      <c r="AF63" s="33">
        <f t="shared" si="13"/>
        <v>8.9622203000989167</v>
      </c>
      <c r="AG63" s="22">
        <f t="shared" si="7"/>
        <v>54.099999999999994</v>
      </c>
      <c r="AH63" s="18">
        <f t="shared" si="8"/>
        <v>1.379223431704147</v>
      </c>
      <c r="AI63" s="23">
        <f t="shared" si="9"/>
        <v>58.3</v>
      </c>
      <c r="AJ63" s="24">
        <f t="shared" si="10"/>
        <v>2.4688790995730532</v>
      </c>
    </row>
    <row r="64" spans="1:36" s="7" customFormat="1" x14ac:dyDescent="0.25">
      <c r="A64" s="8">
        <v>61</v>
      </c>
      <c r="B64" s="9" t="s">
        <v>78</v>
      </c>
      <c r="C64" s="9" t="s">
        <v>79</v>
      </c>
      <c r="D64" s="10">
        <v>45260</v>
      </c>
      <c r="E64" s="11" t="s">
        <v>187</v>
      </c>
      <c r="F64" s="17" t="s">
        <v>188</v>
      </c>
      <c r="G64" s="9" t="s">
        <v>49</v>
      </c>
      <c r="H64" s="9" t="s">
        <v>189</v>
      </c>
      <c r="I64" s="9" t="s">
        <v>190</v>
      </c>
      <c r="J64" s="9" t="s">
        <v>52</v>
      </c>
      <c r="K64" s="9" t="s">
        <v>203</v>
      </c>
      <c r="L64" s="9" t="s">
        <v>203</v>
      </c>
      <c r="M64" s="9">
        <v>1130640489</v>
      </c>
      <c r="N64" s="9" t="s">
        <v>204</v>
      </c>
      <c r="O64" s="9" t="s">
        <v>193</v>
      </c>
      <c r="P64" s="12">
        <v>0.29222222222222222</v>
      </c>
      <c r="Q64" s="13">
        <v>0.29166666666666669</v>
      </c>
      <c r="R64" s="12">
        <f t="shared" si="11"/>
        <v>0.5838888888888889</v>
      </c>
      <c r="S64" s="14" t="s">
        <v>56</v>
      </c>
      <c r="T64" s="15">
        <f t="shared" si="12"/>
        <v>420</v>
      </c>
      <c r="U64" s="16">
        <v>109.9</v>
      </c>
      <c r="V64" s="17">
        <v>8</v>
      </c>
      <c r="W64" s="17" t="s">
        <v>111</v>
      </c>
      <c r="X64" s="9" t="s">
        <v>104</v>
      </c>
      <c r="Y64" s="9">
        <v>74636</v>
      </c>
      <c r="Z64" s="9" t="s">
        <v>56</v>
      </c>
      <c r="AA64" s="9" t="s">
        <v>97</v>
      </c>
      <c r="AB64" s="9" t="s">
        <v>98</v>
      </c>
      <c r="AC64" s="9" t="s">
        <v>99</v>
      </c>
      <c r="AD64" s="9" t="s">
        <v>278</v>
      </c>
      <c r="AE64" s="16">
        <v>67.599999999999994</v>
      </c>
      <c r="AF64" s="18">
        <f t="shared" si="13"/>
        <v>8.9622203000989167</v>
      </c>
      <c r="AG64" s="26">
        <f t="shared" si="7"/>
        <v>54.099999999999994</v>
      </c>
      <c r="AH64" s="18">
        <f t="shared" si="8"/>
        <v>1.379223431704147</v>
      </c>
      <c r="AI64" s="16">
        <f t="shared" si="9"/>
        <v>58.3</v>
      </c>
      <c r="AJ64" s="19">
        <f t="shared" si="10"/>
        <v>2.4688790995730532</v>
      </c>
    </row>
    <row r="65" spans="1:36" s="7" customFormat="1" x14ac:dyDescent="0.25">
      <c r="A65" s="27">
        <v>62</v>
      </c>
      <c r="B65" s="25" t="s">
        <v>78</v>
      </c>
      <c r="C65" s="25" t="s">
        <v>79</v>
      </c>
      <c r="D65" s="28">
        <v>45260</v>
      </c>
      <c r="E65" s="11" t="s">
        <v>159</v>
      </c>
      <c r="F65" s="17" t="s">
        <v>160</v>
      </c>
      <c r="G65" s="9" t="s">
        <v>82</v>
      </c>
      <c r="H65" s="9" t="s">
        <v>161</v>
      </c>
      <c r="I65" s="9" t="s">
        <v>162</v>
      </c>
      <c r="J65" s="9" t="s">
        <v>52</v>
      </c>
      <c r="K65" s="9" t="s">
        <v>247</v>
      </c>
      <c r="L65" s="9" t="s">
        <v>247</v>
      </c>
      <c r="M65" s="9">
        <v>66928860</v>
      </c>
      <c r="N65" s="9" t="s">
        <v>248</v>
      </c>
      <c r="O65" s="9" t="s">
        <v>165</v>
      </c>
      <c r="P65" s="12">
        <v>0.29356481481481483</v>
      </c>
      <c r="Q65" s="13">
        <v>0.29166666666666669</v>
      </c>
      <c r="R65" s="12">
        <f t="shared" si="11"/>
        <v>0.58523148148148152</v>
      </c>
      <c r="S65" s="14" t="s">
        <v>56</v>
      </c>
      <c r="T65" s="15">
        <f t="shared" si="12"/>
        <v>420</v>
      </c>
      <c r="U65" s="16">
        <v>94.8</v>
      </c>
      <c r="V65" s="17">
        <v>8</v>
      </c>
      <c r="W65" s="17" t="s">
        <v>111</v>
      </c>
      <c r="X65" s="9" t="s">
        <v>77</v>
      </c>
      <c r="Y65" s="9">
        <v>110630</v>
      </c>
      <c r="Z65" s="9" t="s">
        <v>56</v>
      </c>
      <c r="AA65" s="9" t="s">
        <v>97</v>
      </c>
      <c r="AB65" s="9" t="s">
        <v>98</v>
      </c>
      <c r="AC65" s="9" t="s">
        <v>99</v>
      </c>
      <c r="AD65" s="9" t="s">
        <v>279</v>
      </c>
      <c r="AE65" s="16">
        <v>65.3</v>
      </c>
      <c r="AF65" s="18">
        <f t="shared" si="13"/>
        <v>6.5154110052570084</v>
      </c>
      <c r="AG65" s="26">
        <f t="shared" si="7"/>
        <v>51.8</v>
      </c>
      <c r="AH65" s="18">
        <f t="shared" si="8"/>
        <v>1.002676482471019</v>
      </c>
      <c r="AI65" s="16">
        <f t="shared" si="9"/>
        <v>56</v>
      </c>
      <c r="AJ65" s="19">
        <f t="shared" si="10"/>
        <v>1.794841179682868</v>
      </c>
    </row>
    <row r="66" spans="1:36" s="7" customFormat="1" x14ac:dyDescent="0.25">
      <c r="A66" s="8">
        <v>63</v>
      </c>
      <c r="B66" s="25" t="s">
        <v>78</v>
      </c>
      <c r="C66" s="25" t="s">
        <v>79</v>
      </c>
      <c r="D66" s="28">
        <v>45260</v>
      </c>
      <c r="E66" s="29" t="s">
        <v>219</v>
      </c>
      <c r="F66" s="30" t="s">
        <v>220</v>
      </c>
      <c r="G66" s="25" t="s">
        <v>82</v>
      </c>
      <c r="H66" s="25" t="s">
        <v>161</v>
      </c>
      <c r="I66" s="25" t="s">
        <v>162</v>
      </c>
      <c r="J66" s="25" t="s">
        <v>65</v>
      </c>
      <c r="K66" s="25" t="s">
        <v>221</v>
      </c>
      <c r="L66" s="25" t="s">
        <v>221</v>
      </c>
      <c r="M66" s="25">
        <v>37898350</v>
      </c>
      <c r="N66" s="25" t="s">
        <v>222</v>
      </c>
      <c r="O66" s="9" t="s">
        <v>165</v>
      </c>
      <c r="P66" s="12">
        <v>0.29412037037037037</v>
      </c>
      <c r="Q66" s="13">
        <v>0.29166666666666669</v>
      </c>
      <c r="R66" s="12">
        <f t="shared" si="11"/>
        <v>0.58578703703703705</v>
      </c>
      <c r="S66" s="14" t="s">
        <v>56</v>
      </c>
      <c r="T66" s="15">
        <f t="shared" si="12"/>
        <v>420</v>
      </c>
      <c r="U66" s="16">
        <v>101</v>
      </c>
      <c r="V66" s="17">
        <v>8</v>
      </c>
      <c r="W66" s="17" t="s">
        <v>111</v>
      </c>
      <c r="X66" s="9" t="s">
        <v>58</v>
      </c>
      <c r="Y66" s="9">
        <v>109504</v>
      </c>
      <c r="Z66" s="9" t="s">
        <v>14</v>
      </c>
      <c r="AA66" s="34" t="s">
        <v>223</v>
      </c>
      <c r="AB66" s="34" t="s">
        <v>223</v>
      </c>
      <c r="AC66" s="34" t="s">
        <v>223</v>
      </c>
      <c r="AD66" s="9" t="s">
        <v>280</v>
      </c>
      <c r="AE66" s="16">
        <v>62.4</v>
      </c>
      <c r="AF66" s="18">
        <f t="shared" si="13"/>
        <v>4.3585739573450164</v>
      </c>
      <c r="AG66" s="26">
        <f t="shared" si="7"/>
        <v>48.9</v>
      </c>
      <c r="AH66" s="18">
        <f t="shared" si="8"/>
        <v>0.67075424721699484</v>
      </c>
      <c r="AI66" s="16">
        <f t="shared" si="9"/>
        <v>53.099999999999994</v>
      </c>
      <c r="AJ66" s="19">
        <f t="shared" si="10"/>
        <v>1.2006837353812596</v>
      </c>
    </row>
    <row r="67" spans="1:36" s="7" customFormat="1" x14ac:dyDescent="0.25">
      <c r="A67" s="27">
        <v>64</v>
      </c>
      <c r="B67" s="25" t="s">
        <v>78</v>
      </c>
      <c r="C67" s="25" t="s">
        <v>79</v>
      </c>
      <c r="D67" s="10">
        <v>45260</v>
      </c>
      <c r="E67" s="11" t="s">
        <v>281</v>
      </c>
      <c r="F67" s="17" t="s">
        <v>282</v>
      </c>
      <c r="G67" s="9" t="s">
        <v>91</v>
      </c>
      <c r="H67" s="9" t="s">
        <v>173</v>
      </c>
      <c r="I67" s="9" t="s">
        <v>173</v>
      </c>
      <c r="J67" s="9" t="s">
        <v>65</v>
      </c>
      <c r="K67" s="9" t="s">
        <v>283</v>
      </c>
      <c r="L67" s="9" t="s">
        <v>283</v>
      </c>
      <c r="M67" s="9">
        <v>1144130715</v>
      </c>
      <c r="N67" s="9" t="s">
        <v>284</v>
      </c>
      <c r="O67" s="9" t="s">
        <v>165</v>
      </c>
      <c r="P67" s="12">
        <v>0.27152777777777776</v>
      </c>
      <c r="Q67" s="13">
        <v>0.29166666666666669</v>
      </c>
      <c r="R67" s="12">
        <f t="shared" si="11"/>
        <v>0.56319444444444444</v>
      </c>
      <c r="S67" s="14" t="s">
        <v>56</v>
      </c>
      <c r="T67" s="15">
        <f t="shared" si="12"/>
        <v>420</v>
      </c>
      <c r="U67" s="16">
        <v>101</v>
      </c>
      <c r="V67" s="17">
        <v>8</v>
      </c>
      <c r="W67" s="9" t="s">
        <v>117</v>
      </c>
      <c r="X67" s="9" t="s">
        <v>96</v>
      </c>
      <c r="Y67" s="9">
        <v>110629</v>
      </c>
      <c r="Z67" s="9" t="s">
        <v>56</v>
      </c>
      <c r="AA67" s="9" t="s">
        <v>59</v>
      </c>
      <c r="AB67" s="9" t="s">
        <v>60</v>
      </c>
      <c r="AC67" s="17" t="s">
        <v>61</v>
      </c>
      <c r="AD67" s="9" t="s">
        <v>285</v>
      </c>
      <c r="AE67" s="16">
        <v>73.8</v>
      </c>
      <c r="AF67" s="18">
        <f t="shared" si="13"/>
        <v>21.168632809063173</v>
      </c>
      <c r="AG67" s="26">
        <f t="shared" si="7"/>
        <v>60.3</v>
      </c>
      <c r="AH67" s="18">
        <f t="shared" si="8"/>
        <v>3.2577055026285038</v>
      </c>
      <c r="AI67" s="16">
        <f t="shared" si="9"/>
        <v>64.5</v>
      </c>
      <c r="AJ67" s="19">
        <f t="shared" si="10"/>
        <v>5.8314561971050489</v>
      </c>
    </row>
    <row r="68" spans="1:36" s="7" customFormat="1" x14ac:dyDescent="0.25">
      <c r="A68" s="8">
        <v>65</v>
      </c>
      <c r="B68" s="25" t="s">
        <v>78</v>
      </c>
      <c r="C68" s="25" t="s">
        <v>79</v>
      </c>
      <c r="D68" s="28">
        <v>45260</v>
      </c>
      <c r="E68" s="29" t="s">
        <v>47</v>
      </c>
      <c r="F68" s="30" t="s">
        <v>48</v>
      </c>
      <c r="G68" s="25" t="s">
        <v>82</v>
      </c>
      <c r="H68" s="25" t="s">
        <v>50</v>
      </c>
      <c r="I68" s="25" t="s">
        <v>51</v>
      </c>
      <c r="J68" s="25" t="s">
        <v>52</v>
      </c>
      <c r="K68" s="25" t="s">
        <v>53</v>
      </c>
      <c r="L68" s="25" t="s">
        <v>286</v>
      </c>
      <c r="M68" s="9">
        <v>1107049604</v>
      </c>
      <c r="N68" s="9" t="s">
        <v>123</v>
      </c>
      <c r="O68" s="25" t="s">
        <v>287</v>
      </c>
      <c r="P68" s="12">
        <v>0.27444444444444444</v>
      </c>
      <c r="Q68" s="31">
        <v>0.29166666666666669</v>
      </c>
      <c r="R68" s="12">
        <f t="shared" si="11"/>
        <v>0.56611111111111112</v>
      </c>
      <c r="S68" s="14" t="s">
        <v>56</v>
      </c>
      <c r="T68" s="32">
        <f t="shared" si="12"/>
        <v>420</v>
      </c>
      <c r="U68" s="23">
        <v>113.8</v>
      </c>
      <c r="V68" s="17">
        <v>8</v>
      </c>
      <c r="W68" s="17" t="s">
        <v>135</v>
      </c>
      <c r="X68" s="25" t="s">
        <v>208</v>
      </c>
      <c r="Y68" s="25">
        <v>110633</v>
      </c>
      <c r="Z68" s="9" t="s">
        <v>56</v>
      </c>
      <c r="AA68" s="25" t="s">
        <v>59</v>
      </c>
      <c r="AB68" s="9" t="s">
        <v>60</v>
      </c>
      <c r="AC68" s="17" t="s">
        <v>61</v>
      </c>
      <c r="AD68" s="25" t="s">
        <v>288</v>
      </c>
      <c r="AE68" s="23">
        <v>82.6</v>
      </c>
      <c r="AF68" s="33">
        <f t="shared" si="13"/>
        <v>71.697762400791305</v>
      </c>
      <c r="AG68" s="22">
        <f t="shared" ref="AG68:AG99" si="14">AE68-((25-7)-(25-7)*0.25)</f>
        <v>69.099999999999994</v>
      </c>
      <c r="AH68" s="18">
        <f t="shared" ref="AH68:AH99" si="15">100*(V68/(8/2^((AG68-85)/5)))</f>
        <v>11.033787453633179</v>
      </c>
      <c r="AI68" s="23">
        <f t="shared" ref="AI68:AI99" si="16">AE68-((25.6-7)-(25.6-7)*0.5)</f>
        <v>73.3</v>
      </c>
      <c r="AJ68" s="24">
        <f t="shared" ref="AJ68:AJ99" si="17">100*(V68/(8/2^((AI68-85)/5)))</f>
        <v>19.751032796584422</v>
      </c>
    </row>
    <row r="69" spans="1:36" s="7" customFormat="1" x14ac:dyDescent="0.25">
      <c r="A69" s="27">
        <v>66</v>
      </c>
      <c r="B69" s="9" t="s">
        <v>78</v>
      </c>
      <c r="C69" s="9" t="s">
        <v>79</v>
      </c>
      <c r="D69" s="10">
        <v>45260</v>
      </c>
      <c r="E69" s="11" t="s">
        <v>171</v>
      </c>
      <c r="F69" s="17" t="s">
        <v>172</v>
      </c>
      <c r="G69" s="9" t="s">
        <v>82</v>
      </c>
      <c r="H69" s="9" t="s">
        <v>173</v>
      </c>
      <c r="I69" s="9" t="s">
        <v>173</v>
      </c>
      <c r="J69" s="9" t="s">
        <v>52</v>
      </c>
      <c r="K69" s="9" t="s">
        <v>174</v>
      </c>
      <c r="L69" s="9" t="s">
        <v>174</v>
      </c>
      <c r="M69" s="9">
        <v>1113669320</v>
      </c>
      <c r="N69" s="9" t="s">
        <v>175</v>
      </c>
      <c r="O69" s="9" t="s">
        <v>176</v>
      </c>
      <c r="P69" s="12">
        <v>0.29287037037037039</v>
      </c>
      <c r="Q69" s="13">
        <v>0.29166666666666669</v>
      </c>
      <c r="R69" s="12">
        <f t="shared" si="11"/>
        <v>0.58453703703703708</v>
      </c>
      <c r="S69" s="14" t="s">
        <v>56</v>
      </c>
      <c r="T69" s="15">
        <f t="shared" si="12"/>
        <v>420</v>
      </c>
      <c r="U69" s="16">
        <v>102.8</v>
      </c>
      <c r="V69" s="17">
        <v>8</v>
      </c>
      <c r="W69" s="17" t="s">
        <v>177</v>
      </c>
      <c r="X69" s="9" t="s">
        <v>213</v>
      </c>
      <c r="Y69" s="9">
        <v>86765</v>
      </c>
      <c r="Z69" s="9" t="s">
        <v>56</v>
      </c>
      <c r="AA69" s="9" t="s">
        <v>97</v>
      </c>
      <c r="AB69" s="9" t="s">
        <v>98</v>
      </c>
      <c r="AC69" s="9" t="s">
        <v>99</v>
      </c>
      <c r="AD69" s="9" t="s">
        <v>289</v>
      </c>
      <c r="AE69" s="16">
        <v>78.5</v>
      </c>
      <c r="AF69" s="18">
        <f t="shared" si="13"/>
        <v>40.612619817811776</v>
      </c>
      <c r="AG69" s="26">
        <f t="shared" si="14"/>
        <v>65</v>
      </c>
      <c r="AH69" s="18">
        <f t="shared" si="15"/>
        <v>6.25</v>
      </c>
      <c r="AI69" s="16">
        <f t="shared" si="16"/>
        <v>69.2</v>
      </c>
      <c r="AJ69" s="19">
        <f t="shared" si="17"/>
        <v>11.187813386599665</v>
      </c>
    </row>
    <row r="70" spans="1:36" s="7" customFormat="1" x14ac:dyDescent="0.25">
      <c r="A70" s="8">
        <v>67</v>
      </c>
      <c r="B70" s="25" t="s">
        <v>78</v>
      </c>
      <c r="C70" s="25" t="s">
        <v>79</v>
      </c>
      <c r="D70" s="28">
        <v>45260</v>
      </c>
      <c r="E70" s="29" t="s">
        <v>229</v>
      </c>
      <c r="F70" s="30" t="s">
        <v>230</v>
      </c>
      <c r="G70" s="25" t="s">
        <v>82</v>
      </c>
      <c r="H70" s="25" t="s">
        <v>50</v>
      </c>
      <c r="I70" s="25" t="s">
        <v>51</v>
      </c>
      <c r="J70" s="25" t="s">
        <v>65</v>
      </c>
      <c r="K70" s="25" t="s">
        <v>66</v>
      </c>
      <c r="L70" s="25" t="s">
        <v>231</v>
      </c>
      <c r="M70" s="25">
        <v>16934894</v>
      </c>
      <c r="N70" s="25" t="s">
        <v>232</v>
      </c>
      <c r="O70" s="9" t="s">
        <v>233</v>
      </c>
      <c r="P70" s="12">
        <v>0.26287037037037037</v>
      </c>
      <c r="Q70" s="13">
        <v>0.31949074074074074</v>
      </c>
      <c r="R70" s="12">
        <f t="shared" si="11"/>
        <v>0.58236111111111111</v>
      </c>
      <c r="S70" s="14" t="s">
        <v>56</v>
      </c>
      <c r="T70" s="15">
        <f t="shared" si="12"/>
        <v>460.06666666666666</v>
      </c>
      <c r="U70" s="16">
        <v>98.6</v>
      </c>
      <c r="V70" s="17">
        <v>8</v>
      </c>
      <c r="W70" s="9" t="s">
        <v>117</v>
      </c>
      <c r="X70" s="9" t="s">
        <v>87</v>
      </c>
      <c r="Y70" s="9">
        <v>117586</v>
      </c>
      <c r="Z70" s="9" t="s">
        <v>56</v>
      </c>
      <c r="AA70" s="9" t="s">
        <v>59</v>
      </c>
      <c r="AB70" s="9" t="s">
        <v>60</v>
      </c>
      <c r="AC70" s="17" t="s">
        <v>61</v>
      </c>
      <c r="AD70" s="9" t="s">
        <v>290</v>
      </c>
      <c r="AE70" s="16">
        <v>80.8</v>
      </c>
      <c r="AF70" s="18">
        <f t="shared" si="13"/>
        <v>55.864356903610982</v>
      </c>
      <c r="AG70" s="26">
        <f t="shared" si="14"/>
        <v>67.3</v>
      </c>
      <c r="AH70" s="18">
        <f t="shared" si="15"/>
        <v>8.5971363633733979</v>
      </c>
      <c r="AI70" s="16">
        <f t="shared" si="16"/>
        <v>71.5</v>
      </c>
      <c r="AJ70" s="19">
        <f t="shared" si="17"/>
        <v>15.38930516681145</v>
      </c>
    </row>
    <row r="71" spans="1:36" s="7" customFormat="1" x14ac:dyDescent="0.25">
      <c r="A71" s="27">
        <v>68</v>
      </c>
      <c r="B71" s="9" t="s">
        <v>45</v>
      </c>
      <c r="C71" s="9" t="s">
        <v>46</v>
      </c>
      <c r="D71" s="10">
        <v>45260</v>
      </c>
      <c r="E71" s="11" t="s">
        <v>113</v>
      </c>
      <c r="F71" s="17" t="s">
        <v>114</v>
      </c>
      <c r="G71" s="9" t="s">
        <v>49</v>
      </c>
      <c r="H71" s="9" t="s">
        <v>114</v>
      </c>
      <c r="I71" s="9" t="s">
        <v>114</v>
      </c>
      <c r="J71" s="9" t="s">
        <v>65</v>
      </c>
      <c r="K71" s="9" t="s">
        <v>53</v>
      </c>
      <c r="L71" s="9" t="s">
        <v>53</v>
      </c>
      <c r="M71" s="9">
        <v>94351644</v>
      </c>
      <c r="N71" s="9" t="s">
        <v>181</v>
      </c>
      <c r="O71" s="9" t="s">
        <v>116</v>
      </c>
      <c r="P71" s="12">
        <v>0.26453703703703707</v>
      </c>
      <c r="Q71" s="13">
        <v>0.31741898148148145</v>
      </c>
      <c r="R71" s="12">
        <f t="shared" si="11"/>
        <v>0.58195601851851853</v>
      </c>
      <c r="S71" s="14" t="s">
        <v>56</v>
      </c>
      <c r="T71" s="15">
        <f t="shared" si="12"/>
        <v>457.08333333333331</v>
      </c>
      <c r="U71" s="16">
        <v>114.7</v>
      </c>
      <c r="V71" s="17">
        <v>8</v>
      </c>
      <c r="W71" s="17" t="s">
        <v>117</v>
      </c>
      <c r="X71" s="9" t="s">
        <v>166</v>
      </c>
      <c r="Y71" s="9">
        <v>43984</v>
      </c>
      <c r="Z71" s="9" t="s">
        <v>56</v>
      </c>
      <c r="AA71" s="9" t="s">
        <v>59</v>
      </c>
      <c r="AB71" s="9" t="s">
        <v>60</v>
      </c>
      <c r="AC71" s="17" t="s">
        <v>61</v>
      </c>
      <c r="AD71" s="9" t="s">
        <v>291</v>
      </c>
      <c r="AE71" s="16">
        <v>85.7</v>
      </c>
      <c r="AF71" s="18">
        <f t="shared" si="13"/>
        <v>110.19051158766111</v>
      </c>
      <c r="AG71" s="26">
        <f t="shared" si="14"/>
        <v>72.2</v>
      </c>
      <c r="AH71" s="18">
        <f t="shared" si="15"/>
        <v>16.957554093095904</v>
      </c>
      <c r="AI71" s="16">
        <f t="shared" si="16"/>
        <v>76.400000000000006</v>
      </c>
      <c r="AJ71" s="19">
        <f t="shared" si="17"/>
        <v>30.354872109876197</v>
      </c>
    </row>
    <row r="72" spans="1:36" s="7" customFormat="1" x14ac:dyDescent="0.25">
      <c r="A72" s="8">
        <v>69</v>
      </c>
      <c r="B72" s="9" t="s">
        <v>45</v>
      </c>
      <c r="C72" s="9" t="s">
        <v>46</v>
      </c>
      <c r="D72" s="10">
        <v>45260</v>
      </c>
      <c r="E72" s="11" t="s">
        <v>292</v>
      </c>
      <c r="F72" s="17" t="s">
        <v>293</v>
      </c>
      <c r="G72" s="9" t="s">
        <v>49</v>
      </c>
      <c r="H72" s="9" t="s">
        <v>294</v>
      </c>
      <c r="I72" s="9" t="s">
        <v>294</v>
      </c>
      <c r="J72" s="9" t="s">
        <v>52</v>
      </c>
      <c r="K72" s="9" t="s">
        <v>295</v>
      </c>
      <c r="L72" s="9" t="s">
        <v>295</v>
      </c>
      <c r="M72" s="9">
        <v>16700889</v>
      </c>
      <c r="N72" s="9" t="s">
        <v>296</v>
      </c>
      <c r="O72" s="9" t="s">
        <v>297</v>
      </c>
      <c r="P72" s="12">
        <v>0.26620370370370372</v>
      </c>
      <c r="Q72" s="13">
        <v>0.29166666666666669</v>
      </c>
      <c r="R72" s="12">
        <f t="shared" si="11"/>
        <v>0.55787037037037046</v>
      </c>
      <c r="S72" s="14" t="s">
        <v>56</v>
      </c>
      <c r="T72" s="15">
        <f t="shared" si="12"/>
        <v>420.00000000000011</v>
      </c>
      <c r="U72" s="16">
        <v>114.3</v>
      </c>
      <c r="V72" s="17">
        <v>8</v>
      </c>
      <c r="W72" s="17" t="s">
        <v>135</v>
      </c>
      <c r="X72" s="9" t="s">
        <v>107</v>
      </c>
      <c r="Y72" s="9">
        <v>43981</v>
      </c>
      <c r="Z72" s="9" t="s">
        <v>56</v>
      </c>
      <c r="AA72" s="9" t="s">
        <v>59</v>
      </c>
      <c r="AB72" s="9" t="s">
        <v>60</v>
      </c>
      <c r="AC72" s="17" t="s">
        <v>61</v>
      </c>
      <c r="AD72" s="9" t="s">
        <v>298</v>
      </c>
      <c r="AE72" s="16">
        <v>83.6</v>
      </c>
      <c r="AF72" s="18">
        <f t="shared" si="13"/>
        <v>82.359101726757245</v>
      </c>
      <c r="AG72" s="26">
        <f t="shared" si="14"/>
        <v>70.099999999999994</v>
      </c>
      <c r="AH72" s="18">
        <f t="shared" si="15"/>
        <v>12.67449349737535</v>
      </c>
      <c r="AI72" s="16">
        <f t="shared" si="16"/>
        <v>74.3</v>
      </c>
      <c r="AJ72" s="19">
        <f t="shared" si="17"/>
        <v>22.687978882929013</v>
      </c>
    </row>
    <row r="73" spans="1:36" s="7" customFormat="1" x14ac:dyDescent="0.25">
      <c r="A73" s="27">
        <v>70</v>
      </c>
      <c r="B73" s="25" t="s">
        <v>78</v>
      </c>
      <c r="C73" s="25" t="s">
        <v>79</v>
      </c>
      <c r="D73" s="10">
        <v>45260</v>
      </c>
      <c r="E73" s="11" t="s">
        <v>292</v>
      </c>
      <c r="F73" s="17" t="s">
        <v>293</v>
      </c>
      <c r="G73" s="9" t="s">
        <v>49</v>
      </c>
      <c r="H73" s="9" t="s">
        <v>294</v>
      </c>
      <c r="I73" s="9" t="s">
        <v>294</v>
      </c>
      <c r="J73" s="9" t="s">
        <v>52</v>
      </c>
      <c r="K73" s="9" t="s">
        <v>295</v>
      </c>
      <c r="L73" s="9" t="s">
        <v>295</v>
      </c>
      <c r="M73" s="9">
        <v>16885386</v>
      </c>
      <c r="N73" s="9" t="s">
        <v>299</v>
      </c>
      <c r="O73" s="9" t="s">
        <v>297</v>
      </c>
      <c r="P73" s="12">
        <v>0.26715277777777779</v>
      </c>
      <c r="Q73" s="13">
        <v>0.31202546296296296</v>
      </c>
      <c r="R73" s="12">
        <f t="shared" si="11"/>
        <v>0.57917824074074076</v>
      </c>
      <c r="S73" s="14" t="s">
        <v>56</v>
      </c>
      <c r="T73" s="15">
        <f t="shared" si="12"/>
        <v>449.31666666666666</v>
      </c>
      <c r="U73" s="16">
        <v>106.8</v>
      </c>
      <c r="V73" s="17">
        <v>8</v>
      </c>
      <c r="W73" s="17" t="s">
        <v>135</v>
      </c>
      <c r="X73" s="9" t="s">
        <v>194</v>
      </c>
      <c r="Y73" s="9">
        <v>109433</v>
      </c>
      <c r="Z73" s="9" t="s">
        <v>56</v>
      </c>
      <c r="AA73" s="9" t="s">
        <v>59</v>
      </c>
      <c r="AB73" s="9" t="s">
        <v>60</v>
      </c>
      <c r="AC73" s="17" t="s">
        <v>61</v>
      </c>
      <c r="AD73" s="9" t="s">
        <v>300</v>
      </c>
      <c r="AE73" s="16">
        <v>79.099999999999994</v>
      </c>
      <c r="AF73" s="18">
        <f t="shared" si="13"/>
        <v>44.135149814532717</v>
      </c>
      <c r="AG73" s="26">
        <f t="shared" si="14"/>
        <v>65.599999999999994</v>
      </c>
      <c r="AH73" s="18">
        <f t="shared" si="15"/>
        <v>6.7920928907878579</v>
      </c>
      <c r="AI73" s="16">
        <f t="shared" si="16"/>
        <v>69.8</v>
      </c>
      <c r="AJ73" s="19">
        <f t="shared" si="17"/>
        <v>12.158186842653564</v>
      </c>
    </row>
    <row r="74" spans="1:36" s="7" customFormat="1" x14ac:dyDescent="0.25">
      <c r="A74" s="8">
        <v>71</v>
      </c>
      <c r="B74" s="25" t="s">
        <v>271</v>
      </c>
      <c r="C74" s="9" t="s">
        <v>272</v>
      </c>
      <c r="D74" s="28">
        <v>45260</v>
      </c>
      <c r="E74" s="29"/>
      <c r="F74" s="30" t="s">
        <v>273</v>
      </c>
      <c r="G74" s="25" t="s">
        <v>173</v>
      </c>
      <c r="H74" s="25" t="s">
        <v>173</v>
      </c>
      <c r="I74" s="25" t="s">
        <v>173</v>
      </c>
      <c r="J74" s="25" t="s">
        <v>173</v>
      </c>
      <c r="K74" s="35" t="s">
        <v>274</v>
      </c>
      <c r="L74" s="25" t="s">
        <v>274</v>
      </c>
      <c r="M74" s="25">
        <v>66846790</v>
      </c>
      <c r="N74" s="25" t="s">
        <v>275</v>
      </c>
      <c r="O74" s="25" t="s">
        <v>276</v>
      </c>
      <c r="P74" s="12">
        <v>0.29913194444444441</v>
      </c>
      <c r="Q74" s="31">
        <v>0.29166666666666669</v>
      </c>
      <c r="R74" s="12">
        <f t="shared" si="11"/>
        <v>0.59079861111111109</v>
      </c>
      <c r="S74" s="14" t="s">
        <v>56</v>
      </c>
      <c r="T74" s="32">
        <f t="shared" si="12"/>
        <v>420</v>
      </c>
      <c r="U74" s="23">
        <v>97.5</v>
      </c>
      <c r="V74" s="17">
        <v>8</v>
      </c>
      <c r="W74" s="17" t="s">
        <v>111</v>
      </c>
      <c r="X74" s="25" t="s">
        <v>178</v>
      </c>
      <c r="Y74" s="25">
        <v>117595</v>
      </c>
      <c r="Z74" s="9" t="s">
        <v>56</v>
      </c>
      <c r="AA74" s="25" t="s">
        <v>97</v>
      </c>
      <c r="AB74" s="9" t="s">
        <v>98</v>
      </c>
      <c r="AC74" s="9" t="s">
        <v>99</v>
      </c>
      <c r="AD74" s="25" t="s">
        <v>301</v>
      </c>
      <c r="AE74" s="23">
        <v>71.099999999999994</v>
      </c>
      <c r="AF74" s="33">
        <f t="shared" si="13"/>
        <v>14.559169830855687</v>
      </c>
      <c r="AG74" s="22">
        <f t="shared" si="14"/>
        <v>57.599999999999994</v>
      </c>
      <c r="AH74" s="18">
        <f t="shared" si="15"/>
        <v>2.2405550750247283</v>
      </c>
      <c r="AI74" s="23">
        <f t="shared" si="16"/>
        <v>61.8</v>
      </c>
      <c r="AJ74" s="24">
        <f t="shared" si="17"/>
        <v>4.0107059298840753</v>
      </c>
    </row>
    <row r="75" spans="1:36" s="7" customFormat="1" x14ac:dyDescent="0.25">
      <c r="A75" s="27">
        <v>72</v>
      </c>
      <c r="B75" s="25" t="s">
        <v>78</v>
      </c>
      <c r="C75" s="25" t="s">
        <v>79</v>
      </c>
      <c r="D75" s="28">
        <v>45260</v>
      </c>
      <c r="E75" s="29" t="s">
        <v>121</v>
      </c>
      <c r="F75" s="30" t="s">
        <v>122</v>
      </c>
      <c r="G75" s="25" t="s">
        <v>82</v>
      </c>
      <c r="H75" s="25" t="s">
        <v>122</v>
      </c>
      <c r="I75" s="25" t="s">
        <v>122</v>
      </c>
      <c r="J75" s="25" t="s">
        <v>52</v>
      </c>
      <c r="K75" s="25" t="s">
        <v>53</v>
      </c>
      <c r="L75" s="25" t="s">
        <v>235</v>
      </c>
      <c r="M75" s="25">
        <v>6135333</v>
      </c>
      <c r="N75" s="25" t="s">
        <v>133</v>
      </c>
      <c r="O75" s="25" t="s">
        <v>124</v>
      </c>
      <c r="P75" s="12">
        <v>0.26905092592592594</v>
      </c>
      <c r="Q75" s="31">
        <v>0.29166666666666669</v>
      </c>
      <c r="R75" s="12">
        <f>+P75+Q75</f>
        <v>0.56071759259259268</v>
      </c>
      <c r="S75" s="14" t="s">
        <v>56</v>
      </c>
      <c r="T75" s="32">
        <f>IFERROR(IF(P75="","",MOD(R75-P75,1)*1440),"")</f>
        <v>420.00000000000011</v>
      </c>
      <c r="U75" s="23">
        <v>118.4</v>
      </c>
      <c r="V75" s="17">
        <v>8</v>
      </c>
      <c r="W75" s="9" t="s">
        <v>117</v>
      </c>
      <c r="X75" s="25" t="s">
        <v>73</v>
      </c>
      <c r="Y75" s="25">
        <v>109436</v>
      </c>
      <c r="Z75" s="9" t="s">
        <v>56</v>
      </c>
      <c r="AA75" s="25" t="s">
        <v>59</v>
      </c>
      <c r="AB75" s="9" t="s">
        <v>60</v>
      </c>
      <c r="AC75" s="17" t="s">
        <v>61</v>
      </c>
      <c r="AD75" s="25" t="s">
        <v>302</v>
      </c>
      <c r="AE75" s="23">
        <v>82.6</v>
      </c>
      <c r="AF75" s="33">
        <f>100*(V75/(8/2^((AE75-85)/5)))</f>
        <v>71.697762400791305</v>
      </c>
      <c r="AG75" s="22">
        <f t="shared" si="14"/>
        <v>69.099999999999994</v>
      </c>
      <c r="AH75" s="18">
        <f t="shared" si="15"/>
        <v>11.033787453633179</v>
      </c>
      <c r="AI75" s="23">
        <f t="shared" si="16"/>
        <v>73.3</v>
      </c>
      <c r="AJ75" s="24">
        <f t="shared" si="17"/>
        <v>19.751032796584422</v>
      </c>
    </row>
    <row r="76" spans="1:36" s="7" customFormat="1" x14ac:dyDescent="0.25">
      <c r="A76" s="8">
        <v>73</v>
      </c>
      <c r="B76" s="25" t="s">
        <v>78</v>
      </c>
      <c r="C76" s="25" t="s">
        <v>79</v>
      </c>
      <c r="D76" s="28">
        <v>45261</v>
      </c>
      <c r="E76" s="29" t="s">
        <v>303</v>
      </c>
      <c r="F76" s="30" t="s">
        <v>304</v>
      </c>
      <c r="G76" s="25" t="s">
        <v>82</v>
      </c>
      <c r="H76" s="25" t="s">
        <v>189</v>
      </c>
      <c r="I76" s="25" t="s">
        <v>305</v>
      </c>
      <c r="J76" s="25" t="s">
        <v>52</v>
      </c>
      <c r="K76" s="25" t="s">
        <v>306</v>
      </c>
      <c r="L76" s="25" t="s">
        <v>307</v>
      </c>
      <c r="M76" s="25">
        <v>94403557</v>
      </c>
      <c r="N76" s="25" t="s">
        <v>308</v>
      </c>
      <c r="O76" s="25" t="s">
        <v>309</v>
      </c>
      <c r="P76" s="12">
        <v>0.30462962962962964</v>
      </c>
      <c r="Q76" s="31">
        <v>0.29166666666666669</v>
      </c>
      <c r="R76" s="12">
        <f>+P76+Q76</f>
        <v>0.59629629629629632</v>
      </c>
      <c r="S76" s="14" t="s">
        <v>56</v>
      </c>
      <c r="T76" s="32">
        <f>IFERROR(IF(P76="","",MOD(R76-P76,1)*1440),"")</f>
        <v>420</v>
      </c>
      <c r="U76" s="23">
        <v>95.8</v>
      </c>
      <c r="V76" s="17">
        <v>8</v>
      </c>
      <c r="W76" s="17" t="s">
        <v>111</v>
      </c>
      <c r="X76" s="25" t="s">
        <v>87</v>
      </c>
      <c r="Y76" s="25">
        <v>117586</v>
      </c>
      <c r="Z76" s="25" t="s">
        <v>56</v>
      </c>
      <c r="AA76" s="25" t="s">
        <v>97</v>
      </c>
      <c r="AB76" s="9" t="s">
        <v>98</v>
      </c>
      <c r="AC76" s="9" t="s">
        <v>99</v>
      </c>
      <c r="AD76" s="25" t="s">
        <v>310</v>
      </c>
      <c r="AE76" s="23">
        <v>69.400000000000006</v>
      </c>
      <c r="AF76" s="33">
        <f>100*(V76/(8/2^((AE76-85)/5)))</f>
        <v>11.502345632810949</v>
      </c>
      <c r="AG76" s="22">
        <f t="shared" si="14"/>
        <v>55.900000000000006</v>
      </c>
      <c r="AH76" s="18">
        <f t="shared" si="15"/>
        <v>1.7701310707746867</v>
      </c>
      <c r="AI76" s="23">
        <f t="shared" si="16"/>
        <v>60.100000000000009</v>
      </c>
      <c r="AJ76" s="24">
        <f t="shared" si="17"/>
        <v>3.1686233743438446</v>
      </c>
    </row>
    <row r="77" spans="1:36" s="7" customFormat="1" x14ac:dyDescent="0.25">
      <c r="A77" s="27">
        <v>74</v>
      </c>
      <c r="B77" s="25" t="s">
        <v>78</v>
      </c>
      <c r="C77" s="25" t="s">
        <v>79</v>
      </c>
      <c r="D77" s="28">
        <v>45261</v>
      </c>
      <c r="E77" s="11" t="s">
        <v>303</v>
      </c>
      <c r="F77" s="17" t="s">
        <v>304</v>
      </c>
      <c r="G77" s="9" t="s">
        <v>82</v>
      </c>
      <c r="H77" s="9" t="s">
        <v>189</v>
      </c>
      <c r="I77" s="9" t="s">
        <v>190</v>
      </c>
      <c r="J77" s="9" t="s">
        <v>65</v>
      </c>
      <c r="K77" s="9" t="s">
        <v>311</v>
      </c>
      <c r="L77" s="9" t="s">
        <v>311</v>
      </c>
      <c r="M77" s="9">
        <v>30359236</v>
      </c>
      <c r="N77" s="9" t="s">
        <v>312</v>
      </c>
      <c r="O77" s="25" t="s">
        <v>309</v>
      </c>
      <c r="P77" s="12">
        <v>0.31210648148148151</v>
      </c>
      <c r="Q77" s="13">
        <v>0.29166666666666669</v>
      </c>
      <c r="R77" s="12">
        <f t="shared" ref="R77:R89" si="18">+P77+Q77</f>
        <v>0.6037731481481482</v>
      </c>
      <c r="S77" s="14" t="s">
        <v>56</v>
      </c>
      <c r="T77" s="15">
        <f t="shared" ref="T77:T89" si="19">IFERROR(IF(P77="","",MOD(R77-P77,1)*1440),"")</f>
        <v>420</v>
      </c>
      <c r="U77" s="16">
        <v>103.3</v>
      </c>
      <c r="V77" s="17">
        <v>8</v>
      </c>
      <c r="W77" s="17" t="s">
        <v>111</v>
      </c>
      <c r="X77" s="9" t="s">
        <v>73</v>
      </c>
      <c r="Y77" s="9">
        <v>109436</v>
      </c>
      <c r="Z77" s="9" t="s">
        <v>56</v>
      </c>
      <c r="AA77" s="9" t="s">
        <v>97</v>
      </c>
      <c r="AB77" s="9" t="s">
        <v>98</v>
      </c>
      <c r="AC77" s="9" t="s">
        <v>99</v>
      </c>
      <c r="AD77" s="9" t="s">
        <v>313</v>
      </c>
      <c r="AE77" s="16">
        <v>77.599999999999994</v>
      </c>
      <c r="AF77" s="18">
        <f t="shared" ref="AF77:AF89" si="20">100*(V77/(8/2^((AE77-85)/5)))</f>
        <v>35.848881200395653</v>
      </c>
      <c r="AG77" s="26">
        <f t="shared" si="14"/>
        <v>64.099999999999994</v>
      </c>
      <c r="AH77" s="18">
        <f t="shared" si="15"/>
        <v>5.5168937268165896</v>
      </c>
      <c r="AI77" s="16">
        <f t="shared" si="16"/>
        <v>68.3</v>
      </c>
      <c r="AJ77" s="19">
        <f t="shared" si="17"/>
        <v>9.8755163982922092</v>
      </c>
    </row>
    <row r="78" spans="1:36" s="7" customFormat="1" x14ac:dyDescent="0.25">
      <c r="A78" s="8">
        <v>75</v>
      </c>
      <c r="B78" s="9" t="s">
        <v>45</v>
      </c>
      <c r="C78" s="9" t="s">
        <v>46</v>
      </c>
      <c r="D78" s="28">
        <v>45261</v>
      </c>
      <c r="E78" s="11" t="s">
        <v>303</v>
      </c>
      <c r="F78" s="17" t="s">
        <v>304</v>
      </c>
      <c r="G78" s="9" t="s">
        <v>82</v>
      </c>
      <c r="H78" s="9" t="s">
        <v>189</v>
      </c>
      <c r="I78" s="9" t="s">
        <v>190</v>
      </c>
      <c r="J78" s="9" t="s">
        <v>65</v>
      </c>
      <c r="K78" s="25" t="s">
        <v>314</v>
      </c>
      <c r="L78" s="9" t="s">
        <v>315</v>
      </c>
      <c r="M78" s="9">
        <v>16844008</v>
      </c>
      <c r="N78" s="9" t="s">
        <v>316</v>
      </c>
      <c r="O78" s="25" t="s">
        <v>309</v>
      </c>
      <c r="P78" s="12">
        <v>0.30805555555555558</v>
      </c>
      <c r="Q78" s="13">
        <v>0.29166666666666669</v>
      </c>
      <c r="R78" s="12">
        <f t="shared" si="18"/>
        <v>0.59972222222222227</v>
      </c>
      <c r="S78" s="14" t="s">
        <v>56</v>
      </c>
      <c r="T78" s="15">
        <f t="shared" si="19"/>
        <v>420</v>
      </c>
      <c r="U78" s="16">
        <v>97.6</v>
      </c>
      <c r="V78" s="17">
        <v>8</v>
      </c>
      <c r="W78" s="17" t="s">
        <v>111</v>
      </c>
      <c r="X78" s="9" t="s">
        <v>185</v>
      </c>
      <c r="Y78" s="9">
        <v>37666</v>
      </c>
      <c r="Z78" s="9" t="s">
        <v>56</v>
      </c>
      <c r="AA78" s="9" t="s">
        <v>97</v>
      </c>
      <c r="AB78" s="9" t="s">
        <v>98</v>
      </c>
      <c r="AC78" s="9" t="s">
        <v>99</v>
      </c>
      <c r="AD78" s="9" t="s">
        <v>317</v>
      </c>
      <c r="AE78" s="16">
        <v>74.7</v>
      </c>
      <c r="AF78" s="18">
        <f t="shared" si="20"/>
        <v>23.981602983131616</v>
      </c>
      <c r="AG78" s="26">
        <f t="shared" si="14"/>
        <v>61.2</v>
      </c>
      <c r="AH78" s="18">
        <f t="shared" si="15"/>
        <v>3.690602066967283</v>
      </c>
      <c r="AI78" s="16">
        <f t="shared" si="16"/>
        <v>65.400000000000006</v>
      </c>
      <c r="AJ78" s="19">
        <f t="shared" si="17"/>
        <v>6.606362753508634</v>
      </c>
    </row>
    <row r="79" spans="1:36" s="7" customFormat="1" x14ac:dyDescent="0.25">
      <c r="A79" s="27">
        <v>76</v>
      </c>
      <c r="B79" s="25" t="s">
        <v>78</v>
      </c>
      <c r="C79" s="25" t="s">
        <v>79</v>
      </c>
      <c r="D79" s="28">
        <v>45261</v>
      </c>
      <c r="E79" s="29" t="s">
        <v>303</v>
      </c>
      <c r="F79" s="30" t="s">
        <v>304</v>
      </c>
      <c r="G79" s="25" t="s">
        <v>49</v>
      </c>
      <c r="H79" s="25" t="s">
        <v>189</v>
      </c>
      <c r="I79" s="25" t="s">
        <v>190</v>
      </c>
      <c r="J79" s="25" t="s">
        <v>65</v>
      </c>
      <c r="K79" s="25" t="s">
        <v>314</v>
      </c>
      <c r="L79" s="25" t="s">
        <v>318</v>
      </c>
      <c r="M79" s="25">
        <v>1113631587</v>
      </c>
      <c r="N79" s="25" t="s">
        <v>319</v>
      </c>
      <c r="O79" s="25" t="s">
        <v>309</v>
      </c>
      <c r="P79" s="12">
        <v>0.30247685185185186</v>
      </c>
      <c r="Q79" s="31">
        <v>0.29166666666666669</v>
      </c>
      <c r="R79" s="12">
        <f t="shared" si="18"/>
        <v>0.59414351851851854</v>
      </c>
      <c r="S79" s="14" t="s">
        <v>56</v>
      </c>
      <c r="T79" s="32">
        <f t="shared" si="19"/>
        <v>420</v>
      </c>
      <c r="U79" s="23">
        <v>104</v>
      </c>
      <c r="V79" s="17">
        <v>8</v>
      </c>
      <c r="W79" s="17" t="s">
        <v>111</v>
      </c>
      <c r="X79" s="25" t="s">
        <v>69</v>
      </c>
      <c r="Y79" s="25">
        <v>43944</v>
      </c>
      <c r="Z79" s="25" t="s">
        <v>56</v>
      </c>
      <c r="AA79" s="25" t="s">
        <v>97</v>
      </c>
      <c r="AB79" s="9" t="s">
        <v>98</v>
      </c>
      <c r="AC79" s="9" t="s">
        <v>99</v>
      </c>
      <c r="AD79" s="25" t="s">
        <v>263</v>
      </c>
      <c r="AE79" s="23">
        <v>81.099999999999994</v>
      </c>
      <c r="AF79" s="33">
        <f t="shared" si="20"/>
        <v>58.236679323422749</v>
      </c>
      <c r="AG79" s="22">
        <f t="shared" si="14"/>
        <v>67.599999999999994</v>
      </c>
      <c r="AH79" s="18">
        <f t="shared" si="15"/>
        <v>8.9622203000989167</v>
      </c>
      <c r="AI79" s="23">
        <f t="shared" si="16"/>
        <v>71.8</v>
      </c>
      <c r="AJ79" s="24">
        <f t="shared" si="17"/>
        <v>16.042823719536297</v>
      </c>
    </row>
    <row r="80" spans="1:36" s="7" customFormat="1" x14ac:dyDescent="0.25">
      <c r="A80" s="8">
        <v>77</v>
      </c>
      <c r="B80" s="25" t="s">
        <v>78</v>
      </c>
      <c r="C80" s="25" t="s">
        <v>79</v>
      </c>
      <c r="D80" s="28">
        <v>45261</v>
      </c>
      <c r="E80" s="29" t="s">
        <v>219</v>
      </c>
      <c r="F80" s="30" t="s">
        <v>220</v>
      </c>
      <c r="G80" s="25" t="s">
        <v>82</v>
      </c>
      <c r="H80" s="25" t="s">
        <v>161</v>
      </c>
      <c r="I80" s="25" t="s">
        <v>162</v>
      </c>
      <c r="J80" s="25" t="s">
        <v>65</v>
      </c>
      <c r="K80" s="25" t="s">
        <v>221</v>
      </c>
      <c r="L80" s="25" t="s">
        <v>221</v>
      </c>
      <c r="M80" s="25">
        <v>37898350</v>
      </c>
      <c r="N80" s="25" t="s">
        <v>222</v>
      </c>
      <c r="O80" s="25" t="s">
        <v>165</v>
      </c>
      <c r="P80" s="12">
        <v>0.30972222222222223</v>
      </c>
      <c r="Q80" s="31">
        <v>0.29166666666666669</v>
      </c>
      <c r="R80" s="12">
        <f t="shared" si="18"/>
        <v>0.60138888888888897</v>
      </c>
      <c r="S80" s="14" t="s">
        <v>56</v>
      </c>
      <c r="T80" s="32">
        <f t="shared" si="19"/>
        <v>420.00000000000011</v>
      </c>
      <c r="U80" s="23">
        <v>94</v>
      </c>
      <c r="V80" s="17">
        <v>8</v>
      </c>
      <c r="W80" s="17" t="s">
        <v>111</v>
      </c>
      <c r="X80" s="25" t="s">
        <v>194</v>
      </c>
      <c r="Y80" s="25">
        <v>109433</v>
      </c>
      <c r="Z80" s="25" t="s">
        <v>14</v>
      </c>
      <c r="AA80" s="34" t="s">
        <v>223</v>
      </c>
      <c r="AB80" s="34" t="s">
        <v>223</v>
      </c>
      <c r="AC80" s="34" t="s">
        <v>223</v>
      </c>
      <c r="AD80" s="25" t="s">
        <v>320</v>
      </c>
      <c r="AE80" s="23">
        <v>65.400000000000006</v>
      </c>
      <c r="AF80" s="33">
        <f t="shared" si="20"/>
        <v>6.606362753508634</v>
      </c>
      <c r="AG80" s="22">
        <f t="shared" si="14"/>
        <v>51.900000000000006</v>
      </c>
      <c r="AH80" s="18">
        <f t="shared" si="15"/>
        <v>1.0166733245640114</v>
      </c>
      <c r="AI80" s="23">
        <f t="shared" si="16"/>
        <v>56.100000000000009</v>
      </c>
      <c r="AJ80" s="24">
        <f t="shared" si="17"/>
        <v>1.819896228856964</v>
      </c>
    </row>
    <row r="81" spans="1:36" s="7" customFormat="1" x14ac:dyDescent="0.25">
      <c r="A81" s="27">
        <v>78</v>
      </c>
      <c r="B81" s="9" t="s">
        <v>45</v>
      </c>
      <c r="C81" s="9" t="s">
        <v>46</v>
      </c>
      <c r="D81" s="28">
        <v>45261</v>
      </c>
      <c r="E81" s="11" t="s">
        <v>281</v>
      </c>
      <c r="F81" s="17" t="s">
        <v>282</v>
      </c>
      <c r="G81" s="9" t="s">
        <v>91</v>
      </c>
      <c r="H81" s="9" t="s">
        <v>173</v>
      </c>
      <c r="I81" s="9" t="s">
        <v>173</v>
      </c>
      <c r="J81" s="9" t="s">
        <v>65</v>
      </c>
      <c r="K81" s="9" t="s">
        <v>283</v>
      </c>
      <c r="L81" s="9" t="s">
        <v>283</v>
      </c>
      <c r="M81" s="25">
        <v>1193455688</v>
      </c>
      <c r="N81" s="25" t="s">
        <v>321</v>
      </c>
      <c r="O81" s="25" t="s">
        <v>165</v>
      </c>
      <c r="P81" s="12">
        <v>0.29583333333333334</v>
      </c>
      <c r="Q81" s="31">
        <v>0.29166666666666669</v>
      </c>
      <c r="R81" s="12">
        <f t="shared" si="18"/>
        <v>0.58750000000000002</v>
      </c>
      <c r="S81" s="14" t="s">
        <v>56</v>
      </c>
      <c r="T81" s="32">
        <f t="shared" si="19"/>
        <v>420</v>
      </c>
      <c r="U81" s="23">
        <v>108</v>
      </c>
      <c r="V81" s="17">
        <v>8</v>
      </c>
      <c r="W81" s="9" t="s">
        <v>117</v>
      </c>
      <c r="X81" s="25" t="s">
        <v>96</v>
      </c>
      <c r="Y81" s="25">
        <v>110629</v>
      </c>
      <c r="Z81" s="25" t="s">
        <v>56</v>
      </c>
      <c r="AA81" s="25" t="s">
        <v>59</v>
      </c>
      <c r="AB81" s="9" t="s">
        <v>60</v>
      </c>
      <c r="AC81" s="17" t="s">
        <v>61</v>
      </c>
      <c r="AD81" s="25" t="s">
        <v>322</v>
      </c>
      <c r="AE81" s="23">
        <v>80.2</v>
      </c>
      <c r="AF81" s="33">
        <f t="shared" si="20"/>
        <v>51.40569133280335</v>
      </c>
      <c r="AG81" s="22">
        <f t="shared" si="14"/>
        <v>66.7</v>
      </c>
      <c r="AH81" s="18">
        <f t="shared" si="15"/>
        <v>7.9109787123142556</v>
      </c>
      <c r="AI81" s="23">
        <f t="shared" si="16"/>
        <v>70.900000000000006</v>
      </c>
      <c r="AJ81" s="24">
        <f t="shared" si="17"/>
        <v>14.161048566197493</v>
      </c>
    </row>
    <row r="82" spans="1:36" s="7" customFormat="1" x14ac:dyDescent="0.25">
      <c r="A82" s="8">
        <v>79</v>
      </c>
      <c r="B82" s="25" t="s">
        <v>78</v>
      </c>
      <c r="C82" s="25" t="s">
        <v>79</v>
      </c>
      <c r="D82" s="28">
        <v>45261</v>
      </c>
      <c r="E82" s="29" t="s">
        <v>229</v>
      </c>
      <c r="F82" s="30" t="s">
        <v>230</v>
      </c>
      <c r="G82" s="25" t="s">
        <v>82</v>
      </c>
      <c r="H82" s="25" t="s">
        <v>50</v>
      </c>
      <c r="I82" s="25" t="s">
        <v>51</v>
      </c>
      <c r="J82" s="25" t="s">
        <v>65</v>
      </c>
      <c r="K82" s="25" t="s">
        <v>66</v>
      </c>
      <c r="L82" s="25" t="s">
        <v>231</v>
      </c>
      <c r="M82" s="25">
        <v>16934894</v>
      </c>
      <c r="N82" s="25" t="s">
        <v>232</v>
      </c>
      <c r="O82" s="25" t="s">
        <v>233</v>
      </c>
      <c r="P82" s="12">
        <v>0.27912037037037035</v>
      </c>
      <c r="Q82" s="31">
        <v>0.28218749999999998</v>
      </c>
      <c r="R82" s="12">
        <f t="shared" si="18"/>
        <v>0.56130787037037033</v>
      </c>
      <c r="S82" s="14" t="s">
        <v>56</v>
      </c>
      <c r="T82" s="32">
        <f t="shared" si="19"/>
        <v>406.34999999999997</v>
      </c>
      <c r="U82" s="23">
        <v>104.9</v>
      </c>
      <c r="V82" s="17">
        <v>8</v>
      </c>
      <c r="W82" s="9" t="s">
        <v>117</v>
      </c>
      <c r="X82" s="25" t="s">
        <v>178</v>
      </c>
      <c r="Y82" s="25">
        <v>117595</v>
      </c>
      <c r="Z82" s="25" t="s">
        <v>56</v>
      </c>
      <c r="AA82" s="25" t="s">
        <v>59</v>
      </c>
      <c r="AB82" s="9" t="s">
        <v>60</v>
      </c>
      <c r="AC82" s="17" t="s">
        <v>61</v>
      </c>
      <c r="AD82" s="25" t="s">
        <v>323</v>
      </c>
      <c r="AE82" s="23">
        <v>82.2</v>
      </c>
      <c r="AF82" s="33">
        <f t="shared" si="20"/>
        <v>67.830216372383617</v>
      </c>
      <c r="AG82" s="22">
        <f t="shared" si="14"/>
        <v>68.7</v>
      </c>
      <c r="AH82" s="18">
        <f t="shared" si="15"/>
        <v>10.438598992854619</v>
      </c>
      <c r="AI82" s="23">
        <f t="shared" si="16"/>
        <v>72.900000000000006</v>
      </c>
      <c r="AJ82" s="24">
        <f t="shared" si="17"/>
        <v>18.685615607936747</v>
      </c>
    </row>
    <row r="83" spans="1:36" s="7" customFormat="1" x14ac:dyDescent="0.25">
      <c r="A83" s="27">
        <v>80</v>
      </c>
      <c r="B83" s="9" t="s">
        <v>45</v>
      </c>
      <c r="C83" s="9" t="s">
        <v>46</v>
      </c>
      <c r="D83" s="10">
        <v>45261</v>
      </c>
      <c r="E83" s="11" t="s">
        <v>292</v>
      </c>
      <c r="F83" s="17" t="s">
        <v>293</v>
      </c>
      <c r="G83" s="9" t="s">
        <v>49</v>
      </c>
      <c r="H83" s="9" t="s">
        <v>294</v>
      </c>
      <c r="I83" s="9" t="s">
        <v>294</v>
      </c>
      <c r="J83" s="9" t="s">
        <v>52</v>
      </c>
      <c r="K83" s="9" t="s">
        <v>295</v>
      </c>
      <c r="L83" s="9" t="s">
        <v>295</v>
      </c>
      <c r="M83" s="9">
        <v>16700889</v>
      </c>
      <c r="N83" s="9" t="s">
        <v>296</v>
      </c>
      <c r="O83" s="25" t="s">
        <v>297</v>
      </c>
      <c r="P83" s="12">
        <v>0.28236111111111112</v>
      </c>
      <c r="Q83" s="31">
        <v>0.28092592592592591</v>
      </c>
      <c r="R83" s="12">
        <f t="shared" si="18"/>
        <v>0.56328703703703709</v>
      </c>
      <c r="S83" s="14" t="s">
        <v>56</v>
      </c>
      <c r="T83" s="32">
        <f t="shared" si="19"/>
        <v>404.53333333333342</v>
      </c>
      <c r="U83" s="23">
        <v>109.5</v>
      </c>
      <c r="V83" s="17">
        <v>8</v>
      </c>
      <c r="W83" s="17" t="s">
        <v>135</v>
      </c>
      <c r="X83" s="25" t="s">
        <v>107</v>
      </c>
      <c r="Y83" s="25">
        <v>43981</v>
      </c>
      <c r="Z83" s="25" t="s">
        <v>56</v>
      </c>
      <c r="AA83" s="25" t="s">
        <v>59</v>
      </c>
      <c r="AB83" s="9" t="s">
        <v>60</v>
      </c>
      <c r="AC83" s="17" t="s">
        <v>61</v>
      </c>
      <c r="AD83" s="25" t="s">
        <v>324</v>
      </c>
      <c r="AE83" s="23">
        <v>74.8</v>
      </c>
      <c r="AF83" s="33">
        <f t="shared" si="20"/>
        <v>24.316373685307127</v>
      </c>
      <c r="AG83" s="22">
        <f t="shared" si="14"/>
        <v>61.3</v>
      </c>
      <c r="AH83" s="18">
        <f t="shared" si="15"/>
        <v>3.7421209519341518</v>
      </c>
      <c r="AI83" s="23">
        <f t="shared" si="16"/>
        <v>65.5</v>
      </c>
      <c r="AJ83" s="24">
        <f t="shared" si="17"/>
        <v>6.6985841408518336</v>
      </c>
    </row>
    <row r="84" spans="1:36" s="7" customFormat="1" x14ac:dyDescent="0.25">
      <c r="A84" s="8">
        <v>81</v>
      </c>
      <c r="B84" s="25" t="s">
        <v>271</v>
      </c>
      <c r="C84" s="9" t="s">
        <v>272</v>
      </c>
      <c r="D84" s="28">
        <v>45261</v>
      </c>
      <c r="E84" s="29"/>
      <c r="F84" s="30" t="s">
        <v>273</v>
      </c>
      <c r="G84" s="25" t="s">
        <v>173</v>
      </c>
      <c r="H84" s="25" t="s">
        <v>173</v>
      </c>
      <c r="I84" s="25" t="s">
        <v>173</v>
      </c>
      <c r="J84" s="25" t="s">
        <v>173</v>
      </c>
      <c r="K84" s="35" t="s">
        <v>274</v>
      </c>
      <c r="L84" s="25" t="s">
        <v>274</v>
      </c>
      <c r="M84" s="25">
        <v>66846790</v>
      </c>
      <c r="N84" s="25" t="s">
        <v>275</v>
      </c>
      <c r="O84" s="25" t="s">
        <v>276</v>
      </c>
      <c r="P84" s="12">
        <v>0.30682870370370369</v>
      </c>
      <c r="Q84" s="31">
        <v>0.29166666666666669</v>
      </c>
      <c r="R84" s="12">
        <f t="shared" si="18"/>
        <v>0.59849537037037037</v>
      </c>
      <c r="S84" s="14" t="s">
        <v>56</v>
      </c>
      <c r="T84" s="32">
        <f t="shared" si="19"/>
        <v>420</v>
      </c>
      <c r="U84" s="23">
        <v>106.6</v>
      </c>
      <c r="V84" s="17">
        <v>8</v>
      </c>
      <c r="W84" s="17" t="s">
        <v>111</v>
      </c>
      <c r="X84" s="25" t="s">
        <v>77</v>
      </c>
      <c r="Y84" s="25">
        <v>110630</v>
      </c>
      <c r="Z84" s="25" t="s">
        <v>56</v>
      </c>
      <c r="AA84" s="25" t="s">
        <v>97</v>
      </c>
      <c r="AB84" s="9" t="s">
        <v>98</v>
      </c>
      <c r="AC84" s="9" t="s">
        <v>99</v>
      </c>
      <c r="AD84" s="25" t="s">
        <v>325</v>
      </c>
      <c r="AE84" s="23">
        <v>74</v>
      </c>
      <c r="AF84" s="33">
        <f t="shared" si="20"/>
        <v>21.763764082403107</v>
      </c>
      <c r="AG84" s="22">
        <f t="shared" si="14"/>
        <v>60.5</v>
      </c>
      <c r="AH84" s="18">
        <f t="shared" si="15"/>
        <v>3.3492920704259159</v>
      </c>
      <c r="AI84" s="23">
        <f t="shared" si="16"/>
        <v>64.7</v>
      </c>
      <c r="AJ84" s="24">
        <f t="shared" si="17"/>
        <v>5.9954007457829039</v>
      </c>
    </row>
    <row r="85" spans="1:36" s="7" customFormat="1" x14ac:dyDescent="0.25">
      <c r="A85" s="27">
        <v>82</v>
      </c>
      <c r="B85" s="9" t="s">
        <v>78</v>
      </c>
      <c r="C85" s="9" t="s">
        <v>79</v>
      </c>
      <c r="D85" s="10">
        <v>45261</v>
      </c>
      <c r="E85" s="11" t="s">
        <v>80</v>
      </c>
      <c r="F85" s="17" t="s">
        <v>81</v>
      </c>
      <c r="G85" s="9" t="s">
        <v>82</v>
      </c>
      <c r="H85" s="9" t="s">
        <v>83</v>
      </c>
      <c r="I85" s="9" t="s">
        <v>83</v>
      </c>
      <c r="J85" s="9" t="s">
        <v>52</v>
      </c>
      <c r="K85" s="9" t="s">
        <v>53</v>
      </c>
      <c r="L85" s="9" t="s">
        <v>53</v>
      </c>
      <c r="M85" s="9">
        <v>6135333</v>
      </c>
      <c r="N85" s="9" t="s">
        <v>133</v>
      </c>
      <c r="O85" s="25" t="s">
        <v>134</v>
      </c>
      <c r="P85" s="12">
        <v>0.26986111111111111</v>
      </c>
      <c r="Q85" s="31">
        <v>0.29166666666666669</v>
      </c>
      <c r="R85" s="12">
        <f t="shared" si="18"/>
        <v>0.56152777777777785</v>
      </c>
      <c r="S85" s="14" t="s">
        <v>56</v>
      </c>
      <c r="T85" s="32">
        <f t="shared" si="19"/>
        <v>420.00000000000011</v>
      </c>
      <c r="U85" s="23">
        <v>107.5</v>
      </c>
      <c r="V85" s="17">
        <v>8</v>
      </c>
      <c r="W85" s="17" t="s">
        <v>135</v>
      </c>
      <c r="X85" s="25" t="s">
        <v>104</v>
      </c>
      <c r="Y85" s="25">
        <v>74636</v>
      </c>
      <c r="Z85" s="25" t="s">
        <v>56</v>
      </c>
      <c r="AA85" s="25" t="s">
        <v>59</v>
      </c>
      <c r="AB85" s="9" t="s">
        <v>60</v>
      </c>
      <c r="AC85" s="17" t="s">
        <v>61</v>
      </c>
      <c r="AD85" s="25" t="s">
        <v>326</v>
      </c>
      <c r="AE85" s="23">
        <v>72.7</v>
      </c>
      <c r="AF85" s="33">
        <f t="shared" si="20"/>
        <v>18.174656466503887</v>
      </c>
      <c r="AG85" s="22">
        <f t="shared" si="14"/>
        <v>59.2</v>
      </c>
      <c r="AH85" s="18">
        <f t="shared" si="15"/>
        <v>2.7969533466499152</v>
      </c>
      <c r="AI85" s="23">
        <f t="shared" si="16"/>
        <v>63.400000000000006</v>
      </c>
      <c r="AJ85" s="24">
        <f t="shared" si="17"/>
        <v>5.006686734935144</v>
      </c>
    </row>
    <row r="86" spans="1:36" s="7" customFormat="1" x14ac:dyDescent="0.25">
      <c r="A86" s="8">
        <v>83</v>
      </c>
      <c r="B86" s="9" t="s">
        <v>78</v>
      </c>
      <c r="C86" s="9" t="s">
        <v>79</v>
      </c>
      <c r="D86" s="28">
        <v>45261</v>
      </c>
      <c r="E86" s="11" t="s">
        <v>80</v>
      </c>
      <c r="F86" s="17" t="s">
        <v>81</v>
      </c>
      <c r="G86" s="9" t="s">
        <v>82</v>
      </c>
      <c r="H86" s="9" t="s">
        <v>83</v>
      </c>
      <c r="I86" s="9" t="s">
        <v>83</v>
      </c>
      <c r="J86" s="9" t="s">
        <v>65</v>
      </c>
      <c r="K86" s="9" t="s">
        <v>66</v>
      </c>
      <c r="L86" s="9" t="s">
        <v>84</v>
      </c>
      <c r="M86" s="25">
        <v>66922644</v>
      </c>
      <c r="N86" s="25" t="s">
        <v>327</v>
      </c>
      <c r="O86" s="25" t="s">
        <v>86</v>
      </c>
      <c r="P86" s="12">
        <v>0.27048611111111109</v>
      </c>
      <c r="Q86" s="31">
        <v>0.29166666666666669</v>
      </c>
      <c r="R86" s="12">
        <f t="shared" si="18"/>
        <v>0.56215277777777772</v>
      </c>
      <c r="S86" s="14" t="s">
        <v>56</v>
      </c>
      <c r="T86" s="32">
        <f t="shared" si="19"/>
        <v>419.99999999999994</v>
      </c>
      <c r="U86" s="23">
        <v>108.7</v>
      </c>
      <c r="V86" s="17">
        <v>8</v>
      </c>
      <c r="W86" s="17" t="s">
        <v>135</v>
      </c>
      <c r="X86" s="25" t="s">
        <v>58</v>
      </c>
      <c r="Y86" s="25">
        <v>109504</v>
      </c>
      <c r="Z86" s="25" t="s">
        <v>56</v>
      </c>
      <c r="AA86" s="25" t="s">
        <v>59</v>
      </c>
      <c r="AB86" s="9" t="s">
        <v>60</v>
      </c>
      <c r="AC86" s="17" t="s">
        <v>61</v>
      </c>
      <c r="AD86" s="25" t="s">
        <v>328</v>
      </c>
      <c r="AE86" s="23">
        <v>81</v>
      </c>
      <c r="AF86" s="33">
        <f t="shared" si="20"/>
        <v>57.434917749851756</v>
      </c>
      <c r="AG86" s="22">
        <f t="shared" si="14"/>
        <v>67.5</v>
      </c>
      <c r="AH86" s="18">
        <f t="shared" si="15"/>
        <v>8.8388347648318444</v>
      </c>
      <c r="AI86" s="23">
        <f t="shared" si="16"/>
        <v>71.7</v>
      </c>
      <c r="AJ86" s="24">
        <f t="shared" si="17"/>
        <v>15.821957424628511</v>
      </c>
    </row>
    <row r="87" spans="1:36" s="7" customFormat="1" x14ac:dyDescent="0.25">
      <c r="A87" s="27">
        <v>84</v>
      </c>
      <c r="B87" s="9" t="s">
        <v>45</v>
      </c>
      <c r="C87" s="9" t="s">
        <v>46</v>
      </c>
      <c r="D87" s="28">
        <v>45261</v>
      </c>
      <c r="E87" s="29" t="s">
        <v>196</v>
      </c>
      <c r="F87" s="30" t="s">
        <v>197</v>
      </c>
      <c r="G87" s="25" t="s">
        <v>49</v>
      </c>
      <c r="H87" s="25" t="s">
        <v>189</v>
      </c>
      <c r="I87" s="25" t="s">
        <v>198</v>
      </c>
      <c r="J87" s="25" t="s">
        <v>52</v>
      </c>
      <c r="K87" s="25" t="s">
        <v>329</v>
      </c>
      <c r="L87" s="25" t="s">
        <v>329</v>
      </c>
      <c r="M87" s="25">
        <v>66959854</v>
      </c>
      <c r="N87" s="25" t="s">
        <v>330</v>
      </c>
      <c r="O87" s="9" t="s">
        <v>201</v>
      </c>
      <c r="P87" s="12">
        <v>0.30928240740740742</v>
      </c>
      <c r="Q87" s="31">
        <v>0.29166666666666669</v>
      </c>
      <c r="R87" s="12">
        <f t="shared" si="18"/>
        <v>0.60094907407407416</v>
      </c>
      <c r="S87" s="14" t="s">
        <v>56</v>
      </c>
      <c r="T87" s="32">
        <f t="shared" si="19"/>
        <v>420.00000000000011</v>
      </c>
      <c r="U87" s="23">
        <v>101.8</v>
      </c>
      <c r="V87" s="17">
        <v>8</v>
      </c>
      <c r="W87" s="17" t="s">
        <v>111</v>
      </c>
      <c r="X87" s="25" t="s">
        <v>166</v>
      </c>
      <c r="Y87" s="25">
        <v>43984</v>
      </c>
      <c r="Z87" s="25" t="s">
        <v>56</v>
      </c>
      <c r="AA87" s="34" t="s">
        <v>97</v>
      </c>
      <c r="AB87" s="9" t="s">
        <v>98</v>
      </c>
      <c r="AC87" s="9" t="s">
        <v>99</v>
      </c>
      <c r="AD87" s="25" t="s">
        <v>331</v>
      </c>
      <c r="AE87" s="23">
        <v>66.8</v>
      </c>
      <c r="AF87" s="33">
        <f t="shared" si="20"/>
        <v>8.021411859768147</v>
      </c>
      <c r="AG87" s="22">
        <f t="shared" si="14"/>
        <v>53.3</v>
      </c>
      <c r="AH87" s="18">
        <f t="shared" si="15"/>
        <v>1.2344395497865259</v>
      </c>
      <c r="AI87" s="23">
        <f t="shared" si="16"/>
        <v>57.5</v>
      </c>
      <c r="AJ87" s="24">
        <f t="shared" si="17"/>
        <v>2.2097086912079607</v>
      </c>
    </row>
    <row r="88" spans="1:36" s="7" customFormat="1" x14ac:dyDescent="0.25">
      <c r="A88" s="8">
        <v>85</v>
      </c>
      <c r="B88" s="9" t="s">
        <v>78</v>
      </c>
      <c r="C88" s="9" t="s">
        <v>79</v>
      </c>
      <c r="D88" s="28">
        <v>45261</v>
      </c>
      <c r="E88" s="29" t="s">
        <v>196</v>
      </c>
      <c r="F88" s="30" t="s">
        <v>197</v>
      </c>
      <c r="G88" s="25" t="s">
        <v>82</v>
      </c>
      <c r="H88" s="25" t="s">
        <v>189</v>
      </c>
      <c r="I88" s="25" t="s">
        <v>198</v>
      </c>
      <c r="J88" s="25" t="s">
        <v>52</v>
      </c>
      <c r="K88" s="25" t="s">
        <v>332</v>
      </c>
      <c r="L88" s="25" t="s">
        <v>332</v>
      </c>
      <c r="M88" s="25">
        <v>1005943907</v>
      </c>
      <c r="N88" s="25" t="s">
        <v>333</v>
      </c>
      <c r="O88" s="9" t="s">
        <v>201</v>
      </c>
      <c r="P88" s="12">
        <v>0.30837962962962961</v>
      </c>
      <c r="Q88" s="31">
        <v>0.29166666666666669</v>
      </c>
      <c r="R88" s="12">
        <f t="shared" si="18"/>
        <v>0.60004629629629624</v>
      </c>
      <c r="S88" s="14" t="s">
        <v>56</v>
      </c>
      <c r="T88" s="32">
        <f t="shared" si="19"/>
        <v>419.99999999999994</v>
      </c>
      <c r="U88" s="23">
        <v>98.3</v>
      </c>
      <c r="V88" s="17">
        <v>8</v>
      </c>
      <c r="W88" s="17" t="s">
        <v>111</v>
      </c>
      <c r="X88" s="25" t="s">
        <v>213</v>
      </c>
      <c r="Y88" s="25">
        <v>86765</v>
      </c>
      <c r="Z88" s="25" t="s">
        <v>56</v>
      </c>
      <c r="AA88" s="34" t="s">
        <v>97</v>
      </c>
      <c r="AB88" s="9" t="s">
        <v>98</v>
      </c>
      <c r="AC88" s="9" t="s">
        <v>99</v>
      </c>
      <c r="AD88" s="25" t="s">
        <v>334</v>
      </c>
      <c r="AE88" s="23">
        <v>65.5</v>
      </c>
      <c r="AF88" s="33">
        <f t="shared" si="20"/>
        <v>6.6985841408518336</v>
      </c>
      <c r="AG88" s="22">
        <f t="shared" si="14"/>
        <v>52</v>
      </c>
      <c r="AH88" s="18">
        <f t="shared" si="15"/>
        <v>1.030865555291324</v>
      </c>
      <c r="AI88" s="23">
        <f t="shared" si="16"/>
        <v>56.2</v>
      </c>
      <c r="AJ88" s="24">
        <f t="shared" si="17"/>
        <v>1.8453010334836415</v>
      </c>
    </row>
    <row r="89" spans="1:36" s="7" customFormat="1" x14ac:dyDescent="0.25">
      <c r="A89" s="27">
        <v>86</v>
      </c>
      <c r="B89" s="9" t="s">
        <v>78</v>
      </c>
      <c r="C89" s="9" t="s">
        <v>79</v>
      </c>
      <c r="D89" s="10">
        <v>45261</v>
      </c>
      <c r="E89" s="11" t="s">
        <v>171</v>
      </c>
      <c r="F89" s="17" t="s">
        <v>172</v>
      </c>
      <c r="G89" s="9" t="s">
        <v>82</v>
      </c>
      <c r="H89" s="9" t="s">
        <v>173</v>
      </c>
      <c r="I89" s="9" t="s">
        <v>173</v>
      </c>
      <c r="J89" s="9" t="s">
        <v>52</v>
      </c>
      <c r="K89" s="9" t="s">
        <v>174</v>
      </c>
      <c r="L89" s="9" t="s">
        <v>174</v>
      </c>
      <c r="M89" s="9">
        <v>1113669320</v>
      </c>
      <c r="N89" s="9" t="s">
        <v>175</v>
      </c>
      <c r="O89" s="9" t="s">
        <v>176</v>
      </c>
      <c r="P89" s="12">
        <v>0.31192129629629628</v>
      </c>
      <c r="Q89" s="31">
        <v>0.25185185185185183</v>
      </c>
      <c r="R89" s="12">
        <f t="shared" si="18"/>
        <v>0.56377314814814805</v>
      </c>
      <c r="S89" s="14" t="s">
        <v>56</v>
      </c>
      <c r="T89" s="32">
        <f t="shared" si="19"/>
        <v>362.66666666666657</v>
      </c>
      <c r="U89" s="23">
        <v>116.8</v>
      </c>
      <c r="V89" s="17">
        <v>8</v>
      </c>
      <c r="W89" s="17" t="s">
        <v>177</v>
      </c>
      <c r="X89" s="25" t="s">
        <v>208</v>
      </c>
      <c r="Y89" s="25">
        <v>110633</v>
      </c>
      <c r="Z89" s="25" t="s">
        <v>56</v>
      </c>
      <c r="AA89" s="25" t="s">
        <v>97</v>
      </c>
      <c r="AB89" s="9" t="s">
        <v>98</v>
      </c>
      <c r="AC89" s="9" t="s">
        <v>99</v>
      </c>
      <c r="AD89" s="25" t="s">
        <v>335</v>
      </c>
      <c r="AE89" s="23">
        <v>78.8</v>
      </c>
      <c r="AF89" s="33">
        <f t="shared" si="20"/>
        <v>42.337265618126338</v>
      </c>
      <c r="AG89" s="22">
        <f t="shared" si="14"/>
        <v>65.3</v>
      </c>
      <c r="AH89" s="18">
        <f t="shared" si="15"/>
        <v>6.5154110052570084</v>
      </c>
      <c r="AI89" s="23">
        <f t="shared" si="16"/>
        <v>69.5</v>
      </c>
      <c r="AJ89" s="24">
        <f t="shared" si="17"/>
        <v>11.662912394210096</v>
      </c>
    </row>
    <row r="90" spans="1:36" s="7" customFormat="1" x14ac:dyDescent="0.25">
      <c r="A90" s="8">
        <v>87</v>
      </c>
      <c r="B90" s="9" t="s">
        <v>78</v>
      </c>
      <c r="C90" s="9" t="s">
        <v>79</v>
      </c>
      <c r="D90" s="28">
        <v>45264</v>
      </c>
      <c r="E90" s="29" t="s">
        <v>303</v>
      </c>
      <c r="F90" s="30" t="s">
        <v>304</v>
      </c>
      <c r="G90" s="25" t="s">
        <v>82</v>
      </c>
      <c r="H90" s="25" t="s">
        <v>189</v>
      </c>
      <c r="I90" s="25" t="s">
        <v>190</v>
      </c>
      <c r="J90" s="25" t="s">
        <v>52</v>
      </c>
      <c r="K90" s="25" t="s">
        <v>336</v>
      </c>
      <c r="L90" s="25" t="s">
        <v>337</v>
      </c>
      <c r="M90" s="25">
        <v>1058843350</v>
      </c>
      <c r="N90" s="25" t="s">
        <v>338</v>
      </c>
      <c r="O90" s="25" t="s">
        <v>309</v>
      </c>
      <c r="P90" s="12">
        <v>0.29574074074074075</v>
      </c>
      <c r="Q90" s="31">
        <v>0.29166666666666669</v>
      </c>
      <c r="R90" s="12">
        <f>+P90+Q90</f>
        <v>0.58740740740740738</v>
      </c>
      <c r="S90" s="14" t="s">
        <v>56</v>
      </c>
      <c r="T90" s="32">
        <f>IFERROR(IF(P90="","",MOD(R90-P90,1)*1440),"")</f>
        <v>419.99999999999994</v>
      </c>
      <c r="U90" s="23">
        <v>95.2</v>
      </c>
      <c r="V90" s="17">
        <v>8</v>
      </c>
      <c r="W90" s="17" t="s">
        <v>111</v>
      </c>
      <c r="X90" s="25" t="s">
        <v>87</v>
      </c>
      <c r="Y90" s="25">
        <v>117586</v>
      </c>
      <c r="Z90" s="25" t="s">
        <v>56</v>
      </c>
      <c r="AA90" s="25" t="s">
        <v>97</v>
      </c>
      <c r="AB90" s="9" t="s">
        <v>98</v>
      </c>
      <c r="AC90" s="9" t="s">
        <v>99</v>
      </c>
      <c r="AD90" s="25" t="s">
        <v>339</v>
      </c>
      <c r="AE90" s="23">
        <v>72.900000000000006</v>
      </c>
      <c r="AF90" s="33">
        <f>100*(V90/(8/2^((AE90-85)/5)))</f>
        <v>18.685615607936747</v>
      </c>
      <c r="AG90" s="22">
        <f t="shared" si="14"/>
        <v>59.400000000000006</v>
      </c>
      <c r="AH90" s="18">
        <f t="shared" si="15"/>
        <v>2.8755864082027367</v>
      </c>
      <c r="AI90" s="23">
        <f t="shared" si="16"/>
        <v>63.600000000000009</v>
      </c>
      <c r="AJ90" s="24">
        <f t="shared" si="17"/>
        <v>5.1474438579223376</v>
      </c>
    </row>
    <row r="91" spans="1:36" s="7" customFormat="1" x14ac:dyDescent="0.25">
      <c r="A91" s="27">
        <v>88</v>
      </c>
      <c r="B91" s="25" t="s">
        <v>78</v>
      </c>
      <c r="C91" s="25" t="s">
        <v>79</v>
      </c>
      <c r="D91" s="28">
        <v>45234</v>
      </c>
      <c r="E91" s="29" t="s">
        <v>219</v>
      </c>
      <c r="F91" s="30" t="s">
        <v>220</v>
      </c>
      <c r="G91" s="25" t="s">
        <v>82</v>
      </c>
      <c r="H91" s="25" t="s">
        <v>161</v>
      </c>
      <c r="I91" s="25" t="s">
        <v>162</v>
      </c>
      <c r="J91" s="25" t="s">
        <v>65</v>
      </c>
      <c r="K91" s="25" t="s">
        <v>221</v>
      </c>
      <c r="L91" s="25" t="s">
        <v>221</v>
      </c>
      <c r="M91" s="25">
        <v>37898350</v>
      </c>
      <c r="N91" s="25" t="s">
        <v>222</v>
      </c>
      <c r="O91" s="9" t="s">
        <v>165</v>
      </c>
      <c r="P91" s="12">
        <v>0.31175925925925924</v>
      </c>
      <c r="Q91" s="13">
        <v>0.29601851851851851</v>
      </c>
      <c r="R91" s="12">
        <f t="shared" ref="R91:R99" si="21">+P91+Q91</f>
        <v>0.60777777777777775</v>
      </c>
      <c r="S91" s="14" t="s">
        <v>56</v>
      </c>
      <c r="T91" s="15">
        <f t="shared" ref="T91:T99" si="22">IFERROR(IF(P91="","",MOD(R91-P91,1)*1440),"")</f>
        <v>426.26666666666665</v>
      </c>
      <c r="U91" s="16">
        <v>96.3</v>
      </c>
      <c r="V91" s="17">
        <v>8</v>
      </c>
      <c r="W91" s="17" t="s">
        <v>111</v>
      </c>
      <c r="X91" s="9" t="s">
        <v>185</v>
      </c>
      <c r="Y91" s="9">
        <v>37666</v>
      </c>
      <c r="Z91" s="9" t="s">
        <v>14</v>
      </c>
      <c r="AA91" s="34" t="s">
        <v>223</v>
      </c>
      <c r="AB91" s="34" t="s">
        <v>223</v>
      </c>
      <c r="AC91" s="34" t="s">
        <v>223</v>
      </c>
      <c r="AD91" s="9" t="s">
        <v>340</v>
      </c>
      <c r="AE91" s="16">
        <v>65.5</v>
      </c>
      <c r="AF91" s="18">
        <f t="shared" ref="AF91:AF99" si="23">100*(V91/(8/2^((AE91-85)/5)))</f>
        <v>6.6985841408518336</v>
      </c>
      <c r="AG91" s="26">
        <f t="shared" si="14"/>
        <v>52</v>
      </c>
      <c r="AH91" s="18">
        <f t="shared" si="15"/>
        <v>1.030865555291324</v>
      </c>
      <c r="AI91" s="16">
        <f t="shared" si="16"/>
        <v>56.2</v>
      </c>
      <c r="AJ91" s="19">
        <f t="shared" si="17"/>
        <v>1.8453010334836415</v>
      </c>
    </row>
    <row r="92" spans="1:36" s="7" customFormat="1" x14ac:dyDescent="0.25">
      <c r="A92" s="8">
        <v>89</v>
      </c>
      <c r="B92" s="25" t="s">
        <v>78</v>
      </c>
      <c r="C92" s="25" t="s">
        <v>79</v>
      </c>
      <c r="D92" s="10">
        <v>45264</v>
      </c>
      <c r="E92" s="11" t="s">
        <v>281</v>
      </c>
      <c r="F92" s="17" t="s">
        <v>282</v>
      </c>
      <c r="G92" s="9" t="s">
        <v>91</v>
      </c>
      <c r="H92" s="9" t="s">
        <v>173</v>
      </c>
      <c r="I92" s="9" t="s">
        <v>173</v>
      </c>
      <c r="J92" s="9" t="s">
        <v>65</v>
      </c>
      <c r="K92" s="9" t="s">
        <v>283</v>
      </c>
      <c r="L92" s="9" t="s">
        <v>283</v>
      </c>
      <c r="M92" s="9">
        <v>1113667472</v>
      </c>
      <c r="N92" s="9" t="s">
        <v>217</v>
      </c>
      <c r="O92" s="9" t="s">
        <v>165</v>
      </c>
      <c r="P92" s="12">
        <v>0.27562500000000001</v>
      </c>
      <c r="Q92" s="13">
        <v>0.29166666666666669</v>
      </c>
      <c r="R92" s="12">
        <f t="shared" si="21"/>
        <v>0.56729166666666675</v>
      </c>
      <c r="S92" s="14" t="s">
        <v>56</v>
      </c>
      <c r="T92" s="15">
        <f t="shared" si="22"/>
        <v>420.00000000000011</v>
      </c>
      <c r="U92" s="16">
        <v>113.9</v>
      </c>
      <c r="V92" s="17">
        <v>8</v>
      </c>
      <c r="W92" s="9" t="s">
        <v>117</v>
      </c>
      <c r="X92" s="9" t="s">
        <v>107</v>
      </c>
      <c r="Y92" s="9">
        <v>43981</v>
      </c>
      <c r="Z92" s="9" t="s">
        <v>56</v>
      </c>
      <c r="AA92" s="9" t="s">
        <v>59</v>
      </c>
      <c r="AB92" s="9" t="s">
        <v>60</v>
      </c>
      <c r="AC92" s="17" t="s">
        <v>61</v>
      </c>
      <c r="AD92" s="9" t="s">
        <v>341</v>
      </c>
      <c r="AE92" s="16">
        <v>85.6</v>
      </c>
      <c r="AF92" s="18">
        <f t="shared" si="23"/>
        <v>108.67348625260573</v>
      </c>
      <c r="AG92" s="26">
        <f t="shared" si="14"/>
        <v>72.099999999999994</v>
      </c>
      <c r="AH92" s="18">
        <f t="shared" si="15"/>
        <v>16.724094434826391</v>
      </c>
      <c r="AI92" s="16">
        <f t="shared" si="16"/>
        <v>76.3</v>
      </c>
      <c r="AJ92" s="19">
        <f t="shared" si="17"/>
        <v>29.936967615473204</v>
      </c>
    </row>
    <row r="93" spans="1:36" s="7" customFormat="1" x14ac:dyDescent="0.25">
      <c r="A93" s="27">
        <v>90</v>
      </c>
      <c r="B93" s="25" t="s">
        <v>78</v>
      </c>
      <c r="C93" s="25" t="s">
        <v>79</v>
      </c>
      <c r="D93" s="10">
        <v>45234</v>
      </c>
      <c r="E93" s="11" t="s">
        <v>281</v>
      </c>
      <c r="F93" s="17" t="s">
        <v>282</v>
      </c>
      <c r="G93" s="9" t="s">
        <v>91</v>
      </c>
      <c r="H93" s="9" t="s">
        <v>173</v>
      </c>
      <c r="I93" s="9" t="s">
        <v>173</v>
      </c>
      <c r="J93" s="9" t="s">
        <v>65</v>
      </c>
      <c r="K93" s="9" t="s">
        <v>283</v>
      </c>
      <c r="L93" s="9" t="s">
        <v>283</v>
      </c>
      <c r="M93" s="9">
        <v>1144130715</v>
      </c>
      <c r="N93" s="9" t="s">
        <v>284</v>
      </c>
      <c r="O93" s="9" t="s">
        <v>165</v>
      </c>
      <c r="P93" s="12">
        <v>0.29324074074074075</v>
      </c>
      <c r="Q93" s="13">
        <v>0.29166666666666669</v>
      </c>
      <c r="R93" s="12">
        <f t="shared" si="21"/>
        <v>0.58490740740740743</v>
      </c>
      <c r="S93" s="14" t="s">
        <v>56</v>
      </c>
      <c r="T93" s="15">
        <f t="shared" si="22"/>
        <v>420</v>
      </c>
      <c r="U93" s="16">
        <v>121.2</v>
      </c>
      <c r="V93" s="17">
        <v>8</v>
      </c>
      <c r="W93" s="9" t="s">
        <v>117</v>
      </c>
      <c r="X93" s="9" t="s">
        <v>77</v>
      </c>
      <c r="Y93" s="9">
        <v>110630</v>
      </c>
      <c r="Z93" s="9" t="s">
        <v>56</v>
      </c>
      <c r="AA93" s="9" t="s">
        <v>59</v>
      </c>
      <c r="AB93" s="9" t="s">
        <v>60</v>
      </c>
      <c r="AC93" s="17" t="s">
        <v>61</v>
      </c>
      <c r="AD93" s="9" t="s">
        <v>342</v>
      </c>
      <c r="AE93" s="16">
        <v>68.599999999999994</v>
      </c>
      <c r="AF93" s="18">
        <f t="shared" si="23"/>
        <v>10.294887715844657</v>
      </c>
      <c r="AG93" s="26">
        <f t="shared" si="14"/>
        <v>55.099999999999994</v>
      </c>
      <c r="AH93" s="18">
        <f t="shared" si="15"/>
        <v>1.5843116871719192</v>
      </c>
      <c r="AI93" s="16">
        <f t="shared" si="16"/>
        <v>59.3</v>
      </c>
      <c r="AJ93" s="19">
        <f t="shared" si="17"/>
        <v>2.835997360366127</v>
      </c>
    </row>
    <row r="94" spans="1:36" s="7" customFormat="1" x14ac:dyDescent="0.25">
      <c r="A94" s="8">
        <v>91</v>
      </c>
      <c r="B94" s="9" t="s">
        <v>78</v>
      </c>
      <c r="C94" s="9" t="s">
        <v>79</v>
      </c>
      <c r="D94" s="10">
        <v>45264</v>
      </c>
      <c r="E94" s="11" t="s">
        <v>171</v>
      </c>
      <c r="F94" s="17" t="s">
        <v>172</v>
      </c>
      <c r="G94" s="9" t="s">
        <v>82</v>
      </c>
      <c r="H94" s="9" t="s">
        <v>173</v>
      </c>
      <c r="I94" s="9" t="s">
        <v>173</v>
      </c>
      <c r="J94" s="9" t="s">
        <v>52</v>
      </c>
      <c r="K94" s="9" t="s">
        <v>174</v>
      </c>
      <c r="L94" s="9" t="s">
        <v>174</v>
      </c>
      <c r="M94" s="9">
        <v>1113669320</v>
      </c>
      <c r="N94" s="9" t="s">
        <v>175</v>
      </c>
      <c r="O94" s="9" t="s">
        <v>176</v>
      </c>
      <c r="P94" s="12">
        <v>0.27175925925925926</v>
      </c>
      <c r="Q94" s="13">
        <v>0.29166666666666669</v>
      </c>
      <c r="R94" s="12">
        <f t="shared" si="21"/>
        <v>0.563425925925926</v>
      </c>
      <c r="S94" s="14" t="s">
        <v>56</v>
      </c>
      <c r="T94" s="15">
        <f t="shared" si="22"/>
        <v>420.00000000000011</v>
      </c>
      <c r="U94" s="16">
        <v>104.7</v>
      </c>
      <c r="V94" s="17">
        <v>8</v>
      </c>
      <c r="W94" s="9" t="s">
        <v>117</v>
      </c>
      <c r="X94" s="9" t="s">
        <v>208</v>
      </c>
      <c r="Y94" s="9">
        <v>110633</v>
      </c>
      <c r="Z94" s="9" t="s">
        <v>56</v>
      </c>
      <c r="AA94" s="9" t="s">
        <v>97</v>
      </c>
      <c r="AB94" s="9" t="s">
        <v>98</v>
      </c>
      <c r="AC94" s="9" t="s">
        <v>99</v>
      </c>
      <c r="AD94" s="9" t="s">
        <v>343</v>
      </c>
      <c r="AE94" s="16">
        <v>80</v>
      </c>
      <c r="AF94" s="18">
        <f t="shared" si="23"/>
        <v>50</v>
      </c>
      <c r="AG94" s="26">
        <f t="shared" si="14"/>
        <v>66.5</v>
      </c>
      <c r="AH94" s="18">
        <f t="shared" si="15"/>
        <v>7.6946525834057269</v>
      </c>
      <c r="AI94" s="16">
        <f t="shared" si="16"/>
        <v>70.7</v>
      </c>
      <c r="AJ94" s="19">
        <f t="shared" si="17"/>
        <v>13.773813948457638</v>
      </c>
    </row>
    <row r="95" spans="1:36" s="7" customFormat="1" x14ac:dyDescent="0.25">
      <c r="A95" s="27">
        <v>92</v>
      </c>
      <c r="B95" s="25" t="s">
        <v>78</v>
      </c>
      <c r="C95" s="25" t="s">
        <v>79</v>
      </c>
      <c r="D95" s="28">
        <v>45264</v>
      </c>
      <c r="E95" s="29" t="s">
        <v>229</v>
      </c>
      <c r="F95" s="30" t="s">
        <v>230</v>
      </c>
      <c r="G95" s="25" t="s">
        <v>82</v>
      </c>
      <c r="H95" s="25" t="s">
        <v>50</v>
      </c>
      <c r="I95" s="25" t="s">
        <v>51</v>
      </c>
      <c r="J95" s="25" t="s">
        <v>65</v>
      </c>
      <c r="K95" s="25" t="s">
        <v>66</v>
      </c>
      <c r="L95" s="25" t="s">
        <v>231</v>
      </c>
      <c r="M95" s="25">
        <v>16934894</v>
      </c>
      <c r="N95" s="25" t="s">
        <v>232</v>
      </c>
      <c r="O95" s="9" t="s">
        <v>233</v>
      </c>
      <c r="P95" s="12">
        <v>0.26946759259259262</v>
      </c>
      <c r="Q95" s="13">
        <v>0.29166666666666669</v>
      </c>
      <c r="R95" s="12">
        <f t="shared" si="21"/>
        <v>0.5611342592592593</v>
      </c>
      <c r="S95" s="14" t="s">
        <v>56</v>
      </c>
      <c r="T95" s="15">
        <f t="shared" si="22"/>
        <v>420</v>
      </c>
      <c r="U95" s="16">
        <v>98</v>
      </c>
      <c r="V95" s="17">
        <v>8</v>
      </c>
      <c r="W95" s="9" t="s">
        <v>117</v>
      </c>
      <c r="X95" s="9" t="s">
        <v>58</v>
      </c>
      <c r="Y95" s="9">
        <v>109504</v>
      </c>
      <c r="Z95" s="9" t="s">
        <v>56</v>
      </c>
      <c r="AA95" s="9" t="s">
        <v>59</v>
      </c>
      <c r="AB95" s="9" t="s">
        <v>60</v>
      </c>
      <c r="AC95" s="17" t="s">
        <v>61</v>
      </c>
      <c r="AD95" s="9" t="s">
        <v>344</v>
      </c>
      <c r="AE95" s="16">
        <v>82.5</v>
      </c>
      <c r="AF95" s="18">
        <f t="shared" si="23"/>
        <v>70.710678118654741</v>
      </c>
      <c r="AG95" s="26">
        <f t="shared" si="14"/>
        <v>69</v>
      </c>
      <c r="AH95" s="18">
        <f t="shared" si="15"/>
        <v>10.881882041201553</v>
      </c>
      <c r="AI95" s="16">
        <f t="shared" si="16"/>
        <v>73.2</v>
      </c>
      <c r="AJ95" s="19">
        <f t="shared" si="17"/>
        <v>19.479114491512505</v>
      </c>
    </row>
    <row r="96" spans="1:36" s="7" customFormat="1" x14ac:dyDescent="0.25">
      <c r="A96" s="8">
        <v>93</v>
      </c>
      <c r="B96" s="9" t="s">
        <v>45</v>
      </c>
      <c r="C96" s="9" t="s">
        <v>46</v>
      </c>
      <c r="D96" s="10">
        <v>45264</v>
      </c>
      <c r="E96" s="11" t="s">
        <v>63</v>
      </c>
      <c r="F96" s="17" t="s">
        <v>64</v>
      </c>
      <c r="G96" s="9" t="s">
        <v>49</v>
      </c>
      <c r="H96" s="9" t="s">
        <v>64</v>
      </c>
      <c r="I96" s="9" t="s">
        <v>64</v>
      </c>
      <c r="J96" s="9" t="s">
        <v>65</v>
      </c>
      <c r="K96" s="9" t="s">
        <v>66</v>
      </c>
      <c r="L96" s="9" t="s">
        <v>66</v>
      </c>
      <c r="M96" s="9">
        <v>16682610</v>
      </c>
      <c r="N96" s="9" t="s">
        <v>345</v>
      </c>
      <c r="O96" s="9" t="s">
        <v>76</v>
      </c>
      <c r="P96" s="12">
        <v>0.28027777777777779</v>
      </c>
      <c r="Q96" s="13">
        <v>0.29166666666666669</v>
      </c>
      <c r="R96" s="12">
        <f t="shared" si="21"/>
        <v>0.57194444444444448</v>
      </c>
      <c r="S96" s="14" t="s">
        <v>56</v>
      </c>
      <c r="T96" s="15">
        <f t="shared" si="22"/>
        <v>420</v>
      </c>
      <c r="U96" s="16">
        <v>107.3</v>
      </c>
      <c r="V96" s="17">
        <v>8</v>
      </c>
      <c r="W96" s="9" t="s">
        <v>117</v>
      </c>
      <c r="X96" s="9" t="s">
        <v>104</v>
      </c>
      <c r="Y96" s="9">
        <v>74636</v>
      </c>
      <c r="Z96" s="9" t="s">
        <v>56</v>
      </c>
      <c r="AA96" s="9" t="s">
        <v>59</v>
      </c>
      <c r="AB96" s="9" t="s">
        <v>60</v>
      </c>
      <c r="AC96" s="17" t="s">
        <v>61</v>
      </c>
      <c r="AD96" s="9" t="s">
        <v>346</v>
      </c>
      <c r="AE96" s="16">
        <v>93.3</v>
      </c>
      <c r="AF96" s="18">
        <f t="shared" si="23"/>
        <v>316.01652474535069</v>
      </c>
      <c r="AG96" s="26">
        <f t="shared" si="14"/>
        <v>79.8</v>
      </c>
      <c r="AH96" s="18">
        <f t="shared" si="15"/>
        <v>48.632747370614268</v>
      </c>
      <c r="AI96" s="16">
        <f t="shared" si="16"/>
        <v>84</v>
      </c>
      <c r="AJ96" s="19">
        <f t="shared" si="17"/>
        <v>87.055056329612412</v>
      </c>
    </row>
    <row r="97" spans="1:36" s="7" customFormat="1" x14ac:dyDescent="0.25">
      <c r="A97" s="27">
        <v>94</v>
      </c>
      <c r="B97" s="25" t="s">
        <v>78</v>
      </c>
      <c r="C97" s="25" t="s">
        <v>79</v>
      </c>
      <c r="D97" s="10">
        <v>45264</v>
      </c>
      <c r="E97" s="11" t="s">
        <v>292</v>
      </c>
      <c r="F97" s="17" t="s">
        <v>293</v>
      </c>
      <c r="G97" s="9" t="s">
        <v>49</v>
      </c>
      <c r="H97" s="9" t="s">
        <v>294</v>
      </c>
      <c r="I97" s="9" t="s">
        <v>294</v>
      </c>
      <c r="J97" s="9" t="s">
        <v>52</v>
      </c>
      <c r="K97" s="9" t="s">
        <v>295</v>
      </c>
      <c r="L97" s="9" t="s">
        <v>295</v>
      </c>
      <c r="M97" s="9">
        <v>16463021</v>
      </c>
      <c r="N97" s="9" t="s">
        <v>347</v>
      </c>
      <c r="O97" s="9" t="s">
        <v>297</v>
      </c>
      <c r="P97" s="12">
        <v>0.27275462962962965</v>
      </c>
      <c r="Q97" s="13">
        <v>0.33262731481481483</v>
      </c>
      <c r="R97" s="12">
        <f t="shared" si="21"/>
        <v>0.60538194444444449</v>
      </c>
      <c r="S97" s="14" t="s">
        <v>56</v>
      </c>
      <c r="T97" s="15">
        <f t="shared" si="22"/>
        <v>478.98333333333335</v>
      </c>
      <c r="U97" s="16">
        <v>101.3</v>
      </c>
      <c r="V97" s="17">
        <v>8</v>
      </c>
      <c r="W97" s="9" t="s">
        <v>117</v>
      </c>
      <c r="X97" s="9" t="s">
        <v>194</v>
      </c>
      <c r="Y97" s="9">
        <v>109433</v>
      </c>
      <c r="Z97" s="9" t="s">
        <v>56</v>
      </c>
      <c r="AA97" s="9" t="s">
        <v>59</v>
      </c>
      <c r="AB97" s="9" t="s">
        <v>60</v>
      </c>
      <c r="AC97" s="17" t="s">
        <v>61</v>
      </c>
      <c r="AD97" s="9" t="s">
        <v>186</v>
      </c>
      <c r="AE97" s="16">
        <v>76.400000000000006</v>
      </c>
      <c r="AF97" s="18">
        <f t="shared" si="23"/>
        <v>30.354872109876197</v>
      </c>
      <c r="AG97" s="26">
        <f t="shared" si="14"/>
        <v>62.900000000000006</v>
      </c>
      <c r="AH97" s="18">
        <f t="shared" si="15"/>
        <v>4.6714039019841866</v>
      </c>
      <c r="AI97" s="16">
        <f t="shared" si="16"/>
        <v>67.100000000000009</v>
      </c>
      <c r="AJ97" s="19">
        <f t="shared" si="17"/>
        <v>8.3620472174132097</v>
      </c>
    </row>
    <row r="98" spans="1:36" s="7" customFormat="1" x14ac:dyDescent="0.25">
      <c r="A98" s="8">
        <v>95</v>
      </c>
      <c r="B98" s="25" t="s">
        <v>271</v>
      </c>
      <c r="C98" s="9" t="s">
        <v>272</v>
      </c>
      <c r="D98" s="28">
        <v>45264</v>
      </c>
      <c r="E98" s="29"/>
      <c r="F98" s="30" t="s">
        <v>273</v>
      </c>
      <c r="G98" s="25" t="s">
        <v>173</v>
      </c>
      <c r="H98" s="25" t="s">
        <v>173</v>
      </c>
      <c r="I98" s="25" t="s">
        <v>173</v>
      </c>
      <c r="J98" s="25" t="s">
        <v>173</v>
      </c>
      <c r="K98" s="35" t="s">
        <v>274</v>
      </c>
      <c r="L98" s="25" t="s">
        <v>274</v>
      </c>
      <c r="M98" s="25">
        <v>66846790</v>
      </c>
      <c r="N98" s="25" t="s">
        <v>275</v>
      </c>
      <c r="O98" s="9" t="s">
        <v>276</v>
      </c>
      <c r="P98" s="12">
        <v>0.29493055555555553</v>
      </c>
      <c r="Q98" s="13">
        <v>0.29166666666666669</v>
      </c>
      <c r="R98" s="12">
        <f t="shared" si="21"/>
        <v>0.58659722222222221</v>
      </c>
      <c r="S98" s="14" t="s">
        <v>56</v>
      </c>
      <c r="T98" s="15">
        <f t="shared" si="22"/>
        <v>420</v>
      </c>
      <c r="U98" s="16">
        <v>99.2</v>
      </c>
      <c r="V98" s="17">
        <v>8</v>
      </c>
      <c r="W98" s="17" t="s">
        <v>111</v>
      </c>
      <c r="X98" s="9" t="s">
        <v>69</v>
      </c>
      <c r="Y98" s="9">
        <v>43944</v>
      </c>
      <c r="Z98" s="9" t="s">
        <v>56</v>
      </c>
      <c r="AA98" s="9" t="s">
        <v>97</v>
      </c>
      <c r="AB98" s="9" t="s">
        <v>98</v>
      </c>
      <c r="AC98" s="9" t="s">
        <v>99</v>
      </c>
      <c r="AD98" s="9" t="s">
        <v>279</v>
      </c>
      <c r="AE98" s="16">
        <v>75.7</v>
      </c>
      <c r="AF98" s="18">
        <f t="shared" si="23"/>
        <v>27.547627896915284</v>
      </c>
      <c r="AG98" s="26">
        <f t="shared" si="14"/>
        <v>62.2</v>
      </c>
      <c r="AH98" s="18">
        <f t="shared" si="15"/>
        <v>4.2393885232739761</v>
      </c>
      <c r="AI98" s="16">
        <f t="shared" si="16"/>
        <v>66.400000000000006</v>
      </c>
      <c r="AJ98" s="19">
        <f t="shared" si="17"/>
        <v>7.5887180274690502</v>
      </c>
    </row>
    <row r="99" spans="1:36" s="7" customFormat="1" x14ac:dyDescent="0.25">
      <c r="A99" s="27">
        <v>96</v>
      </c>
      <c r="B99" s="9" t="s">
        <v>45</v>
      </c>
      <c r="C99" s="9" t="s">
        <v>46</v>
      </c>
      <c r="D99" s="28">
        <v>45264</v>
      </c>
      <c r="E99" s="29" t="s">
        <v>196</v>
      </c>
      <c r="F99" s="30" t="s">
        <v>197</v>
      </c>
      <c r="G99" s="25" t="s">
        <v>82</v>
      </c>
      <c r="H99" s="25" t="s">
        <v>189</v>
      </c>
      <c r="I99" s="25" t="s">
        <v>198</v>
      </c>
      <c r="J99" s="25" t="s">
        <v>65</v>
      </c>
      <c r="K99" s="25" t="s">
        <v>348</v>
      </c>
      <c r="L99" s="25" t="s">
        <v>348</v>
      </c>
      <c r="M99" s="25">
        <v>1005977444</v>
      </c>
      <c r="N99" s="25" t="s">
        <v>349</v>
      </c>
      <c r="O99" s="9" t="s">
        <v>201</v>
      </c>
      <c r="P99" s="12">
        <v>0.32273148148148151</v>
      </c>
      <c r="Q99" s="31">
        <v>0.29166666666666669</v>
      </c>
      <c r="R99" s="12">
        <f t="shared" si="21"/>
        <v>0.61439814814814819</v>
      </c>
      <c r="S99" s="14" t="s">
        <v>56</v>
      </c>
      <c r="T99" s="32">
        <f t="shared" si="22"/>
        <v>420</v>
      </c>
      <c r="U99" s="23">
        <v>102.7</v>
      </c>
      <c r="V99" s="17">
        <v>8</v>
      </c>
      <c r="W99" s="17" t="s">
        <v>111</v>
      </c>
      <c r="X99" s="25" t="s">
        <v>213</v>
      </c>
      <c r="Y99" s="25">
        <v>86765</v>
      </c>
      <c r="Z99" s="25" t="s">
        <v>56</v>
      </c>
      <c r="AA99" s="34" t="s">
        <v>97</v>
      </c>
      <c r="AB99" s="9" t="s">
        <v>98</v>
      </c>
      <c r="AC99" s="9" t="s">
        <v>99</v>
      </c>
      <c r="AD99" s="25" t="s">
        <v>350</v>
      </c>
      <c r="AE99" s="23">
        <v>75.5</v>
      </c>
      <c r="AF99" s="33">
        <f t="shared" si="23"/>
        <v>26.794336563407327</v>
      </c>
      <c r="AG99" s="22">
        <f t="shared" si="14"/>
        <v>62</v>
      </c>
      <c r="AH99" s="18">
        <f t="shared" si="15"/>
        <v>4.1234622211652967</v>
      </c>
      <c r="AI99" s="23">
        <f t="shared" si="16"/>
        <v>66.2</v>
      </c>
      <c r="AJ99" s="24">
        <f t="shared" si="17"/>
        <v>7.3812041339345695</v>
      </c>
    </row>
    <row r="100" spans="1:36" s="7" customFormat="1" x14ac:dyDescent="0.25">
      <c r="A100" s="8">
        <v>97</v>
      </c>
      <c r="B100" s="9" t="s">
        <v>45</v>
      </c>
      <c r="C100" s="9" t="s">
        <v>46</v>
      </c>
      <c r="D100" s="28">
        <v>45264</v>
      </c>
      <c r="E100" s="29" t="s">
        <v>196</v>
      </c>
      <c r="F100" s="30" t="s">
        <v>197</v>
      </c>
      <c r="G100" s="25" t="s">
        <v>49</v>
      </c>
      <c r="H100" s="25" t="s">
        <v>189</v>
      </c>
      <c r="I100" s="25" t="s">
        <v>198</v>
      </c>
      <c r="J100" s="25" t="s">
        <v>351</v>
      </c>
      <c r="K100" s="25" t="s">
        <v>352</v>
      </c>
      <c r="L100" s="25" t="s">
        <v>352</v>
      </c>
      <c r="M100" s="25">
        <v>1107510962</v>
      </c>
      <c r="N100" s="25" t="s">
        <v>353</v>
      </c>
      <c r="O100" s="9" t="s">
        <v>201</v>
      </c>
      <c r="P100" s="12">
        <v>0.32298611111111114</v>
      </c>
      <c r="Q100" s="31">
        <v>0.29166666666666669</v>
      </c>
      <c r="R100" s="12">
        <f>+P100+Q100</f>
        <v>0.61465277777777783</v>
      </c>
      <c r="S100" s="14" t="s">
        <v>56</v>
      </c>
      <c r="T100" s="32">
        <f>IFERROR(IF(P100="","",MOD(R100-P100,1)*1440),"")</f>
        <v>420</v>
      </c>
      <c r="U100" s="23">
        <v>95.6</v>
      </c>
      <c r="V100" s="17">
        <v>8</v>
      </c>
      <c r="W100" s="17" t="s">
        <v>111</v>
      </c>
      <c r="X100" s="25" t="s">
        <v>73</v>
      </c>
      <c r="Y100" s="25">
        <v>109436</v>
      </c>
      <c r="Z100" s="25" t="s">
        <v>14</v>
      </c>
      <c r="AA100" s="34" t="s">
        <v>223</v>
      </c>
      <c r="AB100" s="34" t="s">
        <v>223</v>
      </c>
      <c r="AC100" s="34" t="s">
        <v>223</v>
      </c>
      <c r="AD100" s="25" t="s">
        <v>354</v>
      </c>
      <c r="AE100" s="23">
        <v>62.6</v>
      </c>
      <c r="AF100" s="33">
        <f>100*(V100/(8/2^((AE100-85)/5)))</f>
        <v>4.4811101500494628</v>
      </c>
      <c r="AG100" s="22">
        <f t="shared" ref="AG100:AG109" si="24">AE100-((25-7)-(25-7)*0.25)</f>
        <v>49.1</v>
      </c>
      <c r="AH100" s="18">
        <f t="shared" ref="AH100:AH109" si="25">100*(V100/(8/2^((AG100-85)/5)))</f>
        <v>0.6896117158520747</v>
      </c>
      <c r="AI100" s="23">
        <f t="shared" ref="AI100:AI109" si="26">AE100-((25.6-7)-(25.6-7)*0.5)</f>
        <v>53.3</v>
      </c>
      <c r="AJ100" s="24">
        <f t="shared" ref="AJ100:AJ109" si="27">100*(V100/(8/2^((AI100-85)/5)))</f>
        <v>1.2344395497865259</v>
      </c>
    </row>
    <row r="101" spans="1:36" s="7" customFormat="1" x14ac:dyDescent="0.25">
      <c r="A101" s="27">
        <v>98</v>
      </c>
      <c r="B101" s="25" t="s">
        <v>78</v>
      </c>
      <c r="C101" s="25" t="s">
        <v>79</v>
      </c>
      <c r="D101" s="28">
        <v>45265</v>
      </c>
      <c r="E101" s="29" t="s">
        <v>219</v>
      </c>
      <c r="F101" s="30" t="s">
        <v>220</v>
      </c>
      <c r="G101" s="25" t="s">
        <v>82</v>
      </c>
      <c r="H101" s="25" t="s">
        <v>161</v>
      </c>
      <c r="I101" s="25" t="s">
        <v>162</v>
      </c>
      <c r="J101" s="25" t="s">
        <v>65</v>
      </c>
      <c r="K101" s="25" t="s">
        <v>221</v>
      </c>
      <c r="L101" s="25" t="s">
        <v>221</v>
      </c>
      <c r="M101" s="25">
        <v>37898350</v>
      </c>
      <c r="N101" s="25" t="s">
        <v>222</v>
      </c>
      <c r="O101" s="25" t="s">
        <v>165</v>
      </c>
      <c r="P101" s="36">
        <v>0.33971064814814816</v>
      </c>
      <c r="Q101" s="31">
        <v>0.29166666666666669</v>
      </c>
      <c r="R101" s="12">
        <f>+P101+Q101</f>
        <v>0.63137731481481485</v>
      </c>
      <c r="S101" s="14" t="s">
        <v>56</v>
      </c>
      <c r="T101" s="32">
        <f>IFERROR(IF(P101="","",MOD(R101-P101,1)*1440),"")</f>
        <v>420</v>
      </c>
      <c r="U101" s="23">
        <v>90.8</v>
      </c>
      <c r="V101" s="17">
        <v>8</v>
      </c>
      <c r="W101" s="17" t="s">
        <v>111</v>
      </c>
      <c r="X101" s="25" t="s">
        <v>107</v>
      </c>
      <c r="Y101" s="25">
        <v>43981</v>
      </c>
      <c r="Z101" s="25" t="s">
        <v>14</v>
      </c>
      <c r="AA101" s="34" t="s">
        <v>223</v>
      </c>
      <c r="AB101" s="34" t="s">
        <v>223</v>
      </c>
      <c r="AC101" s="34" t="s">
        <v>223</v>
      </c>
      <c r="AD101" s="25" t="s">
        <v>355</v>
      </c>
      <c r="AE101" s="23">
        <v>74.900000000000006</v>
      </c>
      <c r="AF101" s="33">
        <f>100*(V101/(8/2^((AE101-85)/5)))</f>
        <v>24.655817612334008</v>
      </c>
      <c r="AG101" s="22">
        <f t="shared" si="24"/>
        <v>61.400000000000006</v>
      </c>
      <c r="AH101" s="18">
        <f t="shared" si="25"/>
        <v>3.7943590137345247</v>
      </c>
      <c r="AI101" s="23">
        <f t="shared" si="26"/>
        <v>65.600000000000009</v>
      </c>
      <c r="AJ101" s="24">
        <f t="shared" si="27"/>
        <v>6.7920928907878739</v>
      </c>
    </row>
    <row r="102" spans="1:36" s="7" customFormat="1" x14ac:dyDescent="0.25">
      <c r="A102" s="8">
        <v>99</v>
      </c>
      <c r="B102" s="25" t="s">
        <v>78</v>
      </c>
      <c r="C102" s="25" t="s">
        <v>79</v>
      </c>
      <c r="D102" s="10">
        <v>45265</v>
      </c>
      <c r="E102" s="11" t="s">
        <v>281</v>
      </c>
      <c r="F102" s="17" t="s">
        <v>282</v>
      </c>
      <c r="G102" s="9" t="s">
        <v>91</v>
      </c>
      <c r="H102" s="9" t="s">
        <v>173</v>
      </c>
      <c r="I102" s="9" t="s">
        <v>173</v>
      </c>
      <c r="J102" s="9" t="s">
        <v>65</v>
      </c>
      <c r="K102" s="9" t="s">
        <v>283</v>
      </c>
      <c r="L102" s="9" t="s">
        <v>283</v>
      </c>
      <c r="M102" s="9">
        <v>1113667472</v>
      </c>
      <c r="N102" s="9" t="s">
        <v>217</v>
      </c>
      <c r="O102" s="9" t="s">
        <v>165</v>
      </c>
      <c r="P102" s="12">
        <v>0.29037037037037039</v>
      </c>
      <c r="Q102" s="13">
        <v>0.29296296296296298</v>
      </c>
      <c r="R102" s="12">
        <f t="shared" ref="R102:R109" si="28">+P102+Q102</f>
        <v>0.58333333333333337</v>
      </c>
      <c r="S102" s="14" t="s">
        <v>56</v>
      </c>
      <c r="T102" s="15">
        <f t="shared" ref="T102:T109" si="29">IFERROR(IF(P102="","",MOD(R102-P102,1)*1440),"")</f>
        <v>421.86666666666667</v>
      </c>
      <c r="U102" s="16">
        <v>111.9</v>
      </c>
      <c r="V102" s="17">
        <v>8</v>
      </c>
      <c r="W102" s="9" t="s">
        <v>117</v>
      </c>
      <c r="X102" s="9" t="s">
        <v>194</v>
      </c>
      <c r="Y102" s="9">
        <v>109433</v>
      </c>
      <c r="Z102" s="9" t="s">
        <v>56</v>
      </c>
      <c r="AA102" s="9" t="s">
        <v>59</v>
      </c>
      <c r="AB102" s="9" t="s">
        <v>60</v>
      </c>
      <c r="AC102" s="17" t="s">
        <v>61</v>
      </c>
      <c r="AD102" s="9" t="s">
        <v>277</v>
      </c>
      <c r="AE102" s="16">
        <v>85.8</v>
      </c>
      <c r="AF102" s="18">
        <f t="shared" ref="AF102:AF109" si="30">100*(V102/(8/2^((AE102-85)/5)))</f>
        <v>111.72871380722196</v>
      </c>
      <c r="AG102" s="26">
        <f t="shared" si="24"/>
        <v>72.3</v>
      </c>
      <c r="AH102" s="18">
        <f t="shared" si="25"/>
        <v>17.194272726746792</v>
      </c>
      <c r="AI102" s="16">
        <f t="shared" si="26"/>
        <v>76.5</v>
      </c>
      <c r="AJ102" s="19">
        <f t="shared" si="27"/>
        <v>30.778610333622908</v>
      </c>
    </row>
    <row r="103" spans="1:36" s="7" customFormat="1" x14ac:dyDescent="0.25">
      <c r="A103" s="27">
        <v>100</v>
      </c>
      <c r="B103" s="9" t="s">
        <v>78</v>
      </c>
      <c r="C103" s="9" t="s">
        <v>79</v>
      </c>
      <c r="D103" s="10">
        <v>45265</v>
      </c>
      <c r="E103" s="11" t="s">
        <v>171</v>
      </c>
      <c r="F103" s="17" t="s">
        <v>172</v>
      </c>
      <c r="G103" s="9" t="s">
        <v>82</v>
      </c>
      <c r="H103" s="9" t="s">
        <v>173</v>
      </c>
      <c r="I103" s="9" t="s">
        <v>173</v>
      </c>
      <c r="J103" s="9" t="s">
        <v>52</v>
      </c>
      <c r="K103" s="9" t="s">
        <v>174</v>
      </c>
      <c r="L103" s="9" t="s">
        <v>174</v>
      </c>
      <c r="M103" s="9">
        <v>1113669320</v>
      </c>
      <c r="N103" s="9" t="s">
        <v>175</v>
      </c>
      <c r="O103" s="9" t="s">
        <v>176</v>
      </c>
      <c r="P103" s="12">
        <v>0.26534722222222223</v>
      </c>
      <c r="Q103" s="13">
        <v>0.29166666666666669</v>
      </c>
      <c r="R103" s="12">
        <f t="shared" si="28"/>
        <v>0.55701388888888892</v>
      </c>
      <c r="S103" s="14" t="s">
        <v>56</v>
      </c>
      <c r="T103" s="15">
        <f t="shared" si="29"/>
        <v>420</v>
      </c>
      <c r="U103" s="16">
        <v>119.7</v>
      </c>
      <c r="V103" s="17">
        <v>8</v>
      </c>
      <c r="W103" s="9" t="s">
        <v>117</v>
      </c>
      <c r="X103" s="9" t="s">
        <v>73</v>
      </c>
      <c r="Y103" s="9">
        <v>109436</v>
      </c>
      <c r="Z103" s="9" t="s">
        <v>56</v>
      </c>
      <c r="AA103" s="9" t="s">
        <v>97</v>
      </c>
      <c r="AB103" s="9" t="s">
        <v>98</v>
      </c>
      <c r="AC103" s="9" t="s">
        <v>99</v>
      </c>
      <c r="AD103" s="9" t="s">
        <v>356</v>
      </c>
      <c r="AE103" s="16">
        <v>78.5</v>
      </c>
      <c r="AF103" s="18">
        <f t="shared" si="30"/>
        <v>40.612619817811776</v>
      </c>
      <c r="AG103" s="26">
        <f t="shared" si="24"/>
        <v>65</v>
      </c>
      <c r="AH103" s="18">
        <f t="shared" si="25"/>
        <v>6.25</v>
      </c>
      <c r="AI103" s="16">
        <f t="shared" si="26"/>
        <v>69.2</v>
      </c>
      <c r="AJ103" s="19">
        <f t="shared" si="27"/>
        <v>11.187813386599665</v>
      </c>
    </row>
    <row r="104" spans="1:36" s="7" customFormat="1" x14ac:dyDescent="0.25">
      <c r="A104" s="8">
        <v>101</v>
      </c>
      <c r="B104" s="9" t="s">
        <v>45</v>
      </c>
      <c r="C104" s="9" t="s">
        <v>46</v>
      </c>
      <c r="D104" s="10">
        <v>45265</v>
      </c>
      <c r="E104" s="11" t="s">
        <v>113</v>
      </c>
      <c r="F104" s="17" t="s">
        <v>114</v>
      </c>
      <c r="G104" s="9" t="s">
        <v>49</v>
      </c>
      <c r="H104" s="9" t="s">
        <v>114</v>
      </c>
      <c r="I104" s="9" t="s">
        <v>114</v>
      </c>
      <c r="J104" s="9" t="s">
        <v>65</v>
      </c>
      <c r="K104" s="9" t="s">
        <v>66</v>
      </c>
      <c r="L104" s="9" t="s">
        <v>66</v>
      </c>
      <c r="M104" s="9">
        <v>94525685</v>
      </c>
      <c r="N104" s="9" t="s">
        <v>115</v>
      </c>
      <c r="O104" s="9" t="s">
        <v>116</v>
      </c>
      <c r="P104" s="12">
        <v>0.26101851851851848</v>
      </c>
      <c r="Q104" s="13">
        <v>0.29166666666666669</v>
      </c>
      <c r="R104" s="12">
        <f t="shared" si="28"/>
        <v>0.55268518518518517</v>
      </c>
      <c r="S104" s="14" t="s">
        <v>56</v>
      </c>
      <c r="T104" s="15">
        <f t="shared" si="29"/>
        <v>420</v>
      </c>
      <c r="U104" s="16">
        <v>101.2</v>
      </c>
      <c r="V104" s="17">
        <v>8</v>
      </c>
      <c r="W104" s="9" t="s">
        <v>117</v>
      </c>
      <c r="X104" s="9" t="s">
        <v>87</v>
      </c>
      <c r="Y104" s="9">
        <v>117586</v>
      </c>
      <c r="Z104" s="9" t="s">
        <v>56</v>
      </c>
      <c r="AA104" s="9" t="s">
        <v>59</v>
      </c>
      <c r="AB104" s="9" t="s">
        <v>60</v>
      </c>
      <c r="AC104" s="17" t="s">
        <v>61</v>
      </c>
      <c r="AD104" s="9" t="s">
        <v>357</v>
      </c>
      <c r="AE104" s="16">
        <v>80.5</v>
      </c>
      <c r="AF104" s="18">
        <f t="shared" si="30"/>
        <v>53.588673126814655</v>
      </c>
      <c r="AG104" s="26">
        <f t="shared" si="24"/>
        <v>67</v>
      </c>
      <c r="AH104" s="18">
        <f t="shared" si="25"/>
        <v>8.2469244423305899</v>
      </c>
      <c r="AI104" s="16">
        <f t="shared" si="26"/>
        <v>71.2</v>
      </c>
      <c r="AJ104" s="19">
        <f t="shared" si="27"/>
        <v>14.762408267869137</v>
      </c>
    </row>
    <row r="105" spans="1:36" s="7" customFormat="1" x14ac:dyDescent="0.25">
      <c r="A105" s="27">
        <v>102</v>
      </c>
      <c r="B105" s="25" t="s">
        <v>78</v>
      </c>
      <c r="C105" s="25" t="s">
        <v>79</v>
      </c>
      <c r="D105" s="10">
        <v>45265</v>
      </c>
      <c r="E105" s="11" t="s">
        <v>292</v>
      </c>
      <c r="F105" s="17" t="s">
        <v>293</v>
      </c>
      <c r="G105" s="9" t="s">
        <v>49</v>
      </c>
      <c r="H105" s="9" t="s">
        <v>294</v>
      </c>
      <c r="I105" s="9" t="s">
        <v>294</v>
      </c>
      <c r="J105" s="9" t="s">
        <v>52</v>
      </c>
      <c r="K105" s="9" t="s">
        <v>295</v>
      </c>
      <c r="L105" s="9" t="s">
        <v>295</v>
      </c>
      <c r="M105" s="9">
        <v>16885386</v>
      </c>
      <c r="N105" s="9" t="s">
        <v>299</v>
      </c>
      <c r="O105" s="9" t="s">
        <v>297</v>
      </c>
      <c r="P105" s="12">
        <v>0.26122685185185185</v>
      </c>
      <c r="Q105" s="13">
        <v>0.29166666666666669</v>
      </c>
      <c r="R105" s="12">
        <f t="shared" si="28"/>
        <v>0.55289351851851853</v>
      </c>
      <c r="S105" s="14" t="s">
        <v>56</v>
      </c>
      <c r="T105" s="15">
        <f t="shared" si="29"/>
        <v>420</v>
      </c>
      <c r="U105" s="16">
        <v>105.9</v>
      </c>
      <c r="V105" s="17">
        <v>8</v>
      </c>
      <c r="W105" s="17" t="s">
        <v>135</v>
      </c>
      <c r="X105" s="9" t="s">
        <v>208</v>
      </c>
      <c r="Y105" s="9">
        <v>110633</v>
      </c>
      <c r="Z105" s="9" t="s">
        <v>56</v>
      </c>
      <c r="AA105" s="9" t="s">
        <v>59</v>
      </c>
      <c r="AB105" s="9" t="s">
        <v>60</v>
      </c>
      <c r="AC105" s="17" t="s">
        <v>61</v>
      </c>
      <c r="AD105" s="9" t="s">
        <v>358</v>
      </c>
      <c r="AE105" s="16">
        <v>81.599999999999994</v>
      </c>
      <c r="AF105" s="18">
        <f t="shared" si="30"/>
        <v>62.416527445080547</v>
      </c>
      <c r="AG105" s="26">
        <f t="shared" si="24"/>
        <v>68.099999999999994</v>
      </c>
      <c r="AH105" s="18">
        <f t="shared" si="25"/>
        <v>9.6054698830500698</v>
      </c>
      <c r="AI105" s="16">
        <f t="shared" si="26"/>
        <v>72.3</v>
      </c>
      <c r="AJ105" s="19">
        <f t="shared" si="27"/>
        <v>17.194272726746792</v>
      </c>
    </row>
    <row r="106" spans="1:36" s="7" customFormat="1" x14ac:dyDescent="0.25">
      <c r="A106" s="8">
        <v>103</v>
      </c>
      <c r="B106" s="25" t="s">
        <v>271</v>
      </c>
      <c r="C106" s="9" t="s">
        <v>272</v>
      </c>
      <c r="D106" s="28">
        <v>45265</v>
      </c>
      <c r="E106" s="29"/>
      <c r="F106" s="30" t="s">
        <v>273</v>
      </c>
      <c r="G106" s="25" t="s">
        <v>173</v>
      </c>
      <c r="H106" s="25" t="s">
        <v>173</v>
      </c>
      <c r="I106" s="25" t="s">
        <v>173</v>
      </c>
      <c r="J106" s="25" t="s">
        <v>173</v>
      </c>
      <c r="K106" s="35" t="s">
        <v>274</v>
      </c>
      <c r="L106" s="25" t="s">
        <v>274</v>
      </c>
      <c r="M106" s="25">
        <v>66846790</v>
      </c>
      <c r="N106" s="25" t="s">
        <v>275</v>
      </c>
      <c r="O106" s="9" t="s">
        <v>276</v>
      </c>
      <c r="P106" s="12">
        <v>0.31479166666666664</v>
      </c>
      <c r="Q106" s="13">
        <v>0.29166666666666669</v>
      </c>
      <c r="R106" s="12">
        <f t="shared" si="28"/>
        <v>0.60645833333333332</v>
      </c>
      <c r="S106" s="14" t="s">
        <v>56</v>
      </c>
      <c r="T106" s="15">
        <f t="shared" si="29"/>
        <v>420</v>
      </c>
      <c r="U106" s="16">
        <v>118.3</v>
      </c>
      <c r="V106" s="17">
        <v>8</v>
      </c>
      <c r="W106" s="17" t="s">
        <v>111</v>
      </c>
      <c r="X106" s="9" t="s">
        <v>104</v>
      </c>
      <c r="Y106" s="9">
        <v>74636</v>
      </c>
      <c r="Z106" s="9" t="s">
        <v>56</v>
      </c>
      <c r="AA106" s="9" t="s">
        <v>97</v>
      </c>
      <c r="AB106" s="9" t="s">
        <v>98</v>
      </c>
      <c r="AC106" s="9" t="s">
        <v>99</v>
      </c>
      <c r="AD106" s="9" t="s">
        <v>359</v>
      </c>
      <c r="AE106" s="16">
        <v>77.7</v>
      </c>
      <c r="AF106" s="18">
        <f t="shared" si="30"/>
        <v>36.349312933007774</v>
      </c>
      <c r="AG106" s="26">
        <f t="shared" si="24"/>
        <v>64.2</v>
      </c>
      <c r="AH106" s="18">
        <f t="shared" si="25"/>
        <v>5.5939066932998323</v>
      </c>
      <c r="AI106" s="16">
        <f t="shared" si="26"/>
        <v>68.400000000000006</v>
      </c>
      <c r="AJ106" s="19">
        <f t="shared" si="27"/>
        <v>10.013373469870285</v>
      </c>
    </row>
    <row r="107" spans="1:36" s="7" customFormat="1" x14ac:dyDescent="0.25">
      <c r="A107" s="27">
        <v>104</v>
      </c>
      <c r="B107" s="9" t="s">
        <v>45</v>
      </c>
      <c r="C107" s="9" t="s">
        <v>46</v>
      </c>
      <c r="D107" s="28">
        <v>45265</v>
      </c>
      <c r="E107" s="11" t="s">
        <v>196</v>
      </c>
      <c r="F107" s="17" t="s">
        <v>197</v>
      </c>
      <c r="G107" s="9" t="s">
        <v>49</v>
      </c>
      <c r="H107" s="9" t="s">
        <v>189</v>
      </c>
      <c r="I107" s="9" t="s">
        <v>198</v>
      </c>
      <c r="J107" s="9" t="s">
        <v>52</v>
      </c>
      <c r="K107" s="9" t="s">
        <v>360</v>
      </c>
      <c r="L107" s="9" t="s">
        <v>360</v>
      </c>
      <c r="M107" s="9">
        <v>16379569</v>
      </c>
      <c r="N107" s="9" t="s">
        <v>361</v>
      </c>
      <c r="O107" s="9" t="s">
        <v>201</v>
      </c>
      <c r="P107" s="12">
        <v>0.33703703703703702</v>
      </c>
      <c r="Q107" s="13">
        <v>0.29166666666666669</v>
      </c>
      <c r="R107" s="12">
        <f t="shared" si="28"/>
        <v>0.62870370370370376</v>
      </c>
      <c r="S107" s="14" t="s">
        <v>56</v>
      </c>
      <c r="T107" s="15">
        <f t="shared" si="29"/>
        <v>420.00000000000011</v>
      </c>
      <c r="U107" s="16">
        <v>104.5</v>
      </c>
      <c r="V107" s="17">
        <v>8</v>
      </c>
      <c r="W107" s="17" t="s">
        <v>111</v>
      </c>
      <c r="X107" s="9" t="s">
        <v>213</v>
      </c>
      <c r="Y107" s="9">
        <v>86765</v>
      </c>
      <c r="Z107" s="25" t="s">
        <v>56</v>
      </c>
      <c r="AA107" s="34" t="s">
        <v>97</v>
      </c>
      <c r="AB107" s="9" t="s">
        <v>98</v>
      </c>
      <c r="AC107" s="9" t="s">
        <v>99</v>
      </c>
      <c r="AD107" s="9" t="s">
        <v>362</v>
      </c>
      <c r="AE107" s="16">
        <v>74.599999999999994</v>
      </c>
      <c r="AF107" s="18">
        <f t="shared" si="30"/>
        <v>23.651441168139886</v>
      </c>
      <c r="AG107" s="26">
        <f t="shared" si="24"/>
        <v>61.099999999999994</v>
      </c>
      <c r="AH107" s="18">
        <f t="shared" si="25"/>
        <v>3.6397924577139218</v>
      </c>
      <c r="AI107" s="16">
        <f t="shared" si="26"/>
        <v>65.3</v>
      </c>
      <c r="AJ107" s="19">
        <f t="shared" si="27"/>
        <v>6.5154110052570084</v>
      </c>
    </row>
    <row r="108" spans="1:36" s="7" customFormat="1" x14ac:dyDescent="0.25">
      <c r="A108" s="8">
        <v>105</v>
      </c>
      <c r="B108" s="25" t="s">
        <v>78</v>
      </c>
      <c r="C108" s="25" t="s">
        <v>79</v>
      </c>
      <c r="D108" s="28">
        <v>45265</v>
      </c>
      <c r="E108" s="11" t="s">
        <v>196</v>
      </c>
      <c r="F108" s="17" t="s">
        <v>197</v>
      </c>
      <c r="G108" s="9" t="s">
        <v>82</v>
      </c>
      <c r="H108" s="9" t="s">
        <v>189</v>
      </c>
      <c r="I108" s="9" t="s">
        <v>198</v>
      </c>
      <c r="J108" s="9" t="s">
        <v>52</v>
      </c>
      <c r="K108" s="9" t="s">
        <v>363</v>
      </c>
      <c r="L108" s="9" t="s">
        <v>363</v>
      </c>
      <c r="M108" s="9">
        <v>1234197994</v>
      </c>
      <c r="N108" s="9" t="s">
        <v>364</v>
      </c>
      <c r="O108" s="9" t="s">
        <v>201</v>
      </c>
      <c r="P108" s="12">
        <v>0.33759259259259261</v>
      </c>
      <c r="Q108" s="13">
        <v>0.29166666666666669</v>
      </c>
      <c r="R108" s="12">
        <f t="shared" si="28"/>
        <v>0.6292592592592593</v>
      </c>
      <c r="S108" s="14" t="s">
        <v>56</v>
      </c>
      <c r="T108" s="15">
        <f t="shared" si="29"/>
        <v>420</v>
      </c>
      <c r="U108" s="16">
        <v>97.1</v>
      </c>
      <c r="V108" s="17">
        <v>8</v>
      </c>
      <c r="W108" s="17" t="s">
        <v>111</v>
      </c>
      <c r="X108" s="9" t="s">
        <v>58</v>
      </c>
      <c r="Y108" s="9">
        <v>109504</v>
      </c>
      <c r="Z108" s="25" t="s">
        <v>56</v>
      </c>
      <c r="AA108" s="34" t="s">
        <v>97</v>
      </c>
      <c r="AB108" s="9" t="s">
        <v>98</v>
      </c>
      <c r="AC108" s="9" t="s">
        <v>99</v>
      </c>
      <c r="AD108" s="9" t="s">
        <v>365</v>
      </c>
      <c r="AE108" s="16">
        <v>69.3</v>
      </c>
      <c r="AF108" s="18">
        <f t="shared" si="30"/>
        <v>11.343989441464506</v>
      </c>
      <c r="AG108" s="26">
        <f t="shared" si="24"/>
        <v>55.8</v>
      </c>
      <c r="AH108" s="18">
        <f t="shared" si="25"/>
        <v>1.7457611532378423</v>
      </c>
      <c r="AI108" s="16">
        <f t="shared" si="26"/>
        <v>60</v>
      </c>
      <c r="AJ108" s="19">
        <f t="shared" si="27"/>
        <v>3.125</v>
      </c>
    </row>
    <row r="109" spans="1:36" s="7" customFormat="1" x14ac:dyDescent="0.25">
      <c r="A109" s="27">
        <v>106</v>
      </c>
      <c r="B109" s="25" t="s">
        <v>78</v>
      </c>
      <c r="C109" s="25" t="s">
        <v>79</v>
      </c>
      <c r="D109" s="28">
        <v>45265</v>
      </c>
      <c r="E109" s="11" t="s">
        <v>196</v>
      </c>
      <c r="F109" s="17" t="s">
        <v>197</v>
      </c>
      <c r="G109" s="9" t="s">
        <v>82</v>
      </c>
      <c r="H109" s="9" t="s">
        <v>189</v>
      </c>
      <c r="I109" s="9" t="s">
        <v>198</v>
      </c>
      <c r="J109" s="9" t="s">
        <v>52</v>
      </c>
      <c r="K109" s="9" t="s">
        <v>366</v>
      </c>
      <c r="L109" s="9" t="s">
        <v>366</v>
      </c>
      <c r="M109" s="9">
        <v>1107520867</v>
      </c>
      <c r="N109" s="9" t="s">
        <v>367</v>
      </c>
      <c r="O109" s="9" t="s">
        <v>201</v>
      </c>
      <c r="P109" s="12">
        <v>0.35594907407407406</v>
      </c>
      <c r="Q109" s="13">
        <v>0.29476851851851854</v>
      </c>
      <c r="R109" s="12">
        <f t="shared" si="28"/>
        <v>0.65071759259259254</v>
      </c>
      <c r="S109" s="14" t="s">
        <v>56</v>
      </c>
      <c r="T109" s="15">
        <f t="shared" si="29"/>
        <v>424.46666666666664</v>
      </c>
      <c r="U109" s="16">
        <v>91.5</v>
      </c>
      <c r="V109" s="17">
        <v>8</v>
      </c>
      <c r="W109" s="17" t="s">
        <v>111</v>
      </c>
      <c r="X109" s="9" t="s">
        <v>185</v>
      </c>
      <c r="Y109" s="9">
        <v>37666</v>
      </c>
      <c r="Z109" s="25" t="s">
        <v>56</v>
      </c>
      <c r="AA109" s="34" t="s">
        <v>97</v>
      </c>
      <c r="AB109" s="9" t="s">
        <v>98</v>
      </c>
      <c r="AC109" s="9" t="s">
        <v>99</v>
      </c>
      <c r="AD109" s="9" t="s">
        <v>368</v>
      </c>
      <c r="AE109" s="16">
        <v>65.7</v>
      </c>
      <c r="AF109" s="18">
        <f t="shared" si="30"/>
        <v>6.8869069742288183</v>
      </c>
      <c r="AG109" s="26">
        <f t="shared" si="24"/>
        <v>52.2</v>
      </c>
      <c r="AH109" s="18">
        <f t="shared" si="25"/>
        <v>1.059847130818494</v>
      </c>
      <c r="AI109" s="16">
        <f t="shared" si="26"/>
        <v>56.400000000000006</v>
      </c>
      <c r="AJ109" s="19">
        <f t="shared" si="27"/>
        <v>1.8971795068672619</v>
      </c>
    </row>
    <row r="110" spans="1:36" ht="25.5" customHeight="1" x14ac:dyDescent="0.25">
      <c r="AG110" s="4"/>
      <c r="AH110" s="4"/>
      <c r="AI110" s="4"/>
      <c r="AJ110" s="4"/>
    </row>
    <row r="111" spans="1:36" ht="25.5" customHeight="1" x14ac:dyDescent="0.25">
      <c r="AG111" s="4"/>
      <c r="AH111" s="4"/>
      <c r="AI111" s="4"/>
      <c r="AJ111" s="4"/>
    </row>
    <row r="112" spans="1:36" ht="25.5" customHeight="1" x14ac:dyDescent="0.25">
      <c r="AG112" s="4"/>
      <c r="AH112" s="4"/>
      <c r="AI112" s="4"/>
      <c r="AJ112" s="4"/>
    </row>
    <row r="113" spans="33:36" ht="25.5" customHeight="1" x14ac:dyDescent="0.25">
      <c r="AG113" s="4"/>
      <c r="AH113" s="4"/>
      <c r="AI113" s="4"/>
      <c r="AJ113" s="4"/>
    </row>
    <row r="114" spans="33:36" ht="25.5" customHeight="1" x14ac:dyDescent="0.25">
      <c r="AG114" s="4"/>
      <c r="AH114" s="4"/>
      <c r="AI114" s="4"/>
      <c r="AJ114" s="4"/>
    </row>
    <row r="115" spans="33:36" ht="25.5" customHeight="1" x14ac:dyDescent="0.25">
      <c r="AG115" s="4"/>
      <c r="AH115" s="4"/>
      <c r="AI115" s="4"/>
      <c r="AJ115" s="4"/>
    </row>
    <row r="116" spans="33:36" ht="25.5" customHeight="1" x14ac:dyDescent="0.25">
      <c r="AG116" s="4"/>
      <c r="AH116" s="4"/>
      <c r="AI116" s="4"/>
      <c r="AJ116" s="4"/>
    </row>
    <row r="117" spans="33:36" ht="25.5" customHeight="1" x14ac:dyDescent="0.25">
      <c r="AG117" s="4"/>
      <c r="AH117" s="4"/>
      <c r="AI117" s="4"/>
      <c r="AJ117" s="4"/>
    </row>
    <row r="118" spans="33:36" ht="25.5" customHeight="1" x14ac:dyDescent="0.25">
      <c r="AG118" s="4"/>
      <c r="AH118" s="4"/>
      <c r="AI118" s="4"/>
      <c r="AJ118" s="4"/>
    </row>
    <row r="119" spans="33:36" ht="25.5" customHeight="1" x14ac:dyDescent="0.25">
      <c r="AG119" s="4"/>
      <c r="AH119" s="4"/>
      <c r="AI119" s="4"/>
      <c r="AJ119" s="4"/>
    </row>
    <row r="120" spans="33:36" ht="25.5" customHeight="1" x14ac:dyDescent="0.25">
      <c r="AG120" s="4"/>
      <c r="AH120" s="4"/>
      <c r="AI120" s="4"/>
      <c r="AJ120" s="4"/>
    </row>
    <row r="121" spans="33:36" ht="25.5" customHeight="1" x14ac:dyDescent="0.25">
      <c r="AG121" s="4"/>
      <c r="AH121" s="4"/>
      <c r="AI121" s="4"/>
      <c r="AJ121" s="4"/>
    </row>
    <row r="122" spans="33:36" ht="25.5" customHeight="1" x14ac:dyDescent="0.25">
      <c r="AG122" s="4"/>
      <c r="AH122" s="4"/>
      <c r="AI122" s="4"/>
      <c r="AJ122" s="4"/>
    </row>
    <row r="123" spans="33:36" ht="25.5" customHeight="1" x14ac:dyDescent="0.25">
      <c r="AG123" s="4"/>
      <c r="AH123" s="4"/>
      <c r="AI123" s="4"/>
      <c r="AJ123" s="4"/>
    </row>
    <row r="124" spans="33:36" ht="25.5" customHeight="1" x14ac:dyDescent="0.25">
      <c r="AG124" s="4"/>
      <c r="AH124" s="4"/>
      <c r="AI124" s="4"/>
      <c r="AJ124" s="4"/>
    </row>
    <row r="125" spans="33:36" ht="25.5" customHeight="1" x14ac:dyDescent="0.25">
      <c r="AG125" s="4"/>
      <c r="AH125" s="4"/>
      <c r="AI125" s="4"/>
      <c r="AJ125" s="4"/>
    </row>
    <row r="126" spans="33:36" ht="25.5" customHeight="1" x14ac:dyDescent="0.25">
      <c r="AG126" s="4"/>
      <c r="AH126" s="4"/>
      <c r="AI126" s="4"/>
      <c r="AJ126" s="4"/>
    </row>
    <row r="127" spans="33:36" ht="25.5" customHeight="1" x14ac:dyDescent="0.25">
      <c r="AG127" s="4"/>
      <c r="AH127" s="4"/>
      <c r="AI127" s="4"/>
      <c r="AJ127" s="4"/>
    </row>
    <row r="128" spans="33:36" ht="25.5" customHeight="1" x14ac:dyDescent="0.25">
      <c r="AG128" s="4"/>
      <c r="AH128" s="4"/>
      <c r="AI128" s="4"/>
      <c r="AJ128" s="4"/>
    </row>
    <row r="129" spans="33:36" ht="25.5" customHeight="1" x14ac:dyDescent="0.25">
      <c r="AG129" s="4"/>
      <c r="AH129" s="4"/>
      <c r="AI129" s="4"/>
      <c r="AJ129" s="4"/>
    </row>
    <row r="130" spans="33:36" ht="25.5" customHeight="1" x14ac:dyDescent="0.25">
      <c r="AG130" s="4"/>
      <c r="AH130" s="4"/>
      <c r="AI130" s="4"/>
      <c r="AJ130" s="4"/>
    </row>
    <row r="131" spans="33:36" ht="25.5" customHeight="1" x14ac:dyDescent="0.25">
      <c r="AG131" s="4"/>
      <c r="AH131" s="4"/>
      <c r="AI131" s="4"/>
      <c r="AJ131" s="4"/>
    </row>
    <row r="132" spans="33:36" ht="25.5" customHeight="1" x14ac:dyDescent="0.25">
      <c r="AG132" s="4"/>
      <c r="AH132" s="4"/>
      <c r="AI132" s="4"/>
      <c r="AJ132" s="4"/>
    </row>
    <row r="133" spans="33:36" ht="25.5" customHeight="1" x14ac:dyDescent="0.25">
      <c r="AG133" s="4"/>
      <c r="AH133" s="4"/>
      <c r="AI133" s="4"/>
      <c r="AJ133" s="4"/>
    </row>
    <row r="134" spans="33:36" ht="25.5" customHeight="1" x14ac:dyDescent="0.25">
      <c r="AG134" s="4"/>
      <c r="AH134" s="4"/>
      <c r="AI134" s="4"/>
      <c r="AJ134" s="4"/>
    </row>
    <row r="135" spans="33:36" ht="25.5" customHeight="1" x14ac:dyDescent="0.25">
      <c r="AG135" s="4"/>
      <c r="AH135" s="4"/>
      <c r="AI135" s="4"/>
      <c r="AJ135" s="4"/>
    </row>
    <row r="136" spans="33:36" ht="25.5" customHeight="1" x14ac:dyDescent="0.25">
      <c r="AG136" s="4"/>
      <c r="AH136" s="4"/>
      <c r="AI136" s="4"/>
      <c r="AJ136" s="4"/>
    </row>
    <row r="137" spans="33:36" ht="25.5" customHeight="1" x14ac:dyDescent="0.25">
      <c r="AG137" s="4"/>
      <c r="AH137" s="4"/>
      <c r="AI137" s="4"/>
      <c r="AJ137" s="4"/>
    </row>
    <row r="138" spans="33:36" ht="25.5" customHeight="1" x14ac:dyDescent="0.25">
      <c r="AG138" s="4"/>
      <c r="AH138" s="4"/>
      <c r="AI138" s="4"/>
      <c r="AJ138" s="4"/>
    </row>
    <row r="139" spans="33:36" ht="25.5" customHeight="1" x14ac:dyDescent="0.25">
      <c r="AG139" s="4"/>
      <c r="AH139" s="4"/>
      <c r="AI139" s="4"/>
      <c r="AJ139" s="4"/>
    </row>
    <row r="140" spans="33:36" ht="25.5" customHeight="1" x14ac:dyDescent="0.25">
      <c r="AG140" s="4"/>
      <c r="AH140" s="4"/>
      <c r="AI140" s="4"/>
      <c r="AJ140" s="4"/>
    </row>
    <row r="141" spans="33:36" ht="25.5" customHeight="1" x14ac:dyDescent="0.25">
      <c r="AG141" s="4"/>
      <c r="AH141" s="4"/>
      <c r="AI141" s="4"/>
      <c r="AJ141" s="4"/>
    </row>
    <row r="142" spans="33:36" ht="25.5" customHeight="1" x14ac:dyDescent="0.25">
      <c r="AG142" s="4"/>
      <c r="AH142" s="4"/>
      <c r="AI142" s="4"/>
      <c r="AJ142" s="4"/>
    </row>
    <row r="143" spans="33:36" ht="25.5" customHeight="1" x14ac:dyDescent="0.25">
      <c r="AG143" s="4"/>
      <c r="AH143" s="4"/>
      <c r="AI143" s="4"/>
      <c r="AJ143" s="4"/>
    </row>
    <row r="144" spans="33:36" ht="25.5" customHeight="1" x14ac:dyDescent="0.25">
      <c r="AG144" s="4"/>
      <c r="AH144" s="4"/>
      <c r="AI144" s="4"/>
      <c r="AJ144" s="4"/>
    </row>
    <row r="145" spans="33:36" ht="25.5" customHeight="1" x14ac:dyDescent="0.25">
      <c r="AG145" s="4"/>
      <c r="AH145" s="4"/>
      <c r="AI145" s="4"/>
      <c r="AJ145" s="4"/>
    </row>
    <row r="146" spans="33:36" ht="25.5" customHeight="1" x14ac:dyDescent="0.25">
      <c r="AG146" s="4"/>
      <c r="AH146" s="4"/>
      <c r="AI146" s="4"/>
      <c r="AJ146" s="4"/>
    </row>
    <row r="147" spans="33:36" ht="25.5" customHeight="1" x14ac:dyDescent="0.25">
      <c r="AG147" s="4"/>
      <c r="AH147" s="4"/>
      <c r="AI147" s="4"/>
      <c r="AJ147" s="4"/>
    </row>
    <row r="148" spans="33:36" ht="25.5" customHeight="1" x14ac:dyDescent="0.25">
      <c r="AG148" s="4"/>
      <c r="AH148" s="4"/>
      <c r="AI148" s="4"/>
      <c r="AJ148" s="4"/>
    </row>
    <row r="149" spans="33:36" ht="25.5" customHeight="1" x14ac:dyDescent="0.25">
      <c r="AG149" s="4"/>
      <c r="AH149" s="4"/>
      <c r="AI149" s="4"/>
      <c r="AJ149" s="4"/>
    </row>
    <row r="150" spans="33:36" ht="25.5" customHeight="1" x14ac:dyDescent="0.25">
      <c r="AG150" s="4"/>
      <c r="AH150" s="4"/>
      <c r="AI150" s="4"/>
      <c r="AJ150" s="4"/>
    </row>
    <row r="151" spans="33:36" ht="25.5" customHeight="1" x14ac:dyDescent="0.25">
      <c r="AG151" s="4"/>
      <c r="AH151" s="4"/>
      <c r="AI151" s="4"/>
      <c r="AJ151" s="4"/>
    </row>
    <row r="152" spans="33:36" ht="25.5" customHeight="1" x14ac:dyDescent="0.25">
      <c r="AG152" s="4"/>
      <c r="AH152" s="4"/>
      <c r="AI152" s="4"/>
      <c r="AJ152" s="4"/>
    </row>
    <row r="153" spans="33:36" ht="25.5" customHeight="1" x14ac:dyDescent="0.25">
      <c r="AG153" s="4"/>
      <c r="AH153" s="4"/>
      <c r="AI153" s="4"/>
      <c r="AJ153" s="4"/>
    </row>
    <row r="154" spans="33:36" ht="25.5" customHeight="1" x14ac:dyDescent="0.25">
      <c r="AG154" s="4"/>
      <c r="AH154" s="4"/>
      <c r="AI154" s="4"/>
      <c r="AJ154" s="4"/>
    </row>
    <row r="155" spans="33:36" ht="25.5" customHeight="1" x14ac:dyDescent="0.25">
      <c r="AG155" s="4"/>
      <c r="AH155" s="4"/>
      <c r="AI155" s="4"/>
      <c r="AJ155" s="4"/>
    </row>
    <row r="156" spans="33:36" ht="25.5" customHeight="1" x14ac:dyDescent="0.25">
      <c r="AG156" s="4"/>
      <c r="AH156" s="4"/>
      <c r="AI156" s="4"/>
      <c r="AJ156" s="4"/>
    </row>
    <row r="157" spans="33:36" ht="25.5" customHeight="1" x14ac:dyDescent="0.25">
      <c r="AG157" s="4"/>
      <c r="AH157" s="4"/>
      <c r="AI157" s="4"/>
      <c r="AJ157" s="4"/>
    </row>
    <row r="158" spans="33:36" ht="25.5" customHeight="1" x14ac:dyDescent="0.25">
      <c r="AG158" s="4"/>
      <c r="AH158" s="4"/>
      <c r="AI158" s="4"/>
      <c r="AJ158" s="4"/>
    </row>
    <row r="159" spans="33:36" ht="25.5" customHeight="1" x14ac:dyDescent="0.25">
      <c r="AG159" s="4"/>
      <c r="AH159" s="4"/>
      <c r="AI159" s="4"/>
      <c r="AJ159" s="4"/>
    </row>
    <row r="160" spans="33:36" ht="25.5" customHeight="1" x14ac:dyDescent="0.25">
      <c r="AG160" s="4"/>
      <c r="AH160" s="4"/>
      <c r="AI160" s="4"/>
      <c r="AJ160" s="4"/>
    </row>
    <row r="161" spans="33:36" ht="25.5" customHeight="1" x14ac:dyDescent="0.25">
      <c r="AG161" s="4"/>
      <c r="AH161" s="4"/>
      <c r="AI161" s="4"/>
      <c r="AJ161" s="4"/>
    </row>
    <row r="162" spans="33:36" ht="25.5" customHeight="1" x14ac:dyDescent="0.25">
      <c r="AG162" s="4"/>
      <c r="AH162" s="4"/>
      <c r="AI162" s="4"/>
      <c r="AJ162" s="4"/>
    </row>
    <row r="163" spans="33:36" ht="25.5" customHeight="1" x14ac:dyDescent="0.25">
      <c r="AG163" s="4"/>
      <c r="AH163" s="4"/>
      <c r="AI163" s="4"/>
      <c r="AJ163" s="4"/>
    </row>
    <row r="164" spans="33:36" ht="25.5" customHeight="1" x14ac:dyDescent="0.25">
      <c r="AG164" s="4"/>
      <c r="AH164" s="4"/>
      <c r="AI164" s="4"/>
      <c r="AJ164" s="4"/>
    </row>
    <row r="165" spans="33:36" ht="25.5" customHeight="1" x14ac:dyDescent="0.25">
      <c r="AG165" s="4"/>
      <c r="AH165" s="4"/>
      <c r="AI165" s="4"/>
      <c r="AJ165" s="4"/>
    </row>
    <row r="166" spans="33:36" ht="25.5" customHeight="1" x14ac:dyDescent="0.25">
      <c r="AG166" s="4"/>
      <c r="AH166" s="4"/>
      <c r="AI166" s="4"/>
      <c r="AJ166" s="4"/>
    </row>
    <row r="167" spans="33:36" ht="25.5" customHeight="1" x14ac:dyDescent="0.25">
      <c r="AG167" s="4"/>
      <c r="AH167" s="4"/>
      <c r="AI167" s="4"/>
      <c r="AJ167" s="4"/>
    </row>
    <row r="168" spans="33:36" ht="25.5" customHeight="1" x14ac:dyDescent="0.25">
      <c r="AG168" s="4"/>
      <c r="AH168" s="4"/>
      <c r="AI168" s="4"/>
      <c r="AJ168" s="4"/>
    </row>
    <row r="169" spans="33:36" ht="25.5" customHeight="1" x14ac:dyDescent="0.25">
      <c r="AG169" s="4"/>
      <c r="AH169" s="4"/>
      <c r="AI169" s="4"/>
      <c r="AJ169" s="4"/>
    </row>
    <row r="170" spans="33:36" ht="25.5" customHeight="1" x14ac:dyDescent="0.25">
      <c r="AG170" s="4"/>
      <c r="AH170" s="4"/>
      <c r="AI170" s="4"/>
      <c r="AJ170" s="4"/>
    </row>
    <row r="171" spans="33:36" ht="25.5" customHeight="1" x14ac:dyDescent="0.25">
      <c r="AG171" s="4"/>
      <c r="AH171" s="4"/>
      <c r="AI171" s="4"/>
      <c r="AJ171" s="4"/>
    </row>
    <row r="172" spans="33:36" ht="25.5" customHeight="1" x14ac:dyDescent="0.25">
      <c r="AG172" s="4"/>
      <c r="AH172" s="4"/>
      <c r="AI172" s="4"/>
      <c r="AJ172" s="4"/>
    </row>
    <row r="173" spans="33:36" ht="25.5" customHeight="1" x14ac:dyDescent="0.25">
      <c r="AG173" s="4"/>
      <c r="AH173" s="4"/>
      <c r="AI173" s="4"/>
      <c r="AJ173" s="4"/>
    </row>
    <row r="174" spans="33:36" ht="25.5" customHeight="1" x14ac:dyDescent="0.25">
      <c r="AG174" s="4"/>
      <c r="AH174" s="4"/>
      <c r="AI174" s="4"/>
      <c r="AJ174" s="4"/>
    </row>
    <row r="175" spans="33:36" ht="25.5" customHeight="1" x14ac:dyDescent="0.25">
      <c r="AG175" s="4"/>
      <c r="AH175" s="4"/>
      <c r="AI175" s="4"/>
      <c r="AJ175" s="4"/>
    </row>
    <row r="176" spans="33:36" ht="25.5" customHeight="1" x14ac:dyDescent="0.25">
      <c r="AG176" s="4"/>
      <c r="AH176" s="4"/>
      <c r="AI176" s="4"/>
      <c r="AJ176" s="4"/>
    </row>
    <row r="177" spans="33:36" ht="25.5" customHeight="1" x14ac:dyDescent="0.25">
      <c r="AG177" s="4"/>
      <c r="AH177" s="4"/>
      <c r="AI177" s="4"/>
      <c r="AJ177" s="4"/>
    </row>
    <row r="178" spans="33:36" ht="25.5" customHeight="1" x14ac:dyDescent="0.25">
      <c r="AG178" s="4"/>
      <c r="AH178" s="4"/>
      <c r="AI178" s="4"/>
      <c r="AJ178" s="4"/>
    </row>
    <row r="179" spans="33:36" ht="25.5" customHeight="1" x14ac:dyDescent="0.25">
      <c r="AG179" s="4"/>
      <c r="AH179" s="4"/>
      <c r="AI179" s="4"/>
      <c r="AJ179" s="4"/>
    </row>
    <row r="180" spans="33:36" ht="25.5" customHeight="1" x14ac:dyDescent="0.25">
      <c r="AG180" s="4"/>
      <c r="AH180" s="4"/>
      <c r="AI180" s="4"/>
      <c r="AJ180" s="4"/>
    </row>
    <row r="181" spans="33:36" ht="25.5" customHeight="1" x14ac:dyDescent="0.25">
      <c r="AG181" s="4"/>
      <c r="AH181" s="4"/>
      <c r="AI181" s="4"/>
      <c r="AJ181" s="4"/>
    </row>
    <row r="182" spans="33:36" ht="25.5" customHeight="1" x14ac:dyDescent="0.25">
      <c r="AG182" s="4"/>
      <c r="AH182" s="4"/>
      <c r="AI182" s="4"/>
      <c r="AJ182" s="4"/>
    </row>
    <row r="183" spans="33:36" ht="25.5" customHeight="1" x14ac:dyDescent="0.25">
      <c r="AG183" s="4"/>
      <c r="AH183" s="4"/>
      <c r="AI183" s="4"/>
      <c r="AJ183" s="4"/>
    </row>
    <row r="184" spans="33:36" ht="25.5" customHeight="1" x14ac:dyDescent="0.25">
      <c r="AG184" s="4"/>
      <c r="AH184" s="4"/>
      <c r="AI184" s="4"/>
      <c r="AJ184" s="4"/>
    </row>
    <row r="185" spans="33:36" ht="25.5" customHeight="1" x14ac:dyDescent="0.25">
      <c r="AG185" s="4"/>
      <c r="AH185" s="4"/>
      <c r="AI185" s="4"/>
      <c r="AJ185" s="4"/>
    </row>
    <row r="186" spans="33:36" ht="25.5" customHeight="1" x14ac:dyDescent="0.25">
      <c r="AG186" s="4"/>
      <c r="AH186" s="4"/>
      <c r="AI186" s="4"/>
      <c r="AJ186" s="4"/>
    </row>
    <row r="187" spans="33:36" ht="25.5" customHeight="1" x14ac:dyDescent="0.25">
      <c r="AG187" s="4"/>
      <c r="AH187" s="4"/>
      <c r="AI187" s="4"/>
      <c r="AJ187" s="4"/>
    </row>
    <row r="188" spans="33:36" ht="25.5" customHeight="1" x14ac:dyDescent="0.25">
      <c r="AG188" s="4"/>
      <c r="AH188" s="4"/>
      <c r="AI188" s="4"/>
      <c r="AJ188" s="4"/>
    </row>
    <row r="189" spans="33:36" ht="25.5" customHeight="1" x14ac:dyDescent="0.25">
      <c r="AG189" s="4"/>
      <c r="AH189" s="4"/>
      <c r="AI189" s="4"/>
      <c r="AJ189" s="4"/>
    </row>
    <row r="190" spans="33:36" ht="25.5" customHeight="1" x14ac:dyDescent="0.25">
      <c r="AG190" s="4"/>
      <c r="AH190" s="4"/>
      <c r="AI190" s="4"/>
      <c r="AJ190" s="4"/>
    </row>
    <row r="191" spans="33:36" ht="25.5" customHeight="1" x14ac:dyDescent="0.25">
      <c r="AG191" s="4"/>
      <c r="AH191" s="4"/>
      <c r="AI191" s="4"/>
      <c r="AJ191" s="4"/>
    </row>
    <row r="192" spans="33:36" ht="25.5" customHeight="1" x14ac:dyDescent="0.25">
      <c r="AG192" s="4"/>
      <c r="AH192" s="4"/>
      <c r="AI192" s="4"/>
      <c r="AJ192" s="4"/>
    </row>
    <row r="193" spans="33:36" ht="25.5" customHeight="1" x14ac:dyDescent="0.25">
      <c r="AG193" s="4"/>
      <c r="AH193" s="4"/>
      <c r="AI193" s="4"/>
      <c r="AJ193" s="4"/>
    </row>
    <row r="194" spans="33:36" ht="25.5" customHeight="1" x14ac:dyDescent="0.25">
      <c r="AG194" s="4"/>
      <c r="AH194" s="4"/>
      <c r="AI194" s="4"/>
      <c r="AJ194" s="4"/>
    </row>
    <row r="195" spans="33:36" ht="25.5" customHeight="1" x14ac:dyDescent="0.25">
      <c r="AG195" s="4"/>
      <c r="AH195" s="4"/>
      <c r="AI195" s="4"/>
      <c r="AJ195" s="4"/>
    </row>
    <row r="196" spans="33:36" ht="25.5" customHeight="1" x14ac:dyDescent="0.25">
      <c r="AG196" s="4"/>
      <c r="AH196" s="4"/>
      <c r="AI196" s="4"/>
      <c r="AJ196" s="4"/>
    </row>
    <row r="197" spans="33:36" ht="25.5" customHeight="1" x14ac:dyDescent="0.25">
      <c r="AG197" s="4"/>
      <c r="AH197" s="4"/>
      <c r="AI197" s="4"/>
      <c r="AJ197" s="4"/>
    </row>
    <row r="198" spans="33:36" ht="25.5" customHeight="1" x14ac:dyDescent="0.25">
      <c r="AG198" s="4"/>
      <c r="AH198" s="4"/>
      <c r="AI198" s="4"/>
      <c r="AJ198" s="4"/>
    </row>
    <row r="199" spans="33:36" ht="25.5" customHeight="1" x14ac:dyDescent="0.25">
      <c r="AG199" s="4"/>
      <c r="AH199" s="4"/>
      <c r="AI199" s="4"/>
      <c r="AJ199" s="4"/>
    </row>
    <row r="200" spans="33:36" ht="25.5" customHeight="1" x14ac:dyDescent="0.25">
      <c r="AG200" s="4"/>
      <c r="AH200" s="4"/>
      <c r="AI200" s="4"/>
      <c r="AJ200" s="4"/>
    </row>
    <row r="201" spans="33:36" ht="25.5" customHeight="1" x14ac:dyDescent="0.25">
      <c r="AG201" s="4"/>
      <c r="AH201" s="4"/>
      <c r="AI201" s="4"/>
      <c r="AJ201" s="4"/>
    </row>
    <row r="202" spans="33:36" ht="25.5" customHeight="1" x14ac:dyDescent="0.25">
      <c r="AG202" s="4"/>
      <c r="AH202" s="4"/>
      <c r="AI202" s="4"/>
      <c r="AJ202" s="4"/>
    </row>
    <row r="203" spans="33:36" ht="25.5" customHeight="1" x14ac:dyDescent="0.25">
      <c r="AG203" s="4"/>
      <c r="AH203" s="4"/>
      <c r="AI203" s="4"/>
      <c r="AJ203" s="4"/>
    </row>
    <row r="204" spans="33:36" ht="25.5" customHeight="1" x14ac:dyDescent="0.25">
      <c r="AG204" s="4"/>
      <c r="AH204" s="4"/>
      <c r="AI204" s="4"/>
      <c r="AJ204" s="4"/>
    </row>
    <row r="205" spans="33:36" ht="25.5" customHeight="1" x14ac:dyDescent="0.25">
      <c r="AG205" s="4"/>
      <c r="AH205" s="4"/>
      <c r="AI205" s="4"/>
      <c r="AJ205" s="4"/>
    </row>
    <row r="206" spans="33:36" ht="25.5" customHeight="1" x14ac:dyDescent="0.25">
      <c r="AG206" s="4"/>
      <c r="AH206" s="4"/>
      <c r="AI206" s="4"/>
      <c r="AJ206" s="4"/>
    </row>
    <row r="207" spans="33:36" ht="25.5" customHeight="1" x14ac:dyDescent="0.25">
      <c r="AG207" s="4"/>
      <c r="AH207" s="4"/>
      <c r="AI207" s="4"/>
      <c r="AJ207" s="4"/>
    </row>
    <row r="208" spans="33:36" ht="25.5" customHeight="1" x14ac:dyDescent="0.25">
      <c r="AG208" s="4"/>
      <c r="AH208" s="4"/>
      <c r="AI208" s="4"/>
      <c r="AJ208" s="4"/>
    </row>
    <row r="209" spans="33:36" ht="25.5" customHeight="1" x14ac:dyDescent="0.25">
      <c r="AG209" s="4"/>
      <c r="AH209" s="4"/>
      <c r="AI209" s="4"/>
      <c r="AJ209" s="4"/>
    </row>
    <row r="210" spans="33:36" ht="25.5" customHeight="1" x14ac:dyDescent="0.25">
      <c r="AG210" s="4"/>
      <c r="AH210" s="4"/>
      <c r="AI210" s="4"/>
      <c r="AJ210" s="4"/>
    </row>
    <row r="211" spans="33:36" ht="25.5" customHeight="1" x14ac:dyDescent="0.25">
      <c r="AG211" s="4"/>
      <c r="AH211" s="4"/>
      <c r="AI211" s="4"/>
      <c r="AJ211" s="4"/>
    </row>
    <row r="212" spans="33:36" ht="25.5" customHeight="1" x14ac:dyDescent="0.25">
      <c r="AG212" s="4"/>
      <c r="AH212" s="4"/>
      <c r="AI212" s="4"/>
      <c r="AJ212" s="4"/>
    </row>
    <row r="213" spans="33:36" ht="25.5" customHeight="1" x14ac:dyDescent="0.25">
      <c r="AG213" s="4"/>
      <c r="AH213" s="4"/>
      <c r="AI213" s="4"/>
      <c r="AJ213" s="4"/>
    </row>
    <row r="214" spans="33:36" ht="25.5" customHeight="1" x14ac:dyDescent="0.25">
      <c r="AG214" s="4"/>
      <c r="AH214" s="4"/>
      <c r="AI214" s="4"/>
      <c r="AJ214" s="4"/>
    </row>
    <row r="215" spans="33:36" ht="25.5" customHeight="1" x14ac:dyDescent="0.25">
      <c r="AG215" s="4"/>
      <c r="AH215" s="4"/>
      <c r="AI215" s="4"/>
      <c r="AJ215" s="4"/>
    </row>
    <row r="216" spans="33:36" ht="25.5" customHeight="1" x14ac:dyDescent="0.25">
      <c r="AG216" s="4"/>
      <c r="AH216" s="4"/>
      <c r="AI216" s="4"/>
      <c r="AJ216" s="4"/>
    </row>
    <row r="217" spans="33:36" ht="25.5" customHeight="1" x14ac:dyDescent="0.25">
      <c r="AG217" s="4"/>
      <c r="AH217" s="4"/>
      <c r="AI217" s="4"/>
      <c r="AJ217" s="4"/>
    </row>
    <row r="218" spans="33:36" ht="25.5" customHeight="1" x14ac:dyDescent="0.25">
      <c r="AG218" s="4"/>
      <c r="AH218" s="4"/>
      <c r="AI218" s="4"/>
      <c r="AJ218" s="4"/>
    </row>
    <row r="219" spans="33:36" ht="25.5" customHeight="1" x14ac:dyDescent="0.25">
      <c r="AG219" s="4"/>
      <c r="AH219" s="4"/>
      <c r="AI219" s="4"/>
      <c r="AJ219" s="4"/>
    </row>
    <row r="220" spans="33:36" ht="25.5" customHeight="1" x14ac:dyDescent="0.25">
      <c r="AG220" s="4"/>
      <c r="AH220" s="4"/>
      <c r="AI220" s="4"/>
      <c r="AJ220" s="4"/>
    </row>
    <row r="221" spans="33:36" ht="25.5" customHeight="1" x14ac:dyDescent="0.25">
      <c r="AG221" s="4"/>
      <c r="AH221" s="4"/>
      <c r="AI221" s="4"/>
      <c r="AJ221" s="4"/>
    </row>
    <row r="222" spans="33:36" ht="25.5" customHeight="1" x14ac:dyDescent="0.25">
      <c r="AG222" s="4"/>
      <c r="AH222" s="4"/>
      <c r="AI222" s="4"/>
      <c r="AJ222" s="4"/>
    </row>
    <row r="223" spans="33:36" ht="25.5" customHeight="1" x14ac:dyDescent="0.25">
      <c r="AG223" s="4"/>
      <c r="AH223" s="4"/>
      <c r="AI223" s="4"/>
      <c r="AJ223" s="4"/>
    </row>
    <row r="224" spans="33:36" ht="25.5" customHeight="1" x14ac:dyDescent="0.25">
      <c r="AG224" s="4"/>
      <c r="AH224" s="4"/>
      <c r="AI224" s="4"/>
      <c r="AJ224" s="4"/>
    </row>
    <row r="225" spans="33:36" ht="25.5" customHeight="1" x14ac:dyDescent="0.25">
      <c r="AG225" s="4"/>
      <c r="AH225" s="4"/>
      <c r="AI225" s="4"/>
      <c r="AJ225" s="4"/>
    </row>
    <row r="226" spans="33:36" ht="25.5" customHeight="1" x14ac:dyDescent="0.25">
      <c r="AG226" s="4"/>
      <c r="AH226" s="4"/>
      <c r="AI226" s="4"/>
      <c r="AJ226" s="4"/>
    </row>
    <row r="227" spans="33:36" ht="25.5" customHeight="1" x14ac:dyDescent="0.25">
      <c r="AG227" s="4"/>
      <c r="AH227" s="4"/>
      <c r="AI227" s="4"/>
      <c r="AJ227" s="4"/>
    </row>
    <row r="228" spans="33:36" ht="25.5" customHeight="1" x14ac:dyDescent="0.25">
      <c r="AG228" s="4"/>
      <c r="AH228" s="4"/>
      <c r="AI228" s="4"/>
      <c r="AJ228" s="4"/>
    </row>
    <row r="229" spans="33:36" ht="25.5" customHeight="1" x14ac:dyDescent="0.25">
      <c r="AG229" s="4"/>
      <c r="AH229" s="4"/>
      <c r="AI229" s="4"/>
      <c r="AJ229" s="4"/>
    </row>
    <row r="230" spans="33:36" ht="25.5" customHeight="1" x14ac:dyDescent="0.25">
      <c r="AG230" s="4"/>
      <c r="AH230" s="4"/>
      <c r="AI230" s="4"/>
      <c r="AJ230" s="4"/>
    </row>
    <row r="231" spans="33:36" ht="25.5" customHeight="1" x14ac:dyDescent="0.25">
      <c r="AG231" s="4"/>
      <c r="AH231" s="4"/>
      <c r="AI231" s="4"/>
      <c r="AJ231" s="4"/>
    </row>
    <row r="232" spans="33:36" ht="25.5" customHeight="1" x14ac:dyDescent="0.25">
      <c r="AG232" s="4"/>
      <c r="AH232" s="4"/>
      <c r="AI232" s="4"/>
      <c r="AJ232" s="4"/>
    </row>
    <row r="233" spans="33:36" ht="25.5" customHeight="1" x14ac:dyDescent="0.25">
      <c r="AG233" s="4"/>
      <c r="AH233" s="4"/>
      <c r="AI233" s="4"/>
      <c r="AJ233" s="4"/>
    </row>
    <row r="234" spans="33:36" ht="25.5" customHeight="1" x14ac:dyDescent="0.25">
      <c r="AG234" s="4"/>
      <c r="AH234" s="4"/>
      <c r="AI234" s="4"/>
      <c r="AJ234" s="4"/>
    </row>
    <row r="235" spans="33:36" ht="25.5" customHeight="1" x14ac:dyDescent="0.25">
      <c r="AG235" s="4"/>
      <c r="AH235" s="4"/>
      <c r="AI235" s="4"/>
      <c r="AJ235" s="4"/>
    </row>
    <row r="236" spans="33:36" ht="25.5" customHeight="1" x14ac:dyDescent="0.25">
      <c r="AG236" s="4"/>
      <c r="AH236" s="4"/>
      <c r="AI236" s="4"/>
      <c r="AJ236" s="4"/>
    </row>
    <row r="237" spans="33:36" ht="25.5" customHeight="1" x14ac:dyDescent="0.25">
      <c r="AG237" s="4"/>
      <c r="AH237" s="4"/>
      <c r="AI237" s="4"/>
      <c r="AJ237" s="4"/>
    </row>
    <row r="238" spans="33:36" ht="25.5" customHeight="1" x14ac:dyDescent="0.25">
      <c r="AG238" s="4"/>
      <c r="AH238" s="4"/>
      <c r="AI238" s="4"/>
      <c r="AJ238" s="4"/>
    </row>
    <row r="239" spans="33:36" ht="25.5" customHeight="1" x14ac:dyDescent="0.25">
      <c r="AG239" s="4"/>
      <c r="AH239" s="4"/>
      <c r="AI239" s="4"/>
      <c r="AJ239" s="4"/>
    </row>
    <row r="240" spans="33:36" ht="25.5" customHeight="1" x14ac:dyDescent="0.25">
      <c r="AG240" s="4"/>
      <c r="AH240" s="4"/>
      <c r="AI240" s="4"/>
      <c r="AJ240" s="4"/>
    </row>
    <row r="241" spans="33:36" ht="25.5" customHeight="1" x14ac:dyDescent="0.25">
      <c r="AG241" s="4"/>
      <c r="AH241" s="4"/>
      <c r="AI241" s="4"/>
      <c r="AJ241" s="4"/>
    </row>
    <row r="242" spans="33:36" ht="25.5" customHeight="1" x14ac:dyDescent="0.25">
      <c r="AG242" s="4"/>
      <c r="AH242" s="4"/>
      <c r="AI242" s="4"/>
      <c r="AJ242" s="4"/>
    </row>
    <row r="243" spans="33:36" ht="25.5" customHeight="1" x14ac:dyDescent="0.25">
      <c r="AG243" s="4"/>
      <c r="AH243" s="4"/>
      <c r="AI243" s="4"/>
      <c r="AJ243" s="4"/>
    </row>
    <row r="244" spans="33:36" ht="25.5" customHeight="1" x14ac:dyDescent="0.25">
      <c r="AG244" s="4"/>
      <c r="AH244" s="4"/>
      <c r="AI244" s="4"/>
      <c r="AJ244" s="4"/>
    </row>
    <row r="245" spans="33:36" ht="25.5" customHeight="1" x14ac:dyDescent="0.25">
      <c r="AG245" s="4"/>
      <c r="AH245" s="4"/>
      <c r="AI245" s="4"/>
      <c r="AJ245" s="4"/>
    </row>
    <row r="246" spans="33:36" ht="25.5" customHeight="1" x14ac:dyDescent="0.25">
      <c r="AG246" s="4"/>
      <c r="AH246" s="4"/>
      <c r="AI246" s="4"/>
      <c r="AJ246" s="4"/>
    </row>
    <row r="247" spans="33:36" ht="25.5" customHeight="1" x14ac:dyDescent="0.25">
      <c r="AG247" s="4"/>
      <c r="AH247" s="4"/>
      <c r="AI247" s="4"/>
      <c r="AJ247" s="4"/>
    </row>
    <row r="248" spans="33:36" ht="25.5" customHeight="1" x14ac:dyDescent="0.25">
      <c r="AG248" s="4"/>
      <c r="AH248" s="4"/>
      <c r="AI248" s="4"/>
      <c r="AJ248" s="4"/>
    </row>
    <row r="249" spans="33:36" ht="25.5" customHeight="1" x14ac:dyDescent="0.25">
      <c r="AG249" s="4"/>
      <c r="AH249" s="4"/>
      <c r="AI249" s="4"/>
      <c r="AJ249" s="4"/>
    </row>
    <row r="250" spans="33:36" ht="25.5" customHeight="1" x14ac:dyDescent="0.25">
      <c r="AG250" s="4"/>
      <c r="AH250" s="4"/>
      <c r="AI250" s="4"/>
      <c r="AJ250" s="4"/>
    </row>
    <row r="251" spans="33:36" ht="25.5" customHeight="1" x14ac:dyDescent="0.25">
      <c r="AG251" s="4"/>
      <c r="AH251" s="4"/>
      <c r="AI251" s="4"/>
      <c r="AJ251" s="4"/>
    </row>
    <row r="252" spans="33:36" ht="25.5" customHeight="1" x14ac:dyDescent="0.25">
      <c r="AG252" s="4"/>
      <c r="AH252" s="4"/>
      <c r="AI252" s="4"/>
      <c r="AJ252" s="4"/>
    </row>
    <row r="253" spans="33:36" ht="25.5" customHeight="1" x14ac:dyDescent="0.25">
      <c r="AG253" s="4"/>
      <c r="AH253" s="4"/>
      <c r="AI253" s="4"/>
      <c r="AJ253" s="4"/>
    </row>
    <row r="254" spans="33:36" ht="25.5" customHeight="1" x14ac:dyDescent="0.25">
      <c r="AG254" s="4"/>
      <c r="AH254" s="4"/>
      <c r="AI254" s="4"/>
      <c r="AJ254" s="4"/>
    </row>
    <row r="255" spans="33:36" ht="25.5" customHeight="1" x14ac:dyDescent="0.25">
      <c r="AG255" s="4"/>
      <c r="AH255" s="4"/>
      <c r="AI255" s="4"/>
      <c r="AJ255" s="4"/>
    </row>
    <row r="256" spans="33:36" ht="25.5" customHeight="1" x14ac:dyDescent="0.25">
      <c r="AG256" s="4"/>
      <c r="AH256" s="4"/>
      <c r="AI256" s="4"/>
      <c r="AJ256" s="4"/>
    </row>
    <row r="257" spans="33:36" ht="25.5" customHeight="1" x14ac:dyDescent="0.25">
      <c r="AG257" s="4"/>
      <c r="AH257" s="4"/>
      <c r="AI257" s="4"/>
      <c r="AJ257" s="4"/>
    </row>
    <row r="258" spans="33:36" ht="25.5" customHeight="1" x14ac:dyDescent="0.25">
      <c r="AG258" s="4"/>
      <c r="AH258" s="4"/>
      <c r="AI258" s="4"/>
      <c r="AJ258" s="4"/>
    </row>
    <row r="259" spans="33:36" ht="25.5" customHeight="1" x14ac:dyDescent="0.25">
      <c r="AG259" s="4"/>
      <c r="AH259" s="4"/>
      <c r="AI259" s="4"/>
      <c r="AJ259" s="4"/>
    </row>
    <row r="260" spans="33:36" ht="25.5" customHeight="1" x14ac:dyDescent="0.25">
      <c r="AG260" s="4"/>
      <c r="AH260" s="4"/>
      <c r="AI260" s="4"/>
      <c r="AJ260" s="4"/>
    </row>
    <row r="261" spans="33:36" ht="25.5" customHeight="1" x14ac:dyDescent="0.25">
      <c r="AG261" s="4"/>
      <c r="AH261" s="4"/>
      <c r="AI261" s="4"/>
      <c r="AJ261" s="4"/>
    </row>
    <row r="262" spans="33:36" ht="25.5" customHeight="1" x14ac:dyDescent="0.25">
      <c r="AG262" s="4"/>
      <c r="AH262" s="4"/>
      <c r="AI262" s="4"/>
      <c r="AJ262" s="4"/>
    </row>
    <row r="263" spans="33:36" ht="25.5" customHeight="1" x14ac:dyDescent="0.25">
      <c r="AG263" s="4"/>
      <c r="AH263" s="4"/>
      <c r="AI263" s="4"/>
      <c r="AJ263" s="4"/>
    </row>
    <row r="264" spans="33:36" ht="25.5" customHeight="1" x14ac:dyDescent="0.25">
      <c r="AG264" s="4"/>
      <c r="AH264" s="4"/>
      <c r="AI264" s="4"/>
      <c r="AJ264" s="4"/>
    </row>
    <row r="265" spans="33:36" ht="25.5" customHeight="1" x14ac:dyDescent="0.25">
      <c r="AG265" s="4"/>
      <c r="AH265" s="4"/>
      <c r="AI265" s="4"/>
      <c r="AJ265" s="4"/>
    </row>
    <row r="266" spans="33:36" ht="25.5" customHeight="1" x14ac:dyDescent="0.25">
      <c r="AG266" s="4"/>
      <c r="AH266" s="4"/>
      <c r="AI266" s="4"/>
      <c r="AJ266" s="4"/>
    </row>
    <row r="267" spans="33:36" ht="25.5" customHeight="1" x14ac:dyDescent="0.25">
      <c r="AG267" s="4"/>
      <c r="AH267" s="4"/>
      <c r="AI267" s="4"/>
      <c r="AJ267" s="4"/>
    </row>
    <row r="268" spans="33:36" ht="25.5" customHeight="1" x14ac:dyDescent="0.25">
      <c r="AG268" s="4"/>
      <c r="AH268" s="4"/>
      <c r="AI268" s="4"/>
      <c r="AJ268" s="4"/>
    </row>
    <row r="269" spans="33:36" ht="25.5" customHeight="1" x14ac:dyDescent="0.25">
      <c r="AG269" s="4"/>
      <c r="AH269" s="4"/>
      <c r="AI269" s="4"/>
      <c r="AJ269" s="4"/>
    </row>
    <row r="270" spans="33:36" ht="25.5" customHeight="1" x14ac:dyDescent="0.25">
      <c r="AG270" s="4"/>
      <c r="AH270" s="4"/>
      <c r="AI270" s="4"/>
      <c r="AJ270" s="4"/>
    </row>
    <row r="271" spans="33:36" ht="25.5" customHeight="1" x14ac:dyDescent="0.25">
      <c r="AG271" s="4"/>
      <c r="AH271" s="4"/>
      <c r="AI271" s="4"/>
      <c r="AJ271" s="4"/>
    </row>
    <row r="272" spans="33:36" ht="25.5" customHeight="1" x14ac:dyDescent="0.25">
      <c r="AG272" s="4"/>
      <c r="AH272" s="4"/>
      <c r="AI272" s="4"/>
      <c r="AJ272" s="4"/>
    </row>
    <row r="273" spans="33:36" ht="25.5" customHeight="1" x14ac:dyDescent="0.25">
      <c r="AG273" s="4"/>
      <c r="AH273" s="4"/>
      <c r="AI273" s="4"/>
      <c r="AJ273" s="4"/>
    </row>
    <row r="274" spans="33:36" ht="25.5" customHeight="1" x14ac:dyDescent="0.25">
      <c r="AG274" s="4"/>
      <c r="AH274" s="4"/>
      <c r="AI274" s="4"/>
      <c r="AJ274" s="4"/>
    </row>
    <row r="275" spans="33:36" ht="25.5" customHeight="1" x14ac:dyDescent="0.25">
      <c r="AG275" s="4"/>
      <c r="AH275" s="4"/>
      <c r="AI275" s="4"/>
      <c r="AJ275" s="4"/>
    </row>
    <row r="276" spans="33:36" ht="25.5" customHeight="1" x14ac:dyDescent="0.25">
      <c r="AG276" s="4"/>
      <c r="AH276" s="4"/>
      <c r="AI276" s="4"/>
      <c r="AJ276" s="4"/>
    </row>
    <row r="277" spans="33:36" ht="25.5" customHeight="1" x14ac:dyDescent="0.25">
      <c r="AG277" s="4"/>
      <c r="AH277" s="4"/>
      <c r="AI277" s="4"/>
      <c r="AJ277" s="4"/>
    </row>
    <row r="278" spans="33:36" ht="25.5" customHeight="1" x14ac:dyDescent="0.25">
      <c r="AG278" s="4"/>
      <c r="AH278" s="4"/>
      <c r="AI278" s="4"/>
      <c r="AJ278" s="4"/>
    </row>
    <row r="279" spans="33:36" ht="25.5" customHeight="1" x14ac:dyDescent="0.25">
      <c r="AG279" s="4"/>
      <c r="AH279" s="4"/>
      <c r="AI279" s="4"/>
      <c r="AJ279" s="4"/>
    </row>
    <row r="280" spans="33:36" ht="25.5" customHeight="1" x14ac:dyDescent="0.25">
      <c r="AG280" s="4"/>
      <c r="AH280" s="4"/>
      <c r="AI280" s="4"/>
      <c r="AJ280" s="4"/>
    </row>
    <row r="281" spans="33:36" ht="25.5" customHeight="1" x14ac:dyDescent="0.25">
      <c r="AG281" s="4"/>
      <c r="AH281" s="4"/>
      <c r="AI281" s="4"/>
      <c r="AJ281" s="4"/>
    </row>
    <row r="282" spans="33:36" ht="25.5" customHeight="1" x14ac:dyDescent="0.25">
      <c r="AG282" s="4"/>
      <c r="AH282" s="4"/>
      <c r="AI282" s="4"/>
      <c r="AJ282" s="4"/>
    </row>
    <row r="283" spans="33:36" ht="25.5" customHeight="1" x14ac:dyDescent="0.25">
      <c r="AG283" s="4"/>
      <c r="AH283" s="4"/>
      <c r="AI283" s="4"/>
      <c r="AJ283" s="4"/>
    </row>
    <row r="284" spans="33:36" ht="25.5" customHeight="1" x14ac:dyDescent="0.25">
      <c r="AG284" s="4"/>
      <c r="AH284" s="4"/>
      <c r="AI284" s="4"/>
      <c r="AJ284" s="4"/>
    </row>
    <row r="285" spans="33:36" ht="25.5" customHeight="1" x14ac:dyDescent="0.25">
      <c r="AG285" s="4"/>
      <c r="AH285" s="4"/>
      <c r="AI285" s="4"/>
      <c r="AJ285" s="4"/>
    </row>
    <row r="286" spans="33:36" ht="25.5" customHeight="1" x14ac:dyDescent="0.25">
      <c r="AG286" s="4"/>
      <c r="AH286" s="4"/>
      <c r="AI286" s="4"/>
      <c r="AJ286" s="4"/>
    </row>
    <row r="287" spans="33:36" ht="25.5" customHeight="1" x14ac:dyDescent="0.25">
      <c r="AG287" s="4"/>
      <c r="AH287" s="4"/>
      <c r="AI287" s="4"/>
      <c r="AJ287" s="4"/>
    </row>
    <row r="288" spans="33:36" ht="25.5" customHeight="1" x14ac:dyDescent="0.25">
      <c r="AG288" s="4"/>
      <c r="AH288" s="4"/>
      <c r="AI288" s="4"/>
      <c r="AJ288" s="4"/>
    </row>
    <row r="289" spans="33:36" ht="25.5" customHeight="1" x14ac:dyDescent="0.25">
      <c r="AG289" s="4"/>
      <c r="AH289" s="4"/>
      <c r="AI289" s="4"/>
      <c r="AJ289" s="4"/>
    </row>
    <row r="290" spans="33:36" ht="25.5" customHeight="1" x14ac:dyDescent="0.25">
      <c r="AG290" s="4"/>
      <c r="AH290" s="4"/>
      <c r="AI290" s="4"/>
      <c r="AJ290" s="4"/>
    </row>
    <row r="291" spans="33:36" ht="25.5" customHeight="1" x14ac:dyDescent="0.25">
      <c r="AG291" s="4"/>
      <c r="AH291" s="4"/>
      <c r="AI291" s="4"/>
      <c r="AJ291" s="4"/>
    </row>
    <row r="292" spans="33:36" ht="25.5" customHeight="1" x14ac:dyDescent="0.25">
      <c r="AG292" s="4"/>
      <c r="AH292" s="4"/>
      <c r="AI292" s="4"/>
      <c r="AJ292" s="4"/>
    </row>
    <row r="293" spans="33:36" ht="25.5" customHeight="1" x14ac:dyDescent="0.25">
      <c r="AG293" s="4"/>
      <c r="AH293" s="4"/>
      <c r="AI293" s="4"/>
      <c r="AJ293" s="4"/>
    </row>
    <row r="294" spans="33:36" ht="25.5" customHeight="1" x14ac:dyDescent="0.25">
      <c r="AG294" s="4"/>
      <c r="AH294" s="4"/>
      <c r="AI294" s="4"/>
      <c r="AJ294" s="4"/>
    </row>
    <row r="295" spans="33:36" ht="25.5" customHeight="1" x14ac:dyDescent="0.25">
      <c r="AG295" s="4"/>
      <c r="AH295" s="4"/>
      <c r="AI295" s="4"/>
      <c r="AJ295" s="4"/>
    </row>
    <row r="296" spans="33:36" ht="25.5" customHeight="1" x14ac:dyDescent="0.25">
      <c r="AG296" s="4"/>
      <c r="AH296" s="4"/>
      <c r="AI296" s="4"/>
      <c r="AJ296" s="4"/>
    </row>
    <row r="297" spans="33:36" ht="25.5" customHeight="1" x14ac:dyDescent="0.25">
      <c r="AG297" s="4"/>
      <c r="AH297" s="4"/>
      <c r="AI297" s="4"/>
      <c r="AJ297" s="4"/>
    </row>
    <row r="298" spans="33:36" ht="25.5" customHeight="1" x14ac:dyDescent="0.25">
      <c r="AG298" s="4"/>
      <c r="AH298" s="4"/>
      <c r="AI298" s="4"/>
      <c r="AJ298" s="4"/>
    </row>
    <row r="299" spans="33:36" ht="25.5" customHeight="1" x14ac:dyDescent="0.25">
      <c r="AG299" s="4"/>
      <c r="AH299" s="4"/>
      <c r="AI299" s="4"/>
      <c r="AJ299" s="4"/>
    </row>
    <row r="300" spans="33:36" ht="25.5" customHeight="1" x14ac:dyDescent="0.25">
      <c r="AG300" s="4"/>
      <c r="AH300" s="4"/>
      <c r="AI300" s="4"/>
      <c r="AJ300" s="4"/>
    </row>
    <row r="301" spans="33:36" ht="25.5" customHeight="1" x14ac:dyDescent="0.25">
      <c r="AG301" s="4"/>
      <c r="AH301" s="4"/>
      <c r="AI301" s="4"/>
      <c r="AJ301" s="4"/>
    </row>
    <row r="302" spans="33:36" ht="25.5" customHeight="1" x14ac:dyDescent="0.25">
      <c r="AG302" s="4"/>
      <c r="AH302" s="4"/>
      <c r="AI302" s="4"/>
      <c r="AJ302" s="4"/>
    </row>
    <row r="303" spans="33:36" ht="25.5" customHeight="1" x14ac:dyDescent="0.25">
      <c r="AG303" s="4"/>
      <c r="AH303" s="4"/>
      <c r="AI303" s="4"/>
      <c r="AJ303" s="4"/>
    </row>
    <row r="304" spans="33:36" ht="25.5" customHeight="1" x14ac:dyDescent="0.25">
      <c r="AG304" s="4"/>
      <c r="AH304" s="4"/>
      <c r="AI304" s="4"/>
      <c r="AJ304" s="4"/>
    </row>
    <row r="305" spans="33:36" ht="25.5" customHeight="1" x14ac:dyDescent="0.25">
      <c r="AG305" s="4"/>
      <c r="AH305" s="4"/>
      <c r="AI305" s="4"/>
      <c r="AJ305" s="4"/>
    </row>
    <row r="306" spans="33:36" ht="25.5" customHeight="1" x14ac:dyDescent="0.25">
      <c r="AG306" s="4"/>
      <c r="AH306" s="4"/>
      <c r="AI306" s="4"/>
      <c r="AJ306" s="4"/>
    </row>
    <row r="307" spans="33:36" ht="25.5" customHeight="1" x14ac:dyDescent="0.25">
      <c r="AG307" s="4"/>
      <c r="AH307" s="4"/>
      <c r="AI307" s="4"/>
      <c r="AJ307" s="4"/>
    </row>
    <row r="308" spans="33:36" ht="25.5" customHeight="1" x14ac:dyDescent="0.25">
      <c r="AG308" s="4"/>
      <c r="AH308" s="4"/>
      <c r="AI308" s="4"/>
      <c r="AJ308" s="4"/>
    </row>
    <row r="309" spans="33:36" ht="25.5" customHeight="1" x14ac:dyDescent="0.25">
      <c r="AG309" s="4"/>
      <c r="AH309" s="4"/>
      <c r="AI309" s="4"/>
      <c r="AJ309" s="4"/>
    </row>
    <row r="310" spans="33:36" ht="25.5" customHeight="1" x14ac:dyDescent="0.25">
      <c r="AG310" s="4"/>
      <c r="AH310" s="4"/>
      <c r="AI310" s="4"/>
      <c r="AJ310" s="4"/>
    </row>
    <row r="311" spans="33:36" ht="25.5" customHeight="1" x14ac:dyDescent="0.25">
      <c r="AG311" s="4"/>
      <c r="AH311" s="4"/>
      <c r="AI311" s="4"/>
      <c r="AJ311" s="4"/>
    </row>
    <row r="312" spans="33:36" ht="25.5" customHeight="1" x14ac:dyDescent="0.25">
      <c r="AG312" s="4"/>
      <c r="AH312" s="4"/>
      <c r="AI312" s="4"/>
      <c r="AJ312" s="4"/>
    </row>
    <row r="313" spans="33:36" ht="25.5" customHeight="1" x14ac:dyDescent="0.25">
      <c r="AG313" s="4"/>
      <c r="AH313" s="4"/>
      <c r="AI313" s="4"/>
      <c r="AJ313" s="4"/>
    </row>
    <row r="314" spans="33:36" ht="25.5" customHeight="1" x14ac:dyDescent="0.25">
      <c r="AG314" s="4"/>
      <c r="AH314" s="4"/>
      <c r="AI314" s="4"/>
      <c r="AJ314" s="4"/>
    </row>
    <row r="315" spans="33:36" ht="25.5" customHeight="1" x14ac:dyDescent="0.25">
      <c r="AG315" s="4"/>
      <c r="AH315" s="4"/>
      <c r="AI315" s="4"/>
      <c r="AJ315" s="4"/>
    </row>
    <row r="316" spans="33:36" ht="25.5" customHeight="1" x14ac:dyDescent="0.25">
      <c r="AG316" s="4"/>
      <c r="AH316" s="4"/>
      <c r="AI316" s="4"/>
      <c r="AJ316" s="4"/>
    </row>
    <row r="317" spans="33:36" ht="25.5" customHeight="1" x14ac:dyDescent="0.25">
      <c r="AG317" s="4"/>
      <c r="AH317" s="4"/>
      <c r="AI317" s="4"/>
      <c r="AJ317" s="4"/>
    </row>
    <row r="318" spans="33:36" ht="25.5" customHeight="1" x14ac:dyDescent="0.25">
      <c r="AG318" s="4"/>
      <c r="AH318" s="4"/>
      <c r="AI318" s="4"/>
      <c r="AJ318" s="4"/>
    </row>
    <row r="319" spans="33:36" ht="25.5" customHeight="1" x14ac:dyDescent="0.25">
      <c r="AG319" s="4"/>
      <c r="AH319" s="4"/>
      <c r="AI319" s="4"/>
      <c r="AJ319" s="4"/>
    </row>
    <row r="320" spans="33:36" ht="25.5" customHeight="1" x14ac:dyDescent="0.25">
      <c r="AG320" s="4"/>
      <c r="AH320" s="4"/>
      <c r="AI320" s="4"/>
      <c r="AJ320" s="4"/>
    </row>
    <row r="321" spans="33:36" ht="25.5" customHeight="1" x14ac:dyDescent="0.25">
      <c r="AG321" s="4"/>
      <c r="AH321" s="4"/>
      <c r="AI321" s="4"/>
      <c r="AJ321" s="4"/>
    </row>
    <row r="322" spans="33:36" ht="25.5" customHeight="1" x14ac:dyDescent="0.25">
      <c r="AG322" s="4"/>
      <c r="AH322" s="4"/>
      <c r="AI322" s="4"/>
      <c r="AJ322" s="4"/>
    </row>
    <row r="323" spans="33:36" ht="25.5" customHeight="1" x14ac:dyDescent="0.25">
      <c r="AG323" s="4"/>
      <c r="AH323" s="4"/>
      <c r="AI323" s="4"/>
      <c r="AJ323" s="4"/>
    </row>
    <row r="324" spans="33:36" ht="25.5" customHeight="1" x14ac:dyDescent="0.25">
      <c r="AG324" s="4"/>
      <c r="AH324" s="4"/>
      <c r="AI324" s="4"/>
      <c r="AJ324" s="4"/>
    </row>
    <row r="325" spans="33:36" ht="25.5" customHeight="1" x14ac:dyDescent="0.25">
      <c r="AG325" s="4"/>
      <c r="AH325" s="4"/>
      <c r="AI325" s="4"/>
      <c r="AJ325" s="4"/>
    </row>
    <row r="326" spans="33:36" ht="25.5" customHeight="1" x14ac:dyDescent="0.25">
      <c r="AG326" s="4"/>
      <c r="AH326" s="4"/>
      <c r="AI326" s="4"/>
      <c r="AJ326" s="4"/>
    </row>
    <row r="327" spans="33:36" ht="25.5" customHeight="1" x14ac:dyDescent="0.25">
      <c r="AG327" s="4"/>
      <c r="AH327" s="4"/>
      <c r="AI327" s="4"/>
      <c r="AJ327" s="4"/>
    </row>
    <row r="328" spans="33:36" ht="25.5" customHeight="1" x14ac:dyDescent="0.25">
      <c r="AG328" s="4"/>
      <c r="AH328" s="4"/>
      <c r="AI328" s="4"/>
      <c r="AJ328" s="4"/>
    </row>
    <row r="329" spans="33:36" ht="25.5" customHeight="1" x14ac:dyDescent="0.25">
      <c r="AG329" s="4"/>
      <c r="AH329" s="4"/>
      <c r="AI329" s="4"/>
      <c r="AJ329" s="4"/>
    </row>
    <row r="330" spans="33:36" ht="25.5" customHeight="1" x14ac:dyDescent="0.25">
      <c r="AG330" s="4"/>
      <c r="AH330" s="4"/>
      <c r="AI330" s="4"/>
      <c r="AJ330" s="4"/>
    </row>
    <row r="331" spans="33:36" ht="25.5" customHeight="1" x14ac:dyDescent="0.25">
      <c r="AG331" s="4"/>
      <c r="AH331" s="4"/>
      <c r="AI331" s="4"/>
      <c r="AJ331" s="4"/>
    </row>
    <row r="332" spans="33:36" ht="25.5" customHeight="1" x14ac:dyDescent="0.25">
      <c r="AG332" s="4"/>
      <c r="AH332" s="4"/>
      <c r="AI332" s="4"/>
      <c r="AJ332" s="4"/>
    </row>
    <row r="333" spans="33:36" ht="25.5" customHeight="1" x14ac:dyDescent="0.25">
      <c r="AG333" s="4"/>
      <c r="AH333" s="4"/>
      <c r="AI333" s="4"/>
      <c r="AJ333" s="4"/>
    </row>
    <row r="334" spans="33:36" ht="25.5" customHeight="1" x14ac:dyDescent="0.25">
      <c r="AG334" s="4"/>
      <c r="AH334" s="4"/>
      <c r="AI334" s="4"/>
      <c r="AJ334" s="4"/>
    </row>
    <row r="335" spans="33:36" ht="25.5" customHeight="1" x14ac:dyDescent="0.25">
      <c r="AG335" s="4"/>
      <c r="AH335" s="4"/>
      <c r="AI335" s="4"/>
      <c r="AJ335" s="4"/>
    </row>
    <row r="336" spans="33:36" ht="25.5" customHeight="1" x14ac:dyDescent="0.25">
      <c r="AG336" s="4"/>
      <c r="AH336" s="4"/>
      <c r="AI336" s="4"/>
      <c r="AJ336" s="4"/>
    </row>
    <row r="337" spans="33:36" ht="25.5" customHeight="1" x14ac:dyDescent="0.25">
      <c r="AG337" s="4"/>
      <c r="AH337" s="4"/>
      <c r="AI337" s="4"/>
      <c r="AJ337" s="4"/>
    </row>
    <row r="338" spans="33:36" ht="25.5" customHeight="1" x14ac:dyDescent="0.25">
      <c r="AG338" s="4"/>
      <c r="AH338" s="4"/>
      <c r="AI338" s="4"/>
      <c r="AJ338" s="4"/>
    </row>
    <row r="339" spans="33:36" ht="25.5" customHeight="1" x14ac:dyDescent="0.25">
      <c r="AG339" s="4"/>
      <c r="AH339" s="4"/>
      <c r="AI339" s="4"/>
      <c r="AJ339" s="4"/>
    </row>
    <row r="340" spans="33:36" ht="25.5" customHeight="1" x14ac:dyDescent="0.25">
      <c r="AG340" s="4"/>
      <c r="AH340" s="4"/>
      <c r="AI340" s="4"/>
      <c r="AJ340" s="4"/>
    </row>
    <row r="341" spans="33:36" ht="25.5" customHeight="1" x14ac:dyDescent="0.25">
      <c r="AG341" s="4"/>
      <c r="AH341" s="4"/>
      <c r="AI341" s="4"/>
      <c r="AJ341" s="4"/>
    </row>
    <row r="342" spans="33:36" ht="25.5" customHeight="1" x14ac:dyDescent="0.25">
      <c r="AG342" s="4"/>
      <c r="AH342" s="4"/>
      <c r="AI342" s="4"/>
      <c r="AJ342" s="4"/>
    </row>
    <row r="343" spans="33:36" ht="25.5" customHeight="1" x14ac:dyDescent="0.25">
      <c r="AG343" s="4"/>
      <c r="AH343" s="4"/>
      <c r="AI343" s="4"/>
      <c r="AJ343" s="4"/>
    </row>
    <row r="344" spans="33:36" ht="25.5" customHeight="1" x14ac:dyDescent="0.25">
      <c r="AG344" s="4"/>
      <c r="AH344" s="4"/>
      <c r="AI344" s="4"/>
      <c r="AJ344" s="4"/>
    </row>
    <row r="345" spans="33:36" ht="25.5" customHeight="1" x14ac:dyDescent="0.25">
      <c r="AG345" s="4"/>
      <c r="AH345" s="4"/>
      <c r="AI345" s="4"/>
      <c r="AJ345" s="4"/>
    </row>
    <row r="346" spans="33:36" ht="25.5" customHeight="1" x14ac:dyDescent="0.25">
      <c r="AG346" s="4"/>
      <c r="AH346" s="4"/>
      <c r="AI346" s="4"/>
      <c r="AJ346" s="4"/>
    </row>
    <row r="347" spans="33:36" ht="25.5" customHeight="1" x14ac:dyDescent="0.25">
      <c r="AG347" s="4"/>
      <c r="AH347" s="4"/>
      <c r="AI347" s="4"/>
      <c r="AJ347" s="4"/>
    </row>
    <row r="348" spans="33:36" ht="25.5" customHeight="1" x14ac:dyDescent="0.25">
      <c r="AG348" s="4"/>
      <c r="AH348" s="4"/>
      <c r="AI348" s="4"/>
      <c r="AJ348" s="4"/>
    </row>
    <row r="349" spans="33:36" ht="25.5" customHeight="1" x14ac:dyDescent="0.25">
      <c r="AG349" s="4"/>
      <c r="AH349" s="4"/>
      <c r="AI349" s="4"/>
      <c r="AJ349" s="4"/>
    </row>
    <row r="350" spans="33:36" ht="25.5" customHeight="1" x14ac:dyDescent="0.25">
      <c r="AG350" s="4"/>
      <c r="AH350" s="4"/>
      <c r="AI350" s="4"/>
      <c r="AJ350" s="4"/>
    </row>
    <row r="351" spans="33:36" ht="25.5" customHeight="1" x14ac:dyDescent="0.25">
      <c r="AG351" s="4"/>
      <c r="AH351" s="4"/>
      <c r="AI351" s="4"/>
      <c r="AJ351" s="4"/>
    </row>
    <row r="352" spans="33:36" ht="25.5" customHeight="1" x14ac:dyDescent="0.25">
      <c r="AG352" s="4"/>
      <c r="AH352" s="4"/>
      <c r="AI352" s="4"/>
      <c r="AJ352" s="4"/>
    </row>
    <row r="353" spans="33:36" ht="25.5" customHeight="1" x14ac:dyDescent="0.25">
      <c r="AG353" s="4"/>
      <c r="AH353" s="4"/>
      <c r="AI353" s="4"/>
      <c r="AJ353" s="4"/>
    </row>
    <row r="354" spans="33:36" ht="25.5" customHeight="1" x14ac:dyDescent="0.25">
      <c r="AG354" s="4"/>
      <c r="AH354" s="4"/>
      <c r="AI354" s="4"/>
      <c r="AJ354" s="4"/>
    </row>
    <row r="355" spans="33:36" ht="25.5" customHeight="1" x14ac:dyDescent="0.25">
      <c r="AG355" s="4"/>
      <c r="AH355" s="4"/>
      <c r="AI355" s="4"/>
      <c r="AJ355" s="4"/>
    </row>
    <row r="356" spans="33:36" ht="25.5" customHeight="1" x14ac:dyDescent="0.25">
      <c r="AG356" s="4"/>
      <c r="AH356" s="4"/>
      <c r="AI356" s="4"/>
      <c r="AJ356" s="4"/>
    </row>
    <row r="357" spans="33:36" ht="25.5" customHeight="1" x14ac:dyDescent="0.25">
      <c r="AG357" s="4"/>
      <c r="AH357" s="4"/>
      <c r="AI357" s="4"/>
      <c r="AJ357" s="4"/>
    </row>
    <row r="358" spans="33:36" ht="25.5" customHeight="1" x14ac:dyDescent="0.25">
      <c r="AG358" s="4"/>
      <c r="AH358" s="4"/>
      <c r="AI358" s="4"/>
      <c r="AJ358" s="4"/>
    </row>
    <row r="359" spans="33:36" ht="25.5" customHeight="1" x14ac:dyDescent="0.25">
      <c r="AG359" s="4"/>
      <c r="AH359" s="4"/>
      <c r="AI359" s="4"/>
      <c r="AJ359" s="4"/>
    </row>
    <row r="360" spans="33:36" ht="25.5" customHeight="1" x14ac:dyDescent="0.25">
      <c r="AG360" s="4"/>
      <c r="AH360" s="4"/>
      <c r="AI360" s="4"/>
      <c r="AJ360" s="4"/>
    </row>
    <row r="361" spans="33:36" ht="25.5" customHeight="1" x14ac:dyDescent="0.25">
      <c r="AG361" s="4"/>
      <c r="AH361" s="4"/>
      <c r="AI361" s="4"/>
      <c r="AJ361" s="4"/>
    </row>
    <row r="362" spans="33:36" ht="25.5" customHeight="1" x14ac:dyDescent="0.25">
      <c r="AG362" s="4"/>
      <c r="AH362" s="4"/>
      <c r="AI362" s="4"/>
      <c r="AJ362" s="4"/>
    </row>
    <row r="363" spans="33:36" ht="25.5" customHeight="1" x14ac:dyDescent="0.25">
      <c r="AG363" s="4"/>
      <c r="AH363" s="4"/>
      <c r="AI363" s="4"/>
      <c r="AJ363" s="4"/>
    </row>
    <row r="364" spans="33:36" ht="25.5" customHeight="1" x14ac:dyDescent="0.25">
      <c r="AG364" s="4"/>
      <c r="AH364" s="4"/>
      <c r="AI364" s="4"/>
      <c r="AJ364" s="4"/>
    </row>
    <row r="365" spans="33:36" ht="25.5" customHeight="1" x14ac:dyDescent="0.25">
      <c r="AG365" s="4"/>
      <c r="AH365" s="4"/>
      <c r="AI365" s="4"/>
      <c r="AJ365" s="4"/>
    </row>
    <row r="366" spans="33:36" ht="25.5" customHeight="1" x14ac:dyDescent="0.25">
      <c r="AG366" s="4"/>
      <c r="AH366" s="4"/>
      <c r="AI366" s="4"/>
      <c r="AJ366" s="4"/>
    </row>
    <row r="367" spans="33:36" ht="25.5" customHeight="1" x14ac:dyDescent="0.25">
      <c r="AG367" s="4"/>
      <c r="AH367" s="4"/>
      <c r="AI367" s="4"/>
      <c r="AJ367" s="4"/>
    </row>
    <row r="368" spans="33:36" ht="25.5" customHeight="1" x14ac:dyDescent="0.25">
      <c r="AG368" s="4"/>
      <c r="AH368" s="4"/>
      <c r="AI368" s="4"/>
      <c r="AJ368" s="4"/>
    </row>
    <row r="369" spans="33:36" ht="25.5" customHeight="1" x14ac:dyDescent="0.25">
      <c r="AG369" s="4"/>
      <c r="AH369" s="4"/>
      <c r="AI369" s="4"/>
      <c r="AJ369" s="4"/>
    </row>
    <row r="370" spans="33:36" ht="25.5" customHeight="1" x14ac:dyDescent="0.25">
      <c r="AG370" s="4"/>
      <c r="AH370" s="4"/>
      <c r="AI370" s="4"/>
      <c r="AJ370" s="4"/>
    </row>
    <row r="371" spans="33:36" ht="25.5" customHeight="1" x14ac:dyDescent="0.25">
      <c r="AG371" s="4"/>
      <c r="AH371" s="4"/>
      <c r="AI371" s="4"/>
      <c r="AJ371" s="4"/>
    </row>
    <row r="372" spans="33:36" ht="25.5" customHeight="1" x14ac:dyDescent="0.25">
      <c r="AG372" s="4"/>
      <c r="AH372" s="4"/>
      <c r="AI372" s="4"/>
      <c r="AJ372" s="4"/>
    </row>
    <row r="373" spans="33:36" ht="25.5" customHeight="1" x14ac:dyDescent="0.25">
      <c r="AG373" s="4"/>
      <c r="AH373" s="4"/>
      <c r="AI373" s="4"/>
      <c r="AJ373" s="4"/>
    </row>
    <row r="374" spans="33:36" ht="25.5" customHeight="1" x14ac:dyDescent="0.25">
      <c r="AG374" s="4"/>
      <c r="AH374" s="4"/>
      <c r="AI374" s="4"/>
      <c r="AJ374" s="4"/>
    </row>
    <row r="375" spans="33:36" ht="25.5" customHeight="1" x14ac:dyDescent="0.25">
      <c r="AG375" s="4"/>
      <c r="AH375" s="4"/>
      <c r="AI375" s="4"/>
      <c r="AJ375" s="4"/>
    </row>
    <row r="376" spans="33:36" ht="25.5" customHeight="1" x14ac:dyDescent="0.25">
      <c r="AG376" s="4"/>
      <c r="AH376" s="4"/>
      <c r="AI376" s="4"/>
      <c r="AJ376" s="4"/>
    </row>
    <row r="377" spans="33:36" ht="25.5" customHeight="1" x14ac:dyDescent="0.25">
      <c r="AG377" s="4"/>
      <c r="AH377" s="4"/>
      <c r="AI377" s="4"/>
      <c r="AJ377" s="4"/>
    </row>
    <row r="378" spans="33:36" ht="25.5" customHeight="1" x14ac:dyDescent="0.25">
      <c r="AG378" s="4"/>
      <c r="AH378" s="4"/>
      <c r="AI378" s="4"/>
      <c r="AJ378" s="4"/>
    </row>
    <row r="379" spans="33:36" ht="25.5" customHeight="1" x14ac:dyDescent="0.25">
      <c r="AG379" s="4"/>
      <c r="AH379" s="4"/>
      <c r="AI379" s="4"/>
      <c r="AJ379" s="4"/>
    </row>
    <row r="380" spans="33:36" ht="25.5" customHeight="1" x14ac:dyDescent="0.25">
      <c r="AG380" s="4"/>
      <c r="AH380" s="4"/>
      <c r="AI380" s="4"/>
      <c r="AJ380" s="4"/>
    </row>
    <row r="381" spans="33:36" ht="25.5" customHeight="1" x14ac:dyDescent="0.25">
      <c r="AG381" s="4"/>
      <c r="AH381" s="4"/>
      <c r="AI381" s="4"/>
      <c r="AJ381" s="4"/>
    </row>
    <row r="382" spans="33:36" ht="25.5" customHeight="1" x14ac:dyDescent="0.25">
      <c r="AG382" s="4"/>
      <c r="AH382" s="4"/>
      <c r="AI382" s="4"/>
      <c r="AJ382" s="4"/>
    </row>
    <row r="383" spans="33:36" ht="25.5" customHeight="1" x14ac:dyDescent="0.25">
      <c r="AG383" s="4"/>
      <c r="AH383" s="4"/>
      <c r="AI383" s="4"/>
      <c r="AJ383" s="4"/>
    </row>
    <row r="384" spans="33:36" ht="25.5" customHeight="1" x14ac:dyDescent="0.25">
      <c r="AG384" s="4"/>
      <c r="AH384" s="4"/>
      <c r="AI384" s="4"/>
      <c r="AJ384" s="4"/>
    </row>
    <row r="385" spans="33:36" ht="25.5" customHeight="1" x14ac:dyDescent="0.25">
      <c r="AG385" s="4"/>
      <c r="AH385" s="4"/>
      <c r="AI385" s="4"/>
      <c r="AJ385" s="4"/>
    </row>
    <row r="386" spans="33:36" ht="25.5" customHeight="1" x14ac:dyDescent="0.25">
      <c r="AG386" s="4"/>
      <c r="AH386" s="4"/>
      <c r="AI386" s="4"/>
      <c r="AJ386" s="4"/>
    </row>
    <row r="387" spans="33:36" ht="25.5" customHeight="1" x14ac:dyDescent="0.25">
      <c r="AG387" s="4"/>
      <c r="AH387" s="4"/>
      <c r="AI387" s="4"/>
      <c r="AJ387" s="4"/>
    </row>
    <row r="388" spans="33:36" ht="25.5" customHeight="1" x14ac:dyDescent="0.25">
      <c r="AG388" s="4"/>
      <c r="AH388" s="4"/>
      <c r="AI388" s="4"/>
      <c r="AJ388" s="4"/>
    </row>
    <row r="389" spans="33:36" ht="25.5" customHeight="1" x14ac:dyDescent="0.25">
      <c r="AG389" s="4"/>
      <c r="AH389" s="4"/>
      <c r="AI389" s="4"/>
      <c r="AJ389" s="4"/>
    </row>
    <row r="390" spans="33:36" ht="25.5" customHeight="1" x14ac:dyDescent="0.25">
      <c r="AG390" s="4"/>
      <c r="AH390" s="4"/>
      <c r="AI390" s="4"/>
      <c r="AJ390" s="4"/>
    </row>
    <row r="391" spans="33:36" ht="25.5" customHeight="1" x14ac:dyDescent="0.25">
      <c r="AG391" s="4"/>
      <c r="AH391" s="4"/>
      <c r="AI391" s="4"/>
      <c r="AJ391" s="4"/>
    </row>
    <row r="392" spans="33:36" ht="25.5" customHeight="1" x14ac:dyDescent="0.25">
      <c r="AG392" s="4"/>
      <c r="AH392" s="4"/>
      <c r="AI392" s="4"/>
      <c r="AJ392" s="4"/>
    </row>
    <row r="393" spans="33:36" ht="25.5" customHeight="1" x14ac:dyDescent="0.25">
      <c r="AG393" s="4"/>
      <c r="AH393" s="4"/>
      <c r="AI393" s="4"/>
      <c r="AJ393" s="4"/>
    </row>
    <row r="394" spans="33:36" ht="25.5" customHeight="1" x14ac:dyDescent="0.25">
      <c r="AG394" s="4"/>
      <c r="AH394" s="4"/>
      <c r="AI394" s="4"/>
      <c r="AJ394" s="4"/>
    </row>
    <row r="395" spans="33:36" ht="25.5" customHeight="1" x14ac:dyDescent="0.25">
      <c r="AG395" s="4"/>
      <c r="AH395" s="4"/>
      <c r="AI395" s="4"/>
      <c r="AJ395" s="4"/>
    </row>
    <row r="396" spans="33:36" ht="25.5" customHeight="1" x14ac:dyDescent="0.25">
      <c r="AG396" s="4"/>
      <c r="AH396" s="4"/>
      <c r="AI396" s="4"/>
      <c r="AJ396" s="4"/>
    </row>
    <row r="397" spans="33:36" ht="25.5" customHeight="1" x14ac:dyDescent="0.25">
      <c r="AG397" s="4"/>
      <c r="AH397" s="4"/>
      <c r="AI397" s="4"/>
      <c r="AJ397" s="4"/>
    </row>
    <row r="398" spans="33:36" ht="25.5" customHeight="1" x14ac:dyDescent="0.25">
      <c r="AG398" s="4"/>
      <c r="AH398" s="4"/>
      <c r="AI398" s="4"/>
      <c r="AJ398" s="4"/>
    </row>
    <row r="399" spans="33:36" ht="25.5" customHeight="1" x14ac:dyDescent="0.25">
      <c r="AG399" s="4"/>
      <c r="AH399" s="4"/>
      <c r="AI399" s="4"/>
      <c r="AJ399" s="4"/>
    </row>
    <row r="400" spans="33:36" ht="25.5" customHeight="1" x14ac:dyDescent="0.25">
      <c r="AG400" s="4"/>
      <c r="AH400" s="4"/>
      <c r="AI400" s="4"/>
      <c r="AJ400" s="4"/>
    </row>
    <row r="401" spans="33:36" ht="25.5" customHeight="1" x14ac:dyDescent="0.25">
      <c r="AG401" s="4"/>
      <c r="AH401" s="4"/>
      <c r="AI401" s="4"/>
      <c r="AJ401" s="4"/>
    </row>
    <row r="402" spans="33:36" ht="25.5" customHeight="1" x14ac:dyDescent="0.25">
      <c r="AG402" s="4"/>
      <c r="AH402" s="4"/>
      <c r="AI402" s="4"/>
      <c r="AJ402" s="4"/>
    </row>
    <row r="403" spans="33:36" ht="25.5" customHeight="1" x14ac:dyDescent="0.25">
      <c r="AG403" s="4"/>
      <c r="AH403" s="4"/>
      <c r="AI403" s="4"/>
      <c r="AJ403" s="4"/>
    </row>
    <row r="404" spans="33:36" ht="25.5" customHeight="1" x14ac:dyDescent="0.25">
      <c r="AG404" s="4"/>
      <c r="AH404" s="4"/>
      <c r="AI404" s="4"/>
      <c r="AJ404" s="4"/>
    </row>
    <row r="405" spans="33:36" ht="25.5" customHeight="1" x14ac:dyDescent="0.25">
      <c r="AG405" s="4"/>
      <c r="AH405" s="4"/>
      <c r="AI405" s="4"/>
      <c r="AJ405" s="4"/>
    </row>
    <row r="406" spans="33:36" ht="25.5" customHeight="1" x14ac:dyDescent="0.25">
      <c r="AG406" s="4"/>
      <c r="AH406" s="4"/>
      <c r="AI406" s="4"/>
      <c r="AJ406" s="4"/>
    </row>
    <row r="407" spans="33:36" ht="25.5" customHeight="1" x14ac:dyDescent="0.25">
      <c r="AG407" s="4"/>
      <c r="AH407" s="4"/>
      <c r="AI407" s="4"/>
      <c r="AJ407" s="4"/>
    </row>
    <row r="408" spans="33:36" ht="25.5" customHeight="1" x14ac:dyDescent="0.25">
      <c r="AG408" s="4"/>
      <c r="AH408" s="4"/>
      <c r="AI408" s="4"/>
      <c r="AJ408" s="4"/>
    </row>
    <row r="409" spans="33:36" ht="25.5" customHeight="1" x14ac:dyDescent="0.25">
      <c r="AG409" s="4"/>
      <c r="AH409" s="4"/>
      <c r="AI409" s="4"/>
      <c r="AJ409" s="4"/>
    </row>
    <row r="410" spans="33:36" ht="25.5" customHeight="1" x14ac:dyDescent="0.25">
      <c r="AG410" s="4"/>
      <c r="AH410" s="4"/>
      <c r="AI410" s="4"/>
      <c r="AJ410" s="4"/>
    </row>
    <row r="411" spans="33:36" ht="25.5" customHeight="1" x14ac:dyDescent="0.25">
      <c r="AG411" s="4"/>
      <c r="AH411" s="4"/>
      <c r="AI411" s="4"/>
      <c r="AJ411" s="4"/>
    </row>
    <row r="412" spans="33:36" ht="25.5" customHeight="1" x14ac:dyDescent="0.25">
      <c r="AG412" s="4"/>
      <c r="AH412" s="4"/>
      <c r="AI412" s="4"/>
      <c r="AJ412" s="4"/>
    </row>
    <row r="413" spans="33:36" ht="25.5" customHeight="1" x14ac:dyDescent="0.25">
      <c r="AG413" s="4"/>
      <c r="AH413" s="4"/>
      <c r="AI413" s="4"/>
      <c r="AJ413" s="4"/>
    </row>
    <row r="414" spans="33:36" ht="25.5" customHeight="1" x14ac:dyDescent="0.25">
      <c r="AG414" s="4"/>
      <c r="AH414" s="4"/>
      <c r="AI414" s="4"/>
      <c r="AJ414" s="4"/>
    </row>
    <row r="415" spans="33:36" ht="25.5" customHeight="1" x14ac:dyDescent="0.25">
      <c r="AG415" s="4"/>
      <c r="AH415" s="4"/>
      <c r="AI415" s="4"/>
      <c r="AJ415" s="4"/>
    </row>
    <row r="416" spans="33:36" ht="25.5" customHeight="1" x14ac:dyDescent="0.25">
      <c r="AG416" s="4"/>
      <c r="AH416" s="4"/>
      <c r="AI416" s="4"/>
      <c r="AJ416" s="4"/>
    </row>
    <row r="417" spans="33:36" ht="25.5" customHeight="1" x14ac:dyDescent="0.25">
      <c r="AG417" s="4"/>
      <c r="AH417" s="4"/>
      <c r="AI417" s="4"/>
      <c r="AJ417" s="4"/>
    </row>
    <row r="418" spans="33:36" ht="25.5" customHeight="1" x14ac:dyDescent="0.25">
      <c r="AG418" s="4"/>
      <c r="AH418" s="4"/>
      <c r="AI418" s="4"/>
      <c r="AJ418" s="4"/>
    </row>
    <row r="419" spans="33:36" ht="25.5" customHeight="1" x14ac:dyDescent="0.25">
      <c r="AG419" s="4"/>
      <c r="AH419" s="4"/>
      <c r="AI419" s="4"/>
      <c r="AJ419" s="4"/>
    </row>
    <row r="420" spans="33:36" ht="25.5" customHeight="1" x14ac:dyDescent="0.25">
      <c r="AG420" s="4"/>
      <c r="AH420" s="4"/>
      <c r="AI420" s="4"/>
      <c r="AJ420" s="4"/>
    </row>
    <row r="421" spans="33:36" ht="25.5" customHeight="1" x14ac:dyDescent="0.25">
      <c r="AG421" s="4"/>
      <c r="AH421" s="4"/>
      <c r="AI421" s="4"/>
      <c r="AJ421" s="4"/>
    </row>
    <row r="422" spans="33:36" ht="25.5" customHeight="1" x14ac:dyDescent="0.25">
      <c r="AG422" s="4"/>
      <c r="AH422" s="4"/>
      <c r="AI422" s="4"/>
      <c r="AJ422" s="4"/>
    </row>
    <row r="423" spans="33:36" ht="25.5" customHeight="1" x14ac:dyDescent="0.25">
      <c r="AG423" s="4"/>
      <c r="AH423" s="4"/>
      <c r="AI423" s="4"/>
      <c r="AJ423" s="4"/>
    </row>
    <row r="424" spans="33:36" ht="25.5" customHeight="1" x14ac:dyDescent="0.25">
      <c r="AG424" s="4"/>
      <c r="AH424" s="4"/>
      <c r="AI424" s="4"/>
      <c r="AJ424" s="4"/>
    </row>
    <row r="425" spans="33:36" ht="25.5" customHeight="1" x14ac:dyDescent="0.25">
      <c r="AG425" s="4"/>
      <c r="AH425" s="4"/>
      <c r="AI425" s="4"/>
      <c r="AJ425" s="4"/>
    </row>
    <row r="426" spans="33:36" ht="25.5" customHeight="1" x14ac:dyDescent="0.25">
      <c r="AG426" s="4"/>
      <c r="AH426" s="4"/>
      <c r="AI426" s="4"/>
      <c r="AJ426" s="4"/>
    </row>
    <row r="427" spans="33:36" ht="25.5" customHeight="1" x14ac:dyDescent="0.25">
      <c r="AG427" s="4"/>
      <c r="AH427" s="4"/>
      <c r="AI427" s="4"/>
      <c r="AJ427" s="4"/>
    </row>
    <row r="428" spans="33:36" ht="25.5" customHeight="1" x14ac:dyDescent="0.25">
      <c r="AG428" s="4"/>
      <c r="AH428" s="4"/>
      <c r="AI428" s="4"/>
      <c r="AJ428" s="4"/>
    </row>
    <row r="429" spans="33:36" ht="25.5" customHeight="1" x14ac:dyDescent="0.25">
      <c r="AG429" s="4"/>
      <c r="AH429" s="4"/>
      <c r="AI429" s="4"/>
      <c r="AJ429" s="4"/>
    </row>
    <row r="430" spans="33:36" ht="25.5" customHeight="1" x14ac:dyDescent="0.25">
      <c r="AG430" s="4"/>
      <c r="AH430" s="4"/>
      <c r="AI430" s="4"/>
      <c r="AJ430" s="4"/>
    </row>
    <row r="431" spans="33:36" ht="25.5" customHeight="1" x14ac:dyDescent="0.25">
      <c r="AG431" s="4"/>
      <c r="AH431" s="4"/>
      <c r="AI431" s="4"/>
      <c r="AJ431" s="4"/>
    </row>
    <row r="432" spans="33:36" ht="25.5" customHeight="1" x14ac:dyDescent="0.25">
      <c r="AG432" s="4"/>
      <c r="AH432" s="4"/>
      <c r="AI432" s="4"/>
      <c r="AJ432" s="4"/>
    </row>
    <row r="433" spans="33:36" ht="25.5" customHeight="1" x14ac:dyDescent="0.25">
      <c r="AG433" s="4"/>
      <c r="AH433" s="4"/>
      <c r="AI433" s="4"/>
      <c r="AJ433" s="4"/>
    </row>
    <row r="434" spans="33:36" ht="25.5" customHeight="1" x14ac:dyDescent="0.25">
      <c r="AG434" s="4"/>
      <c r="AH434" s="4"/>
      <c r="AI434" s="4"/>
      <c r="AJ434" s="4"/>
    </row>
    <row r="435" spans="33:36" ht="25.5" customHeight="1" x14ac:dyDescent="0.25">
      <c r="AG435" s="4"/>
      <c r="AH435" s="4"/>
      <c r="AI435" s="4"/>
      <c r="AJ435" s="4"/>
    </row>
    <row r="436" spans="33:36" ht="25.5" customHeight="1" x14ac:dyDescent="0.25">
      <c r="AG436" s="4"/>
      <c r="AH436" s="4"/>
      <c r="AI436" s="4"/>
      <c r="AJ436" s="4"/>
    </row>
    <row r="437" spans="33:36" ht="25.5" customHeight="1" x14ac:dyDescent="0.25">
      <c r="AG437" s="4"/>
      <c r="AH437" s="4"/>
      <c r="AI437" s="4"/>
      <c r="AJ437" s="4"/>
    </row>
    <row r="438" spans="33:36" ht="25.5" customHeight="1" x14ac:dyDescent="0.25">
      <c r="AG438" s="4"/>
      <c r="AH438" s="4"/>
      <c r="AI438" s="4"/>
      <c r="AJ438" s="4"/>
    </row>
    <row r="439" spans="33:36" ht="25.5" customHeight="1" x14ac:dyDescent="0.25">
      <c r="AG439" s="4"/>
      <c r="AH439" s="4"/>
      <c r="AI439" s="4"/>
      <c r="AJ439" s="4"/>
    </row>
    <row r="440" spans="33:36" ht="25.5" customHeight="1" x14ac:dyDescent="0.25">
      <c r="AG440" s="4"/>
      <c r="AH440" s="4"/>
      <c r="AI440" s="4"/>
      <c r="AJ440" s="4"/>
    </row>
    <row r="441" spans="33:36" ht="25.5" customHeight="1" x14ac:dyDescent="0.25">
      <c r="AG441" s="4"/>
      <c r="AH441" s="4"/>
      <c r="AI441" s="4"/>
      <c r="AJ441" s="4"/>
    </row>
    <row r="442" spans="33:36" ht="25.5" customHeight="1" x14ac:dyDescent="0.25">
      <c r="AG442" s="4"/>
      <c r="AH442" s="4"/>
      <c r="AI442" s="4"/>
      <c r="AJ442" s="4"/>
    </row>
    <row r="443" spans="33:36" ht="25.5" customHeight="1" x14ac:dyDescent="0.25">
      <c r="AG443" s="4"/>
      <c r="AH443" s="4"/>
      <c r="AI443" s="4"/>
      <c r="AJ443" s="4"/>
    </row>
    <row r="444" spans="33:36" ht="25.5" customHeight="1" x14ac:dyDescent="0.25">
      <c r="AG444" s="4"/>
      <c r="AH444" s="4"/>
      <c r="AI444" s="4"/>
      <c r="AJ444" s="4"/>
    </row>
    <row r="445" spans="33:36" ht="25.5" customHeight="1" x14ac:dyDescent="0.25">
      <c r="AG445" s="4"/>
      <c r="AH445" s="4"/>
      <c r="AI445" s="4"/>
      <c r="AJ445" s="4"/>
    </row>
    <row r="446" spans="33:36" ht="25.5" customHeight="1" x14ac:dyDescent="0.25">
      <c r="AG446" s="4"/>
      <c r="AH446" s="4"/>
      <c r="AI446" s="4"/>
      <c r="AJ446" s="4"/>
    </row>
    <row r="447" spans="33:36" ht="25.5" customHeight="1" x14ac:dyDescent="0.25">
      <c r="AG447" s="4"/>
      <c r="AH447" s="4"/>
      <c r="AI447" s="4"/>
      <c r="AJ447" s="4"/>
    </row>
    <row r="448" spans="33:36" ht="25.5" customHeight="1" x14ac:dyDescent="0.25">
      <c r="AG448" s="4"/>
      <c r="AH448" s="4"/>
      <c r="AI448" s="4"/>
      <c r="AJ448" s="4"/>
    </row>
    <row r="449" spans="33:36" ht="25.5" customHeight="1" x14ac:dyDescent="0.25">
      <c r="AG449" s="4"/>
      <c r="AH449" s="4"/>
      <c r="AI449" s="4"/>
      <c r="AJ449" s="4"/>
    </row>
    <row r="450" spans="33:36" ht="25.5" customHeight="1" x14ac:dyDescent="0.25">
      <c r="AG450" s="4"/>
      <c r="AH450" s="4"/>
      <c r="AI450" s="4"/>
      <c r="AJ450" s="4"/>
    </row>
    <row r="451" spans="33:36" ht="25.5" customHeight="1" x14ac:dyDescent="0.25">
      <c r="AG451" s="4"/>
      <c r="AH451" s="4"/>
      <c r="AI451" s="4"/>
      <c r="AJ451" s="4"/>
    </row>
    <row r="452" spans="33:36" ht="25.5" customHeight="1" x14ac:dyDescent="0.25">
      <c r="AG452" s="4"/>
      <c r="AH452" s="4"/>
      <c r="AI452" s="4"/>
      <c r="AJ452" s="4"/>
    </row>
    <row r="453" spans="33:36" ht="25.5" customHeight="1" x14ac:dyDescent="0.25">
      <c r="AG453" s="4"/>
      <c r="AH453" s="4"/>
      <c r="AI453" s="4"/>
      <c r="AJ453" s="4"/>
    </row>
    <row r="454" spans="33:36" ht="25.5" customHeight="1" x14ac:dyDescent="0.25">
      <c r="AG454" s="4"/>
      <c r="AH454" s="4"/>
      <c r="AI454" s="4"/>
      <c r="AJ454" s="4"/>
    </row>
    <row r="455" spans="33:36" ht="25.5" customHeight="1" x14ac:dyDescent="0.25">
      <c r="AG455" s="4"/>
      <c r="AH455" s="4"/>
      <c r="AI455" s="4"/>
      <c r="AJ455" s="4"/>
    </row>
    <row r="456" spans="33:36" ht="25.5" customHeight="1" x14ac:dyDescent="0.25">
      <c r="AG456" s="4"/>
      <c r="AH456" s="4"/>
      <c r="AI456" s="4"/>
      <c r="AJ456" s="4"/>
    </row>
    <row r="457" spans="33:36" ht="25.5" customHeight="1" x14ac:dyDescent="0.25">
      <c r="AG457" s="4"/>
      <c r="AH457" s="4"/>
      <c r="AI457" s="4"/>
      <c r="AJ457" s="4"/>
    </row>
    <row r="458" spans="33:36" ht="25.5" customHeight="1" x14ac:dyDescent="0.25">
      <c r="AG458" s="4"/>
      <c r="AH458" s="4"/>
      <c r="AI458" s="4"/>
      <c r="AJ458" s="4"/>
    </row>
    <row r="459" spans="33:36" ht="25.5" customHeight="1" x14ac:dyDescent="0.25">
      <c r="AG459" s="4"/>
      <c r="AH459" s="4"/>
      <c r="AI459" s="4"/>
      <c r="AJ459" s="4"/>
    </row>
    <row r="460" spans="33:36" ht="25.5" customHeight="1" x14ac:dyDescent="0.25">
      <c r="AG460" s="4"/>
      <c r="AH460" s="4"/>
      <c r="AI460" s="4"/>
      <c r="AJ460" s="4"/>
    </row>
    <row r="461" spans="33:36" ht="25.5" customHeight="1" x14ac:dyDescent="0.25">
      <c r="AG461" s="4"/>
      <c r="AH461" s="4"/>
      <c r="AI461" s="4"/>
      <c r="AJ461" s="4"/>
    </row>
    <row r="462" spans="33:36" ht="25.5" customHeight="1" x14ac:dyDescent="0.25">
      <c r="AG462" s="4"/>
      <c r="AH462" s="4"/>
      <c r="AI462" s="4"/>
      <c r="AJ462" s="4"/>
    </row>
    <row r="463" spans="33:36" ht="25.5" customHeight="1" x14ac:dyDescent="0.25">
      <c r="AG463" s="4"/>
      <c r="AH463" s="4"/>
      <c r="AI463" s="4"/>
      <c r="AJ463" s="4"/>
    </row>
    <row r="464" spans="33:36" ht="25.5" customHeight="1" x14ac:dyDescent="0.25">
      <c r="AG464" s="4"/>
      <c r="AH464" s="4"/>
      <c r="AI464" s="4"/>
      <c r="AJ464" s="4"/>
    </row>
    <row r="465" spans="33:36" ht="25.5" customHeight="1" x14ac:dyDescent="0.25">
      <c r="AG465" s="4"/>
      <c r="AH465" s="4"/>
      <c r="AI465" s="4"/>
      <c r="AJ465" s="4"/>
    </row>
    <row r="466" spans="33:36" ht="25.5" customHeight="1" x14ac:dyDescent="0.25">
      <c r="AG466" s="4"/>
      <c r="AH466" s="4"/>
      <c r="AI466" s="4"/>
      <c r="AJ466" s="4"/>
    </row>
    <row r="467" spans="33:36" ht="25.5" customHeight="1" x14ac:dyDescent="0.25">
      <c r="AG467" s="4"/>
      <c r="AH467" s="4"/>
      <c r="AI467" s="4"/>
      <c r="AJ467" s="4"/>
    </row>
    <row r="468" spans="33:36" ht="25.5" customHeight="1" x14ac:dyDescent="0.25">
      <c r="AG468" s="4"/>
      <c r="AH468" s="4"/>
      <c r="AI468" s="4"/>
      <c r="AJ468" s="4"/>
    </row>
    <row r="469" spans="33:36" ht="25.5" customHeight="1" x14ac:dyDescent="0.25">
      <c r="AG469" s="4"/>
      <c r="AH469" s="4"/>
      <c r="AI469" s="4"/>
      <c r="AJ469" s="4"/>
    </row>
    <row r="470" spans="33:36" ht="25.5" customHeight="1" x14ac:dyDescent="0.25">
      <c r="AG470" s="4"/>
      <c r="AH470" s="4"/>
      <c r="AI470" s="4"/>
      <c r="AJ470" s="4"/>
    </row>
    <row r="471" spans="33:36" ht="25.5" customHeight="1" x14ac:dyDescent="0.25">
      <c r="AG471" s="4"/>
      <c r="AH471" s="4"/>
      <c r="AI471" s="4"/>
      <c r="AJ471" s="4"/>
    </row>
    <row r="472" spans="33:36" ht="25.5" customHeight="1" x14ac:dyDescent="0.25">
      <c r="AG472" s="4"/>
      <c r="AH472" s="4"/>
      <c r="AI472" s="4"/>
      <c r="AJ472" s="4"/>
    </row>
    <row r="473" spans="33:36" ht="25.5" customHeight="1" x14ac:dyDescent="0.25">
      <c r="AG473" s="4"/>
      <c r="AH473" s="4"/>
      <c r="AI473" s="4"/>
      <c r="AJ473" s="4"/>
    </row>
    <row r="474" spans="33:36" ht="25.5" customHeight="1" x14ac:dyDescent="0.25">
      <c r="AG474" s="4"/>
      <c r="AH474" s="4"/>
      <c r="AI474" s="4"/>
      <c r="AJ474" s="4"/>
    </row>
    <row r="475" spans="33:36" ht="25.5" customHeight="1" x14ac:dyDescent="0.25">
      <c r="AG475" s="4"/>
      <c r="AH475" s="4"/>
      <c r="AI475" s="4"/>
      <c r="AJ475" s="4"/>
    </row>
    <row r="476" spans="33:36" ht="25.5" customHeight="1" x14ac:dyDescent="0.25">
      <c r="AG476" s="4"/>
      <c r="AH476" s="4"/>
      <c r="AI476" s="4"/>
      <c r="AJ476" s="4"/>
    </row>
    <row r="477" spans="33:36" ht="25.5" customHeight="1" x14ac:dyDescent="0.25">
      <c r="AG477" s="4"/>
      <c r="AH477" s="4"/>
      <c r="AI477" s="4"/>
      <c r="AJ477" s="4"/>
    </row>
    <row r="478" spans="33:36" ht="25.5" customHeight="1" x14ac:dyDescent="0.25">
      <c r="AG478" s="4"/>
      <c r="AH478" s="4"/>
      <c r="AI478" s="4"/>
      <c r="AJ478" s="4"/>
    </row>
    <row r="479" spans="33:36" ht="25.5" customHeight="1" x14ac:dyDescent="0.25">
      <c r="AG479" s="4"/>
      <c r="AH479" s="4"/>
      <c r="AI479" s="4"/>
      <c r="AJ479" s="4"/>
    </row>
    <row r="480" spans="33:36" ht="25.5" customHeight="1" x14ac:dyDescent="0.25">
      <c r="AG480" s="4"/>
      <c r="AH480" s="4"/>
      <c r="AI480" s="4"/>
      <c r="AJ480" s="4"/>
    </row>
    <row r="481" spans="33:36" ht="25.5" customHeight="1" x14ac:dyDescent="0.25">
      <c r="AG481" s="4"/>
      <c r="AH481" s="4"/>
      <c r="AI481" s="4"/>
      <c r="AJ481" s="4"/>
    </row>
    <row r="482" spans="33:36" ht="25.5" customHeight="1" x14ac:dyDescent="0.25">
      <c r="AG482" s="4"/>
      <c r="AH482" s="4"/>
      <c r="AI482" s="4"/>
      <c r="AJ482" s="4"/>
    </row>
    <row r="483" spans="33:36" ht="25.5" customHeight="1" x14ac:dyDescent="0.25">
      <c r="AG483" s="4"/>
      <c r="AH483" s="4"/>
      <c r="AI483" s="4"/>
      <c r="AJ483" s="4"/>
    </row>
    <row r="484" spans="33:36" ht="25.5" customHeight="1" x14ac:dyDescent="0.25">
      <c r="AG484" s="4"/>
      <c r="AH484" s="4"/>
      <c r="AI484" s="4"/>
      <c r="AJ484" s="4"/>
    </row>
    <row r="485" spans="33:36" ht="25.5" customHeight="1" x14ac:dyDescent="0.25">
      <c r="AG485" s="4"/>
      <c r="AH485" s="4"/>
      <c r="AI485" s="4"/>
      <c r="AJ485" s="4"/>
    </row>
    <row r="486" spans="33:36" ht="25.5" customHeight="1" x14ac:dyDescent="0.25">
      <c r="AG486" s="4"/>
      <c r="AH486" s="4"/>
      <c r="AI486" s="4"/>
      <c r="AJ486" s="4"/>
    </row>
    <row r="487" spans="33:36" ht="25.5" customHeight="1" x14ac:dyDescent="0.25">
      <c r="AG487" s="4"/>
      <c r="AH487" s="4"/>
      <c r="AI487" s="4"/>
      <c r="AJ487" s="4"/>
    </row>
    <row r="488" spans="33:36" ht="25.5" customHeight="1" x14ac:dyDescent="0.25">
      <c r="AG488" s="4"/>
      <c r="AH488" s="4"/>
      <c r="AI488" s="4"/>
      <c r="AJ488" s="4"/>
    </row>
    <row r="489" spans="33:36" ht="25.5" customHeight="1" x14ac:dyDescent="0.25">
      <c r="AG489" s="4"/>
      <c r="AH489" s="4"/>
      <c r="AI489" s="4"/>
      <c r="AJ489" s="4"/>
    </row>
    <row r="490" spans="33:36" ht="25.5" customHeight="1" x14ac:dyDescent="0.25">
      <c r="AG490" s="4"/>
      <c r="AH490" s="4"/>
      <c r="AI490" s="4"/>
      <c r="AJ490" s="4"/>
    </row>
    <row r="491" spans="33:36" ht="25.5" customHeight="1" x14ac:dyDescent="0.25">
      <c r="AG491" s="4"/>
      <c r="AH491" s="4"/>
      <c r="AI491" s="4"/>
      <c r="AJ491" s="4"/>
    </row>
    <row r="492" spans="33:36" ht="25.5" customHeight="1" x14ac:dyDescent="0.25">
      <c r="AG492" s="4"/>
      <c r="AH492" s="4"/>
      <c r="AI492" s="4"/>
      <c r="AJ492" s="4"/>
    </row>
    <row r="493" spans="33:36" ht="25.5" customHeight="1" x14ac:dyDescent="0.25">
      <c r="AG493" s="4"/>
      <c r="AH493" s="4"/>
      <c r="AI493" s="4"/>
      <c r="AJ493" s="4"/>
    </row>
    <row r="494" spans="33:36" ht="25.5" customHeight="1" x14ac:dyDescent="0.25">
      <c r="AG494" s="4"/>
      <c r="AH494" s="4"/>
      <c r="AI494" s="4"/>
      <c r="AJ494" s="4"/>
    </row>
    <row r="495" spans="33:36" ht="25.5" customHeight="1" x14ac:dyDescent="0.25">
      <c r="AG495" s="4"/>
      <c r="AH495" s="4"/>
      <c r="AI495" s="4"/>
      <c r="AJ495" s="4"/>
    </row>
    <row r="496" spans="33:36" ht="25.5" customHeight="1" x14ac:dyDescent="0.25">
      <c r="AG496" s="4"/>
      <c r="AH496" s="4"/>
      <c r="AI496" s="4"/>
      <c r="AJ496" s="4"/>
    </row>
    <row r="497" spans="33:36" ht="25.5" customHeight="1" x14ac:dyDescent="0.25">
      <c r="AG497" s="4"/>
      <c r="AH497" s="4"/>
      <c r="AI497" s="4"/>
      <c r="AJ497" s="4"/>
    </row>
    <row r="498" spans="33:36" ht="25.5" customHeight="1" x14ac:dyDescent="0.25">
      <c r="AG498" s="4"/>
      <c r="AH498" s="4"/>
      <c r="AI498" s="4"/>
      <c r="AJ498" s="4"/>
    </row>
    <row r="499" spans="33:36" ht="25.5" customHeight="1" x14ac:dyDescent="0.25">
      <c r="AG499" s="4"/>
      <c r="AH499" s="4"/>
      <c r="AI499" s="4"/>
      <c r="AJ499" s="4"/>
    </row>
    <row r="500" spans="33:36" ht="25.5" customHeight="1" x14ac:dyDescent="0.25">
      <c r="AG500" s="4"/>
      <c r="AH500" s="4"/>
      <c r="AI500" s="4"/>
      <c r="AJ500" s="4"/>
    </row>
    <row r="501" spans="33:36" ht="25.5" customHeight="1" x14ac:dyDescent="0.25">
      <c r="AG501" s="4"/>
      <c r="AH501" s="4"/>
      <c r="AI501" s="4"/>
      <c r="AJ501" s="4"/>
    </row>
    <row r="502" spans="33:36" ht="25.5" customHeight="1" x14ac:dyDescent="0.25">
      <c r="AG502" s="4"/>
      <c r="AH502" s="4"/>
      <c r="AI502" s="4"/>
      <c r="AJ502" s="4"/>
    </row>
    <row r="503" spans="33:36" ht="25.5" customHeight="1" x14ac:dyDescent="0.25">
      <c r="AG503" s="4"/>
      <c r="AH503" s="4"/>
      <c r="AI503" s="4"/>
      <c r="AJ503" s="4"/>
    </row>
    <row r="504" spans="33:36" ht="25.5" customHeight="1" x14ac:dyDescent="0.25">
      <c r="AG504" s="4"/>
      <c r="AH504" s="4"/>
      <c r="AI504" s="4"/>
      <c r="AJ504" s="4"/>
    </row>
    <row r="505" spans="33:36" ht="25.5" customHeight="1" x14ac:dyDescent="0.25">
      <c r="AG505" s="4"/>
      <c r="AH505" s="4"/>
      <c r="AI505" s="4"/>
      <c r="AJ505" s="4"/>
    </row>
    <row r="506" spans="33:36" ht="25.5" customHeight="1" x14ac:dyDescent="0.25">
      <c r="AG506" s="4"/>
      <c r="AH506" s="4"/>
      <c r="AI506" s="4"/>
      <c r="AJ506" s="4"/>
    </row>
    <row r="507" spans="33:36" ht="25.5" customHeight="1" x14ac:dyDescent="0.25">
      <c r="AG507" s="4"/>
      <c r="AH507" s="4"/>
      <c r="AI507" s="4"/>
      <c r="AJ507" s="4"/>
    </row>
    <row r="508" spans="33:36" ht="25.5" customHeight="1" x14ac:dyDescent="0.25">
      <c r="AG508" s="4"/>
      <c r="AH508" s="4"/>
      <c r="AI508" s="4"/>
      <c r="AJ508" s="4"/>
    </row>
    <row r="509" spans="33:36" ht="25.5" customHeight="1" x14ac:dyDescent="0.25">
      <c r="AG509" s="4"/>
      <c r="AH509" s="4"/>
      <c r="AI509" s="4"/>
      <c r="AJ509" s="4"/>
    </row>
    <row r="510" spans="33:36" ht="25.5" customHeight="1" x14ac:dyDescent="0.25">
      <c r="AG510" s="4"/>
      <c r="AH510" s="4"/>
      <c r="AI510" s="4"/>
      <c r="AJ510" s="4"/>
    </row>
    <row r="511" spans="33:36" ht="25.5" customHeight="1" x14ac:dyDescent="0.25">
      <c r="AG511" s="4"/>
      <c r="AH511" s="4"/>
      <c r="AI511" s="4"/>
      <c r="AJ511" s="4"/>
    </row>
    <row r="512" spans="33:36" ht="25.5" customHeight="1" x14ac:dyDescent="0.25">
      <c r="AG512" s="4"/>
      <c r="AH512" s="4"/>
      <c r="AI512" s="4"/>
      <c r="AJ512" s="4"/>
    </row>
    <row r="513" spans="33:36" ht="25.5" customHeight="1" x14ac:dyDescent="0.25">
      <c r="AG513" s="4"/>
      <c r="AH513" s="4"/>
      <c r="AI513" s="4"/>
      <c r="AJ513" s="4"/>
    </row>
    <row r="514" spans="33:36" ht="25.5" customHeight="1" x14ac:dyDescent="0.25">
      <c r="AG514" s="4"/>
      <c r="AH514" s="4"/>
      <c r="AI514" s="4"/>
      <c r="AJ514" s="4"/>
    </row>
    <row r="515" spans="33:36" ht="25.5" customHeight="1" x14ac:dyDescent="0.25">
      <c r="AG515" s="4"/>
      <c r="AH515" s="4"/>
      <c r="AI515" s="4"/>
      <c r="AJ515" s="4"/>
    </row>
    <row r="516" spans="33:36" ht="25.5" customHeight="1" x14ac:dyDescent="0.25">
      <c r="AG516" s="4"/>
      <c r="AH516" s="4"/>
      <c r="AI516" s="4"/>
      <c r="AJ516" s="4"/>
    </row>
    <row r="517" spans="33:36" ht="25.5" customHeight="1" x14ac:dyDescent="0.25">
      <c r="AG517" s="4"/>
      <c r="AH517" s="4"/>
      <c r="AI517" s="4"/>
      <c r="AJ517" s="4"/>
    </row>
    <row r="518" spans="33:36" ht="25.5" customHeight="1" x14ac:dyDescent="0.25">
      <c r="AG518" s="4"/>
      <c r="AH518" s="4"/>
      <c r="AI518" s="4"/>
      <c r="AJ518" s="4"/>
    </row>
    <row r="519" spans="33:36" ht="25.5" customHeight="1" x14ac:dyDescent="0.25">
      <c r="AG519" s="4"/>
      <c r="AH519" s="4"/>
      <c r="AI519" s="4"/>
      <c r="AJ519" s="4"/>
    </row>
    <row r="520" spans="33:36" ht="25.5" customHeight="1" x14ac:dyDescent="0.25">
      <c r="AG520" s="4"/>
      <c r="AH520" s="4"/>
      <c r="AI520" s="4"/>
      <c r="AJ520" s="4"/>
    </row>
    <row r="521" spans="33:36" ht="25.5" customHeight="1" x14ac:dyDescent="0.25">
      <c r="AG521" s="4"/>
      <c r="AH521" s="4"/>
      <c r="AI521" s="4"/>
      <c r="AJ521" s="4"/>
    </row>
    <row r="522" spans="33:36" ht="25.5" customHeight="1" x14ac:dyDescent="0.25">
      <c r="AG522" s="4"/>
      <c r="AH522" s="4"/>
      <c r="AI522" s="4"/>
      <c r="AJ522" s="4"/>
    </row>
    <row r="523" spans="33:36" ht="25.5" customHeight="1" x14ac:dyDescent="0.25">
      <c r="AG523" s="4"/>
      <c r="AH523" s="4"/>
      <c r="AI523" s="4"/>
      <c r="AJ523" s="4"/>
    </row>
    <row r="524" spans="33:36" ht="25.5" customHeight="1" x14ac:dyDescent="0.25">
      <c r="AG524" s="4"/>
      <c r="AH524" s="4"/>
      <c r="AI524" s="4"/>
      <c r="AJ524" s="4"/>
    </row>
    <row r="525" spans="33:36" ht="25.5" customHeight="1" x14ac:dyDescent="0.25">
      <c r="AG525" s="4"/>
      <c r="AH525" s="4"/>
      <c r="AI525" s="4"/>
      <c r="AJ525" s="4"/>
    </row>
    <row r="526" spans="33:36" ht="25.5" customHeight="1" x14ac:dyDescent="0.25">
      <c r="AG526" s="4"/>
      <c r="AH526" s="4"/>
      <c r="AI526" s="4"/>
      <c r="AJ526" s="4"/>
    </row>
    <row r="527" spans="33:36" ht="25.5" customHeight="1" x14ac:dyDescent="0.25">
      <c r="AG527" s="4"/>
      <c r="AH527" s="4"/>
      <c r="AI527" s="4"/>
      <c r="AJ527" s="4"/>
    </row>
    <row r="528" spans="33:36" ht="25.5" customHeight="1" x14ac:dyDescent="0.25">
      <c r="AG528" s="4"/>
      <c r="AH528" s="4"/>
      <c r="AI528" s="4"/>
      <c r="AJ528" s="4"/>
    </row>
    <row r="529" spans="33:36" ht="25.5" customHeight="1" x14ac:dyDescent="0.25">
      <c r="AG529" s="4"/>
      <c r="AH529" s="4"/>
      <c r="AI529" s="4"/>
      <c r="AJ529" s="4"/>
    </row>
    <row r="530" spans="33:36" ht="25.5" customHeight="1" x14ac:dyDescent="0.25">
      <c r="AG530" s="4"/>
      <c r="AH530" s="4"/>
      <c r="AI530" s="4"/>
      <c r="AJ530" s="4"/>
    </row>
    <row r="531" spans="33:36" ht="25.5" customHeight="1" x14ac:dyDescent="0.25">
      <c r="AG531" s="4"/>
      <c r="AH531" s="4"/>
      <c r="AI531" s="4"/>
      <c r="AJ531" s="4"/>
    </row>
    <row r="532" spans="33:36" ht="25.5" customHeight="1" x14ac:dyDescent="0.25">
      <c r="AG532" s="4"/>
      <c r="AH532" s="4"/>
      <c r="AI532" s="4"/>
      <c r="AJ532" s="4"/>
    </row>
    <row r="533" spans="33:36" ht="25.5" customHeight="1" x14ac:dyDescent="0.25">
      <c r="AG533" s="4"/>
      <c r="AH533" s="4"/>
      <c r="AI533" s="4"/>
      <c r="AJ533" s="4"/>
    </row>
    <row r="534" spans="33:36" ht="25.5" customHeight="1" x14ac:dyDescent="0.25">
      <c r="AG534" s="4"/>
      <c r="AH534" s="4"/>
      <c r="AI534" s="4"/>
      <c r="AJ534" s="4"/>
    </row>
    <row r="535" spans="33:36" ht="25.5" customHeight="1" x14ac:dyDescent="0.25">
      <c r="AG535" s="4"/>
      <c r="AH535" s="4"/>
      <c r="AI535" s="4"/>
      <c r="AJ535" s="4"/>
    </row>
    <row r="536" spans="33:36" ht="25.5" customHeight="1" x14ac:dyDescent="0.25">
      <c r="AG536" s="4"/>
      <c r="AH536" s="4"/>
      <c r="AI536" s="4"/>
      <c r="AJ536" s="4"/>
    </row>
    <row r="537" spans="33:36" ht="25.5" customHeight="1" x14ac:dyDescent="0.25">
      <c r="AG537" s="4"/>
      <c r="AH537" s="4"/>
      <c r="AI537" s="4"/>
      <c r="AJ537" s="4"/>
    </row>
    <row r="538" spans="33:36" ht="25.5" customHeight="1" x14ac:dyDescent="0.25">
      <c r="AG538" s="4"/>
      <c r="AH538" s="4"/>
      <c r="AI538" s="4"/>
      <c r="AJ538" s="4"/>
    </row>
    <row r="539" spans="33:36" ht="25.5" customHeight="1" x14ac:dyDescent="0.25">
      <c r="AG539" s="4"/>
      <c r="AH539" s="4"/>
      <c r="AI539" s="4"/>
      <c r="AJ539" s="4"/>
    </row>
    <row r="540" spans="33:36" ht="25.5" customHeight="1" x14ac:dyDescent="0.25">
      <c r="AG540" s="4"/>
      <c r="AH540" s="4"/>
      <c r="AI540" s="4"/>
      <c r="AJ540" s="4"/>
    </row>
    <row r="541" spans="33:36" ht="25.5" customHeight="1" x14ac:dyDescent="0.25">
      <c r="AG541" s="4"/>
      <c r="AH541" s="4"/>
      <c r="AI541" s="4"/>
      <c r="AJ541" s="4"/>
    </row>
    <row r="542" spans="33:36" ht="25.5" customHeight="1" x14ac:dyDescent="0.25">
      <c r="AG542" s="4"/>
      <c r="AH542" s="4"/>
      <c r="AI542" s="4"/>
      <c r="AJ542" s="4"/>
    </row>
    <row r="543" spans="33:36" ht="25.5" customHeight="1" x14ac:dyDescent="0.25">
      <c r="AG543" s="4"/>
      <c r="AH543" s="4"/>
      <c r="AI543" s="4"/>
      <c r="AJ543" s="4"/>
    </row>
    <row r="544" spans="33:36" ht="25.5" customHeight="1" x14ac:dyDescent="0.25">
      <c r="AG544" s="4"/>
      <c r="AH544" s="4"/>
      <c r="AI544" s="4"/>
      <c r="AJ544" s="4"/>
    </row>
    <row r="545" spans="33:36" ht="25.5" customHeight="1" x14ac:dyDescent="0.25">
      <c r="AG545" s="4"/>
      <c r="AH545" s="4"/>
      <c r="AI545" s="4"/>
      <c r="AJ545" s="4"/>
    </row>
    <row r="546" spans="33:36" ht="25.5" customHeight="1" x14ac:dyDescent="0.25">
      <c r="AG546" s="4"/>
      <c r="AH546" s="4"/>
      <c r="AI546" s="4"/>
      <c r="AJ546" s="4"/>
    </row>
    <row r="547" spans="33:36" ht="25.5" customHeight="1" x14ac:dyDescent="0.25">
      <c r="AG547" s="4"/>
      <c r="AH547" s="4"/>
      <c r="AI547" s="4"/>
      <c r="AJ547" s="4"/>
    </row>
    <row r="548" spans="33:36" ht="25.5" customHeight="1" x14ac:dyDescent="0.25">
      <c r="AG548" s="4"/>
      <c r="AH548" s="4"/>
      <c r="AI548" s="4"/>
      <c r="AJ548" s="4"/>
    </row>
    <row r="549" spans="33:36" ht="25.5" customHeight="1" x14ac:dyDescent="0.25">
      <c r="AG549" s="4"/>
      <c r="AH549" s="4"/>
      <c r="AI549" s="4"/>
      <c r="AJ549" s="4"/>
    </row>
    <row r="550" spans="33:36" ht="25.5" customHeight="1" x14ac:dyDescent="0.25">
      <c r="AG550" s="4"/>
      <c r="AH550" s="4"/>
      <c r="AI550" s="4"/>
      <c r="AJ550" s="4"/>
    </row>
    <row r="551" spans="33:36" ht="25.5" customHeight="1" x14ac:dyDescent="0.25">
      <c r="AG551" s="4"/>
      <c r="AH551" s="4"/>
      <c r="AI551" s="4"/>
      <c r="AJ551" s="4"/>
    </row>
    <row r="552" spans="33:36" ht="25.5" customHeight="1" x14ac:dyDescent="0.25">
      <c r="AG552" s="4"/>
      <c r="AH552" s="4"/>
      <c r="AI552" s="4"/>
      <c r="AJ552" s="4"/>
    </row>
    <row r="553" spans="33:36" ht="25.5" customHeight="1" x14ac:dyDescent="0.25">
      <c r="AG553" s="4"/>
      <c r="AH553" s="4"/>
      <c r="AI553" s="4"/>
      <c r="AJ553" s="4"/>
    </row>
    <row r="554" spans="33:36" ht="25.5" customHeight="1" x14ac:dyDescent="0.25">
      <c r="AG554" s="4"/>
      <c r="AH554" s="4"/>
      <c r="AI554" s="4"/>
      <c r="AJ554" s="4"/>
    </row>
    <row r="555" spans="33:36" ht="25.5" customHeight="1" x14ac:dyDescent="0.25">
      <c r="AG555" s="4"/>
      <c r="AH555" s="4"/>
      <c r="AI555" s="4"/>
      <c r="AJ555" s="4"/>
    </row>
    <row r="556" spans="33:36" ht="25.5" customHeight="1" x14ac:dyDescent="0.25">
      <c r="AG556" s="4"/>
      <c r="AH556" s="4"/>
      <c r="AI556" s="4"/>
      <c r="AJ556" s="4"/>
    </row>
    <row r="557" spans="33:36" ht="25.5" customHeight="1" x14ac:dyDescent="0.25">
      <c r="AG557" s="4"/>
      <c r="AH557" s="4"/>
      <c r="AI557" s="4"/>
      <c r="AJ557" s="4"/>
    </row>
    <row r="558" spans="33:36" ht="25.5" customHeight="1" x14ac:dyDescent="0.25">
      <c r="AG558" s="4"/>
      <c r="AH558" s="4"/>
      <c r="AI558" s="4"/>
      <c r="AJ558" s="4"/>
    </row>
    <row r="559" spans="33:36" ht="25.5" customHeight="1" x14ac:dyDescent="0.25">
      <c r="AG559" s="4"/>
      <c r="AH559" s="4"/>
      <c r="AI559" s="4"/>
      <c r="AJ559" s="4"/>
    </row>
    <row r="560" spans="33:36" ht="25.5" customHeight="1" x14ac:dyDescent="0.25">
      <c r="AG560" s="4"/>
      <c r="AH560" s="4"/>
      <c r="AI560" s="4"/>
      <c r="AJ560" s="4"/>
    </row>
    <row r="561" spans="33:36" ht="25.5" customHeight="1" x14ac:dyDescent="0.25">
      <c r="AG561" s="4"/>
      <c r="AH561" s="4"/>
      <c r="AI561" s="4"/>
      <c r="AJ561" s="4"/>
    </row>
    <row r="562" spans="33:36" ht="25.5" customHeight="1" x14ac:dyDescent="0.25">
      <c r="AG562" s="4"/>
      <c r="AH562" s="4"/>
      <c r="AI562" s="4"/>
      <c r="AJ562" s="4"/>
    </row>
    <row r="563" spans="33:36" ht="25.5" customHeight="1" x14ac:dyDescent="0.25">
      <c r="AG563" s="4"/>
      <c r="AH563" s="4"/>
      <c r="AI563" s="4"/>
      <c r="AJ563" s="4"/>
    </row>
    <row r="564" spans="33:36" ht="25.5" customHeight="1" x14ac:dyDescent="0.25">
      <c r="AG564" s="4"/>
      <c r="AH564" s="4"/>
      <c r="AI564" s="4"/>
      <c r="AJ564" s="4"/>
    </row>
    <row r="565" spans="33:36" ht="25.5" customHeight="1" x14ac:dyDescent="0.25">
      <c r="AG565" s="4"/>
      <c r="AH565" s="4"/>
      <c r="AI565" s="4"/>
      <c r="AJ565" s="4"/>
    </row>
    <row r="566" spans="33:36" ht="25.5" customHeight="1" x14ac:dyDescent="0.25">
      <c r="AG566" s="4"/>
      <c r="AH566" s="4"/>
      <c r="AI566" s="4"/>
      <c r="AJ566" s="4"/>
    </row>
    <row r="567" spans="33:36" ht="25.5" customHeight="1" x14ac:dyDescent="0.25">
      <c r="AG567" s="4"/>
      <c r="AH567" s="4"/>
      <c r="AI567" s="4"/>
      <c r="AJ567" s="4"/>
    </row>
    <row r="568" spans="33:36" ht="25.5" customHeight="1" x14ac:dyDescent="0.25">
      <c r="AG568" s="4"/>
      <c r="AH568" s="4"/>
      <c r="AI568" s="4"/>
      <c r="AJ568" s="4"/>
    </row>
    <row r="569" spans="33:36" ht="25.5" customHeight="1" x14ac:dyDescent="0.25">
      <c r="AG569" s="4"/>
      <c r="AH569" s="4"/>
      <c r="AI569" s="4"/>
      <c r="AJ569" s="4"/>
    </row>
    <row r="570" spans="33:36" ht="25.5" customHeight="1" x14ac:dyDescent="0.25">
      <c r="AG570" s="4"/>
      <c r="AH570" s="4"/>
      <c r="AI570" s="4"/>
      <c r="AJ570" s="4"/>
    </row>
    <row r="571" spans="33:36" ht="25.5" customHeight="1" x14ac:dyDescent="0.25">
      <c r="AG571" s="4"/>
      <c r="AH571" s="4"/>
      <c r="AI571" s="4"/>
      <c r="AJ571" s="4"/>
    </row>
    <row r="572" spans="33:36" ht="25.5" customHeight="1" x14ac:dyDescent="0.25">
      <c r="AG572" s="4"/>
      <c r="AH572" s="4"/>
      <c r="AI572" s="4"/>
      <c r="AJ572" s="4"/>
    </row>
    <row r="573" spans="33:36" ht="25.5" customHeight="1" x14ac:dyDescent="0.25">
      <c r="AG573" s="4"/>
      <c r="AH573" s="4"/>
      <c r="AI573" s="4"/>
      <c r="AJ573" s="4"/>
    </row>
    <row r="574" spans="33:36" ht="25.5" customHeight="1" x14ac:dyDescent="0.25">
      <c r="AG574" s="4"/>
      <c r="AH574" s="4"/>
      <c r="AI574" s="4"/>
      <c r="AJ574" s="4"/>
    </row>
    <row r="575" spans="33:36" ht="25.5" customHeight="1" x14ac:dyDescent="0.25">
      <c r="AG575" s="4"/>
      <c r="AH575" s="4"/>
      <c r="AI575" s="4"/>
      <c r="AJ575" s="4"/>
    </row>
    <row r="576" spans="33:36" ht="25.5" customHeight="1" x14ac:dyDescent="0.25">
      <c r="AG576" s="4"/>
      <c r="AH576" s="4"/>
      <c r="AI576" s="4"/>
      <c r="AJ576" s="4"/>
    </row>
    <row r="577" spans="33:36" ht="25.5" customHeight="1" x14ac:dyDescent="0.25">
      <c r="AG577" s="4"/>
      <c r="AH577" s="4"/>
      <c r="AI577" s="4"/>
      <c r="AJ577" s="4"/>
    </row>
    <row r="578" spans="33:36" ht="25.5" customHeight="1" x14ac:dyDescent="0.25">
      <c r="AG578" s="4"/>
      <c r="AH578" s="4"/>
      <c r="AI578" s="4"/>
      <c r="AJ578" s="4"/>
    </row>
    <row r="579" spans="33:36" ht="25.5" customHeight="1" x14ac:dyDescent="0.25">
      <c r="AG579" s="4"/>
      <c r="AH579" s="4"/>
      <c r="AI579" s="4"/>
      <c r="AJ579" s="4"/>
    </row>
    <row r="580" spans="33:36" ht="25.5" customHeight="1" x14ac:dyDescent="0.25">
      <c r="AG580" s="4"/>
      <c r="AH580" s="4"/>
      <c r="AI580" s="4"/>
      <c r="AJ580" s="4"/>
    </row>
    <row r="581" spans="33:36" ht="25.5" customHeight="1" x14ac:dyDescent="0.25">
      <c r="AG581" s="4"/>
      <c r="AH581" s="4"/>
      <c r="AI581" s="4"/>
      <c r="AJ581" s="4"/>
    </row>
    <row r="582" spans="33:36" ht="25.5" customHeight="1" x14ac:dyDescent="0.25">
      <c r="AG582" s="4"/>
      <c r="AH582" s="4"/>
      <c r="AI582" s="4"/>
      <c r="AJ582" s="4"/>
    </row>
    <row r="583" spans="33:36" ht="25.5" customHeight="1" x14ac:dyDescent="0.25">
      <c r="AG583" s="4"/>
      <c r="AH583" s="4"/>
      <c r="AI583" s="4"/>
      <c r="AJ583" s="4"/>
    </row>
    <row r="584" spans="33:36" ht="25.5" customHeight="1" x14ac:dyDescent="0.25">
      <c r="AG584" s="4"/>
      <c r="AH584" s="4"/>
      <c r="AI584" s="4"/>
      <c r="AJ584" s="4"/>
    </row>
    <row r="585" spans="33:36" ht="25.5" customHeight="1" x14ac:dyDescent="0.25">
      <c r="AG585" s="4"/>
      <c r="AH585" s="4"/>
      <c r="AI585" s="4"/>
      <c r="AJ585" s="4"/>
    </row>
    <row r="586" spans="33:36" ht="25.5" customHeight="1" x14ac:dyDescent="0.25">
      <c r="AG586" s="4"/>
      <c r="AH586" s="4"/>
      <c r="AI586" s="4"/>
      <c r="AJ586" s="4"/>
    </row>
    <row r="587" spans="33:36" ht="25.5" customHeight="1" x14ac:dyDescent="0.25">
      <c r="AG587" s="4"/>
      <c r="AH587" s="4"/>
      <c r="AI587" s="4"/>
      <c r="AJ587" s="4"/>
    </row>
    <row r="588" spans="33:36" ht="25.5" customHeight="1" x14ac:dyDescent="0.25">
      <c r="AG588" s="4"/>
      <c r="AH588" s="4"/>
      <c r="AI588" s="4"/>
      <c r="AJ588" s="4"/>
    </row>
    <row r="589" spans="33:36" ht="25.5" customHeight="1" x14ac:dyDescent="0.25">
      <c r="AG589" s="4"/>
      <c r="AH589" s="4"/>
      <c r="AI589" s="4"/>
      <c r="AJ589" s="4"/>
    </row>
    <row r="590" spans="33:36" ht="25.5" customHeight="1" x14ac:dyDescent="0.25">
      <c r="AG590" s="4"/>
      <c r="AH590" s="4"/>
      <c r="AI590" s="4"/>
      <c r="AJ590" s="4"/>
    </row>
    <row r="591" spans="33:36" ht="25.5" customHeight="1" x14ac:dyDescent="0.25">
      <c r="AG591" s="4"/>
      <c r="AH591" s="4"/>
      <c r="AI591" s="4"/>
      <c r="AJ591" s="4"/>
    </row>
    <row r="592" spans="33:36" ht="25.5" customHeight="1" x14ac:dyDescent="0.25">
      <c r="AG592" s="4"/>
      <c r="AH592" s="4"/>
      <c r="AI592" s="4"/>
      <c r="AJ592" s="4"/>
    </row>
    <row r="593" spans="33:36" ht="25.5" customHeight="1" x14ac:dyDescent="0.25">
      <c r="AG593" s="4"/>
      <c r="AH593" s="4"/>
      <c r="AI593" s="4"/>
      <c r="AJ593" s="4"/>
    </row>
    <row r="594" spans="33:36" ht="25.5" customHeight="1" x14ac:dyDescent="0.25">
      <c r="AG594" s="4"/>
      <c r="AH594" s="4"/>
      <c r="AI594" s="4"/>
      <c r="AJ594" s="4"/>
    </row>
    <row r="595" spans="33:36" ht="25.5" customHeight="1" x14ac:dyDescent="0.25">
      <c r="AG595" s="4"/>
      <c r="AH595" s="4"/>
      <c r="AI595" s="4"/>
      <c r="AJ595" s="4"/>
    </row>
    <row r="596" spans="33:36" ht="25.5" customHeight="1" x14ac:dyDescent="0.25">
      <c r="AG596" s="4"/>
      <c r="AH596" s="4"/>
      <c r="AI596" s="4"/>
      <c r="AJ596" s="4"/>
    </row>
    <row r="597" spans="33:36" ht="25.5" customHeight="1" x14ac:dyDescent="0.25">
      <c r="AG597" s="4"/>
      <c r="AH597" s="4"/>
      <c r="AI597" s="4"/>
      <c r="AJ597" s="4"/>
    </row>
    <row r="598" spans="33:36" ht="25.5" customHeight="1" x14ac:dyDescent="0.25">
      <c r="AG598" s="4"/>
      <c r="AH598" s="4"/>
      <c r="AI598" s="4"/>
      <c r="AJ598" s="4"/>
    </row>
    <row r="599" spans="33:36" ht="25.5" customHeight="1" x14ac:dyDescent="0.25">
      <c r="AG599" s="4"/>
      <c r="AH599" s="4"/>
      <c r="AI599" s="4"/>
      <c r="AJ599" s="4"/>
    </row>
    <row r="600" spans="33:36" ht="25.5" customHeight="1" x14ac:dyDescent="0.25">
      <c r="AG600" s="4"/>
      <c r="AH600" s="4"/>
      <c r="AI600" s="4"/>
      <c r="AJ600" s="4"/>
    </row>
    <row r="601" spans="33:36" ht="25.5" customHeight="1" x14ac:dyDescent="0.25">
      <c r="AG601" s="4"/>
      <c r="AH601" s="4"/>
      <c r="AI601" s="4"/>
      <c r="AJ601" s="4"/>
    </row>
    <row r="602" spans="33:36" ht="25.5" customHeight="1" x14ac:dyDescent="0.25">
      <c r="AG602" s="4"/>
      <c r="AH602" s="4"/>
      <c r="AI602" s="4"/>
      <c r="AJ602" s="4"/>
    </row>
    <row r="603" spans="33:36" ht="25.5" customHeight="1" x14ac:dyDescent="0.25">
      <c r="AG603" s="4"/>
      <c r="AH603" s="4"/>
      <c r="AI603" s="4"/>
      <c r="AJ603" s="4"/>
    </row>
    <row r="604" spans="33:36" ht="25.5" customHeight="1" x14ac:dyDescent="0.25">
      <c r="AG604" s="4"/>
      <c r="AH604" s="4"/>
      <c r="AI604" s="4"/>
      <c r="AJ604" s="4"/>
    </row>
    <row r="605" spans="33:36" ht="25.5" customHeight="1" x14ac:dyDescent="0.25">
      <c r="AG605" s="4"/>
      <c r="AH605" s="4"/>
      <c r="AI605" s="4"/>
      <c r="AJ605" s="4"/>
    </row>
    <row r="606" spans="33:36" ht="25.5" customHeight="1" x14ac:dyDescent="0.25">
      <c r="AG606" s="4"/>
      <c r="AH606" s="4"/>
      <c r="AI606" s="4"/>
      <c r="AJ606" s="4"/>
    </row>
    <row r="607" spans="33:36" ht="25.5" customHeight="1" x14ac:dyDescent="0.25">
      <c r="AG607" s="4"/>
      <c r="AH607" s="4"/>
      <c r="AI607" s="4"/>
      <c r="AJ607" s="4"/>
    </row>
    <row r="608" spans="33:36" ht="25.5" customHeight="1" x14ac:dyDescent="0.25">
      <c r="AG608" s="4"/>
      <c r="AH608" s="4"/>
      <c r="AI608" s="4"/>
      <c r="AJ608" s="4"/>
    </row>
    <row r="609" spans="33:36" ht="25.5" customHeight="1" x14ac:dyDescent="0.25">
      <c r="AG609" s="4"/>
      <c r="AH609" s="4"/>
      <c r="AI609" s="4"/>
      <c r="AJ609" s="4"/>
    </row>
    <row r="610" spans="33:36" ht="25.5" customHeight="1" x14ac:dyDescent="0.25">
      <c r="AG610" s="4"/>
      <c r="AH610" s="4"/>
      <c r="AI610" s="4"/>
      <c r="AJ610" s="4"/>
    </row>
    <row r="611" spans="33:36" ht="25.5" customHeight="1" x14ac:dyDescent="0.25">
      <c r="AG611" s="4"/>
      <c r="AH611" s="4"/>
      <c r="AI611" s="4"/>
      <c r="AJ611" s="4"/>
    </row>
    <row r="612" spans="33:36" ht="25.5" customHeight="1" x14ac:dyDescent="0.25">
      <c r="AG612" s="4"/>
      <c r="AH612" s="4"/>
      <c r="AI612" s="4"/>
      <c r="AJ612" s="4"/>
    </row>
    <row r="613" spans="33:36" ht="25.5" customHeight="1" x14ac:dyDescent="0.25">
      <c r="AG613" s="4"/>
      <c r="AH613" s="4"/>
      <c r="AI613" s="4"/>
      <c r="AJ613" s="4"/>
    </row>
    <row r="614" spans="33:36" ht="25.5" customHeight="1" x14ac:dyDescent="0.25">
      <c r="AG614" s="4"/>
      <c r="AH614" s="4"/>
      <c r="AI614" s="4"/>
      <c r="AJ614" s="4"/>
    </row>
    <row r="615" spans="33:36" ht="25.5" customHeight="1" x14ac:dyDescent="0.25">
      <c r="AG615" s="4"/>
      <c r="AH615" s="4"/>
      <c r="AI615" s="4"/>
      <c r="AJ615" s="4"/>
    </row>
    <row r="616" spans="33:36" ht="25.5" customHeight="1" x14ac:dyDescent="0.25">
      <c r="AG616" s="4"/>
      <c r="AH616" s="4"/>
      <c r="AI616" s="4"/>
      <c r="AJ616" s="4"/>
    </row>
    <row r="617" spans="33:36" ht="25.5" customHeight="1" x14ac:dyDescent="0.25">
      <c r="AG617" s="4"/>
      <c r="AH617" s="4"/>
      <c r="AI617" s="4"/>
      <c r="AJ617" s="4"/>
    </row>
    <row r="618" spans="33:36" ht="25.5" customHeight="1" x14ac:dyDescent="0.25">
      <c r="AG618" s="4"/>
      <c r="AH618" s="4"/>
      <c r="AI618" s="4"/>
      <c r="AJ618" s="4"/>
    </row>
    <row r="619" spans="33:36" ht="25.5" customHeight="1" x14ac:dyDescent="0.25">
      <c r="AG619" s="4"/>
      <c r="AH619" s="4"/>
      <c r="AI619" s="4"/>
      <c r="AJ619" s="4"/>
    </row>
    <row r="620" spans="33:36" ht="25.5" customHeight="1" x14ac:dyDescent="0.25">
      <c r="AG620" s="4"/>
      <c r="AH620" s="4"/>
      <c r="AI620" s="4"/>
      <c r="AJ620" s="4"/>
    </row>
    <row r="621" spans="33:36" ht="25.5" customHeight="1" x14ac:dyDescent="0.25">
      <c r="AG621" s="4"/>
      <c r="AH621" s="4"/>
      <c r="AI621" s="4"/>
      <c r="AJ621" s="4"/>
    </row>
    <row r="622" spans="33:36" ht="25.5" customHeight="1" x14ac:dyDescent="0.25">
      <c r="AG622" s="4"/>
      <c r="AH622" s="4"/>
      <c r="AI622" s="4"/>
      <c r="AJ622" s="4"/>
    </row>
    <row r="623" spans="33:36" ht="25.5" customHeight="1" x14ac:dyDescent="0.25">
      <c r="AG623" s="4"/>
      <c r="AH623" s="4"/>
      <c r="AI623" s="4"/>
      <c r="AJ623" s="4"/>
    </row>
    <row r="624" spans="33:36" ht="25.5" customHeight="1" x14ac:dyDescent="0.25">
      <c r="AG624" s="4"/>
      <c r="AH624" s="4"/>
      <c r="AI624" s="4"/>
      <c r="AJ624" s="4"/>
    </row>
    <row r="625" spans="33:36" ht="25.5" customHeight="1" x14ac:dyDescent="0.25">
      <c r="AG625" s="4"/>
      <c r="AH625" s="4"/>
      <c r="AI625" s="4"/>
      <c r="AJ625" s="4"/>
    </row>
    <row r="626" spans="33:36" ht="25.5" customHeight="1" x14ac:dyDescent="0.25">
      <c r="AG626" s="4"/>
      <c r="AH626" s="4"/>
      <c r="AI626" s="4"/>
      <c r="AJ626" s="4"/>
    </row>
    <row r="627" spans="33:36" ht="25.5" customHeight="1" x14ac:dyDescent="0.25">
      <c r="AG627" s="4"/>
      <c r="AH627" s="4"/>
      <c r="AI627" s="4"/>
      <c r="AJ627" s="4"/>
    </row>
    <row r="628" spans="33:36" ht="25.5" customHeight="1" x14ac:dyDescent="0.25">
      <c r="AG628" s="4"/>
      <c r="AH628" s="4"/>
      <c r="AI628" s="4"/>
      <c r="AJ628" s="4"/>
    </row>
    <row r="629" spans="33:36" ht="25.5" customHeight="1" x14ac:dyDescent="0.25">
      <c r="AG629" s="4"/>
      <c r="AH629" s="4"/>
      <c r="AI629" s="4"/>
      <c r="AJ629" s="4"/>
    </row>
    <row r="630" spans="33:36" ht="25.5" customHeight="1" x14ac:dyDescent="0.25">
      <c r="AG630" s="4"/>
      <c r="AH630" s="4"/>
      <c r="AI630" s="4"/>
      <c r="AJ630" s="4"/>
    </row>
    <row r="631" spans="33:36" ht="25.5" customHeight="1" x14ac:dyDescent="0.25">
      <c r="AG631" s="4"/>
      <c r="AH631" s="4"/>
      <c r="AI631" s="4"/>
      <c r="AJ631" s="4"/>
    </row>
    <row r="632" spans="33:36" ht="25.5" customHeight="1" x14ac:dyDescent="0.25">
      <c r="AG632" s="4"/>
      <c r="AH632" s="4"/>
      <c r="AI632" s="4"/>
      <c r="AJ632" s="4"/>
    </row>
    <row r="633" spans="33:36" ht="25.5" customHeight="1" x14ac:dyDescent="0.25">
      <c r="AG633" s="4"/>
      <c r="AH633" s="4"/>
      <c r="AI633" s="4"/>
      <c r="AJ633" s="4"/>
    </row>
    <row r="634" spans="33:36" ht="25.5" customHeight="1" x14ac:dyDescent="0.25">
      <c r="AG634" s="4"/>
      <c r="AH634" s="4"/>
      <c r="AI634" s="4"/>
      <c r="AJ634" s="4"/>
    </row>
    <row r="635" spans="33:36" ht="25.5" customHeight="1" x14ac:dyDescent="0.25">
      <c r="AG635" s="4"/>
      <c r="AH635" s="4"/>
      <c r="AI635" s="4"/>
      <c r="AJ635" s="4"/>
    </row>
    <row r="636" spans="33:36" ht="25.5" customHeight="1" x14ac:dyDescent="0.25">
      <c r="AG636" s="4"/>
      <c r="AH636" s="4"/>
      <c r="AI636" s="4"/>
      <c r="AJ636" s="4"/>
    </row>
    <row r="637" spans="33:36" ht="25.5" customHeight="1" x14ac:dyDescent="0.25">
      <c r="AG637" s="4"/>
      <c r="AH637" s="4"/>
      <c r="AI637" s="4"/>
      <c r="AJ637" s="4"/>
    </row>
    <row r="638" spans="33:36" ht="25.5" customHeight="1" x14ac:dyDescent="0.25">
      <c r="AG638" s="4"/>
      <c r="AH638" s="4"/>
      <c r="AI638" s="4"/>
      <c r="AJ638" s="4"/>
    </row>
    <row r="639" spans="33:36" ht="25.5" customHeight="1" x14ac:dyDescent="0.25">
      <c r="AG639" s="4"/>
      <c r="AH639" s="4"/>
      <c r="AI639" s="4"/>
      <c r="AJ639" s="4"/>
    </row>
    <row r="640" spans="33:36" ht="25.5" customHeight="1" x14ac:dyDescent="0.25">
      <c r="AG640" s="4"/>
      <c r="AH640" s="4"/>
      <c r="AI640" s="4"/>
      <c r="AJ640" s="4"/>
    </row>
    <row r="641" spans="33:36" ht="25.5" customHeight="1" x14ac:dyDescent="0.25">
      <c r="AG641" s="4"/>
      <c r="AH641" s="4"/>
      <c r="AI641" s="4"/>
      <c r="AJ641" s="4"/>
    </row>
    <row r="642" spans="33:36" ht="25.5" customHeight="1" x14ac:dyDescent="0.25">
      <c r="AG642" s="4"/>
      <c r="AH642" s="4"/>
      <c r="AI642" s="4"/>
      <c r="AJ642" s="4"/>
    </row>
    <row r="643" spans="33:36" ht="25.5" customHeight="1" x14ac:dyDescent="0.25">
      <c r="AG643" s="4"/>
      <c r="AH643" s="4"/>
      <c r="AI643" s="4"/>
      <c r="AJ643" s="4"/>
    </row>
    <row r="644" spans="33:36" ht="25.5" customHeight="1" x14ac:dyDescent="0.25">
      <c r="AG644" s="4"/>
      <c r="AH644" s="4"/>
      <c r="AI644" s="4"/>
      <c r="AJ644" s="4"/>
    </row>
    <row r="645" spans="33:36" ht="25.5" customHeight="1" x14ac:dyDescent="0.25">
      <c r="AG645" s="4"/>
      <c r="AH645" s="4"/>
      <c r="AI645" s="4"/>
      <c r="AJ645" s="4"/>
    </row>
    <row r="646" spans="33:36" ht="25.5" customHeight="1" x14ac:dyDescent="0.25">
      <c r="AG646" s="4"/>
      <c r="AH646" s="4"/>
      <c r="AI646" s="4"/>
      <c r="AJ646" s="4"/>
    </row>
    <row r="647" spans="33:36" ht="25.5" customHeight="1" x14ac:dyDescent="0.25">
      <c r="AG647" s="4"/>
      <c r="AH647" s="4"/>
      <c r="AI647" s="4"/>
      <c r="AJ647" s="4"/>
    </row>
    <row r="648" spans="33:36" ht="25.5" customHeight="1" x14ac:dyDescent="0.25">
      <c r="AG648" s="4"/>
      <c r="AH648" s="4"/>
      <c r="AI648" s="4"/>
      <c r="AJ648" s="4"/>
    </row>
    <row r="649" spans="33:36" ht="25.5" customHeight="1" x14ac:dyDescent="0.25">
      <c r="AG649" s="4"/>
      <c r="AH649" s="4"/>
      <c r="AI649" s="4"/>
      <c r="AJ649" s="4"/>
    </row>
    <row r="650" spans="33:36" ht="25.5" customHeight="1" x14ac:dyDescent="0.25">
      <c r="AG650" s="4"/>
      <c r="AH650" s="4"/>
      <c r="AI650" s="4"/>
      <c r="AJ650" s="4"/>
    </row>
    <row r="651" spans="33:36" ht="25.5" customHeight="1" x14ac:dyDescent="0.25">
      <c r="AG651" s="4"/>
      <c r="AH651" s="4"/>
      <c r="AI651" s="4"/>
      <c r="AJ651" s="4"/>
    </row>
    <row r="652" spans="33:36" ht="25.5" customHeight="1" x14ac:dyDescent="0.25">
      <c r="AG652" s="4"/>
      <c r="AH652" s="4"/>
      <c r="AI652" s="4"/>
      <c r="AJ652" s="4"/>
    </row>
    <row r="653" spans="33:36" ht="25.5" customHeight="1" x14ac:dyDescent="0.25">
      <c r="AG653" s="4"/>
      <c r="AH653" s="4"/>
      <c r="AI653" s="4"/>
      <c r="AJ653" s="4"/>
    </row>
    <row r="654" spans="33:36" ht="25.5" customHeight="1" x14ac:dyDescent="0.25">
      <c r="AG654" s="4"/>
      <c r="AH654" s="4"/>
      <c r="AI654" s="4"/>
      <c r="AJ654" s="4"/>
    </row>
    <row r="655" spans="33:36" ht="25.5" customHeight="1" x14ac:dyDescent="0.25">
      <c r="AG655" s="4"/>
      <c r="AH655" s="4"/>
      <c r="AI655" s="4"/>
      <c r="AJ655" s="4"/>
    </row>
    <row r="656" spans="33:36" ht="25.5" customHeight="1" x14ac:dyDescent="0.25">
      <c r="AG656" s="4"/>
      <c r="AH656" s="4"/>
      <c r="AI656" s="4"/>
      <c r="AJ656" s="4"/>
    </row>
    <row r="657" spans="33:36" ht="25.5" customHeight="1" x14ac:dyDescent="0.25">
      <c r="AG657" s="4"/>
      <c r="AH657" s="4"/>
      <c r="AI657" s="4"/>
      <c r="AJ657" s="4"/>
    </row>
    <row r="658" spans="33:36" ht="25.5" customHeight="1" x14ac:dyDescent="0.25">
      <c r="AG658" s="4"/>
      <c r="AH658" s="4"/>
      <c r="AI658" s="4"/>
      <c r="AJ658" s="4"/>
    </row>
    <row r="659" spans="33:36" ht="25.5" customHeight="1" x14ac:dyDescent="0.25">
      <c r="AG659" s="4"/>
      <c r="AH659" s="4"/>
      <c r="AI659" s="4"/>
      <c r="AJ659" s="4"/>
    </row>
    <row r="660" spans="33:36" ht="25.5" customHeight="1" x14ac:dyDescent="0.25">
      <c r="AG660" s="4"/>
      <c r="AH660" s="4"/>
      <c r="AI660" s="4"/>
      <c r="AJ660" s="4"/>
    </row>
    <row r="661" spans="33:36" ht="25.5" customHeight="1" x14ac:dyDescent="0.25">
      <c r="AG661" s="4"/>
      <c r="AH661" s="4"/>
      <c r="AI661" s="4"/>
      <c r="AJ661" s="4"/>
    </row>
    <row r="662" spans="33:36" ht="25.5" customHeight="1" x14ac:dyDescent="0.25">
      <c r="AG662" s="4"/>
      <c r="AH662" s="4"/>
      <c r="AI662" s="4"/>
      <c r="AJ662" s="4"/>
    </row>
    <row r="663" spans="33:36" ht="25.5" customHeight="1" x14ac:dyDescent="0.25">
      <c r="AG663" s="4"/>
      <c r="AH663" s="4"/>
      <c r="AI663" s="4"/>
      <c r="AJ663" s="4"/>
    </row>
    <row r="664" spans="33:36" ht="25.5" customHeight="1" x14ac:dyDescent="0.25">
      <c r="AG664" s="4"/>
      <c r="AH664" s="4"/>
      <c r="AI664" s="4"/>
      <c r="AJ664" s="4"/>
    </row>
    <row r="665" spans="33:36" ht="25.5" customHeight="1" x14ac:dyDescent="0.25">
      <c r="AG665" s="4"/>
      <c r="AH665" s="4"/>
      <c r="AI665" s="4"/>
      <c r="AJ665" s="4"/>
    </row>
    <row r="666" spans="33:36" ht="25.5" customHeight="1" x14ac:dyDescent="0.25">
      <c r="AG666" s="4"/>
      <c r="AH666" s="4"/>
      <c r="AI666" s="4"/>
      <c r="AJ666" s="4"/>
    </row>
    <row r="667" spans="33:36" ht="25.5" customHeight="1" x14ac:dyDescent="0.25">
      <c r="AG667" s="4"/>
      <c r="AH667" s="4"/>
      <c r="AI667" s="4"/>
      <c r="AJ667" s="4"/>
    </row>
    <row r="668" spans="33:36" ht="25.5" customHeight="1" x14ac:dyDescent="0.25">
      <c r="AG668" s="4"/>
      <c r="AH668" s="4"/>
      <c r="AI668" s="4"/>
      <c r="AJ668" s="4"/>
    </row>
    <row r="669" spans="33:36" ht="25.5" customHeight="1" x14ac:dyDescent="0.25">
      <c r="AG669" s="4"/>
      <c r="AH669" s="4"/>
      <c r="AI669" s="4"/>
      <c r="AJ669" s="4"/>
    </row>
    <row r="670" spans="33:36" ht="25.5" customHeight="1" x14ac:dyDescent="0.25">
      <c r="AG670" s="4"/>
      <c r="AH670" s="4"/>
      <c r="AI670" s="4"/>
      <c r="AJ670" s="4"/>
    </row>
    <row r="671" spans="33:36" ht="25.5" customHeight="1" x14ac:dyDescent="0.25">
      <c r="AG671" s="4"/>
      <c r="AH671" s="4"/>
      <c r="AI671" s="4"/>
      <c r="AJ671" s="4"/>
    </row>
    <row r="672" spans="33:36" ht="25.5" customHeight="1" x14ac:dyDescent="0.25">
      <c r="AG672" s="4"/>
      <c r="AH672" s="4"/>
      <c r="AI672" s="4"/>
      <c r="AJ672" s="4"/>
    </row>
    <row r="673" spans="33:36" ht="25.5" customHeight="1" x14ac:dyDescent="0.25">
      <c r="AG673" s="4"/>
      <c r="AH673" s="4"/>
      <c r="AI673" s="4"/>
      <c r="AJ673" s="4"/>
    </row>
    <row r="674" spans="33:36" ht="25.5" customHeight="1" x14ac:dyDescent="0.25">
      <c r="AG674" s="4"/>
      <c r="AH674" s="4"/>
      <c r="AI674" s="4"/>
      <c r="AJ674" s="4"/>
    </row>
    <row r="675" spans="33:36" ht="25.5" customHeight="1" x14ac:dyDescent="0.25">
      <c r="AG675" s="4"/>
      <c r="AH675" s="4"/>
      <c r="AI675" s="4"/>
      <c r="AJ675" s="4"/>
    </row>
    <row r="676" spans="33:36" ht="25.5" customHeight="1" x14ac:dyDescent="0.25">
      <c r="AG676" s="4"/>
      <c r="AH676" s="4"/>
      <c r="AI676" s="4"/>
      <c r="AJ676" s="4"/>
    </row>
    <row r="677" spans="33:36" ht="25.5" customHeight="1" x14ac:dyDescent="0.25">
      <c r="AG677" s="4"/>
      <c r="AH677" s="4"/>
      <c r="AI677" s="4"/>
      <c r="AJ677" s="4"/>
    </row>
    <row r="678" spans="33:36" ht="25.5" customHeight="1" x14ac:dyDescent="0.25">
      <c r="AG678" s="4"/>
      <c r="AH678" s="4"/>
      <c r="AI678" s="4"/>
      <c r="AJ678" s="4"/>
    </row>
    <row r="679" spans="33:36" ht="25.5" customHeight="1" x14ac:dyDescent="0.25">
      <c r="AG679" s="4"/>
      <c r="AH679" s="4"/>
      <c r="AI679" s="4"/>
      <c r="AJ679" s="4"/>
    </row>
    <row r="680" spans="33:36" ht="25.5" customHeight="1" x14ac:dyDescent="0.25">
      <c r="AG680" s="4"/>
      <c r="AH680" s="4"/>
      <c r="AI680" s="4"/>
      <c r="AJ680" s="4"/>
    </row>
    <row r="681" spans="33:36" ht="25.5" customHeight="1" x14ac:dyDescent="0.25">
      <c r="AG681" s="4"/>
      <c r="AH681" s="4"/>
      <c r="AI681" s="4"/>
      <c r="AJ681" s="4"/>
    </row>
    <row r="682" spans="33:36" ht="25.5" customHeight="1" x14ac:dyDescent="0.25">
      <c r="AG682" s="4"/>
      <c r="AH682" s="4"/>
      <c r="AI682" s="4"/>
      <c r="AJ682" s="4"/>
    </row>
    <row r="683" spans="33:36" ht="25.5" customHeight="1" x14ac:dyDescent="0.25">
      <c r="AG683" s="4"/>
      <c r="AH683" s="4"/>
      <c r="AI683" s="4"/>
      <c r="AJ683" s="4"/>
    </row>
    <row r="684" spans="33:36" ht="25.5" customHeight="1" x14ac:dyDescent="0.25">
      <c r="AG684" s="4"/>
      <c r="AH684" s="4"/>
      <c r="AI684" s="4"/>
      <c r="AJ684" s="4"/>
    </row>
    <row r="685" spans="33:36" ht="25.5" customHeight="1" x14ac:dyDescent="0.25">
      <c r="AG685" s="4"/>
      <c r="AH685" s="4"/>
      <c r="AI685" s="4"/>
      <c r="AJ685" s="4"/>
    </row>
    <row r="686" spans="33:36" ht="25.5" customHeight="1" x14ac:dyDescent="0.25">
      <c r="AG686" s="4"/>
      <c r="AH686" s="4"/>
      <c r="AI686" s="4"/>
      <c r="AJ686" s="4"/>
    </row>
    <row r="687" spans="33:36" ht="25.5" customHeight="1" x14ac:dyDescent="0.25">
      <c r="AG687" s="4"/>
      <c r="AH687" s="4"/>
      <c r="AI687" s="4"/>
      <c r="AJ687" s="4"/>
    </row>
    <row r="688" spans="33:36" ht="25.5" customHeight="1" x14ac:dyDescent="0.25">
      <c r="AG688" s="4"/>
      <c r="AH688" s="4"/>
      <c r="AI688" s="4"/>
      <c r="AJ688" s="4"/>
    </row>
    <row r="689" spans="33:36" ht="25.5" customHeight="1" x14ac:dyDescent="0.25">
      <c r="AG689" s="4"/>
      <c r="AH689" s="4"/>
      <c r="AI689" s="4"/>
      <c r="AJ689" s="4"/>
    </row>
    <row r="690" spans="33:36" ht="25.5" customHeight="1" x14ac:dyDescent="0.25">
      <c r="AG690" s="4"/>
      <c r="AH690" s="4"/>
      <c r="AI690" s="4"/>
      <c r="AJ690" s="4"/>
    </row>
    <row r="691" spans="33:36" ht="25.5" customHeight="1" x14ac:dyDescent="0.25">
      <c r="AG691" s="4"/>
      <c r="AH691" s="4"/>
      <c r="AI691" s="4"/>
      <c r="AJ691" s="4"/>
    </row>
    <row r="692" spans="33:36" ht="25.5" customHeight="1" x14ac:dyDescent="0.25">
      <c r="AG692" s="4"/>
      <c r="AH692" s="4"/>
      <c r="AI692" s="4"/>
      <c r="AJ692" s="4"/>
    </row>
    <row r="693" spans="33:36" ht="25.5" customHeight="1" x14ac:dyDescent="0.25">
      <c r="AG693" s="4"/>
      <c r="AH693" s="4"/>
      <c r="AI693" s="4"/>
      <c r="AJ693" s="4"/>
    </row>
    <row r="694" spans="33:36" ht="25.5" customHeight="1" x14ac:dyDescent="0.25">
      <c r="AG694" s="4"/>
      <c r="AH694" s="4"/>
      <c r="AI694" s="4"/>
      <c r="AJ694" s="4"/>
    </row>
    <row r="695" spans="33:36" ht="25.5" customHeight="1" x14ac:dyDescent="0.25">
      <c r="AG695" s="4"/>
      <c r="AH695" s="4"/>
      <c r="AI695" s="4"/>
      <c r="AJ695" s="4"/>
    </row>
    <row r="696" spans="33:36" ht="25.5" customHeight="1" x14ac:dyDescent="0.25">
      <c r="AG696" s="4"/>
      <c r="AH696" s="4"/>
      <c r="AI696" s="4"/>
      <c r="AJ696" s="4"/>
    </row>
    <row r="697" spans="33:36" ht="25.5" customHeight="1" x14ac:dyDescent="0.25">
      <c r="AG697" s="4"/>
      <c r="AH697" s="4"/>
      <c r="AI697" s="4"/>
      <c r="AJ697" s="4"/>
    </row>
    <row r="698" spans="33:36" ht="25.5" customHeight="1" x14ac:dyDescent="0.25">
      <c r="AG698" s="4"/>
      <c r="AH698" s="4"/>
      <c r="AI698" s="4"/>
      <c r="AJ698" s="4"/>
    </row>
    <row r="699" spans="33:36" ht="25.5" customHeight="1" x14ac:dyDescent="0.25">
      <c r="AG699" s="4"/>
      <c r="AH699" s="4"/>
      <c r="AI699" s="4"/>
      <c r="AJ699" s="4"/>
    </row>
    <row r="700" spans="33:36" ht="25.5" customHeight="1" x14ac:dyDescent="0.25">
      <c r="AG700" s="4"/>
      <c r="AH700" s="4"/>
      <c r="AI700" s="4"/>
      <c r="AJ700" s="4"/>
    </row>
    <row r="701" spans="33:36" ht="25.5" customHeight="1" x14ac:dyDescent="0.25">
      <c r="AG701" s="4"/>
      <c r="AH701" s="4"/>
      <c r="AI701" s="4"/>
      <c r="AJ701" s="4"/>
    </row>
    <row r="702" spans="33:36" ht="25.5" customHeight="1" x14ac:dyDescent="0.25">
      <c r="AG702" s="4"/>
      <c r="AH702" s="4"/>
      <c r="AI702" s="4"/>
      <c r="AJ702" s="4"/>
    </row>
    <row r="703" spans="33:36" ht="25.5" customHeight="1" x14ac:dyDescent="0.25">
      <c r="AG703" s="4"/>
      <c r="AH703" s="4"/>
      <c r="AI703" s="4"/>
      <c r="AJ703" s="4"/>
    </row>
    <row r="704" spans="33:36" ht="25.5" customHeight="1" x14ac:dyDescent="0.25">
      <c r="AG704" s="4"/>
      <c r="AH704" s="4"/>
      <c r="AI704" s="4"/>
      <c r="AJ704" s="4"/>
    </row>
    <row r="705" spans="33:36" ht="25.5" customHeight="1" x14ac:dyDescent="0.25">
      <c r="AG705" s="4"/>
      <c r="AH705" s="4"/>
      <c r="AI705" s="4"/>
      <c r="AJ705" s="4"/>
    </row>
    <row r="706" spans="33:36" ht="25.5" customHeight="1" x14ac:dyDescent="0.25">
      <c r="AG706" s="4"/>
      <c r="AH706" s="4"/>
      <c r="AI706" s="4"/>
      <c r="AJ706" s="4"/>
    </row>
    <row r="707" spans="33:36" ht="25.5" customHeight="1" x14ac:dyDescent="0.25">
      <c r="AG707" s="4"/>
      <c r="AH707" s="4"/>
      <c r="AI707" s="4"/>
      <c r="AJ707" s="4"/>
    </row>
    <row r="708" spans="33:36" ht="25.5" customHeight="1" x14ac:dyDescent="0.25">
      <c r="AG708" s="4"/>
      <c r="AH708" s="4"/>
      <c r="AI708" s="4"/>
      <c r="AJ708" s="4"/>
    </row>
    <row r="709" spans="33:36" ht="25.5" customHeight="1" x14ac:dyDescent="0.25">
      <c r="AG709" s="4"/>
      <c r="AH709" s="4"/>
      <c r="AI709" s="4"/>
      <c r="AJ709" s="4"/>
    </row>
    <row r="710" spans="33:36" ht="25.5" customHeight="1" x14ac:dyDescent="0.25">
      <c r="AG710" s="4"/>
      <c r="AH710" s="4"/>
      <c r="AI710" s="4"/>
      <c r="AJ710" s="4"/>
    </row>
    <row r="711" spans="33:36" ht="25.5" customHeight="1" x14ac:dyDescent="0.25">
      <c r="AG711" s="4"/>
      <c r="AH711" s="4"/>
      <c r="AI711" s="4"/>
      <c r="AJ711" s="4"/>
    </row>
    <row r="712" spans="33:36" ht="25.5" customHeight="1" x14ac:dyDescent="0.25">
      <c r="AG712" s="4"/>
      <c r="AH712" s="4"/>
      <c r="AI712" s="4"/>
      <c r="AJ712" s="4"/>
    </row>
    <row r="713" spans="33:36" ht="25.5" customHeight="1" x14ac:dyDescent="0.25">
      <c r="AG713" s="4"/>
      <c r="AH713" s="4"/>
      <c r="AI713" s="4"/>
      <c r="AJ713" s="4"/>
    </row>
    <row r="714" spans="33:36" ht="25.5" customHeight="1" x14ac:dyDescent="0.25">
      <c r="AG714" s="4"/>
      <c r="AH714" s="4"/>
      <c r="AI714" s="4"/>
      <c r="AJ714" s="4"/>
    </row>
    <row r="715" spans="33:36" ht="25.5" customHeight="1" x14ac:dyDescent="0.25">
      <c r="AG715" s="4"/>
      <c r="AH715" s="4"/>
      <c r="AI715" s="4"/>
      <c r="AJ715" s="4"/>
    </row>
    <row r="716" spans="33:36" ht="25.5" customHeight="1" x14ac:dyDescent="0.25">
      <c r="AG716" s="4"/>
      <c r="AH716" s="4"/>
      <c r="AI716" s="4"/>
      <c r="AJ716" s="4"/>
    </row>
    <row r="717" spans="33:36" ht="25.5" customHeight="1" x14ac:dyDescent="0.25">
      <c r="AG717" s="4"/>
      <c r="AH717" s="4"/>
      <c r="AI717" s="4"/>
      <c r="AJ717" s="4"/>
    </row>
    <row r="718" spans="33:36" ht="25.5" customHeight="1" x14ac:dyDescent="0.25">
      <c r="AG718" s="4"/>
      <c r="AH718" s="4"/>
      <c r="AI718" s="4"/>
      <c r="AJ718" s="4"/>
    </row>
    <row r="719" spans="33:36" ht="25.5" customHeight="1" x14ac:dyDescent="0.25">
      <c r="AG719" s="4"/>
      <c r="AH719" s="4"/>
      <c r="AI719" s="4"/>
      <c r="AJ719" s="4"/>
    </row>
    <row r="720" spans="33:36" ht="25.5" customHeight="1" x14ac:dyDescent="0.25">
      <c r="AG720" s="4"/>
      <c r="AH720" s="4"/>
      <c r="AI720" s="4"/>
      <c r="AJ720" s="4"/>
    </row>
    <row r="721" spans="33:36" ht="25.5" customHeight="1" x14ac:dyDescent="0.25">
      <c r="AG721" s="4"/>
      <c r="AH721" s="4"/>
      <c r="AI721" s="4"/>
      <c r="AJ721" s="4"/>
    </row>
    <row r="722" spans="33:36" ht="25.5" customHeight="1" x14ac:dyDescent="0.25">
      <c r="AG722" s="4"/>
      <c r="AH722" s="4"/>
      <c r="AI722" s="4"/>
      <c r="AJ722" s="4"/>
    </row>
    <row r="723" spans="33:36" ht="25.5" customHeight="1" x14ac:dyDescent="0.25">
      <c r="AG723" s="4"/>
      <c r="AH723" s="4"/>
      <c r="AI723" s="4"/>
      <c r="AJ723" s="4"/>
    </row>
    <row r="724" spans="33:36" ht="25.5" customHeight="1" x14ac:dyDescent="0.25">
      <c r="AG724" s="4"/>
      <c r="AH724" s="4"/>
      <c r="AI724" s="4"/>
      <c r="AJ724" s="4"/>
    </row>
    <row r="725" spans="33:36" ht="25.5" customHeight="1" x14ac:dyDescent="0.25">
      <c r="AG725" s="4"/>
      <c r="AH725" s="4"/>
      <c r="AI725" s="4"/>
      <c r="AJ725" s="4"/>
    </row>
    <row r="726" spans="33:36" ht="25.5" customHeight="1" x14ac:dyDescent="0.25">
      <c r="AG726" s="4"/>
      <c r="AH726" s="4"/>
      <c r="AI726" s="4"/>
      <c r="AJ726" s="4"/>
    </row>
    <row r="727" spans="33:36" ht="25.5" customHeight="1" x14ac:dyDescent="0.25">
      <c r="AG727" s="4"/>
      <c r="AH727" s="4"/>
      <c r="AI727" s="4"/>
      <c r="AJ727" s="4"/>
    </row>
    <row r="728" spans="33:36" ht="25.5" customHeight="1" x14ac:dyDescent="0.25">
      <c r="AG728" s="4"/>
      <c r="AH728" s="4"/>
      <c r="AI728" s="4"/>
      <c r="AJ728" s="4"/>
    </row>
    <row r="729" spans="33:36" ht="25.5" customHeight="1" x14ac:dyDescent="0.25">
      <c r="AG729" s="4"/>
      <c r="AH729" s="4"/>
      <c r="AI729" s="4"/>
      <c r="AJ729" s="4"/>
    </row>
    <row r="730" spans="33:36" ht="25.5" customHeight="1" x14ac:dyDescent="0.25">
      <c r="AG730" s="4"/>
      <c r="AH730" s="4"/>
      <c r="AI730" s="4"/>
      <c r="AJ730" s="4"/>
    </row>
    <row r="731" spans="33:36" ht="25.5" customHeight="1" x14ac:dyDescent="0.25">
      <c r="AG731" s="4"/>
      <c r="AH731" s="4"/>
      <c r="AI731" s="4"/>
      <c r="AJ731" s="4"/>
    </row>
    <row r="732" spans="33:36" ht="25.5" customHeight="1" x14ac:dyDescent="0.25">
      <c r="AG732" s="4"/>
      <c r="AH732" s="4"/>
      <c r="AI732" s="4"/>
      <c r="AJ732" s="4"/>
    </row>
    <row r="733" spans="33:36" ht="25.5" customHeight="1" x14ac:dyDescent="0.25">
      <c r="AG733" s="4"/>
      <c r="AH733" s="4"/>
      <c r="AI733" s="4"/>
      <c r="AJ733" s="4"/>
    </row>
    <row r="734" spans="33:36" ht="25.5" customHeight="1" x14ac:dyDescent="0.25">
      <c r="AG734" s="4"/>
      <c r="AH734" s="4"/>
      <c r="AI734" s="4"/>
      <c r="AJ734" s="4"/>
    </row>
    <row r="735" spans="33:36" ht="25.5" customHeight="1" x14ac:dyDescent="0.25">
      <c r="AG735" s="4"/>
      <c r="AH735" s="4"/>
      <c r="AI735" s="4"/>
      <c r="AJ735" s="4"/>
    </row>
    <row r="736" spans="33:36" ht="25.5" customHeight="1" x14ac:dyDescent="0.25">
      <c r="AG736" s="4"/>
      <c r="AH736" s="4"/>
      <c r="AI736" s="4"/>
      <c r="AJ736" s="4"/>
    </row>
    <row r="737" spans="33:36" ht="25.5" customHeight="1" x14ac:dyDescent="0.25">
      <c r="AG737" s="4"/>
      <c r="AH737" s="4"/>
      <c r="AI737" s="4"/>
      <c r="AJ737" s="4"/>
    </row>
    <row r="738" spans="33:36" ht="25.5" customHeight="1" x14ac:dyDescent="0.25">
      <c r="AG738" s="4"/>
      <c r="AH738" s="4"/>
      <c r="AI738" s="4"/>
      <c r="AJ738" s="4"/>
    </row>
    <row r="739" spans="33:36" ht="25.5" customHeight="1" x14ac:dyDescent="0.25">
      <c r="AG739" s="4"/>
      <c r="AH739" s="4"/>
      <c r="AI739" s="4"/>
      <c r="AJ739" s="4"/>
    </row>
    <row r="740" spans="33:36" ht="25.5" customHeight="1" x14ac:dyDescent="0.25">
      <c r="AG740" s="4"/>
      <c r="AH740" s="4"/>
      <c r="AI740" s="4"/>
      <c r="AJ740" s="4"/>
    </row>
    <row r="741" spans="33:36" ht="25.5" customHeight="1" x14ac:dyDescent="0.25">
      <c r="AG741" s="4"/>
      <c r="AH741" s="4"/>
      <c r="AI741" s="4"/>
      <c r="AJ741" s="4"/>
    </row>
    <row r="742" spans="33:36" ht="25.5" customHeight="1" x14ac:dyDescent="0.25">
      <c r="AG742" s="4"/>
      <c r="AH742" s="4"/>
      <c r="AI742" s="4"/>
      <c r="AJ742" s="4"/>
    </row>
    <row r="743" spans="33:36" ht="25.5" customHeight="1" x14ac:dyDescent="0.25">
      <c r="AG743" s="4"/>
      <c r="AH743" s="4"/>
      <c r="AI743" s="4"/>
      <c r="AJ743" s="4"/>
    </row>
    <row r="744" spans="33:36" ht="25.5" customHeight="1" x14ac:dyDescent="0.25">
      <c r="AG744" s="4"/>
      <c r="AH744" s="4"/>
      <c r="AI744" s="4"/>
      <c r="AJ744" s="4"/>
    </row>
    <row r="745" spans="33:36" ht="25.5" customHeight="1" x14ac:dyDescent="0.25">
      <c r="AG745" s="4"/>
      <c r="AH745" s="4"/>
      <c r="AI745" s="4"/>
      <c r="AJ745" s="4"/>
    </row>
    <row r="746" spans="33:36" ht="25.5" customHeight="1" x14ac:dyDescent="0.25">
      <c r="AG746" s="4"/>
      <c r="AH746" s="4"/>
      <c r="AI746" s="4"/>
      <c r="AJ746" s="4"/>
    </row>
    <row r="747" spans="33:36" ht="25.5" customHeight="1" x14ac:dyDescent="0.25">
      <c r="AG747" s="4"/>
      <c r="AH747" s="4"/>
      <c r="AI747" s="4"/>
      <c r="AJ747" s="4"/>
    </row>
    <row r="748" spans="33:36" ht="25.5" customHeight="1" x14ac:dyDescent="0.25">
      <c r="AG748" s="4"/>
      <c r="AH748" s="4"/>
      <c r="AI748" s="4"/>
      <c r="AJ748" s="4"/>
    </row>
    <row r="749" spans="33:36" ht="25.5" customHeight="1" x14ac:dyDescent="0.25">
      <c r="AG749" s="4"/>
      <c r="AH749" s="4"/>
      <c r="AI749" s="4"/>
      <c r="AJ749" s="4"/>
    </row>
    <row r="750" spans="33:36" ht="25.5" customHeight="1" x14ac:dyDescent="0.25">
      <c r="AG750" s="4"/>
      <c r="AH750" s="4"/>
      <c r="AI750" s="4"/>
      <c r="AJ750" s="4"/>
    </row>
    <row r="751" spans="33:36" ht="25.5" customHeight="1" x14ac:dyDescent="0.25">
      <c r="AG751" s="4"/>
      <c r="AH751" s="4"/>
      <c r="AI751" s="4"/>
      <c r="AJ751" s="4"/>
    </row>
    <row r="752" spans="33:36" ht="25.5" customHeight="1" x14ac:dyDescent="0.25">
      <c r="AG752" s="4"/>
      <c r="AH752" s="4"/>
      <c r="AI752" s="4"/>
      <c r="AJ752" s="4"/>
    </row>
    <row r="753" spans="33:36" ht="25.5" customHeight="1" x14ac:dyDescent="0.25">
      <c r="AG753" s="4"/>
      <c r="AH753" s="4"/>
      <c r="AI753" s="4"/>
      <c r="AJ753" s="4"/>
    </row>
    <row r="754" spans="33:36" ht="25.5" customHeight="1" x14ac:dyDescent="0.25">
      <c r="AG754" s="4"/>
      <c r="AH754" s="4"/>
      <c r="AI754" s="4"/>
      <c r="AJ754" s="4"/>
    </row>
    <row r="755" spans="33:36" ht="25.5" customHeight="1" x14ac:dyDescent="0.25">
      <c r="AG755" s="4"/>
      <c r="AH755" s="4"/>
      <c r="AI755" s="4"/>
      <c r="AJ755" s="4"/>
    </row>
    <row r="756" spans="33:36" ht="25.5" customHeight="1" x14ac:dyDescent="0.25">
      <c r="AG756" s="4"/>
      <c r="AH756" s="4"/>
      <c r="AI756" s="4"/>
      <c r="AJ756" s="4"/>
    </row>
    <row r="757" spans="33:36" ht="25.5" customHeight="1" x14ac:dyDescent="0.25">
      <c r="AG757" s="4"/>
      <c r="AH757" s="4"/>
      <c r="AI757" s="4"/>
      <c r="AJ757" s="4"/>
    </row>
    <row r="758" spans="33:36" ht="25.5" customHeight="1" x14ac:dyDescent="0.25">
      <c r="AG758" s="4"/>
      <c r="AH758" s="4"/>
      <c r="AI758" s="4"/>
      <c r="AJ758" s="4"/>
    </row>
    <row r="759" spans="33:36" ht="25.5" customHeight="1" x14ac:dyDescent="0.25">
      <c r="AG759" s="4"/>
      <c r="AH759" s="4"/>
      <c r="AI759" s="4"/>
      <c r="AJ759" s="4"/>
    </row>
    <row r="760" spans="33:36" ht="25.5" customHeight="1" x14ac:dyDescent="0.25">
      <c r="AG760" s="4"/>
      <c r="AH760" s="4"/>
      <c r="AI760" s="4"/>
      <c r="AJ760" s="4"/>
    </row>
    <row r="761" spans="33:36" ht="25.5" customHeight="1" x14ac:dyDescent="0.25">
      <c r="AG761" s="4"/>
      <c r="AH761" s="4"/>
      <c r="AI761" s="4"/>
      <c r="AJ761" s="4"/>
    </row>
    <row r="762" spans="33:36" ht="25.5" customHeight="1" x14ac:dyDescent="0.25">
      <c r="AG762" s="4"/>
      <c r="AH762" s="4"/>
      <c r="AI762" s="4"/>
      <c r="AJ762" s="4"/>
    </row>
    <row r="763" spans="33:36" ht="25.5" customHeight="1" x14ac:dyDescent="0.25">
      <c r="AG763" s="4"/>
      <c r="AH763" s="4"/>
      <c r="AI763" s="4"/>
      <c r="AJ763" s="4"/>
    </row>
    <row r="764" spans="33:36" ht="25.5" customHeight="1" x14ac:dyDescent="0.25">
      <c r="AG764" s="4"/>
      <c r="AH764" s="4"/>
      <c r="AI764" s="4"/>
      <c r="AJ764" s="4"/>
    </row>
    <row r="765" spans="33:36" ht="25.5" customHeight="1" x14ac:dyDescent="0.25">
      <c r="AG765" s="4"/>
      <c r="AH765" s="4"/>
      <c r="AI765" s="4"/>
      <c r="AJ765" s="4"/>
    </row>
    <row r="766" spans="33:36" ht="25.5" customHeight="1" x14ac:dyDescent="0.25">
      <c r="AG766" s="4"/>
      <c r="AH766" s="4"/>
      <c r="AI766" s="4"/>
      <c r="AJ766" s="4"/>
    </row>
    <row r="767" spans="33:36" ht="25.5" customHeight="1" x14ac:dyDescent="0.25">
      <c r="AG767" s="4"/>
      <c r="AH767" s="4"/>
      <c r="AI767" s="4"/>
      <c r="AJ767" s="4"/>
    </row>
    <row r="768" spans="33:36" ht="25.5" customHeight="1" x14ac:dyDescent="0.25">
      <c r="AG768" s="4"/>
      <c r="AH768" s="4"/>
      <c r="AI768" s="4"/>
      <c r="AJ768" s="4"/>
    </row>
    <row r="769" spans="33:36" ht="25.5" customHeight="1" x14ac:dyDescent="0.25">
      <c r="AG769" s="4"/>
      <c r="AH769" s="4"/>
      <c r="AI769" s="4"/>
      <c r="AJ769" s="4"/>
    </row>
    <row r="770" spans="33:36" ht="25.5" customHeight="1" x14ac:dyDescent="0.25">
      <c r="AG770" s="4"/>
      <c r="AH770" s="4"/>
      <c r="AI770" s="4"/>
      <c r="AJ770" s="4"/>
    </row>
    <row r="771" spans="33:36" ht="25.5" customHeight="1" x14ac:dyDescent="0.25">
      <c r="AG771" s="4"/>
      <c r="AH771" s="4"/>
      <c r="AI771" s="4"/>
      <c r="AJ771" s="4"/>
    </row>
    <row r="772" spans="33:36" ht="25.5" customHeight="1" x14ac:dyDescent="0.25">
      <c r="AG772" s="4"/>
      <c r="AH772" s="4"/>
      <c r="AI772" s="4"/>
      <c r="AJ772" s="4"/>
    </row>
    <row r="773" spans="33:36" ht="25.5" customHeight="1" x14ac:dyDescent="0.25">
      <c r="AG773" s="4"/>
      <c r="AH773" s="4"/>
      <c r="AI773" s="4"/>
      <c r="AJ773" s="4"/>
    </row>
    <row r="774" spans="33:36" ht="25.5" customHeight="1" x14ac:dyDescent="0.25">
      <c r="AG774" s="4"/>
      <c r="AH774" s="4"/>
      <c r="AI774" s="4"/>
      <c r="AJ774" s="4"/>
    </row>
    <row r="775" spans="33:36" ht="25.5" customHeight="1" x14ac:dyDescent="0.25">
      <c r="AG775" s="4"/>
      <c r="AH775" s="4"/>
      <c r="AI775" s="4"/>
      <c r="AJ775" s="4"/>
    </row>
    <row r="776" spans="33:36" ht="25.5" customHeight="1" x14ac:dyDescent="0.25">
      <c r="AG776" s="4"/>
      <c r="AH776" s="4"/>
      <c r="AI776" s="4"/>
      <c r="AJ776" s="4"/>
    </row>
    <row r="777" spans="33:36" ht="25.5" customHeight="1" x14ac:dyDescent="0.25">
      <c r="AG777" s="4"/>
      <c r="AH777" s="4"/>
      <c r="AI777" s="4"/>
      <c r="AJ777" s="4"/>
    </row>
    <row r="778" spans="33:36" ht="25.5" customHeight="1" x14ac:dyDescent="0.25">
      <c r="AG778" s="4"/>
      <c r="AH778" s="4"/>
      <c r="AI778" s="4"/>
      <c r="AJ778" s="4"/>
    </row>
    <row r="779" spans="33:36" ht="25.5" customHeight="1" x14ac:dyDescent="0.25">
      <c r="AG779" s="4"/>
      <c r="AH779" s="4"/>
      <c r="AI779" s="4"/>
      <c r="AJ779" s="4"/>
    </row>
    <row r="780" spans="33:36" ht="25.5" customHeight="1" x14ac:dyDescent="0.25">
      <c r="AG780" s="4"/>
      <c r="AH780" s="4"/>
      <c r="AI780" s="4"/>
      <c r="AJ780" s="4"/>
    </row>
    <row r="781" spans="33:36" ht="25.5" customHeight="1" x14ac:dyDescent="0.25">
      <c r="AG781" s="4"/>
      <c r="AH781" s="4"/>
      <c r="AI781" s="4"/>
      <c r="AJ781" s="4"/>
    </row>
    <row r="782" spans="33:36" ht="25.5" customHeight="1" x14ac:dyDescent="0.25">
      <c r="AG782" s="4"/>
      <c r="AH782" s="4"/>
      <c r="AI782" s="4"/>
      <c r="AJ782" s="4"/>
    </row>
    <row r="783" spans="33:36" ht="25.5" customHeight="1" x14ac:dyDescent="0.25">
      <c r="AG783" s="4"/>
      <c r="AH783" s="4"/>
      <c r="AI783" s="4"/>
      <c r="AJ783" s="4"/>
    </row>
    <row r="784" spans="33:36" ht="25.5" customHeight="1" x14ac:dyDescent="0.25">
      <c r="AG784" s="4"/>
      <c r="AH784" s="4"/>
      <c r="AI784" s="4"/>
      <c r="AJ784" s="4"/>
    </row>
    <row r="785" spans="33:36" ht="25.5" customHeight="1" x14ac:dyDescent="0.25">
      <c r="AG785" s="4"/>
      <c r="AH785" s="4"/>
      <c r="AI785" s="4"/>
      <c r="AJ785" s="4"/>
    </row>
    <row r="786" spans="33:36" ht="25.5" customHeight="1" x14ac:dyDescent="0.25">
      <c r="AG786" s="4"/>
      <c r="AH786" s="4"/>
      <c r="AI786" s="4"/>
      <c r="AJ786" s="4"/>
    </row>
    <row r="787" spans="33:36" ht="25.5" customHeight="1" x14ac:dyDescent="0.25">
      <c r="AG787" s="4"/>
      <c r="AH787" s="4"/>
      <c r="AI787" s="4"/>
      <c r="AJ787" s="4"/>
    </row>
    <row r="788" spans="33:36" ht="25.5" customHeight="1" x14ac:dyDescent="0.25">
      <c r="AG788" s="4"/>
      <c r="AH788" s="4"/>
      <c r="AI788" s="4"/>
      <c r="AJ788" s="4"/>
    </row>
    <row r="789" spans="33:36" ht="25.5" customHeight="1" x14ac:dyDescent="0.25">
      <c r="AG789" s="4"/>
      <c r="AH789" s="4"/>
      <c r="AI789" s="4"/>
      <c r="AJ789" s="4"/>
    </row>
    <row r="790" spans="33:36" ht="25.5" customHeight="1" x14ac:dyDescent="0.25">
      <c r="AG790" s="4"/>
      <c r="AH790" s="4"/>
      <c r="AI790" s="4"/>
      <c r="AJ790" s="4"/>
    </row>
    <row r="791" spans="33:36" ht="25.5" customHeight="1" x14ac:dyDescent="0.25">
      <c r="AG791" s="4"/>
      <c r="AH791" s="4"/>
      <c r="AI791" s="4"/>
      <c r="AJ791" s="4"/>
    </row>
    <row r="792" spans="33:36" ht="25.5" customHeight="1" x14ac:dyDescent="0.25">
      <c r="AG792" s="4"/>
      <c r="AH792" s="4"/>
      <c r="AI792" s="4"/>
      <c r="AJ792" s="4"/>
    </row>
    <row r="793" spans="33:36" ht="25.5" customHeight="1" x14ac:dyDescent="0.25">
      <c r="AG793" s="4"/>
      <c r="AH793" s="4"/>
      <c r="AI793" s="4"/>
      <c r="AJ793" s="4"/>
    </row>
    <row r="794" spans="33:36" ht="25.5" customHeight="1" x14ac:dyDescent="0.25">
      <c r="AG794" s="4"/>
      <c r="AH794" s="4"/>
      <c r="AI794" s="4"/>
      <c r="AJ794" s="4"/>
    </row>
    <row r="795" spans="33:36" ht="25.5" customHeight="1" x14ac:dyDescent="0.25">
      <c r="AG795" s="4"/>
      <c r="AH795" s="4"/>
      <c r="AI795" s="4"/>
      <c r="AJ795" s="4"/>
    </row>
    <row r="796" spans="33:36" ht="25.5" customHeight="1" x14ac:dyDescent="0.25">
      <c r="AG796" s="4"/>
      <c r="AH796" s="4"/>
      <c r="AI796" s="4"/>
      <c r="AJ796" s="4"/>
    </row>
    <row r="797" spans="33:36" ht="25.5" customHeight="1" x14ac:dyDescent="0.25">
      <c r="AG797" s="4"/>
      <c r="AH797" s="4"/>
      <c r="AI797" s="4"/>
      <c r="AJ797" s="4"/>
    </row>
    <row r="798" spans="33:36" ht="25.5" customHeight="1" x14ac:dyDescent="0.25">
      <c r="AG798" s="4"/>
      <c r="AH798" s="4"/>
      <c r="AI798" s="4"/>
      <c r="AJ798" s="4"/>
    </row>
    <row r="799" spans="33:36" ht="25.5" customHeight="1" x14ac:dyDescent="0.25">
      <c r="AG799" s="4"/>
      <c r="AH799" s="4"/>
      <c r="AI799" s="4"/>
      <c r="AJ799" s="4"/>
    </row>
    <row r="800" spans="33:36" ht="25.5" customHeight="1" x14ac:dyDescent="0.25">
      <c r="AG800" s="4"/>
      <c r="AH800" s="4"/>
      <c r="AI800" s="4"/>
      <c r="AJ800" s="4"/>
    </row>
    <row r="801" spans="33:36" ht="25.5" customHeight="1" x14ac:dyDescent="0.25">
      <c r="AG801" s="4"/>
      <c r="AH801" s="4"/>
      <c r="AI801" s="4"/>
      <c r="AJ801" s="4"/>
    </row>
    <row r="802" spans="33:36" ht="25.5" customHeight="1" x14ac:dyDescent="0.25">
      <c r="AG802" s="4"/>
      <c r="AH802" s="4"/>
      <c r="AI802" s="4"/>
      <c r="AJ802" s="4"/>
    </row>
    <row r="803" spans="33:36" ht="25.5" customHeight="1" x14ac:dyDescent="0.25">
      <c r="AG803" s="4"/>
      <c r="AH803" s="4"/>
      <c r="AI803" s="4"/>
      <c r="AJ803" s="4"/>
    </row>
    <row r="804" spans="33:36" ht="25.5" customHeight="1" x14ac:dyDescent="0.25">
      <c r="AG804" s="4"/>
      <c r="AH804" s="4"/>
      <c r="AI804" s="4"/>
      <c r="AJ804" s="4"/>
    </row>
    <row r="805" spans="33:36" ht="25.5" customHeight="1" x14ac:dyDescent="0.25">
      <c r="AG805" s="4"/>
      <c r="AH805" s="4"/>
      <c r="AI805" s="4"/>
      <c r="AJ805" s="4"/>
    </row>
    <row r="806" spans="33:36" ht="25.5" customHeight="1" x14ac:dyDescent="0.25">
      <c r="AG806" s="4"/>
      <c r="AH806" s="4"/>
      <c r="AI806" s="4"/>
      <c r="AJ806" s="4"/>
    </row>
    <row r="807" spans="33:36" ht="25.5" customHeight="1" x14ac:dyDescent="0.25">
      <c r="AG807" s="4"/>
      <c r="AH807" s="4"/>
      <c r="AI807" s="4"/>
      <c r="AJ807" s="4"/>
    </row>
    <row r="808" spans="33:36" ht="25.5" customHeight="1" x14ac:dyDescent="0.25">
      <c r="AG808" s="4"/>
      <c r="AH808" s="4"/>
      <c r="AI808" s="4"/>
      <c r="AJ808" s="4"/>
    </row>
    <row r="809" spans="33:36" ht="25.5" customHeight="1" x14ac:dyDescent="0.25">
      <c r="AG809" s="4"/>
      <c r="AH809" s="4"/>
      <c r="AI809" s="4"/>
      <c r="AJ809" s="4"/>
    </row>
    <row r="810" spans="33:36" ht="25.5" customHeight="1" x14ac:dyDescent="0.25">
      <c r="AG810" s="4"/>
      <c r="AH810" s="4"/>
      <c r="AI810" s="4"/>
      <c r="AJ810" s="4"/>
    </row>
    <row r="811" spans="33:36" ht="25.5" customHeight="1" x14ac:dyDescent="0.25">
      <c r="AG811" s="4"/>
      <c r="AH811" s="4"/>
      <c r="AI811" s="4"/>
      <c r="AJ811" s="4"/>
    </row>
    <row r="812" spans="33:36" ht="25.5" customHeight="1" x14ac:dyDescent="0.25">
      <c r="AG812" s="4"/>
      <c r="AH812" s="4"/>
      <c r="AI812" s="4"/>
      <c r="AJ812" s="4"/>
    </row>
    <row r="813" spans="33:36" ht="25.5" customHeight="1" x14ac:dyDescent="0.25">
      <c r="AG813" s="4"/>
      <c r="AH813" s="4"/>
      <c r="AI813" s="4"/>
      <c r="AJ813" s="4"/>
    </row>
    <row r="814" spans="33:36" ht="25.5" customHeight="1" x14ac:dyDescent="0.25">
      <c r="AG814" s="4"/>
      <c r="AH814" s="4"/>
      <c r="AI814" s="4"/>
      <c r="AJ814" s="4"/>
    </row>
    <row r="815" spans="33:36" ht="25.5" customHeight="1" x14ac:dyDescent="0.25">
      <c r="AG815" s="4"/>
      <c r="AH815" s="4"/>
      <c r="AI815" s="4"/>
      <c r="AJ815" s="4"/>
    </row>
    <row r="816" spans="33:36" ht="25.5" customHeight="1" x14ac:dyDescent="0.25">
      <c r="AG816" s="4"/>
      <c r="AH816" s="4"/>
      <c r="AI816" s="4"/>
      <c r="AJ816" s="4"/>
    </row>
    <row r="817" spans="33:36" ht="25.5" customHeight="1" x14ac:dyDescent="0.25">
      <c r="AG817" s="4"/>
      <c r="AH817" s="4"/>
      <c r="AI817" s="4"/>
      <c r="AJ817" s="4"/>
    </row>
    <row r="818" spans="33:36" ht="25.5" customHeight="1" x14ac:dyDescent="0.25">
      <c r="AG818" s="4"/>
      <c r="AH818" s="4"/>
      <c r="AI818" s="4"/>
      <c r="AJ818" s="4"/>
    </row>
    <row r="819" spans="33:36" ht="25.5" customHeight="1" x14ac:dyDescent="0.25">
      <c r="AG819" s="4"/>
      <c r="AH819" s="4"/>
      <c r="AI819" s="4"/>
      <c r="AJ819" s="4"/>
    </row>
    <row r="820" spans="33:36" ht="25.5" customHeight="1" x14ac:dyDescent="0.25">
      <c r="AG820" s="4"/>
      <c r="AH820" s="4"/>
      <c r="AI820" s="4"/>
      <c r="AJ820" s="4"/>
    </row>
    <row r="821" spans="33:36" ht="25.5" customHeight="1" x14ac:dyDescent="0.25">
      <c r="AG821" s="4"/>
      <c r="AH821" s="4"/>
      <c r="AI821" s="4"/>
      <c r="AJ821" s="4"/>
    </row>
    <row r="822" spans="33:36" ht="25.5" customHeight="1" x14ac:dyDescent="0.25">
      <c r="AG822" s="4"/>
      <c r="AH822" s="4"/>
      <c r="AI822" s="4"/>
      <c r="AJ822" s="4"/>
    </row>
    <row r="823" spans="33:36" ht="25.5" customHeight="1" x14ac:dyDescent="0.25">
      <c r="AG823" s="4"/>
      <c r="AH823" s="4"/>
      <c r="AI823" s="4"/>
      <c r="AJ823" s="4"/>
    </row>
    <row r="824" spans="33:36" ht="25.5" customHeight="1" x14ac:dyDescent="0.25">
      <c r="AG824" s="4"/>
      <c r="AH824" s="4"/>
      <c r="AI824" s="4"/>
      <c r="AJ824" s="4"/>
    </row>
    <row r="825" spans="33:36" ht="25.5" customHeight="1" x14ac:dyDescent="0.25">
      <c r="AG825" s="4"/>
      <c r="AH825" s="4"/>
      <c r="AI825" s="4"/>
      <c r="AJ825" s="4"/>
    </row>
    <row r="826" spans="33:36" ht="25.5" customHeight="1" x14ac:dyDescent="0.25">
      <c r="AG826" s="4"/>
      <c r="AH826" s="4"/>
      <c r="AI826" s="4"/>
      <c r="AJ826" s="4"/>
    </row>
    <row r="827" spans="33:36" ht="25.5" customHeight="1" x14ac:dyDescent="0.25">
      <c r="AG827" s="4"/>
      <c r="AH827" s="4"/>
      <c r="AI827" s="4"/>
      <c r="AJ827" s="4"/>
    </row>
    <row r="828" spans="33:36" ht="25.5" customHeight="1" x14ac:dyDescent="0.25">
      <c r="AG828" s="4"/>
      <c r="AH828" s="4"/>
      <c r="AI828" s="4"/>
      <c r="AJ828" s="4"/>
    </row>
    <row r="829" spans="33:36" ht="25.5" customHeight="1" x14ac:dyDescent="0.25">
      <c r="AG829" s="4"/>
      <c r="AH829" s="4"/>
      <c r="AI829" s="4"/>
      <c r="AJ829" s="4"/>
    </row>
    <row r="830" spans="33:36" ht="25.5" customHeight="1" x14ac:dyDescent="0.25">
      <c r="AG830" s="4"/>
      <c r="AH830" s="4"/>
      <c r="AI830" s="4"/>
      <c r="AJ830" s="4"/>
    </row>
    <row r="831" spans="33:36" ht="25.5" customHeight="1" x14ac:dyDescent="0.25">
      <c r="AG831" s="4"/>
      <c r="AH831" s="4"/>
      <c r="AI831" s="4"/>
      <c r="AJ831" s="4"/>
    </row>
    <row r="832" spans="33:36" ht="25.5" customHeight="1" x14ac:dyDescent="0.25">
      <c r="AG832" s="4"/>
      <c r="AH832" s="4"/>
      <c r="AI832" s="4"/>
      <c r="AJ832" s="4"/>
    </row>
    <row r="833" spans="33:36" ht="25.5" customHeight="1" x14ac:dyDescent="0.25">
      <c r="AG833" s="4"/>
      <c r="AH833" s="4"/>
      <c r="AI833" s="4"/>
      <c r="AJ833" s="4"/>
    </row>
    <row r="834" spans="33:36" ht="25.5" customHeight="1" x14ac:dyDescent="0.25">
      <c r="AG834" s="4"/>
      <c r="AH834" s="4"/>
      <c r="AI834" s="4"/>
      <c r="AJ834" s="4"/>
    </row>
    <row r="835" spans="33:36" ht="25.5" customHeight="1" x14ac:dyDescent="0.25">
      <c r="AG835" s="4"/>
      <c r="AH835" s="4"/>
      <c r="AI835" s="4"/>
      <c r="AJ835" s="4"/>
    </row>
    <row r="836" spans="33:36" ht="25.5" customHeight="1" x14ac:dyDescent="0.25">
      <c r="AG836" s="4"/>
      <c r="AH836" s="4"/>
      <c r="AI836" s="4"/>
      <c r="AJ836" s="4"/>
    </row>
    <row r="837" spans="33:36" ht="25.5" customHeight="1" x14ac:dyDescent="0.25">
      <c r="AG837" s="4"/>
      <c r="AH837" s="4"/>
      <c r="AI837" s="4"/>
      <c r="AJ837" s="4"/>
    </row>
    <row r="838" spans="33:36" ht="25.5" customHeight="1" x14ac:dyDescent="0.25">
      <c r="AG838" s="4"/>
      <c r="AH838" s="4"/>
      <c r="AI838" s="4"/>
      <c r="AJ838" s="4"/>
    </row>
    <row r="839" spans="33:36" ht="25.5" customHeight="1" x14ac:dyDescent="0.25">
      <c r="AG839" s="4"/>
      <c r="AH839" s="4"/>
      <c r="AI839" s="4"/>
      <c r="AJ839" s="4"/>
    </row>
    <row r="840" spans="33:36" ht="25.5" customHeight="1" x14ac:dyDescent="0.25">
      <c r="AG840" s="4"/>
      <c r="AH840" s="4"/>
      <c r="AI840" s="4"/>
      <c r="AJ840" s="4"/>
    </row>
    <row r="841" spans="33:36" ht="25.5" customHeight="1" x14ac:dyDescent="0.25">
      <c r="AG841" s="4"/>
      <c r="AH841" s="4"/>
      <c r="AI841" s="4"/>
      <c r="AJ841" s="4"/>
    </row>
    <row r="842" spans="33:36" ht="25.5" customHeight="1" x14ac:dyDescent="0.25">
      <c r="AG842" s="4"/>
      <c r="AH842" s="4"/>
      <c r="AI842" s="4"/>
      <c r="AJ842" s="4"/>
    </row>
    <row r="843" spans="33:36" ht="25.5" customHeight="1" x14ac:dyDescent="0.25">
      <c r="AG843" s="4"/>
      <c r="AH843" s="4"/>
      <c r="AI843" s="4"/>
      <c r="AJ843" s="4"/>
    </row>
    <row r="844" spans="33:36" ht="25.5" customHeight="1" x14ac:dyDescent="0.25">
      <c r="AG844" s="4"/>
      <c r="AH844" s="4"/>
      <c r="AI844" s="4"/>
      <c r="AJ844" s="4"/>
    </row>
    <row r="845" spans="33:36" ht="25.5" customHeight="1" x14ac:dyDescent="0.25">
      <c r="AG845" s="4"/>
      <c r="AH845" s="4"/>
      <c r="AI845" s="4"/>
      <c r="AJ845" s="4"/>
    </row>
    <row r="846" spans="33:36" ht="25.5" customHeight="1" x14ac:dyDescent="0.25">
      <c r="AG846" s="4"/>
      <c r="AH846" s="4"/>
      <c r="AI846" s="4"/>
      <c r="AJ846" s="4"/>
    </row>
    <row r="847" spans="33:36" ht="25.5" customHeight="1" x14ac:dyDescent="0.25">
      <c r="AG847" s="4"/>
      <c r="AH847" s="4"/>
      <c r="AI847" s="4"/>
      <c r="AJ847" s="4"/>
    </row>
    <row r="848" spans="33:36" ht="25.5" customHeight="1" x14ac:dyDescent="0.25">
      <c r="AG848" s="4"/>
      <c r="AH848" s="4"/>
      <c r="AI848" s="4"/>
      <c r="AJ848" s="4"/>
    </row>
    <row r="849" spans="33:36" ht="25.5" customHeight="1" x14ac:dyDescent="0.25">
      <c r="AG849" s="4"/>
      <c r="AH849" s="4"/>
      <c r="AI849" s="4"/>
      <c r="AJ849" s="4"/>
    </row>
    <row r="850" spans="33:36" ht="25.5" customHeight="1" x14ac:dyDescent="0.25">
      <c r="AG850" s="4"/>
      <c r="AH850" s="4"/>
      <c r="AI850" s="4"/>
      <c r="AJ850" s="4"/>
    </row>
    <row r="851" spans="33:36" ht="25.5" customHeight="1" x14ac:dyDescent="0.25">
      <c r="AG851" s="4"/>
      <c r="AH851" s="4"/>
      <c r="AI851" s="4"/>
      <c r="AJ851" s="4"/>
    </row>
    <row r="852" spans="33:36" ht="25.5" customHeight="1" x14ac:dyDescent="0.25">
      <c r="AG852" s="4"/>
      <c r="AH852" s="4"/>
      <c r="AI852" s="4"/>
      <c r="AJ852" s="4"/>
    </row>
    <row r="853" spans="33:36" ht="25.5" customHeight="1" x14ac:dyDescent="0.25">
      <c r="AG853" s="4"/>
      <c r="AH853" s="4"/>
      <c r="AI853" s="4"/>
      <c r="AJ853" s="4"/>
    </row>
    <row r="854" spans="33:36" ht="25.5" customHeight="1" x14ac:dyDescent="0.25">
      <c r="AG854" s="4"/>
      <c r="AH854" s="4"/>
      <c r="AI854" s="4"/>
      <c r="AJ854" s="4"/>
    </row>
    <row r="855" spans="33:36" ht="25.5" customHeight="1" x14ac:dyDescent="0.25">
      <c r="AG855" s="4"/>
      <c r="AH855" s="4"/>
      <c r="AI855" s="4"/>
      <c r="AJ855" s="4"/>
    </row>
    <row r="856" spans="33:36" ht="25.5" customHeight="1" x14ac:dyDescent="0.25">
      <c r="AG856" s="4"/>
      <c r="AH856" s="4"/>
      <c r="AI856" s="4"/>
      <c r="AJ856" s="4"/>
    </row>
    <row r="857" spans="33:36" ht="25.5" customHeight="1" x14ac:dyDescent="0.25">
      <c r="AG857" s="4"/>
      <c r="AH857" s="4"/>
      <c r="AI857" s="4"/>
      <c r="AJ857" s="4"/>
    </row>
    <row r="858" spans="33:36" ht="25.5" customHeight="1" x14ac:dyDescent="0.25">
      <c r="AG858" s="4"/>
      <c r="AH858" s="4"/>
      <c r="AI858" s="4"/>
      <c r="AJ858" s="4"/>
    </row>
    <row r="859" spans="33:36" ht="25.5" customHeight="1" x14ac:dyDescent="0.25">
      <c r="AG859" s="4"/>
      <c r="AH859" s="4"/>
      <c r="AI859" s="4"/>
      <c r="AJ859" s="4"/>
    </row>
    <row r="860" spans="33:36" ht="25.5" customHeight="1" x14ac:dyDescent="0.25">
      <c r="AG860" s="4"/>
      <c r="AH860" s="4"/>
      <c r="AI860" s="4"/>
      <c r="AJ860" s="4"/>
    </row>
    <row r="861" spans="33:36" ht="25.5" customHeight="1" x14ac:dyDescent="0.25">
      <c r="AG861" s="4"/>
      <c r="AH861" s="4"/>
      <c r="AI861" s="4"/>
      <c r="AJ861" s="4"/>
    </row>
    <row r="862" spans="33:36" ht="25.5" customHeight="1" x14ac:dyDescent="0.25">
      <c r="AG862" s="4"/>
      <c r="AH862" s="4"/>
      <c r="AI862" s="4"/>
      <c r="AJ862" s="4"/>
    </row>
    <row r="863" spans="33:36" ht="25.5" customHeight="1" x14ac:dyDescent="0.25">
      <c r="AG863" s="4"/>
      <c r="AH863" s="4"/>
      <c r="AI863" s="4"/>
      <c r="AJ863" s="4"/>
    </row>
    <row r="864" spans="33:36" ht="25.5" customHeight="1" x14ac:dyDescent="0.25">
      <c r="AG864" s="4"/>
      <c r="AH864" s="4"/>
      <c r="AI864" s="4"/>
      <c r="AJ864" s="4"/>
    </row>
    <row r="865" spans="33:36" ht="25.5" customHeight="1" x14ac:dyDescent="0.25">
      <c r="AG865" s="4"/>
      <c r="AH865" s="4"/>
      <c r="AI865" s="4"/>
      <c r="AJ865" s="4"/>
    </row>
    <row r="866" spans="33:36" ht="25.5" customHeight="1" x14ac:dyDescent="0.25">
      <c r="AG866" s="4"/>
      <c r="AH866" s="4"/>
      <c r="AI866" s="4"/>
      <c r="AJ866" s="4"/>
    </row>
    <row r="867" spans="33:36" ht="25.5" customHeight="1" x14ac:dyDescent="0.25">
      <c r="AG867" s="4"/>
      <c r="AH867" s="4"/>
      <c r="AI867" s="4"/>
      <c r="AJ867" s="4"/>
    </row>
    <row r="868" spans="33:36" ht="25.5" customHeight="1" x14ac:dyDescent="0.25">
      <c r="AG868" s="4"/>
      <c r="AH868" s="4"/>
      <c r="AI868" s="4"/>
      <c r="AJ868" s="4"/>
    </row>
    <row r="869" spans="33:36" ht="25.5" customHeight="1" x14ac:dyDescent="0.25">
      <c r="AG869" s="4"/>
      <c r="AH869" s="4"/>
      <c r="AI869" s="4"/>
      <c r="AJ869" s="4"/>
    </row>
    <row r="870" spans="33:36" ht="25.5" customHeight="1" x14ac:dyDescent="0.25">
      <c r="AG870" s="4"/>
      <c r="AH870" s="4"/>
      <c r="AI870" s="4"/>
      <c r="AJ870" s="4"/>
    </row>
    <row r="871" spans="33:36" ht="25.5" customHeight="1" x14ac:dyDescent="0.25">
      <c r="AG871" s="4"/>
      <c r="AH871" s="4"/>
      <c r="AI871" s="4"/>
      <c r="AJ871" s="4"/>
    </row>
    <row r="872" spans="33:36" ht="25.5" customHeight="1" x14ac:dyDescent="0.25">
      <c r="AG872" s="4"/>
      <c r="AH872" s="4"/>
      <c r="AI872" s="4"/>
      <c r="AJ872" s="4"/>
    </row>
    <row r="873" spans="33:36" ht="25.5" customHeight="1" x14ac:dyDescent="0.25">
      <c r="AG873" s="4"/>
      <c r="AH873" s="4"/>
      <c r="AI873" s="4"/>
      <c r="AJ873" s="4"/>
    </row>
    <row r="874" spans="33:36" ht="25.5" customHeight="1" x14ac:dyDescent="0.25">
      <c r="AG874" s="4"/>
      <c r="AH874" s="4"/>
      <c r="AI874" s="4"/>
      <c r="AJ874" s="4"/>
    </row>
    <row r="875" spans="33:36" ht="25.5" customHeight="1" x14ac:dyDescent="0.25">
      <c r="AG875" s="4"/>
      <c r="AH875" s="4"/>
      <c r="AI875" s="4"/>
      <c r="AJ875" s="4"/>
    </row>
    <row r="876" spans="33:36" ht="25.5" customHeight="1" x14ac:dyDescent="0.25">
      <c r="AG876" s="4"/>
      <c r="AH876" s="4"/>
      <c r="AI876" s="4"/>
      <c r="AJ876" s="4"/>
    </row>
    <row r="877" spans="33:36" ht="25.5" customHeight="1" x14ac:dyDescent="0.25">
      <c r="AG877" s="4"/>
      <c r="AH877" s="4"/>
      <c r="AI877" s="4"/>
      <c r="AJ877" s="4"/>
    </row>
    <row r="878" spans="33:36" ht="25.5" customHeight="1" x14ac:dyDescent="0.25">
      <c r="AG878" s="4"/>
      <c r="AH878" s="4"/>
      <c r="AI878" s="4"/>
      <c r="AJ878" s="4"/>
    </row>
    <row r="879" spans="33:36" ht="25.5" customHeight="1" x14ac:dyDescent="0.25">
      <c r="AG879" s="4"/>
      <c r="AH879" s="4"/>
      <c r="AI879" s="4"/>
      <c r="AJ879" s="4"/>
    </row>
    <row r="880" spans="33:36" ht="25.5" customHeight="1" x14ac:dyDescent="0.25">
      <c r="AG880" s="4"/>
      <c r="AH880" s="4"/>
      <c r="AI880" s="4"/>
      <c r="AJ880" s="4"/>
    </row>
    <row r="881" spans="33:36" ht="25.5" customHeight="1" x14ac:dyDescent="0.25">
      <c r="AG881" s="4"/>
      <c r="AH881" s="4"/>
      <c r="AI881" s="4"/>
      <c r="AJ881" s="4"/>
    </row>
    <row r="882" spans="33:36" ht="25.5" customHeight="1" x14ac:dyDescent="0.25">
      <c r="AG882" s="4"/>
      <c r="AH882" s="4"/>
      <c r="AI882" s="4"/>
      <c r="AJ882" s="4"/>
    </row>
    <row r="883" spans="33:36" ht="25.5" customHeight="1" x14ac:dyDescent="0.25">
      <c r="AG883" s="4"/>
      <c r="AH883" s="4"/>
      <c r="AI883" s="4"/>
      <c r="AJ883" s="4"/>
    </row>
    <row r="884" spans="33:36" ht="25.5" customHeight="1" x14ac:dyDescent="0.25">
      <c r="AG884" s="4"/>
      <c r="AH884" s="4"/>
      <c r="AI884" s="4"/>
      <c r="AJ884" s="4"/>
    </row>
    <row r="885" spans="33:36" ht="25.5" customHeight="1" x14ac:dyDescent="0.25">
      <c r="AG885" s="4"/>
      <c r="AH885" s="4"/>
      <c r="AI885" s="4"/>
      <c r="AJ885" s="4"/>
    </row>
    <row r="886" spans="33:36" ht="25.5" customHeight="1" x14ac:dyDescent="0.25">
      <c r="AG886" s="4"/>
      <c r="AH886" s="4"/>
      <c r="AI886" s="4"/>
      <c r="AJ886" s="4"/>
    </row>
    <row r="887" spans="33:36" ht="25.5" customHeight="1" x14ac:dyDescent="0.25">
      <c r="AG887" s="4"/>
      <c r="AH887" s="4"/>
      <c r="AI887" s="4"/>
      <c r="AJ887" s="4"/>
    </row>
    <row r="888" spans="33:36" ht="25.5" customHeight="1" x14ac:dyDescent="0.25">
      <c r="AG888" s="4"/>
      <c r="AH888" s="4"/>
      <c r="AI888" s="4"/>
      <c r="AJ888" s="4"/>
    </row>
    <row r="889" spans="33:36" ht="25.5" customHeight="1" x14ac:dyDescent="0.25">
      <c r="AG889" s="4"/>
      <c r="AH889" s="4"/>
      <c r="AI889" s="4"/>
      <c r="AJ889" s="4"/>
    </row>
    <row r="890" spans="33:36" ht="25.5" customHeight="1" x14ac:dyDescent="0.25">
      <c r="AG890" s="4"/>
      <c r="AH890" s="4"/>
      <c r="AI890" s="4"/>
      <c r="AJ890" s="4"/>
    </row>
    <row r="891" spans="33:36" ht="25.5" customHeight="1" x14ac:dyDescent="0.25">
      <c r="AG891" s="4"/>
      <c r="AH891" s="4"/>
      <c r="AI891" s="4"/>
      <c r="AJ891" s="4"/>
    </row>
    <row r="892" spans="33:36" ht="25.5" customHeight="1" x14ac:dyDescent="0.25">
      <c r="AG892" s="4"/>
      <c r="AH892" s="4"/>
      <c r="AI892" s="4"/>
      <c r="AJ892" s="4"/>
    </row>
    <row r="893" spans="33:36" ht="25.5" customHeight="1" x14ac:dyDescent="0.25">
      <c r="AG893" s="4"/>
      <c r="AH893" s="4"/>
      <c r="AI893" s="4"/>
      <c r="AJ893" s="4"/>
    </row>
    <row r="894" spans="33:36" ht="25.5" customHeight="1" x14ac:dyDescent="0.25">
      <c r="AG894" s="4"/>
      <c r="AH894" s="4"/>
      <c r="AI894" s="4"/>
      <c r="AJ894" s="4"/>
    </row>
    <row r="895" spans="33:36" ht="25.5" customHeight="1" x14ac:dyDescent="0.25">
      <c r="AG895" s="4"/>
      <c r="AH895" s="4"/>
      <c r="AI895" s="4"/>
      <c r="AJ895" s="4"/>
    </row>
    <row r="896" spans="33:36" ht="25.5" customHeight="1" x14ac:dyDescent="0.25">
      <c r="AG896" s="4"/>
      <c r="AH896" s="4"/>
      <c r="AI896" s="4"/>
      <c r="AJ896" s="4"/>
    </row>
    <row r="897" spans="33:36" ht="25.5" customHeight="1" x14ac:dyDescent="0.25">
      <c r="AG897" s="4"/>
      <c r="AH897" s="4"/>
      <c r="AI897" s="4"/>
      <c r="AJ897" s="4"/>
    </row>
    <row r="898" spans="33:36" ht="25.5" customHeight="1" x14ac:dyDescent="0.25">
      <c r="AG898" s="4"/>
      <c r="AH898" s="4"/>
      <c r="AI898" s="4"/>
      <c r="AJ898" s="4"/>
    </row>
    <row r="899" spans="33:36" ht="25.5" customHeight="1" x14ac:dyDescent="0.25">
      <c r="AG899" s="4"/>
      <c r="AH899" s="4"/>
      <c r="AI899" s="4"/>
      <c r="AJ899" s="4"/>
    </row>
    <row r="900" spans="33:36" ht="25.5" customHeight="1" x14ac:dyDescent="0.25">
      <c r="AG900" s="4"/>
      <c r="AH900" s="4"/>
      <c r="AI900" s="4"/>
      <c r="AJ900" s="4"/>
    </row>
    <row r="901" spans="33:36" ht="25.5" customHeight="1" x14ac:dyDescent="0.25">
      <c r="AG901" s="4"/>
      <c r="AH901" s="4"/>
      <c r="AI901" s="4"/>
      <c r="AJ901" s="4"/>
    </row>
    <row r="902" spans="33:36" ht="25.5" customHeight="1" x14ac:dyDescent="0.25">
      <c r="AG902" s="4"/>
      <c r="AH902" s="4"/>
      <c r="AI902" s="4"/>
      <c r="AJ902" s="4"/>
    </row>
    <row r="903" spans="33:36" ht="25.5" customHeight="1" x14ac:dyDescent="0.25">
      <c r="AG903" s="4"/>
      <c r="AH903" s="4"/>
      <c r="AI903" s="4"/>
      <c r="AJ903" s="4"/>
    </row>
    <row r="904" spans="33:36" ht="25.5" customHeight="1" x14ac:dyDescent="0.25">
      <c r="AG904" s="4"/>
      <c r="AH904" s="4"/>
      <c r="AI904" s="4"/>
      <c r="AJ904" s="4"/>
    </row>
    <row r="905" spans="33:36" ht="25.5" customHeight="1" x14ac:dyDescent="0.25">
      <c r="AG905" s="4"/>
      <c r="AH905" s="4"/>
      <c r="AI905" s="4"/>
      <c r="AJ905" s="4"/>
    </row>
    <row r="906" spans="33:36" ht="25.5" customHeight="1" x14ac:dyDescent="0.25">
      <c r="AG906" s="4"/>
      <c r="AH906" s="4"/>
      <c r="AI906" s="4"/>
      <c r="AJ906" s="4"/>
    </row>
    <row r="907" spans="33:36" ht="25.5" customHeight="1" x14ac:dyDescent="0.25">
      <c r="AG907" s="4"/>
      <c r="AH907" s="4"/>
      <c r="AI907" s="4"/>
      <c r="AJ907" s="4"/>
    </row>
    <row r="908" spans="33:36" ht="25.5" customHeight="1" x14ac:dyDescent="0.25">
      <c r="AG908" s="4"/>
      <c r="AH908" s="4"/>
      <c r="AI908" s="4"/>
      <c r="AJ908" s="4"/>
    </row>
    <row r="909" spans="33:36" ht="25.5" customHeight="1" x14ac:dyDescent="0.25">
      <c r="AG909" s="4"/>
      <c r="AH909" s="4"/>
      <c r="AI909" s="4"/>
      <c r="AJ909" s="4"/>
    </row>
    <row r="910" spans="33:36" ht="25.5" customHeight="1" x14ac:dyDescent="0.25">
      <c r="AG910" s="4"/>
      <c r="AH910" s="4"/>
      <c r="AI910" s="4"/>
      <c r="AJ910" s="4"/>
    </row>
    <row r="911" spans="33:36" ht="25.5" customHeight="1" x14ac:dyDescent="0.25">
      <c r="AG911" s="4"/>
      <c r="AH911" s="4"/>
      <c r="AI911" s="4"/>
      <c r="AJ911" s="4"/>
    </row>
    <row r="912" spans="33:36" ht="25.5" customHeight="1" x14ac:dyDescent="0.25">
      <c r="AG912" s="4"/>
      <c r="AH912" s="4"/>
      <c r="AI912" s="4"/>
      <c r="AJ912" s="4"/>
    </row>
    <row r="913" spans="33:36" ht="25.5" customHeight="1" x14ac:dyDescent="0.25">
      <c r="AG913" s="4"/>
      <c r="AH913" s="4"/>
      <c r="AI913" s="4"/>
      <c r="AJ913" s="4"/>
    </row>
    <row r="914" spans="33:36" ht="25.5" customHeight="1" x14ac:dyDescent="0.25">
      <c r="AG914" s="4"/>
      <c r="AH914" s="4"/>
      <c r="AI914" s="4"/>
      <c r="AJ914" s="4"/>
    </row>
    <row r="915" spans="33:36" ht="25.5" customHeight="1" x14ac:dyDescent="0.25">
      <c r="AG915" s="4"/>
      <c r="AH915" s="4"/>
      <c r="AI915" s="4"/>
      <c r="AJ915" s="4"/>
    </row>
    <row r="916" spans="33:36" ht="25.5" customHeight="1" x14ac:dyDescent="0.25">
      <c r="AG916" s="4"/>
      <c r="AH916" s="4"/>
      <c r="AI916" s="4"/>
      <c r="AJ916" s="4"/>
    </row>
    <row r="917" spans="33:36" ht="25.5" customHeight="1" x14ac:dyDescent="0.25">
      <c r="AG917" s="4"/>
      <c r="AH917" s="4"/>
      <c r="AI917" s="4"/>
      <c r="AJ917" s="4"/>
    </row>
    <row r="918" spans="33:36" ht="25.5" customHeight="1" x14ac:dyDescent="0.25">
      <c r="AG918" s="4"/>
      <c r="AH918" s="4"/>
      <c r="AI918" s="4"/>
      <c r="AJ918" s="4"/>
    </row>
    <row r="919" spans="33:36" ht="25.5" customHeight="1" x14ac:dyDescent="0.25">
      <c r="AG919" s="4"/>
      <c r="AH919" s="4"/>
      <c r="AI919" s="4"/>
      <c r="AJ919" s="4"/>
    </row>
    <row r="920" spans="33:36" ht="25.5" customHeight="1" x14ac:dyDescent="0.25">
      <c r="AG920" s="4"/>
      <c r="AH920" s="4"/>
      <c r="AI920" s="4"/>
      <c r="AJ920" s="4"/>
    </row>
    <row r="921" spans="33:36" ht="25.5" customHeight="1" x14ac:dyDescent="0.25">
      <c r="AG921" s="4"/>
      <c r="AH921" s="4"/>
      <c r="AI921" s="4"/>
      <c r="AJ921" s="4"/>
    </row>
    <row r="922" spans="33:36" ht="25.5" customHeight="1" x14ac:dyDescent="0.25">
      <c r="AG922" s="4"/>
      <c r="AH922" s="4"/>
      <c r="AI922" s="4"/>
      <c r="AJ922" s="4"/>
    </row>
    <row r="923" spans="33:36" ht="25.5" customHeight="1" x14ac:dyDescent="0.25">
      <c r="AG923" s="4"/>
      <c r="AH923" s="4"/>
      <c r="AI923" s="4"/>
      <c r="AJ923" s="4"/>
    </row>
    <row r="924" spans="33:36" ht="25.5" customHeight="1" x14ac:dyDescent="0.25">
      <c r="AG924" s="4"/>
      <c r="AH924" s="4"/>
      <c r="AI924" s="4"/>
      <c r="AJ924" s="4"/>
    </row>
    <row r="925" spans="33:36" ht="25.5" customHeight="1" x14ac:dyDescent="0.25">
      <c r="AG925" s="4"/>
      <c r="AH925" s="4"/>
      <c r="AI925" s="4"/>
      <c r="AJ925" s="4"/>
    </row>
    <row r="926" spans="33:36" ht="25.5" customHeight="1" x14ac:dyDescent="0.25">
      <c r="AG926" s="4"/>
      <c r="AH926" s="4"/>
      <c r="AI926" s="4"/>
      <c r="AJ926" s="4"/>
    </row>
    <row r="927" spans="33:36" ht="25.5" customHeight="1" x14ac:dyDescent="0.25">
      <c r="AG927" s="4"/>
      <c r="AH927" s="4"/>
      <c r="AI927" s="4"/>
      <c r="AJ927" s="4"/>
    </row>
    <row r="928" spans="33:36" ht="25.5" customHeight="1" x14ac:dyDescent="0.25">
      <c r="AG928" s="4"/>
      <c r="AH928" s="4"/>
      <c r="AI928" s="4"/>
      <c r="AJ928" s="4"/>
    </row>
    <row r="929" spans="33:36" ht="25.5" customHeight="1" x14ac:dyDescent="0.25">
      <c r="AG929" s="4"/>
      <c r="AH929" s="4"/>
      <c r="AI929" s="4"/>
      <c r="AJ929" s="4"/>
    </row>
    <row r="930" spans="33:36" ht="25.5" customHeight="1" x14ac:dyDescent="0.25">
      <c r="AG930" s="4"/>
      <c r="AH930" s="4"/>
      <c r="AI930" s="4"/>
      <c r="AJ930" s="4"/>
    </row>
    <row r="931" spans="33:36" ht="25.5" customHeight="1" x14ac:dyDescent="0.25">
      <c r="AG931" s="4"/>
      <c r="AH931" s="4"/>
      <c r="AI931" s="4"/>
      <c r="AJ931" s="4"/>
    </row>
    <row r="932" spans="33:36" ht="25.5" customHeight="1" x14ac:dyDescent="0.25">
      <c r="AG932" s="4"/>
      <c r="AH932" s="4"/>
      <c r="AI932" s="4"/>
      <c r="AJ932" s="4"/>
    </row>
    <row r="933" spans="33:36" ht="25.5" customHeight="1" x14ac:dyDescent="0.25">
      <c r="AG933" s="4"/>
      <c r="AH933" s="4"/>
      <c r="AI933" s="4"/>
      <c r="AJ933" s="4"/>
    </row>
    <row r="934" spans="33:36" ht="25.5" customHeight="1" x14ac:dyDescent="0.25">
      <c r="AG934" s="4"/>
      <c r="AH934" s="4"/>
      <c r="AI934" s="4"/>
      <c r="AJ934" s="4"/>
    </row>
    <row r="935" spans="33:36" ht="25.5" customHeight="1" x14ac:dyDescent="0.25">
      <c r="AG935" s="4"/>
      <c r="AH935" s="4"/>
      <c r="AI935" s="4"/>
      <c r="AJ935" s="4"/>
    </row>
    <row r="936" spans="33:36" ht="25.5" customHeight="1" x14ac:dyDescent="0.25">
      <c r="AG936" s="4"/>
      <c r="AH936" s="4"/>
      <c r="AI936" s="4"/>
      <c r="AJ936" s="4"/>
    </row>
    <row r="937" spans="33:36" ht="25.5" customHeight="1" x14ac:dyDescent="0.25">
      <c r="AG937" s="4"/>
      <c r="AH937" s="4"/>
      <c r="AI937" s="4"/>
      <c r="AJ937" s="4"/>
    </row>
    <row r="938" spans="33:36" ht="25.5" customHeight="1" x14ac:dyDescent="0.25">
      <c r="AG938" s="4"/>
      <c r="AH938" s="4"/>
      <c r="AI938" s="4"/>
      <c r="AJ938" s="4"/>
    </row>
    <row r="939" spans="33:36" ht="25.5" customHeight="1" x14ac:dyDescent="0.25">
      <c r="AG939" s="4"/>
      <c r="AH939" s="4"/>
      <c r="AI939" s="4"/>
      <c r="AJ939" s="4"/>
    </row>
    <row r="940" spans="33:36" ht="25.5" customHeight="1" x14ac:dyDescent="0.25">
      <c r="AG940" s="4"/>
      <c r="AH940" s="4"/>
      <c r="AI940" s="4"/>
      <c r="AJ940" s="4"/>
    </row>
    <row r="941" spans="33:36" ht="25.5" customHeight="1" x14ac:dyDescent="0.25">
      <c r="AG941" s="4"/>
      <c r="AH941" s="4"/>
      <c r="AI941" s="4"/>
      <c r="AJ941" s="4"/>
    </row>
    <row r="942" spans="33:36" ht="25.5" customHeight="1" x14ac:dyDescent="0.25">
      <c r="AG942" s="4"/>
      <c r="AH942" s="4"/>
      <c r="AI942" s="4"/>
      <c r="AJ942" s="4"/>
    </row>
    <row r="943" spans="33:36" ht="25.5" customHeight="1" x14ac:dyDescent="0.25">
      <c r="AG943" s="4"/>
      <c r="AH943" s="4"/>
      <c r="AI943" s="4"/>
      <c r="AJ943" s="4"/>
    </row>
    <row r="944" spans="33:36" ht="25.5" customHeight="1" x14ac:dyDescent="0.25">
      <c r="AG944" s="4"/>
      <c r="AH944" s="4"/>
      <c r="AI944" s="4"/>
      <c r="AJ944" s="4"/>
    </row>
    <row r="945" spans="33:36" ht="25.5" customHeight="1" x14ac:dyDescent="0.25">
      <c r="AG945" s="4"/>
      <c r="AH945" s="4"/>
      <c r="AI945" s="4"/>
      <c r="AJ945" s="4"/>
    </row>
    <row r="946" spans="33:36" ht="25.5" customHeight="1" x14ac:dyDescent="0.25">
      <c r="AG946" s="4"/>
      <c r="AH946" s="4"/>
      <c r="AI946" s="4"/>
      <c r="AJ946" s="4"/>
    </row>
    <row r="947" spans="33:36" ht="25.5" customHeight="1" x14ac:dyDescent="0.25">
      <c r="AG947" s="4"/>
      <c r="AH947" s="4"/>
      <c r="AI947" s="4"/>
      <c r="AJ947" s="4"/>
    </row>
    <row r="948" spans="33:36" ht="25.5" customHeight="1" x14ac:dyDescent="0.25">
      <c r="AG948" s="4"/>
      <c r="AH948" s="4"/>
      <c r="AI948" s="4"/>
      <c r="AJ948" s="4"/>
    </row>
    <row r="949" spans="33:36" ht="25.5" customHeight="1" x14ac:dyDescent="0.25">
      <c r="AG949" s="4"/>
      <c r="AH949" s="4"/>
      <c r="AI949" s="4"/>
      <c r="AJ949" s="4"/>
    </row>
    <row r="950" spans="33:36" ht="25.5" customHeight="1" x14ac:dyDescent="0.25">
      <c r="AG950" s="4"/>
      <c r="AH950" s="4"/>
      <c r="AI950" s="4"/>
      <c r="AJ950" s="4"/>
    </row>
    <row r="951" spans="33:36" ht="25.5" customHeight="1" x14ac:dyDescent="0.25">
      <c r="AG951" s="4"/>
      <c r="AH951" s="4"/>
      <c r="AI951" s="4"/>
      <c r="AJ951" s="4"/>
    </row>
    <row r="952" spans="33:36" ht="25.5" customHeight="1" x14ac:dyDescent="0.25">
      <c r="AG952" s="4"/>
      <c r="AH952" s="4"/>
      <c r="AI952" s="4"/>
      <c r="AJ952" s="4"/>
    </row>
    <row r="953" spans="33:36" ht="25.5" customHeight="1" x14ac:dyDescent="0.25">
      <c r="AG953" s="4"/>
      <c r="AH953" s="4"/>
      <c r="AI953" s="4"/>
      <c r="AJ953" s="4"/>
    </row>
    <row r="954" spans="33:36" ht="25.5" customHeight="1" x14ac:dyDescent="0.25">
      <c r="AG954" s="4"/>
      <c r="AH954" s="4"/>
      <c r="AI954" s="4"/>
      <c r="AJ954" s="4"/>
    </row>
    <row r="955" spans="33:36" ht="25.5" customHeight="1" x14ac:dyDescent="0.25">
      <c r="AG955" s="4"/>
      <c r="AH955" s="4"/>
      <c r="AI955" s="4"/>
      <c r="AJ955" s="4"/>
    </row>
    <row r="956" spans="33:36" ht="25.5" customHeight="1" x14ac:dyDescent="0.25">
      <c r="AG956" s="4"/>
      <c r="AH956" s="4"/>
      <c r="AI956" s="4"/>
      <c r="AJ956" s="4"/>
    </row>
    <row r="957" spans="33:36" ht="25.5" customHeight="1" x14ac:dyDescent="0.25">
      <c r="AG957" s="4"/>
      <c r="AH957" s="4"/>
      <c r="AI957" s="4"/>
      <c r="AJ957" s="4"/>
    </row>
    <row r="958" spans="33:36" ht="25.5" customHeight="1" x14ac:dyDescent="0.25">
      <c r="AG958" s="4"/>
      <c r="AH958" s="4"/>
      <c r="AI958" s="4"/>
      <c r="AJ958" s="4"/>
    </row>
    <row r="959" spans="33:36" ht="25.5" customHeight="1" x14ac:dyDescent="0.25">
      <c r="AG959" s="4"/>
      <c r="AH959" s="4"/>
      <c r="AI959" s="4"/>
      <c r="AJ959" s="4"/>
    </row>
    <row r="960" spans="33:36" ht="25.5" customHeight="1" x14ac:dyDescent="0.25">
      <c r="AG960" s="4"/>
      <c r="AH960" s="4"/>
      <c r="AI960" s="4"/>
      <c r="AJ960" s="4"/>
    </row>
    <row r="961" spans="33:36" ht="25.5" customHeight="1" x14ac:dyDescent="0.25">
      <c r="AG961" s="4"/>
      <c r="AH961" s="4"/>
      <c r="AI961" s="4"/>
      <c r="AJ961" s="4"/>
    </row>
    <row r="962" spans="33:36" ht="25.5" customHeight="1" x14ac:dyDescent="0.25">
      <c r="AG962" s="4"/>
      <c r="AH962" s="4"/>
      <c r="AI962" s="4"/>
      <c r="AJ962" s="4"/>
    </row>
    <row r="963" spans="33:36" ht="25.5" customHeight="1" x14ac:dyDescent="0.25">
      <c r="AG963" s="4"/>
      <c r="AH963" s="4"/>
      <c r="AI963" s="4"/>
      <c r="AJ963" s="4"/>
    </row>
    <row r="964" spans="33:36" ht="25.5" customHeight="1" x14ac:dyDescent="0.25">
      <c r="AG964" s="4"/>
      <c r="AH964" s="4"/>
      <c r="AI964" s="4"/>
      <c r="AJ964" s="4"/>
    </row>
    <row r="965" spans="33:36" ht="25.5" customHeight="1" x14ac:dyDescent="0.25">
      <c r="AG965" s="4"/>
      <c r="AH965" s="4"/>
      <c r="AI965" s="4"/>
      <c r="AJ965" s="4"/>
    </row>
    <row r="966" spans="33:36" ht="25.5" customHeight="1" x14ac:dyDescent="0.25">
      <c r="AG966" s="4"/>
      <c r="AH966" s="4"/>
      <c r="AI966" s="4"/>
      <c r="AJ966" s="4"/>
    </row>
    <row r="967" spans="33:36" ht="25.5" customHeight="1" x14ac:dyDescent="0.25">
      <c r="AG967" s="4"/>
      <c r="AH967" s="4"/>
      <c r="AI967" s="4"/>
      <c r="AJ967" s="4"/>
    </row>
    <row r="968" spans="33:36" ht="25.5" customHeight="1" x14ac:dyDescent="0.25">
      <c r="AG968" s="4"/>
      <c r="AH968" s="4"/>
      <c r="AI968" s="4"/>
      <c r="AJ968" s="4"/>
    </row>
    <row r="969" spans="33:36" ht="25.5" customHeight="1" x14ac:dyDescent="0.25">
      <c r="AG969" s="4"/>
      <c r="AH969" s="4"/>
      <c r="AI969" s="4"/>
      <c r="AJ969" s="4"/>
    </row>
    <row r="970" spans="33:36" ht="25.5" customHeight="1" x14ac:dyDescent="0.25">
      <c r="AG970" s="4"/>
      <c r="AH970" s="4"/>
      <c r="AI970" s="4"/>
      <c r="AJ970" s="4"/>
    </row>
    <row r="971" spans="33:36" ht="25.5" customHeight="1" x14ac:dyDescent="0.25">
      <c r="AG971" s="4"/>
      <c r="AH971" s="4"/>
      <c r="AI971" s="4"/>
      <c r="AJ971" s="4"/>
    </row>
    <row r="972" spans="33:36" ht="25.5" customHeight="1" x14ac:dyDescent="0.25">
      <c r="AG972" s="4"/>
      <c r="AH972" s="4"/>
      <c r="AI972" s="4"/>
      <c r="AJ972" s="4"/>
    </row>
    <row r="973" spans="33:36" ht="25.5" customHeight="1" x14ac:dyDescent="0.25">
      <c r="AG973" s="4"/>
      <c r="AH973" s="4"/>
      <c r="AI973" s="4"/>
      <c r="AJ973" s="4"/>
    </row>
    <row r="974" spans="33:36" ht="25.5" customHeight="1" x14ac:dyDescent="0.25">
      <c r="AG974" s="4"/>
      <c r="AH974" s="4"/>
      <c r="AI974" s="4"/>
      <c r="AJ974" s="4"/>
    </row>
    <row r="975" spans="33:36" ht="25.5" customHeight="1" x14ac:dyDescent="0.25">
      <c r="AG975" s="4"/>
      <c r="AH975" s="4"/>
      <c r="AI975" s="4"/>
      <c r="AJ975" s="4"/>
    </row>
    <row r="976" spans="33:36" ht="25.5" customHeight="1" x14ac:dyDescent="0.25">
      <c r="AG976" s="4"/>
      <c r="AH976" s="4"/>
      <c r="AI976" s="4"/>
      <c r="AJ976" s="4"/>
    </row>
    <row r="977" spans="33:36" ht="25.5" customHeight="1" x14ac:dyDescent="0.25">
      <c r="AG977" s="4"/>
      <c r="AH977" s="4"/>
      <c r="AI977" s="4"/>
      <c r="AJ977" s="4"/>
    </row>
    <row r="978" spans="33:36" ht="25.5" customHeight="1" x14ac:dyDescent="0.25">
      <c r="AG978" s="4"/>
      <c r="AH978" s="4"/>
      <c r="AI978" s="4"/>
      <c r="AJ978" s="4"/>
    </row>
    <row r="979" spans="33:36" ht="25.5" customHeight="1" x14ac:dyDescent="0.25">
      <c r="AG979" s="4"/>
      <c r="AH979" s="4"/>
      <c r="AI979" s="4"/>
      <c r="AJ979" s="4"/>
    </row>
    <row r="980" spans="33:36" ht="25.5" customHeight="1" x14ac:dyDescent="0.25">
      <c r="AG980" s="4"/>
      <c r="AH980" s="4"/>
      <c r="AI980" s="4"/>
      <c r="AJ980" s="4"/>
    </row>
    <row r="981" spans="33:36" ht="25.5" customHeight="1" x14ac:dyDescent="0.25">
      <c r="AG981" s="4"/>
      <c r="AH981" s="4"/>
      <c r="AI981" s="4"/>
      <c r="AJ981" s="4"/>
    </row>
    <row r="982" spans="33:36" ht="25.5" customHeight="1" x14ac:dyDescent="0.25">
      <c r="AG982" s="4"/>
      <c r="AH982" s="4"/>
      <c r="AI982" s="4"/>
      <c r="AJ982" s="4"/>
    </row>
    <row r="983" spans="33:36" ht="25.5" customHeight="1" x14ac:dyDescent="0.25">
      <c r="AG983" s="4"/>
      <c r="AH983" s="4"/>
      <c r="AI983" s="4"/>
      <c r="AJ983" s="4"/>
    </row>
    <row r="984" spans="33:36" ht="25.5" customHeight="1" x14ac:dyDescent="0.25">
      <c r="AG984" s="4"/>
      <c r="AH984" s="4"/>
      <c r="AI984" s="4"/>
      <c r="AJ984" s="4"/>
    </row>
    <row r="985" spans="33:36" ht="25.5" customHeight="1" x14ac:dyDescent="0.25">
      <c r="AG985" s="4"/>
      <c r="AH985" s="4"/>
      <c r="AI985" s="4"/>
      <c r="AJ985" s="4"/>
    </row>
    <row r="986" spans="33:36" ht="25.5" customHeight="1" x14ac:dyDescent="0.25">
      <c r="AG986" s="4"/>
      <c r="AH986" s="4"/>
      <c r="AI986" s="4"/>
      <c r="AJ986" s="4"/>
    </row>
    <row r="987" spans="33:36" ht="25.5" customHeight="1" x14ac:dyDescent="0.25">
      <c r="AG987" s="4"/>
      <c r="AH987" s="4"/>
      <c r="AI987" s="4"/>
      <c r="AJ987" s="4"/>
    </row>
    <row r="988" spans="33:36" ht="25.5" customHeight="1" x14ac:dyDescent="0.25">
      <c r="AG988" s="4"/>
      <c r="AH988" s="4"/>
      <c r="AI988" s="4"/>
      <c r="AJ988" s="4"/>
    </row>
    <row r="989" spans="33:36" ht="25.5" customHeight="1" x14ac:dyDescent="0.25">
      <c r="AG989" s="4"/>
      <c r="AH989" s="4"/>
      <c r="AI989" s="4"/>
      <c r="AJ989" s="4"/>
    </row>
    <row r="990" spans="33:36" ht="25.5" customHeight="1" x14ac:dyDescent="0.25">
      <c r="AG990" s="4"/>
      <c r="AH990" s="4"/>
      <c r="AI990" s="4"/>
      <c r="AJ990" s="4"/>
    </row>
    <row r="991" spans="33:36" ht="25.5" customHeight="1" x14ac:dyDescent="0.25">
      <c r="AG991" s="4"/>
      <c r="AH991" s="4"/>
      <c r="AI991" s="4"/>
      <c r="AJ991" s="4"/>
    </row>
    <row r="992" spans="33:36" ht="25.5" customHeight="1" x14ac:dyDescent="0.25">
      <c r="AG992" s="4"/>
      <c r="AH992" s="4"/>
      <c r="AI992" s="4"/>
      <c r="AJ992" s="4"/>
    </row>
    <row r="993" spans="33:36" ht="25.5" customHeight="1" x14ac:dyDescent="0.25">
      <c r="AG993" s="4"/>
      <c r="AH993" s="4"/>
      <c r="AI993" s="4"/>
      <c r="AJ993" s="4"/>
    </row>
    <row r="994" spans="33:36" ht="25.5" customHeight="1" x14ac:dyDescent="0.25">
      <c r="AG994" s="4"/>
      <c r="AH994" s="4"/>
      <c r="AI994" s="4"/>
      <c r="AJ994" s="4"/>
    </row>
    <row r="995" spans="33:36" ht="25.5" customHeight="1" x14ac:dyDescent="0.25">
      <c r="AG995" s="4"/>
      <c r="AH995" s="4"/>
      <c r="AI995" s="4"/>
      <c r="AJ995" s="4"/>
    </row>
    <row r="996" spans="33:36" ht="25.5" customHeight="1" x14ac:dyDescent="0.25">
      <c r="AG996" s="4"/>
      <c r="AH996" s="4"/>
      <c r="AI996" s="4"/>
      <c r="AJ996" s="4"/>
    </row>
    <row r="997" spans="33:36" ht="25.5" customHeight="1" x14ac:dyDescent="0.25">
      <c r="AG997" s="4"/>
      <c r="AH997" s="4"/>
      <c r="AI997" s="4"/>
      <c r="AJ997" s="4"/>
    </row>
    <row r="998" spans="33:36" ht="25.5" customHeight="1" x14ac:dyDescent="0.25">
      <c r="AG998" s="4"/>
      <c r="AH998" s="4"/>
      <c r="AI998" s="4"/>
      <c r="AJ998" s="4"/>
    </row>
    <row r="999" spans="33:36" ht="25.5" customHeight="1" x14ac:dyDescent="0.25">
      <c r="AG999" s="4"/>
      <c r="AH999" s="4"/>
      <c r="AI999" s="4"/>
      <c r="AJ999" s="4"/>
    </row>
    <row r="1000" spans="33:36" ht="25.5" customHeight="1" x14ac:dyDescent="0.25">
      <c r="AG1000" s="4"/>
      <c r="AH1000" s="4"/>
      <c r="AI1000" s="4"/>
      <c r="AJ1000" s="4"/>
    </row>
    <row r="1001" spans="33:36" ht="25.5" customHeight="1" x14ac:dyDescent="0.25">
      <c r="AG1001" s="4"/>
      <c r="AH1001" s="4"/>
      <c r="AI1001" s="4"/>
      <c r="AJ1001" s="4"/>
    </row>
    <row r="1002" spans="33:36" ht="25.5" customHeight="1" x14ac:dyDescent="0.25">
      <c r="AG1002" s="4"/>
      <c r="AH1002" s="4"/>
      <c r="AI1002" s="4"/>
      <c r="AJ1002" s="4"/>
    </row>
    <row r="1003" spans="33:36" ht="25.5" customHeight="1" x14ac:dyDescent="0.25">
      <c r="AG1003" s="4"/>
      <c r="AH1003" s="4"/>
      <c r="AI1003" s="4"/>
      <c r="AJ1003" s="4"/>
    </row>
    <row r="1004" spans="33:36" ht="25.5" customHeight="1" x14ac:dyDescent="0.25">
      <c r="AG1004" s="4"/>
      <c r="AH1004" s="4"/>
      <c r="AI1004" s="4"/>
      <c r="AJ1004" s="4"/>
    </row>
    <row r="1005" spans="33:36" ht="25.5" customHeight="1" x14ac:dyDescent="0.25">
      <c r="AG1005" s="4"/>
      <c r="AH1005" s="4"/>
      <c r="AI1005" s="4"/>
      <c r="AJ1005" s="4"/>
    </row>
    <row r="1006" spans="33:36" ht="25.5" customHeight="1" x14ac:dyDescent="0.25">
      <c r="AG1006" s="4"/>
      <c r="AH1006" s="4"/>
      <c r="AI1006" s="4"/>
      <c r="AJ1006" s="4"/>
    </row>
    <row r="1007" spans="33:36" ht="25.5" customHeight="1" x14ac:dyDescent="0.25">
      <c r="AG1007" s="4"/>
      <c r="AH1007" s="4"/>
      <c r="AI1007" s="4"/>
      <c r="AJ1007" s="4"/>
    </row>
    <row r="1008" spans="33:36" ht="25.5" customHeight="1" x14ac:dyDescent="0.25">
      <c r="AG1008" s="4"/>
      <c r="AH1008" s="4"/>
      <c r="AI1008" s="4"/>
      <c r="AJ1008" s="4"/>
    </row>
    <row r="1009" spans="33:36" ht="25.5" customHeight="1" x14ac:dyDescent="0.25">
      <c r="AG1009" s="4"/>
      <c r="AH1009" s="4"/>
      <c r="AI1009" s="4"/>
      <c r="AJ1009" s="4"/>
    </row>
    <row r="1010" spans="33:36" ht="25.5" customHeight="1" x14ac:dyDescent="0.25">
      <c r="AG1010" s="4"/>
      <c r="AH1010" s="4"/>
      <c r="AI1010" s="4"/>
      <c r="AJ1010" s="4"/>
    </row>
    <row r="1011" spans="33:36" ht="25.5" customHeight="1" x14ac:dyDescent="0.25">
      <c r="AG1011" s="4"/>
      <c r="AH1011" s="4"/>
      <c r="AI1011" s="4"/>
      <c r="AJ1011" s="4"/>
    </row>
    <row r="1012" spans="33:36" ht="25.5" customHeight="1" x14ac:dyDescent="0.25">
      <c r="AG1012" s="4"/>
      <c r="AH1012" s="4"/>
      <c r="AI1012" s="4"/>
      <c r="AJ1012" s="4"/>
    </row>
    <row r="1013" spans="33:36" ht="25.5" customHeight="1" x14ac:dyDescent="0.25">
      <c r="AG1013" s="4"/>
      <c r="AH1013" s="4"/>
      <c r="AI1013" s="4"/>
      <c r="AJ1013" s="4"/>
    </row>
    <row r="1014" spans="33:36" ht="25.5" customHeight="1" x14ac:dyDescent="0.25">
      <c r="AG1014" s="4"/>
      <c r="AH1014" s="4"/>
      <c r="AI1014" s="4"/>
      <c r="AJ1014" s="4"/>
    </row>
    <row r="1015" spans="33:36" ht="25.5" customHeight="1" x14ac:dyDescent="0.25">
      <c r="AG1015" s="4"/>
      <c r="AH1015" s="4"/>
      <c r="AI1015" s="4"/>
      <c r="AJ1015" s="4"/>
    </row>
    <row r="1016" spans="33:36" ht="25.5" customHeight="1" x14ac:dyDescent="0.25">
      <c r="AG1016" s="4"/>
      <c r="AH1016" s="4"/>
      <c r="AI1016" s="4"/>
      <c r="AJ1016" s="4"/>
    </row>
    <row r="1017" spans="33:36" ht="25.5" customHeight="1" x14ac:dyDescent="0.25">
      <c r="AG1017" s="4"/>
      <c r="AH1017" s="4"/>
      <c r="AI1017" s="4"/>
      <c r="AJ1017" s="4"/>
    </row>
    <row r="1018" spans="33:36" ht="25.5" customHeight="1" x14ac:dyDescent="0.25">
      <c r="AG1018" s="4"/>
      <c r="AH1018" s="4"/>
      <c r="AI1018" s="4"/>
      <c r="AJ1018" s="4"/>
    </row>
    <row r="1019" spans="33:36" ht="25.5" customHeight="1" x14ac:dyDescent="0.25">
      <c r="AG1019" s="4"/>
      <c r="AH1019" s="4"/>
      <c r="AI1019" s="4"/>
      <c r="AJ1019" s="4"/>
    </row>
    <row r="1020" spans="33:36" ht="25.5" customHeight="1" x14ac:dyDescent="0.25">
      <c r="AG1020" s="4"/>
      <c r="AH1020" s="4"/>
      <c r="AI1020" s="4"/>
      <c r="AJ1020" s="4"/>
    </row>
    <row r="1021" spans="33:36" ht="25.5" customHeight="1" x14ac:dyDescent="0.25">
      <c r="AG1021" s="4"/>
      <c r="AH1021" s="4"/>
      <c r="AI1021" s="4"/>
      <c r="AJ1021" s="4"/>
    </row>
    <row r="1022" spans="33:36" ht="25.5" customHeight="1" x14ac:dyDescent="0.25">
      <c r="AG1022" s="4"/>
      <c r="AH1022" s="4"/>
      <c r="AI1022" s="4"/>
      <c r="AJ1022" s="4"/>
    </row>
    <row r="1023" spans="33:36" ht="25.5" customHeight="1" x14ac:dyDescent="0.25">
      <c r="AG1023" s="4"/>
      <c r="AH1023" s="4"/>
      <c r="AI1023" s="4"/>
      <c r="AJ1023" s="4"/>
    </row>
    <row r="1024" spans="33:36" ht="25.5" customHeight="1" x14ac:dyDescent="0.25">
      <c r="AG1024" s="4"/>
      <c r="AH1024" s="4"/>
      <c r="AI1024" s="4"/>
      <c r="AJ1024" s="4"/>
    </row>
    <row r="1025" spans="33:36" ht="25.5" customHeight="1" x14ac:dyDescent="0.25">
      <c r="AG1025" s="4"/>
      <c r="AH1025" s="4"/>
      <c r="AI1025" s="4"/>
      <c r="AJ1025" s="4"/>
    </row>
    <row r="1026" spans="33:36" ht="25.5" customHeight="1" x14ac:dyDescent="0.25">
      <c r="AG1026" s="4"/>
      <c r="AH1026" s="4"/>
      <c r="AI1026" s="4"/>
      <c r="AJ1026" s="4"/>
    </row>
    <row r="1027" spans="33:36" ht="25.5" customHeight="1" x14ac:dyDescent="0.25">
      <c r="AG1027" s="4"/>
      <c r="AH1027" s="4"/>
      <c r="AI1027" s="4"/>
      <c r="AJ1027" s="4"/>
    </row>
    <row r="1028" spans="33:36" ht="25.5" customHeight="1" x14ac:dyDescent="0.25">
      <c r="AG1028" s="4"/>
      <c r="AH1028" s="4"/>
      <c r="AI1028" s="4"/>
      <c r="AJ1028" s="4"/>
    </row>
    <row r="1029" spans="33:36" ht="25.5" customHeight="1" x14ac:dyDescent="0.25">
      <c r="AG1029" s="4"/>
      <c r="AH1029" s="4"/>
      <c r="AI1029" s="4"/>
      <c r="AJ1029" s="4"/>
    </row>
    <row r="1030" spans="33:36" ht="25.5" customHeight="1" x14ac:dyDescent="0.25">
      <c r="AG1030" s="4"/>
      <c r="AH1030" s="4"/>
      <c r="AI1030" s="4"/>
      <c r="AJ1030" s="4"/>
    </row>
    <row r="1031" spans="33:36" ht="25.5" customHeight="1" x14ac:dyDescent="0.25">
      <c r="AG1031" s="4"/>
      <c r="AH1031" s="4"/>
      <c r="AI1031" s="4"/>
      <c r="AJ1031" s="4"/>
    </row>
    <row r="1032" spans="33:36" ht="25.5" customHeight="1" x14ac:dyDescent="0.25">
      <c r="AG1032" s="4"/>
      <c r="AH1032" s="4"/>
      <c r="AI1032" s="4"/>
      <c r="AJ1032" s="4"/>
    </row>
    <row r="1033" spans="33:36" ht="25.5" customHeight="1" x14ac:dyDescent="0.25">
      <c r="AG1033" s="4"/>
      <c r="AH1033" s="4"/>
      <c r="AI1033" s="4"/>
      <c r="AJ1033" s="4"/>
    </row>
    <row r="1034" spans="33:36" ht="25.5" customHeight="1" x14ac:dyDescent="0.25">
      <c r="AG1034" s="4"/>
      <c r="AH1034" s="4"/>
      <c r="AI1034" s="4"/>
      <c r="AJ1034" s="4"/>
    </row>
    <row r="1035" spans="33:36" ht="25.5" customHeight="1" x14ac:dyDescent="0.25">
      <c r="AG1035" s="4"/>
      <c r="AH1035" s="4"/>
      <c r="AI1035" s="4"/>
      <c r="AJ1035" s="4"/>
    </row>
    <row r="1036" spans="33:36" ht="25.5" customHeight="1" x14ac:dyDescent="0.25">
      <c r="AG1036" s="4"/>
      <c r="AH1036" s="4"/>
      <c r="AI1036" s="4"/>
      <c r="AJ1036" s="4"/>
    </row>
    <row r="1037" spans="33:36" ht="25.5" customHeight="1" x14ac:dyDescent="0.25">
      <c r="AG1037" s="4"/>
      <c r="AH1037" s="4"/>
      <c r="AI1037" s="4"/>
      <c r="AJ1037" s="4"/>
    </row>
    <row r="1038" spans="33:36" ht="25.5" customHeight="1" x14ac:dyDescent="0.25">
      <c r="AG1038" s="4"/>
      <c r="AH1038" s="4"/>
      <c r="AI1038" s="4"/>
      <c r="AJ1038" s="4"/>
    </row>
    <row r="1039" spans="33:36" ht="25.5" customHeight="1" x14ac:dyDescent="0.25">
      <c r="AG1039" s="4"/>
      <c r="AH1039" s="4"/>
      <c r="AI1039" s="4"/>
      <c r="AJ1039" s="4"/>
    </row>
    <row r="1040" spans="33:36" ht="25.5" customHeight="1" x14ac:dyDescent="0.25">
      <c r="AG1040" s="4"/>
      <c r="AH1040" s="4"/>
      <c r="AI1040" s="4"/>
      <c r="AJ1040" s="4"/>
    </row>
    <row r="1041" spans="33:36" ht="25.5" customHeight="1" x14ac:dyDescent="0.25">
      <c r="AG1041" s="4"/>
      <c r="AH1041" s="4"/>
      <c r="AI1041" s="4"/>
      <c r="AJ1041" s="4"/>
    </row>
    <row r="1042" spans="33:36" ht="25.5" customHeight="1" x14ac:dyDescent="0.25">
      <c r="AG1042" s="4"/>
      <c r="AH1042" s="4"/>
      <c r="AI1042" s="4"/>
      <c r="AJ1042" s="4"/>
    </row>
    <row r="1043" spans="33:36" ht="25.5" customHeight="1" x14ac:dyDescent="0.25">
      <c r="AG1043" s="4"/>
      <c r="AH1043" s="4"/>
      <c r="AI1043" s="4"/>
      <c r="AJ1043" s="4"/>
    </row>
    <row r="1044" spans="33:36" ht="25.5" customHeight="1" x14ac:dyDescent="0.25">
      <c r="AG1044" s="4"/>
      <c r="AH1044" s="4"/>
      <c r="AI1044" s="4"/>
      <c r="AJ1044" s="4"/>
    </row>
    <row r="1045" spans="33:36" ht="25.5" customHeight="1" x14ac:dyDescent="0.25">
      <c r="AG1045" s="4"/>
      <c r="AH1045" s="4"/>
      <c r="AI1045" s="4"/>
      <c r="AJ1045" s="4"/>
    </row>
    <row r="1046" spans="33:36" ht="25.5" customHeight="1" x14ac:dyDescent="0.25">
      <c r="AG1046" s="4"/>
      <c r="AH1046" s="4"/>
      <c r="AI1046" s="4"/>
      <c r="AJ1046" s="4"/>
    </row>
    <row r="1047" spans="33:36" ht="25.5" customHeight="1" x14ac:dyDescent="0.25">
      <c r="AG1047" s="4"/>
      <c r="AH1047" s="4"/>
      <c r="AI1047" s="4"/>
      <c r="AJ1047" s="4"/>
    </row>
    <row r="1048" spans="33:36" ht="25.5" customHeight="1" x14ac:dyDescent="0.25">
      <c r="AG1048" s="4"/>
      <c r="AH1048" s="4"/>
      <c r="AI1048" s="4"/>
      <c r="AJ1048" s="4"/>
    </row>
    <row r="1049" spans="33:36" ht="25.5" customHeight="1" x14ac:dyDescent="0.25">
      <c r="AG1049" s="4"/>
      <c r="AH1049" s="4"/>
      <c r="AI1049" s="4"/>
      <c r="AJ1049" s="4"/>
    </row>
    <row r="1050" spans="33:36" ht="25.5" customHeight="1" x14ac:dyDescent="0.25">
      <c r="AG1050" s="4"/>
      <c r="AH1050" s="4"/>
      <c r="AI1050" s="4"/>
      <c r="AJ1050" s="4"/>
    </row>
    <row r="1051" spans="33:36" ht="25.5" customHeight="1" x14ac:dyDescent="0.25">
      <c r="AG1051" s="4"/>
      <c r="AH1051" s="4"/>
      <c r="AI1051" s="4"/>
      <c r="AJ1051" s="4"/>
    </row>
    <row r="1052" spans="33:36" ht="25.5" customHeight="1" x14ac:dyDescent="0.25">
      <c r="AG1052" s="4"/>
      <c r="AH1052" s="4"/>
      <c r="AI1052" s="4"/>
      <c r="AJ1052" s="4"/>
    </row>
    <row r="1053" spans="33:36" ht="25.5" customHeight="1" x14ac:dyDescent="0.25">
      <c r="AG1053" s="4"/>
      <c r="AH1053" s="4"/>
      <c r="AI1053" s="4"/>
      <c r="AJ1053" s="4"/>
    </row>
    <row r="1054" spans="33:36" ht="25.5" customHeight="1" x14ac:dyDescent="0.25">
      <c r="AG1054" s="4"/>
      <c r="AH1054" s="4"/>
      <c r="AI1054" s="4"/>
      <c r="AJ1054" s="4"/>
    </row>
    <row r="1055" spans="33:36" ht="25.5" customHeight="1" x14ac:dyDescent="0.25">
      <c r="AG1055" s="4"/>
      <c r="AH1055" s="4"/>
      <c r="AI1055" s="4"/>
      <c r="AJ1055" s="4"/>
    </row>
    <row r="1056" spans="33:36" ht="25.5" customHeight="1" x14ac:dyDescent="0.25">
      <c r="AG1056" s="4"/>
      <c r="AH1056" s="4"/>
      <c r="AI1056" s="4"/>
      <c r="AJ1056" s="4"/>
    </row>
    <row r="1057" spans="33:36" ht="25.5" customHeight="1" x14ac:dyDescent="0.25">
      <c r="AG1057" s="4"/>
      <c r="AH1057" s="4"/>
      <c r="AI1057" s="4"/>
      <c r="AJ1057" s="4"/>
    </row>
    <row r="1058" spans="33:36" ht="25.5" customHeight="1" x14ac:dyDescent="0.25">
      <c r="AG1058" s="4"/>
      <c r="AH1058" s="4"/>
      <c r="AI1058" s="4"/>
      <c r="AJ1058" s="4"/>
    </row>
    <row r="1059" spans="33:36" ht="25.5" customHeight="1" x14ac:dyDescent="0.25">
      <c r="AG1059" s="4"/>
      <c r="AH1059" s="4"/>
      <c r="AI1059" s="4"/>
      <c r="AJ1059" s="4"/>
    </row>
    <row r="1060" spans="33:36" ht="25.5" customHeight="1" x14ac:dyDescent="0.25">
      <c r="AG1060" s="4"/>
      <c r="AH1060" s="4"/>
      <c r="AI1060" s="4"/>
      <c r="AJ1060" s="4"/>
    </row>
    <row r="1061" spans="33:36" ht="25.5" customHeight="1" x14ac:dyDescent="0.25">
      <c r="AG1061" s="4"/>
      <c r="AH1061" s="4"/>
      <c r="AI1061" s="4"/>
      <c r="AJ1061" s="4"/>
    </row>
    <row r="1062" spans="33:36" ht="25.5" customHeight="1" x14ac:dyDescent="0.25">
      <c r="AG1062" s="4"/>
      <c r="AH1062" s="4"/>
      <c r="AI1062" s="4"/>
      <c r="AJ1062" s="4"/>
    </row>
    <row r="1063" spans="33:36" ht="25.5" customHeight="1" x14ac:dyDescent="0.25">
      <c r="AG1063" s="4"/>
      <c r="AH1063" s="4"/>
      <c r="AI1063" s="4"/>
      <c r="AJ1063" s="4"/>
    </row>
    <row r="1064" spans="33:36" ht="25.5" customHeight="1" x14ac:dyDescent="0.25">
      <c r="AG1064" s="4"/>
      <c r="AH1064" s="4"/>
      <c r="AI1064" s="4"/>
      <c r="AJ1064" s="4"/>
    </row>
    <row r="1065" spans="33:36" ht="25.5" customHeight="1" x14ac:dyDescent="0.25">
      <c r="AG1065" s="4"/>
      <c r="AH1065" s="4"/>
      <c r="AI1065" s="4"/>
      <c r="AJ1065" s="4"/>
    </row>
    <row r="1066" spans="33:36" ht="25.5" customHeight="1" x14ac:dyDescent="0.25">
      <c r="AG1066" s="4"/>
      <c r="AH1066" s="4"/>
      <c r="AI1066" s="4"/>
      <c r="AJ1066" s="4"/>
    </row>
    <row r="1067" spans="33:36" ht="25.5" customHeight="1" x14ac:dyDescent="0.25">
      <c r="AG1067" s="4"/>
      <c r="AH1067" s="4"/>
      <c r="AI1067" s="4"/>
      <c r="AJ1067" s="4"/>
    </row>
    <row r="1068" spans="33:36" ht="25.5" customHeight="1" x14ac:dyDescent="0.25">
      <c r="AG1068" s="4"/>
      <c r="AH1068" s="4"/>
      <c r="AI1068" s="4"/>
      <c r="AJ1068" s="4"/>
    </row>
    <row r="1069" spans="33:36" ht="25.5" customHeight="1" x14ac:dyDescent="0.25">
      <c r="AG1069" s="4"/>
      <c r="AH1069" s="4"/>
      <c r="AI1069" s="4"/>
      <c r="AJ1069" s="4"/>
    </row>
    <row r="1070" spans="33:36" ht="25.5" customHeight="1" x14ac:dyDescent="0.25">
      <c r="AG1070" s="4"/>
      <c r="AH1070" s="4"/>
      <c r="AI1070" s="4"/>
      <c r="AJ1070" s="4"/>
    </row>
    <row r="1071" spans="33:36" ht="25.5" customHeight="1" x14ac:dyDescent="0.25">
      <c r="AG1071" s="4"/>
      <c r="AH1071" s="4"/>
      <c r="AI1071" s="4"/>
      <c r="AJ1071" s="4"/>
    </row>
    <row r="1072" spans="33:36" ht="25.5" customHeight="1" x14ac:dyDescent="0.25">
      <c r="AG1072" s="4"/>
      <c r="AH1072" s="4"/>
      <c r="AI1072" s="4"/>
      <c r="AJ1072" s="4"/>
    </row>
    <row r="1073" spans="33:36" ht="25.5" customHeight="1" x14ac:dyDescent="0.25">
      <c r="AG1073" s="4"/>
      <c r="AH1073" s="4"/>
      <c r="AI1073" s="4"/>
      <c r="AJ1073" s="4"/>
    </row>
    <row r="1074" spans="33:36" ht="25.5" customHeight="1" x14ac:dyDescent="0.25">
      <c r="AG1074" s="4"/>
      <c r="AH1074" s="4"/>
      <c r="AI1074" s="4"/>
      <c r="AJ1074" s="4"/>
    </row>
    <row r="1075" spans="33:36" ht="25.5" customHeight="1" x14ac:dyDescent="0.25">
      <c r="AG1075" s="4"/>
      <c r="AH1075" s="4"/>
      <c r="AI1075" s="4"/>
      <c r="AJ1075" s="4"/>
    </row>
    <row r="1076" spans="33:36" ht="25.5" customHeight="1" x14ac:dyDescent="0.25">
      <c r="AG1076" s="4"/>
      <c r="AH1076" s="4"/>
      <c r="AI1076" s="4"/>
      <c r="AJ1076" s="4"/>
    </row>
    <row r="1077" spans="33:36" ht="25.5" customHeight="1" x14ac:dyDescent="0.25">
      <c r="AG1077" s="4"/>
      <c r="AH1077" s="4"/>
      <c r="AI1077" s="4"/>
      <c r="AJ1077" s="4"/>
    </row>
    <row r="1078" spans="33:36" ht="25.5" customHeight="1" x14ac:dyDescent="0.25">
      <c r="AG1078" s="4"/>
      <c r="AH1078" s="4"/>
      <c r="AI1078" s="4"/>
      <c r="AJ1078" s="4"/>
    </row>
    <row r="1079" spans="33:36" ht="25.5" customHeight="1" x14ac:dyDescent="0.25">
      <c r="AG1079" s="4"/>
      <c r="AH1079" s="4"/>
      <c r="AI1079" s="4"/>
      <c r="AJ1079" s="4"/>
    </row>
    <row r="1080" spans="33:36" ht="25.5" customHeight="1" x14ac:dyDescent="0.25">
      <c r="AG1080" s="4"/>
      <c r="AH1080" s="4"/>
      <c r="AI1080" s="4"/>
      <c r="AJ1080" s="4"/>
    </row>
    <row r="1081" spans="33:36" ht="25.5" customHeight="1" x14ac:dyDescent="0.25">
      <c r="AG1081" s="4"/>
      <c r="AH1081" s="4"/>
      <c r="AI1081" s="4"/>
      <c r="AJ1081" s="4"/>
    </row>
    <row r="1082" spans="33:36" ht="25.5" customHeight="1" x14ac:dyDescent="0.25">
      <c r="AG1082" s="4"/>
      <c r="AH1082" s="4"/>
      <c r="AI1082" s="4"/>
      <c r="AJ1082" s="4"/>
    </row>
    <row r="1083" spans="33:36" ht="25.5" customHeight="1" x14ac:dyDescent="0.25">
      <c r="AG1083" s="4"/>
      <c r="AH1083" s="4"/>
      <c r="AI1083" s="4"/>
      <c r="AJ1083" s="4"/>
    </row>
    <row r="1084" spans="33:36" ht="25.5" customHeight="1" x14ac:dyDescent="0.25">
      <c r="AG1084" s="4"/>
      <c r="AH1084" s="4"/>
      <c r="AI1084" s="4"/>
      <c r="AJ1084" s="4"/>
    </row>
    <row r="1085" spans="33:36" ht="25.5" customHeight="1" x14ac:dyDescent="0.25">
      <c r="AG1085" s="4"/>
      <c r="AH1085" s="4"/>
      <c r="AI1085" s="4"/>
      <c r="AJ1085" s="4"/>
    </row>
    <row r="1086" spans="33:36" ht="25.5" customHeight="1" x14ac:dyDescent="0.25">
      <c r="AG1086" s="4"/>
      <c r="AH1086" s="4"/>
      <c r="AI1086" s="4"/>
      <c r="AJ1086" s="4"/>
    </row>
    <row r="1087" spans="33:36" ht="25.5" customHeight="1" x14ac:dyDescent="0.25">
      <c r="AG1087" s="4"/>
      <c r="AH1087" s="4"/>
      <c r="AI1087" s="4"/>
      <c r="AJ1087" s="4"/>
    </row>
    <row r="1088" spans="33:36" ht="25.5" customHeight="1" x14ac:dyDescent="0.25">
      <c r="AG1088" s="4"/>
      <c r="AH1088" s="4"/>
      <c r="AI1088" s="4"/>
      <c r="AJ1088" s="4"/>
    </row>
    <row r="1089" spans="33:36" ht="25.5" customHeight="1" x14ac:dyDescent="0.25">
      <c r="AG1089" s="4"/>
      <c r="AH1089" s="4"/>
      <c r="AI1089" s="4"/>
      <c r="AJ1089" s="4"/>
    </row>
    <row r="1090" spans="33:36" ht="25.5" customHeight="1" x14ac:dyDescent="0.25">
      <c r="AG1090" s="4"/>
      <c r="AH1090" s="4"/>
      <c r="AI1090" s="4"/>
      <c r="AJ1090" s="4"/>
    </row>
    <row r="1091" spans="33:36" ht="25.5" customHeight="1" x14ac:dyDescent="0.25">
      <c r="AG1091" s="4"/>
      <c r="AH1091" s="4"/>
      <c r="AI1091" s="4"/>
      <c r="AJ1091" s="4"/>
    </row>
    <row r="1092" spans="33:36" ht="25.5" customHeight="1" x14ac:dyDescent="0.25">
      <c r="AG1092" s="4"/>
      <c r="AH1092" s="4"/>
      <c r="AI1092" s="4"/>
      <c r="AJ1092" s="4"/>
    </row>
    <row r="1093" spans="33:36" ht="25.5" customHeight="1" x14ac:dyDescent="0.25">
      <c r="AG1093" s="4"/>
      <c r="AH1093" s="4"/>
      <c r="AI1093" s="4"/>
      <c r="AJ1093" s="4"/>
    </row>
    <row r="1094" spans="33:36" ht="25.5" customHeight="1" x14ac:dyDescent="0.25">
      <c r="AG1094" s="4"/>
      <c r="AH1094" s="4"/>
      <c r="AI1094" s="4"/>
      <c r="AJ1094" s="4"/>
    </row>
    <row r="1095" spans="33:36" ht="25.5" customHeight="1" x14ac:dyDescent="0.25">
      <c r="AG1095" s="4"/>
      <c r="AH1095" s="4"/>
      <c r="AI1095" s="4"/>
      <c r="AJ1095" s="4"/>
    </row>
    <row r="1096" spans="33:36" ht="25.5" customHeight="1" x14ac:dyDescent="0.25">
      <c r="AG1096" s="4"/>
      <c r="AH1096" s="4"/>
      <c r="AI1096" s="4"/>
      <c r="AJ1096" s="4"/>
    </row>
    <row r="1097" spans="33:36" ht="25.5" customHeight="1" x14ac:dyDescent="0.25">
      <c r="AG1097" s="4"/>
      <c r="AH1097" s="4"/>
      <c r="AI1097" s="4"/>
      <c r="AJ1097" s="4"/>
    </row>
    <row r="1098" spans="33:36" ht="25.5" customHeight="1" x14ac:dyDescent="0.25">
      <c r="AG1098" s="4"/>
      <c r="AH1098" s="4"/>
      <c r="AI1098" s="4"/>
      <c r="AJ1098" s="4"/>
    </row>
    <row r="1099" spans="33:36" ht="25.5" customHeight="1" x14ac:dyDescent="0.25">
      <c r="AG1099" s="4"/>
      <c r="AH1099" s="4"/>
      <c r="AI1099" s="4"/>
      <c r="AJ1099" s="4"/>
    </row>
    <row r="1100" spans="33:36" ht="25.5" customHeight="1" x14ac:dyDescent="0.25">
      <c r="AG1100" s="4"/>
      <c r="AH1100" s="4"/>
      <c r="AI1100" s="4"/>
      <c r="AJ1100" s="4"/>
    </row>
    <row r="1101" spans="33:36" ht="25.5" customHeight="1" x14ac:dyDescent="0.25">
      <c r="AG1101" s="4"/>
      <c r="AH1101" s="4"/>
      <c r="AI1101" s="4"/>
      <c r="AJ1101" s="4"/>
    </row>
    <row r="1102" spans="33:36" ht="25.5" customHeight="1" x14ac:dyDescent="0.25">
      <c r="AG1102" s="4"/>
      <c r="AH1102" s="4"/>
      <c r="AI1102" s="4"/>
      <c r="AJ1102" s="4"/>
    </row>
    <row r="1103" spans="33:36" ht="25.5" customHeight="1" x14ac:dyDescent="0.25">
      <c r="AG1103" s="4"/>
      <c r="AH1103" s="4"/>
      <c r="AI1103" s="4"/>
      <c r="AJ1103" s="4"/>
    </row>
    <row r="1104" spans="33:36" ht="25.5" customHeight="1" x14ac:dyDescent="0.25">
      <c r="AG1104" s="4"/>
      <c r="AH1104" s="4"/>
      <c r="AI1104" s="4"/>
      <c r="AJ1104" s="4"/>
    </row>
    <row r="1105" spans="33:36" ht="25.5" customHeight="1" x14ac:dyDescent="0.25">
      <c r="AG1105" s="4"/>
      <c r="AH1105" s="4"/>
      <c r="AI1105" s="4"/>
      <c r="AJ1105" s="4"/>
    </row>
    <row r="1106" spans="33:36" ht="25.5" customHeight="1" x14ac:dyDescent="0.25">
      <c r="AG1106" s="4"/>
      <c r="AH1106" s="4"/>
      <c r="AI1106" s="4"/>
      <c r="AJ1106" s="4"/>
    </row>
    <row r="1107" spans="33:36" ht="25.5" customHeight="1" x14ac:dyDescent="0.25">
      <c r="AG1107" s="4"/>
      <c r="AH1107" s="4"/>
      <c r="AI1107" s="4"/>
      <c r="AJ1107" s="4"/>
    </row>
    <row r="1108" spans="33:36" ht="25.5" customHeight="1" x14ac:dyDescent="0.25">
      <c r="AG1108" s="4"/>
      <c r="AH1108" s="4"/>
      <c r="AI1108" s="4"/>
      <c r="AJ1108" s="4"/>
    </row>
    <row r="1109" spans="33:36" ht="25.5" customHeight="1" x14ac:dyDescent="0.25">
      <c r="AG1109" s="4"/>
      <c r="AH1109" s="4"/>
      <c r="AI1109" s="4"/>
      <c r="AJ1109" s="4"/>
    </row>
    <row r="1110" spans="33:36" ht="25.5" customHeight="1" x14ac:dyDescent="0.25">
      <c r="AG1110" s="4"/>
      <c r="AH1110" s="4"/>
      <c r="AI1110" s="4"/>
      <c r="AJ1110" s="4"/>
    </row>
    <row r="1111" spans="33:36" ht="25.5" customHeight="1" x14ac:dyDescent="0.25">
      <c r="AG1111" s="4"/>
      <c r="AH1111" s="4"/>
      <c r="AI1111" s="4"/>
      <c r="AJ1111" s="4"/>
    </row>
    <row r="1112" spans="33:36" ht="25.5" customHeight="1" x14ac:dyDescent="0.25">
      <c r="AG1112" s="4"/>
      <c r="AH1112" s="4"/>
      <c r="AI1112" s="4"/>
      <c r="AJ1112" s="4"/>
    </row>
    <row r="1113" spans="33:36" ht="25.5" customHeight="1" x14ac:dyDescent="0.25">
      <c r="AG1113" s="4"/>
      <c r="AH1113" s="4"/>
      <c r="AI1113" s="4"/>
      <c r="AJ1113" s="4"/>
    </row>
    <row r="1114" spans="33:36" ht="25.5" customHeight="1" x14ac:dyDescent="0.25">
      <c r="AG1114" s="4"/>
      <c r="AH1114" s="4"/>
      <c r="AI1114" s="4"/>
      <c r="AJ1114" s="4"/>
    </row>
    <row r="1115" spans="33:36" ht="25.5" customHeight="1" x14ac:dyDescent="0.25">
      <c r="AG1115" s="4"/>
      <c r="AH1115" s="4"/>
      <c r="AI1115" s="4"/>
      <c r="AJ1115" s="4"/>
    </row>
    <row r="1116" spans="33:36" ht="25.5" customHeight="1" x14ac:dyDescent="0.25">
      <c r="AG1116" s="4"/>
      <c r="AH1116" s="4"/>
      <c r="AI1116" s="4"/>
      <c r="AJ1116" s="4"/>
    </row>
    <row r="1117" spans="33:36" ht="25.5" customHeight="1" x14ac:dyDescent="0.25">
      <c r="AG1117" s="4"/>
      <c r="AH1117" s="4"/>
      <c r="AI1117" s="4"/>
      <c r="AJ1117" s="4"/>
    </row>
    <row r="1118" spans="33:36" ht="25.5" customHeight="1" x14ac:dyDescent="0.25">
      <c r="AG1118" s="4"/>
      <c r="AH1118" s="4"/>
      <c r="AI1118" s="4"/>
      <c r="AJ1118" s="4"/>
    </row>
    <row r="1119" spans="33:36" ht="25.5" customHeight="1" x14ac:dyDescent="0.25">
      <c r="AG1119" s="4"/>
      <c r="AH1119" s="4"/>
      <c r="AI1119" s="4"/>
      <c r="AJ1119" s="4"/>
    </row>
    <row r="1120" spans="33:36" ht="25.5" customHeight="1" x14ac:dyDescent="0.25">
      <c r="AG1120" s="4"/>
      <c r="AH1120" s="4"/>
      <c r="AI1120" s="4"/>
      <c r="AJ1120" s="4"/>
    </row>
    <row r="1121" spans="33:36" ht="25.5" customHeight="1" x14ac:dyDescent="0.25">
      <c r="AG1121" s="4"/>
      <c r="AH1121" s="4"/>
      <c r="AI1121" s="4"/>
      <c r="AJ1121" s="4"/>
    </row>
    <row r="1122" spans="33:36" ht="25.5" customHeight="1" x14ac:dyDescent="0.25">
      <c r="AG1122" s="4"/>
      <c r="AH1122" s="4"/>
      <c r="AI1122" s="4"/>
      <c r="AJ1122" s="4"/>
    </row>
    <row r="1123" spans="33:36" ht="25.5" customHeight="1" x14ac:dyDescent="0.25">
      <c r="AG1123" s="4"/>
      <c r="AH1123" s="4"/>
      <c r="AI1123" s="4"/>
      <c r="AJ1123" s="4"/>
    </row>
    <row r="1124" spans="33:36" ht="25.5" customHeight="1" x14ac:dyDescent="0.25">
      <c r="AG1124" s="4"/>
      <c r="AH1124" s="4"/>
      <c r="AI1124" s="4"/>
      <c r="AJ1124" s="4"/>
    </row>
    <row r="1125" spans="33:36" ht="25.5" customHeight="1" x14ac:dyDescent="0.25">
      <c r="AG1125" s="4"/>
      <c r="AH1125" s="4"/>
      <c r="AI1125" s="4"/>
      <c r="AJ1125" s="4"/>
    </row>
    <row r="1126" spans="33:36" ht="25.5" customHeight="1" x14ac:dyDescent="0.25">
      <c r="AG1126" s="4"/>
      <c r="AH1126" s="4"/>
      <c r="AI1126" s="4"/>
      <c r="AJ1126" s="4"/>
    </row>
    <row r="1127" spans="33:36" ht="25.5" customHeight="1" x14ac:dyDescent="0.25">
      <c r="AG1127" s="4"/>
      <c r="AH1127" s="4"/>
      <c r="AI1127" s="4"/>
      <c r="AJ1127" s="4"/>
    </row>
    <row r="1128" spans="33:36" ht="25.5" customHeight="1" x14ac:dyDescent="0.25">
      <c r="AG1128" s="4"/>
      <c r="AH1128" s="4"/>
      <c r="AI1128" s="4"/>
      <c r="AJ1128" s="4"/>
    </row>
    <row r="1129" spans="33:36" ht="25.5" customHeight="1" x14ac:dyDescent="0.25">
      <c r="AG1129" s="4"/>
      <c r="AH1129" s="4"/>
      <c r="AI1129" s="4"/>
      <c r="AJ1129" s="4"/>
    </row>
    <row r="1130" spans="33:36" ht="25.5" customHeight="1" x14ac:dyDescent="0.25">
      <c r="AG1130" s="4"/>
      <c r="AH1130" s="4"/>
      <c r="AI1130" s="4"/>
      <c r="AJ1130" s="4"/>
    </row>
    <row r="1131" spans="33:36" ht="25.5" customHeight="1" x14ac:dyDescent="0.25">
      <c r="AG1131" s="4"/>
      <c r="AH1131" s="4"/>
      <c r="AI1131" s="4"/>
      <c r="AJ1131" s="4"/>
    </row>
    <row r="1132" spans="33:36" ht="25.5" customHeight="1" x14ac:dyDescent="0.25">
      <c r="AG1132" s="4"/>
      <c r="AH1132" s="4"/>
      <c r="AI1132" s="4"/>
      <c r="AJ1132" s="4"/>
    </row>
    <row r="1133" spans="33:36" ht="25.5" customHeight="1" x14ac:dyDescent="0.25">
      <c r="AG1133" s="4"/>
      <c r="AH1133" s="4"/>
      <c r="AI1133" s="4"/>
      <c r="AJ1133" s="4"/>
    </row>
    <row r="1134" spans="33:36" ht="25.5" customHeight="1" x14ac:dyDescent="0.25">
      <c r="AG1134" s="4"/>
      <c r="AH1134" s="4"/>
      <c r="AI1134" s="4"/>
      <c r="AJ1134" s="4"/>
    </row>
    <row r="1135" spans="33:36" ht="25.5" customHeight="1" x14ac:dyDescent="0.25">
      <c r="AG1135" s="4"/>
      <c r="AH1135" s="4"/>
      <c r="AI1135" s="4"/>
      <c r="AJ1135" s="4"/>
    </row>
    <row r="1136" spans="33:36" ht="25.5" customHeight="1" x14ac:dyDescent="0.25">
      <c r="AG1136" s="4"/>
      <c r="AH1136" s="4"/>
      <c r="AI1136" s="4"/>
      <c r="AJ1136" s="4"/>
    </row>
    <row r="1137" spans="33:36" ht="25.5" customHeight="1" x14ac:dyDescent="0.25">
      <c r="AG1137" s="4"/>
      <c r="AH1137" s="4"/>
      <c r="AI1137" s="4"/>
      <c r="AJ1137" s="4"/>
    </row>
    <row r="1138" spans="33:36" ht="25.5" customHeight="1" x14ac:dyDescent="0.25">
      <c r="AG1138" s="4"/>
      <c r="AH1138" s="4"/>
      <c r="AI1138" s="4"/>
      <c r="AJ1138" s="4"/>
    </row>
    <row r="1139" spans="33:36" ht="25.5" customHeight="1" x14ac:dyDescent="0.25">
      <c r="AG1139" s="4"/>
      <c r="AH1139" s="4"/>
      <c r="AI1139" s="4"/>
      <c r="AJ1139" s="4"/>
    </row>
    <row r="1140" spans="33:36" ht="25.5" customHeight="1" x14ac:dyDescent="0.25">
      <c r="AG1140" s="4"/>
      <c r="AH1140" s="4"/>
      <c r="AI1140" s="4"/>
      <c r="AJ1140" s="4"/>
    </row>
    <row r="1141" spans="33:36" ht="25.5" customHeight="1" x14ac:dyDescent="0.25">
      <c r="AG1141" s="4"/>
      <c r="AH1141" s="4"/>
      <c r="AI1141" s="4"/>
      <c r="AJ1141" s="4"/>
    </row>
    <row r="1142" spans="33:36" ht="25.5" customHeight="1" x14ac:dyDescent="0.25">
      <c r="AG1142" s="4"/>
      <c r="AH1142" s="4"/>
      <c r="AI1142" s="4"/>
      <c r="AJ1142" s="4"/>
    </row>
    <row r="1143" spans="33:36" ht="25.5" customHeight="1" x14ac:dyDescent="0.25">
      <c r="AG1143" s="4"/>
      <c r="AH1143" s="4"/>
      <c r="AI1143" s="4"/>
      <c r="AJ1143" s="4"/>
    </row>
    <row r="1144" spans="33:36" ht="25.5" customHeight="1" x14ac:dyDescent="0.25">
      <c r="AG1144" s="4"/>
      <c r="AH1144" s="4"/>
      <c r="AI1144" s="4"/>
      <c r="AJ1144" s="4"/>
    </row>
    <row r="1145" spans="33:36" ht="25.5" customHeight="1" x14ac:dyDescent="0.25">
      <c r="AG1145" s="4"/>
      <c r="AH1145" s="4"/>
      <c r="AI1145" s="4"/>
      <c r="AJ1145" s="4"/>
    </row>
    <row r="1146" spans="33:36" ht="25.5" customHeight="1" x14ac:dyDescent="0.25">
      <c r="AG1146" s="4"/>
      <c r="AH1146" s="4"/>
      <c r="AI1146" s="4"/>
      <c r="AJ1146" s="4"/>
    </row>
    <row r="1147" spans="33:36" ht="25.5" customHeight="1" x14ac:dyDescent="0.25">
      <c r="AG1147" s="4"/>
      <c r="AH1147" s="4"/>
      <c r="AI1147" s="4"/>
      <c r="AJ1147" s="4"/>
    </row>
    <row r="1148" spans="33:36" ht="25.5" customHeight="1" x14ac:dyDescent="0.25">
      <c r="AG1148" s="4"/>
      <c r="AH1148" s="4"/>
      <c r="AI1148" s="4"/>
      <c r="AJ1148" s="4"/>
    </row>
    <row r="1149" spans="33:36" ht="25.5" customHeight="1" x14ac:dyDescent="0.25">
      <c r="AG1149" s="4"/>
      <c r="AH1149" s="4"/>
      <c r="AI1149" s="4"/>
      <c r="AJ1149" s="4"/>
    </row>
    <row r="1150" spans="33:36" ht="25.5" customHeight="1" x14ac:dyDescent="0.25">
      <c r="AG1150" s="4"/>
      <c r="AH1150" s="4"/>
      <c r="AI1150" s="4"/>
      <c r="AJ1150" s="4"/>
    </row>
    <row r="1151" spans="33:36" ht="25.5" customHeight="1" x14ac:dyDescent="0.25">
      <c r="AG1151" s="4"/>
      <c r="AH1151" s="4"/>
      <c r="AI1151" s="4"/>
      <c r="AJ1151" s="4"/>
    </row>
    <row r="1152" spans="33:36" ht="25.5" customHeight="1" x14ac:dyDescent="0.25">
      <c r="AG1152" s="4"/>
      <c r="AH1152" s="4"/>
      <c r="AI1152" s="4"/>
      <c r="AJ1152" s="4"/>
    </row>
    <row r="1153" spans="33:36" ht="25.5" customHeight="1" x14ac:dyDescent="0.25">
      <c r="AG1153" s="4"/>
      <c r="AH1153" s="4"/>
      <c r="AI1153" s="4"/>
      <c r="AJ1153" s="4"/>
    </row>
    <row r="1154" spans="33:36" ht="25.5" customHeight="1" x14ac:dyDescent="0.25">
      <c r="AG1154" s="4"/>
      <c r="AH1154" s="4"/>
      <c r="AI1154" s="4"/>
      <c r="AJ1154" s="4"/>
    </row>
    <row r="1155" spans="33:36" ht="25.5" customHeight="1" x14ac:dyDescent="0.25">
      <c r="AG1155" s="4"/>
      <c r="AH1155" s="4"/>
      <c r="AI1155" s="4"/>
      <c r="AJ1155" s="4"/>
    </row>
    <row r="1156" spans="33:36" ht="25.5" customHeight="1" x14ac:dyDescent="0.25">
      <c r="AG1156" s="4"/>
      <c r="AH1156" s="4"/>
      <c r="AI1156" s="4"/>
      <c r="AJ1156" s="4"/>
    </row>
    <row r="1157" spans="33:36" ht="25.5" customHeight="1" x14ac:dyDescent="0.25">
      <c r="AG1157" s="4"/>
      <c r="AH1157" s="4"/>
      <c r="AI1157" s="4"/>
      <c r="AJ1157" s="4"/>
    </row>
    <row r="1158" spans="33:36" ht="25.5" customHeight="1" x14ac:dyDescent="0.25">
      <c r="AG1158" s="4"/>
      <c r="AH1158" s="4"/>
      <c r="AI1158" s="4"/>
      <c r="AJ1158" s="4"/>
    </row>
    <row r="1159" spans="33:36" ht="25.5" customHeight="1" x14ac:dyDescent="0.25">
      <c r="AG1159" s="4"/>
      <c r="AH1159" s="4"/>
      <c r="AI1159" s="4"/>
      <c r="AJ1159" s="4"/>
    </row>
    <row r="1160" spans="33:36" ht="25.5" customHeight="1" x14ac:dyDescent="0.25">
      <c r="AG1160" s="4"/>
      <c r="AH1160" s="4"/>
      <c r="AI1160" s="4"/>
      <c r="AJ1160" s="4"/>
    </row>
    <row r="1161" spans="33:36" ht="25.5" customHeight="1" x14ac:dyDescent="0.25">
      <c r="AG1161" s="4"/>
      <c r="AH1161" s="4"/>
      <c r="AI1161" s="4"/>
      <c r="AJ1161" s="4"/>
    </row>
    <row r="1162" spans="33:36" ht="25.5" customHeight="1" x14ac:dyDescent="0.25">
      <c r="AG1162" s="4"/>
      <c r="AH1162" s="4"/>
      <c r="AI1162" s="4"/>
      <c r="AJ1162" s="4"/>
    </row>
    <row r="1163" spans="33:36" ht="25.5" customHeight="1" x14ac:dyDescent="0.25">
      <c r="AG1163" s="4"/>
      <c r="AH1163" s="4"/>
      <c r="AI1163" s="4"/>
      <c r="AJ1163" s="4"/>
    </row>
    <row r="1164" spans="33:36" ht="25.5" customHeight="1" x14ac:dyDescent="0.25">
      <c r="AG1164" s="4"/>
      <c r="AH1164" s="4"/>
      <c r="AI1164" s="4"/>
      <c r="AJ1164" s="4"/>
    </row>
    <row r="1165" spans="33:36" ht="25.5" customHeight="1" x14ac:dyDescent="0.25">
      <c r="AG1165" s="4"/>
      <c r="AH1165" s="4"/>
      <c r="AI1165" s="4"/>
      <c r="AJ1165" s="4"/>
    </row>
    <row r="1166" spans="33:36" ht="25.5" customHeight="1" x14ac:dyDescent="0.25">
      <c r="AG1166" s="4"/>
      <c r="AH1166" s="4"/>
      <c r="AI1166" s="4"/>
      <c r="AJ1166" s="4"/>
    </row>
    <row r="1167" spans="33:36" ht="25.5" customHeight="1" x14ac:dyDescent="0.25">
      <c r="AG1167" s="4"/>
      <c r="AH1167" s="4"/>
      <c r="AI1167" s="4"/>
      <c r="AJ1167" s="4"/>
    </row>
    <row r="1168" spans="33:36" ht="25.5" customHeight="1" x14ac:dyDescent="0.25">
      <c r="AG1168" s="4"/>
      <c r="AH1168" s="4"/>
      <c r="AI1168" s="4"/>
      <c r="AJ1168" s="4"/>
    </row>
    <row r="1169" spans="1:36" ht="25.5" customHeight="1" x14ac:dyDescent="0.25">
      <c r="A1169" s="37"/>
      <c r="B1169" s="37"/>
      <c r="C1169" s="37"/>
      <c r="D1169" s="37"/>
      <c r="E1169" s="38"/>
      <c r="F1169" s="37"/>
      <c r="G1169" s="37"/>
      <c r="H1169" s="37"/>
      <c r="I1169" s="37"/>
      <c r="J1169" s="37"/>
      <c r="K1169" s="37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  <c r="Y1169" s="37"/>
      <c r="Z1169" s="37"/>
      <c r="AA1169" s="37"/>
      <c r="AB1169" s="37"/>
      <c r="AC1169" s="37"/>
      <c r="AD1169" s="37"/>
      <c r="AE1169" s="37"/>
      <c r="AF1169" s="37"/>
      <c r="AG1169" s="37"/>
      <c r="AH1169" s="37"/>
      <c r="AI1169" s="37"/>
      <c r="AJ1169" s="37"/>
    </row>
    <row r="1170" spans="1:36" ht="25.5" customHeight="1" x14ac:dyDescent="0.25">
      <c r="AG1170" s="4"/>
      <c r="AH1170" s="4"/>
      <c r="AI1170" s="4"/>
      <c r="AJ1170" s="4"/>
    </row>
    <row r="1171" spans="1:36" ht="25.5" customHeight="1" x14ac:dyDescent="0.25">
      <c r="AG1171" s="4"/>
      <c r="AH1171" s="4"/>
      <c r="AI1171" s="4"/>
      <c r="AJ1171" s="4"/>
    </row>
    <row r="1172" spans="1:36" ht="25.5" customHeight="1" x14ac:dyDescent="0.25">
      <c r="AG1172" s="4"/>
      <c r="AH1172" s="4"/>
      <c r="AI1172" s="4"/>
      <c r="AJ1172" s="4"/>
    </row>
    <row r="1173" spans="1:36" ht="25.5" customHeight="1" x14ac:dyDescent="0.25">
      <c r="AG1173" s="4"/>
      <c r="AH1173" s="4"/>
      <c r="AI1173" s="4"/>
      <c r="AJ1173" s="4"/>
    </row>
    <row r="1174" spans="1:36" ht="25.5" customHeight="1" x14ac:dyDescent="0.25">
      <c r="AG1174" s="4"/>
      <c r="AH1174" s="4"/>
      <c r="AI1174" s="4"/>
      <c r="AJ1174" s="4"/>
    </row>
    <row r="1175" spans="1:36" ht="25.5" customHeight="1" x14ac:dyDescent="0.25">
      <c r="AG1175" s="4"/>
      <c r="AH1175" s="4"/>
      <c r="AI1175" s="4"/>
      <c r="AJ1175" s="4"/>
    </row>
    <row r="1176" spans="1:36" ht="25.5" customHeight="1" x14ac:dyDescent="0.25">
      <c r="AG1176" s="4"/>
      <c r="AH1176" s="4"/>
      <c r="AI1176" s="4"/>
      <c r="AJ1176" s="4"/>
    </row>
    <row r="1177" spans="1:36" ht="25.5" customHeight="1" x14ac:dyDescent="0.25">
      <c r="AG1177" s="4"/>
      <c r="AH1177" s="4"/>
      <c r="AI1177" s="4"/>
      <c r="AJ1177" s="4"/>
    </row>
    <row r="1178" spans="1:36" ht="25.5" customHeight="1" x14ac:dyDescent="0.25">
      <c r="AG1178" s="4"/>
      <c r="AH1178" s="4"/>
      <c r="AI1178" s="4"/>
      <c r="AJ1178" s="4"/>
    </row>
    <row r="1179" spans="1:36" ht="25.5" customHeight="1" x14ac:dyDescent="0.25">
      <c r="AG1179" s="4"/>
      <c r="AH1179" s="4"/>
      <c r="AI1179" s="4"/>
      <c r="AJ1179" s="4"/>
    </row>
    <row r="1180" spans="1:36" ht="25.5" customHeight="1" x14ac:dyDescent="0.25">
      <c r="AG1180" s="4"/>
      <c r="AH1180" s="4"/>
      <c r="AI1180" s="4"/>
      <c r="AJ1180" s="4"/>
    </row>
    <row r="1181" spans="1:36" ht="25.5" customHeight="1" x14ac:dyDescent="0.25">
      <c r="AG1181" s="4"/>
      <c r="AH1181" s="4"/>
      <c r="AI1181" s="4"/>
      <c r="AJ1181" s="4"/>
    </row>
    <row r="1182" spans="1:36" ht="25.5" customHeight="1" x14ac:dyDescent="0.25">
      <c r="AG1182" s="4"/>
      <c r="AH1182" s="4"/>
      <c r="AI1182" s="4"/>
      <c r="AJ1182" s="4"/>
    </row>
    <row r="1183" spans="1:36" ht="25.5" customHeight="1" x14ac:dyDescent="0.25">
      <c r="AG1183" s="4"/>
      <c r="AH1183" s="4"/>
      <c r="AI1183" s="4"/>
      <c r="AJ1183" s="4"/>
    </row>
    <row r="1184" spans="1:36" ht="25.5" customHeight="1" x14ac:dyDescent="0.25">
      <c r="AG1184" s="4"/>
      <c r="AH1184" s="4"/>
      <c r="AI1184" s="4"/>
      <c r="AJ1184" s="4"/>
    </row>
    <row r="1185" spans="33:36" ht="25.5" customHeight="1" x14ac:dyDescent="0.25">
      <c r="AG1185" s="4"/>
      <c r="AH1185" s="4"/>
      <c r="AI1185" s="4"/>
      <c r="AJ1185" s="4"/>
    </row>
    <row r="1186" spans="33:36" ht="25.5" customHeight="1" x14ac:dyDescent="0.25">
      <c r="AG1186" s="4"/>
      <c r="AH1186" s="4"/>
      <c r="AI1186" s="4"/>
      <c r="AJ1186" s="4"/>
    </row>
    <row r="1187" spans="33:36" ht="25.5" customHeight="1" x14ac:dyDescent="0.25">
      <c r="AG1187" s="4"/>
      <c r="AH1187" s="4"/>
      <c r="AI1187" s="4"/>
      <c r="AJ1187" s="4"/>
    </row>
    <row r="1188" spans="33:36" ht="25.5" customHeight="1" x14ac:dyDescent="0.25">
      <c r="AG1188" s="4"/>
      <c r="AH1188" s="4"/>
      <c r="AI1188" s="4"/>
      <c r="AJ1188" s="4"/>
    </row>
    <row r="1189" spans="33:36" ht="25.5" customHeight="1" x14ac:dyDescent="0.25">
      <c r="AG1189" s="4"/>
      <c r="AH1189" s="4"/>
      <c r="AI1189" s="4"/>
      <c r="AJ1189" s="4"/>
    </row>
    <row r="1190" spans="33:36" ht="25.5" customHeight="1" x14ac:dyDescent="0.25">
      <c r="AG1190" s="4"/>
      <c r="AH1190" s="4"/>
      <c r="AI1190" s="4"/>
      <c r="AJ1190" s="4"/>
    </row>
    <row r="1191" spans="33:36" ht="25.5" customHeight="1" x14ac:dyDescent="0.25">
      <c r="AG1191" s="4"/>
      <c r="AH1191" s="4"/>
      <c r="AI1191" s="4"/>
      <c r="AJ1191" s="4"/>
    </row>
    <row r="1192" spans="33:36" ht="25.5" customHeight="1" x14ac:dyDescent="0.25">
      <c r="AG1192" s="4"/>
      <c r="AH1192" s="4"/>
      <c r="AI1192" s="4"/>
      <c r="AJ1192" s="4"/>
    </row>
    <row r="1193" spans="33:36" ht="25.5" customHeight="1" x14ac:dyDescent="0.25">
      <c r="AG1193" s="4"/>
      <c r="AH1193" s="4"/>
      <c r="AI1193" s="4"/>
      <c r="AJ1193" s="4"/>
    </row>
    <row r="1194" spans="33:36" ht="25.5" customHeight="1" x14ac:dyDescent="0.25">
      <c r="AG1194" s="4"/>
      <c r="AH1194" s="4"/>
      <c r="AI1194" s="4"/>
      <c r="AJ1194" s="4"/>
    </row>
    <row r="1195" spans="33:36" ht="25.5" customHeight="1" x14ac:dyDescent="0.25">
      <c r="AG1195" s="4"/>
      <c r="AH1195" s="4"/>
      <c r="AI1195" s="4"/>
      <c r="AJ1195" s="4"/>
    </row>
    <row r="1196" spans="33:36" ht="25.5" customHeight="1" x14ac:dyDescent="0.25">
      <c r="AG1196" s="4"/>
      <c r="AH1196" s="4"/>
      <c r="AI1196" s="4"/>
      <c r="AJ1196" s="4"/>
    </row>
    <row r="1197" spans="33:36" ht="25.5" customHeight="1" x14ac:dyDescent="0.25">
      <c r="AG1197" s="4"/>
      <c r="AH1197" s="4"/>
      <c r="AI1197" s="4"/>
      <c r="AJ1197" s="4"/>
    </row>
    <row r="1198" spans="33:36" ht="25.5" customHeight="1" x14ac:dyDescent="0.25">
      <c r="AG1198" s="4"/>
      <c r="AH1198" s="4"/>
      <c r="AI1198" s="4"/>
      <c r="AJ1198" s="4"/>
    </row>
    <row r="1199" spans="33:36" ht="25.5" customHeight="1" x14ac:dyDescent="0.25">
      <c r="AG1199" s="4"/>
      <c r="AH1199" s="4"/>
      <c r="AI1199" s="4"/>
      <c r="AJ1199" s="4"/>
    </row>
    <row r="1200" spans="33:36" ht="25.5" customHeight="1" x14ac:dyDescent="0.25">
      <c r="AG1200" s="4"/>
      <c r="AH1200" s="4"/>
      <c r="AI1200" s="4"/>
      <c r="AJ1200" s="4"/>
    </row>
    <row r="1201" spans="33:36" ht="25.5" customHeight="1" x14ac:dyDescent="0.25">
      <c r="AG1201" s="4"/>
      <c r="AH1201" s="4"/>
      <c r="AI1201" s="4"/>
      <c r="AJ1201" s="4"/>
    </row>
    <row r="1202" spans="33:36" ht="25.5" customHeight="1" x14ac:dyDescent="0.25">
      <c r="AG1202" s="4"/>
      <c r="AH1202" s="4"/>
      <c r="AI1202" s="4"/>
      <c r="AJ1202" s="4"/>
    </row>
    <row r="1203" spans="33:36" ht="25.5" customHeight="1" x14ac:dyDescent="0.25">
      <c r="AG1203" s="4"/>
      <c r="AH1203" s="4"/>
      <c r="AI1203" s="4"/>
      <c r="AJ1203" s="4"/>
    </row>
    <row r="1204" spans="33:36" ht="25.5" customHeight="1" x14ac:dyDescent="0.25">
      <c r="AG1204" s="4"/>
      <c r="AH1204" s="4"/>
      <c r="AI1204" s="4"/>
      <c r="AJ1204" s="4"/>
    </row>
    <row r="1205" spans="33:36" ht="25.5" customHeight="1" x14ac:dyDescent="0.25">
      <c r="AG1205" s="4"/>
      <c r="AH1205" s="4"/>
      <c r="AI1205" s="4"/>
      <c r="AJ1205" s="4"/>
    </row>
    <row r="1206" spans="33:36" ht="25.5" customHeight="1" x14ac:dyDescent="0.25">
      <c r="AG1206" s="4"/>
      <c r="AH1206" s="4"/>
      <c r="AI1206" s="4"/>
      <c r="AJ1206" s="4"/>
    </row>
    <row r="1207" spans="33:36" ht="25.5" customHeight="1" x14ac:dyDescent="0.25">
      <c r="AG1207" s="4"/>
      <c r="AH1207" s="4"/>
      <c r="AI1207" s="4"/>
      <c r="AJ1207" s="4"/>
    </row>
    <row r="1208" spans="33:36" ht="25.5" customHeight="1" x14ac:dyDescent="0.25">
      <c r="AG1208" s="4"/>
      <c r="AH1208" s="4"/>
      <c r="AI1208" s="4"/>
      <c r="AJ1208" s="4"/>
    </row>
    <row r="1209" spans="33:36" ht="25.5" customHeight="1" x14ac:dyDescent="0.25">
      <c r="AG1209" s="4"/>
      <c r="AH1209" s="4"/>
      <c r="AI1209" s="4"/>
      <c r="AJ1209" s="4"/>
    </row>
    <row r="1210" spans="33:36" ht="25.5" customHeight="1" x14ac:dyDescent="0.25">
      <c r="AG1210" s="4"/>
      <c r="AH1210" s="4"/>
      <c r="AI1210" s="4"/>
      <c r="AJ1210" s="4"/>
    </row>
    <row r="1211" spans="33:36" ht="25.5" customHeight="1" x14ac:dyDescent="0.25">
      <c r="AG1211" s="4"/>
      <c r="AH1211" s="4"/>
      <c r="AI1211" s="4"/>
      <c r="AJ1211" s="4"/>
    </row>
    <row r="1212" spans="33:36" ht="25.5" customHeight="1" x14ac:dyDescent="0.25">
      <c r="AG1212" s="4"/>
      <c r="AH1212" s="4"/>
      <c r="AI1212" s="4"/>
      <c r="AJ1212" s="4"/>
    </row>
    <row r="1213" spans="33:36" ht="25.5" customHeight="1" x14ac:dyDescent="0.25">
      <c r="AG1213" s="4"/>
      <c r="AH1213" s="4"/>
      <c r="AI1213" s="4"/>
      <c r="AJ1213" s="4"/>
    </row>
    <row r="1214" spans="33:36" ht="25.5" customHeight="1" x14ac:dyDescent="0.25">
      <c r="AG1214" s="4"/>
      <c r="AH1214" s="4"/>
      <c r="AI1214" s="4"/>
      <c r="AJ1214" s="4"/>
    </row>
    <row r="1215" spans="33:36" ht="25.5" customHeight="1" x14ac:dyDescent="0.25">
      <c r="AG1215" s="4"/>
      <c r="AH1215" s="4"/>
      <c r="AI1215" s="4"/>
      <c r="AJ1215" s="4"/>
    </row>
    <row r="1216" spans="33:36" ht="25.5" customHeight="1" x14ac:dyDescent="0.25">
      <c r="AG1216" s="4"/>
      <c r="AH1216" s="4"/>
      <c r="AI1216" s="4"/>
      <c r="AJ1216" s="4"/>
    </row>
    <row r="1217" spans="33:36" ht="25.5" customHeight="1" x14ac:dyDescent="0.25">
      <c r="AG1217" s="4"/>
      <c r="AH1217" s="4"/>
      <c r="AI1217" s="4"/>
      <c r="AJ1217" s="4"/>
    </row>
    <row r="1218" spans="33:36" ht="25.5" customHeight="1" x14ac:dyDescent="0.25">
      <c r="AG1218" s="4"/>
      <c r="AH1218" s="4"/>
      <c r="AI1218" s="4"/>
      <c r="AJ1218" s="4"/>
    </row>
    <row r="1219" spans="33:36" ht="25.5" customHeight="1" x14ac:dyDescent="0.25">
      <c r="AG1219" s="4"/>
      <c r="AH1219" s="4"/>
      <c r="AI1219" s="4"/>
      <c r="AJ1219" s="4"/>
    </row>
    <row r="1220" spans="33:36" ht="25.5" customHeight="1" x14ac:dyDescent="0.25">
      <c r="AG1220" s="4"/>
      <c r="AH1220" s="4"/>
      <c r="AI1220" s="4"/>
      <c r="AJ1220" s="4"/>
    </row>
    <row r="1221" spans="33:36" ht="25.5" customHeight="1" x14ac:dyDescent="0.25">
      <c r="AG1221" s="4"/>
      <c r="AH1221" s="4"/>
      <c r="AI1221" s="4"/>
      <c r="AJ1221" s="4"/>
    </row>
    <row r="1222" spans="33:36" ht="25.5" customHeight="1" x14ac:dyDescent="0.25">
      <c r="AG1222" s="4"/>
      <c r="AH1222" s="4"/>
      <c r="AI1222" s="4"/>
      <c r="AJ1222" s="4"/>
    </row>
    <row r="1223" spans="33:36" ht="25.5" customHeight="1" x14ac:dyDescent="0.25">
      <c r="AG1223" s="4"/>
      <c r="AH1223" s="4"/>
      <c r="AI1223" s="4"/>
      <c r="AJ1223" s="4"/>
    </row>
    <row r="1224" spans="33:36" ht="25.5" customHeight="1" x14ac:dyDescent="0.25">
      <c r="AG1224" s="4"/>
      <c r="AH1224" s="4"/>
      <c r="AI1224" s="4"/>
      <c r="AJ1224" s="4"/>
    </row>
    <row r="1225" spans="33:36" ht="25.5" customHeight="1" x14ac:dyDescent="0.25">
      <c r="AG1225" s="4"/>
      <c r="AH1225" s="4"/>
      <c r="AI1225" s="4"/>
      <c r="AJ1225" s="4"/>
    </row>
    <row r="1226" spans="33:36" ht="25.5" customHeight="1" x14ac:dyDescent="0.25">
      <c r="AG1226" s="4"/>
      <c r="AH1226" s="4"/>
      <c r="AI1226" s="4"/>
      <c r="AJ1226" s="4"/>
    </row>
    <row r="1227" spans="33:36" ht="25.5" customHeight="1" x14ac:dyDescent="0.25">
      <c r="AG1227" s="4"/>
      <c r="AH1227" s="4"/>
      <c r="AI1227" s="4"/>
      <c r="AJ1227" s="4"/>
    </row>
    <row r="1228" spans="33:36" ht="25.5" customHeight="1" x14ac:dyDescent="0.25">
      <c r="AG1228" s="4"/>
      <c r="AH1228" s="4"/>
      <c r="AI1228" s="4"/>
      <c r="AJ1228" s="4"/>
    </row>
    <row r="1229" spans="33:36" ht="25.5" customHeight="1" x14ac:dyDescent="0.25">
      <c r="AG1229" s="4"/>
      <c r="AH1229" s="4"/>
      <c r="AI1229" s="4"/>
      <c r="AJ1229" s="4"/>
    </row>
    <row r="1230" spans="33:36" ht="25.5" customHeight="1" x14ac:dyDescent="0.25">
      <c r="AG1230" s="4"/>
      <c r="AH1230" s="4"/>
      <c r="AI1230" s="4"/>
      <c r="AJ1230" s="4"/>
    </row>
    <row r="1231" spans="33:36" ht="25.5" customHeight="1" x14ac:dyDescent="0.25">
      <c r="AG1231" s="4"/>
      <c r="AH1231" s="4"/>
      <c r="AI1231" s="4"/>
      <c r="AJ1231" s="4"/>
    </row>
    <row r="1232" spans="33:36" ht="25.5" customHeight="1" x14ac:dyDescent="0.25">
      <c r="AG1232" s="4"/>
      <c r="AH1232" s="4"/>
      <c r="AI1232" s="4"/>
      <c r="AJ1232" s="4"/>
    </row>
    <row r="1233" spans="33:36" ht="25.5" customHeight="1" x14ac:dyDescent="0.25">
      <c r="AG1233" s="4"/>
      <c r="AH1233" s="4"/>
      <c r="AI1233" s="4"/>
      <c r="AJ1233" s="4"/>
    </row>
    <row r="1234" spans="33:36" ht="25.5" customHeight="1" x14ac:dyDescent="0.25">
      <c r="AG1234" s="4"/>
      <c r="AH1234" s="4"/>
      <c r="AI1234" s="4"/>
      <c r="AJ1234" s="4"/>
    </row>
    <row r="1235" spans="33:36" ht="25.5" customHeight="1" x14ac:dyDescent="0.25">
      <c r="AG1235" s="4"/>
      <c r="AH1235" s="4"/>
      <c r="AI1235" s="4"/>
      <c r="AJ1235" s="4"/>
    </row>
    <row r="1236" spans="33:36" ht="25.5" customHeight="1" x14ac:dyDescent="0.25">
      <c r="AG1236" s="4"/>
      <c r="AH1236" s="4"/>
      <c r="AI1236" s="4"/>
      <c r="AJ1236" s="4"/>
    </row>
    <row r="1237" spans="33:36" ht="25.5" customHeight="1" x14ac:dyDescent="0.25">
      <c r="AG1237" s="4"/>
      <c r="AH1237" s="4"/>
      <c r="AI1237" s="4"/>
      <c r="AJ1237" s="4"/>
    </row>
    <row r="1238" spans="33:36" ht="25.5" customHeight="1" x14ac:dyDescent="0.25">
      <c r="AG1238" s="4"/>
      <c r="AH1238" s="4"/>
      <c r="AI1238" s="4"/>
      <c r="AJ1238" s="4"/>
    </row>
    <row r="1239" spans="33:36" ht="25.5" customHeight="1" x14ac:dyDescent="0.25">
      <c r="AG1239" s="4"/>
      <c r="AH1239" s="4"/>
      <c r="AI1239" s="4"/>
      <c r="AJ1239" s="4"/>
    </row>
    <row r="1240" spans="33:36" ht="25.5" customHeight="1" x14ac:dyDescent="0.25">
      <c r="AG1240" s="4"/>
      <c r="AH1240" s="4"/>
      <c r="AI1240" s="4"/>
      <c r="AJ1240" s="4"/>
    </row>
    <row r="1241" spans="33:36" ht="25.5" customHeight="1" x14ac:dyDescent="0.25">
      <c r="AG1241" s="4"/>
      <c r="AH1241" s="4"/>
      <c r="AI1241" s="4"/>
      <c r="AJ1241" s="4"/>
    </row>
    <row r="1242" spans="33:36" ht="25.5" customHeight="1" x14ac:dyDescent="0.25">
      <c r="AG1242" s="4"/>
      <c r="AH1242" s="4"/>
      <c r="AI1242" s="4"/>
      <c r="AJ1242" s="4"/>
    </row>
    <row r="1243" spans="33:36" ht="25.5" customHeight="1" x14ac:dyDescent="0.25">
      <c r="AG1243" s="4"/>
      <c r="AH1243" s="4"/>
      <c r="AI1243" s="4"/>
      <c r="AJ1243" s="4"/>
    </row>
    <row r="1244" spans="33:36" ht="25.5" customHeight="1" x14ac:dyDescent="0.25">
      <c r="AG1244" s="4"/>
      <c r="AH1244" s="4"/>
      <c r="AI1244" s="4"/>
      <c r="AJ1244" s="4"/>
    </row>
    <row r="1245" spans="33:36" ht="25.5" customHeight="1" x14ac:dyDescent="0.25">
      <c r="AG1245" s="4"/>
      <c r="AH1245" s="4"/>
      <c r="AI1245" s="4"/>
      <c r="AJ1245" s="4"/>
    </row>
    <row r="1246" spans="33:36" ht="25.5" customHeight="1" x14ac:dyDescent="0.25">
      <c r="AG1246" s="4"/>
      <c r="AH1246" s="4"/>
      <c r="AI1246" s="4"/>
      <c r="AJ1246" s="4"/>
    </row>
    <row r="1247" spans="33:36" ht="25.5" customHeight="1" x14ac:dyDescent="0.25">
      <c r="AG1247" s="4"/>
      <c r="AH1247" s="4"/>
      <c r="AI1247" s="4"/>
      <c r="AJ1247" s="4"/>
    </row>
    <row r="1248" spans="33:36" ht="25.5" customHeight="1" x14ac:dyDescent="0.25">
      <c r="AG1248" s="4"/>
      <c r="AH1248" s="4"/>
      <c r="AI1248" s="4"/>
      <c r="AJ1248" s="4"/>
    </row>
    <row r="1249" spans="33:36" ht="25.5" customHeight="1" x14ac:dyDescent="0.25">
      <c r="AG1249" s="4"/>
      <c r="AH1249" s="4"/>
      <c r="AI1249" s="4"/>
      <c r="AJ1249" s="4"/>
    </row>
    <row r="1250" spans="33:36" ht="25.5" customHeight="1" x14ac:dyDescent="0.25">
      <c r="AG1250" s="4"/>
      <c r="AH1250" s="4"/>
      <c r="AI1250" s="4"/>
      <c r="AJ1250" s="4"/>
    </row>
    <row r="1251" spans="33:36" ht="25.5" customHeight="1" x14ac:dyDescent="0.25">
      <c r="AG1251" s="4"/>
      <c r="AH1251" s="4"/>
      <c r="AI1251" s="4"/>
      <c r="AJ1251" s="4"/>
    </row>
    <row r="1252" spans="33:36" ht="25.5" customHeight="1" x14ac:dyDescent="0.25">
      <c r="AG1252" s="4"/>
      <c r="AH1252" s="4"/>
      <c r="AI1252" s="4"/>
      <c r="AJ1252" s="4"/>
    </row>
    <row r="1253" spans="33:36" ht="25.5" customHeight="1" x14ac:dyDescent="0.25">
      <c r="AG1253" s="4"/>
      <c r="AH1253" s="4"/>
      <c r="AI1253" s="4"/>
      <c r="AJ1253" s="4"/>
    </row>
    <row r="1254" spans="33:36" ht="25.5" customHeight="1" x14ac:dyDescent="0.25">
      <c r="AG1254" s="4"/>
      <c r="AH1254" s="4"/>
      <c r="AI1254" s="4"/>
      <c r="AJ1254" s="4"/>
    </row>
    <row r="1255" spans="33:36" ht="25.5" customHeight="1" x14ac:dyDescent="0.25">
      <c r="AG1255" s="4"/>
      <c r="AH1255" s="4"/>
      <c r="AI1255" s="4"/>
      <c r="AJ1255" s="4"/>
    </row>
    <row r="1256" spans="33:36" ht="25.5" customHeight="1" x14ac:dyDescent="0.25">
      <c r="AG1256" s="4"/>
      <c r="AH1256" s="4"/>
      <c r="AI1256" s="4"/>
      <c r="AJ1256" s="4"/>
    </row>
    <row r="1257" spans="33:36" ht="25.5" customHeight="1" x14ac:dyDescent="0.25">
      <c r="AG1257" s="4"/>
      <c r="AH1257" s="4"/>
      <c r="AI1257" s="4"/>
      <c r="AJ1257" s="4"/>
    </row>
    <row r="1258" spans="33:36" ht="25.5" customHeight="1" x14ac:dyDescent="0.25">
      <c r="AG1258" s="4"/>
      <c r="AH1258" s="4"/>
      <c r="AI1258" s="4"/>
      <c r="AJ1258" s="4"/>
    </row>
    <row r="1259" spans="33:36" ht="25.5" customHeight="1" x14ac:dyDescent="0.25">
      <c r="AG1259" s="4"/>
      <c r="AH1259" s="4"/>
      <c r="AI1259" s="4"/>
      <c r="AJ1259" s="4"/>
    </row>
    <row r="1260" spans="33:36" ht="25.5" customHeight="1" x14ac:dyDescent="0.25">
      <c r="AG1260" s="4"/>
      <c r="AH1260" s="4"/>
      <c r="AI1260" s="4"/>
      <c r="AJ1260" s="4"/>
    </row>
    <row r="1261" spans="33:36" ht="25.5" customHeight="1" x14ac:dyDescent="0.25">
      <c r="AG1261" s="4"/>
      <c r="AH1261" s="4"/>
      <c r="AI1261" s="4"/>
      <c r="AJ1261" s="4"/>
    </row>
    <row r="1262" spans="33:36" ht="25.5" customHeight="1" x14ac:dyDescent="0.25">
      <c r="AG1262" s="4"/>
      <c r="AH1262" s="4"/>
      <c r="AI1262" s="4"/>
      <c r="AJ1262" s="4"/>
    </row>
    <row r="1263" spans="33:36" ht="25.5" customHeight="1" x14ac:dyDescent="0.25">
      <c r="AG1263" s="4"/>
      <c r="AH1263" s="4"/>
      <c r="AI1263" s="4"/>
      <c r="AJ1263" s="4"/>
    </row>
    <row r="1264" spans="33:36" ht="25.5" customHeight="1" x14ac:dyDescent="0.25">
      <c r="AG1264" s="4"/>
      <c r="AH1264" s="4"/>
      <c r="AI1264" s="4"/>
      <c r="AJ1264" s="4"/>
    </row>
    <row r="1265" spans="33:36" ht="25.5" customHeight="1" x14ac:dyDescent="0.25">
      <c r="AG1265" s="4"/>
      <c r="AH1265" s="4"/>
      <c r="AI1265" s="4"/>
      <c r="AJ1265" s="4"/>
    </row>
    <row r="1266" spans="33:36" ht="25.5" customHeight="1" x14ac:dyDescent="0.25">
      <c r="AG1266" s="4"/>
      <c r="AH1266" s="4"/>
      <c r="AI1266" s="4"/>
      <c r="AJ1266" s="4"/>
    </row>
    <row r="1267" spans="33:36" ht="25.5" customHeight="1" x14ac:dyDescent="0.25">
      <c r="AG1267" s="4"/>
      <c r="AH1267" s="4"/>
      <c r="AI1267" s="4"/>
      <c r="AJ1267" s="4"/>
    </row>
    <row r="1268" spans="33:36" ht="25.5" customHeight="1" x14ac:dyDescent="0.25">
      <c r="AG1268" s="4"/>
      <c r="AH1268" s="4"/>
      <c r="AI1268" s="4"/>
      <c r="AJ1268" s="4"/>
    </row>
    <row r="1269" spans="33:36" ht="25.5" customHeight="1" x14ac:dyDescent="0.25">
      <c r="AG1269" s="4"/>
      <c r="AH1269" s="4"/>
      <c r="AI1269" s="4"/>
      <c r="AJ1269" s="4"/>
    </row>
    <row r="1270" spans="33:36" ht="25.5" customHeight="1" x14ac:dyDescent="0.25">
      <c r="AG1270" s="4"/>
      <c r="AH1270" s="4"/>
      <c r="AI1270" s="4"/>
      <c r="AJ1270" s="4"/>
    </row>
    <row r="1271" spans="33:36" ht="25.5" customHeight="1" x14ac:dyDescent="0.25">
      <c r="AG1271" s="4"/>
      <c r="AH1271" s="4"/>
      <c r="AI1271" s="4"/>
      <c r="AJ1271" s="4"/>
    </row>
    <row r="1272" spans="33:36" ht="25.5" customHeight="1" x14ac:dyDescent="0.25">
      <c r="AG1272" s="4"/>
      <c r="AH1272" s="4"/>
      <c r="AI1272" s="4"/>
      <c r="AJ1272" s="4"/>
    </row>
    <row r="1273" spans="33:36" ht="25.5" customHeight="1" x14ac:dyDescent="0.25">
      <c r="AG1273" s="4"/>
      <c r="AH1273" s="4"/>
      <c r="AI1273" s="4"/>
      <c r="AJ1273" s="4"/>
    </row>
    <row r="1274" spans="33:36" ht="25.5" customHeight="1" x14ac:dyDescent="0.25">
      <c r="AG1274" s="4"/>
      <c r="AH1274" s="4"/>
      <c r="AI1274" s="4"/>
      <c r="AJ1274" s="4"/>
    </row>
    <row r="1275" spans="33:36" ht="25.5" customHeight="1" x14ac:dyDescent="0.25">
      <c r="AG1275" s="4"/>
      <c r="AH1275" s="4"/>
      <c r="AI1275" s="4"/>
      <c r="AJ1275" s="4"/>
    </row>
    <row r="1276" spans="33:36" ht="25.5" customHeight="1" x14ac:dyDescent="0.25">
      <c r="AG1276" s="4"/>
      <c r="AH1276" s="4"/>
      <c r="AI1276" s="4"/>
      <c r="AJ1276" s="4"/>
    </row>
    <row r="1277" spans="33:36" ht="25.5" customHeight="1" x14ac:dyDescent="0.25">
      <c r="AG1277" s="4"/>
      <c r="AH1277" s="4"/>
      <c r="AI1277" s="4"/>
      <c r="AJ1277" s="4"/>
    </row>
    <row r="1278" spans="33:36" ht="25.5" customHeight="1" x14ac:dyDescent="0.25">
      <c r="AG1278" s="4"/>
      <c r="AH1278" s="4"/>
      <c r="AI1278" s="4"/>
      <c r="AJ1278" s="4"/>
    </row>
    <row r="1279" spans="33:36" ht="25.5" customHeight="1" x14ac:dyDescent="0.25">
      <c r="AG1279" s="4"/>
      <c r="AH1279" s="4"/>
      <c r="AI1279" s="4"/>
      <c r="AJ1279" s="4"/>
    </row>
    <row r="1280" spans="33:36" ht="25.5" customHeight="1" x14ac:dyDescent="0.25">
      <c r="AG1280" s="4"/>
      <c r="AH1280" s="4"/>
      <c r="AI1280" s="4"/>
      <c r="AJ1280" s="4"/>
    </row>
    <row r="1281" spans="33:36" ht="25.5" customHeight="1" x14ac:dyDescent="0.25">
      <c r="AG1281" s="4"/>
      <c r="AH1281" s="4"/>
      <c r="AI1281" s="4"/>
      <c r="AJ1281" s="4"/>
    </row>
    <row r="1282" spans="33:36" ht="25.5" customHeight="1" x14ac:dyDescent="0.25">
      <c r="AG1282" s="4"/>
      <c r="AH1282" s="4"/>
      <c r="AI1282" s="4"/>
      <c r="AJ1282" s="4"/>
    </row>
    <row r="1283" spans="33:36" ht="25.5" customHeight="1" x14ac:dyDescent="0.25">
      <c r="AG1283" s="4"/>
      <c r="AH1283" s="4"/>
      <c r="AI1283" s="4"/>
      <c r="AJ1283" s="4"/>
    </row>
    <row r="1284" spans="33:36" ht="25.5" customHeight="1" x14ac:dyDescent="0.25">
      <c r="AG1284" s="4"/>
      <c r="AH1284" s="4"/>
      <c r="AI1284" s="4"/>
      <c r="AJ1284" s="4"/>
    </row>
    <row r="1285" spans="33:36" ht="25.5" customHeight="1" x14ac:dyDescent="0.25">
      <c r="AG1285" s="4"/>
      <c r="AH1285" s="4"/>
      <c r="AI1285" s="4"/>
      <c r="AJ1285" s="4"/>
    </row>
    <row r="1286" spans="33:36" ht="25.5" customHeight="1" x14ac:dyDescent="0.25">
      <c r="AG1286" s="4"/>
      <c r="AH1286" s="4"/>
      <c r="AI1286" s="4"/>
      <c r="AJ1286" s="4"/>
    </row>
    <row r="1287" spans="33:36" ht="25.5" customHeight="1" x14ac:dyDescent="0.25">
      <c r="AG1287" s="4"/>
      <c r="AH1287" s="4"/>
      <c r="AI1287" s="4"/>
      <c r="AJ1287" s="4"/>
    </row>
    <row r="1288" spans="33:36" ht="25.5" customHeight="1" x14ac:dyDescent="0.25">
      <c r="AG1288" s="4"/>
      <c r="AH1288" s="4"/>
      <c r="AI1288" s="4"/>
      <c r="AJ1288" s="4"/>
    </row>
    <row r="1289" spans="33:36" ht="25.5" customHeight="1" x14ac:dyDescent="0.25">
      <c r="AG1289" s="4"/>
      <c r="AH1289" s="4"/>
      <c r="AI1289" s="4"/>
      <c r="AJ1289" s="4"/>
    </row>
    <row r="1290" spans="33:36" ht="25.5" customHeight="1" x14ac:dyDescent="0.25">
      <c r="AG1290" s="4"/>
      <c r="AH1290" s="4"/>
      <c r="AI1290" s="4"/>
      <c r="AJ1290" s="4"/>
    </row>
    <row r="1291" spans="33:36" ht="25.5" customHeight="1" x14ac:dyDescent="0.25">
      <c r="AG1291" s="4"/>
      <c r="AH1291" s="4"/>
      <c r="AI1291" s="4"/>
      <c r="AJ1291" s="4"/>
    </row>
    <row r="1292" spans="33:36" ht="25.5" customHeight="1" x14ac:dyDescent="0.25">
      <c r="AG1292" s="4"/>
      <c r="AH1292" s="4"/>
      <c r="AI1292" s="4"/>
      <c r="AJ1292" s="4"/>
    </row>
    <row r="1293" spans="33:36" ht="25.5" customHeight="1" x14ac:dyDescent="0.25">
      <c r="AG1293" s="4"/>
      <c r="AH1293" s="4"/>
      <c r="AI1293" s="4"/>
      <c r="AJ1293" s="4"/>
    </row>
    <row r="1294" spans="33:36" ht="25.5" customHeight="1" x14ac:dyDescent="0.25">
      <c r="AG1294" s="4"/>
      <c r="AH1294" s="4"/>
      <c r="AI1294" s="4"/>
      <c r="AJ1294" s="4"/>
    </row>
    <row r="1295" spans="33:36" ht="25.5" customHeight="1" x14ac:dyDescent="0.25">
      <c r="AG1295" s="4"/>
      <c r="AH1295" s="4"/>
      <c r="AI1295" s="4"/>
      <c r="AJ1295" s="4"/>
    </row>
    <row r="1296" spans="33:36" ht="25.5" customHeight="1" x14ac:dyDescent="0.25">
      <c r="AG1296" s="4"/>
      <c r="AH1296" s="4"/>
      <c r="AI1296" s="4"/>
      <c r="AJ1296" s="4"/>
    </row>
    <row r="1297" spans="33:36" ht="25.5" customHeight="1" x14ac:dyDescent="0.25">
      <c r="AG1297" s="4"/>
      <c r="AH1297" s="4"/>
      <c r="AI1297" s="4"/>
      <c r="AJ1297" s="4"/>
    </row>
    <row r="1298" spans="33:36" ht="25.5" customHeight="1" x14ac:dyDescent="0.25">
      <c r="AG1298" s="4"/>
      <c r="AH1298" s="4"/>
      <c r="AI1298" s="4"/>
      <c r="AJ1298" s="4"/>
    </row>
    <row r="1299" spans="33:36" ht="25.5" customHeight="1" x14ac:dyDescent="0.25">
      <c r="AG1299" s="4"/>
      <c r="AH1299" s="4"/>
      <c r="AI1299" s="4"/>
      <c r="AJ1299" s="4"/>
    </row>
    <row r="1300" spans="33:36" ht="25.5" customHeight="1" x14ac:dyDescent="0.25">
      <c r="AG1300" s="4"/>
      <c r="AH1300" s="4"/>
      <c r="AI1300" s="4"/>
      <c r="AJ1300" s="4"/>
    </row>
    <row r="1301" spans="33:36" ht="25.5" customHeight="1" x14ac:dyDescent="0.25">
      <c r="AG1301" s="4"/>
      <c r="AH1301" s="4"/>
      <c r="AI1301" s="4"/>
      <c r="AJ1301" s="4"/>
    </row>
    <row r="1302" spans="33:36" ht="25.5" customHeight="1" x14ac:dyDescent="0.25">
      <c r="AG1302" s="4"/>
      <c r="AH1302" s="4"/>
      <c r="AI1302" s="4"/>
      <c r="AJ1302" s="4"/>
    </row>
    <row r="1303" spans="33:36" ht="25.5" customHeight="1" x14ac:dyDescent="0.25">
      <c r="AG1303" s="4"/>
      <c r="AH1303" s="4"/>
      <c r="AI1303" s="4"/>
      <c r="AJ1303" s="4"/>
    </row>
    <row r="1304" spans="33:36" ht="25.5" customHeight="1" x14ac:dyDescent="0.25">
      <c r="AG1304" s="4"/>
      <c r="AH1304" s="4"/>
      <c r="AI1304" s="4"/>
      <c r="AJ1304" s="4"/>
    </row>
    <row r="1305" spans="33:36" ht="25.5" customHeight="1" x14ac:dyDescent="0.25">
      <c r="AG1305" s="4"/>
      <c r="AH1305" s="4"/>
      <c r="AI1305" s="4"/>
      <c r="AJ1305" s="4"/>
    </row>
    <row r="1306" spans="33:36" ht="25.5" customHeight="1" x14ac:dyDescent="0.25">
      <c r="AG1306" s="4"/>
      <c r="AH1306" s="4"/>
      <c r="AI1306" s="4"/>
      <c r="AJ1306" s="4"/>
    </row>
    <row r="1307" spans="33:36" ht="25.5" customHeight="1" x14ac:dyDescent="0.25">
      <c r="AG1307" s="4"/>
      <c r="AH1307" s="4"/>
      <c r="AI1307" s="4"/>
      <c r="AJ1307" s="4"/>
    </row>
    <row r="1308" spans="33:36" ht="25.5" customHeight="1" x14ac:dyDescent="0.25">
      <c r="AG1308" s="4"/>
      <c r="AH1308" s="4"/>
      <c r="AI1308" s="4"/>
      <c r="AJ1308" s="4"/>
    </row>
    <row r="1309" spans="33:36" ht="25.5" customHeight="1" x14ac:dyDescent="0.25">
      <c r="AG1309" s="4"/>
      <c r="AH1309" s="4"/>
      <c r="AI1309" s="4"/>
      <c r="AJ1309" s="4"/>
    </row>
    <row r="1310" spans="33:36" ht="25.5" customHeight="1" x14ac:dyDescent="0.25">
      <c r="AG1310" s="4"/>
      <c r="AH1310" s="4"/>
      <c r="AI1310" s="4"/>
      <c r="AJ1310" s="4"/>
    </row>
    <row r="1311" spans="33:36" ht="25.5" customHeight="1" x14ac:dyDescent="0.25">
      <c r="AG1311" s="4"/>
      <c r="AH1311" s="4"/>
      <c r="AI1311" s="4"/>
      <c r="AJ1311" s="4"/>
    </row>
    <row r="1312" spans="33:36" ht="25.5" customHeight="1" x14ac:dyDescent="0.25">
      <c r="AG1312" s="4"/>
      <c r="AH1312" s="4"/>
      <c r="AI1312" s="4"/>
      <c r="AJ1312" s="4"/>
    </row>
    <row r="1313" spans="33:36" ht="25.5" customHeight="1" x14ac:dyDescent="0.25">
      <c r="AG1313" s="4"/>
      <c r="AH1313" s="4"/>
      <c r="AI1313" s="4"/>
      <c r="AJ1313" s="4"/>
    </row>
    <row r="1314" spans="33:36" ht="25.5" customHeight="1" x14ac:dyDescent="0.25">
      <c r="AG1314" s="4"/>
      <c r="AH1314" s="4"/>
      <c r="AI1314" s="4"/>
      <c r="AJ1314" s="4"/>
    </row>
    <row r="1315" spans="33:36" ht="25.5" customHeight="1" x14ac:dyDescent="0.25">
      <c r="AG1315" s="4"/>
      <c r="AH1315" s="4"/>
      <c r="AI1315" s="4"/>
      <c r="AJ1315" s="4"/>
    </row>
    <row r="1316" spans="33:36" ht="25.5" customHeight="1" x14ac:dyDescent="0.25">
      <c r="AG1316" s="4"/>
      <c r="AH1316" s="4"/>
      <c r="AI1316" s="4"/>
      <c r="AJ1316" s="4"/>
    </row>
    <row r="1317" spans="33:36" ht="25.5" customHeight="1" x14ac:dyDescent="0.25">
      <c r="AG1317" s="4"/>
      <c r="AH1317" s="4"/>
      <c r="AI1317" s="4"/>
      <c r="AJ1317" s="4"/>
    </row>
    <row r="1318" spans="33:36" ht="25.5" customHeight="1" x14ac:dyDescent="0.25">
      <c r="AG1318" s="4"/>
      <c r="AH1318" s="4"/>
      <c r="AI1318" s="4"/>
      <c r="AJ1318" s="4"/>
    </row>
    <row r="1319" spans="33:36" ht="25.5" customHeight="1" x14ac:dyDescent="0.25">
      <c r="AG1319" s="4"/>
      <c r="AH1319" s="4"/>
      <c r="AI1319" s="4"/>
      <c r="AJ1319" s="4"/>
    </row>
    <row r="1320" spans="33:36" ht="25.5" customHeight="1" x14ac:dyDescent="0.25">
      <c r="AG1320" s="4"/>
      <c r="AH1320" s="4"/>
      <c r="AI1320" s="4"/>
      <c r="AJ1320" s="4"/>
    </row>
    <row r="1321" spans="33:36" ht="25.5" customHeight="1" x14ac:dyDescent="0.25">
      <c r="AG1321" s="4"/>
      <c r="AH1321" s="4"/>
      <c r="AI1321" s="4"/>
      <c r="AJ1321" s="4"/>
    </row>
    <row r="1322" spans="33:36" ht="25.5" customHeight="1" x14ac:dyDescent="0.25">
      <c r="AG1322" s="4"/>
      <c r="AH1322" s="4"/>
      <c r="AI1322" s="4"/>
      <c r="AJ1322" s="4"/>
    </row>
    <row r="1323" spans="33:36" ht="25.5" customHeight="1" x14ac:dyDescent="0.25">
      <c r="AG1323" s="4"/>
      <c r="AH1323" s="4"/>
      <c r="AI1323" s="4"/>
      <c r="AJ1323" s="4"/>
    </row>
    <row r="1324" spans="33:36" ht="25.5" customHeight="1" x14ac:dyDescent="0.25">
      <c r="AG1324" s="4"/>
      <c r="AH1324" s="4"/>
      <c r="AI1324" s="4"/>
      <c r="AJ1324" s="4"/>
    </row>
    <row r="1325" spans="33:36" ht="25.5" customHeight="1" x14ac:dyDescent="0.25">
      <c r="AG1325" s="4"/>
      <c r="AH1325" s="4"/>
      <c r="AI1325" s="4"/>
      <c r="AJ1325" s="4"/>
    </row>
    <row r="1326" spans="33:36" ht="25.5" customHeight="1" x14ac:dyDescent="0.25">
      <c r="AG1326" s="4"/>
      <c r="AH1326" s="4"/>
      <c r="AI1326" s="4"/>
      <c r="AJ1326" s="4"/>
    </row>
    <row r="1327" spans="33:36" ht="25.5" customHeight="1" x14ac:dyDescent="0.25">
      <c r="AG1327" s="4"/>
      <c r="AH1327" s="4"/>
      <c r="AI1327" s="4"/>
      <c r="AJ1327" s="4"/>
    </row>
    <row r="1328" spans="33:36" ht="25.5" customHeight="1" x14ac:dyDescent="0.25">
      <c r="AG1328" s="4"/>
      <c r="AH1328" s="4"/>
      <c r="AI1328" s="4"/>
      <c r="AJ1328" s="4"/>
    </row>
    <row r="1329" spans="33:36" ht="25.5" customHeight="1" x14ac:dyDescent="0.25">
      <c r="AG1329" s="4"/>
      <c r="AH1329" s="4"/>
      <c r="AI1329" s="4"/>
      <c r="AJ1329" s="4"/>
    </row>
    <row r="1330" spans="33:36" ht="25.5" customHeight="1" x14ac:dyDescent="0.25">
      <c r="AG1330" s="4"/>
      <c r="AH1330" s="4"/>
      <c r="AI1330" s="4"/>
      <c r="AJ1330" s="4"/>
    </row>
    <row r="1331" spans="33:36" ht="25.5" customHeight="1" x14ac:dyDescent="0.25">
      <c r="AG1331" s="4"/>
      <c r="AH1331" s="4"/>
      <c r="AI1331" s="4"/>
      <c r="AJ1331" s="4"/>
    </row>
    <row r="1332" spans="33:36" ht="25.5" customHeight="1" x14ac:dyDescent="0.25">
      <c r="AG1332" s="4"/>
      <c r="AH1332" s="4"/>
      <c r="AI1332" s="4"/>
      <c r="AJ1332" s="4"/>
    </row>
    <row r="1333" spans="33:36" ht="25.5" customHeight="1" x14ac:dyDescent="0.25">
      <c r="AG1333" s="4"/>
      <c r="AH1333" s="4"/>
      <c r="AI1333" s="4"/>
      <c r="AJ1333" s="4"/>
    </row>
    <row r="1334" spans="33:36" ht="25.5" customHeight="1" x14ac:dyDescent="0.25">
      <c r="AG1334" s="4"/>
      <c r="AH1334" s="4"/>
      <c r="AI1334" s="4"/>
      <c r="AJ1334" s="4"/>
    </row>
    <row r="1335" spans="33:36" ht="25.5" customHeight="1" x14ac:dyDescent="0.25">
      <c r="AG1335" s="4"/>
      <c r="AH1335" s="4"/>
      <c r="AI1335" s="4"/>
      <c r="AJ1335" s="4"/>
    </row>
    <row r="1336" spans="33:36" ht="25.5" customHeight="1" x14ac:dyDescent="0.25">
      <c r="AG1336" s="4"/>
      <c r="AH1336" s="4"/>
      <c r="AI1336" s="4"/>
      <c r="AJ1336" s="4"/>
    </row>
    <row r="1337" spans="33:36" ht="25.5" customHeight="1" x14ac:dyDescent="0.25">
      <c r="AG1337" s="4"/>
      <c r="AH1337" s="4"/>
      <c r="AI1337" s="4"/>
      <c r="AJ1337" s="4"/>
    </row>
    <row r="1338" spans="33:36" ht="25.5" customHeight="1" x14ac:dyDescent="0.25">
      <c r="AG1338" s="4"/>
      <c r="AH1338" s="4"/>
      <c r="AI1338" s="4"/>
      <c r="AJ1338" s="4"/>
    </row>
    <row r="1339" spans="33:36" ht="25.5" customHeight="1" x14ac:dyDescent="0.25">
      <c r="AG1339" s="4"/>
      <c r="AH1339" s="4"/>
      <c r="AI1339" s="4"/>
      <c r="AJ1339" s="4"/>
    </row>
    <row r="1340" spans="33:36" ht="25.5" customHeight="1" x14ac:dyDescent="0.25">
      <c r="AG1340" s="4"/>
      <c r="AH1340" s="4"/>
      <c r="AI1340" s="4"/>
      <c r="AJ1340" s="4"/>
    </row>
    <row r="1341" spans="33:36" ht="25.5" customHeight="1" x14ac:dyDescent="0.25">
      <c r="AG1341" s="4"/>
      <c r="AH1341" s="4"/>
      <c r="AI1341" s="4"/>
      <c r="AJ1341" s="4"/>
    </row>
    <row r="1342" spans="33:36" ht="25.5" customHeight="1" x14ac:dyDescent="0.25">
      <c r="AG1342" s="4"/>
      <c r="AH1342" s="4"/>
      <c r="AI1342" s="4"/>
      <c r="AJ1342" s="4"/>
    </row>
    <row r="1343" spans="33:36" ht="25.5" customHeight="1" x14ac:dyDescent="0.25">
      <c r="AG1343" s="4"/>
      <c r="AH1343" s="4"/>
      <c r="AI1343" s="4"/>
      <c r="AJ1343" s="4"/>
    </row>
    <row r="1344" spans="33:36" ht="25.5" customHeight="1" x14ac:dyDescent="0.25">
      <c r="AG1344" s="4"/>
      <c r="AH1344" s="4"/>
      <c r="AI1344" s="4"/>
      <c r="AJ1344" s="4"/>
    </row>
    <row r="1345" spans="33:36" ht="25.5" customHeight="1" x14ac:dyDescent="0.25">
      <c r="AG1345" s="4"/>
      <c r="AH1345" s="4"/>
      <c r="AI1345" s="4"/>
      <c r="AJ1345" s="4"/>
    </row>
    <row r="1346" spans="33:36" ht="25.5" customHeight="1" x14ac:dyDescent="0.25">
      <c r="AG1346" s="4"/>
      <c r="AH1346" s="4"/>
      <c r="AI1346" s="4"/>
      <c r="AJ1346" s="4"/>
    </row>
    <row r="1347" spans="33:36" ht="25.5" customHeight="1" x14ac:dyDescent="0.25">
      <c r="AG1347" s="4"/>
      <c r="AH1347" s="4"/>
      <c r="AI1347" s="4"/>
      <c r="AJ1347" s="4"/>
    </row>
    <row r="1348" spans="33:36" ht="25.5" customHeight="1" x14ac:dyDescent="0.25">
      <c r="AG1348" s="4"/>
      <c r="AH1348" s="4"/>
      <c r="AI1348" s="4"/>
      <c r="AJ1348" s="4"/>
    </row>
    <row r="1349" spans="33:36" ht="25.5" customHeight="1" x14ac:dyDescent="0.25">
      <c r="AG1349" s="4"/>
      <c r="AH1349" s="4"/>
      <c r="AI1349" s="4"/>
      <c r="AJ1349" s="4"/>
    </row>
    <row r="1350" spans="33:36" ht="25.5" customHeight="1" x14ac:dyDescent="0.25">
      <c r="AG1350" s="4"/>
      <c r="AH1350" s="4"/>
      <c r="AI1350" s="4"/>
      <c r="AJ1350" s="4"/>
    </row>
    <row r="1351" spans="33:36" ht="25.5" customHeight="1" x14ac:dyDescent="0.25">
      <c r="AG1351" s="4"/>
      <c r="AH1351" s="4"/>
      <c r="AI1351" s="4"/>
      <c r="AJ1351" s="4"/>
    </row>
    <row r="1352" spans="33:36" ht="25.5" customHeight="1" x14ac:dyDescent="0.25">
      <c r="AG1352" s="4"/>
      <c r="AH1352" s="4"/>
      <c r="AI1352" s="4"/>
      <c r="AJ1352" s="4"/>
    </row>
    <row r="1353" spans="33:36" ht="25.5" customHeight="1" x14ac:dyDescent="0.25">
      <c r="AG1353" s="4"/>
      <c r="AH1353" s="4"/>
      <c r="AI1353" s="4"/>
      <c r="AJ1353" s="4"/>
    </row>
    <row r="1354" spans="33:36" ht="25.5" customHeight="1" x14ac:dyDescent="0.25">
      <c r="AG1354" s="4"/>
      <c r="AH1354" s="4"/>
      <c r="AI1354" s="4"/>
      <c r="AJ1354" s="4"/>
    </row>
    <row r="1355" spans="33:36" ht="25.5" customHeight="1" x14ac:dyDescent="0.25">
      <c r="AG1355" s="4"/>
      <c r="AH1355" s="4"/>
      <c r="AI1355" s="4"/>
      <c r="AJ1355" s="4"/>
    </row>
    <row r="1356" spans="33:36" ht="25.5" customHeight="1" x14ac:dyDescent="0.25">
      <c r="AG1356" s="4"/>
      <c r="AH1356" s="4"/>
      <c r="AI1356" s="4"/>
      <c r="AJ1356" s="4"/>
    </row>
    <row r="1357" spans="33:36" ht="25.5" customHeight="1" x14ac:dyDescent="0.25">
      <c r="AG1357" s="4"/>
      <c r="AH1357" s="4"/>
      <c r="AI1357" s="4"/>
      <c r="AJ1357" s="4"/>
    </row>
    <row r="1358" spans="33:36" ht="25.5" customHeight="1" x14ac:dyDescent="0.25">
      <c r="AG1358" s="4"/>
      <c r="AH1358" s="4"/>
      <c r="AI1358" s="4"/>
      <c r="AJ1358" s="4"/>
    </row>
    <row r="1359" spans="33:36" ht="25.5" customHeight="1" x14ac:dyDescent="0.25">
      <c r="AG1359" s="4"/>
      <c r="AH1359" s="4"/>
      <c r="AI1359" s="4"/>
      <c r="AJ1359" s="4"/>
    </row>
    <row r="1360" spans="33:36" ht="25.5" customHeight="1" x14ac:dyDescent="0.25">
      <c r="AG1360" s="4"/>
      <c r="AH1360" s="4"/>
      <c r="AI1360" s="4"/>
      <c r="AJ1360" s="4"/>
    </row>
    <row r="1361" spans="33:36" ht="25.5" customHeight="1" x14ac:dyDescent="0.25">
      <c r="AG1361" s="4"/>
      <c r="AH1361" s="4"/>
      <c r="AI1361" s="4"/>
      <c r="AJ1361" s="4"/>
    </row>
    <row r="1362" spans="33:36" ht="25.5" customHeight="1" x14ac:dyDescent="0.25">
      <c r="AG1362" s="4"/>
      <c r="AH1362" s="4"/>
      <c r="AI1362" s="4"/>
      <c r="AJ1362" s="4"/>
    </row>
    <row r="1363" spans="33:36" ht="25.5" customHeight="1" x14ac:dyDescent="0.25">
      <c r="AG1363" s="4"/>
      <c r="AH1363" s="4"/>
      <c r="AI1363" s="4"/>
      <c r="AJ1363" s="4"/>
    </row>
    <row r="1364" spans="33:36" ht="25.5" customHeight="1" x14ac:dyDescent="0.25">
      <c r="AG1364" s="4"/>
      <c r="AH1364" s="4"/>
      <c r="AI1364" s="4"/>
      <c r="AJ1364" s="4"/>
    </row>
    <row r="1365" spans="33:36" ht="25.5" customHeight="1" x14ac:dyDescent="0.25">
      <c r="AG1365" s="4"/>
      <c r="AH1365" s="4"/>
      <c r="AI1365" s="4"/>
      <c r="AJ1365" s="4"/>
    </row>
    <row r="1366" spans="33:36" ht="25.5" customHeight="1" x14ac:dyDescent="0.25">
      <c r="AG1366" s="4"/>
      <c r="AH1366" s="4"/>
      <c r="AI1366" s="4"/>
      <c r="AJ1366" s="4"/>
    </row>
    <row r="1367" spans="33:36" ht="25.5" customHeight="1" x14ac:dyDescent="0.25">
      <c r="AG1367" s="4"/>
      <c r="AH1367" s="4"/>
      <c r="AI1367" s="4"/>
      <c r="AJ1367" s="4"/>
    </row>
    <row r="1368" spans="33:36" ht="25.5" customHeight="1" x14ac:dyDescent="0.25">
      <c r="AG1368" s="4"/>
      <c r="AH1368" s="4"/>
      <c r="AI1368" s="4"/>
      <c r="AJ1368" s="4"/>
    </row>
    <row r="1369" spans="33:36" ht="25.5" customHeight="1" x14ac:dyDescent="0.25">
      <c r="AG1369" s="4"/>
      <c r="AH1369" s="4"/>
      <c r="AI1369" s="4"/>
      <c r="AJ1369" s="4"/>
    </row>
    <row r="1370" spans="33:36" ht="25.5" customHeight="1" x14ac:dyDescent="0.25">
      <c r="AG1370" s="4"/>
      <c r="AH1370" s="4"/>
      <c r="AI1370" s="4"/>
      <c r="AJ1370" s="4"/>
    </row>
    <row r="1371" spans="33:36" ht="25.5" customHeight="1" x14ac:dyDescent="0.25">
      <c r="AG1371" s="4"/>
      <c r="AH1371" s="4"/>
      <c r="AI1371" s="4"/>
      <c r="AJ1371" s="4"/>
    </row>
    <row r="1372" spans="33:36" ht="25.5" customHeight="1" x14ac:dyDescent="0.25">
      <c r="AG1372" s="4"/>
      <c r="AH1372" s="4"/>
      <c r="AI1372" s="4"/>
      <c r="AJ1372" s="4"/>
    </row>
    <row r="1373" spans="33:36" ht="25.5" customHeight="1" x14ac:dyDescent="0.25">
      <c r="AG1373" s="4"/>
      <c r="AH1373" s="4"/>
      <c r="AI1373" s="4"/>
      <c r="AJ1373" s="4"/>
    </row>
    <row r="1374" spans="33:36" ht="25.5" customHeight="1" x14ac:dyDescent="0.25">
      <c r="AG1374" s="4"/>
      <c r="AH1374" s="4"/>
      <c r="AI1374" s="4"/>
      <c r="AJ1374" s="4"/>
    </row>
    <row r="1375" spans="33:36" ht="25.5" customHeight="1" x14ac:dyDescent="0.25">
      <c r="AG1375" s="4"/>
      <c r="AH1375" s="4"/>
      <c r="AI1375" s="4"/>
      <c r="AJ1375" s="4"/>
    </row>
    <row r="1376" spans="33:36" ht="25.5" customHeight="1" x14ac:dyDescent="0.25">
      <c r="AG1376" s="4"/>
      <c r="AH1376" s="4"/>
      <c r="AI1376" s="4"/>
      <c r="AJ1376" s="4"/>
    </row>
    <row r="1377" spans="1:36" ht="25.5" customHeight="1" x14ac:dyDescent="0.25">
      <c r="AG1377" s="4"/>
      <c r="AH1377" s="4"/>
      <c r="AI1377" s="4"/>
      <c r="AJ1377" s="4"/>
    </row>
    <row r="1378" spans="1:36" ht="25.5" customHeight="1" x14ac:dyDescent="0.25">
      <c r="AG1378" s="4"/>
      <c r="AH1378" s="4"/>
      <c r="AI1378" s="4"/>
      <c r="AJ1378" s="4"/>
    </row>
    <row r="1379" spans="1:36" ht="25.5" customHeight="1" x14ac:dyDescent="0.25">
      <c r="AG1379" s="4"/>
      <c r="AH1379" s="4"/>
      <c r="AI1379" s="4"/>
      <c r="AJ1379" s="4"/>
    </row>
    <row r="1380" spans="1:36" ht="25.5" customHeight="1" x14ac:dyDescent="0.25">
      <c r="AG1380" s="4"/>
      <c r="AH1380" s="4"/>
      <c r="AI1380" s="4"/>
      <c r="AJ1380" s="4"/>
    </row>
    <row r="1381" spans="1:36" ht="25.5" customHeight="1" x14ac:dyDescent="0.25">
      <c r="AG1381" s="4"/>
      <c r="AH1381" s="4"/>
      <c r="AI1381" s="4"/>
      <c r="AJ1381" s="4"/>
    </row>
    <row r="1382" spans="1:36" ht="25.5" customHeight="1" x14ac:dyDescent="0.25">
      <c r="AG1382" s="4"/>
      <c r="AH1382" s="4"/>
      <c r="AI1382" s="4"/>
      <c r="AJ1382" s="4"/>
    </row>
    <row r="1383" spans="1:36" ht="25.5" customHeight="1" x14ac:dyDescent="0.25">
      <c r="AG1383" s="4"/>
      <c r="AH1383" s="4"/>
      <c r="AI1383" s="4"/>
      <c r="AJ1383" s="4"/>
    </row>
    <row r="1384" spans="1:36" ht="25.5" customHeight="1" x14ac:dyDescent="0.25">
      <c r="AG1384" s="4"/>
      <c r="AH1384" s="4"/>
      <c r="AI1384" s="4"/>
      <c r="AJ1384" s="4"/>
    </row>
    <row r="1385" spans="1:36" ht="25.5" customHeight="1" x14ac:dyDescent="0.25">
      <c r="AG1385" s="4"/>
      <c r="AH1385" s="4"/>
      <c r="AI1385" s="4"/>
      <c r="AJ1385" s="4"/>
    </row>
    <row r="1386" spans="1:36" ht="25.5" customHeight="1" x14ac:dyDescent="0.25">
      <c r="AG1386" s="4"/>
      <c r="AH1386" s="4"/>
      <c r="AI1386" s="4"/>
      <c r="AJ1386" s="4"/>
    </row>
    <row r="1387" spans="1:36" s="37" customFormat="1" ht="25.5" customHeight="1" x14ac:dyDescent="0.25">
      <c r="A1387" s="4"/>
      <c r="B1387" s="4"/>
      <c r="C1387" s="4"/>
      <c r="D1387" s="4"/>
      <c r="E1387" s="5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4"/>
      <c r="AJ1387" s="4"/>
    </row>
    <row r="1388" spans="1:36" ht="25.5" customHeight="1" x14ac:dyDescent="0.25">
      <c r="AG1388" s="4"/>
      <c r="AH1388" s="4"/>
      <c r="AI1388" s="4"/>
      <c r="AJ1388" s="4"/>
    </row>
    <row r="1389" spans="1:36" ht="25.5" customHeight="1" x14ac:dyDescent="0.25">
      <c r="AG1389" s="4"/>
      <c r="AH1389" s="4"/>
      <c r="AI1389" s="4"/>
      <c r="AJ1389" s="4"/>
    </row>
    <row r="1390" spans="1:36" ht="25.5" customHeight="1" x14ac:dyDescent="0.25">
      <c r="AG1390" s="4"/>
      <c r="AH1390" s="4"/>
      <c r="AI1390" s="4"/>
      <c r="AJ1390" s="4"/>
    </row>
    <row r="1391" spans="1:36" ht="25.5" customHeight="1" x14ac:dyDescent="0.25">
      <c r="AG1391" s="4"/>
      <c r="AH1391" s="4"/>
      <c r="AI1391" s="4"/>
      <c r="AJ1391" s="4"/>
    </row>
    <row r="1392" spans="1:36" ht="25.5" customHeight="1" x14ac:dyDescent="0.25">
      <c r="AG1392" s="4"/>
      <c r="AH1392" s="4"/>
      <c r="AI1392" s="4"/>
      <c r="AJ1392" s="4"/>
    </row>
    <row r="1393" spans="33:36" ht="25.5" customHeight="1" x14ac:dyDescent="0.25">
      <c r="AG1393" s="4"/>
      <c r="AH1393" s="4"/>
      <c r="AI1393" s="4"/>
      <c r="AJ1393" s="4"/>
    </row>
    <row r="1394" spans="33:36" ht="25.5" customHeight="1" x14ac:dyDescent="0.25">
      <c r="AG1394" s="4"/>
      <c r="AH1394" s="4"/>
      <c r="AI1394" s="4"/>
      <c r="AJ1394" s="4"/>
    </row>
    <row r="1395" spans="33:36" ht="25.5" customHeight="1" x14ac:dyDescent="0.25">
      <c r="AG1395" s="4"/>
      <c r="AH1395" s="4"/>
      <c r="AI1395" s="4"/>
      <c r="AJ1395" s="4"/>
    </row>
    <row r="1396" spans="33:36" ht="25.5" customHeight="1" x14ac:dyDescent="0.25">
      <c r="AG1396" s="4"/>
      <c r="AH1396" s="4"/>
      <c r="AI1396" s="4"/>
      <c r="AJ1396" s="4"/>
    </row>
    <row r="1397" spans="33:36" ht="25.5" customHeight="1" x14ac:dyDescent="0.25">
      <c r="AG1397" s="4"/>
      <c r="AH1397" s="4"/>
      <c r="AI1397" s="4"/>
      <c r="AJ1397" s="4"/>
    </row>
    <row r="1398" spans="33:36" ht="25.5" customHeight="1" x14ac:dyDescent="0.25">
      <c r="AG1398" s="4"/>
      <c r="AH1398" s="4"/>
      <c r="AI1398" s="4"/>
      <c r="AJ1398" s="4"/>
    </row>
    <row r="1399" spans="33:36" ht="25.5" customHeight="1" x14ac:dyDescent="0.25">
      <c r="AG1399" s="4"/>
      <c r="AH1399" s="4"/>
      <c r="AI1399" s="4"/>
      <c r="AJ1399" s="4"/>
    </row>
    <row r="1400" spans="33:36" ht="25.5" customHeight="1" x14ac:dyDescent="0.25">
      <c r="AG1400" s="4"/>
      <c r="AH1400" s="4"/>
      <c r="AI1400" s="4"/>
      <c r="AJ1400" s="4"/>
    </row>
    <row r="1401" spans="33:36" ht="25.5" customHeight="1" x14ac:dyDescent="0.25">
      <c r="AG1401" s="4"/>
      <c r="AH1401" s="4"/>
      <c r="AI1401" s="4"/>
      <c r="AJ1401" s="4"/>
    </row>
    <row r="1402" spans="33:36" ht="25.5" customHeight="1" x14ac:dyDescent="0.25">
      <c r="AG1402" s="4"/>
      <c r="AH1402" s="4"/>
      <c r="AI1402" s="4"/>
      <c r="AJ1402" s="4"/>
    </row>
    <row r="1403" spans="33:36" ht="25.5" customHeight="1" x14ac:dyDescent="0.25">
      <c r="AG1403" s="4"/>
      <c r="AH1403" s="4"/>
      <c r="AI1403" s="4"/>
      <c r="AJ1403" s="4"/>
    </row>
    <row r="1404" spans="33:36" ht="25.5" customHeight="1" x14ac:dyDescent="0.25">
      <c r="AG1404" s="4"/>
      <c r="AH1404" s="4"/>
      <c r="AI1404" s="4"/>
      <c r="AJ1404" s="4"/>
    </row>
    <row r="1405" spans="33:36" ht="25.5" customHeight="1" x14ac:dyDescent="0.25">
      <c r="AG1405" s="4"/>
      <c r="AH1405" s="4"/>
      <c r="AI1405" s="4"/>
      <c r="AJ1405" s="4"/>
    </row>
    <row r="1406" spans="33:36" ht="25.5" customHeight="1" x14ac:dyDescent="0.25">
      <c r="AG1406" s="4"/>
      <c r="AH1406" s="4"/>
      <c r="AI1406" s="4"/>
      <c r="AJ1406" s="4"/>
    </row>
    <row r="1407" spans="33:36" ht="25.5" customHeight="1" x14ac:dyDescent="0.25">
      <c r="AG1407" s="4"/>
      <c r="AH1407" s="4"/>
      <c r="AI1407" s="4"/>
      <c r="AJ1407" s="4"/>
    </row>
    <row r="1408" spans="33:36" ht="25.5" customHeight="1" x14ac:dyDescent="0.25">
      <c r="AG1408" s="4"/>
      <c r="AH1408" s="4"/>
      <c r="AI1408" s="4"/>
      <c r="AJ1408" s="4"/>
    </row>
    <row r="1409" spans="33:36" ht="25.5" customHeight="1" x14ac:dyDescent="0.25">
      <c r="AG1409" s="4"/>
      <c r="AH1409" s="4"/>
      <c r="AI1409" s="4"/>
      <c r="AJ1409" s="4"/>
    </row>
    <row r="1410" spans="33:36" ht="25.5" customHeight="1" x14ac:dyDescent="0.25">
      <c r="AG1410" s="4"/>
      <c r="AH1410" s="4"/>
      <c r="AI1410" s="4"/>
      <c r="AJ1410" s="4"/>
    </row>
    <row r="1411" spans="33:36" ht="25.5" customHeight="1" x14ac:dyDescent="0.25">
      <c r="AG1411" s="4"/>
      <c r="AH1411" s="4"/>
      <c r="AI1411" s="4"/>
      <c r="AJ1411" s="4"/>
    </row>
    <row r="1412" spans="33:36" ht="25.5" customHeight="1" x14ac:dyDescent="0.25">
      <c r="AG1412" s="4"/>
      <c r="AH1412" s="4"/>
      <c r="AI1412" s="4"/>
      <c r="AJ1412" s="4"/>
    </row>
    <row r="1413" spans="33:36" ht="25.5" customHeight="1" x14ac:dyDescent="0.25">
      <c r="AG1413" s="4"/>
      <c r="AH1413" s="4"/>
      <c r="AI1413" s="4"/>
      <c r="AJ1413" s="4"/>
    </row>
    <row r="1414" spans="33:36" ht="25.5" customHeight="1" x14ac:dyDescent="0.25">
      <c r="AG1414" s="4"/>
      <c r="AH1414" s="4"/>
      <c r="AI1414" s="4"/>
      <c r="AJ1414" s="4"/>
    </row>
    <row r="1415" spans="33:36" ht="25.5" customHeight="1" x14ac:dyDescent="0.25">
      <c r="AG1415" s="4"/>
      <c r="AH1415" s="4"/>
      <c r="AI1415" s="4"/>
      <c r="AJ1415" s="4"/>
    </row>
    <row r="1416" spans="33:36" ht="25.5" customHeight="1" x14ac:dyDescent="0.25">
      <c r="AG1416" s="4"/>
      <c r="AH1416" s="4"/>
      <c r="AI1416" s="4"/>
      <c r="AJ1416" s="4"/>
    </row>
    <row r="1417" spans="33:36" ht="25.5" customHeight="1" x14ac:dyDescent="0.25">
      <c r="AG1417" s="4"/>
      <c r="AH1417" s="4"/>
      <c r="AI1417" s="4"/>
      <c r="AJ1417" s="4"/>
    </row>
    <row r="1418" spans="33:36" ht="25.5" customHeight="1" x14ac:dyDescent="0.25">
      <c r="AG1418" s="4"/>
      <c r="AH1418" s="4"/>
      <c r="AI1418" s="4"/>
      <c r="AJ1418" s="4"/>
    </row>
    <row r="1419" spans="33:36" ht="25.5" customHeight="1" x14ac:dyDescent="0.25">
      <c r="AG1419" s="4"/>
      <c r="AH1419" s="4"/>
      <c r="AI1419" s="4"/>
      <c r="AJ1419" s="4"/>
    </row>
    <row r="1420" spans="33:36" ht="25.5" customHeight="1" x14ac:dyDescent="0.25">
      <c r="AG1420" s="4"/>
      <c r="AH1420" s="4"/>
      <c r="AI1420" s="4"/>
      <c r="AJ1420" s="4"/>
    </row>
    <row r="1421" spans="33:36" ht="25.5" customHeight="1" x14ac:dyDescent="0.25">
      <c r="AG1421" s="4"/>
      <c r="AH1421" s="4"/>
      <c r="AI1421" s="4"/>
      <c r="AJ1421" s="4"/>
    </row>
    <row r="1422" spans="33:36" ht="25.5" customHeight="1" x14ac:dyDescent="0.25">
      <c r="AG1422" s="4"/>
      <c r="AH1422" s="4"/>
      <c r="AI1422" s="4"/>
      <c r="AJ1422" s="4"/>
    </row>
    <row r="1423" spans="33:36" ht="25.5" customHeight="1" x14ac:dyDescent="0.25">
      <c r="AG1423" s="4"/>
      <c r="AH1423" s="4"/>
      <c r="AI1423" s="4"/>
      <c r="AJ1423" s="4"/>
    </row>
    <row r="1424" spans="33:36" ht="25.5" customHeight="1" x14ac:dyDescent="0.25">
      <c r="AG1424" s="4"/>
      <c r="AH1424" s="4"/>
      <c r="AI1424" s="4"/>
      <c r="AJ1424" s="4"/>
    </row>
    <row r="1425" spans="33:36" ht="25.5" customHeight="1" x14ac:dyDescent="0.25">
      <c r="AG1425" s="4"/>
      <c r="AH1425" s="4"/>
      <c r="AI1425" s="4"/>
      <c r="AJ1425" s="4"/>
    </row>
    <row r="1426" spans="33:36" ht="25.5" customHeight="1" x14ac:dyDescent="0.25">
      <c r="AG1426" s="4"/>
      <c r="AH1426" s="4"/>
      <c r="AI1426" s="4"/>
      <c r="AJ1426" s="4"/>
    </row>
    <row r="1427" spans="33:36" ht="25.5" customHeight="1" x14ac:dyDescent="0.25">
      <c r="AG1427" s="4"/>
      <c r="AH1427" s="4"/>
      <c r="AI1427" s="4"/>
      <c r="AJ1427" s="4"/>
    </row>
    <row r="1428" spans="33:36" ht="25.5" customHeight="1" x14ac:dyDescent="0.25">
      <c r="AG1428" s="4"/>
      <c r="AH1428" s="4"/>
      <c r="AI1428" s="4"/>
      <c r="AJ1428" s="4"/>
    </row>
    <row r="1429" spans="33:36" ht="25.5" customHeight="1" x14ac:dyDescent="0.25">
      <c r="AG1429" s="4"/>
      <c r="AH1429" s="4"/>
      <c r="AI1429" s="4"/>
      <c r="AJ1429" s="4"/>
    </row>
    <row r="1430" spans="33:36" ht="25.5" customHeight="1" x14ac:dyDescent="0.25">
      <c r="AG1430" s="4"/>
      <c r="AH1430" s="4"/>
      <c r="AI1430" s="4"/>
      <c r="AJ1430" s="4"/>
    </row>
    <row r="1431" spans="33:36" ht="25.5" customHeight="1" x14ac:dyDescent="0.25">
      <c r="AG1431" s="4"/>
      <c r="AH1431" s="4"/>
      <c r="AI1431" s="4"/>
      <c r="AJ1431" s="4"/>
    </row>
    <row r="1432" spans="33:36" ht="25.5" customHeight="1" x14ac:dyDescent="0.25">
      <c r="AG1432" s="4"/>
      <c r="AH1432" s="4"/>
      <c r="AI1432" s="4"/>
      <c r="AJ1432" s="4"/>
    </row>
    <row r="1433" spans="33:36" ht="25.5" customHeight="1" x14ac:dyDescent="0.25">
      <c r="AG1433" s="4"/>
      <c r="AH1433" s="4"/>
      <c r="AI1433" s="4"/>
      <c r="AJ1433" s="4"/>
    </row>
    <row r="1434" spans="33:36" ht="25.5" customHeight="1" x14ac:dyDescent="0.25">
      <c r="AG1434" s="4"/>
      <c r="AH1434" s="4"/>
      <c r="AI1434" s="4"/>
      <c r="AJ1434" s="4"/>
    </row>
    <row r="1435" spans="33:36" ht="25.5" customHeight="1" x14ac:dyDescent="0.25">
      <c r="AG1435" s="4"/>
      <c r="AH1435" s="4"/>
      <c r="AI1435" s="4"/>
      <c r="AJ1435" s="4"/>
    </row>
    <row r="1436" spans="33:36" ht="25.5" customHeight="1" x14ac:dyDescent="0.25">
      <c r="AG1436" s="4"/>
      <c r="AH1436" s="4"/>
      <c r="AI1436" s="4"/>
      <c r="AJ1436" s="4"/>
    </row>
    <row r="1437" spans="33:36" ht="25.5" customHeight="1" x14ac:dyDescent="0.25">
      <c r="AG1437" s="4"/>
      <c r="AH1437" s="4"/>
      <c r="AI1437" s="4"/>
      <c r="AJ1437" s="4"/>
    </row>
    <row r="1438" spans="33:36" ht="25.5" customHeight="1" x14ac:dyDescent="0.25">
      <c r="AG1438" s="4"/>
      <c r="AH1438" s="4"/>
      <c r="AI1438" s="4"/>
      <c r="AJ1438" s="4"/>
    </row>
    <row r="1439" spans="33:36" ht="25.5" customHeight="1" x14ac:dyDescent="0.25">
      <c r="AG1439" s="4"/>
      <c r="AH1439" s="4"/>
      <c r="AI1439" s="4"/>
      <c r="AJ1439" s="4"/>
    </row>
    <row r="1440" spans="33:36" ht="25.5" customHeight="1" x14ac:dyDescent="0.25">
      <c r="AG1440" s="4"/>
      <c r="AH1440" s="4"/>
      <c r="AI1440" s="4"/>
      <c r="AJ1440" s="4"/>
    </row>
    <row r="1441" spans="33:36" ht="25.5" customHeight="1" x14ac:dyDescent="0.25">
      <c r="AG1441" s="4"/>
      <c r="AH1441" s="4"/>
      <c r="AI1441" s="4"/>
      <c r="AJ1441" s="4"/>
    </row>
    <row r="1442" spans="33:36" ht="25.5" customHeight="1" x14ac:dyDescent="0.25">
      <c r="AG1442" s="4"/>
      <c r="AH1442" s="4"/>
      <c r="AI1442" s="4"/>
      <c r="AJ1442" s="4"/>
    </row>
    <row r="1443" spans="33:36" ht="25.5" customHeight="1" x14ac:dyDescent="0.25">
      <c r="AG1443" s="4"/>
      <c r="AH1443" s="4"/>
      <c r="AI1443" s="4"/>
      <c r="AJ1443" s="4"/>
    </row>
    <row r="1444" spans="33:36" ht="25.5" customHeight="1" x14ac:dyDescent="0.25">
      <c r="AG1444" s="4"/>
      <c r="AH1444" s="4"/>
      <c r="AI1444" s="4"/>
      <c r="AJ1444" s="4"/>
    </row>
    <row r="1445" spans="33:36" ht="25.5" customHeight="1" x14ac:dyDescent="0.25">
      <c r="AG1445" s="4"/>
      <c r="AH1445" s="4"/>
      <c r="AI1445" s="4"/>
      <c r="AJ1445" s="4"/>
    </row>
    <row r="1446" spans="33:36" ht="25.5" customHeight="1" x14ac:dyDescent="0.25">
      <c r="AG1446" s="4"/>
      <c r="AH1446" s="4"/>
      <c r="AI1446" s="4"/>
      <c r="AJ1446" s="4"/>
    </row>
    <row r="1447" spans="33:36" ht="25.5" customHeight="1" x14ac:dyDescent="0.25">
      <c r="AG1447" s="4"/>
      <c r="AH1447" s="4"/>
      <c r="AI1447" s="4"/>
      <c r="AJ1447" s="4"/>
    </row>
    <row r="1448" spans="33:36" ht="25.5" customHeight="1" x14ac:dyDescent="0.25">
      <c r="AG1448" s="4"/>
      <c r="AH1448" s="4"/>
      <c r="AI1448" s="4"/>
      <c r="AJ1448" s="4"/>
    </row>
    <row r="1449" spans="33:36" ht="25.5" customHeight="1" x14ac:dyDescent="0.25">
      <c r="AG1449" s="4"/>
      <c r="AH1449" s="4"/>
      <c r="AI1449" s="4"/>
      <c r="AJ1449" s="4"/>
    </row>
    <row r="1450" spans="33:36" ht="25.5" customHeight="1" x14ac:dyDescent="0.25">
      <c r="AG1450" s="4"/>
      <c r="AH1450" s="4"/>
      <c r="AI1450" s="4"/>
      <c r="AJ1450" s="4"/>
    </row>
    <row r="1451" spans="33:36" ht="25.5" customHeight="1" x14ac:dyDescent="0.25">
      <c r="AG1451" s="4"/>
      <c r="AH1451" s="4"/>
      <c r="AI1451" s="4"/>
      <c r="AJ1451" s="4"/>
    </row>
    <row r="1452" spans="33:36" ht="25.5" customHeight="1" x14ac:dyDescent="0.25">
      <c r="AG1452" s="4"/>
      <c r="AH1452" s="4"/>
      <c r="AI1452" s="4"/>
      <c r="AJ1452" s="4"/>
    </row>
    <row r="1453" spans="33:36" ht="25.5" customHeight="1" x14ac:dyDescent="0.25">
      <c r="AG1453" s="4"/>
      <c r="AH1453" s="4"/>
      <c r="AI1453" s="4"/>
      <c r="AJ1453" s="4"/>
    </row>
    <row r="1454" spans="33:36" ht="25.5" customHeight="1" x14ac:dyDescent="0.25">
      <c r="AG1454" s="4"/>
      <c r="AH1454" s="4"/>
      <c r="AI1454" s="4"/>
      <c r="AJ1454" s="4"/>
    </row>
    <row r="1455" spans="33:36" ht="25.5" customHeight="1" x14ac:dyDescent="0.25">
      <c r="AG1455" s="4"/>
      <c r="AH1455" s="4"/>
      <c r="AI1455" s="4"/>
      <c r="AJ1455" s="4"/>
    </row>
    <row r="1456" spans="33:36" ht="25.5" customHeight="1" x14ac:dyDescent="0.25">
      <c r="AG1456" s="4"/>
      <c r="AH1456" s="4"/>
      <c r="AI1456" s="4"/>
      <c r="AJ1456" s="4"/>
    </row>
    <row r="1457" spans="33:36" ht="25.5" customHeight="1" x14ac:dyDescent="0.25">
      <c r="AG1457" s="4"/>
      <c r="AH1457" s="4"/>
      <c r="AI1457" s="4"/>
      <c r="AJ1457" s="4"/>
    </row>
    <row r="1458" spans="33:36" ht="25.5" customHeight="1" x14ac:dyDescent="0.25">
      <c r="AG1458" s="4"/>
      <c r="AH1458" s="4"/>
      <c r="AI1458" s="4"/>
      <c r="AJ1458" s="4"/>
    </row>
    <row r="1459" spans="33:36" ht="25.5" customHeight="1" x14ac:dyDescent="0.25">
      <c r="AG1459" s="4"/>
      <c r="AH1459" s="4"/>
      <c r="AI1459" s="4"/>
      <c r="AJ1459" s="4"/>
    </row>
    <row r="1460" spans="33:36" ht="25.5" customHeight="1" x14ac:dyDescent="0.25">
      <c r="AG1460" s="4"/>
      <c r="AH1460" s="4"/>
      <c r="AI1460" s="4"/>
      <c r="AJ1460" s="4"/>
    </row>
    <row r="1461" spans="33:36" ht="25.5" customHeight="1" x14ac:dyDescent="0.25">
      <c r="AG1461" s="4"/>
      <c r="AH1461" s="4"/>
      <c r="AI1461" s="4"/>
      <c r="AJ1461" s="4"/>
    </row>
    <row r="1462" spans="33:36" ht="25.5" customHeight="1" x14ac:dyDescent="0.25">
      <c r="AG1462" s="4"/>
      <c r="AH1462" s="4"/>
      <c r="AI1462" s="4"/>
      <c r="AJ1462" s="4"/>
    </row>
    <row r="1463" spans="33:36" ht="25.5" customHeight="1" x14ac:dyDescent="0.25">
      <c r="AG1463" s="4"/>
      <c r="AH1463" s="4"/>
      <c r="AI1463" s="4"/>
      <c r="AJ1463" s="4"/>
    </row>
    <row r="1464" spans="33:36" ht="25.5" customHeight="1" x14ac:dyDescent="0.25">
      <c r="AG1464" s="4"/>
      <c r="AH1464" s="4"/>
      <c r="AI1464" s="4"/>
      <c r="AJ1464" s="4"/>
    </row>
    <row r="1465" spans="33:36" ht="25.5" customHeight="1" x14ac:dyDescent="0.25">
      <c r="AG1465" s="4"/>
      <c r="AH1465" s="4"/>
      <c r="AI1465" s="4"/>
      <c r="AJ1465" s="4"/>
    </row>
    <row r="1466" spans="33:36" ht="25.5" customHeight="1" x14ac:dyDescent="0.25">
      <c r="AG1466" s="4"/>
      <c r="AH1466" s="4"/>
      <c r="AI1466" s="4"/>
      <c r="AJ1466" s="4"/>
    </row>
    <row r="1467" spans="33:36" ht="25.5" customHeight="1" x14ac:dyDescent="0.25">
      <c r="AG1467" s="4"/>
      <c r="AH1467" s="4"/>
      <c r="AI1467" s="4"/>
      <c r="AJ1467" s="4"/>
    </row>
    <row r="1468" spans="33:36" ht="25.5" customHeight="1" x14ac:dyDescent="0.25">
      <c r="AG1468" s="4"/>
      <c r="AH1468" s="4"/>
      <c r="AI1468" s="4"/>
      <c r="AJ1468" s="4"/>
    </row>
    <row r="1469" spans="33:36" ht="25.5" customHeight="1" x14ac:dyDescent="0.25">
      <c r="AG1469" s="4"/>
      <c r="AH1469" s="4"/>
      <c r="AI1469" s="4"/>
      <c r="AJ1469" s="4"/>
    </row>
    <row r="1470" spans="33:36" ht="25.5" customHeight="1" x14ac:dyDescent="0.25">
      <c r="AG1470" s="4"/>
      <c r="AH1470" s="4"/>
      <c r="AI1470" s="4"/>
      <c r="AJ1470" s="4"/>
    </row>
    <row r="1471" spans="33:36" ht="25.5" customHeight="1" x14ac:dyDescent="0.25">
      <c r="AG1471" s="4"/>
      <c r="AH1471" s="4"/>
      <c r="AI1471" s="4"/>
      <c r="AJ1471" s="4"/>
    </row>
    <row r="1472" spans="33:36" ht="25.5" customHeight="1" x14ac:dyDescent="0.25">
      <c r="AG1472" s="4"/>
      <c r="AH1472" s="4"/>
      <c r="AI1472" s="4"/>
      <c r="AJ1472" s="4"/>
    </row>
    <row r="1473" spans="33:36" ht="25.5" customHeight="1" x14ac:dyDescent="0.25">
      <c r="AG1473" s="4"/>
      <c r="AH1473" s="4"/>
      <c r="AI1473" s="4"/>
      <c r="AJ1473" s="4"/>
    </row>
    <row r="1474" spans="33:36" ht="25.5" customHeight="1" x14ac:dyDescent="0.25">
      <c r="AG1474" s="4"/>
      <c r="AH1474" s="4"/>
      <c r="AI1474" s="4"/>
      <c r="AJ1474" s="4"/>
    </row>
    <row r="1475" spans="33:36" ht="25.5" customHeight="1" x14ac:dyDescent="0.25">
      <c r="AG1475" s="4"/>
      <c r="AH1475" s="4"/>
      <c r="AI1475" s="4"/>
      <c r="AJ1475" s="4"/>
    </row>
    <row r="1476" spans="33:36" ht="25.5" customHeight="1" x14ac:dyDescent="0.25">
      <c r="AG1476" s="4"/>
      <c r="AH1476" s="4"/>
      <c r="AI1476" s="4"/>
      <c r="AJ1476" s="4"/>
    </row>
    <row r="1477" spans="33:36" ht="25.5" customHeight="1" x14ac:dyDescent="0.25">
      <c r="AG1477" s="4"/>
      <c r="AH1477" s="4"/>
      <c r="AI1477" s="4"/>
      <c r="AJ1477" s="4"/>
    </row>
    <row r="1478" spans="33:36" ht="25.5" customHeight="1" x14ac:dyDescent="0.25">
      <c r="AG1478" s="4"/>
      <c r="AH1478" s="4"/>
      <c r="AI1478" s="4"/>
      <c r="AJ1478" s="4"/>
    </row>
    <row r="1479" spans="33:36" ht="25.5" customHeight="1" x14ac:dyDescent="0.25">
      <c r="AG1479" s="4"/>
      <c r="AH1479" s="4"/>
      <c r="AI1479" s="4"/>
      <c r="AJ1479" s="4"/>
    </row>
    <row r="1480" spans="33:36" ht="25.5" customHeight="1" x14ac:dyDescent="0.25">
      <c r="AG1480" s="4"/>
      <c r="AH1480" s="4"/>
      <c r="AI1480" s="4"/>
      <c r="AJ1480" s="4"/>
    </row>
    <row r="1481" spans="33:36" ht="25.5" customHeight="1" x14ac:dyDescent="0.25">
      <c r="AG1481" s="4"/>
      <c r="AH1481" s="4"/>
      <c r="AI1481" s="4"/>
      <c r="AJ1481" s="4"/>
    </row>
    <row r="1482" spans="33:36" ht="25.5" customHeight="1" x14ac:dyDescent="0.25">
      <c r="AG1482" s="4"/>
      <c r="AH1482" s="4"/>
      <c r="AI1482" s="4"/>
      <c r="AJ1482" s="4"/>
    </row>
    <row r="1483" spans="33:36" ht="25.5" customHeight="1" x14ac:dyDescent="0.25">
      <c r="AG1483" s="4"/>
      <c r="AH1483" s="4"/>
      <c r="AI1483" s="4"/>
      <c r="AJ1483" s="4"/>
    </row>
    <row r="1484" spans="33:36" ht="25.5" customHeight="1" x14ac:dyDescent="0.25">
      <c r="AG1484" s="4"/>
      <c r="AH1484" s="4"/>
      <c r="AI1484" s="4"/>
      <c r="AJ1484" s="4"/>
    </row>
    <row r="1485" spans="33:36" ht="25.5" customHeight="1" x14ac:dyDescent="0.25">
      <c r="AG1485" s="4"/>
      <c r="AH1485" s="4"/>
      <c r="AI1485" s="4"/>
      <c r="AJ1485" s="4"/>
    </row>
    <row r="1486" spans="33:36" ht="25.5" customHeight="1" x14ac:dyDescent="0.25">
      <c r="AG1486" s="4"/>
      <c r="AH1486" s="4"/>
      <c r="AI1486" s="4"/>
      <c r="AJ1486" s="4"/>
    </row>
    <row r="1487" spans="33:36" ht="25.5" customHeight="1" x14ac:dyDescent="0.25">
      <c r="AG1487" s="4"/>
      <c r="AH1487" s="4"/>
      <c r="AI1487" s="4"/>
      <c r="AJ1487" s="4"/>
    </row>
    <row r="1488" spans="33:36" ht="25.5" customHeight="1" x14ac:dyDescent="0.25">
      <c r="AG1488" s="4"/>
      <c r="AH1488" s="4"/>
      <c r="AI1488" s="4"/>
      <c r="AJ1488" s="4"/>
    </row>
    <row r="1489" spans="33:36" ht="25.5" customHeight="1" x14ac:dyDescent="0.25">
      <c r="AG1489" s="4"/>
      <c r="AH1489" s="4"/>
      <c r="AI1489" s="4"/>
      <c r="AJ1489" s="4"/>
    </row>
    <row r="1490" spans="33:36" ht="25.5" customHeight="1" x14ac:dyDescent="0.25">
      <c r="AG1490" s="4"/>
      <c r="AH1490" s="4"/>
      <c r="AI1490" s="4"/>
      <c r="AJ1490" s="4"/>
    </row>
    <row r="1491" spans="33:36" ht="25.5" customHeight="1" x14ac:dyDescent="0.25">
      <c r="AG1491" s="4"/>
      <c r="AH1491" s="4"/>
      <c r="AI1491" s="4"/>
      <c r="AJ1491" s="4"/>
    </row>
    <row r="1492" spans="33:36" ht="25.5" customHeight="1" x14ac:dyDescent="0.25">
      <c r="AG1492" s="4"/>
      <c r="AH1492" s="4"/>
      <c r="AI1492" s="4"/>
      <c r="AJ1492" s="4"/>
    </row>
    <row r="1493" spans="33:36" ht="25.5" customHeight="1" x14ac:dyDescent="0.25">
      <c r="AG1493" s="4"/>
      <c r="AH1493" s="4"/>
      <c r="AI1493" s="4"/>
      <c r="AJ1493" s="4"/>
    </row>
    <row r="1494" spans="33:36" ht="25.5" customHeight="1" x14ac:dyDescent="0.25">
      <c r="AG1494" s="4"/>
      <c r="AH1494" s="4"/>
      <c r="AI1494" s="4"/>
      <c r="AJ1494" s="4"/>
    </row>
    <row r="1495" spans="33:36" ht="25.5" customHeight="1" x14ac:dyDescent="0.25">
      <c r="AG1495" s="4"/>
      <c r="AH1495" s="4"/>
      <c r="AI1495" s="4"/>
      <c r="AJ1495" s="4"/>
    </row>
    <row r="1496" spans="33:36" ht="25.5" customHeight="1" x14ac:dyDescent="0.25">
      <c r="AG1496" s="4"/>
      <c r="AH1496" s="4"/>
      <c r="AI1496" s="4"/>
      <c r="AJ1496" s="4"/>
    </row>
    <row r="1497" spans="33:36" ht="25.5" customHeight="1" x14ac:dyDescent="0.25">
      <c r="AG1497" s="4"/>
      <c r="AH1497" s="4"/>
      <c r="AI1497" s="4"/>
      <c r="AJ1497" s="4"/>
    </row>
    <row r="1498" spans="33:36" ht="25.5" customHeight="1" x14ac:dyDescent="0.25">
      <c r="AG1498" s="4"/>
      <c r="AH1498" s="4"/>
      <c r="AI1498" s="4"/>
      <c r="AJ1498" s="4"/>
    </row>
    <row r="1499" spans="33:36" ht="25.5" customHeight="1" x14ac:dyDescent="0.25">
      <c r="AG1499" s="4"/>
      <c r="AH1499" s="4"/>
      <c r="AI1499" s="4"/>
      <c r="AJ1499" s="4"/>
    </row>
    <row r="1500" spans="33:36" ht="25.5" customHeight="1" x14ac:dyDescent="0.25">
      <c r="AG1500" s="4"/>
      <c r="AH1500" s="4"/>
      <c r="AI1500" s="4"/>
      <c r="AJ1500" s="4"/>
    </row>
    <row r="1501" spans="33:36" ht="25.5" customHeight="1" x14ac:dyDescent="0.25">
      <c r="AG1501" s="4"/>
      <c r="AH1501" s="4"/>
      <c r="AI1501" s="4"/>
      <c r="AJ1501" s="4"/>
    </row>
    <row r="1502" spans="33:36" ht="25.5" customHeight="1" x14ac:dyDescent="0.25">
      <c r="AG1502" s="4"/>
      <c r="AH1502" s="4"/>
      <c r="AI1502" s="4"/>
      <c r="AJ1502" s="4"/>
    </row>
    <row r="1503" spans="33:36" ht="25.5" customHeight="1" x14ac:dyDescent="0.25">
      <c r="AG1503" s="4"/>
      <c r="AH1503" s="4"/>
      <c r="AI1503" s="4"/>
      <c r="AJ1503" s="4"/>
    </row>
    <row r="1504" spans="33:36" ht="25.5" customHeight="1" x14ac:dyDescent="0.25">
      <c r="AG1504" s="4"/>
      <c r="AH1504" s="4"/>
      <c r="AI1504" s="4"/>
      <c r="AJ1504" s="4"/>
    </row>
    <row r="1505" spans="33:36" ht="25.5" customHeight="1" x14ac:dyDescent="0.25">
      <c r="AG1505" s="4"/>
      <c r="AH1505" s="4"/>
      <c r="AI1505" s="4"/>
      <c r="AJ1505" s="4"/>
    </row>
    <row r="1506" spans="33:36" ht="25.5" customHeight="1" x14ac:dyDescent="0.25">
      <c r="AG1506" s="4"/>
      <c r="AH1506" s="4"/>
      <c r="AI1506" s="4"/>
      <c r="AJ1506" s="4"/>
    </row>
    <row r="1507" spans="33:36" ht="25.5" customHeight="1" x14ac:dyDescent="0.25">
      <c r="AG1507" s="4"/>
      <c r="AH1507" s="4"/>
      <c r="AI1507" s="4"/>
      <c r="AJ1507" s="4"/>
    </row>
    <row r="1508" spans="33:36" ht="25.5" customHeight="1" x14ac:dyDescent="0.25">
      <c r="AG1508" s="4"/>
      <c r="AH1508" s="4"/>
      <c r="AI1508" s="4"/>
      <c r="AJ1508" s="4"/>
    </row>
    <row r="1509" spans="33:36" ht="25.5" customHeight="1" x14ac:dyDescent="0.25">
      <c r="AG1509" s="4"/>
      <c r="AH1509" s="4"/>
      <c r="AI1509" s="4"/>
      <c r="AJ1509" s="4"/>
    </row>
    <row r="1510" spans="33:36" ht="25.5" customHeight="1" x14ac:dyDescent="0.25">
      <c r="AG1510" s="4"/>
      <c r="AH1510" s="4"/>
      <c r="AI1510" s="4"/>
      <c r="AJ1510" s="4"/>
    </row>
    <row r="1511" spans="33:36" ht="25.5" customHeight="1" x14ac:dyDescent="0.25">
      <c r="AG1511" s="4"/>
      <c r="AH1511" s="4"/>
      <c r="AI1511" s="4"/>
      <c r="AJ1511" s="4"/>
    </row>
    <row r="1512" spans="33:36" ht="25.5" customHeight="1" x14ac:dyDescent="0.25">
      <c r="AG1512" s="4"/>
      <c r="AH1512" s="4"/>
      <c r="AI1512" s="4"/>
      <c r="AJ1512" s="4"/>
    </row>
    <row r="1513" spans="33:36" ht="25.5" customHeight="1" x14ac:dyDescent="0.25">
      <c r="AG1513" s="4"/>
      <c r="AH1513" s="4"/>
      <c r="AI1513" s="4"/>
      <c r="AJ1513" s="4"/>
    </row>
    <row r="1514" spans="33:36" ht="25.5" customHeight="1" x14ac:dyDescent="0.25">
      <c r="AG1514" s="4"/>
      <c r="AH1514" s="4"/>
      <c r="AI1514" s="4"/>
      <c r="AJ1514" s="4"/>
    </row>
    <row r="1515" spans="33:36" ht="25.5" customHeight="1" x14ac:dyDescent="0.25">
      <c r="AG1515" s="4"/>
      <c r="AH1515" s="4"/>
      <c r="AI1515" s="4"/>
      <c r="AJ1515" s="4"/>
    </row>
    <row r="1516" spans="33:36" ht="25.5" customHeight="1" x14ac:dyDescent="0.25">
      <c r="AG1516" s="4"/>
      <c r="AH1516" s="4"/>
      <c r="AI1516" s="4"/>
      <c r="AJ1516" s="4"/>
    </row>
    <row r="1517" spans="33:36" ht="25.5" customHeight="1" x14ac:dyDescent="0.25">
      <c r="AG1517" s="4"/>
      <c r="AH1517" s="4"/>
      <c r="AI1517" s="4"/>
      <c r="AJ1517" s="4"/>
    </row>
    <row r="1518" spans="33:36" ht="25.5" customHeight="1" x14ac:dyDescent="0.25">
      <c r="AG1518" s="4"/>
      <c r="AH1518" s="4"/>
      <c r="AI1518" s="4"/>
      <c r="AJ1518" s="4"/>
    </row>
    <row r="1519" spans="33:36" ht="25.5" customHeight="1" x14ac:dyDescent="0.25">
      <c r="AG1519" s="4"/>
      <c r="AH1519" s="4"/>
      <c r="AI1519" s="4"/>
      <c r="AJ1519" s="4"/>
    </row>
    <row r="1520" spans="33:36" ht="25.5" customHeight="1" x14ac:dyDescent="0.25">
      <c r="AG1520" s="4"/>
      <c r="AH1520" s="4"/>
      <c r="AI1520" s="4"/>
      <c r="AJ1520" s="4"/>
    </row>
    <row r="1521" spans="33:36" ht="25.5" customHeight="1" x14ac:dyDescent="0.25">
      <c r="AG1521" s="4"/>
      <c r="AH1521" s="4"/>
      <c r="AI1521" s="4"/>
      <c r="AJ1521" s="4"/>
    </row>
    <row r="1522" spans="33:36" ht="25.5" customHeight="1" x14ac:dyDescent="0.25">
      <c r="AG1522" s="4"/>
      <c r="AH1522" s="4"/>
      <c r="AI1522" s="4"/>
      <c r="AJ1522" s="4"/>
    </row>
    <row r="1523" spans="33:36" ht="25.5" customHeight="1" x14ac:dyDescent="0.25">
      <c r="AG1523" s="4"/>
      <c r="AH1523" s="4"/>
      <c r="AI1523" s="4"/>
      <c r="AJ1523" s="4"/>
    </row>
    <row r="1524" spans="33:36" ht="25.5" customHeight="1" x14ac:dyDescent="0.25">
      <c r="AG1524" s="4"/>
      <c r="AH1524" s="4"/>
      <c r="AI1524" s="4"/>
      <c r="AJ1524" s="4"/>
    </row>
    <row r="1525" spans="33:36" ht="25.5" customHeight="1" x14ac:dyDescent="0.25">
      <c r="AG1525" s="4"/>
      <c r="AH1525" s="4"/>
      <c r="AI1525" s="4"/>
      <c r="AJ1525" s="4"/>
    </row>
    <row r="1526" spans="33:36" ht="25.5" customHeight="1" x14ac:dyDescent="0.25">
      <c r="AG1526" s="4"/>
      <c r="AH1526" s="4"/>
      <c r="AI1526" s="4"/>
      <c r="AJ1526" s="4"/>
    </row>
    <row r="1527" spans="33:36" ht="25.5" customHeight="1" x14ac:dyDescent="0.25">
      <c r="AG1527" s="4"/>
      <c r="AH1527" s="4"/>
      <c r="AI1527" s="4"/>
      <c r="AJ1527" s="4"/>
    </row>
    <row r="1528" spans="33:36" ht="25.5" customHeight="1" x14ac:dyDescent="0.25">
      <c r="AG1528" s="4"/>
      <c r="AH1528" s="4"/>
      <c r="AI1528" s="4"/>
      <c r="AJ1528" s="4"/>
    </row>
    <row r="1529" spans="33:36" ht="25.5" customHeight="1" x14ac:dyDescent="0.25">
      <c r="AG1529" s="4"/>
      <c r="AH1529" s="4"/>
      <c r="AI1529" s="4"/>
      <c r="AJ1529" s="4"/>
    </row>
    <row r="1530" spans="33:36" ht="25.5" customHeight="1" x14ac:dyDescent="0.25">
      <c r="AG1530" s="4"/>
      <c r="AH1530" s="4"/>
      <c r="AI1530" s="4"/>
      <c r="AJ1530" s="4"/>
    </row>
    <row r="1531" spans="33:36" ht="25.5" customHeight="1" x14ac:dyDescent="0.25">
      <c r="AG1531" s="4"/>
      <c r="AH1531" s="4"/>
      <c r="AI1531" s="4"/>
      <c r="AJ1531" s="4"/>
    </row>
    <row r="1532" spans="33:36" ht="25.5" customHeight="1" x14ac:dyDescent="0.25">
      <c r="AG1532" s="4"/>
      <c r="AH1532" s="4"/>
      <c r="AI1532" s="4"/>
      <c r="AJ1532" s="4"/>
    </row>
    <row r="1533" spans="33:36" ht="25.5" customHeight="1" x14ac:dyDescent="0.25">
      <c r="AG1533" s="4"/>
      <c r="AH1533" s="4"/>
      <c r="AI1533" s="4"/>
      <c r="AJ1533" s="4"/>
    </row>
    <row r="1534" spans="33:36" ht="25.5" customHeight="1" x14ac:dyDescent="0.25">
      <c r="AG1534" s="4"/>
      <c r="AH1534" s="4"/>
      <c r="AI1534" s="4"/>
      <c r="AJ1534" s="4"/>
    </row>
    <row r="1535" spans="33:36" ht="25.5" customHeight="1" x14ac:dyDescent="0.25">
      <c r="AG1535" s="4"/>
      <c r="AH1535" s="4"/>
      <c r="AI1535" s="4"/>
      <c r="AJ1535" s="4"/>
    </row>
    <row r="1536" spans="33:36" ht="25.5" customHeight="1" x14ac:dyDescent="0.25">
      <c r="AG1536" s="4"/>
      <c r="AH1536" s="4"/>
      <c r="AI1536" s="4"/>
      <c r="AJ1536" s="4"/>
    </row>
    <row r="1537" spans="33:36" ht="25.5" customHeight="1" x14ac:dyDescent="0.25">
      <c r="AG1537" s="4"/>
      <c r="AH1537" s="4"/>
      <c r="AI1537" s="4"/>
      <c r="AJ1537" s="4"/>
    </row>
    <row r="1538" spans="33:36" ht="25.5" customHeight="1" x14ac:dyDescent="0.25">
      <c r="AG1538" s="4"/>
      <c r="AH1538" s="4"/>
      <c r="AI1538" s="4"/>
      <c r="AJ1538" s="4"/>
    </row>
    <row r="1539" spans="33:36" ht="25.5" customHeight="1" x14ac:dyDescent="0.25">
      <c r="AG1539" s="4"/>
      <c r="AH1539" s="4"/>
      <c r="AI1539" s="4"/>
      <c r="AJ1539" s="4"/>
    </row>
    <row r="1540" spans="33:36" ht="25.5" customHeight="1" x14ac:dyDescent="0.25">
      <c r="AG1540" s="4"/>
      <c r="AH1540" s="4"/>
      <c r="AI1540" s="4"/>
      <c r="AJ1540" s="4"/>
    </row>
    <row r="1541" spans="33:36" ht="25.5" customHeight="1" x14ac:dyDescent="0.25">
      <c r="AG1541" s="4"/>
      <c r="AH1541" s="4"/>
      <c r="AI1541" s="4"/>
      <c r="AJ1541" s="4"/>
    </row>
    <row r="1542" spans="33:36" ht="25.5" customHeight="1" x14ac:dyDescent="0.25">
      <c r="AG1542" s="4"/>
      <c r="AH1542" s="4"/>
      <c r="AI1542" s="4"/>
      <c r="AJ1542" s="4"/>
    </row>
    <row r="1543" spans="33:36" ht="25.5" customHeight="1" x14ac:dyDescent="0.25">
      <c r="AG1543" s="4"/>
      <c r="AH1543" s="4"/>
      <c r="AI1543" s="4"/>
      <c r="AJ1543" s="4"/>
    </row>
    <row r="1544" spans="33:36" ht="25.5" customHeight="1" x14ac:dyDescent="0.25">
      <c r="AG1544" s="4"/>
      <c r="AH1544" s="4"/>
      <c r="AI1544" s="4"/>
      <c r="AJ1544" s="4"/>
    </row>
    <row r="1545" spans="33:36" ht="25.5" customHeight="1" x14ac:dyDescent="0.25">
      <c r="AG1545" s="4"/>
      <c r="AH1545" s="4"/>
      <c r="AI1545" s="4"/>
      <c r="AJ1545" s="4"/>
    </row>
    <row r="1546" spans="33:36" ht="25.5" customHeight="1" x14ac:dyDescent="0.25">
      <c r="AG1546" s="4"/>
      <c r="AH1546" s="4"/>
      <c r="AI1546" s="4"/>
      <c r="AJ1546" s="4"/>
    </row>
    <row r="1547" spans="33:36" ht="25.5" customHeight="1" x14ac:dyDescent="0.25">
      <c r="AG1547" s="4"/>
      <c r="AH1547" s="4"/>
      <c r="AI1547" s="4"/>
      <c r="AJ1547" s="4"/>
    </row>
    <row r="1548" spans="33:36" ht="25.5" customHeight="1" x14ac:dyDescent="0.25">
      <c r="AG1548" s="4"/>
      <c r="AH1548" s="4"/>
      <c r="AI1548" s="4"/>
      <c r="AJ1548" s="4"/>
    </row>
    <row r="1549" spans="33:36" ht="25.5" customHeight="1" x14ac:dyDescent="0.25">
      <c r="AG1549" s="4"/>
      <c r="AH1549" s="4"/>
      <c r="AI1549" s="4"/>
      <c r="AJ1549" s="4"/>
    </row>
    <row r="1550" spans="33:36" ht="25.5" customHeight="1" x14ac:dyDescent="0.25">
      <c r="AG1550" s="4"/>
      <c r="AH1550" s="4"/>
      <c r="AI1550" s="4"/>
      <c r="AJ1550" s="4"/>
    </row>
    <row r="1551" spans="33:36" ht="25.5" customHeight="1" x14ac:dyDescent="0.25">
      <c r="AG1551" s="4"/>
      <c r="AH1551" s="4"/>
      <c r="AI1551" s="4"/>
      <c r="AJ1551" s="4"/>
    </row>
    <row r="1552" spans="33:36" ht="25.5" customHeight="1" x14ac:dyDescent="0.25">
      <c r="AG1552" s="4"/>
      <c r="AH1552" s="4"/>
      <c r="AI1552" s="4"/>
      <c r="AJ1552" s="4"/>
    </row>
    <row r="1553" spans="33:36" ht="25.5" customHeight="1" x14ac:dyDescent="0.25">
      <c r="AG1553" s="4"/>
      <c r="AH1553" s="4"/>
      <c r="AI1553" s="4"/>
      <c r="AJ1553" s="4"/>
    </row>
    <row r="1554" spans="33:36" ht="25.5" customHeight="1" x14ac:dyDescent="0.25">
      <c r="AG1554" s="4"/>
      <c r="AH1554" s="4"/>
      <c r="AI1554" s="4"/>
      <c r="AJ1554" s="4"/>
    </row>
    <row r="1555" spans="33:36" ht="25.5" customHeight="1" x14ac:dyDescent="0.25">
      <c r="AG1555" s="4"/>
      <c r="AH1555" s="4"/>
      <c r="AI1555" s="4"/>
      <c r="AJ1555" s="4"/>
    </row>
    <row r="1556" spans="33:36" ht="25.5" customHeight="1" x14ac:dyDescent="0.25">
      <c r="AG1556" s="4"/>
      <c r="AH1556" s="4"/>
      <c r="AI1556" s="4"/>
      <c r="AJ1556" s="4"/>
    </row>
    <row r="1557" spans="33:36" ht="25.5" customHeight="1" x14ac:dyDescent="0.25">
      <c r="AG1557" s="4"/>
      <c r="AH1557" s="4"/>
      <c r="AI1557" s="4"/>
      <c r="AJ1557" s="4"/>
    </row>
    <row r="1558" spans="33:36" ht="25.5" customHeight="1" x14ac:dyDescent="0.25">
      <c r="AG1558" s="4"/>
      <c r="AH1558" s="4"/>
      <c r="AI1558" s="4"/>
      <c r="AJ1558" s="4"/>
    </row>
    <row r="1559" spans="33:36" ht="25.5" customHeight="1" x14ac:dyDescent="0.25">
      <c r="AG1559" s="4"/>
      <c r="AH1559" s="4"/>
      <c r="AI1559" s="4"/>
      <c r="AJ1559" s="4"/>
    </row>
    <row r="1560" spans="33:36" ht="25.5" customHeight="1" x14ac:dyDescent="0.25">
      <c r="AG1560" s="4"/>
      <c r="AH1560" s="4"/>
      <c r="AI1560" s="4"/>
      <c r="AJ1560" s="4"/>
    </row>
    <row r="1561" spans="33:36" ht="25.5" customHeight="1" x14ac:dyDescent="0.25">
      <c r="AG1561" s="4"/>
      <c r="AH1561" s="4"/>
      <c r="AI1561" s="4"/>
      <c r="AJ1561" s="4"/>
    </row>
    <row r="1562" spans="33:36" ht="25.5" customHeight="1" x14ac:dyDescent="0.25">
      <c r="AG1562" s="4"/>
      <c r="AH1562" s="4"/>
      <c r="AI1562" s="4"/>
      <c r="AJ1562" s="4"/>
    </row>
    <row r="1563" spans="33:36" ht="25.5" customHeight="1" x14ac:dyDescent="0.25">
      <c r="AG1563" s="4"/>
      <c r="AH1563" s="4"/>
      <c r="AI1563" s="4"/>
      <c r="AJ1563" s="4"/>
    </row>
    <row r="1564" spans="33:36" ht="25.5" customHeight="1" x14ac:dyDescent="0.25">
      <c r="AG1564" s="4"/>
      <c r="AH1564" s="4"/>
      <c r="AI1564" s="4"/>
      <c r="AJ1564" s="4"/>
    </row>
    <row r="1565" spans="33:36" ht="25.5" customHeight="1" x14ac:dyDescent="0.25">
      <c r="AG1565" s="4"/>
      <c r="AH1565" s="4"/>
      <c r="AI1565" s="4"/>
      <c r="AJ1565" s="4"/>
    </row>
    <row r="1566" spans="33:36" ht="25.5" customHeight="1" x14ac:dyDescent="0.25">
      <c r="AG1566" s="4"/>
      <c r="AH1566" s="4"/>
      <c r="AI1566" s="4"/>
      <c r="AJ1566" s="4"/>
    </row>
    <row r="1567" spans="33:36" ht="25.5" customHeight="1" x14ac:dyDescent="0.25">
      <c r="AG1567" s="4"/>
      <c r="AH1567" s="4"/>
      <c r="AI1567" s="4"/>
      <c r="AJ1567" s="4"/>
    </row>
    <row r="1568" spans="33:36" ht="25.5" customHeight="1" x14ac:dyDescent="0.25">
      <c r="AG1568" s="4"/>
      <c r="AH1568" s="4"/>
      <c r="AI1568" s="4"/>
      <c r="AJ1568" s="4"/>
    </row>
    <row r="1569" spans="33:36" ht="25.5" customHeight="1" x14ac:dyDescent="0.25">
      <c r="AG1569" s="4"/>
      <c r="AH1569" s="4"/>
      <c r="AI1569" s="4"/>
      <c r="AJ1569" s="4"/>
    </row>
    <row r="1570" spans="33:36" ht="25.5" customHeight="1" x14ac:dyDescent="0.25">
      <c r="AG1570" s="4"/>
      <c r="AH1570" s="4"/>
      <c r="AI1570" s="4"/>
      <c r="AJ1570" s="4"/>
    </row>
    <row r="1571" spans="33:36" ht="25.5" customHeight="1" x14ac:dyDescent="0.25">
      <c r="AG1571" s="4"/>
      <c r="AH1571" s="4"/>
      <c r="AI1571" s="4"/>
      <c r="AJ1571" s="4"/>
    </row>
    <row r="1572" spans="33:36" ht="25.5" customHeight="1" x14ac:dyDescent="0.25">
      <c r="AG1572" s="4"/>
      <c r="AH1572" s="4"/>
      <c r="AI1572" s="4"/>
      <c r="AJ1572" s="4"/>
    </row>
    <row r="1573" spans="33:36" ht="25.5" customHeight="1" x14ac:dyDescent="0.25">
      <c r="AG1573" s="4"/>
      <c r="AH1573" s="4"/>
      <c r="AI1573" s="4"/>
      <c r="AJ1573" s="4"/>
    </row>
    <row r="1574" spans="33:36" ht="25.5" customHeight="1" x14ac:dyDescent="0.25">
      <c r="AG1574" s="4"/>
      <c r="AH1574" s="4"/>
      <c r="AI1574" s="4"/>
      <c r="AJ1574" s="4"/>
    </row>
    <row r="1575" spans="33:36" ht="25.5" customHeight="1" x14ac:dyDescent="0.25">
      <c r="AG1575" s="4"/>
      <c r="AH1575" s="4"/>
      <c r="AI1575" s="4"/>
      <c r="AJ1575" s="4"/>
    </row>
    <row r="1576" spans="33:36" ht="25.5" customHeight="1" x14ac:dyDescent="0.25">
      <c r="AG1576" s="4"/>
      <c r="AH1576" s="4"/>
      <c r="AI1576" s="4"/>
      <c r="AJ1576" s="4"/>
    </row>
    <row r="1577" spans="33:36" ht="25.5" customHeight="1" x14ac:dyDescent="0.25">
      <c r="AG1577" s="4"/>
      <c r="AH1577" s="4"/>
      <c r="AI1577" s="4"/>
      <c r="AJ1577" s="4"/>
    </row>
    <row r="1578" spans="33:36" ht="25.5" customHeight="1" x14ac:dyDescent="0.25">
      <c r="AG1578" s="4"/>
      <c r="AH1578" s="4"/>
      <c r="AI1578" s="4"/>
      <c r="AJ1578" s="4"/>
    </row>
    <row r="1579" spans="33:36" ht="25.5" customHeight="1" x14ac:dyDescent="0.25">
      <c r="AG1579" s="4"/>
      <c r="AH1579" s="4"/>
      <c r="AI1579" s="4"/>
      <c r="AJ1579" s="4"/>
    </row>
    <row r="1580" spans="33:36" ht="25.5" customHeight="1" x14ac:dyDescent="0.25">
      <c r="AG1580" s="4"/>
      <c r="AH1580" s="4"/>
      <c r="AI1580" s="4"/>
      <c r="AJ1580" s="4"/>
    </row>
    <row r="1581" spans="33:36" ht="25.5" customHeight="1" x14ac:dyDescent="0.25">
      <c r="AG1581" s="4"/>
      <c r="AH1581" s="4"/>
      <c r="AI1581" s="4"/>
      <c r="AJ1581" s="4"/>
    </row>
    <row r="1582" spans="33:36" ht="25.5" customHeight="1" x14ac:dyDescent="0.25">
      <c r="AG1582" s="4"/>
      <c r="AH1582" s="4"/>
      <c r="AI1582" s="4"/>
      <c r="AJ1582" s="4"/>
    </row>
    <row r="1583" spans="33:36" ht="25.5" customHeight="1" x14ac:dyDescent="0.25">
      <c r="AG1583" s="4"/>
      <c r="AH1583" s="4"/>
      <c r="AI1583" s="4"/>
      <c r="AJ1583" s="4"/>
    </row>
    <row r="1584" spans="33:36" ht="25.5" customHeight="1" x14ac:dyDescent="0.25">
      <c r="AG1584" s="4"/>
      <c r="AH1584" s="4"/>
      <c r="AI1584" s="4"/>
      <c r="AJ1584" s="4"/>
    </row>
    <row r="1585" spans="33:36" ht="25.5" customHeight="1" x14ac:dyDescent="0.25">
      <c r="AG1585" s="4"/>
      <c r="AH1585" s="4"/>
      <c r="AI1585" s="4"/>
      <c r="AJ1585" s="4"/>
    </row>
    <row r="1586" spans="33:36" ht="25.5" customHeight="1" x14ac:dyDescent="0.25">
      <c r="AG1586" s="4"/>
      <c r="AH1586" s="4"/>
      <c r="AI1586" s="4"/>
      <c r="AJ1586" s="4"/>
    </row>
    <row r="1587" spans="33:36" ht="25.5" customHeight="1" x14ac:dyDescent="0.25">
      <c r="AG1587" s="4"/>
      <c r="AH1587" s="4"/>
      <c r="AI1587" s="4"/>
      <c r="AJ1587" s="4"/>
    </row>
    <row r="1588" spans="33:36" ht="25.5" customHeight="1" x14ac:dyDescent="0.25">
      <c r="AG1588" s="4"/>
      <c r="AH1588" s="4"/>
      <c r="AI1588" s="4"/>
      <c r="AJ1588" s="4"/>
    </row>
    <row r="1589" spans="33:36" ht="25.5" customHeight="1" x14ac:dyDescent="0.25">
      <c r="AG1589" s="4"/>
      <c r="AH1589" s="4"/>
      <c r="AI1589" s="4"/>
      <c r="AJ1589" s="4"/>
    </row>
    <row r="1590" spans="33:36" ht="25.5" customHeight="1" x14ac:dyDescent="0.25">
      <c r="AG1590" s="4"/>
      <c r="AH1590" s="4"/>
      <c r="AI1590" s="4"/>
      <c r="AJ1590" s="4"/>
    </row>
    <row r="1591" spans="33:36" ht="25.5" customHeight="1" x14ac:dyDescent="0.25">
      <c r="AG1591" s="4"/>
      <c r="AH1591" s="4"/>
      <c r="AI1591" s="4"/>
      <c r="AJ1591" s="4"/>
    </row>
    <row r="1592" spans="33:36" ht="25.5" customHeight="1" x14ac:dyDescent="0.25">
      <c r="AG1592" s="4"/>
      <c r="AH1592" s="4"/>
      <c r="AI1592" s="4"/>
      <c r="AJ1592" s="4"/>
    </row>
    <row r="1593" spans="33:36" ht="25.5" customHeight="1" x14ac:dyDescent="0.25">
      <c r="AG1593" s="4"/>
      <c r="AH1593" s="4"/>
      <c r="AI1593" s="4"/>
      <c r="AJ1593" s="4"/>
    </row>
    <row r="1594" spans="33:36" ht="25.5" customHeight="1" x14ac:dyDescent="0.25">
      <c r="AG1594" s="4"/>
      <c r="AH1594" s="4"/>
      <c r="AI1594" s="4"/>
      <c r="AJ1594" s="4"/>
    </row>
    <row r="1595" spans="33:36" ht="25.5" customHeight="1" x14ac:dyDescent="0.25">
      <c r="AG1595" s="4"/>
      <c r="AH1595" s="4"/>
      <c r="AI1595" s="4"/>
      <c r="AJ1595" s="4"/>
    </row>
    <row r="1596" spans="33:36" ht="25.5" customHeight="1" x14ac:dyDescent="0.25">
      <c r="AG1596" s="4"/>
      <c r="AH1596" s="4"/>
      <c r="AI1596" s="4"/>
      <c r="AJ1596" s="4"/>
    </row>
    <row r="1597" spans="33:36" ht="25.5" customHeight="1" x14ac:dyDescent="0.25">
      <c r="AG1597" s="4"/>
      <c r="AH1597" s="4"/>
      <c r="AI1597" s="4"/>
      <c r="AJ1597" s="4"/>
    </row>
    <row r="1598" spans="33:36" ht="25.5" customHeight="1" x14ac:dyDescent="0.25">
      <c r="AG1598" s="4"/>
      <c r="AH1598" s="4"/>
      <c r="AI1598" s="4"/>
      <c r="AJ1598" s="4"/>
    </row>
    <row r="1599" spans="33:36" ht="25.5" customHeight="1" x14ac:dyDescent="0.25">
      <c r="AG1599" s="4"/>
      <c r="AH1599" s="4"/>
      <c r="AI1599" s="4"/>
      <c r="AJ1599" s="4"/>
    </row>
    <row r="1600" spans="33:36" ht="25.5" customHeight="1" x14ac:dyDescent="0.25">
      <c r="AG1600" s="4"/>
      <c r="AH1600" s="4"/>
      <c r="AI1600" s="4"/>
      <c r="AJ1600" s="4"/>
    </row>
    <row r="1601" spans="33:36" ht="25.5" customHeight="1" x14ac:dyDescent="0.25">
      <c r="AG1601" s="4"/>
      <c r="AH1601" s="4"/>
      <c r="AI1601" s="4"/>
      <c r="AJ1601" s="4"/>
    </row>
    <row r="1602" spans="33:36" ht="25.5" customHeight="1" x14ac:dyDescent="0.25">
      <c r="AG1602" s="4"/>
      <c r="AH1602" s="4"/>
      <c r="AI1602" s="4"/>
      <c r="AJ1602" s="4"/>
    </row>
    <row r="1603" spans="33:36" ht="25.5" customHeight="1" x14ac:dyDescent="0.25">
      <c r="AG1603" s="4"/>
      <c r="AH1603" s="4"/>
      <c r="AI1603" s="4"/>
      <c r="AJ1603" s="4"/>
    </row>
    <row r="1604" spans="33:36" ht="25.5" customHeight="1" x14ac:dyDescent="0.25">
      <c r="AG1604" s="4"/>
      <c r="AH1604" s="4"/>
      <c r="AI1604" s="4"/>
      <c r="AJ1604" s="4"/>
    </row>
    <row r="1605" spans="33:36" ht="25.5" customHeight="1" x14ac:dyDescent="0.25">
      <c r="AG1605" s="4"/>
      <c r="AH1605" s="4"/>
      <c r="AI1605" s="4"/>
      <c r="AJ1605" s="4"/>
    </row>
    <row r="1606" spans="33:36" ht="25.5" customHeight="1" x14ac:dyDescent="0.25">
      <c r="AG1606" s="4"/>
      <c r="AH1606" s="4"/>
      <c r="AI1606" s="4"/>
      <c r="AJ1606" s="4"/>
    </row>
    <row r="1607" spans="33:36" ht="25.5" customHeight="1" x14ac:dyDescent="0.25">
      <c r="AG1607" s="4"/>
      <c r="AH1607" s="4"/>
      <c r="AI1607" s="4"/>
      <c r="AJ1607" s="4"/>
    </row>
    <row r="1608" spans="33:36" ht="25.5" customHeight="1" x14ac:dyDescent="0.25">
      <c r="AG1608" s="4"/>
      <c r="AH1608" s="4"/>
      <c r="AI1608" s="4"/>
      <c r="AJ1608" s="4"/>
    </row>
    <row r="1609" spans="33:36" ht="25.5" customHeight="1" x14ac:dyDescent="0.25">
      <c r="AG1609" s="4"/>
      <c r="AH1609" s="4"/>
      <c r="AI1609" s="4"/>
      <c r="AJ1609" s="4"/>
    </row>
    <row r="1610" spans="33:36" ht="25.5" customHeight="1" x14ac:dyDescent="0.25">
      <c r="AG1610" s="4"/>
      <c r="AH1610" s="4"/>
      <c r="AI1610" s="4"/>
      <c r="AJ1610" s="4"/>
    </row>
    <row r="1611" spans="33:36" ht="25.5" customHeight="1" x14ac:dyDescent="0.25">
      <c r="AG1611" s="4"/>
      <c r="AH1611" s="4"/>
      <c r="AI1611" s="4"/>
      <c r="AJ1611" s="4"/>
    </row>
    <row r="1612" spans="33:36" ht="25.5" customHeight="1" x14ac:dyDescent="0.25">
      <c r="AG1612" s="4"/>
      <c r="AH1612" s="4"/>
      <c r="AI1612" s="4"/>
      <c r="AJ1612" s="4"/>
    </row>
    <row r="1613" spans="33:36" ht="25.5" customHeight="1" x14ac:dyDescent="0.25">
      <c r="AG1613" s="4"/>
      <c r="AH1613" s="4"/>
      <c r="AI1613" s="4"/>
      <c r="AJ1613" s="4"/>
    </row>
    <row r="1614" spans="33:36" ht="25.5" customHeight="1" x14ac:dyDescent="0.25">
      <c r="AG1614" s="4"/>
      <c r="AH1614" s="4"/>
      <c r="AI1614" s="4"/>
      <c r="AJ1614" s="4"/>
    </row>
    <row r="1615" spans="33:36" ht="25.5" customHeight="1" x14ac:dyDescent="0.25">
      <c r="AG1615" s="4"/>
      <c r="AH1615" s="4"/>
      <c r="AI1615" s="4"/>
      <c r="AJ1615" s="4"/>
    </row>
    <row r="1616" spans="33:36" ht="25.5" customHeight="1" x14ac:dyDescent="0.25">
      <c r="AG1616" s="4"/>
      <c r="AH1616" s="4"/>
      <c r="AI1616" s="4"/>
      <c r="AJ1616" s="4"/>
    </row>
    <row r="1617" spans="33:36" ht="25.5" customHeight="1" x14ac:dyDescent="0.25">
      <c r="AG1617" s="4"/>
      <c r="AH1617" s="4"/>
      <c r="AI1617" s="4"/>
      <c r="AJ1617" s="4"/>
    </row>
    <row r="1618" spans="33:36" ht="25.5" customHeight="1" x14ac:dyDescent="0.25">
      <c r="AG1618" s="4"/>
      <c r="AH1618" s="4"/>
      <c r="AI1618" s="4"/>
      <c r="AJ1618" s="4"/>
    </row>
    <row r="1619" spans="33:36" ht="25.5" customHeight="1" x14ac:dyDescent="0.25">
      <c r="AG1619" s="4"/>
      <c r="AH1619" s="4"/>
      <c r="AI1619" s="4"/>
      <c r="AJ1619" s="4"/>
    </row>
    <row r="1620" spans="33:36" ht="25.5" customHeight="1" x14ac:dyDescent="0.25">
      <c r="AG1620" s="4"/>
      <c r="AH1620" s="4"/>
      <c r="AI1620" s="4"/>
      <c r="AJ1620" s="4"/>
    </row>
    <row r="1621" spans="33:36" ht="25.5" customHeight="1" x14ac:dyDescent="0.25">
      <c r="AG1621" s="4"/>
      <c r="AH1621" s="4"/>
      <c r="AI1621" s="4"/>
      <c r="AJ1621" s="4"/>
    </row>
    <row r="1622" spans="33:36" ht="25.5" customHeight="1" x14ac:dyDescent="0.25">
      <c r="AG1622" s="4"/>
      <c r="AH1622" s="4"/>
      <c r="AI1622" s="4"/>
      <c r="AJ1622" s="4"/>
    </row>
    <row r="1623" spans="33:36" ht="25.5" customHeight="1" x14ac:dyDescent="0.25">
      <c r="AG1623" s="4"/>
      <c r="AH1623" s="4"/>
      <c r="AI1623" s="4"/>
      <c r="AJ1623" s="4"/>
    </row>
    <row r="1624" spans="33:36" ht="25.5" customHeight="1" x14ac:dyDescent="0.25">
      <c r="AG1624" s="4"/>
      <c r="AH1624" s="4"/>
      <c r="AI1624" s="4"/>
      <c r="AJ1624" s="4"/>
    </row>
    <row r="1625" spans="33:36" ht="25.5" customHeight="1" x14ac:dyDescent="0.25">
      <c r="AG1625" s="4"/>
      <c r="AH1625" s="4"/>
      <c r="AI1625" s="4"/>
      <c r="AJ1625" s="4"/>
    </row>
    <row r="1626" spans="33:36" ht="25.5" customHeight="1" x14ac:dyDescent="0.25">
      <c r="AG1626" s="4"/>
      <c r="AH1626" s="4"/>
      <c r="AI1626" s="4"/>
      <c r="AJ1626" s="4"/>
    </row>
    <row r="1627" spans="33:36" ht="25.5" customHeight="1" x14ac:dyDescent="0.25">
      <c r="AG1627" s="4"/>
      <c r="AH1627" s="4"/>
      <c r="AI1627" s="4"/>
      <c r="AJ1627" s="4"/>
    </row>
    <row r="1628" spans="33:36" ht="25.5" customHeight="1" x14ac:dyDescent="0.25">
      <c r="AG1628" s="4"/>
      <c r="AH1628" s="4"/>
      <c r="AI1628" s="4"/>
      <c r="AJ1628" s="4"/>
    </row>
    <row r="1629" spans="33:36" ht="25.5" customHeight="1" x14ac:dyDescent="0.25">
      <c r="AG1629" s="4"/>
      <c r="AH1629" s="4"/>
      <c r="AI1629" s="4"/>
      <c r="AJ1629" s="4"/>
    </row>
    <row r="1630" spans="33:36" ht="25.5" customHeight="1" x14ac:dyDescent="0.25">
      <c r="AG1630" s="4"/>
      <c r="AH1630" s="4"/>
      <c r="AI1630" s="4"/>
      <c r="AJ1630" s="4"/>
    </row>
    <row r="1631" spans="33:36" ht="25.5" customHeight="1" x14ac:dyDescent="0.25">
      <c r="AG1631" s="4"/>
      <c r="AH1631" s="4"/>
      <c r="AI1631" s="4"/>
      <c r="AJ1631" s="4"/>
    </row>
    <row r="1632" spans="33:36" ht="25.5" customHeight="1" x14ac:dyDescent="0.25">
      <c r="AG1632" s="4"/>
      <c r="AH1632" s="4"/>
      <c r="AI1632" s="4"/>
      <c r="AJ1632" s="4"/>
    </row>
    <row r="1633" spans="33:36" ht="25.5" customHeight="1" x14ac:dyDescent="0.25">
      <c r="AG1633" s="4"/>
      <c r="AH1633" s="4"/>
      <c r="AI1633" s="4"/>
      <c r="AJ1633" s="4"/>
    </row>
    <row r="1634" spans="33:36" ht="25.5" customHeight="1" x14ac:dyDescent="0.25">
      <c r="AG1634" s="4"/>
      <c r="AH1634" s="4"/>
      <c r="AI1634" s="4"/>
      <c r="AJ1634" s="4"/>
    </row>
    <row r="1635" spans="33:36" ht="25.5" customHeight="1" x14ac:dyDescent="0.25">
      <c r="AG1635" s="4"/>
      <c r="AH1635" s="4"/>
      <c r="AI1635" s="4"/>
      <c r="AJ1635" s="4"/>
    </row>
    <row r="1636" spans="33:36" ht="25.5" customHeight="1" x14ac:dyDescent="0.25">
      <c r="AG1636" s="4"/>
      <c r="AH1636" s="4"/>
      <c r="AI1636" s="4"/>
      <c r="AJ1636" s="4"/>
    </row>
    <row r="1637" spans="33:36" ht="25.5" customHeight="1" x14ac:dyDescent="0.25">
      <c r="AG1637" s="4"/>
      <c r="AH1637" s="4"/>
      <c r="AI1637" s="4"/>
      <c r="AJ1637" s="4"/>
    </row>
    <row r="1638" spans="33:36" ht="25.5" customHeight="1" x14ac:dyDescent="0.25">
      <c r="AG1638" s="4"/>
      <c r="AH1638" s="4"/>
      <c r="AI1638" s="4"/>
      <c r="AJ1638" s="4"/>
    </row>
    <row r="1639" spans="33:36" ht="25.5" customHeight="1" x14ac:dyDescent="0.25">
      <c r="AG1639" s="4"/>
      <c r="AH1639" s="4"/>
      <c r="AI1639" s="4"/>
      <c r="AJ1639" s="4"/>
    </row>
    <row r="1640" spans="33:36" ht="25.5" customHeight="1" x14ac:dyDescent="0.25">
      <c r="AG1640" s="4"/>
      <c r="AH1640" s="4"/>
      <c r="AI1640" s="4"/>
      <c r="AJ1640" s="4"/>
    </row>
    <row r="1641" spans="33:36" ht="25.5" customHeight="1" x14ac:dyDescent="0.25">
      <c r="AG1641" s="4"/>
      <c r="AH1641" s="4"/>
      <c r="AI1641" s="4"/>
      <c r="AJ1641" s="4"/>
    </row>
    <row r="1642" spans="33:36" ht="25.5" customHeight="1" x14ac:dyDescent="0.25">
      <c r="AG1642" s="4"/>
      <c r="AH1642" s="4"/>
      <c r="AI1642" s="4"/>
      <c r="AJ1642" s="4"/>
    </row>
    <row r="1643" spans="33:36" ht="25.5" customHeight="1" x14ac:dyDescent="0.25">
      <c r="AG1643" s="4"/>
      <c r="AH1643" s="4"/>
      <c r="AI1643" s="4"/>
      <c r="AJ1643" s="4"/>
    </row>
    <row r="1644" spans="33:36" ht="25.5" customHeight="1" x14ac:dyDescent="0.25">
      <c r="AG1644" s="4"/>
      <c r="AH1644" s="4"/>
      <c r="AI1644" s="4"/>
      <c r="AJ1644" s="4"/>
    </row>
    <row r="1645" spans="33:36" ht="25.5" customHeight="1" x14ac:dyDescent="0.25">
      <c r="AG1645" s="4"/>
      <c r="AH1645" s="4"/>
      <c r="AI1645" s="4"/>
      <c r="AJ1645" s="4"/>
    </row>
    <row r="1646" spans="33:36" ht="25.5" customHeight="1" x14ac:dyDescent="0.25">
      <c r="AG1646" s="4"/>
      <c r="AH1646" s="4"/>
      <c r="AI1646" s="4"/>
      <c r="AJ1646" s="4"/>
    </row>
    <row r="1647" spans="33:36" ht="25.5" customHeight="1" x14ac:dyDescent="0.25">
      <c r="AG1647" s="4"/>
      <c r="AH1647" s="4"/>
      <c r="AI1647" s="4"/>
      <c r="AJ1647" s="4"/>
    </row>
    <row r="1648" spans="33:36" ht="25.5" customHeight="1" x14ac:dyDescent="0.25">
      <c r="AG1648" s="4"/>
      <c r="AH1648" s="4"/>
      <c r="AI1648" s="4"/>
      <c r="AJ1648" s="4"/>
    </row>
    <row r="1649" spans="33:36" ht="25.5" customHeight="1" x14ac:dyDescent="0.25">
      <c r="AG1649" s="4"/>
      <c r="AH1649" s="4"/>
      <c r="AI1649" s="4"/>
      <c r="AJ1649" s="4"/>
    </row>
    <row r="1650" spans="33:36" ht="25.5" customHeight="1" x14ac:dyDescent="0.25">
      <c r="AG1650" s="4"/>
      <c r="AH1650" s="4"/>
      <c r="AI1650" s="4"/>
      <c r="AJ1650" s="4"/>
    </row>
    <row r="1651" spans="33:36" ht="25.5" customHeight="1" x14ac:dyDescent="0.25">
      <c r="AG1651" s="4"/>
      <c r="AH1651" s="4"/>
      <c r="AI1651" s="4"/>
      <c r="AJ1651" s="4"/>
    </row>
    <row r="1652" spans="33:36" ht="25.5" customHeight="1" x14ac:dyDescent="0.25">
      <c r="AG1652" s="4"/>
      <c r="AH1652" s="4"/>
      <c r="AI1652" s="4"/>
      <c r="AJ1652" s="4"/>
    </row>
    <row r="1653" spans="33:36" ht="25.5" customHeight="1" x14ac:dyDescent="0.25">
      <c r="AG1653" s="4"/>
      <c r="AH1653" s="4"/>
      <c r="AI1653" s="4"/>
      <c r="AJ1653" s="4"/>
    </row>
    <row r="1654" spans="33:36" ht="25.5" customHeight="1" x14ac:dyDescent="0.25">
      <c r="AG1654" s="4"/>
      <c r="AH1654" s="4"/>
      <c r="AI1654" s="4"/>
      <c r="AJ1654" s="4"/>
    </row>
    <row r="1655" spans="33:36" ht="25.5" customHeight="1" x14ac:dyDescent="0.25">
      <c r="AG1655" s="4"/>
      <c r="AH1655" s="4"/>
      <c r="AI1655" s="4"/>
      <c r="AJ1655" s="4"/>
    </row>
    <row r="1656" spans="33:36" ht="25.5" customHeight="1" x14ac:dyDescent="0.25">
      <c r="AG1656" s="4"/>
      <c r="AH1656" s="4"/>
      <c r="AI1656" s="4"/>
      <c r="AJ1656" s="4"/>
    </row>
    <row r="1657" spans="33:36" ht="25.5" customHeight="1" x14ac:dyDescent="0.25">
      <c r="AG1657" s="4"/>
      <c r="AH1657" s="4"/>
      <c r="AI1657" s="4"/>
      <c r="AJ1657" s="4"/>
    </row>
    <row r="1658" spans="33:36" ht="25.5" customHeight="1" x14ac:dyDescent="0.25">
      <c r="AG1658" s="4"/>
      <c r="AH1658" s="4"/>
      <c r="AI1658" s="4"/>
      <c r="AJ1658" s="4"/>
    </row>
    <row r="1659" spans="33:36" ht="25.5" customHeight="1" x14ac:dyDescent="0.25">
      <c r="AG1659" s="4"/>
      <c r="AH1659" s="4"/>
      <c r="AI1659" s="4"/>
      <c r="AJ1659" s="4"/>
    </row>
    <row r="1660" spans="33:36" ht="25.5" customHeight="1" x14ac:dyDescent="0.25">
      <c r="AG1660" s="4"/>
      <c r="AH1660" s="4"/>
      <c r="AI1660" s="4"/>
      <c r="AJ1660" s="4"/>
    </row>
    <row r="1661" spans="33:36" ht="25.5" customHeight="1" x14ac:dyDescent="0.25">
      <c r="AG1661" s="4"/>
      <c r="AH1661" s="4"/>
      <c r="AI1661" s="4"/>
      <c r="AJ1661" s="4"/>
    </row>
    <row r="1662" spans="33:36" ht="25.5" customHeight="1" x14ac:dyDescent="0.25">
      <c r="AG1662" s="4"/>
      <c r="AH1662" s="4"/>
      <c r="AI1662" s="4"/>
      <c r="AJ1662" s="4"/>
    </row>
    <row r="1663" spans="33:36" ht="25.5" customHeight="1" x14ac:dyDescent="0.25">
      <c r="AG1663" s="4"/>
      <c r="AH1663" s="4"/>
      <c r="AI1663" s="4"/>
      <c r="AJ1663" s="4"/>
    </row>
    <row r="1664" spans="33:36" ht="25.5" customHeight="1" x14ac:dyDescent="0.25">
      <c r="AG1664" s="4"/>
      <c r="AH1664" s="4"/>
      <c r="AI1664" s="4"/>
      <c r="AJ1664" s="4"/>
    </row>
    <row r="1665" spans="33:36" ht="25.5" customHeight="1" x14ac:dyDescent="0.25">
      <c r="AG1665" s="4"/>
      <c r="AH1665" s="4"/>
      <c r="AI1665" s="4"/>
      <c r="AJ1665" s="4"/>
    </row>
    <row r="1666" spans="33:36" ht="25.5" customHeight="1" x14ac:dyDescent="0.25">
      <c r="AG1666" s="4"/>
      <c r="AH1666" s="4"/>
      <c r="AI1666" s="4"/>
      <c r="AJ1666" s="4"/>
    </row>
    <row r="1667" spans="33:36" ht="25.5" customHeight="1" x14ac:dyDescent="0.25">
      <c r="AG1667" s="4"/>
      <c r="AH1667" s="4"/>
      <c r="AI1667" s="4"/>
      <c r="AJ1667" s="4"/>
    </row>
    <row r="1668" spans="33:36" ht="25.5" customHeight="1" x14ac:dyDescent="0.25">
      <c r="AG1668" s="4"/>
      <c r="AH1668" s="4"/>
      <c r="AI1668" s="4"/>
      <c r="AJ1668" s="4"/>
    </row>
    <row r="1669" spans="33:36" ht="25.5" customHeight="1" x14ac:dyDescent="0.25">
      <c r="AG1669" s="4"/>
      <c r="AH1669" s="4"/>
      <c r="AI1669" s="4"/>
      <c r="AJ1669" s="4"/>
    </row>
    <row r="1670" spans="33:36" ht="25.5" customHeight="1" x14ac:dyDescent="0.25">
      <c r="AG1670" s="4"/>
      <c r="AH1670" s="4"/>
      <c r="AI1670" s="4"/>
      <c r="AJ1670" s="4"/>
    </row>
    <row r="1671" spans="33:36" ht="25.5" customHeight="1" x14ac:dyDescent="0.25">
      <c r="AG1671" s="4"/>
      <c r="AH1671" s="4"/>
      <c r="AI1671" s="4"/>
      <c r="AJ1671" s="4"/>
    </row>
    <row r="1672" spans="33:36" ht="25.5" customHeight="1" x14ac:dyDescent="0.25">
      <c r="AG1672" s="4"/>
      <c r="AH1672" s="4"/>
      <c r="AI1672" s="4"/>
      <c r="AJ1672" s="4"/>
    </row>
    <row r="1673" spans="33:36" ht="25.5" customHeight="1" x14ac:dyDescent="0.25">
      <c r="AG1673" s="4"/>
      <c r="AH1673" s="4"/>
      <c r="AI1673" s="4"/>
      <c r="AJ1673" s="4"/>
    </row>
    <row r="1674" spans="33:36" ht="25.5" customHeight="1" x14ac:dyDescent="0.25">
      <c r="AG1674" s="4"/>
      <c r="AH1674" s="4"/>
      <c r="AI1674" s="4"/>
      <c r="AJ1674" s="4"/>
    </row>
    <row r="1675" spans="33:36" ht="25.5" customHeight="1" x14ac:dyDescent="0.25">
      <c r="AG1675" s="4"/>
      <c r="AH1675" s="4"/>
      <c r="AI1675" s="4"/>
      <c r="AJ1675" s="4"/>
    </row>
    <row r="1676" spans="33:36" ht="25.5" customHeight="1" x14ac:dyDescent="0.25">
      <c r="AG1676" s="4"/>
      <c r="AH1676" s="4"/>
      <c r="AI1676" s="4"/>
      <c r="AJ1676" s="4"/>
    </row>
    <row r="1677" spans="33:36" ht="25.5" customHeight="1" x14ac:dyDescent="0.25">
      <c r="AG1677" s="4"/>
      <c r="AH1677" s="4"/>
      <c r="AI1677" s="4"/>
      <c r="AJ1677" s="4"/>
    </row>
    <row r="1678" spans="33:36" ht="25.5" customHeight="1" x14ac:dyDescent="0.25">
      <c r="AG1678" s="4"/>
      <c r="AH1678" s="4"/>
      <c r="AI1678" s="4"/>
      <c r="AJ1678" s="4"/>
    </row>
    <row r="1679" spans="33:36" ht="25.5" customHeight="1" x14ac:dyDescent="0.25">
      <c r="AG1679" s="4"/>
      <c r="AH1679" s="4"/>
      <c r="AI1679" s="4"/>
      <c r="AJ1679" s="4"/>
    </row>
    <row r="1680" spans="33:36" ht="25.5" customHeight="1" x14ac:dyDescent="0.25">
      <c r="AG1680" s="4"/>
      <c r="AH1680" s="4"/>
      <c r="AI1680" s="4"/>
      <c r="AJ1680" s="4"/>
    </row>
    <row r="1681" spans="33:36" ht="25.5" customHeight="1" x14ac:dyDescent="0.25">
      <c r="AG1681" s="4"/>
      <c r="AH1681" s="4"/>
      <c r="AI1681" s="4"/>
      <c r="AJ1681" s="4"/>
    </row>
    <row r="1682" spans="33:36" ht="25.5" customHeight="1" x14ac:dyDescent="0.25">
      <c r="AG1682" s="4"/>
      <c r="AH1682" s="4"/>
      <c r="AI1682" s="4"/>
      <c r="AJ1682" s="4"/>
    </row>
    <row r="1683" spans="33:36" ht="25.5" customHeight="1" x14ac:dyDescent="0.25">
      <c r="AG1683" s="4"/>
      <c r="AH1683" s="4"/>
      <c r="AI1683" s="4"/>
      <c r="AJ1683" s="4"/>
    </row>
    <row r="1684" spans="33:36" ht="25.5" customHeight="1" x14ac:dyDescent="0.25">
      <c r="AG1684" s="4"/>
      <c r="AH1684" s="4"/>
      <c r="AI1684" s="4"/>
      <c r="AJ1684" s="4"/>
    </row>
    <row r="1685" spans="33:36" ht="25.5" customHeight="1" x14ac:dyDescent="0.25">
      <c r="AG1685" s="4"/>
      <c r="AH1685" s="4"/>
      <c r="AI1685" s="4"/>
      <c r="AJ1685" s="4"/>
    </row>
    <row r="1686" spans="33:36" ht="25.5" customHeight="1" x14ac:dyDescent="0.25">
      <c r="AG1686" s="4"/>
      <c r="AH1686" s="4"/>
      <c r="AI1686" s="4"/>
      <c r="AJ1686" s="4"/>
    </row>
    <row r="1687" spans="33:36" ht="25.5" customHeight="1" x14ac:dyDescent="0.25">
      <c r="AG1687" s="4"/>
      <c r="AH1687" s="4"/>
      <c r="AI1687" s="4"/>
      <c r="AJ1687" s="4"/>
    </row>
    <row r="1688" spans="33:36" ht="25.5" customHeight="1" x14ac:dyDescent="0.25">
      <c r="AG1688" s="4"/>
      <c r="AH1688" s="4"/>
      <c r="AI1688" s="4"/>
      <c r="AJ1688" s="4"/>
    </row>
    <row r="1689" spans="33:36" ht="25.5" customHeight="1" x14ac:dyDescent="0.25">
      <c r="AG1689" s="4"/>
      <c r="AH1689" s="4"/>
      <c r="AI1689" s="4"/>
      <c r="AJ1689" s="4"/>
    </row>
    <row r="1690" spans="33:36" ht="25.5" customHeight="1" x14ac:dyDescent="0.25">
      <c r="AG1690" s="4"/>
      <c r="AH1690" s="4"/>
      <c r="AI1690" s="4"/>
      <c r="AJ1690" s="4"/>
    </row>
    <row r="1691" spans="33:36" ht="25.5" customHeight="1" x14ac:dyDescent="0.25">
      <c r="AG1691" s="4"/>
      <c r="AH1691" s="4"/>
      <c r="AI1691" s="4"/>
      <c r="AJ1691" s="4"/>
    </row>
    <row r="1692" spans="33:36" ht="25.5" customHeight="1" x14ac:dyDescent="0.25">
      <c r="AG1692" s="4"/>
      <c r="AH1692" s="4"/>
      <c r="AI1692" s="4"/>
      <c r="AJ1692" s="4"/>
    </row>
    <row r="1693" spans="33:36" ht="25.5" customHeight="1" x14ac:dyDescent="0.25">
      <c r="AG1693" s="4"/>
      <c r="AH1693" s="4"/>
      <c r="AI1693" s="4"/>
      <c r="AJ1693" s="4"/>
    </row>
    <row r="1694" spans="33:36" ht="25.5" customHeight="1" x14ac:dyDescent="0.25">
      <c r="AG1694" s="4"/>
      <c r="AH1694" s="4"/>
      <c r="AI1694" s="4"/>
      <c r="AJ1694" s="4"/>
    </row>
    <row r="1695" spans="33:36" ht="25.5" customHeight="1" x14ac:dyDescent="0.25">
      <c r="AG1695" s="4"/>
      <c r="AH1695" s="4"/>
      <c r="AI1695" s="4"/>
      <c r="AJ1695" s="4"/>
    </row>
    <row r="1696" spans="33:36" ht="25.5" customHeight="1" x14ac:dyDescent="0.25">
      <c r="AG1696" s="4"/>
      <c r="AH1696" s="4"/>
      <c r="AI1696" s="4"/>
      <c r="AJ1696" s="4"/>
    </row>
    <row r="1697" spans="33:36" ht="25.5" customHeight="1" x14ac:dyDescent="0.25">
      <c r="AG1697" s="4"/>
      <c r="AH1697" s="4"/>
      <c r="AI1697" s="4"/>
      <c r="AJ1697" s="4"/>
    </row>
    <row r="1698" spans="33:36" ht="25.5" customHeight="1" x14ac:dyDescent="0.25">
      <c r="AG1698" s="4"/>
      <c r="AH1698" s="4"/>
      <c r="AI1698" s="4"/>
      <c r="AJ1698" s="4"/>
    </row>
    <row r="1699" spans="33:36" ht="25.5" customHeight="1" x14ac:dyDescent="0.25">
      <c r="AG1699" s="4"/>
      <c r="AH1699" s="4"/>
      <c r="AI1699" s="4"/>
      <c r="AJ1699" s="4"/>
    </row>
    <row r="1700" spans="33:36" ht="25.5" customHeight="1" x14ac:dyDescent="0.25">
      <c r="AG1700" s="4"/>
      <c r="AH1700" s="4"/>
      <c r="AI1700" s="4"/>
      <c r="AJ1700" s="4"/>
    </row>
    <row r="1701" spans="33:36" ht="25.5" customHeight="1" x14ac:dyDescent="0.25">
      <c r="AG1701" s="4"/>
      <c r="AH1701" s="4"/>
      <c r="AI1701" s="4"/>
      <c r="AJ1701" s="4"/>
    </row>
    <row r="1702" spans="33:36" ht="25.5" customHeight="1" x14ac:dyDescent="0.25">
      <c r="AG1702" s="4"/>
      <c r="AH1702" s="4"/>
      <c r="AI1702" s="4"/>
      <c r="AJ1702" s="4"/>
    </row>
    <row r="1703" spans="33:36" ht="25.5" customHeight="1" x14ac:dyDescent="0.25">
      <c r="AG1703" s="4"/>
      <c r="AH1703" s="4"/>
      <c r="AI1703" s="4"/>
      <c r="AJ1703" s="4"/>
    </row>
    <row r="1704" spans="33:36" ht="25.5" customHeight="1" x14ac:dyDescent="0.25">
      <c r="AG1704" s="4"/>
      <c r="AH1704" s="4"/>
      <c r="AI1704" s="4"/>
      <c r="AJ1704" s="4"/>
    </row>
    <row r="1705" spans="33:36" ht="25.5" customHeight="1" x14ac:dyDescent="0.25">
      <c r="AG1705" s="4"/>
      <c r="AH1705" s="4"/>
      <c r="AI1705" s="4"/>
      <c r="AJ1705" s="4"/>
    </row>
    <row r="1706" spans="33:36" ht="25.5" customHeight="1" x14ac:dyDescent="0.25">
      <c r="AG1706" s="4"/>
      <c r="AH1706" s="4"/>
      <c r="AI1706" s="4"/>
      <c r="AJ1706" s="4"/>
    </row>
    <row r="1707" spans="33:36" ht="25.5" customHeight="1" x14ac:dyDescent="0.25">
      <c r="AG1707" s="4"/>
      <c r="AH1707" s="4"/>
      <c r="AI1707" s="4"/>
      <c r="AJ1707" s="4"/>
    </row>
    <row r="1708" spans="33:36" ht="25.5" customHeight="1" x14ac:dyDescent="0.25">
      <c r="AG1708" s="4"/>
      <c r="AH1708" s="4"/>
      <c r="AI1708" s="4"/>
      <c r="AJ1708" s="4"/>
    </row>
    <row r="1709" spans="33:36" ht="25.5" customHeight="1" x14ac:dyDescent="0.25">
      <c r="AG1709" s="4"/>
      <c r="AH1709" s="4"/>
      <c r="AI1709" s="4"/>
      <c r="AJ1709" s="4"/>
    </row>
    <row r="1710" spans="33:36" ht="25.5" customHeight="1" x14ac:dyDescent="0.25">
      <c r="AG1710" s="4"/>
      <c r="AH1710" s="4"/>
      <c r="AI1710" s="4"/>
      <c r="AJ1710" s="4"/>
    </row>
    <row r="1711" spans="33:36" ht="25.5" customHeight="1" x14ac:dyDescent="0.25">
      <c r="AG1711" s="4"/>
      <c r="AH1711" s="4"/>
      <c r="AI1711" s="4"/>
      <c r="AJ1711" s="4"/>
    </row>
    <row r="1712" spans="33:36" ht="25.5" customHeight="1" x14ac:dyDescent="0.25">
      <c r="AG1712" s="4"/>
      <c r="AH1712" s="4"/>
      <c r="AI1712" s="4"/>
      <c r="AJ1712" s="4"/>
    </row>
  </sheetData>
  <conditionalFormatting sqref="AF4:AF109">
    <cfRule type="cellIs" dxfId="66" priority="23" operator="between">
      <formula>0.0001</formula>
      <formula>1</formula>
    </cfRule>
    <cfRule type="cellIs" dxfId="65" priority="24" operator="between">
      <formula>1</formula>
      <formula>10</formula>
    </cfRule>
    <cfRule type="cellIs" dxfId="64" priority="25" operator="between">
      <formula>10</formula>
      <formula>50</formula>
    </cfRule>
    <cfRule type="cellIs" dxfId="63" priority="26" operator="between">
      <formula>50</formula>
      <formula>99.5</formula>
    </cfRule>
    <cfRule type="cellIs" dxfId="62" priority="27" operator="between">
      <formula>100</formula>
      <formula>200</formula>
    </cfRule>
    <cfRule type="cellIs" dxfId="61" priority="28" operator="greaterThan">
      <formula>100</formula>
    </cfRule>
  </conditionalFormatting>
  <conditionalFormatting sqref="AJ5:AJ109">
    <cfRule type="cellIs" dxfId="60" priority="17" operator="between">
      <formula>0.00001</formula>
      <formula>1</formula>
    </cfRule>
    <cfRule type="cellIs" dxfId="59" priority="18" operator="between">
      <formula>1</formula>
      <formula>10</formula>
    </cfRule>
    <cfRule type="cellIs" dxfId="58" priority="19" operator="between">
      <formula>10</formula>
      <formula>50</formula>
    </cfRule>
    <cfRule type="cellIs" dxfId="57" priority="20" operator="between">
      <formula>50</formula>
      <formula>99.5</formula>
    </cfRule>
    <cfRule type="cellIs" dxfId="56" priority="21" operator="between">
      <formula>100</formula>
      <formula>200</formula>
    </cfRule>
    <cfRule type="cellIs" dxfId="55" priority="22" operator="greaterThan">
      <formula>100</formula>
    </cfRule>
  </conditionalFormatting>
  <conditionalFormatting sqref="AH4:AH109">
    <cfRule type="cellIs" dxfId="54" priority="11" operator="between">
      <formula>0.0001</formula>
      <formula>1</formula>
    </cfRule>
    <cfRule type="cellIs" dxfId="53" priority="12" operator="between">
      <formula>1</formula>
      <formula>10</formula>
    </cfRule>
    <cfRule type="cellIs" dxfId="52" priority="13" operator="between">
      <formula>10</formula>
      <formula>50</formula>
    </cfRule>
    <cfRule type="cellIs" dxfId="51" priority="14" operator="between">
      <formula>50</formula>
      <formula>99.5</formula>
    </cfRule>
    <cfRule type="cellIs" dxfId="50" priority="15" operator="between">
      <formula>100</formula>
      <formula>200</formula>
    </cfRule>
    <cfRule type="cellIs" dxfId="49" priority="16" operator="greaterThan">
      <formula>100</formula>
    </cfRule>
  </conditionalFormatting>
  <conditionalFormatting sqref="AJ4">
    <cfRule type="cellIs" dxfId="48" priority="5" operator="between">
      <formula>0.0001</formula>
      <formula>1</formula>
    </cfRule>
    <cfRule type="cellIs" dxfId="47" priority="6" operator="between">
      <formula>1</formula>
      <formula>10</formula>
    </cfRule>
    <cfRule type="cellIs" dxfId="46" priority="7" operator="between">
      <formula>10</formula>
      <formula>50</formula>
    </cfRule>
    <cfRule type="cellIs" dxfId="45" priority="8" operator="between">
      <formula>50</formula>
      <formula>99.5</formula>
    </cfRule>
    <cfRule type="cellIs" dxfId="44" priority="9" operator="between">
      <formula>100</formula>
      <formula>200</formula>
    </cfRule>
    <cfRule type="cellIs" dxfId="43" priority="10" operator="greaterThan">
      <formula>100</formula>
    </cfRule>
  </conditionalFormatting>
  <conditionalFormatting sqref="AG3">
    <cfRule type="containsErrors" dxfId="42" priority="3">
      <formula>ISERROR(AG3)</formula>
    </cfRule>
    <cfRule type="containsBlanks" dxfId="41" priority="4">
      <formula>LEN(TRIM(AG3))=0</formula>
    </cfRule>
  </conditionalFormatting>
  <conditionalFormatting sqref="AI3">
    <cfRule type="containsErrors" dxfId="40" priority="1">
      <formula>ISERROR(AI3)</formula>
    </cfRule>
    <cfRule type="containsBlanks" dxfId="39" priority="2">
      <formula>LEN(TRIM(AI3))=0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BF59-07DB-4FCB-BB57-CD743BCEB892}">
  <dimension ref="A1:B10"/>
  <sheetViews>
    <sheetView workbookViewId="0">
      <selection activeCell="B15" sqref="B15"/>
    </sheetView>
  </sheetViews>
  <sheetFormatPr baseColWidth="10" defaultRowHeight="15" x14ac:dyDescent="0.25"/>
  <cols>
    <col min="1" max="1" width="32" customWidth="1"/>
    <col min="2" max="2" width="40.85546875" customWidth="1"/>
  </cols>
  <sheetData>
    <row r="1" spans="1:2" x14ac:dyDescent="0.25">
      <c r="A1" s="39" t="s">
        <v>369</v>
      </c>
      <c r="B1" s="40" t="s">
        <v>382</v>
      </c>
    </row>
    <row r="2" spans="1:2" x14ac:dyDescent="0.25">
      <c r="A2" s="39" t="s">
        <v>383</v>
      </c>
      <c r="B2" s="40" t="s">
        <v>370</v>
      </c>
    </row>
    <row r="3" spans="1:2" x14ac:dyDescent="0.25">
      <c r="A3" s="39" t="s">
        <v>371</v>
      </c>
      <c r="B3" s="40" t="s">
        <v>372</v>
      </c>
    </row>
    <row r="4" spans="1:2" x14ac:dyDescent="0.25">
      <c r="A4" s="39" t="s">
        <v>373</v>
      </c>
      <c r="B4" s="41">
        <v>45275</v>
      </c>
    </row>
    <row r="5" spans="1:2" x14ac:dyDescent="0.25">
      <c r="A5" s="39" t="s">
        <v>374</v>
      </c>
      <c r="B5" s="40">
        <v>20</v>
      </c>
    </row>
    <row r="6" spans="1:2" x14ac:dyDescent="0.25">
      <c r="A6" s="39" t="s">
        <v>375</v>
      </c>
      <c r="B6" s="40">
        <v>2</v>
      </c>
    </row>
    <row r="7" spans="1:2" x14ac:dyDescent="0.25">
      <c r="A7" s="39" t="s">
        <v>376</v>
      </c>
      <c r="B7" s="40">
        <v>1</v>
      </c>
    </row>
    <row r="8" spans="1:2" x14ac:dyDescent="0.25">
      <c r="A8" s="39" t="s">
        <v>377</v>
      </c>
      <c r="B8" s="40">
        <v>1</v>
      </c>
    </row>
    <row r="9" spans="1:2" x14ac:dyDescent="0.25">
      <c r="A9" s="39" t="s">
        <v>378</v>
      </c>
      <c r="B9" s="40" t="s">
        <v>379</v>
      </c>
    </row>
    <row r="10" spans="1:2" x14ac:dyDescent="0.25">
      <c r="A10" s="39" t="s">
        <v>380</v>
      </c>
      <c r="B10" s="40" t="s">
        <v>381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328905711C9044A5F85D1C2F178B33" ma:contentTypeVersion="14" ma:contentTypeDescription="Crear nuevo documento." ma:contentTypeScope="" ma:versionID="e5e0873c7bdbbb16a585dac97a8db936">
  <xsd:schema xmlns:xsd="http://www.w3.org/2001/XMLSchema" xmlns:xs="http://www.w3.org/2001/XMLSchema" xmlns:p="http://schemas.microsoft.com/office/2006/metadata/properties" xmlns:ns3="23720c6d-dc8b-44d6-9233-3bba1a768f11" xmlns:ns4="8995d84f-3f6b-4b54-91d2-2c3afe5f1d3a" targetNamespace="http://schemas.microsoft.com/office/2006/metadata/properties" ma:root="true" ma:fieldsID="15757cfe7c288cdc17aab6a757d830fc" ns3:_="" ns4:_="">
    <xsd:import namespace="23720c6d-dc8b-44d6-9233-3bba1a768f11"/>
    <xsd:import namespace="8995d84f-3f6b-4b54-91d2-2c3afe5f1d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20c6d-dc8b-44d6-9233-3bba1a768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5d84f-3f6b-4b54-91d2-2c3afe5f1d3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3720c6d-dc8b-44d6-9233-3bba1a768f11" xsi:nil="true"/>
  </documentManagement>
</p:properties>
</file>

<file path=customXml/itemProps1.xml><?xml version="1.0" encoding="utf-8"?>
<ds:datastoreItem xmlns:ds="http://schemas.openxmlformats.org/officeDocument/2006/customXml" ds:itemID="{14D24A19-780E-47AD-970C-850D00EBFC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720c6d-dc8b-44d6-9233-3bba1a768f11"/>
    <ds:schemaRef ds:uri="8995d84f-3f6b-4b54-91d2-2c3afe5f1d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A2AAE6-30CF-4D3F-A742-9F675DFFB0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C89534-84CC-4FF3-9144-5B087A0DBA7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995d84f-3f6b-4b54-91d2-2c3afe5f1d3a"/>
    <ds:schemaRef ds:uri="23720c6d-dc8b-44d6-9233-3bba1a768f1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 COLD 2023</vt:lpstr>
      <vt:lpstr>Nota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Valencia Garces</dc:creator>
  <cp:lastModifiedBy>Diego</cp:lastModifiedBy>
  <dcterms:created xsi:type="dcterms:W3CDTF">2023-12-15T15:59:54Z</dcterms:created>
  <dcterms:modified xsi:type="dcterms:W3CDTF">2023-12-18T01:02:13Z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0x01010094328905711C9044A5F85D1C2F178B33</vt:lpwstr>
  </property>
</Properties>
</file>