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olivine_spinel\"/>
    </mc:Choice>
  </mc:AlternateContent>
  <xr:revisionPtr revIDLastSave="0" documentId="13_ncr:1_{21E7920C-8A35-473C-B47E-EE140272D664}" xr6:coauthVersionLast="47" xr6:coauthVersionMax="47" xr10:uidLastSave="{00000000-0000-0000-0000-000000000000}"/>
  <bookViews>
    <workbookView xWindow="28680" yWindow="-120" windowWidth="29040" windowHeight="17790" tabRatio="500" xr2:uid="{00000000-000D-0000-FFFF-FFFF00000000}"/>
  </bookViews>
  <sheets>
    <sheet name="Input_for_PTthermobar" sheetId="4" r:id="rId1"/>
    <sheet name="Sheet1" sheetId="1" r:id="rId2"/>
    <sheet name="Sheet2" sheetId="2" r:id="rId3"/>
    <sheet name="Sheet3" sheetId="3" r:id="rId4"/>
  </sheets>
  <calcPr calcId="191029" iterate="1" iterateCount="5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2" i="4"/>
  <c r="AJ2" i="4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" i="1"/>
</calcChain>
</file>

<file path=xl/sharedStrings.xml><?xml version="1.0" encoding="utf-8"?>
<sst xmlns="http://schemas.openxmlformats.org/spreadsheetml/2006/main" count="368" uniqueCount="99">
  <si>
    <t>GOR 94-44</t>
  </si>
  <si>
    <t>GOR 94-29</t>
  </si>
  <si>
    <t>GOR 94-27</t>
  </si>
  <si>
    <t>pad-8</t>
  </si>
  <si>
    <t>Baffin Island</t>
  </si>
  <si>
    <t>dur-8</t>
  </si>
  <si>
    <t>NZ-9-1</t>
  </si>
  <si>
    <t>Hess Deep</t>
  </si>
  <si>
    <t>DSDP88 581C-3-1 (117-119)</t>
  </si>
  <si>
    <t>NW Pacific</t>
  </si>
  <si>
    <t>DSDP88 581C-3-2 (20-22)</t>
  </si>
  <si>
    <t>DSDP88 581C-3-2 (40-42)</t>
  </si>
  <si>
    <t>DSDP88 581C-3-3 (18-20)</t>
  </si>
  <si>
    <t>DSDP88 581C-3-3 (93-95)</t>
  </si>
  <si>
    <t>AND-90-7</t>
  </si>
  <si>
    <t>Madagascar</t>
  </si>
  <si>
    <t>917A 57-3-85</t>
  </si>
  <si>
    <t>SE Greenland</t>
  </si>
  <si>
    <t>917A 57-13-2-40</t>
  </si>
  <si>
    <t>917A 57-7-17</t>
  </si>
  <si>
    <t>917A 57-1-99</t>
  </si>
  <si>
    <t>GOR 94-20</t>
  </si>
  <si>
    <t>Gorgona</t>
  </si>
  <si>
    <t>GOR 94-41</t>
  </si>
  <si>
    <t>texture</t>
  </si>
  <si>
    <t>olivine crystal</t>
  </si>
  <si>
    <t>n</t>
  </si>
  <si>
    <t>Fo</t>
  </si>
  <si>
    <t>MORB</t>
  </si>
  <si>
    <t>1</t>
  </si>
  <si>
    <t>1/2</t>
  </si>
  <si>
    <t>3</t>
  </si>
  <si>
    <t>2</t>
  </si>
  <si>
    <t>4</t>
  </si>
  <si>
    <t>Gulf of California</t>
  </si>
  <si>
    <t>LIP</t>
  </si>
  <si>
    <t>footnotes</t>
  </si>
  <si>
    <t>n - number of olivine analyses in average</t>
  </si>
  <si>
    <t>* - evidence for secondary fluorescence</t>
  </si>
  <si>
    <t>textures</t>
  </si>
  <si>
    <t>1 core of olivine that has spinel at rim</t>
  </si>
  <si>
    <t>2 rim of olivine that has spinel at rim (analysed adjacent to spinel)</t>
  </si>
  <si>
    <t>3 core of olivine not touching spinel</t>
  </si>
  <si>
    <t>4 core of olivine at spinel inclusion within olivine</t>
  </si>
  <si>
    <t>T (°C)</t>
  </si>
  <si>
    <t>Sample</t>
  </si>
  <si>
    <t>Location</t>
  </si>
  <si>
    <t>SiO2</t>
  </si>
  <si>
    <t>Al2O3</t>
  </si>
  <si>
    <t>stdev</t>
  </si>
  <si>
    <t>Cr2O3</t>
  </si>
  <si>
    <t>FeO</t>
  </si>
  <si>
    <t>MnO</t>
  </si>
  <si>
    <t>MgO</t>
  </si>
  <si>
    <t>CaO</t>
  </si>
  <si>
    <t>Na2O</t>
  </si>
  <si>
    <t>NiO</t>
  </si>
  <si>
    <t>P2O5</t>
  </si>
  <si>
    <t>Total</t>
  </si>
  <si>
    <t>Spinel</t>
  </si>
  <si>
    <t>TiO2</t>
  </si>
  <si>
    <t>K2O</t>
  </si>
  <si>
    <t>Cr#</t>
  </si>
  <si>
    <t>A25-D20-8</t>
  </si>
  <si>
    <t>Siqueiros</t>
  </si>
  <si>
    <t>020-5</t>
  </si>
  <si>
    <t>020-6</t>
  </si>
  <si>
    <t>2384-1</t>
  </si>
  <si>
    <t>2384-11</t>
  </si>
  <si>
    <t>DSDP64-474A-42R1 77-79</t>
  </si>
  <si>
    <t>JR63-31-11</t>
  </si>
  <si>
    <t>15N MAR</t>
  </si>
  <si>
    <t>1/2 olivine is compositionally homogeneous with spinel at rim</t>
  </si>
  <si>
    <t>3#</t>
  </si>
  <si>
    <t># rim composition</t>
  </si>
  <si>
    <t>Cr=Cr/Cr+Al</t>
  </si>
  <si>
    <t>Sample_ID</t>
  </si>
  <si>
    <t>SiO2_Sp</t>
  </si>
  <si>
    <t>TiO2_Sp</t>
  </si>
  <si>
    <t>Al2O3_Sp</t>
  </si>
  <si>
    <t>Cr2O3_Sp</t>
  </si>
  <si>
    <t>MnO_Sp</t>
  </si>
  <si>
    <t>MgO_Sp</t>
  </si>
  <si>
    <t>CaO_Sp</t>
  </si>
  <si>
    <t>Na2O_Sp</t>
  </si>
  <si>
    <t>K2O_Sp</t>
  </si>
  <si>
    <t>NiO_Sp</t>
  </si>
  <si>
    <t>P2O5_Sp</t>
  </si>
  <si>
    <t>SiO2_Ol</t>
  </si>
  <si>
    <t>Al2O3_Ol</t>
  </si>
  <si>
    <t>Cr2O3_Ol</t>
  </si>
  <si>
    <t>FeOt_Ol</t>
  </si>
  <si>
    <t>MnO_Ol</t>
  </si>
  <si>
    <t>MgO_Ol</t>
  </si>
  <si>
    <t>CaO_Ol</t>
  </si>
  <si>
    <t>Na2O_Ol</t>
  </si>
  <si>
    <t>NiO_Ol</t>
  </si>
  <si>
    <t>P2O5_Ol</t>
  </si>
  <si>
    <t>FeOt_Sp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</si>
</sst>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0000"/>
  </numFmts>
  <fonts count="3" x14ac:knownFonts="1">
    <font>
      <sz val="14"/>
      <name val="Helv"/>
    </font>
    <font>
      <sz val="8"/>
      <name val="Helv"/>
    </font>
    <font>
      <sz val="10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tabSelected="1" topLeftCell="G1" workbookViewId="0">
      <selection activeCell="X1" sqref="X1"/>
    </sheetView>
  </sheetViews>
  <sheetFormatPr defaultColWidth="10.61328125" defaultRowHeight="12.6" x14ac:dyDescent="0.25"/>
  <cols>
    <col min="1" max="1" width="16.765625" style="1" customWidth="1"/>
    <col min="2" max="2" width="10.23046875" style="1" bestFit="1" customWidth="1"/>
    <col min="3" max="3" width="4.765625" style="1" bestFit="1" customWidth="1"/>
    <col min="4" max="4" width="8.15234375" style="1" bestFit="1" customWidth="1"/>
    <col min="5" max="5" width="2.15234375" style="1" bestFit="1" customWidth="1"/>
    <col min="6" max="6" width="4.61328125" style="1" customWidth="1"/>
    <col min="7" max="7" width="4.3828125" style="1" bestFit="1" customWidth="1"/>
    <col min="8" max="8" width="4" style="1" bestFit="1" customWidth="1"/>
    <col min="9" max="9" width="4.61328125" style="1" bestFit="1" customWidth="1"/>
    <col min="10" max="10" width="4.84375" style="1" customWidth="1"/>
    <col min="11" max="11" width="3.765625" style="1" bestFit="1" customWidth="1"/>
    <col min="12" max="12" width="3.84375" style="1" bestFit="1" customWidth="1"/>
    <col min="13" max="13" width="3.61328125" style="1" bestFit="1" customWidth="1"/>
    <col min="14" max="14" width="4.23046875" style="1" bestFit="1" customWidth="1"/>
    <col min="15" max="15" width="3.23046875" style="1" bestFit="1" customWidth="1"/>
    <col min="16" max="16" width="4" style="1" bestFit="1" customWidth="1"/>
    <col min="17" max="17" width="5" style="1" customWidth="1"/>
    <col min="18" max="18" width="3.15234375" style="1" bestFit="1" customWidth="1"/>
    <col min="19" max="19" width="4.4609375" style="1" bestFit="1" customWidth="1"/>
    <col min="20" max="20" width="3.765625" style="1" bestFit="1" customWidth="1"/>
    <col min="21" max="21" width="3.4609375" style="1" bestFit="1" customWidth="1"/>
    <col min="22" max="22" width="4.3828125" style="1" bestFit="1" customWidth="1"/>
    <col min="23" max="23" width="4.61328125" style="1" bestFit="1" customWidth="1"/>
    <col min="24" max="24" width="5.15234375" style="1" customWidth="1"/>
    <col min="25" max="25" width="3.765625" style="1" bestFit="1" customWidth="1"/>
    <col min="26" max="26" width="3.84375" style="1" bestFit="1" customWidth="1"/>
    <col min="27" max="27" width="3.61328125" style="1" bestFit="1" customWidth="1"/>
    <col min="28" max="28" width="4.23046875" style="1" bestFit="1" customWidth="1"/>
    <col min="29" max="29" width="3.4609375" style="1" bestFit="1" customWidth="1"/>
    <col min="30" max="30" width="3.23046875" style="1" bestFit="1" customWidth="1"/>
    <col min="31" max="31" width="4" style="1" bestFit="1" customWidth="1"/>
    <col min="32" max="32" width="5" style="1" customWidth="1"/>
    <col min="33" max="33" width="7.23046875" style="1" bestFit="1" customWidth="1"/>
    <col min="34" max="34" width="4.15234375" style="2" bestFit="1" customWidth="1"/>
    <col min="35" max="16384" width="10.61328125" style="3"/>
  </cols>
  <sheetData>
    <row r="1" spans="1:36" s="24" customFormat="1" ht="25.8" thickBot="1" x14ac:dyDescent="0.3">
      <c r="A1" s="22" t="s">
        <v>76</v>
      </c>
      <c r="B1" s="22" t="s">
        <v>46</v>
      </c>
      <c r="C1" s="22" t="s">
        <v>24</v>
      </c>
      <c r="D1" s="22" t="s">
        <v>25</v>
      </c>
      <c r="E1" s="22" t="s">
        <v>26</v>
      </c>
      <c r="F1" s="22" t="s">
        <v>88</v>
      </c>
      <c r="G1" s="22" t="s">
        <v>89</v>
      </c>
      <c r="H1" s="22" t="s">
        <v>49</v>
      </c>
      <c r="I1" s="22" t="s">
        <v>90</v>
      </c>
      <c r="J1" s="22" t="s">
        <v>91</v>
      </c>
      <c r="K1" s="22" t="s">
        <v>92</v>
      </c>
      <c r="L1" s="22" t="s">
        <v>93</v>
      </c>
      <c r="M1" s="22" t="s">
        <v>94</v>
      </c>
      <c r="N1" s="22" t="s">
        <v>95</v>
      </c>
      <c r="O1" s="22" t="s">
        <v>96</v>
      </c>
      <c r="P1" s="22" t="s">
        <v>97</v>
      </c>
      <c r="Q1" s="22" t="s">
        <v>58</v>
      </c>
      <c r="R1" s="22" t="s">
        <v>27</v>
      </c>
      <c r="S1" s="22" t="s">
        <v>59</v>
      </c>
      <c r="T1" s="22" t="s">
        <v>77</v>
      </c>
      <c r="U1" s="22" t="s">
        <v>78</v>
      </c>
      <c r="V1" s="22" t="s">
        <v>79</v>
      </c>
      <c r="W1" s="22" t="s">
        <v>80</v>
      </c>
      <c r="X1" s="22" t="s">
        <v>98</v>
      </c>
      <c r="Y1" s="22" t="s">
        <v>81</v>
      </c>
      <c r="Z1" s="22" t="s">
        <v>82</v>
      </c>
      <c r="AA1" s="22" t="s">
        <v>83</v>
      </c>
      <c r="AB1" s="22" t="s">
        <v>84</v>
      </c>
      <c r="AC1" s="22" t="s">
        <v>85</v>
      </c>
      <c r="AD1" s="22" t="s">
        <v>86</v>
      </c>
      <c r="AE1" s="22" t="s">
        <v>87</v>
      </c>
      <c r="AF1" s="22" t="s">
        <v>58</v>
      </c>
      <c r="AG1" s="22" t="s">
        <v>62</v>
      </c>
      <c r="AH1" s="23" t="s">
        <v>44</v>
      </c>
      <c r="AI1" s="24" t="s">
        <v>75</v>
      </c>
    </row>
    <row r="2" spans="1:36" x14ac:dyDescent="0.25">
      <c r="A2" s="1" t="s">
        <v>63</v>
      </c>
      <c r="B2" s="1" t="s">
        <v>64</v>
      </c>
      <c r="C2" s="4" t="s">
        <v>29</v>
      </c>
      <c r="D2" s="1">
        <v>1</v>
      </c>
      <c r="E2" s="1">
        <v>4</v>
      </c>
      <c r="F2" s="5">
        <v>40.949249999999999</v>
      </c>
      <c r="G2" s="6">
        <v>6.7000000000000004E-2</v>
      </c>
      <c r="H2" s="6">
        <v>4.6904157598233092E-3</v>
      </c>
      <c r="I2" s="5">
        <v>5.9749999999999998E-2</v>
      </c>
      <c r="J2" s="5">
        <v>8.854000000000001</v>
      </c>
      <c r="K2" s="5">
        <v>0.14475000000000002</v>
      </c>
      <c r="L2" s="5">
        <v>49.3065</v>
      </c>
      <c r="M2" s="5">
        <v>0.29599999999999999</v>
      </c>
      <c r="N2" s="5">
        <v>2.5000000000000001E-4</v>
      </c>
      <c r="O2" s="5">
        <v>0.31374999999999997</v>
      </c>
      <c r="P2" s="5">
        <v>1.8499999999999999E-2</v>
      </c>
      <c r="Q2" s="7">
        <v>100.00975000000001</v>
      </c>
      <c r="R2" s="7">
        <v>90.84554052517592</v>
      </c>
      <c r="T2" s="5">
        <v>0</v>
      </c>
      <c r="U2" s="5">
        <v>0.24833333333333332</v>
      </c>
      <c r="V2" s="5">
        <v>40.098666666666674</v>
      </c>
      <c r="W2" s="5">
        <v>27.107333333333333</v>
      </c>
      <c r="X2" s="5">
        <v>11.805333333333335</v>
      </c>
      <c r="Y2" s="5">
        <v>0.16866666666666666</v>
      </c>
      <c r="Z2" s="5">
        <v>19.131666666666671</v>
      </c>
      <c r="AA2" s="5">
        <v>6.6666666666666671E-3</v>
      </c>
      <c r="AB2" s="5">
        <v>6.6666666666666664E-4</v>
      </c>
      <c r="AC2" s="5">
        <v>0</v>
      </c>
      <c r="AD2" s="5">
        <v>0.23899999999999999</v>
      </c>
      <c r="AE2" s="5">
        <v>0</v>
      </c>
      <c r="AF2" s="5">
        <v>98.806333333333328</v>
      </c>
      <c r="AG2" s="21">
        <v>0.31207280586682323</v>
      </c>
      <c r="AH2" s="8">
        <v>1245.2214712260186</v>
      </c>
      <c r="AI2" s="3">
        <f>(W2/152)/(W2/152+V2/102)</f>
        <v>0.31207280586682323</v>
      </c>
      <c r="AJ2" s="3">
        <f>10000/((0.575)+0.884*AG2-0.897*LN(G2/V2))-273.15</f>
        <v>1245.0714712260187</v>
      </c>
    </row>
    <row r="3" spans="1:36" x14ac:dyDescent="0.25">
      <c r="A3" s="1" t="s">
        <v>63</v>
      </c>
      <c r="B3" s="1" t="s">
        <v>64</v>
      </c>
      <c r="C3" s="4" t="s">
        <v>30</v>
      </c>
      <c r="D3" s="1">
        <v>2</v>
      </c>
      <c r="E3" s="1">
        <v>8</v>
      </c>
      <c r="F3" s="5">
        <v>40.938999999999993</v>
      </c>
      <c r="G3" s="6">
        <v>4.1250000000000002E-2</v>
      </c>
      <c r="H3" s="6">
        <v>4.7132033389495707E-3</v>
      </c>
      <c r="I3" s="5">
        <v>6.7125000000000004E-2</v>
      </c>
      <c r="J3" s="5">
        <v>8.9497499999999999</v>
      </c>
      <c r="K3" s="5">
        <v>0.13400000000000001</v>
      </c>
      <c r="L3" s="5">
        <v>49.520875000000004</v>
      </c>
      <c r="M3" s="5">
        <v>0.28999999999999998</v>
      </c>
      <c r="N3" s="5">
        <v>3.3750000000000004E-3</v>
      </c>
      <c r="O3" s="5">
        <v>0.32937499999999997</v>
      </c>
      <c r="P3" s="5">
        <v>2.5000000000000001E-3</v>
      </c>
      <c r="Q3" s="7">
        <v>100.27725</v>
      </c>
      <c r="R3" s="7">
        <v>90.792026611050005</v>
      </c>
      <c r="T3" s="5">
        <v>0</v>
      </c>
      <c r="U3" s="5">
        <v>0.26200000000000001</v>
      </c>
      <c r="V3" s="5">
        <v>41.725999999999999</v>
      </c>
      <c r="W3" s="5">
        <v>25.018999999999998</v>
      </c>
      <c r="X3" s="5">
        <v>11.423999999999999</v>
      </c>
      <c r="Y3" s="5">
        <v>0.14399999999999999</v>
      </c>
      <c r="Z3" s="5">
        <v>19.510999999999999</v>
      </c>
      <c r="AA3" s="5">
        <v>3.9E-2</v>
      </c>
      <c r="AB3" s="5">
        <v>0</v>
      </c>
      <c r="AC3" s="5">
        <v>0</v>
      </c>
      <c r="AD3" s="5">
        <v>0.25900000000000001</v>
      </c>
      <c r="AE3" s="5">
        <v>0</v>
      </c>
      <c r="AF3" s="5">
        <v>98.384</v>
      </c>
      <c r="AG3" s="21">
        <v>0.28691868603339898</v>
      </c>
      <c r="AH3" s="8">
        <v>1148.4268954659124</v>
      </c>
      <c r="AI3" s="3">
        <f t="shared" ref="AI3:AI31" si="0">(W3/152)/(W3/152+V3/102)</f>
        <v>0.28691868603339898</v>
      </c>
    </row>
    <row r="4" spans="1:36" x14ac:dyDescent="0.25">
      <c r="A4" s="1" t="s">
        <v>65</v>
      </c>
      <c r="B4" s="1" t="s">
        <v>64</v>
      </c>
      <c r="C4" s="4" t="s">
        <v>30</v>
      </c>
      <c r="D4" s="1">
        <v>1</v>
      </c>
      <c r="E4" s="1">
        <v>18</v>
      </c>
      <c r="F4" s="5">
        <v>40.812222222222232</v>
      </c>
      <c r="G4" s="6">
        <v>3.7444444444444454E-2</v>
      </c>
      <c r="H4" s="6">
        <v>2.3319323525204517E-3</v>
      </c>
      <c r="I4" s="5">
        <v>5.0833333333333355E-2</v>
      </c>
      <c r="J4" s="5">
        <v>8.5731111111111105</v>
      </c>
      <c r="K4" s="5">
        <v>0.14766666666666667</v>
      </c>
      <c r="L4" s="5">
        <v>49.136666666666663</v>
      </c>
      <c r="M4" s="5">
        <v>0.2912777777777778</v>
      </c>
      <c r="N4" s="5">
        <v>2.9999999999999996E-3</v>
      </c>
      <c r="O4" s="5">
        <v>0.30700000000000005</v>
      </c>
      <c r="P4" s="5">
        <v>4.5555555555555566E-3</v>
      </c>
      <c r="Q4" s="7">
        <v>99.363777777777784</v>
      </c>
      <c r="R4" s="7">
        <v>91.082157063093121</v>
      </c>
      <c r="T4" s="5">
        <v>0</v>
      </c>
      <c r="U4" s="5">
        <v>0.26937499999999998</v>
      </c>
      <c r="V4" s="5">
        <v>38.993874999999996</v>
      </c>
      <c r="W4" s="5">
        <v>26.682124999999999</v>
      </c>
      <c r="X4" s="5">
        <v>11.416375000000002</v>
      </c>
      <c r="Y4" s="5">
        <v>0.15337499999999998</v>
      </c>
      <c r="Z4" s="5">
        <v>19.070125000000001</v>
      </c>
      <c r="AA4" s="5">
        <v>9.8749999999999984E-3</v>
      </c>
      <c r="AB4" s="5">
        <v>6.2500000000000001E-4</v>
      </c>
      <c r="AC4" s="5">
        <v>0</v>
      </c>
      <c r="AD4" s="5">
        <v>0.23925000000000002</v>
      </c>
      <c r="AE4" s="5">
        <v>7.5000000000000002E-4</v>
      </c>
      <c r="AF4" s="5">
        <v>96.835750000000004</v>
      </c>
      <c r="AG4" s="21">
        <v>0.31468241718652895</v>
      </c>
      <c r="AH4" s="8">
        <v>1138.2721134915541</v>
      </c>
      <c r="AI4" s="3">
        <f t="shared" si="0"/>
        <v>0.31468241718652895</v>
      </c>
    </row>
    <row r="5" spans="1:36" x14ac:dyDescent="0.25">
      <c r="A5" s="1" t="s">
        <v>66</v>
      </c>
      <c r="B5" s="1" t="s">
        <v>64</v>
      </c>
      <c r="C5" s="4" t="s">
        <v>29</v>
      </c>
      <c r="D5" s="1">
        <v>1</v>
      </c>
      <c r="E5" s="1">
        <v>14</v>
      </c>
      <c r="F5" s="5">
        <v>40.869357142857147</v>
      </c>
      <c r="G5" s="6">
        <v>3.3500000000000002E-2</v>
      </c>
      <c r="H5" s="6">
        <v>7.6569685037008546E-3</v>
      </c>
      <c r="I5" s="5">
        <v>5.2714285714285714E-2</v>
      </c>
      <c r="J5" s="5">
        <v>8.8194999999999997</v>
      </c>
      <c r="K5" s="5">
        <v>0.14357142857142854</v>
      </c>
      <c r="L5" s="5">
        <v>49.32414285714286</v>
      </c>
      <c r="M5" s="5">
        <v>0.29235714285714287</v>
      </c>
      <c r="N5" s="5">
        <v>3.7142857142857147E-3</v>
      </c>
      <c r="O5" s="5">
        <v>0.31792857142857145</v>
      </c>
      <c r="P5" s="5">
        <v>1.4142857142857146E-2</v>
      </c>
      <c r="Q5" s="7">
        <v>99.870928571428564</v>
      </c>
      <c r="R5" s="7">
        <v>90.8809227153276</v>
      </c>
      <c r="T5" s="5">
        <v>0</v>
      </c>
      <c r="U5" s="5">
        <v>0.24099999999999999</v>
      </c>
      <c r="V5" s="5">
        <v>37.076000000000001</v>
      </c>
      <c r="W5" s="5">
        <v>29.626666666666665</v>
      </c>
      <c r="X5" s="5">
        <v>12.317333333333332</v>
      </c>
      <c r="Y5" s="5">
        <v>0.16333333333333333</v>
      </c>
      <c r="Z5" s="5">
        <v>18.943000000000001</v>
      </c>
      <c r="AA5" s="5">
        <v>2.7666666666666662E-2</v>
      </c>
      <c r="AB5" s="5">
        <v>4.6666666666666671E-3</v>
      </c>
      <c r="AC5" s="5">
        <v>0</v>
      </c>
      <c r="AD5" s="5">
        <v>0.26133333333333336</v>
      </c>
      <c r="AE5" s="5">
        <v>6.6666666666666664E-4</v>
      </c>
      <c r="AF5" s="5">
        <v>98.661666666666676</v>
      </c>
      <c r="AG5" s="21">
        <v>0.34905339572568067</v>
      </c>
      <c r="AH5" s="8">
        <v>1121.5450487757703</v>
      </c>
      <c r="AI5" s="3">
        <f t="shared" si="0"/>
        <v>0.34905339572568067</v>
      </c>
    </row>
    <row r="6" spans="1:36" x14ac:dyDescent="0.25">
      <c r="A6" s="1" t="s">
        <v>66</v>
      </c>
      <c r="B6" s="1" t="s">
        <v>64</v>
      </c>
      <c r="C6" s="4" t="s">
        <v>31</v>
      </c>
      <c r="D6" s="1">
        <v>2</v>
      </c>
      <c r="E6" s="1">
        <v>5</v>
      </c>
      <c r="F6" s="5">
        <v>40.8626</v>
      </c>
      <c r="G6" s="6">
        <v>5.1999999999999998E-2</v>
      </c>
      <c r="H6" s="6">
        <v>3.0822070014844801E-3</v>
      </c>
      <c r="I6" s="5">
        <v>5.4600000000000003E-2</v>
      </c>
      <c r="J6" s="5">
        <v>8.8162000000000003</v>
      </c>
      <c r="K6" s="5">
        <v>0.14979999999999999</v>
      </c>
      <c r="L6" s="5">
        <v>49.052399999999999</v>
      </c>
      <c r="M6" s="5">
        <v>0.29139999999999999</v>
      </c>
      <c r="N6" s="5">
        <v>2.3999999999999998E-3</v>
      </c>
      <c r="O6" s="5">
        <v>0.30059999999999998</v>
      </c>
      <c r="P6" s="5">
        <v>8.0000000000000004E-4</v>
      </c>
      <c r="Q6" s="7">
        <v>99.582800000000006</v>
      </c>
      <c r="R6" s="7">
        <v>90.838149474589827</v>
      </c>
      <c r="T6" s="5">
        <v>0</v>
      </c>
      <c r="U6" s="5">
        <v>0.24099999999999999</v>
      </c>
      <c r="V6" s="5">
        <v>37.076000000000001</v>
      </c>
      <c r="W6" s="5">
        <v>29.626666666666665</v>
      </c>
      <c r="X6" s="5">
        <v>12.317333333333332</v>
      </c>
      <c r="Y6" s="5">
        <v>0.16333333333333333</v>
      </c>
      <c r="Z6" s="5">
        <v>18.943000000000001</v>
      </c>
      <c r="AA6" s="5">
        <v>2.7666666666666662E-2</v>
      </c>
      <c r="AB6" s="5">
        <v>4.6666666666666671E-3</v>
      </c>
      <c r="AC6" s="5">
        <v>0</v>
      </c>
      <c r="AD6" s="5">
        <v>0.26133333333333336</v>
      </c>
      <c r="AE6" s="5">
        <v>6.6666666666666664E-4</v>
      </c>
      <c r="AF6" s="5">
        <v>98.661666666666676</v>
      </c>
      <c r="AG6" s="21">
        <v>0.34905339572568067</v>
      </c>
      <c r="AH6" s="8">
        <v>1202.7124218644271</v>
      </c>
      <c r="AI6" s="3">
        <f t="shared" si="0"/>
        <v>0.34905339572568067</v>
      </c>
    </row>
    <row r="7" spans="1:36" x14ac:dyDescent="0.25">
      <c r="A7" s="1" t="s">
        <v>66</v>
      </c>
      <c r="B7" s="1" t="s">
        <v>64</v>
      </c>
      <c r="C7" s="4" t="s">
        <v>31</v>
      </c>
      <c r="D7" s="1">
        <v>3</v>
      </c>
      <c r="E7" s="1">
        <v>5</v>
      </c>
      <c r="F7" s="5">
        <v>40.604199999999999</v>
      </c>
      <c r="G7" s="6">
        <v>4.1000000000000002E-2</v>
      </c>
      <c r="H7" s="6">
        <v>1.5811388300841574E-3</v>
      </c>
      <c r="I7" s="5">
        <v>5.6399999999999992E-2</v>
      </c>
      <c r="J7" s="5">
        <v>9.8385999999999996</v>
      </c>
      <c r="K7" s="5">
        <v>0.16339999999999999</v>
      </c>
      <c r="L7" s="5">
        <v>48.073599999999999</v>
      </c>
      <c r="M7" s="5">
        <v>0.30499999999999999</v>
      </c>
      <c r="N7" s="5">
        <v>3.4000000000000002E-3</v>
      </c>
      <c r="O7" s="5">
        <v>0.255</v>
      </c>
      <c r="P7" s="5">
        <v>2.7999999999999995E-3</v>
      </c>
      <c r="Q7" s="7">
        <v>99.343400000000003</v>
      </c>
      <c r="R7" s="7">
        <v>89.698390994661821</v>
      </c>
      <c r="T7" s="5">
        <v>0</v>
      </c>
      <c r="U7" s="5">
        <v>0.24099999999999999</v>
      </c>
      <c r="V7" s="5">
        <v>37.076000000000001</v>
      </c>
      <c r="W7" s="5">
        <v>29.626666666666665</v>
      </c>
      <c r="X7" s="5">
        <v>12.317333333333332</v>
      </c>
      <c r="Y7" s="5">
        <v>0.16333333333333333</v>
      </c>
      <c r="Z7" s="5">
        <v>18.942999999999998</v>
      </c>
      <c r="AA7" s="5">
        <v>2.7666666666666669E-2</v>
      </c>
      <c r="AB7" s="5">
        <v>4.6666666666666671E-3</v>
      </c>
      <c r="AC7" s="5">
        <v>0</v>
      </c>
      <c r="AD7" s="5">
        <v>0.26133333333333336</v>
      </c>
      <c r="AE7" s="5">
        <v>6.6666666666666664E-4</v>
      </c>
      <c r="AF7" s="5">
        <v>98.661666666666676</v>
      </c>
      <c r="AG7" s="21">
        <v>0.34905339572568067</v>
      </c>
      <c r="AH7" s="8">
        <v>1157.7012301714224</v>
      </c>
      <c r="AI7" s="3">
        <f t="shared" si="0"/>
        <v>0.34905339572568067</v>
      </c>
    </row>
    <row r="8" spans="1:36" x14ac:dyDescent="0.25">
      <c r="A8" s="1" t="s">
        <v>66</v>
      </c>
      <c r="B8" s="1" t="s">
        <v>64</v>
      </c>
      <c r="C8" s="4" t="s">
        <v>31</v>
      </c>
      <c r="D8" s="1">
        <v>4</v>
      </c>
      <c r="E8" s="1">
        <v>3</v>
      </c>
      <c r="F8" s="5">
        <v>40.727333333333334</v>
      </c>
      <c r="G8" s="6">
        <v>6.6333333333333341E-2</v>
      </c>
      <c r="H8" s="6">
        <v>4.7258156262526161E-3</v>
      </c>
      <c r="I8" s="5">
        <v>6.6000000000000003E-2</v>
      </c>
      <c r="J8" s="5">
        <v>8.2803333333333331</v>
      </c>
      <c r="K8" s="5">
        <v>0.14066666666666669</v>
      </c>
      <c r="L8" s="5">
        <v>48.844333333333338</v>
      </c>
      <c r="M8" s="5">
        <v>0.29199999999999998</v>
      </c>
      <c r="N8" s="5">
        <v>2E-3</v>
      </c>
      <c r="O8" s="5">
        <v>0.307</v>
      </c>
      <c r="P8" s="5">
        <v>0</v>
      </c>
      <c r="Q8" s="7">
        <v>98.725999999999999</v>
      </c>
      <c r="R8" s="7">
        <v>91.313179460056489</v>
      </c>
      <c r="T8" s="5">
        <v>0</v>
      </c>
      <c r="U8" s="5">
        <v>0.24099999999999999</v>
      </c>
      <c r="V8" s="5">
        <v>37.076000000000001</v>
      </c>
      <c r="W8" s="5">
        <v>29.626666666666665</v>
      </c>
      <c r="X8" s="5">
        <v>12.317333333333332</v>
      </c>
      <c r="Y8" s="5">
        <v>0.16333333333333333</v>
      </c>
      <c r="Z8" s="5">
        <v>18.942999999999998</v>
      </c>
      <c r="AA8" s="5">
        <v>2.7666666666666669E-2</v>
      </c>
      <c r="AB8" s="5">
        <v>4.6666666666666671E-3</v>
      </c>
      <c r="AC8" s="5">
        <v>0</v>
      </c>
      <c r="AD8" s="5">
        <v>0.26133333333333336</v>
      </c>
      <c r="AE8" s="5">
        <v>6.6666666666666664E-4</v>
      </c>
      <c r="AF8" s="5">
        <v>98.661666666666676</v>
      </c>
      <c r="AG8" s="21">
        <v>0.34905339572568067</v>
      </c>
      <c r="AH8" s="8">
        <v>1251.851779656557</v>
      </c>
      <c r="AI8" s="3">
        <f t="shared" si="0"/>
        <v>0.34905339572568067</v>
      </c>
    </row>
    <row r="9" spans="1:36" x14ac:dyDescent="0.25">
      <c r="A9" s="1" t="s">
        <v>66</v>
      </c>
      <c r="B9" s="1" t="s">
        <v>64</v>
      </c>
      <c r="C9" s="4" t="s">
        <v>73</v>
      </c>
      <c r="D9" s="1">
        <v>4</v>
      </c>
      <c r="E9" s="1">
        <v>16</v>
      </c>
      <c r="F9" s="5">
        <v>40.893124999999998</v>
      </c>
      <c r="G9" s="6">
        <v>5.6625000000000002E-2</v>
      </c>
      <c r="H9" s="6">
        <v>6.0318598569043067E-3</v>
      </c>
      <c r="I9" s="5">
        <v>6.275E-2</v>
      </c>
      <c r="J9" s="5">
        <v>8.5824999999999996</v>
      </c>
      <c r="K9" s="5">
        <v>0.14031250000000001</v>
      </c>
      <c r="L9" s="5">
        <v>49.098062499999997</v>
      </c>
      <c r="M9" s="5">
        <v>0.28881249999999997</v>
      </c>
      <c r="N9" s="5">
        <v>2.1250000000000002E-3</v>
      </c>
      <c r="O9" s="5">
        <v>0.31600000000000006</v>
      </c>
      <c r="P9" s="5">
        <v>2.7500000000000003E-3</v>
      </c>
      <c r="Q9" s="7">
        <v>99.443062499999996</v>
      </c>
      <c r="R9" s="7">
        <v>91.06687066481912</v>
      </c>
      <c r="T9" s="5">
        <v>0</v>
      </c>
      <c r="U9" s="5">
        <v>0.24099999999999999</v>
      </c>
      <c r="V9" s="5">
        <v>37.076000000000001</v>
      </c>
      <c r="W9" s="5">
        <v>29.626666666666665</v>
      </c>
      <c r="X9" s="5">
        <v>12.317333333333332</v>
      </c>
      <c r="Y9" s="5">
        <v>0.16333333333333333</v>
      </c>
      <c r="Z9" s="5">
        <v>18.942999999999998</v>
      </c>
      <c r="AA9" s="5">
        <v>2.7666666666666669E-2</v>
      </c>
      <c r="AB9" s="5">
        <v>4.6666666666666671E-3</v>
      </c>
      <c r="AC9" s="5">
        <v>0</v>
      </c>
      <c r="AD9" s="5">
        <v>0.26133333333333336</v>
      </c>
      <c r="AE9" s="5">
        <v>6.6666666666666664E-4</v>
      </c>
      <c r="AF9" s="5">
        <v>98.661666666666676</v>
      </c>
      <c r="AG9" s="21">
        <v>0.34905339572568067</v>
      </c>
      <c r="AH9" s="8">
        <v>1219.5467860193087</v>
      </c>
      <c r="AI9" s="3">
        <f t="shared" si="0"/>
        <v>0.34905339572568067</v>
      </c>
    </row>
    <row r="10" spans="1:36" x14ac:dyDescent="0.25">
      <c r="A10" s="1" t="s">
        <v>67</v>
      </c>
      <c r="B10" s="1" t="s">
        <v>64</v>
      </c>
      <c r="C10" s="4" t="s">
        <v>32</v>
      </c>
      <c r="D10" s="1">
        <v>1</v>
      </c>
      <c r="E10" s="1">
        <v>2</v>
      </c>
      <c r="F10" s="5">
        <v>41.052</v>
      </c>
      <c r="G10" s="6">
        <v>5.45E-2</v>
      </c>
      <c r="H10" s="6">
        <v>3.5355339059327884E-3</v>
      </c>
      <c r="I10" s="5">
        <v>6.8000000000000005E-2</v>
      </c>
      <c r="J10" s="5">
        <v>8.4045000000000005</v>
      </c>
      <c r="K10" s="5">
        <v>0.1535</v>
      </c>
      <c r="L10" s="5">
        <v>49.201999999999998</v>
      </c>
      <c r="M10" s="5">
        <v>0.29449999999999998</v>
      </c>
      <c r="N10" s="5">
        <v>0</v>
      </c>
      <c r="O10" s="5">
        <v>0.29249999999999998</v>
      </c>
      <c r="P10" s="5">
        <v>5.0000000000000001E-4</v>
      </c>
      <c r="Q10" s="7">
        <v>99.521999999999991</v>
      </c>
      <c r="R10" s="7">
        <v>91.252799659839766</v>
      </c>
      <c r="T10" s="5">
        <v>0</v>
      </c>
      <c r="U10" s="5">
        <v>0.23699999999999999</v>
      </c>
      <c r="V10" s="5">
        <v>41.09</v>
      </c>
      <c r="W10" s="5">
        <v>25.274000000000001</v>
      </c>
      <c r="X10" s="5">
        <v>11.247</v>
      </c>
      <c r="Y10" s="5">
        <v>0.151</v>
      </c>
      <c r="Z10" s="5">
        <v>19.146999999999998</v>
      </c>
      <c r="AA10" s="5">
        <v>2.5000000000000001E-2</v>
      </c>
      <c r="AB10" s="5">
        <v>0</v>
      </c>
      <c r="AC10" s="5">
        <v>0</v>
      </c>
      <c r="AD10" s="5">
        <v>0.22900000000000001</v>
      </c>
      <c r="AE10" s="5">
        <v>0</v>
      </c>
      <c r="AF10" s="5">
        <v>97.4</v>
      </c>
      <c r="AG10" s="21">
        <v>0.29216417555227847</v>
      </c>
      <c r="AH10" s="8">
        <v>1202.756726579127</v>
      </c>
      <c r="AI10" s="3">
        <f t="shared" si="0"/>
        <v>0.29216417555227847</v>
      </c>
    </row>
    <row r="11" spans="1:36" x14ac:dyDescent="0.25">
      <c r="A11" s="1" t="s">
        <v>67</v>
      </c>
      <c r="B11" s="1" t="s">
        <v>64</v>
      </c>
      <c r="C11" s="4" t="s">
        <v>29</v>
      </c>
      <c r="D11" s="1">
        <v>1</v>
      </c>
      <c r="E11" s="1">
        <v>3</v>
      </c>
      <c r="F11" s="5">
        <v>41.085250000000002</v>
      </c>
      <c r="G11" s="6">
        <v>6.1749999999999999E-2</v>
      </c>
      <c r="H11" s="6">
        <v>2.2173557826082801E-3</v>
      </c>
      <c r="I11" s="5">
        <v>6.5250000000000002E-2</v>
      </c>
      <c r="J11" s="5">
        <v>8.5150000000000006</v>
      </c>
      <c r="K11" s="5">
        <v>0.14425000000000002</v>
      </c>
      <c r="L11" s="5">
        <v>49.194250000000004</v>
      </c>
      <c r="M11" s="5">
        <v>0.29149999999999998</v>
      </c>
      <c r="N11" s="5">
        <v>7.5000000000000002E-4</v>
      </c>
      <c r="O11" s="5">
        <v>0.30075000000000002</v>
      </c>
      <c r="P11" s="5">
        <v>1.25E-3</v>
      </c>
      <c r="Q11" s="7">
        <v>99.66</v>
      </c>
      <c r="R11" s="7">
        <v>91.146703194386163</v>
      </c>
      <c r="T11" s="5">
        <v>0</v>
      </c>
      <c r="U11" s="5">
        <v>0.24299999999999999</v>
      </c>
      <c r="V11" s="5">
        <v>36.283999999999992</v>
      </c>
      <c r="W11" s="5">
        <v>29.501999999999999</v>
      </c>
      <c r="X11" s="5">
        <v>12.010999999999999</v>
      </c>
      <c r="Y11" s="5">
        <v>0.16800000000000001</v>
      </c>
      <c r="Z11" s="5">
        <v>18.690999999999999</v>
      </c>
      <c r="AA11" s="5">
        <v>1.0999999999999999E-2</v>
      </c>
      <c r="AB11" s="5">
        <v>0</v>
      </c>
      <c r="AC11" s="5">
        <v>0</v>
      </c>
      <c r="AD11" s="5">
        <v>0.214</v>
      </c>
      <c r="AE11" s="5">
        <v>0</v>
      </c>
      <c r="AF11" s="5">
        <v>97.123999999999995</v>
      </c>
      <c r="AG11" s="21">
        <v>0.35301181130997106</v>
      </c>
      <c r="AH11" s="8">
        <v>1240.6908756381563</v>
      </c>
      <c r="AI11" s="3">
        <f t="shared" si="0"/>
        <v>0.35301181130997106</v>
      </c>
    </row>
    <row r="12" spans="1:36" x14ac:dyDescent="0.25">
      <c r="A12" s="1" t="s">
        <v>67</v>
      </c>
      <c r="B12" s="1" t="s">
        <v>64</v>
      </c>
      <c r="C12" s="4" t="s">
        <v>33</v>
      </c>
      <c r="D12" s="1">
        <v>1</v>
      </c>
      <c r="E12" s="1">
        <v>4</v>
      </c>
      <c r="F12" s="5">
        <v>41.150666666666666</v>
      </c>
      <c r="G12" s="6">
        <v>5.0333333333333334E-2</v>
      </c>
      <c r="H12" s="6">
        <v>4.0414518843273446E-3</v>
      </c>
      <c r="I12" s="5">
        <v>5.5666666666666663E-2</v>
      </c>
      <c r="J12" s="5">
        <v>8.8263333333333343</v>
      </c>
      <c r="K12" s="5">
        <v>0.14100000000000001</v>
      </c>
      <c r="L12" s="5">
        <v>49.359666666666669</v>
      </c>
      <c r="M12" s="5">
        <v>0.28833333333333333</v>
      </c>
      <c r="N12" s="5">
        <v>4.3333333333333331E-3</v>
      </c>
      <c r="O12" s="5">
        <v>0.30433333333333334</v>
      </c>
      <c r="P12" s="5">
        <v>3.0000000000000005E-3</v>
      </c>
      <c r="Q12" s="7">
        <v>100.18366666666668</v>
      </c>
      <c r="R12" s="7">
        <v>90.88047065431762</v>
      </c>
      <c r="T12" s="5">
        <v>0</v>
      </c>
      <c r="U12" s="5">
        <v>0.24299999999999999</v>
      </c>
      <c r="V12" s="5">
        <v>36.283999999999992</v>
      </c>
      <c r="W12" s="5">
        <v>29.501999999999999</v>
      </c>
      <c r="X12" s="5">
        <v>12.010999999999999</v>
      </c>
      <c r="Y12" s="5">
        <v>0.16800000000000001</v>
      </c>
      <c r="Z12" s="5">
        <v>18.690999999999999</v>
      </c>
      <c r="AA12" s="5">
        <v>1.0999999999999999E-2</v>
      </c>
      <c r="AB12" s="5">
        <v>0</v>
      </c>
      <c r="AC12" s="5">
        <v>0</v>
      </c>
      <c r="AD12" s="5">
        <v>0.214</v>
      </c>
      <c r="AE12" s="5">
        <v>0</v>
      </c>
      <c r="AF12" s="5">
        <v>97.123999999999995</v>
      </c>
      <c r="AG12" s="21">
        <v>0.35301181130997106</v>
      </c>
      <c r="AH12" s="8">
        <v>1199.8106219190518</v>
      </c>
      <c r="AI12" s="3">
        <f t="shared" si="0"/>
        <v>0.35301181130997106</v>
      </c>
    </row>
    <row r="13" spans="1:36" x14ac:dyDescent="0.25">
      <c r="A13" s="1" t="s">
        <v>67</v>
      </c>
      <c r="B13" s="1" t="s">
        <v>64</v>
      </c>
      <c r="C13" s="4" t="s">
        <v>30</v>
      </c>
      <c r="D13" s="1">
        <v>2</v>
      </c>
      <c r="E13" s="1">
        <v>9</v>
      </c>
      <c r="F13" s="5">
        <v>40.89</v>
      </c>
      <c r="G13" s="6">
        <v>5.3777777777777779E-2</v>
      </c>
      <c r="H13" s="6">
        <v>2.6352313834735594E-3</v>
      </c>
      <c r="I13" s="5">
        <v>6.2444444444444448E-2</v>
      </c>
      <c r="J13" s="5">
        <v>8.592333333333336</v>
      </c>
      <c r="K13" s="5">
        <v>0.14299999999999999</v>
      </c>
      <c r="L13" s="5">
        <v>49.284444444444439</v>
      </c>
      <c r="M13" s="5">
        <v>0.28777777777777774</v>
      </c>
      <c r="N13" s="5">
        <v>2.1111111111111113E-3</v>
      </c>
      <c r="O13" s="5">
        <v>0.3143333333333333</v>
      </c>
      <c r="P13" s="5">
        <v>9.2222222222222237E-3</v>
      </c>
      <c r="Q13" s="7">
        <v>99.63944444444445</v>
      </c>
      <c r="R13" s="7">
        <v>91.088355305592714</v>
      </c>
      <c r="T13" s="5">
        <v>0</v>
      </c>
      <c r="U13" s="5">
        <v>0.28100000000000003</v>
      </c>
      <c r="V13" s="5">
        <v>38.179000000000002</v>
      </c>
      <c r="W13" s="5">
        <v>27.236000000000001</v>
      </c>
      <c r="X13" s="5">
        <v>11.71</v>
      </c>
      <c r="Y13" s="5">
        <v>0.152</v>
      </c>
      <c r="Z13" s="5">
        <v>19.321999999999999</v>
      </c>
      <c r="AA13" s="5">
        <v>2.9000000000000001E-2</v>
      </c>
      <c r="AB13" s="5">
        <v>0</v>
      </c>
      <c r="AC13" s="5">
        <v>0</v>
      </c>
      <c r="AD13" s="5">
        <v>0.24399999999999999</v>
      </c>
      <c r="AE13" s="5">
        <v>0</v>
      </c>
      <c r="AF13" s="5">
        <v>97.153000000000006</v>
      </c>
      <c r="AG13" s="21">
        <v>0.32373631905729683</v>
      </c>
      <c r="AH13" s="8">
        <v>1208.448586174876</v>
      </c>
      <c r="AI13" s="3">
        <f t="shared" si="0"/>
        <v>0.32373631905729683</v>
      </c>
    </row>
    <row r="14" spans="1:36" x14ac:dyDescent="0.25">
      <c r="A14" s="1" t="s">
        <v>68</v>
      </c>
      <c r="B14" s="1" t="s">
        <v>64</v>
      </c>
      <c r="C14" s="4" t="s">
        <v>32</v>
      </c>
      <c r="D14" s="1">
        <v>1</v>
      </c>
      <c r="E14" s="1">
        <v>6</v>
      </c>
      <c r="F14" s="5">
        <v>40.478500000000004</v>
      </c>
      <c r="G14" s="6">
        <v>4.0333333333333332E-2</v>
      </c>
      <c r="H14" s="6">
        <v>1.9663841605004218E-3</v>
      </c>
      <c r="I14" s="5">
        <v>7.0833333333333331E-2</v>
      </c>
      <c r="J14" s="5">
        <v>10.603999999999999</v>
      </c>
      <c r="K14" s="5">
        <v>0.18149999999999999</v>
      </c>
      <c r="L14" s="5">
        <v>47.323</v>
      </c>
      <c r="M14" s="5">
        <v>0.30283333333333334</v>
      </c>
      <c r="N14" s="5">
        <v>1E-3</v>
      </c>
      <c r="O14" s="5">
        <v>0.23749999999999999</v>
      </c>
      <c r="P14" s="5">
        <v>2.9166666666666671E-2</v>
      </c>
      <c r="Q14" s="7">
        <v>99.27166666666669</v>
      </c>
      <c r="R14" s="7">
        <v>88.830052765506323</v>
      </c>
      <c r="T14" s="5">
        <v>0</v>
      </c>
      <c r="U14" s="5">
        <v>0.59666666666666668</v>
      </c>
      <c r="V14" s="5">
        <v>28.623999999999999</v>
      </c>
      <c r="W14" s="5">
        <v>33.426333333333332</v>
      </c>
      <c r="X14" s="5">
        <v>17.141000000000002</v>
      </c>
      <c r="Y14" s="5">
        <v>0.22033333333333335</v>
      </c>
      <c r="Z14" s="5">
        <v>15.557333333333332</v>
      </c>
      <c r="AA14" s="5">
        <v>0.10133333333333333</v>
      </c>
      <c r="AB14" s="5">
        <v>5.3333333333333332E-3</v>
      </c>
      <c r="AC14" s="5">
        <v>0</v>
      </c>
      <c r="AD14" s="5">
        <v>0.15833333333333333</v>
      </c>
      <c r="AE14" s="5">
        <v>2.3333333333333335E-3</v>
      </c>
      <c r="AF14" s="5">
        <v>95.832999999999984</v>
      </c>
      <c r="AG14" s="21">
        <v>0.43934784250265513</v>
      </c>
      <c r="AH14" s="8">
        <v>1186.4216595334644</v>
      </c>
      <c r="AI14" s="3">
        <f t="shared" si="0"/>
        <v>0.43934784250265513</v>
      </c>
    </row>
    <row r="15" spans="1:36" x14ac:dyDescent="0.25">
      <c r="A15" s="1" t="s">
        <v>68</v>
      </c>
      <c r="B15" s="1" t="s">
        <v>64</v>
      </c>
      <c r="C15" s="4">
        <v>2</v>
      </c>
      <c r="D15" s="1">
        <v>2</v>
      </c>
      <c r="E15" s="1">
        <v>4</v>
      </c>
      <c r="F15" s="5">
        <v>40.389249999999997</v>
      </c>
      <c r="G15" s="6">
        <v>3.6750000000000005E-2</v>
      </c>
      <c r="H15" s="6">
        <v>5.7373048260194728E-3</v>
      </c>
      <c r="I15" s="5">
        <v>0.27500000000000002</v>
      </c>
      <c r="J15" s="5">
        <v>10.56925</v>
      </c>
      <c r="K15" s="5">
        <v>0.1875</v>
      </c>
      <c r="L15" s="5">
        <v>47.253249999999994</v>
      </c>
      <c r="M15" s="5">
        <v>0.31874999999999998</v>
      </c>
      <c r="N15" s="5">
        <v>8.7500000000000008E-3</v>
      </c>
      <c r="O15" s="5">
        <v>0.22025</v>
      </c>
      <c r="P15" s="5">
        <v>1.4749999999999999E-2</v>
      </c>
      <c r="Q15" s="7">
        <v>99.273499999999999</v>
      </c>
      <c r="R15" s="7">
        <v>88.847974150072687</v>
      </c>
      <c r="T15" s="5">
        <v>8.9999999999999993E-3</v>
      </c>
      <c r="U15" s="5">
        <v>0.61650000000000005</v>
      </c>
      <c r="V15" s="5">
        <v>28.603999999999999</v>
      </c>
      <c r="W15" s="5">
        <v>32.963000000000001</v>
      </c>
      <c r="X15" s="5">
        <v>16.890500000000003</v>
      </c>
      <c r="Y15" s="5">
        <v>0.22550000000000001</v>
      </c>
      <c r="Z15" s="5">
        <v>15.468499999999999</v>
      </c>
      <c r="AA15" s="5">
        <v>0.13900000000000001</v>
      </c>
      <c r="AB15" s="5">
        <v>0</v>
      </c>
      <c r="AC15" s="5">
        <v>0</v>
      </c>
      <c r="AD15" s="5">
        <v>0.16</v>
      </c>
      <c r="AE15" s="5">
        <v>0</v>
      </c>
      <c r="AF15" s="5">
        <v>95.075999999999993</v>
      </c>
      <c r="AG15" s="21">
        <v>0.43608445825271325</v>
      </c>
      <c r="AH15" s="8">
        <v>1169.5904338761929</v>
      </c>
      <c r="AI15" s="3">
        <f t="shared" si="0"/>
        <v>0.43608445825271325</v>
      </c>
    </row>
    <row r="16" spans="1:36" x14ac:dyDescent="0.25">
      <c r="A16" s="1" t="s">
        <v>68</v>
      </c>
      <c r="B16" s="1" t="s">
        <v>64</v>
      </c>
      <c r="C16" s="4">
        <v>1</v>
      </c>
      <c r="D16" s="1">
        <v>2</v>
      </c>
      <c r="E16" s="1">
        <v>3</v>
      </c>
      <c r="F16" s="5">
        <v>40.543666666666667</v>
      </c>
      <c r="G16" s="6">
        <v>6.0666666666666667E-2</v>
      </c>
      <c r="H16" s="6">
        <v>3.2145502536643517E-3</v>
      </c>
      <c r="I16" s="5">
        <v>7.8666666666666663E-2</v>
      </c>
      <c r="J16" s="5">
        <v>10.487666666666668</v>
      </c>
      <c r="K16" s="5">
        <v>0.17433333333333334</v>
      </c>
      <c r="L16" s="5">
        <v>47.468333333333334</v>
      </c>
      <c r="M16" s="5">
        <v>0.3116666666666667</v>
      </c>
      <c r="N16" s="5">
        <v>4.0000000000000001E-3</v>
      </c>
      <c r="O16" s="5">
        <v>0.23833333333333331</v>
      </c>
      <c r="P16" s="5">
        <v>4.5666666666666668E-2</v>
      </c>
      <c r="Q16" s="7">
        <v>99.413000000000011</v>
      </c>
      <c r="R16" s="7">
        <v>88.9691702133711</v>
      </c>
      <c r="T16" s="5">
        <v>8.9999999999999993E-3</v>
      </c>
      <c r="U16" s="5">
        <v>0.61650000000000005</v>
      </c>
      <c r="V16" s="5">
        <v>28.603999999999999</v>
      </c>
      <c r="W16" s="5">
        <v>32.963000000000001</v>
      </c>
      <c r="X16" s="5">
        <v>16.890500000000003</v>
      </c>
      <c r="Y16" s="5">
        <v>0.22550000000000001</v>
      </c>
      <c r="Z16" s="5">
        <v>15.468499999999999</v>
      </c>
      <c r="AA16" s="5">
        <v>0.13900000000000001</v>
      </c>
      <c r="AB16" s="5">
        <v>0</v>
      </c>
      <c r="AC16" s="5">
        <v>0</v>
      </c>
      <c r="AD16" s="5">
        <v>0.16</v>
      </c>
      <c r="AE16" s="5">
        <v>0</v>
      </c>
      <c r="AF16" s="5">
        <v>95.075999999999993</v>
      </c>
      <c r="AG16" s="21">
        <v>0.43608445825271325</v>
      </c>
      <c r="AH16" s="8">
        <v>1269.6509886992994</v>
      </c>
      <c r="AI16" s="3">
        <f t="shared" si="0"/>
        <v>0.43608445825271325</v>
      </c>
    </row>
    <row r="17" spans="1:35" x14ac:dyDescent="0.25">
      <c r="A17" s="1" t="s">
        <v>69</v>
      </c>
      <c r="B17" s="1" t="s">
        <v>34</v>
      </c>
      <c r="C17" s="4">
        <v>1</v>
      </c>
      <c r="D17" s="1">
        <v>1</v>
      </c>
      <c r="E17" s="1">
        <v>4</v>
      </c>
      <c r="F17" s="5">
        <v>40.761749999999999</v>
      </c>
      <c r="G17" s="6">
        <v>6.9750000000000006E-2</v>
      </c>
      <c r="H17" s="6">
        <v>1.7078251276594328E-3</v>
      </c>
      <c r="I17" s="5">
        <v>5.8249999999999996E-2</v>
      </c>
      <c r="J17" s="5">
        <v>11.052</v>
      </c>
      <c r="K17" s="5">
        <v>0.1575</v>
      </c>
      <c r="L17" s="5">
        <v>48.308500000000002</v>
      </c>
      <c r="M17" s="5">
        <v>0.28924999999999995</v>
      </c>
      <c r="N17" s="5">
        <v>2.2500000000000003E-3</v>
      </c>
      <c r="O17" s="5">
        <v>0.32</v>
      </c>
      <c r="P17" s="5">
        <v>1.3499999999999998E-2</v>
      </c>
      <c r="Q17" s="7">
        <v>101.03275000000001</v>
      </c>
      <c r="R17" s="7">
        <v>88.622308980855564</v>
      </c>
      <c r="T17" s="5">
        <v>1.1333333333333334E-2</v>
      </c>
      <c r="U17" s="5">
        <v>0.36033333333333334</v>
      </c>
      <c r="V17" s="5">
        <v>41.215333333333334</v>
      </c>
      <c r="W17" s="5">
        <v>23.628333333333334</v>
      </c>
      <c r="X17" s="5">
        <v>14.816333333333333</v>
      </c>
      <c r="Y17" s="5">
        <v>0.17366666666666666</v>
      </c>
      <c r="Z17" s="5">
        <v>18.457999999999998</v>
      </c>
      <c r="AA17" s="5">
        <v>2E-3</v>
      </c>
      <c r="AB17" s="5">
        <v>0</v>
      </c>
      <c r="AC17" s="5">
        <v>0</v>
      </c>
      <c r="AD17" s="5">
        <v>0.23333333333333331</v>
      </c>
      <c r="AE17" s="5">
        <v>0</v>
      </c>
      <c r="AF17" s="5">
        <v>98.898666666666657</v>
      </c>
      <c r="AG17" s="21">
        <v>0.27782591624756736</v>
      </c>
      <c r="AH17" s="8">
        <v>1254.8986911388045</v>
      </c>
      <c r="AI17" s="3">
        <f t="shared" si="0"/>
        <v>0.27782591624756736</v>
      </c>
    </row>
    <row r="18" spans="1:35" x14ac:dyDescent="0.25">
      <c r="A18" s="1" t="s">
        <v>69</v>
      </c>
      <c r="B18" s="1" t="s">
        <v>34</v>
      </c>
      <c r="C18" s="4" t="s">
        <v>32</v>
      </c>
      <c r="D18" s="1">
        <v>1</v>
      </c>
      <c r="E18" s="1">
        <v>1</v>
      </c>
      <c r="F18" s="5">
        <v>40.689</v>
      </c>
      <c r="G18" s="6">
        <v>6.0999999999999999E-2</v>
      </c>
      <c r="H18" s="6">
        <v>0</v>
      </c>
      <c r="I18" s="5">
        <v>0.104</v>
      </c>
      <c r="J18" s="5">
        <v>11.75</v>
      </c>
      <c r="K18" s="5">
        <v>0.187</v>
      </c>
      <c r="L18" s="5">
        <v>47.850999999999999</v>
      </c>
      <c r="M18" s="5">
        <v>0.29699999999999999</v>
      </c>
      <c r="N18" s="5">
        <v>0</v>
      </c>
      <c r="O18" s="5">
        <v>0.29699999999999999</v>
      </c>
      <c r="P18" s="5">
        <v>3.0000000000000001E-3</v>
      </c>
      <c r="Q18" s="7">
        <v>101.239</v>
      </c>
      <c r="R18" s="7">
        <v>87.889119644753649</v>
      </c>
      <c r="T18" s="5">
        <v>1.1333333333333334E-2</v>
      </c>
      <c r="U18" s="5">
        <v>0.36033333333333334</v>
      </c>
      <c r="V18" s="5">
        <v>41.215333333333334</v>
      </c>
      <c r="W18" s="5">
        <v>23.628333333333334</v>
      </c>
      <c r="X18" s="5">
        <v>14.816333333333333</v>
      </c>
      <c r="Y18" s="5">
        <v>0.17366666666666666</v>
      </c>
      <c r="Z18" s="5">
        <v>18.457999999999998</v>
      </c>
      <c r="AA18" s="5">
        <v>2E-3</v>
      </c>
      <c r="AB18" s="5">
        <v>0</v>
      </c>
      <c r="AC18" s="5">
        <v>0</v>
      </c>
      <c r="AD18" s="5">
        <v>0.23333333333333331</v>
      </c>
      <c r="AE18" s="5">
        <v>0</v>
      </c>
      <c r="AF18" s="5">
        <v>98.898666666666657</v>
      </c>
      <c r="AG18" s="21">
        <v>0.27782591624756736</v>
      </c>
      <c r="AH18" s="8">
        <v>1227.33600898656</v>
      </c>
      <c r="AI18" s="3">
        <f t="shared" si="0"/>
        <v>0.27782591624756736</v>
      </c>
    </row>
    <row r="19" spans="1:35" x14ac:dyDescent="0.25">
      <c r="A19" s="1" t="s">
        <v>69</v>
      </c>
      <c r="B19" s="1" t="s">
        <v>34</v>
      </c>
      <c r="C19" s="4">
        <v>1</v>
      </c>
      <c r="D19" s="1">
        <v>2</v>
      </c>
      <c r="E19" s="1">
        <v>2</v>
      </c>
      <c r="F19" s="5">
        <v>40.826000000000001</v>
      </c>
      <c r="G19" s="6">
        <v>6.0499999999999998E-2</v>
      </c>
      <c r="H19" s="6">
        <v>4.9497474683058542E-3</v>
      </c>
      <c r="I19" s="5">
        <v>4.8500000000000001E-2</v>
      </c>
      <c r="J19" s="5">
        <v>10.865</v>
      </c>
      <c r="K19" s="5">
        <v>0.17349999999999999</v>
      </c>
      <c r="L19" s="5">
        <v>48.323499999999996</v>
      </c>
      <c r="M19" s="5">
        <v>0.28649999999999998</v>
      </c>
      <c r="N19" s="5">
        <v>5.4999999999999997E-3</v>
      </c>
      <c r="O19" s="5">
        <v>0.315</v>
      </c>
      <c r="P19" s="5">
        <v>5.4999999999999997E-3</v>
      </c>
      <c r="Q19" s="7">
        <v>100.932</v>
      </c>
      <c r="R19" s="7">
        <v>88.796334404317008</v>
      </c>
      <c r="T19" s="5">
        <v>1.1333333333333334E-2</v>
      </c>
      <c r="U19" s="5">
        <v>0.36033333333333334</v>
      </c>
      <c r="V19" s="5">
        <v>41.215333333333334</v>
      </c>
      <c r="W19" s="5">
        <v>23.628333333333334</v>
      </c>
      <c r="X19" s="5">
        <v>14.816333333333333</v>
      </c>
      <c r="Y19" s="5">
        <v>0.17366666666666666</v>
      </c>
      <c r="Z19" s="5">
        <v>18.457999999999998</v>
      </c>
      <c r="AA19" s="5">
        <v>2E-3</v>
      </c>
      <c r="AB19" s="5">
        <v>0</v>
      </c>
      <c r="AC19" s="5">
        <v>0</v>
      </c>
      <c r="AD19" s="5">
        <v>0.23333333333333331</v>
      </c>
      <c r="AE19" s="5">
        <v>0</v>
      </c>
      <c r="AF19" s="5">
        <v>98.898666666666657</v>
      </c>
      <c r="AG19" s="21">
        <v>0.27782591624756736</v>
      </c>
      <c r="AH19" s="8">
        <v>1225.6759829603914</v>
      </c>
      <c r="AI19" s="3">
        <f t="shared" si="0"/>
        <v>0.27782591624756736</v>
      </c>
    </row>
    <row r="20" spans="1:35" x14ac:dyDescent="0.25">
      <c r="A20" s="1" t="s">
        <v>70</v>
      </c>
      <c r="B20" s="1" t="s">
        <v>71</v>
      </c>
      <c r="C20" s="4" t="s">
        <v>33</v>
      </c>
      <c r="D20" s="1">
        <v>1</v>
      </c>
      <c r="E20" s="1">
        <v>5</v>
      </c>
      <c r="F20" s="5">
        <v>41.233199999999997</v>
      </c>
      <c r="G20" s="6">
        <v>5.5200000000000006E-2</v>
      </c>
      <c r="H20" s="6">
        <v>1.483239697418968E-3</v>
      </c>
      <c r="I20" s="5">
        <v>0.11120000000000001</v>
      </c>
      <c r="J20" s="5">
        <v>10.5626</v>
      </c>
      <c r="K20" s="5">
        <v>0.1578</v>
      </c>
      <c r="L20" s="5">
        <v>49.431600000000003</v>
      </c>
      <c r="M20" s="5">
        <v>0.27380000000000004</v>
      </c>
      <c r="N20" s="5">
        <v>6.4000000000000003E-3</v>
      </c>
      <c r="O20" s="5">
        <v>0.33679999999999999</v>
      </c>
      <c r="P20" s="5">
        <v>0</v>
      </c>
      <c r="Q20" s="7">
        <v>102.175</v>
      </c>
      <c r="R20" s="7">
        <v>89.292790241402031</v>
      </c>
      <c r="T20" s="5">
        <v>5.4999999999999997E-3</v>
      </c>
      <c r="U20" s="5">
        <v>0.4395</v>
      </c>
      <c r="V20" s="5">
        <v>36.801500000000004</v>
      </c>
      <c r="W20" s="5">
        <v>28.062999999999999</v>
      </c>
      <c r="X20" s="5">
        <v>15.23</v>
      </c>
      <c r="Y20" s="5">
        <v>0.17349999999999999</v>
      </c>
      <c r="Z20" s="5">
        <v>17.499500000000001</v>
      </c>
      <c r="AA20" s="5">
        <v>0</v>
      </c>
      <c r="AB20" s="5">
        <v>1.0499999999999999E-2</v>
      </c>
      <c r="AC20" s="5">
        <v>4.4999999999999997E-3</v>
      </c>
      <c r="AD20" s="5">
        <v>0.252</v>
      </c>
      <c r="AE20" s="5">
        <v>0</v>
      </c>
      <c r="AF20" s="5">
        <v>98.479500000000002</v>
      </c>
      <c r="AG20" s="21">
        <v>0.3384981103926159</v>
      </c>
      <c r="AH20" s="8">
        <v>1218.018883254324</v>
      </c>
      <c r="AI20" s="3">
        <f t="shared" si="0"/>
        <v>0.3384981103926159</v>
      </c>
    </row>
    <row r="21" spans="1:35" x14ac:dyDescent="0.25">
      <c r="A21" s="1" t="s">
        <v>6</v>
      </c>
      <c r="B21" s="1" t="s">
        <v>7</v>
      </c>
      <c r="C21" s="4" t="s">
        <v>31</v>
      </c>
      <c r="D21" s="1">
        <v>1</v>
      </c>
      <c r="E21" s="1">
        <v>8</v>
      </c>
      <c r="F21" s="5">
        <v>40.518749999999997</v>
      </c>
      <c r="G21" s="6">
        <v>5.0874999999999997E-2</v>
      </c>
      <c r="H21" s="6">
        <v>5.2762946955496907E-3</v>
      </c>
      <c r="I21" s="5">
        <v>5.1874999999999998E-2</v>
      </c>
      <c r="J21" s="5">
        <v>14.328624999999999</v>
      </c>
      <c r="K21" s="5">
        <v>0.21224999999999999</v>
      </c>
      <c r="L21" s="5">
        <v>46.08325</v>
      </c>
      <c r="M21" s="5">
        <v>0.29875000000000002</v>
      </c>
      <c r="N21" s="5">
        <v>1.2E-2</v>
      </c>
      <c r="O21" s="5">
        <v>0.21875</v>
      </c>
      <c r="P21" s="5">
        <v>0</v>
      </c>
      <c r="Q21" s="7">
        <v>101.7835</v>
      </c>
      <c r="R21" s="7">
        <v>85.143786620332932</v>
      </c>
      <c r="T21" s="5">
        <v>0</v>
      </c>
      <c r="U21" s="5">
        <v>0.42533333333333329</v>
      </c>
      <c r="V21" s="5">
        <v>28.923999999999996</v>
      </c>
      <c r="W21" s="5">
        <v>34.939666666666668</v>
      </c>
      <c r="X21" s="5">
        <v>19.776500000000002</v>
      </c>
      <c r="Y21" s="5">
        <v>0.24166666666666667</v>
      </c>
      <c r="Z21" s="5">
        <v>14.868833333333333</v>
      </c>
      <c r="AA21" s="5">
        <v>2.5833333333333333E-2</v>
      </c>
      <c r="AB21" s="5">
        <v>5.8333333333333336E-3</v>
      </c>
      <c r="AC21" s="5">
        <v>4.1666666666666666E-3</v>
      </c>
      <c r="AD21" s="5">
        <v>0.13066666666666668</v>
      </c>
      <c r="AE21" s="5">
        <v>0</v>
      </c>
      <c r="AF21" s="5">
        <v>99.342500000000001</v>
      </c>
      <c r="AG21" s="21">
        <v>0.4477028109765796</v>
      </c>
      <c r="AH21" s="8">
        <v>1228.3910566334764</v>
      </c>
      <c r="AI21" s="3">
        <f t="shared" si="0"/>
        <v>0.4477028109765796</v>
      </c>
    </row>
    <row r="22" spans="1:35" x14ac:dyDescent="0.25">
      <c r="A22" s="1" t="s">
        <v>6</v>
      </c>
      <c r="B22" s="1" t="s">
        <v>7</v>
      </c>
      <c r="C22" s="4" t="s">
        <v>31</v>
      </c>
      <c r="D22" s="1">
        <v>2</v>
      </c>
      <c r="E22" s="1">
        <v>5</v>
      </c>
      <c r="F22" s="5">
        <v>40.391199999999998</v>
      </c>
      <c r="G22" s="6">
        <v>4.5400000000000003E-2</v>
      </c>
      <c r="H22" s="6">
        <v>6.1886993787063039E-3</v>
      </c>
      <c r="I22" s="5">
        <v>4.02E-2</v>
      </c>
      <c r="J22" s="5">
        <v>14.125800000000002</v>
      </c>
      <c r="K22" s="5">
        <v>0.24159999999999998</v>
      </c>
      <c r="L22" s="5">
        <v>45.8264</v>
      </c>
      <c r="M22" s="5">
        <v>0.3034</v>
      </c>
      <c r="N22" s="5">
        <v>1.54E-2</v>
      </c>
      <c r="O22" s="5">
        <v>0.21939999999999998</v>
      </c>
      <c r="P22" s="5">
        <v>0</v>
      </c>
      <c r="Q22" s="7">
        <v>101.21119999999999</v>
      </c>
      <c r="R22" s="7">
        <v>85.2530853219656</v>
      </c>
      <c r="T22" s="5">
        <v>5.7500000000000002E-2</v>
      </c>
      <c r="U22" s="5">
        <v>0.49099999999999999</v>
      </c>
      <c r="V22" s="5">
        <v>26.5685</v>
      </c>
      <c r="W22" s="5">
        <v>35.948</v>
      </c>
      <c r="X22" s="5">
        <v>19.696999999999999</v>
      </c>
      <c r="Y22" s="5">
        <v>0.26500000000000001</v>
      </c>
      <c r="Z22" s="5">
        <v>13.901999999999999</v>
      </c>
      <c r="AA22" s="5">
        <v>0.1295</v>
      </c>
      <c r="AB22" s="5">
        <v>1.4500000000000001E-2</v>
      </c>
      <c r="AC22" s="5">
        <v>2E-3</v>
      </c>
      <c r="AD22" s="5">
        <v>0.1545</v>
      </c>
      <c r="AE22" s="5">
        <v>0</v>
      </c>
      <c r="AF22" s="5">
        <v>97.229500000000002</v>
      </c>
      <c r="AG22" s="21">
        <v>0.47587859897615975</v>
      </c>
      <c r="AH22" s="8">
        <v>1217.0168936411549</v>
      </c>
      <c r="AI22" s="3">
        <f t="shared" si="0"/>
        <v>0.47587859897615975</v>
      </c>
    </row>
    <row r="23" spans="1:35" x14ac:dyDescent="0.25">
      <c r="A23" s="1" t="s">
        <v>8</v>
      </c>
      <c r="B23" s="1" t="s">
        <v>9</v>
      </c>
      <c r="C23" s="4" t="s">
        <v>30</v>
      </c>
      <c r="D23" s="1">
        <v>1</v>
      </c>
      <c r="E23" s="1">
        <v>10</v>
      </c>
      <c r="F23" s="5">
        <v>40.527000000000001</v>
      </c>
      <c r="G23" s="6">
        <v>4.3199999999999995E-2</v>
      </c>
      <c r="H23" s="6">
        <v>3.190262963734846E-3</v>
      </c>
      <c r="I23" s="5">
        <v>6.900000000000002E-2</v>
      </c>
      <c r="J23" s="5">
        <v>12.154400000000003</v>
      </c>
      <c r="K23" s="5">
        <v>0.1913</v>
      </c>
      <c r="L23" s="5">
        <v>46.851300000000002</v>
      </c>
      <c r="M23" s="5">
        <v>0.29469999999999996</v>
      </c>
      <c r="N23" s="5">
        <v>0</v>
      </c>
      <c r="O23" s="5">
        <v>0.31219999999999998</v>
      </c>
      <c r="P23" s="5">
        <v>0</v>
      </c>
      <c r="Q23" s="7">
        <v>100.45140000000001</v>
      </c>
      <c r="R23" s="7">
        <v>87.291926750485601</v>
      </c>
      <c r="T23" s="5">
        <v>8.9999999999999993E-3</v>
      </c>
      <c r="U23" s="5">
        <v>0.30399999999999999</v>
      </c>
      <c r="V23" s="5">
        <v>38.915500000000002</v>
      </c>
      <c r="W23" s="5">
        <v>24.993499999999997</v>
      </c>
      <c r="X23" s="5">
        <v>18.051499999999997</v>
      </c>
      <c r="Y23" s="5">
        <v>0.20950000000000002</v>
      </c>
      <c r="Z23" s="5">
        <v>16.254999999999999</v>
      </c>
      <c r="AA23" s="5">
        <v>1.15E-2</v>
      </c>
      <c r="AB23" s="5">
        <v>0</v>
      </c>
      <c r="AC23" s="5">
        <v>0</v>
      </c>
      <c r="AD23" s="5">
        <v>0.23649999999999999</v>
      </c>
      <c r="AE23" s="5">
        <v>0</v>
      </c>
      <c r="AF23" s="5">
        <v>99.046500000000009</v>
      </c>
      <c r="AG23" s="21">
        <v>0.3011801179350021</v>
      </c>
      <c r="AH23" s="8">
        <v>1167.1315759503307</v>
      </c>
      <c r="AI23" s="3">
        <f t="shared" si="0"/>
        <v>0.3011801179350021</v>
      </c>
    </row>
    <row r="24" spans="1:35" x14ac:dyDescent="0.25">
      <c r="A24" s="1" t="s">
        <v>8</v>
      </c>
      <c r="B24" s="1" t="s">
        <v>9</v>
      </c>
      <c r="C24" s="4" t="s">
        <v>30</v>
      </c>
      <c r="D24" s="1">
        <v>1</v>
      </c>
      <c r="E24" s="1">
        <v>6</v>
      </c>
      <c r="F24" s="5">
        <v>40.355166666666669</v>
      </c>
      <c r="G24" s="6">
        <v>3.966666666666667E-2</v>
      </c>
      <c r="H24" s="6">
        <v>8.1649658092742617E-4</v>
      </c>
      <c r="I24" s="5">
        <v>8.1500000000000003E-2</v>
      </c>
      <c r="J24" s="5">
        <v>12.505833333333335</v>
      </c>
      <c r="K24" s="5">
        <v>0.19516666666666663</v>
      </c>
      <c r="L24" s="5">
        <v>46.32716666666667</v>
      </c>
      <c r="M24" s="5">
        <v>0.29966666666666664</v>
      </c>
      <c r="N24" s="5">
        <v>0</v>
      </c>
      <c r="O24" s="5">
        <v>0.27533333333333332</v>
      </c>
      <c r="P24" s="5">
        <v>0</v>
      </c>
      <c r="Q24" s="7">
        <v>100.081</v>
      </c>
      <c r="R24" s="7">
        <v>86.844352479036687</v>
      </c>
      <c r="T24" s="5">
        <v>5.7000000000000002E-2</v>
      </c>
      <c r="U24" s="5">
        <v>0.24199999999999999</v>
      </c>
      <c r="V24" s="5">
        <v>38.968000000000004</v>
      </c>
      <c r="W24" s="5">
        <v>24.850999999999999</v>
      </c>
      <c r="X24" s="5">
        <v>16.896000000000001</v>
      </c>
      <c r="Y24" s="5">
        <v>0.16600000000000001</v>
      </c>
      <c r="Z24" s="5">
        <v>16.491</v>
      </c>
      <c r="AA24" s="5">
        <v>1.0999999999999999E-2</v>
      </c>
      <c r="AB24" s="5">
        <v>0</v>
      </c>
      <c r="AC24" s="5">
        <v>0</v>
      </c>
      <c r="AD24" s="5">
        <v>0.22900000000000001</v>
      </c>
      <c r="AE24" s="5">
        <v>0</v>
      </c>
      <c r="AF24" s="5">
        <v>97.992000000000004</v>
      </c>
      <c r="AG24" s="21">
        <v>0.29969503205154729</v>
      </c>
      <c r="AH24" s="8">
        <v>1151.4513378584415</v>
      </c>
      <c r="AI24" s="3">
        <f t="shared" si="0"/>
        <v>0.29969503205154729</v>
      </c>
    </row>
    <row r="25" spans="1:35" x14ac:dyDescent="0.25">
      <c r="A25" s="1" t="s">
        <v>10</v>
      </c>
      <c r="B25" s="1" t="s">
        <v>9</v>
      </c>
      <c r="C25" s="4" t="s">
        <v>32</v>
      </c>
      <c r="D25" s="1">
        <v>1</v>
      </c>
      <c r="E25" s="1">
        <v>6</v>
      </c>
      <c r="F25" s="5">
        <v>40.493833333333335</v>
      </c>
      <c r="G25" s="6">
        <v>3.8666666666666669E-2</v>
      </c>
      <c r="H25" s="6">
        <v>1.032795558988601E-3</v>
      </c>
      <c r="I25" s="5">
        <v>5.7999999999999996E-2</v>
      </c>
      <c r="J25" s="5">
        <v>11.747666666666666</v>
      </c>
      <c r="K25" s="5">
        <v>0.19333333333333336</v>
      </c>
      <c r="L25" s="5">
        <v>47.105499999999999</v>
      </c>
      <c r="M25" s="5">
        <v>0.29666666666666669</v>
      </c>
      <c r="N25" s="5">
        <v>0</v>
      </c>
      <c r="O25" s="5">
        <v>0.29599999999999999</v>
      </c>
      <c r="P25" s="5">
        <v>0</v>
      </c>
      <c r="Q25" s="7">
        <v>100.2315</v>
      </c>
      <c r="R25" s="7">
        <v>87.723124788451173</v>
      </c>
      <c r="T25" s="5">
        <v>0</v>
      </c>
      <c r="U25" s="5">
        <v>0.24149999999999999</v>
      </c>
      <c r="V25" s="5">
        <v>38.881500000000003</v>
      </c>
      <c r="W25" s="5">
        <v>24.9635</v>
      </c>
      <c r="X25" s="5">
        <v>16.080500000000001</v>
      </c>
      <c r="Y25" s="5">
        <v>0.193</v>
      </c>
      <c r="Z25" s="5">
        <v>16.746000000000002</v>
      </c>
      <c r="AA25" s="5">
        <v>1.35E-2</v>
      </c>
      <c r="AB25" s="5">
        <v>0</v>
      </c>
      <c r="AC25" s="5">
        <v>0</v>
      </c>
      <c r="AD25" s="5">
        <v>0.23150000000000001</v>
      </c>
      <c r="AE25" s="5">
        <v>0</v>
      </c>
      <c r="AF25" s="5">
        <v>97.427499999999995</v>
      </c>
      <c r="AG25" s="21">
        <v>0.30111130623271615</v>
      </c>
      <c r="AH25" s="8">
        <v>1146.9686803829279</v>
      </c>
      <c r="AI25" s="3">
        <f t="shared" si="0"/>
        <v>0.30111130623271615</v>
      </c>
    </row>
    <row r="26" spans="1:35" x14ac:dyDescent="0.25">
      <c r="A26" s="1" t="s">
        <v>11</v>
      </c>
      <c r="B26" s="1" t="s">
        <v>9</v>
      </c>
      <c r="C26" s="4" t="s">
        <v>32</v>
      </c>
      <c r="D26" s="1">
        <v>1</v>
      </c>
      <c r="E26" s="1">
        <v>2</v>
      </c>
      <c r="F26" s="5">
        <v>40.317</v>
      </c>
      <c r="G26" s="6">
        <v>3.85E-2</v>
      </c>
      <c r="H26" s="6">
        <v>4.5934736311422962E-3</v>
      </c>
      <c r="I26" s="5">
        <v>0.2455</v>
      </c>
      <c r="J26" s="5">
        <v>13.366499999999998</v>
      </c>
      <c r="K26" s="5">
        <v>0.222</v>
      </c>
      <c r="L26" s="5">
        <v>45.830500000000001</v>
      </c>
      <c r="M26" s="5">
        <v>0.32400000000000001</v>
      </c>
      <c r="N26" s="5">
        <v>0</v>
      </c>
      <c r="O26" s="5">
        <v>0.23799999999999999</v>
      </c>
      <c r="P26" s="5">
        <v>0</v>
      </c>
      <c r="Q26" s="7">
        <v>100.58199999999999</v>
      </c>
      <c r="R26" s="7">
        <v>85.935356142000543</v>
      </c>
      <c r="T26" s="5">
        <v>0</v>
      </c>
      <c r="U26" s="5">
        <v>0.3115</v>
      </c>
      <c r="V26" s="5">
        <v>38.1845</v>
      </c>
      <c r="W26" s="5">
        <v>25.006999999999998</v>
      </c>
      <c r="X26" s="5">
        <v>18.353499999999997</v>
      </c>
      <c r="Y26" s="5">
        <v>0.21</v>
      </c>
      <c r="Z26" s="5">
        <v>15.7905</v>
      </c>
      <c r="AA26" s="5">
        <v>5.4999999999999997E-3</v>
      </c>
      <c r="AB26" s="5">
        <v>0</v>
      </c>
      <c r="AC26" s="5">
        <v>0</v>
      </c>
      <c r="AD26" s="5">
        <v>0.1915</v>
      </c>
      <c r="AE26" s="5">
        <v>0</v>
      </c>
      <c r="AF26" s="5">
        <v>98.125499999999988</v>
      </c>
      <c r="AG26" s="21">
        <v>0.30530076394792044</v>
      </c>
      <c r="AH26" s="8">
        <v>1148.7144316635956</v>
      </c>
      <c r="AI26" s="3">
        <f t="shared" si="0"/>
        <v>0.30530076394792044</v>
      </c>
    </row>
    <row r="27" spans="1:35" x14ac:dyDescent="0.25">
      <c r="A27" s="1" t="s">
        <v>11</v>
      </c>
      <c r="B27" s="1" t="s">
        <v>9</v>
      </c>
      <c r="C27" s="4" t="s">
        <v>30</v>
      </c>
      <c r="D27" s="1">
        <v>2</v>
      </c>
      <c r="E27" s="1">
        <v>7</v>
      </c>
      <c r="F27" s="5">
        <v>40.263571428571403</v>
      </c>
      <c r="G27" s="6">
        <v>3.5285714285714302E-2</v>
      </c>
      <c r="H27" s="6">
        <v>1.1126972805282432E-3</v>
      </c>
      <c r="I27" s="5">
        <v>5.3857142857142798E-2</v>
      </c>
      <c r="J27" s="5">
        <v>12.204000000000001</v>
      </c>
      <c r="K27" s="5">
        <v>0.20057142857142901</v>
      </c>
      <c r="L27" s="5">
        <v>46.468142857142901</v>
      </c>
      <c r="M27" s="5">
        <v>0.29928571428571399</v>
      </c>
      <c r="N27" s="5">
        <v>0</v>
      </c>
      <c r="O27" s="5">
        <v>0.26971428571428602</v>
      </c>
      <c r="P27" s="5">
        <v>0</v>
      </c>
      <c r="Q27" s="7">
        <v>99.800571428571402</v>
      </c>
      <c r="R27" s="7">
        <v>87.155030089618251</v>
      </c>
      <c r="T27" s="5">
        <v>3.6999999999999998E-2</v>
      </c>
      <c r="U27" s="5">
        <v>0.28999999999999998</v>
      </c>
      <c r="V27" s="5">
        <v>38.436</v>
      </c>
      <c r="W27" s="5">
        <v>24.338000000000001</v>
      </c>
      <c r="X27" s="5">
        <v>18.309999999999999</v>
      </c>
      <c r="Y27" s="5">
        <v>0.22900000000000001</v>
      </c>
      <c r="Z27" s="5">
        <v>15.571</v>
      </c>
      <c r="AA27" s="5">
        <v>1.9E-2</v>
      </c>
      <c r="AB27" s="5">
        <v>0</v>
      </c>
      <c r="AC27" s="5">
        <v>0</v>
      </c>
      <c r="AD27" s="5">
        <v>0.20100000000000001</v>
      </c>
      <c r="AE27" s="5">
        <v>0</v>
      </c>
      <c r="AF27" s="5">
        <v>97.534999999999997</v>
      </c>
      <c r="AG27" s="21">
        <v>0.29820434204134466</v>
      </c>
      <c r="AH27" s="8">
        <v>1133.1578204766868</v>
      </c>
      <c r="AI27" s="3">
        <f t="shared" si="0"/>
        <v>0.29820434204134466</v>
      </c>
    </row>
    <row r="28" spans="1:35" x14ac:dyDescent="0.25">
      <c r="A28" s="1" t="s">
        <v>12</v>
      </c>
      <c r="B28" s="1" t="s">
        <v>9</v>
      </c>
      <c r="C28" s="4" t="s">
        <v>30</v>
      </c>
      <c r="D28" s="1">
        <v>1</v>
      </c>
      <c r="E28" s="1">
        <v>6</v>
      </c>
      <c r="F28" s="5">
        <v>40.050333333333334</v>
      </c>
      <c r="G28" s="6">
        <v>4.2000000000000003E-2</v>
      </c>
      <c r="H28" s="6">
        <v>3.6878177829171173E-3</v>
      </c>
      <c r="I28" s="5">
        <v>6.5833333333333327E-2</v>
      </c>
      <c r="J28" s="5">
        <v>11.710499999999998</v>
      </c>
      <c r="K28" s="5">
        <v>0.19266666666666668</v>
      </c>
      <c r="L28" s="5">
        <v>46.519500000000001</v>
      </c>
      <c r="M28" s="5">
        <v>0.33250000000000002</v>
      </c>
      <c r="N28" s="5">
        <v>0</v>
      </c>
      <c r="O28" s="5">
        <v>0.28699999999999998</v>
      </c>
      <c r="P28" s="5">
        <v>0</v>
      </c>
      <c r="Q28" s="7">
        <v>99.206500000000005</v>
      </c>
      <c r="R28" s="7">
        <v>87.62207904864178</v>
      </c>
      <c r="T28" s="5">
        <v>6.6000000000000003E-2</v>
      </c>
      <c r="U28" s="5">
        <v>0.27800000000000002</v>
      </c>
      <c r="V28" s="5">
        <v>38.722000000000001</v>
      </c>
      <c r="W28" s="5">
        <v>25.167000000000002</v>
      </c>
      <c r="X28" s="5">
        <v>16.003</v>
      </c>
      <c r="Y28" s="5">
        <v>0.187</v>
      </c>
      <c r="Z28" s="5">
        <v>16.690000000000001</v>
      </c>
      <c r="AA28" s="5">
        <v>6.3E-2</v>
      </c>
      <c r="AB28" s="5">
        <v>0</v>
      </c>
      <c r="AC28" s="5">
        <v>0</v>
      </c>
      <c r="AD28" s="5">
        <v>0.214</v>
      </c>
      <c r="AE28" s="5">
        <v>0</v>
      </c>
      <c r="AF28" s="5">
        <v>97.436000000000007</v>
      </c>
      <c r="AG28" s="21">
        <v>0.30369116520036371</v>
      </c>
      <c r="AH28" s="8">
        <v>1162.3735146837289</v>
      </c>
      <c r="AI28" s="3">
        <f t="shared" si="0"/>
        <v>0.30369116520036371</v>
      </c>
    </row>
    <row r="29" spans="1:35" x14ac:dyDescent="0.25">
      <c r="A29" s="1" t="s">
        <v>13</v>
      </c>
      <c r="B29" s="1" t="s">
        <v>9</v>
      </c>
      <c r="C29" s="4" t="s">
        <v>30</v>
      </c>
      <c r="D29" s="1">
        <v>1</v>
      </c>
      <c r="E29" s="1">
        <v>8</v>
      </c>
      <c r="F29" s="5">
        <v>40.2425</v>
      </c>
      <c r="G29" s="6">
        <v>4.8624999999999995E-2</v>
      </c>
      <c r="H29" s="6">
        <v>1.1877349391658061E-3</v>
      </c>
      <c r="I29" s="5">
        <v>7.3749999999999996E-2</v>
      </c>
      <c r="J29" s="5">
        <v>10.82475</v>
      </c>
      <c r="K29" s="5">
        <v>0.17387500000000003</v>
      </c>
      <c r="L29" s="5">
        <v>47.421125000000004</v>
      </c>
      <c r="M29" s="5">
        <v>0.31162499999999999</v>
      </c>
      <c r="N29" s="5">
        <v>0</v>
      </c>
      <c r="O29" s="5">
        <v>0.32274999999999998</v>
      </c>
      <c r="P29" s="5">
        <v>0</v>
      </c>
      <c r="Q29" s="7">
        <v>99.424125000000004</v>
      </c>
      <c r="R29" s="7">
        <v>88.644840564910254</v>
      </c>
      <c r="T29" s="5">
        <v>2.8000000000000001E-2</v>
      </c>
      <c r="U29" s="5">
        <v>0.26200000000000001</v>
      </c>
      <c r="V29" s="5">
        <v>39.283000000000001</v>
      </c>
      <c r="W29" s="5">
        <v>25.706</v>
      </c>
      <c r="X29" s="5">
        <v>14.298999999999999</v>
      </c>
      <c r="Y29" s="5">
        <v>0.17199999999999999</v>
      </c>
      <c r="Z29" s="5">
        <v>17.649000000000001</v>
      </c>
      <c r="AA29" s="5">
        <v>4.0000000000000001E-3</v>
      </c>
      <c r="AB29" s="5">
        <v>0</v>
      </c>
      <c r="AC29" s="5">
        <v>0</v>
      </c>
      <c r="AD29" s="5">
        <v>0.254</v>
      </c>
      <c r="AE29" s="5">
        <v>0</v>
      </c>
      <c r="AF29" s="5">
        <v>97.72</v>
      </c>
      <c r="AG29" s="21">
        <v>0.30513248647624563</v>
      </c>
      <c r="AH29" s="8">
        <v>1186.9345157775851</v>
      </c>
      <c r="AI29" s="3">
        <f t="shared" si="0"/>
        <v>0.30513248647624563</v>
      </c>
    </row>
    <row r="30" spans="1:35" x14ac:dyDescent="0.25">
      <c r="A30" s="1" t="s">
        <v>13</v>
      </c>
      <c r="B30" s="1" t="s">
        <v>9</v>
      </c>
      <c r="C30" s="4" t="s">
        <v>30</v>
      </c>
      <c r="D30" s="1">
        <v>1</v>
      </c>
      <c r="E30" s="1">
        <v>8</v>
      </c>
      <c r="F30" s="5">
        <v>40.54025</v>
      </c>
      <c r="G30" s="6">
        <v>4.1750000000000002E-2</v>
      </c>
      <c r="H30" s="6">
        <v>3.3700360320244446E-3</v>
      </c>
      <c r="I30" s="5">
        <v>7.6374999999999998E-2</v>
      </c>
      <c r="J30" s="5">
        <v>11.079874999999999</v>
      </c>
      <c r="K30" s="5">
        <v>0.17449999999999999</v>
      </c>
      <c r="L30" s="5">
        <v>47.440624999999997</v>
      </c>
      <c r="M30" s="5">
        <v>0.30162499999999998</v>
      </c>
      <c r="N30" s="5">
        <v>0</v>
      </c>
      <c r="O30" s="5">
        <v>0.32087499999999997</v>
      </c>
      <c r="P30" s="5">
        <v>0</v>
      </c>
      <c r="Q30" s="7">
        <v>99.982625000000013</v>
      </c>
      <c r="R30" s="7">
        <v>88.412449664789193</v>
      </c>
      <c r="T30" s="5">
        <v>0.41799999999999998</v>
      </c>
      <c r="U30" s="5">
        <v>0.246</v>
      </c>
      <c r="V30" s="5">
        <v>39.478000000000002</v>
      </c>
      <c r="W30" s="5">
        <v>25.263999999999999</v>
      </c>
      <c r="X30" s="5">
        <v>14.637</v>
      </c>
      <c r="Y30" s="5">
        <v>0.156</v>
      </c>
      <c r="Z30" s="5">
        <v>17.914999999999999</v>
      </c>
      <c r="AA30" s="5">
        <v>7.0000000000000001E-3</v>
      </c>
      <c r="AB30" s="5">
        <v>0</v>
      </c>
      <c r="AC30" s="5">
        <v>0</v>
      </c>
      <c r="AD30" s="5">
        <v>0.25900000000000001</v>
      </c>
      <c r="AE30" s="5">
        <v>0</v>
      </c>
      <c r="AF30" s="5">
        <v>98.397000000000006</v>
      </c>
      <c r="AG30" s="21">
        <v>0.30042585417991824</v>
      </c>
      <c r="AH30" s="8">
        <v>1158.3030702533704</v>
      </c>
      <c r="AI30" s="3">
        <f t="shared" si="0"/>
        <v>0.30042585417991824</v>
      </c>
    </row>
    <row r="31" spans="1:35" x14ac:dyDescent="0.25">
      <c r="A31" s="1" t="s">
        <v>13</v>
      </c>
      <c r="B31" s="1" t="s">
        <v>9</v>
      </c>
      <c r="C31" s="4" t="s">
        <v>30</v>
      </c>
      <c r="D31" s="1">
        <v>2</v>
      </c>
      <c r="E31" s="1">
        <v>10</v>
      </c>
      <c r="F31" s="5">
        <v>40.392299999999999</v>
      </c>
      <c r="G31" s="6">
        <v>4.859999999999999E-2</v>
      </c>
      <c r="H31" s="6">
        <v>3.8355066303047921E-3</v>
      </c>
      <c r="I31" s="5">
        <v>0.10879999999999998</v>
      </c>
      <c r="J31" s="5">
        <v>11.2561</v>
      </c>
      <c r="K31" s="5">
        <v>0.17609999999999998</v>
      </c>
      <c r="L31" s="5">
        <v>47.232800000000005</v>
      </c>
      <c r="M31" s="5">
        <v>0.29680000000000001</v>
      </c>
      <c r="N31" s="5">
        <v>0</v>
      </c>
      <c r="O31" s="5">
        <v>0.318</v>
      </c>
      <c r="P31" s="5">
        <v>0</v>
      </c>
      <c r="Q31" s="7">
        <v>99.834800000000001</v>
      </c>
      <c r="R31" s="7">
        <v>88.204203187127604</v>
      </c>
      <c r="T31" s="5">
        <v>6.9000000000000006E-2</v>
      </c>
      <c r="U31" s="5">
        <v>0.27</v>
      </c>
      <c r="V31" s="5">
        <v>39.185000000000002</v>
      </c>
      <c r="W31" s="5">
        <v>25.259</v>
      </c>
      <c r="X31" s="5">
        <v>16.292000000000002</v>
      </c>
      <c r="Y31" s="5">
        <v>0.20599999999999999</v>
      </c>
      <c r="Z31" s="5">
        <v>16.670000000000002</v>
      </c>
      <c r="AA31" s="5">
        <v>5.0000000000000001E-3</v>
      </c>
      <c r="AB31" s="5">
        <v>0</v>
      </c>
      <c r="AC31" s="5">
        <v>0</v>
      </c>
      <c r="AD31" s="5">
        <v>0.248</v>
      </c>
      <c r="AE31" s="5">
        <v>0</v>
      </c>
      <c r="AF31" s="5">
        <v>98.233999999999995</v>
      </c>
      <c r="AG31" s="21">
        <v>0.30195212725686071</v>
      </c>
      <c r="AH31" s="8">
        <v>1187.9136366051891</v>
      </c>
      <c r="AI31" s="3">
        <f t="shared" si="0"/>
        <v>0.30195212725686071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2"/>
  <sheetViews>
    <sheetView topLeftCell="F1" workbookViewId="0">
      <selection activeCell="I4" sqref="I4"/>
    </sheetView>
  </sheetViews>
  <sheetFormatPr defaultColWidth="10.61328125" defaultRowHeight="12.6" x14ac:dyDescent="0.25"/>
  <cols>
    <col min="1" max="1" width="16.765625" style="1" customWidth="1"/>
    <col min="2" max="2" width="10.23046875" style="1" bestFit="1" customWidth="1"/>
    <col min="3" max="3" width="4.765625" style="1" bestFit="1" customWidth="1"/>
    <col min="4" max="4" width="8.15234375" style="1" bestFit="1" customWidth="1"/>
    <col min="5" max="5" width="2.15234375" style="1" bestFit="1" customWidth="1"/>
    <col min="6" max="6" width="4.61328125" style="1" customWidth="1"/>
    <col min="7" max="7" width="4.3828125" style="1" bestFit="1" customWidth="1"/>
    <col min="8" max="8" width="4" style="1" bestFit="1" customWidth="1"/>
    <col min="9" max="9" width="4.61328125" style="1" bestFit="1" customWidth="1"/>
    <col min="10" max="10" width="4.84375" style="1" customWidth="1"/>
    <col min="11" max="11" width="3.765625" style="1" bestFit="1" customWidth="1"/>
    <col min="12" max="12" width="3.84375" style="1" bestFit="1" customWidth="1"/>
    <col min="13" max="13" width="3.61328125" style="1" bestFit="1" customWidth="1"/>
    <col min="14" max="14" width="4.23046875" style="1" bestFit="1" customWidth="1"/>
    <col min="15" max="15" width="3.23046875" style="1" bestFit="1" customWidth="1"/>
    <col min="16" max="16" width="4" style="1" bestFit="1" customWidth="1"/>
    <col min="17" max="17" width="5" style="1" customWidth="1"/>
    <col min="18" max="18" width="3.15234375" style="1" bestFit="1" customWidth="1"/>
    <col min="19" max="19" width="4.4609375" style="1" bestFit="1" customWidth="1"/>
    <col min="20" max="20" width="3.765625" style="1" bestFit="1" customWidth="1"/>
    <col min="21" max="21" width="3.4609375" style="1" bestFit="1" customWidth="1"/>
    <col min="22" max="22" width="4.3828125" style="1" bestFit="1" customWidth="1"/>
    <col min="23" max="23" width="4.61328125" style="1" bestFit="1" customWidth="1"/>
    <col min="24" max="24" width="5.15234375" style="1" customWidth="1"/>
    <col min="25" max="25" width="3.765625" style="1" bestFit="1" customWidth="1"/>
    <col min="26" max="26" width="3.84375" style="1" bestFit="1" customWidth="1"/>
    <col min="27" max="27" width="3.61328125" style="1" bestFit="1" customWidth="1"/>
    <col min="28" max="28" width="4.23046875" style="1" bestFit="1" customWidth="1"/>
    <col min="29" max="29" width="3.4609375" style="1" bestFit="1" customWidth="1"/>
    <col min="30" max="30" width="3.23046875" style="1" bestFit="1" customWidth="1"/>
    <col min="31" max="31" width="4" style="1" bestFit="1" customWidth="1"/>
    <col min="32" max="32" width="5" style="1" customWidth="1"/>
    <col min="33" max="33" width="5.84375" style="1" bestFit="1" customWidth="1"/>
    <col min="34" max="34" width="4.15234375" style="2" bestFit="1" customWidth="1"/>
    <col min="35" max="16384" width="10.61328125" style="3"/>
  </cols>
  <sheetData>
    <row r="1" spans="1:36" ht="13.2" thickBot="1" x14ac:dyDescent="0.3">
      <c r="A1" s="18" t="s">
        <v>45</v>
      </c>
      <c r="B1" s="18" t="s">
        <v>46</v>
      </c>
      <c r="C1" s="18" t="s">
        <v>24</v>
      </c>
      <c r="D1" s="18" t="s">
        <v>25</v>
      </c>
      <c r="E1" s="18" t="s">
        <v>26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  <c r="O1" s="18" t="s">
        <v>56</v>
      </c>
      <c r="P1" s="18" t="s">
        <v>57</v>
      </c>
      <c r="Q1" s="18" t="s">
        <v>58</v>
      </c>
      <c r="R1" s="18" t="s">
        <v>27</v>
      </c>
      <c r="S1" s="18" t="s">
        <v>59</v>
      </c>
      <c r="T1" s="18" t="s">
        <v>47</v>
      </c>
      <c r="U1" s="18" t="s">
        <v>60</v>
      </c>
      <c r="V1" s="18" t="s">
        <v>48</v>
      </c>
      <c r="W1" s="18" t="s">
        <v>50</v>
      </c>
      <c r="X1" s="18" t="s">
        <v>51</v>
      </c>
      <c r="Y1" s="18" t="s">
        <v>52</v>
      </c>
      <c r="Z1" s="18" t="s">
        <v>53</v>
      </c>
      <c r="AA1" s="18" t="s">
        <v>54</v>
      </c>
      <c r="AB1" s="18" t="s">
        <v>55</v>
      </c>
      <c r="AC1" s="18" t="s">
        <v>61</v>
      </c>
      <c r="AD1" s="18" t="s">
        <v>56</v>
      </c>
      <c r="AE1" s="18" t="s">
        <v>57</v>
      </c>
      <c r="AF1" s="18" t="s">
        <v>58</v>
      </c>
      <c r="AG1" s="18" t="s">
        <v>62</v>
      </c>
      <c r="AH1" s="19" t="s">
        <v>44</v>
      </c>
      <c r="AI1" s="3" t="s">
        <v>75</v>
      </c>
    </row>
    <row r="2" spans="1:36" x14ac:dyDescent="0.25">
      <c r="A2" s="1" t="s">
        <v>28</v>
      </c>
    </row>
    <row r="3" spans="1:36" x14ac:dyDescent="0.25">
      <c r="A3" s="1" t="s">
        <v>63</v>
      </c>
      <c r="B3" s="1" t="s">
        <v>64</v>
      </c>
      <c r="C3" s="4" t="s">
        <v>29</v>
      </c>
      <c r="D3" s="1">
        <v>1</v>
      </c>
      <c r="E3" s="1">
        <v>4</v>
      </c>
      <c r="F3" s="5">
        <v>40.949249999999999</v>
      </c>
      <c r="G3" s="6">
        <v>6.7000000000000004E-2</v>
      </c>
      <c r="H3" s="6">
        <v>4.6904157598233092E-3</v>
      </c>
      <c r="I3" s="5">
        <v>5.9749999999999998E-2</v>
      </c>
      <c r="J3" s="5">
        <v>8.854000000000001</v>
      </c>
      <c r="K3" s="5">
        <v>0.14475000000000002</v>
      </c>
      <c r="L3" s="5">
        <v>49.3065</v>
      </c>
      <c r="M3" s="5">
        <v>0.29599999999999999</v>
      </c>
      <c r="N3" s="5">
        <v>2.5000000000000001E-4</v>
      </c>
      <c r="O3" s="5">
        <v>0.31374999999999997</v>
      </c>
      <c r="P3" s="5">
        <v>1.8499999999999999E-2</v>
      </c>
      <c r="Q3" s="7">
        <v>100.00975000000001</v>
      </c>
      <c r="R3" s="7">
        <v>90.84554052517592</v>
      </c>
      <c r="T3" s="5">
        <v>0</v>
      </c>
      <c r="U3" s="5">
        <v>0.24833333333333332</v>
      </c>
      <c r="V3" s="5">
        <v>40.098666666666674</v>
      </c>
      <c r="W3" s="5">
        <v>27.107333333333333</v>
      </c>
      <c r="X3" s="5">
        <v>11.805333333333335</v>
      </c>
      <c r="Y3" s="5">
        <v>0.16866666666666666</v>
      </c>
      <c r="Z3" s="5">
        <v>19.131666666666671</v>
      </c>
      <c r="AA3" s="5">
        <v>6.6666666666666671E-3</v>
      </c>
      <c r="AB3" s="5">
        <v>6.6666666666666664E-4</v>
      </c>
      <c r="AC3" s="5">
        <v>0</v>
      </c>
      <c r="AD3" s="5">
        <v>0.23899999999999999</v>
      </c>
      <c r="AE3" s="5">
        <v>0</v>
      </c>
      <c r="AF3" s="5">
        <v>98.806333333333328</v>
      </c>
      <c r="AG3" s="20">
        <v>0.31207280586682323</v>
      </c>
      <c r="AH3" s="8">
        <v>1245.2214712260186</v>
      </c>
      <c r="AI3" s="3">
        <f>(W3/151.99)/(W3/151.9+V3/101.96)</f>
        <v>0.31194506228025504</v>
      </c>
      <c r="AJ3" s="3">
        <f>10000/((0.575)+0.884*AG3-0.897*LN(G3/V3))-273.15</f>
        <v>1245.0714712260187</v>
      </c>
    </row>
    <row r="4" spans="1:36" x14ac:dyDescent="0.25">
      <c r="A4" s="1" t="s">
        <v>63</v>
      </c>
      <c r="B4" s="1" t="s">
        <v>64</v>
      </c>
      <c r="C4" s="4" t="s">
        <v>30</v>
      </c>
      <c r="D4" s="1">
        <v>2</v>
      </c>
      <c r="E4" s="1">
        <v>8</v>
      </c>
      <c r="F4" s="5">
        <v>40.938999999999993</v>
      </c>
      <c r="G4" s="6">
        <v>4.1250000000000002E-2</v>
      </c>
      <c r="H4" s="6">
        <v>4.7132033389495707E-3</v>
      </c>
      <c r="I4" s="5">
        <v>6.7125000000000004E-2</v>
      </c>
      <c r="J4" s="5">
        <v>8.9497499999999999</v>
      </c>
      <c r="K4" s="5">
        <v>0.13400000000000001</v>
      </c>
      <c r="L4" s="5">
        <v>49.520875000000004</v>
      </c>
      <c r="M4" s="5">
        <v>0.28999999999999998</v>
      </c>
      <c r="N4" s="5">
        <v>3.3750000000000004E-3</v>
      </c>
      <c r="O4" s="5">
        <v>0.32937499999999997</v>
      </c>
      <c r="P4" s="5">
        <v>2.5000000000000001E-3</v>
      </c>
      <c r="Q4" s="7">
        <v>100.27725</v>
      </c>
      <c r="R4" s="7">
        <v>90.792026611050005</v>
      </c>
      <c r="T4" s="5">
        <v>0</v>
      </c>
      <c r="U4" s="5">
        <v>0.26200000000000001</v>
      </c>
      <c r="V4" s="5">
        <v>41.725999999999999</v>
      </c>
      <c r="W4" s="5">
        <v>25.018999999999998</v>
      </c>
      <c r="X4" s="5">
        <v>11.423999999999999</v>
      </c>
      <c r="Y4" s="5">
        <v>0.14399999999999999</v>
      </c>
      <c r="Z4" s="5">
        <v>19.510999999999999</v>
      </c>
      <c r="AA4" s="5">
        <v>3.9E-2</v>
      </c>
      <c r="AB4" s="5">
        <v>0</v>
      </c>
      <c r="AC4" s="5">
        <v>0</v>
      </c>
      <c r="AD4" s="5">
        <v>0.25900000000000001</v>
      </c>
      <c r="AE4" s="5">
        <v>0</v>
      </c>
      <c r="AF4" s="5">
        <v>98.384</v>
      </c>
      <c r="AG4" s="20">
        <v>0.28691868603339898</v>
      </c>
      <c r="AH4" s="8">
        <v>1148.4268954659124</v>
      </c>
      <c r="AI4" s="3">
        <f t="shared" ref="AI4:AI32" si="0">(W4/151.99)/(W4/151.9+V4/101.96)</f>
        <v>0.28680315722099847</v>
      </c>
    </row>
    <row r="5" spans="1:36" x14ac:dyDescent="0.25">
      <c r="A5" s="1" t="s">
        <v>65</v>
      </c>
      <c r="B5" s="1" t="s">
        <v>64</v>
      </c>
      <c r="C5" s="4" t="s">
        <v>30</v>
      </c>
      <c r="D5" s="1">
        <v>1</v>
      </c>
      <c r="E5" s="1">
        <v>18</v>
      </c>
      <c r="F5" s="5">
        <v>40.812222222222232</v>
      </c>
      <c r="G5" s="6">
        <v>3.7444444444444454E-2</v>
      </c>
      <c r="H5" s="6">
        <v>2.3319323525204517E-3</v>
      </c>
      <c r="I5" s="5">
        <v>5.0833333333333355E-2</v>
      </c>
      <c r="J5" s="5">
        <v>8.5731111111111105</v>
      </c>
      <c r="K5" s="5">
        <v>0.14766666666666667</v>
      </c>
      <c r="L5" s="5">
        <v>49.136666666666663</v>
      </c>
      <c r="M5" s="5">
        <v>0.2912777777777778</v>
      </c>
      <c r="N5" s="5">
        <v>2.9999999999999996E-3</v>
      </c>
      <c r="O5" s="5">
        <v>0.30700000000000005</v>
      </c>
      <c r="P5" s="5">
        <v>4.5555555555555566E-3</v>
      </c>
      <c r="Q5" s="7">
        <v>99.363777777777784</v>
      </c>
      <c r="R5" s="7">
        <v>91.082157063093121</v>
      </c>
      <c r="T5" s="5">
        <v>0</v>
      </c>
      <c r="U5" s="5">
        <v>0.26937499999999998</v>
      </c>
      <c r="V5" s="5">
        <v>38.993874999999996</v>
      </c>
      <c r="W5" s="5">
        <v>26.682124999999999</v>
      </c>
      <c r="X5" s="5">
        <v>11.416375000000002</v>
      </c>
      <c r="Y5" s="5">
        <v>0.15337499999999998</v>
      </c>
      <c r="Z5" s="5">
        <v>19.070125000000001</v>
      </c>
      <c r="AA5" s="5">
        <v>9.8749999999999984E-3</v>
      </c>
      <c r="AB5" s="5">
        <v>6.2500000000000001E-4</v>
      </c>
      <c r="AC5" s="5">
        <v>0</v>
      </c>
      <c r="AD5" s="5">
        <v>0.23925000000000002</v>
      </c>
      <c r="AE5" s="5">
        <v>7.5000000000000002E-4</v>
      </c>
      <c r="AF5" s="5">
        <v>96.835750000000004</v>
      </c>
      <c r="AG5" s="20">
        <v>0.31468241718652895</v>
      </c>
      <c r="AH5" s="8">
        <v>1138.2721134915541</v>
      </c>
      <c r="AI5" s="3">
        <f t="shared" si="0"/>
        <v>0.31455338712450082</v>
      </c>
    </row>
    <row r="6" spans="1:36" x14ac:dyDescent="0.25">
      <c r="A6" s="1" t="s">
        <v>66</v>
      </c>
      <c r="B6" s="1" t="s">
        <v>64</v>
      </c>
      <c r="C6" s="4" t="s">
        <v>29</v>
      </c>
      <c r="D6" s="1">
        <v>1</v>
      </c>
      <c r="E6" s="1">
        <v>14</v>
      </c>
      <c r="F6" s="5">
        <v>40.869357142857147</v>
      </c>
      <c r="G6" s="6">
        <v>3.3500000000000002E-2</v>
      </c>
      <c r="H6" s="6">
        <v>7.6569685037008546E-3</v>
      </c>
      <c r="I6" s="5">
        <v>5.2714285714285714E-2</v>
      </c>
      <c r="J6" s="5">
        <v>8.8194999999999997</v>
      </c>
      <c r="K6" s="5">
        <v>0.14357142857142854</v>
      </c>
      <c r="L6" s="5">
        <v>49.32414285714286</v>
      </c>
      <c r="M6" s="5">
        <v>0.29235714285714287</v>
      </c>
      <c r="N6" s="5">
        <v>3.7142857142857147E-3</v>
      </c>
      <c r="O6" s="5">
        <v>0.31792857142857145</v>
      </c>
      <c r="P6" s="5">
        <v>1.4142857142857146E-2</v>
      </c>
      <c r="Q6" s="7">
        <v>99.870928571428564</v>
      </c>
      <c r="R6" s="7">
        <v>90.8809227153276</v>
      </c>
      <c r="T6" s="5">
        <v>0</v>
      </c>
      <c r="U6" s="5">
        <v>0.24099999999999999</v>
      </c>
      <c r="V6" s="5">
        <v>37.076000000000001</v>
      </c>
      <c r="W6" s="5">
        <v>29.626666666666665</v>
      </c>
      <c r="X6" s="5">
        <v>12.317333333333332</v>
      </c>
      <c r="Y6" s="5">
        <v>0.16333333333333333</v>
      </c>
      <c r="Z6" s="5">
        <v>18.943000000000001</v>
      </c>
      <c r="AA6" s="5">
        <v>2.7666666666666662E-2</v>
      </c>
      <c r="AB6" s="5">
        <v>4.6666666666666671E-3</v>
      </c>
      <c r="AC6" s="5">
        <v>0</v>
      </c>
      <c r="AD6" s="5">
        <v>0.26133333333333336</v>
      </c>
      <c r="AE6" s="5">
        <v>6.6666666666666664E-4</v>
      </c>
      <c r="AF6" s="5">
        <v>98.661666666666676</v>
      </c>
      <c r="AG6" s="5">
        <v>0.34905339572568067</v>
      </c>
      <c r="AH6" s="8">
        <v>1121.5450487757703</v>
      </c>
      <c r="AI6" s="3">
        <f t="shared" si="0"/>
        <v>0.34890708380703633</v>
      </c>
    </row>
    <row r="7" spans="1:36" x14ac:dyDescent="0.25">
      <c r="A7" s="1" t="s">
        <v>66</v>
      </c>
      <c r="B7" s="1" t="s">
        <v>64</v>
      </c>
      <c r="C7" s="4" t="s">
        <v>31</v>
      </c>
      <c r="D7" s="1">
        <v>2</v>
      </c>
      <c r="E7" s="1">
        <v>5</v>
      </c>
      <c r="F7" s="5">
        <v>40.8626</v>
      </c>
      <c r="G7" s="6">
        <v>5.1999999999999998E-2</v>
      </c>
      <c r="H7" s="6">
        <v>3.0822070014844801E-3</v>
      </c>
      <c r="I7" s="5">
        <v>5.4600000000000003E-2</v>
      </c>
      <c r="J7" s="5">
        <v>8.8162000000000003</v>
      </c>
      <c r="K7" s="5">
        <v>0.14979999999999999</v>
      </c>
      <c r="L7" s="5">
        <v>49.052399999999999</v>
      </c>
      <c r="M7" s="5">
        <v>0.29139999999999999</v>
      </c>
      <c r="N7" s="5">
        <v>2.3999999999999998E-3</v>
      </c>
      <c r="O7" s="5">
        <v>0.30059999999999998</v>
      </c>
      <c r="P7" s="5">
        <v>8.0000000000000004E-4</v>
      </c>
      <c r="Q7" s="7">
        <v>99.582800000000006</v>
      </c>
      <c r="R7" s="7">
        <v>90.838149474589827</v>
      </c>
      <c r="T7" s="5">
        <v>0</v>
      </c>
      <c r="U7" s="5">
        <v>0.24099999999999999</v>
      </c>
      <c r="V7" s="5">
        <v>37.076000000000001</v>
      </c>
      <c r="W7" s="5">
        <v>29.626666666666665</v>
      </c>
      <c r="X7" s="5">
        <v>12.317333333333332</v>
      </c>
      <c r="Y7" s="5">
        <v>0.16333333333333333</v>
      </c>
      <c r="Z7" s="5">
        <v>18.943000000000001</v>
      </c>
      <c r="AA7" s="5">
        <v>2.7666666666666662E-2</v>
      </c>
      <c r="AB7" s="5">
        <v>4.6666666666666671E-3</v>
      </c>
      <c r="AC7" s="5">
        <v>0</v>
      </c>
      <c r="AD7" s="5">
        <v>0.26133333333333336</v>
      </c>
      <c r="AE7" s="5">
        <v>6.6666666666666664E-4</v>
      </c>
      <c r="AF7" s="5">
        <v>98.661666666666676</v>
      </c>
      <c r="AG7" s="5">
        <v>0.34905339572568067</v>
      </c>
      <c r="AH7" s="8">
        <v>1202.7124218644271</v>
      </c>
      <c r="AI7" s="3">
        <f t="shared" si="0"/>
        <v>0.34890708380703633</v>
      </c>
    </row>
    <row r="8" spans="1:36" x14ac:dyDescent="0.25">
      <c r="A8" s="1" t="s">
        <v>66</v>
      </c>
      <c r="B8" s="1" t="s">
        <v>64</v>
      </c>
      <c r="C8" s="4" t="s">
        <v>31</v>
      </c>
      <c r="D8" s="1">
        <v>3</v>
      </c>
      <c r="E8" s="1">
        <v>5</v>
      </c>
      <c r="F8" s="5">
        <v>40.604199999999999</v>
      </c>
      <c r="G8" s="6">
        <v>4.1000000000000002E-2</v>
      </c>
      <c r="H8" s="6">
        <v>1.5811388300841574E-3</v>
      </c>
      <c r="I8" s="5">
        <v>5.6399999999999992E-2</v>
      </c>
      <c r="J8" s="5">
        <v>9.8385999999999996</v>
      </c>
      <c r="K8" s="5">
        <v>0.16339999999999999</v>
      </c>
      <c r="L8" s="5">
        <v>48.073599999999999</v>
      </c>
      <c r="M8" s="5">
        <v>0.30499999999999999</v>
      </c>
      <c r="N8" s="5">
        <v>3.4000000000000002E-3</v>
      </c>
      <c r="O8" s="5">
        <v>0.255</v>
      </c>
      <c r="P8" s="5">
        <v>2.7999999999999995E-3</v>
      </c>
      <c r="Q8" s="7">
        <v>99.343400000000003</v>
      </c>
      <c r="R8" s="7">
        <v>89.698390994661821</v>
      </c>
      <c r="T8" s="5">
        <v>0</v>
      </c>
      <c r="U8" s="5">
        <v>0.24099999999999999</v>
      </c>
      <c r="V8" s="5">
        <v>37.076000000000001</v>
      </c>
      <c r="W8" s="5">
        <v>29.626666666666665</v>
      </c>
      <c r="X8" s="5">
        <v>12.317333333333332</v>
      </c>
      <c r="Y8" s="5">
        <v>0.16333333333333333</v>
      </c>
      <c r="Z8" s="5">
        <v>18.942999999999998</v>
      </c>
      <c r="AA8" s="5">
        <v>2.7666666666666669E-2</v>
      </c>
      <c r="AB8" s="5">
        <v>4.6666666666666671E-3</v>
      </c>
      <c r="AC8" s="5">
        <v>0</v>
      </c>
      <c r="AD8" s="5">
        <v>0.26133333333333336</v>
      </c>
      <c r="AE8" s="5">
        <v>6.6666666666666664E-4</v>
      </c>
      <c r="AF8" s="5">
        <v>98.661666666666676</v>
      </c>
      <c r="AG8" s="5">
        <v>0.34905339572568067</v>
      </c>
      <c r="AH8" s="8">
        <v>1157.7012301714224</v>
      </c>
      <c r="AI8" s="3">
        <f t="shared" si="0"/>
        <v>0.34890708380703633</v>
      </c>
    </row>
    <row r="9" spans="1:36" x14ac:dyDescent="0.25">
      <c r="A9" s="1" t="s">
        <v>66</v>
      </c>
      <c r="B9" s="1" t="s">
        <v>64</v>
      </c>
      <c r="C9" s="4" t="s">
        <v>31</v>
      </c>
      <c r="D9" s="1">
        <v>4</v>
      </c>
      <c r="E9" s="1">
        <v>3</v>
      </c>
      <c r="F9" s="5">
        <v>40.727333333333334</v>
      </c>
      <c r="G9" s="6">
        <v>6.6333333333333341E-2</v>
      </c>
      <c r="H9" s="6">
        <v>4.7258156262526161E-3</v>
      </c>
      <c r="I9" s="5">
        <v>6.6000000000000003E-2</v>
      </c>
      <c r="J9" s="5">
        <v>8.2803333333333331</v>
      </c>
      <c r="K9" s="5">
        <v>0.14066666666666669</v>
      </c>
      <c r="L9" s="5">
        <v>48.844333333333338</v>
      </c>
      <c r="M9" s="5">
        <v>0.29199999999999998</v>
      </c>
      <c r="N9" s="5">
        <v>2E-3</v>
      </c>
      <c r="O9" s="5">
        <v>0.307</v>
      </c>
      <c r="P9" s="5">
        <v>0</v>
      </c>
      <c r="Q9" s="7">
        <v>98.725999999999999</v>
      </c>
      <c r="R9" s="7">
        <v>91.313179460056489</v>
      </c>
      <c r="T9" s="5">
        <v>0</v>
      </c>
      <c r="U9" s="5">
        <v>0.24099999999999999</v>
      </c>
      <c r="V9" s="5">
        <v>37.076000000000001</v>
      </c>
      <c r="W9" s="5">
        <v>29.626666666666665</v>
      </c>
      <c r="X9" s="5">
        <v>12.317333333333332</v>
      </c>
      <c r="Y9" s="5">
        <v>0.16333333333333333</v>
      </c>
      <c r="Z9" s="5">
        <v>18.942999999999998</v>
      </c>
      <c r="AA9" s="5">
        <v>2.7666666666666669E-2</v>
      </c>
      <c r="AB9" s="5">
        <v>4.6666666666666671E-3</v>
      </c>
      <c r="AC9" s="5">
        <v>0</v>
      </c>
      <c r="AD9" s="5">
        <v>0.26133333333333336</v>
      </c>
      <c r="AE9" s="5">
        <v>6.6666666666666664E-4</v>
      </c>
      <c r="AF9" s="5">
        <v>98.661666666666676</v>
      </c>
      <c r="AG9" s="5">
        <v>0.34905339572568067</v>
      </c>
      <c r="AH9" s="8">
        <v>1251.851779656557</v>
      </c>
      <c r="AI9" s="3">
        <f t="shared" si="0"/>
        <v>0.34890708380703633</v>
      </c>
    </row>
    <row r="10" spans="1:36" x14ac:dyDescent="0.25">
      <c r="A10" s="1" t="s">
        <v>66</v>
      </c>
      <c r="B10" s="1" t="s">
        <v>64</v>
      </c>
      <c r="C10" s="4" t="s">
        <v>73</v>
      </c>
      <c r="D10" s="1">
        <v>4</v>
      </c>
      <c r="E10" s="1">
        <v>16</v>
      </c>
      <c r="F10" s="5">
        <v>40.893124999999998</v>
      </c>
      <c r="G10" s="6">
        <v>5.6625000000000002E-2</v>
      </c>
      <c r="H10" s="6">
        <v>6.0318598569043067E-3</v>
      </c>
      <c r="I10" s="5">
        <v>6.275E-2</v>
      </c>
      <c r="J10" s="5">
        <v>8.5824999999999996</v>
      </c>
      <c r="K10" s="5">
        <v>0.14031250000000001</v>
      </c>
      <c r="L10" s="5">
        <v>49.098062499999997</v>
      </c>
      <c r="M10" s="5">
        <v>0.28881249999999997</v>
      </c>
      <c r="N10" s="5">
        <v>2.1250000000000002E-3</v>
      </c>
      <c r="O10" s="5">
        <v>0.31600000000000006</v>
      </c>
      <c r="P10" s="5">
        <v>2.7500000000000003E-3</v>
      </c>
      <c r="Q10" s="7">
        <v>99.443062499999996</v>
      </c>
      <c r="R10" s="7">
        <v>91.06687066481912</v>
      </c>
      <c r="T10" s="5">
        <v>0</v>
      </c>
      <c r="U10" s="5">
        <v>0.24099999999999999</v>
      </c>
      <c r="V10" s="5">
        <v>37.076000000000001</v>
      </c>
      <c r="W10" s="5">
        <v>29.626666666666665</v>
      </c>
      <c r="X10" s="5">
        <v>12.317333333333332</v>
      </c>
      <c r="Y10" s="5">
        <v>0.16333333333333333</v>
      </c>
      <c r="Z10" s="5">
        <v>18.942999999999998</v>
      </c>
      <c r="AA10" s="5">
        <v>2.7666666666666669E-2</v>
      </c>
      <c r="AB10" s="5">
        <v>4.6666666666666671E-3</v>
      </c>
      <c r="AC10" s="5">
        <v>0</v>
      </c>
      <c r="AD10" s="5">
        <v>0.26133333333333336</v>
      </c>
      <c r="AE10" s="5">
        <v>6.6666666666666664E-4</v>
      </c>
      <c r="AF10" s="5">
        <v>98.661666666666676</v>
      </c>
      <c r="AG10" s="5">
        <v>0.34905339572568067</v>
      </c>
      <c r="AH10" s="8">
        <v>1219.5467860193087</v>
      </c>
      <c r="AI10" s="3">
        <f t="shared" si="0"/>
        <v>0.34890708380703633</v>
      </c>
    </row>
    <row r="11" spans="1:36" x14ac:dyDescent="0.25">
      <c r="A11" s="1" t="s">
        <v>67</v>
      </c>
      <c r="B11" s="1" t="s">
        <v>64</v>
      </c>
      <c r="C11" s="4" t="s">
        <v>32</v>
      </c>
      <c r="D11" s="1">
        <v>1</v>
      </c>
      <c r="E11" s="1">
        <v>2</v>
      </c>
      <c r="F11" s="5">
        <v>41.052</v>
      </c>
      <c r="G11" s="6">
        <v>5.45E-2</v>
      </c>
      <c r="H11" s="6">
        <v>3.5355339059327884E-3</v>
      </c>
      <c r="I11" s="5">
        <v>6.8000000000000005E-2</v>
      </c>
      <c r="J11" s="5">
        <v>8.4045000000000005</v>
      </c>
      <c r="K11" s="5">
        <v>0.1535</v>
      </c>
      <c r="L11" s="5">
        <v>49.201999999999998</v>
      </c>
      <c r="M11" s="5">
        <v>0.29449999999999998</v>
      </c>
      <c r="N11" s="5">
        <v>0</v>
      </c>
      <c r="O11" s="5">
        <v>0.29249999999999998</v>
      </c>
      <c r="P11" s="5">
        <v>5.0000000000000001E-4</v>
      </c>
      <c r="Q11" s="7">
        <v>99.521999999999991</v>
      </c>
      <c r="R11" s="7">
        <v>91.252799659839766</v>
      </c>
      <c r="T11" s="5">
        <v>0</v>
      </c>
      <c r="U11" s="5">
        <v>0.23699999999999999</v>
      </c>
      <c r="V11" s="5">
        <v>41.09</v>
      </c>
      <c r="W11" s="5">
        <v>25.274000000000001</v>
      </c>
      <c r="X11" s="5">
        <v>11.247</v>
      </c>
      <c r="Y11" s="5">
        <v>0.151</v>
      </c>
      <c r="Z11" s="5">
        <v>19.146999999999998</v>
      </c>
      <c r="AA11" s="5">
        <v>2.5000000000000001E-2</v>
      </c>
      <c r="AB11" s="5">
        <v>0</v>
      </c>
      <c r="AC11" s="5">
        <v>0</v>
      </c>
      <c r="AD11" s="5">
        <v>0.22900000000000001</v>
      </c>
      <c r="AE11" s="5">
        <v>0</v>
      </c>
      <c r="AF11" s="5">
        <v>97.4</v>
      </c>
      <c r="AG11" s="5">
        <v>0.29216417555227847</v>
      </c>
      <c r="AH11" s="8">
        <v>1202.756726579127</v>
      </c>
      <c r="AI11" s="3">
        <f t="shared" si="0"/>
        <v>0.29204612729778978</v>
      </c>
    </row>
    <row r="12" spans="1:36" x14ac:dyDescent="0.25">
      <c r="A12" s="1" t="s">
        <v>67</v>
      </c>
      <c r="B12" s="1" t="s">
        <v>64</v>
      </c>
      <c r="C12" s="4" t="s">
        <v>29</v>
      </c>
      <c r="D12" s="1">
        <v>1</v>
      </c>
      <c r="E12" s="1">
        <v>3</v>
      </c>
      <c r="F12" s="5">
        <v>41.085250000000002</v>
      </c>
      <c r="G12" s="6">
        <v>6.1749999999999999E-2</v>
      </c>
      <c r="H12" s="6">
        <v>2.2173557826082801E-3</v>
      </c>
      <c r="I12" s="5">
        <v>6.5250000000000002E-2</v>
      </c>
      <c r="J12" s="5">
        <v>8.5150000000000006</v>
      </c>
      <c r="K12" s="5">
        <v>0.14425000000000002</v>
      </c>
      <c r="L12" s="5">
        <v>49.194250000000004</v>
      </c>
      <c r="M12" s="5">
        <v>0.29149999999999998</v>
      </c>
      <c r="N12" s="5">
        <v>7.5000000000000002E-4</v>
      </c>
      <c r="O12" s="5">
        <v>0.30075000000000002</v>
      </c>
      <c r="P12" s="5">
        <v>1.25E-3</v>
      </c>
      <c r="Q12" s="7">
        <v>99.66</v>
      </c>
      <c r="R12" s="7">
        <v>91.146703194386163</v>
      </c>
      <c r="T12" s="5">
        <v>0</v>
      </c>
      <c r="U12" s="5">
        <v>0.24299999999999999</v>
      </c>
      <c r="V12" s="5">
        <v>36.283999999999992</v>
      </c>
      <c r="W12" s="5">
        <v>29.501999999999999</v>
      </c>
      <c r="X12" s="5">
        <v>12.010999999999999</v>
      </c>
      <c r="Y12" s="5">
        <v>0.16800000000000001</v>
      </c>
      <c r="Z12" s="5">
        <v>18.690999999999999</v>
      </c>
      <c r="AA12" s="5">
        <v>1.0999999999999999E-2</v>
      </c>
      <c r="AB12" s="5">
        <v>0</v>
      </c>
      <c r="AC12" s="5">
        <v>0</v>
      </c>
      <c r="AD12" s="5">
        <v>0.214</v>
      </c>
      <c r="AE12" s="5">
        <v>0</v>
      </c>
      <c r="AF12" s="5">
        <v>97.123999999999995</v>
      </c>
      <c r="AG12" s="5">
        <v>0.35301181130997106</v>
      </c>
      <c r="AH12" s="8">
        <v>1240.6908756381563</v>
      </c>
      <c r="AI12" s="3">
        <f t="shared" si="0"/>
        <v>0.35286346876396163</v>
      </c>
    </row>
    <row r="13" spans="1:36" x14ac:dyDescent="0.25">
      <c r="A13" s="1" t="s">
        <v>67</v>
      </c>
      <c r="B13" s="1" t="s">
        <v>64</v>
      </c>
      <c r="C13" s="4" t="s">
        <v>33</v>
      </c>
      <c r="D13" s="1">
        <v>1</v>
      </c>
      <c r="E13" s="1">
        <v>4</v>
      </c>
      <c r="F13" s="5">
        <v>41.150666666666666</v>
      </c>
      <c r="G13" s="6">
        <v>5.0333333333333334E-2</v>
      </c>
      <c r="H13" s="6">
        <v>4.0414518843273446E-3</v>
      </c>
      <c r="I13" s="5">
        <v>5.5666666666666663E-2</v>
      </c>
      <c r="J13" s="5">
        <v>8.8263333333333343</v>
      </c>
      <c r="K13" s="5">
        <v>0.14100000000000001</v>
      </c>
      <c r="L13" s="5">
        <v>49.359666666666669</v>
      </c>
      <c r="M13" s="5">
        <v>0.28833333333333333</v>
      </c>
      <c r="N13" s="5">
        <v>4.3333333333333331E-3</v>
      </c>
      <c r="O13" s="5">
        <v>0.30433333333333334</v>
      </c>
      <c r="P13" s="5">
        <v>3.0000000000000005E-3</v>
      </c>
      <c r="Q13" s="7">
        <v>100.18366666666668</v>
      </c>
      <c r="R13" s="7">
        <v>90.88047065431762</v>
      </c>
      <c r="T13" s="5">
        <v>0</v>
      </c>
      <c r="U13" s="5">
        <v>0.24299999999999999</v>
      </c>
      <c r="V13" s="5">
        <v>36.283999999999992</v>
      </c>
      <c r="W13" s="5">
        <v>29.501999999999999</v>
      </c>
      <c r="X13" s="5">
        <v>12.010999999999999</v>
      </c>
      <c r="Y13" s="5">
        <v>0.16800000000000001</v>
      </c>
      <c r="Z13" s="5">
        <v>18.690999999999999</v>
      </c>
      <c r="AA13" s="5">
        <v>1.0999999999999999E-2</v>
      </c>
      <c r="AB13" s="5">
        <v>0</v>
      </c>
      <c r="AC13" s="5">
        <v>0</v>
      </c>
      <c r="AD13" s="5">
        <v>0.214</v>
      </c>
      <c r="AE13" s="5">
        <v>0</v>
      </c>
      <c r="AF13" s="5">
        <v>97.123999999999995</v>
      </c>
      <c r="AG13" s="5">
        <v>0.35301181130997106</v>
      </c>
      <c r="AH13" s="8">
        <v>1199.8106219190518</v>
      </c>
      <c r="AI13" s="3">
        <f t="shared" si="0"/>
        <v>0.35286346876396163</v>
      </c>
    </row>
    <row r="14" spans="1:36" x14ac:dyDescent="0.25">
      <c r="A14" s="1" t="s">
        <v>67</v>
      </c>
      <c r="B14" s="1" t="s">
        <v>64</v>
      </c>
      <c r="C14" s="4" t="s">
        <v>30</v>
      </c>
      <c r="D14" s="1">
        <v>2</v>
      </c>
      <c r="E14" s="1">
        <v>9</v>
      </c>
      <c r="F14" s="5">
        <v>40.89</v>
      </c>
      <c r="G14" s="6">
        <v>5.3777777777777779E-2</v>
      </c>
      <c r="H14" s="6">
        <v>2.6352313834735594E-3</v>
      </c>
      <c r="I14" s="5">
        <v>6.2444444444444448E-2</v>
      </c>
      <c r="J14" s="5">
        <v>8.592333333333336</v>
      </c>
      <c r="K14" s="5">
        <v>0.14299999999999999</v>
      </c>
      <c r="L14" s="5">
        <v>49.284444444444439</v>
      </c>
      <c r="M14" s="5">
        <v>0.28777777777777774</v>
      </c>
      <c r="N14" s="5">
        <v>2.1111111111111113E-3</v>
      </c>
      <c r="O14" s="5">
        <v>0.3143333333333333</v>
      </c>
      <c r="P14" s="5">
        <v>9.2222222222222237E-3</v>
      </c>
      <c r="Q14" s="7">
        <v>99.63944444444445</v>
      </c>
      <c r="R14" s="7">
        <v>91.088355305592714</v>
      </c>
      <c r="T14" s="5">
        <v>0</v>
      </c>
      <c r="U14" s="5">
        <v>0.28100000000000003</v>
      </c>
      <c r="V14" s="5">
        <v>38.179000000000002</v>
      </c>
      <c r="W14" s="5">
        <v>27.236000000000001</v>
      </c>
      <c r="X14" s="5">
        <v>11.71</v>
      </c>
      <c r="Y14" s="5">
        <v>0.152</v>
      </c>
      <c r="Z14" s="5">
        <v>19.321999999999999</v>
      </c>
      <c r="AA14" s="5">
        <v>2.9000000000000001E-2</v>
      </c>
      <c r="AB14" s="5">
        <v>0</v>
      </c>
      <c r="AC14" s="5">
        <v>0</v>
      </c>
      <c r="AD14" s="5">
        <v>0.24399999999999999</v>
      </c>
      <c r="AE14" s="5">
        <v>0</v>
      </c>
      <c r="AF14" s="5">
        <v>97.153000000000006</v>
      </c>
      <c r="AG14" s="5">
        <v>0.32373631905729683</v>
      </c>
      <c r="AH14" s="8">
        <v>1208.448586174876</v>
      </c>
      <c r="AI14" s="3">
        <f t="shared" si="0"/>
        <v>0.32360279757573118</v>
      </c>
    </row>
    <row r="15" spans="1:36" x14ac:dyDescent="0.25">
      <c r="A15" s="1" t="s">
        <v>68</v>
      </c>
      <c r="B15" s="1" t="s">
        <v>64</v>
      </c>
      <c r="C15" s="4" t="s">
        <v>32</v>
      </c>
      <c r="D15" s="1">
        <v>1</v>
      </c>
      <c r="E15" s="1">
        <v>6</v>
      </c>
      <c r="F15" s="5">
        <v>40.478500000000004</v>
      </c>
      <c r="G15" s="6">
        <v>4.0333333333333332E-2</v>
      </c>
      <c r="H15" s="6">
        <v>1.9663841605004218E-3</v>
      </c>
      <c r="I15" s="5">
        <v>7.0833333333333331E-2</v>
      </c>
      <c r="J15" s="5">
        <v>10.603999999999999</v>
      </c>
      <c r="K15" s="5">
        <v>0.18149999999999999</v>
      </c>
      <c r="L15" s="5">
        <v>47.323</v>
      </c>
      <c r="M15" s="5">
        <v>0.30283333333333334</v>
      </c>
      <c r="N15" s="5">
        <v>1E-3</v>
      </c>
      <c r="O15" s="5">
        <v>0.23749999999999999</v>
      </c>
      <c r="P15" s="5">
        <v>2.9166666666666671E-2</v>
      </c>
      <c r="Q15" s="7">
        <v>99.27166666666669</v>
      </c>
      <c r="R15" s="7">
        <v>88.830052765506323</v>
      </c>
      <c r="T15" s="5">
        <v>0</v>
      </c>
      <c r="U15" s="5">
        <v>0.59666666666666668</v>
      </c>
      <c r="V15" s="5">
        <v>28.623999999999999</v>
      </c>
      <c r="W15" s="5">
        <v>33.426333333333332</v>
      </c>
      <c r="X15" s="5">
        <v>17.141000000000002</v>
      </c>
      <c r="Y15" s="5">
        <v>0.22033333333333335</v>
      </c>
      <c r="Z15" s="5">
        <v>15.557333333333332</v>
      </c>
      <c r="AA15" s="5">
        <v>0.10133333333333333</v>
      </c>
      <c r="AB15" s="5">
        <v>5.3333333333333332E-3</v>
      </c>
      <c r="AC15" s="5">
        <v>0</v>
      </c>
      <c r="AD15" s="5">
        <v>0.15833333333333333</v>
      </c>
      <c r="AE15" s="5">
        <v>2.3333333333333335E-3</v>
      </c>
      <c r="AF15" s="5">
        <v>95.832999999999984</v>
      </c>
      <c r="AG15" s="5">
        <v>0.43934784250265513</v>
      </c>
      <c r="AH15" s="8">
        <v>1186.4216595334644</v>
      </c>
      <c r="AI15" s="3">
        <f t="shared" si="0"/>
        <v>0.43915313877977957</v>
      </c>
    </row>
    <row r="16" spans="1:36" x14ac:dyDescent="0.25">
      <c r="A16" s="1" t="s">
        <v>68</v>
      </c>
      <c r="B16" s="1" t="s">
        <v>64</v>
      </c>
      <c r="C16" s="4">
        <v>2</v>
      </c>
      <c r="D16" s="1">
        <v>2</v>
      </c>
      <c r="E16" s="1">
        <v>4</v>
      </c>
      <c r="F16" s="5">
        <v>40.389249999999997</v>
      </c>
      <c r="G16" s="6">
        <v>3.6750000000000005E-2</v>
      </c>
      <c r="H16" s="6">
        <v>5.7373048260194728E-3</v>
      </c>
      <c r="I16" s="5">
        <v>0.27500000000000002</v>
      </c>
      <c r="J16" s="5">
        <v>10.56925</v>
      </c>
      <c r="K16" s="5">
        <v>0.1875</v>
      </c>
      <c r="L16" s="5">
        <v>47.253249999999994</v>
      </c>
      <c r="M16" s="5">
        <v>0.31874999999999998</v>
      </c>
      <c r="N16" s="5">
        <v>8.7500000000000008E-3</v>
      </c>
      <c r="O16" s="5">
        <v>0.22025</v>
      </c>
      <c r="P16" s="5">
        <v>1.4749999999999999E-2</v>
      </c>
      <c r="Q16" s="7">
        <v>99.273499999999999</v>
      </c>
      <c r="R16" s="7">
        <v>88.847974150072687</v>
      </c>
      <c r="T16" s="5">
        <v>8.9999999999999993E-3</v>
      </c>
      <c r="U16" s="5">
        <v>0.61650000000000005</v>
      </c>
      <c r="V16" s="5">
        <v>28.603999999999999</v>
      </c>
      <c r="W16" s="5">
        <v>32.963000000000001</v>
      </c>
      <c r="X16" s="5">
        <v>16.890500000000003</v>
      </c>
      <c r="Y16" s="5">
        <v>0.22550000000000001</v>
      </c>
      <c r="Z16" s="5">
        <v>15.468499999999999</v>
      </c>
      <c r="AA16" s="5">
        <v>0.13900000000000001</v>
      </c>
      <c r="AB16" s="5">
        <v>0</v>
      </c>
      <c r="AC16" s="5">
        <v>0</v>
      </c>
      <c r="AD16" s="5">
        <v>0.16</v>
      </c>
      <c r="AE16" s="5">
        <v>0</v>
      </c>
      <c r="AF16" s="5">
        <v>95.075999999999993</v>
      </c>
      <c r="AG16" s="5">
        <v>0.43608445825271325</v>
      </c>
      <c r="AH16" s="8">
        <v>1169.5904338761929</v>
      </c>
      <c r="AI16" s="3">
        <f t="shared" si="0"/>
        <v>0.43589157896046421</v>
      </c>
    </row>
    <row r="17" spans="1:35" x14ac:dyDescent="0.25">
      <c r="A17" s="1" t="s">
        <v>68</v>
      </c>
      <c r="B17" s="1" t="s">
        <v>64</v>
      </c>
      <c r="C17" s="4">
        <v>1</v>
      </c>
      <c r="D17" s="1">
        <v>2</v>
      </c>
      <c r="E17" s="1">
        <v>3</v>
      </c>
      <c r="F17" s="5">
        <v>40.543666666666667</v>
      </c>
      <c r="G17" s="6">
        <v>6.0666666666666667E-2</v>
      </c>
      <c r="H17" s="6">
        <v>3.2145502536643517E-3</v>
      </c>
      <c r="I17" s="5">
        <v>7.8666666666666663E-2</v>
      </c>
      <c r="J17" s="5">
        <v>10.487666666666668</v>
      </c>
      <c r="K17" s="5">
        <v>0.17433333333333334</v>
      </c>
      <c r="L17" s="5">
        <v>47.468333333333334</v>
      </c>
      <c r="M17" s="5">
        <v>0.3116666666666667</v>
      </c>
      <c r="N17" s="5">
        <v>4.0000000000000001E-3</v>
      </c>
      <c r="O17" s="5">
        <v>0.23833333333333331</v>
      </c>
      <c r="P17" s="5">
        <v>4.5666666666666668E-2</v>
      </c>
      <c r="Q17" s="7">
        <v>99.413000000000011</v>
      </c>
      <c r="R17" s="7">
        <v>88.9691702133711</v>
      </c>
      <c r="T17" s="5">
        <v>8.9999999999999993E-3</v>
      </c>
      <c r="U17" s="5">
        <v>0.61650000000000005</v>
      </c>
      <c r="V17" s="5">
        <v>28.603999999999999</v>
      </c>
      <c r="W17" s="5">
        <v>32.963000000000001</v>
      </c>
      <c r="X17" s="5">
        <v>16.890500000000003</v>
      </c>
      <c r="Y17" s="5">
        <v>0.22550000000000001</v>
      </c>
      <c r="Z17" s="5">
        <v>15.468499999999999</v>
      </c>
      <c r="AA17" s="5">
        <v>0.13900000000000001</v>
      </c>
      <c r="AB17" s="5">
        <v>0</v>
      </c>
      <c r="AC17" s="5">
        <v>0</v>
      </c>
      <c r="AD17" s="5">
        <v>0.16</v>
      </c>
      <c r="AE17" s="5">
        <v>0</v>
      </c>
      <c r="AF17" s="5">
        <v>95.075999999999993</v>
      </c>
      <c r="AG17" s="5">
        <v>0.43608445825271325</v>
      </c>
      <c r="AH17" s="8">
        <v>1269.6509886992994</v>
      </c>
      <c r="AI17" s="3">
        <f t="shared" si="0"/>
        <v>0.43589157896046421</v>
      </c>
    </row>
    <row r="18" spans="1:35" x14ac:dyDescent="0.25">
      <c r="A18" s="1" t="s">
        <v>69</v>
      </c>
      <c r="B18" s="1" t="s">
        <v>34</v>
      </c>
      <c r="C18" s="4">
        <v>1</v>
      </c>
      <c r="D18" s="1">
        <v>1</v>
      </c>
      <c r="E18" s="1">
        <v>4</v>
      </c>
      <c r="F18" s="5">
        <v>40.761749999999999</v>
      </c>
      <c r="G18" s="6">
        <v>6.9750000000000006E-2</v>
      </c>
      <c r="H18" s="6">
        <v>1.7078251276594328E-3</v>
      </c>
      <c r="I18" s="5">
        <v>5.8249999999999996E-2</v>
      </c>
      <c r="J18" s="5">
        <v>11.052</v>
      </c>
      <c r="K18" s="5">
        <v>0.1575</v>
      </c>
      <c r="L18" s="5">
        <v>48.308500000000002</v>
      </c>
      <c r="M18" s="5">
        <v>0.28924999999999995</v>
      </c>
      <c r="N18" s="5">
        <v>2.2500000000000003E-3</v>
      </c>
      <c r="O18" s="5">
        <v>0.32</v>
      </c>
      <c r="P18" s="5">
        <v>1.3499999999999998E-2</v>
      </c>
      <c r="Q18" s="7">
        <v>101.03275000000001</v>
      </c>
      <c r="R18" s="7">
        <v>88.622308980855564</v>
      </c>
      <c r="T18" s="5">
        <v>1.1333333333333334E-2</v>
      </c>
      <c r="U18" s="5">
        <v>0.36033333333333334</v>
      </c>
      <c r="V18" s="5">
        <v>41.215333333333334</v>
      </c>
      <c r="W18" s="5">
        <v>23.628333333333334</v>
      </c>
      <c r="X18" s="5">
        <v>14.816333333333333</v>
      </c>
      <c r="Y18" s="5">
        <v>0.17366666666666666</v>
      </c>
      <c r="Z18" s="5">
        <v>18.457999999999998</v>
      </c>
      <c r="AA18" s="5">
        <v>2E-3</v>
      </c>
      <c r="AB18" s="5">
        <v>0</v>
      </c>
      <c r="AC18" s="5">
        <v>0</v>
      </c>
      <c r="AD18" s="5">
        <v>0.23333333333333331</v>
      </c>
      <c r="AE18" s="5">
        <v>0</v>
      </c>
      <c r="AF18" s="5">
        <v>98.898666666666657</v>
      </c>
      <c r="AG18" s="5">
        <v>0.27782591624756736</v>
      </c>
      <c r="AH18" s="8">
        <v>1254.8986911388045</v>
      </c>
      <c r="AI18" s="3">
        <f t="shared" si="0"/>
        <v>0.27771472010148063</v>
      </c>
    </row>
    <row r="19" spans="1:35" x14ac:dyDescent="0.25">
      <c r="A19" s="1" t="s">
        <v>69</v>
      </c>
      <c r="B19" s="1" t="s">
        <v>34</v>
      </c>
      <c r="C19" s="4" t="s">
        <v>32</v>
      </c>
      <c r="D19" s="1">
        <v>1</v>
      </c>
      <c r="E19" s="1">
        <v>1</v>
      </c>
      <c r="F19" s="5">
        <v>40.689</v>
      </c>
      <c r="G19" s="6">
        <v>6.0999999999999999E-2</v>
      </c>
      <c r="H19" s="6">
        <v>0</v>
      </c>
      <c r="I19" s="5">
        <v>0.104</v>
      </c>
      <c r="J19" s="5">
        <v>11.75</v>
      </c>
      <c r="K19" s="5">
        <v>0.187</v>
      </c>
      <c r="L19" s="5">
        <v>47.850999999999999</v>
      </c>
      <c r="M19" s="5">
        <v>0.29699999999999999</v>
      </c>
      <c r="N19" s="5">
        <v>0</v>
      </c>
      <c r="O19" s="5">
        <v>0.29699999999999999</v>
      </c>
      <c r="P19" s="5">
        <v>3.0000000000000001E-3</v>
      </c>
      <c r="Q19" s="7">
        <v>101.239</v>
      </c>
      <c r="R19" s="7">
        <v>87.889119644753649</v>
      </c>
      <c r="T19" s="5">
        <v>1.1333333333333334E-2</v>
      </c>
      <c r="U19" s="5">
        <v>0.36033333333333334</v>
      </c>
      <c r="V19" s="5">
        <v>41.215333333333334</v>
      </c>
      <c r="W19" s="5">
        <v>23.628333333333334</v>
      </c>
      <c r="X19" s="5">
        <v>14.816333333333333</v>
      </c>
      <c r="Y19" s="5">
        <v>0.17366666666666666</v>
      </c>
      <c r="Z19" s="5">
        <v>18.457999999999998</v>
      </c>
      <c r="AA19" s="5">
        <v>2E-3</v>
      </c>
      <c r="AB19" s="5">
        <v>0</v>
      </c>
      <c r="AC19" s="5">
        <v>0</v>
      </c>
      <c r="AD19" s="5">
        <v>0.23333333333333331</v>
      </c>
      <c r="AE19" s="5">
        <v>0</v>
      </c>
      <c r="AF19" s="5">
        <v>98.898666666666657</v>
      </c>
      <c r="AG19" s="5">
        <v>0.27782591624756736</v>
      </c>
      <c r="AH19" s="8">
        <v>1227.33600898656</v>
      </c>
      <c r="AI19" s="3">
        <f t="shared" si="0"/>
        <v>0.27771472010148063</v>
      </c>
    </row>
    <row r="20" spans="1:35" x14ac:dyDescent="0.25">
      <c r="A20" s="1" t="s">
        <v>69</v>
      </c>
      <c r="B20" s="1" t="s">
        <v>34</v>
      </c>
      <c r="C20" s="4">
        <v>1</v>
      </c>
      <c r="D20" s="1">
        <v>2</v>
      </c>
      <c r="E20" s="1">
        <v>2</v>
      </c>
      <c r="F20" s="5">
        <v>40.826000000000001</v>
      </c>
      <c r="G20" s="6">
        <v>6.0499999999999998E-2</v>
      </c>
      <c r="H20" s="6">
        <v>4.9497474683058542E-3</v>
      </c>
      <c r="I20" s="5">
        <v>4.8500000000000001E-2</v>
      </c>
      <c r="J20" s="5">
        <v>10.865</v>
      </c>
      <c r="K20" s="5">
        <v>0.17349999999999999</v>
      </c>
      <c r="L20" s="5">
        <v>48.323499999999996</v>
      </c>
      <c r="M20" s="5">
        <v>0.28649999999999998</v>
      </c>
      <c r="N20" s="5">
        <v>5.4999999999999997E-3</v>
      </c>
      <c r="O20" s="5">
        <v>0.315</v>
      </c>
      <c r="P20" s="5">
        <v>5.4999999999999997E-3</v>
      </c>
      <c r="Q20" s="7">
        <v>100.932</v>
      </c>
      <c r="R20" s="7">
        <v>88.796334404317008</v>
      </c>
      <c r="T20" s="5">
        <v>1.1333333333333334E-2</v>
      </c>
      <c r="U20" s="5">
        <v>0.36033333333333334</v>
      </c>
      <c r="V20" s="5">
        <v>41.215333333333334</v>
      </c>
      <c r="W20" s="5">
        <v>23.628333333333334</v>
      </c>
      <c r="X20" s="5">
        <v>14.816333333333333</v>
      </c>
      <c r="Y20" s="5">
        <v>0.17366666666666666</v>
      </c>
      <c r="Z20" s="5">
        <v>18.457999999999998</v>
      </c>
      <c r="AA20" s="5">
        <v>2E-3</v>
      </c>
      <c r="AB20" s="5">
        <v>0</v>
      </c>
      <c r="AC20" s="5">
        <v>0</v>
      </c>
      <c r="AD20" s="5">
        <v>0.23333333333333331</v>
      </c>
      <c r="AE20" s="5">
        <v>0</v>
      </c>
      <c r="AF20" s="5">
        <v>98.898666666666657</v>
      </c>
      <c r="AG20" s="5">
        <v>0.27782591624756736</v>
      </c>
      <c r="AH20" s="8">
        <v>1225.6759829603914</v>
      </c>
      <c r="AI20" s="3">
        <f t="shared" si="0"/>
        <v>0.27771472010148063</v>
      </c>
    </row>
    <row r="21" spans="1:35" x14ac:dyDescent="0.25">
      <c r="A21" s="1" t="s">
        <v>70</v>
      </c>
      <c r="B21" s="1" t="s">
        <v>71</v>
      </c>
      <c r="C21" s="4" t="s">
        <v>33</v>
      </c>
      <c r="D21" s="1">
        <v>1</v>
      </c>
      <c r="E21" s="1">
        <v>5</v>
      </c>
      <c r="F21" s="5">
        <v>41.233199999999997</v>
      </c>
      <c r="G21" s="6">
        <v>5.5200000000000006E-2</v>
      </c>
      <c r="H21" s="6">
        <v>1.483239697418968E-3</v>
      </c>
      <c r="I21" s="5">
        <v>0.11120000000000001</v>
      </c>
      <c r="J21" s="5">
        <v>10.5626</v>
      </c>
      <c r="K21" s="5">
        <v>0.1578</v>
      </c>
      <c r="L21" s="5">
        <v>49.431600000000003</v>
      </c>
      <c r="M21" s="5">
        <v>0.27380000000000004</v>
      </c>
      <c r="N21" s="5">
        <v>6.4000000000000003E-3</v>
      </c>
      <c r="O21" s="5">
        <v>0.33679999999999999</v>
      </c>
      <c r="P21" s="5">
        <v>0</v>
      </c>
      <c r="Q21" s="7">
        <v>102.175</v>
      </c>
      <c r="R21" s="7">
        <v>89.292790241402031</v>
      </c>
      <c r="T21" s="5">
        <v>5.4999999999999997E-3</v>
      </c>
      <c r="U21" s="5">
        <v>0.4395</v>
      </c>
      <c r="V21" s="5">
        <v>36.801500000000004</v>
      </c>
      <c r="W21" s="5">
        <v>28.062999999999999</v>
      </c>
      <c r="X21" s="5">
        <v>15.23</v>
      </c>
      <c r="Y21" s="5">
        <v>0.17349999999999999</v>
      </c>
      <c r="Z21" s="5">
        <v>17.499500000000001</v>
      </c>
      <c r="AA21" s="5">
        <v>0</v>
      </c>
      <c r="AB21" s="5">
        <v>1.0499999999999999E-2</v>
      </c>
      <c r="AC21" s="5">
        <v>4.4999999999999997E-3</v>
      </c>
      <c r="AD21" s="5">
        <v>0.252</v>
      </c>
      <c r="AE21" s="5">
        <v>0</v>
      </c>
      <c r="AF21" s="5">
        <v>98.479500000000002</v>
      </c>
      <c r="AG21" s="5">
        <v>0.3384981103926159</v>
      </c>
      <c r="AH21" s="8">
        <v>1218.018883254324</v>
      </c>
      <c r="AI21" s="3">
        <f t="shared" si="0"/>
        <v>0.33835717251685454</v>
      </c>
    </row>
    <row r="22" spans="1:35" x14ac:dyDescent="0.25">
      <c r="A22" s="1" t="s">
        <v>6</v>
      </c>
      <c r="B22" s="1" t="s">
        <v>7</v>
      </c>
      <c r="C22" s="4" t="s">
        <v>31</v>
      </c>
      <c r="D22" s="1">
        <v>1</v>
      </c>
      <c r="E22" s="1">
        <v>8</v>
      </c>
      <c r="F22" s="5">
        <v>40.518749999999997</v>
      </c>
      <c r="G22" s="6">
        <v>5.0874999999999997E-2</v>
      </c>
      <c r="H22" s="6">
        <v>5.2762946955496907E-3</v>
      </c>
      <c r="I22" s="5">
        <v>5.1874999999999998E-2</v>
      </c>
      <c r="J22" s="5">
        <v>14.328624999999999</v>
      </c>
      <c r="K22" s="5">
        <v>0.21224999999999999</v>
      </c>
      <c r="L22" s="5">
        <v>46.08325</v>
      </c>
      <c r="M22" s="5">
        <v>0.29875000000000002</v>
      </c>
      <c r="N22" s="5">
        <v>1.2E-2</v>
      </c>
      <c r="O22" s="5">
        <v>0.21875</v>
      </c>
      <c r="P22" s="5">
        <v>0</v>
      </c>
      <c r="Q22" s="7">
        <v>101.7835</v>
      </c>
      <c r="R22" s="7">
        <v>85.143786620332932</v>
      </c>
      <c r="T22" s="5">
        <v>0</v>
      </c>
      <c r="U22" s="5">
        <v>0.42533333333333329</v>
      </c>
      <c r="V22" s="5">
        <v>28.923999999999996</v>
      </c>
      <c r="W22" s="5">
        <v>34.939666666666668</v>
      </c>
      <c r="X22" s="5">
        <v>19.776500000000002</v>
      </c>
      <c r="Y22" s="5">
        <v>0.24166666666666667</v>
      </c>
      <c r="Z22" s="5">
        <v>14.868833333333333</v>
      </c>
      <c r="AA22" s="5">
        <v>2.5833333333333333E-2</v>
      </c>
      <c r="AB22" s="5">
        <v>5.8333333333333336E-3</v>
      </c>
      <c r="AC22" s="5">
        <v>4.1666666666666666E-3</v>
      </c>
      <c r="AD22" s="5">
        <v>0.13066666666666668</v>
      </c>
      <c r="AE22" s="5">
        <v>0</v>
      </c>
      <c r="AF22" s="5">
        <v>99.342500000000001</v>
      </c>
      <c r="AG22" s="5">
        <v>0.4477028109765796</v>
      </c>
      <c r="AH22" s="8">
        <v>1228.3910566334764</v>
      </c>
      <c r="AI22" s="3">
        <f t="shared" si="0"/>
        <v>0.44750341052236348</v>
      </c>
    </row>
    <row r="23" spans="1:35" x14ac:dyDescent="0.25">
      <c r="A23" s="1" t="s">
        <v>6</v>
      </c>
      <c r="B23" s="1" t="s">
        <v>7</v>
      </c>
      <c r="C23" s="4" t="s">
        <v>31</v>
      </c>
      <c r="D23" s="1">
        <v>2</v>
      </c>
      <c r="E23" s="1">
        <v>5</v>
      </c>
      <c r="F23" s="5">
        <v>40.391199999999998</v>
      </c>
      <c r="G23" s="6">
        <v>4.5400000000000003E-2</v>
      </c>
      <c r="H23" s="6">
        <v>6.1886993787063039E-3</v>
      </c>
      <c r="I23" s="5">
        <v>4.02E-2</v>
      </c>
      <c r="J23" s="5">
        <v>14.125800000000002</v>
      </c>
      <c r="K23" s="5">
        <v>0.24159999999999998</v>
      </c>
      <c r="L23" s="5">
        <v>45.8264</v>
      </c>
      <c r="M23" s="5">
        <v>0.3034</v>
      </c>
      <c r="N23" s="5">
        <v>1.54E-2</v>
      </c>
      <c r="O23" s="5">
        <v>0.21939999999999998</v>
      </c>
      <c r="P23" s="5">
        <v>0</v>
      </c>
      <c r="Q23" s="7">
        <v>101.21119999999999</v>
      </c>
      <c r="R23" s="7">
        <v>85.2530853219656</v>
      </c>
      <c r="T23" s="5">
        <v>5.7500000000000002E-2</v>
      </c>
      <c r="U23" s="5">
        <v>0.49099999999999999</v>
      </c>
      <c r="V23" s="5">
        <v>26.5685</v>
      </c>
      <c r="W23" s="5">
        <v>35.948</v>
      </c>
      <c r="X23" s="5">
        <v>19.696999999999999</v>
      </c>
      <c r="Y23" s="5">
        <v>0.26500000000000001</v>
      </c>
      <c r="Z23" s="5">
        <v>13.901999999999999</v>
      </c>
      <c r="AA23" s="5">
        <v>0.1295</v>
      </c>
      <c r="AB23" s="5">
        <v>1.4500000000000001E-2</v>
      </c>
      <c r="AC23" s="5">
        <v>2E-3</v>
      </c>
      <c r="AD23" s="5">
        <v>0.1545</v>
      </c>
      <c r="AE23" s="5">
        <v>0</v>
      </c>
      <c r="AF23" s="5">
        <v>97.229500000000002</v>
      </c>
      <c r="AG23" s="5">
        <v>0.47587859897615975</v>
      </c>
      <c r="AH23" s="8">
        <v>1217.0168936411549</v>
      </c>
      <c r="AI23" s="3">
        <f t="shared" si="0"/>
        <v>0.47566308603953228</v>
      </c>
    </row>
    <row r="24" spans="1:35" x14ac:dyDescent="0.25">
      <c r="A24" s="1" t="s">
        <v>8</v>
      </c>
      <c r="B24" s="1" t="s">
        <v>9</v>
      </c>
      <c r="C24" s="4" t="s">
        <v>30</v>
      </c>
      <c r="D24" s="1">
        <v>1</v>
      </c>
      <c r="E24" s="1">
        <v>10</v>
      </c>
      <c r="F24" s="5">
        <v>40.527000000000001</v>
      </c>
      <c r="G24" s="6">
        <v>4.3199999999999995E-2</v>
      </c>
      <c r="H24" s="6">
        <v>3.190262963734846E-3</v>
      </c>
      <c r="I24" s="5">
        <v>6.900000000000002E-2</v>
      </c>
      <c r="J24" s="5">
        <v>12.154400000000003</v>
      </c>
      <c r="K24" s="5">
        <v>0.1913</v>
      </c>
      <c r="L24" s="5">
        <v>46.851300000000002</v>
      </c>
      <c r="M24" s="5">
        <v>0.29469999999999996</v>
      </c>
      <c r="N24" s="5">
        <v>0</v>
      </c>
      <c r="O24" s="5">
        <v>0.31219999999999998</v>
      </c>
      <c r="P24" s="5">
        <v>0</v>
      </c>
      <c r="Q24" s="7">
        <v>100.45140000000001</v>
      </c>
      <c r="R24" s="7">
        <v>87.291926750485601</v>
      </c>
      <c r="T24" s="5">
        <v>8.9999999999999993E-3</v>
      </c>
      <c r="U24" s="5">
        <v>0.30399999999999999</v>
      </c>
      <c r="V24" s="5">
        <v>38.915500000000002</v>
      </c>
      <c r="W24" s="5">
        <v>24.993499999999997</v>
      </c>
      <c r="X24" s="5">
        <v>18.051499999999997</v>
      </c>
      <c r="Y24" s="5">
        <v>0.20950000000000002</v>
      </c>
      <c r="Z24" s="5">
        <v>16.254999999999999</v>
      </c>
      <c r="AA24" s="5">
        <v>1.15E-2</v>
      </c>
      <c r="AB24" s="5">
        <v>0</v>
      </c>
      <c r="AC24" s="5">
        <v>0</v>
      </c>
      <c r="AD24" s="5">
        <v>0.23649999999999999</v>
      </c>
      <c r="AE24" s="5">
        <v>0</v>
      </c>
      <c r="AF24" s="5">
        <v>99.046500000000009</v>
      </c>
      <c r="AG24" s="5">
        <v>0.3011801179350021</v>
      </c>
      <c r="AH24" s="8">
        <v>1167.1315759503307</v>
      </c>
      <c r="AI24" s="3">
        <f t="shared" si="0"/>
        <v>0.30105770509387764</v>
      </c>
    </row>
    <row r="25" spans="1:35" x14ac:dyDescent="0.25">
      <c r="A25" s="1" t="s">
        <v>8</v>
      </c>
      <c r="B25" s="1" t="s">
        <v>9</v>
      </c>
      <c r="C25" s="4" t="s">
        <v>30</v>
      </c>
      <c r="D25" s="1">
        <v>1</v>
      </c>
      <c r="E25" s="1">
        <v>6</v>
      </c>
      <c r="F25" s="5">
        <v>40.355166666666669</v>
      </c>
      <c r="G25" s="6">
        <v>3.966666666666667E-2</v>
      </c>
      <c r="H25" s="6">
        <v>8.1649658092742617E-4</v>
      </c>
      <c r="I25" s="5">
        <v>8.1500000000000003E-2</v>
      </c>
      <c r="J25" s="5">
        <v>12.505833333333335</v>
      </c>
      <c r="K25" s="5">
        <v>0.19516666666666663</v>
      </c>
      <c r="L25" s="5">
        <v>46.32716666666667</v>
      </c>
      <c r="M25" s="5">
        <v>0.29966666666666664</v>
      </c>
      <c r="N25" s="5">
        <v>0</v>
      </c>
      <c r="O25" s="5">
        <v>0.27533333333333332</v>
      </c>
      <c r="P25" s="5">
        <v>0</v>
      </c>
      <c r="Q25" s="7">
        <v>100.081</v>
      </c>
      <c r="R25" s="7">
        <v>86.844352479036687</v>
      </c>
      <c r="T25" s="5">
        <v>5.7000000000000002E-2</v>
      </c>
      <c r="U25" s="5">
        <v>0.24199999999999999</v>
      </c>
      <c r="V25" s="5">
        <v>38.968000000000004</v>
      </c>
      <c r="W25" s="5">
        <v>24.850999999999999</v>
      </c>
      <c r="X25" s="5">
        <v>16.896000000000001</v>
      </c>
      <c r="Y25" s="5">
        <v>0.16600000000000001</v>
      </c>
      <c r="Z25" s="5">
        <v>16.491</v>
      </c>
      <c r="AA25" s="5">
        <v>1.0999999999999999E-2</v>
      </c>
      <c r="AB25" s="5">
        <v>0</v>
      </c>
      <c r="AC25" s="5">
        <v>0</v>
      </c>
      <c r="AD25" s="5">
        <v>0.22900000000000001</v>
      </c>
      <c r="AE25" s="5">
        <v>0</v>
      </c>
      <c r="AF25" s="5">
        <v>97.992000000000004</v>
      </c>
      <c r="AG25" s="5">
        <v>0.29969503205154729</v>
      </c>
      <c r="AH25" s="8">
        <v>1151.4513378584415</v>
      </c>
      <c r="AI25" s="3">
        <f t="shared" si="0"/>
        <v>0.29957334110766498</v>
      </c>
    </row>
    <row r="26" spans="1:35" x14ac:dyDescent="0.25">
      <c r="A26" s="1" t="s">
        <v>10</v>
      </c>
      <c r="B26" s="1" t="s">
        <v>9</v>
      </c>
      <c r="C26" s="4" t="s">
        <v>32</v>
      </c>
      <c r="D26" s="1">
        <v>1</v>
      </c>
      <c r="E26" s="1">
        <v>6</v>
      </c>
      <c r="F26" s="5">
        <v>40.493833333333335</v>
      </c>
      <c r="G26" s="6">
        <v>3.8666666666666669E-2</v>
      </c>
      <c r="H26" s="6">
        <v>1.032795558988601E-3</v>
      </c>
      <c r="I26" s="5">
        <v>5.7999999999999996E-2</v>
      </c>
      <c r="J26" s="5">
        <v>11.747666666666666</v>
      </c>
      <c r="K26" s="5">
        <v>0.19333333333333336</v>
      </c>
      <c r="L26" s="5">
        <v>47.105499999999999</v>
      </c>
      <c r="M26" s="5">
        <v>0.29666666666666669</v>
      </c>
      <c r="N26" s="5">
        <v>0</v>
      </c>
      <c r="O26" s="5">
        <v>0.29599999999999999</v>
      </c>
      <c r="P26" s="5">
        <v>0</v>
      </c>
      <c r="Q26" s="7">
        <v>100.2315</v>
      </c>
      <c r="R26" s="7">
        <v>87.723124788451173</v>
      </c>
      <c r="T26" s="5">
        <v>0</v>
      </c>
      <c r="U26" s="5">
        <v>0.24149999999999999</v>
      </c>
      <c r="V26" s="5">
        <v>38.881500000000003</v>
      </c>
      <c r="W26" s="5">
        <v>24.9635</v>
      </c>
      <c r="X26" s="5">
        <v>16.080500000000001</v>
      </c>
      <c r="Y26" s="5">
        <v>0.193</v>
      </c>
      <c r="Z26" s="5">
        <v>16.746000000000002</v>
      </c>
      <c r="AA26" s="5">
        <v>1.35E-2</v>
      </c>
      <c r="AB26" s="5">
        <v>0</v>
      </c>
      <c r="AC26" s="5">
        <v>0</v>
      </c>
      <c r="AD26" s="5">
        <v>0.23150000000000001</v>
      </c>
      <c r="AE26" s="5">
        <v>0</v>
      </c>
      <c r="AF26" s="5">
        <v>97.427499999999995</v>
      </c>
      <c r="AG26" s="5">
        <v>0.30111130623271615</v>
      </c>
      <c r="AH26" s="8">
        <v>1146.9686803829279</v>
      </c>
      <c r="AI26" s="3">
        <f t="shared" si="0"/>
        <v>0.30098892686672118</v>
      </c>
    </row>
    <row r="27" spans="1:35" x14ac:dyDescent="0.25">
      <c r="A27" s="1" t="s">
        <v>11</v>
      </c>
      <c r="B27" s="1" t="s">
        <v>9</v>
      </c>
      <c r="C27" s="4" t="s">
        <v>32</v>
      </c>
      <c r="D27" s="1">
        <v>1</v>
      </c>
      <c r="E27" s="1">
        <v>2</v>
      </c>
      <c r="F27" s="5">
        <v>40.317</v>
      </c>
      <c r="G27" s="6">
        <v>3.85E-2</v>
      </c>
      <c r="H27" s="6">
        <v>4.5934736311422962E-3</v>
      </c>
      <c r="I27" s="5">
        <v>0.2455</v>
      </c>
      <c r="J27" s="5">
        <v>13.366499999999998</v>
      </c>
      <c r="K27" s="5">
        <v>0.222</v>
      </c>
      <c r="L27" s="5">
        <v>45.830500000000001</v>
      </c>
      <c r="M27" s="5">
        <v>0.32400000000000001</v>
      </c>
      <c r="N27" s="5">
        <v>0</v>
      </c>
      <c r="O27" s="5">
        <v>0.23799999999999999</v>
      </c>
      <c r="P27" s="5">
        <v>0</v>
      </c>
      <c r="Q27" s="7">
        <v>100.58199999999999</v>
      </c>
      <c r="R27" s="7">
        <v>85.935356142000543</v>
      </c>
      <c r="T27" s="5">
        <v>0</v>
      </c>
      <c r="U27" s="5">
        <v>0.3115</v>
      </c>
      <c r="V27" s="5">
        <v>38.1845</v>
      </c>
      <c r="W27" s="5">
        <v>25.006999999999998</v>
      </c>
      <c r="X27" s="5">
        <v>18.353499999999997</v>
      </c>
      <c r="Y27" s="5">
        <v>0.21</v>
      </c>
      <c r="Z27" s="5">
        <v>15.7905</v>
      </c>
      <c r="AA27" s="5">
        <v>5.4999999999999997E-3</v>
      </c>
      <c r="AB27" s="5">
        <v>0</v>
      </c>
      <c r="AC27" s="5">
        <v>0</v>
      </c>
      <c r="AD27" s="5">
        <v>0.1915</v>
      </c>
      <c r="AE27" s="5">
        <v>0</v>
      </c>
      <c r="AF27" s="5">
        <v>98.125499999999988</v>
      </c>
      <c r="AG27" s="5">
        <v>0.30530076394792044</v>
      </c>
      <c r="AH27" s="8">
        <v>1148.7144316635956</v>
      </c>
      <c r="AI27" s="3">
        <f t="shared" si="0"/>
        <v>0.3051763419302102</v>
      </c>
    </row>
    <row r="28" spans="1:35" x14ac:dyDescent="0.25">
      <c r="A28" s="1" t="s">
        <v>11</v>
      </c>
      <c r="B28" s="1" t="s">
        <v>9</v>
      </c>
      <c r="C28" s="4" t="s">
        <v>30</v>
      </c>
      <c r="D28" s="1">
        <v>2</v>
      </c>
      <c r="E28" s="1">
        <v>7</v>
      </c>
      <c r="F28" s="5">
        <v>40.263571428571403</v>
      </c>
      <c r="G28" s="6">
        <v>3.5285714285714302E-2</v>
      </c>
      <c r="H28" s="6">
        <v>1.1126972805282432E-3</v>
      </c>
      <c r="I28" s="5">
        <v>5.3857142857142798E-2</v>
      </c>
      <c r="J28" s="5">
        <v>12.204000000000001</v>
      </c>
      <c r="K28" s="5">
        <v>0.20057142857142901</v>
      </c>
      <c r="L28" s="5">
        <v>46.468142857142901</v>
      </c>
      <c r="M28" s="5">
        <v>0.29928571428571399</v>
      </c>
      <c r="N28" s="5">
        <v>0</v>
      </c>
      <c r="O28" s="5">
        <v>0.26971428571428602</v>
      </c>
      <c r="P28" s="5">
        <v>0</v>
      </c>
      <c r="Q28" s="7">
        <v>99.800571428571402</v>
      </c>
      <c r="R28" s="7">
        <v>87.155030089618251</v>
      </c>
      <c r="T28" s="5">
        <v>3.6999999999999998E-2</v>
      </c>
      <c r="U28" s="5">
        <v>0.28999999999999998</v>
      </c>
      <c r="V28" s="5">
        <v>38.436</v>
      </c>
      <c r="W28" s="5">
        <v>24.338000000000001</v>
      </c>
      <c r="X28" s="5">
        <v>18.309999999999999</v>
      </c>
      <c r="Y28" s="5">
        <v>0.22900000000000001</v>
      </c>
      <c r="Z28" s="5">
        <v>15.571</v>
      </c>
      <c r="AA28" s="5">
        <v>1.9E-2</v>
      </c>
      <c r="AB28" s="5">
        <v>0</v>
      </c>
      <c r="AC28" s="5">
        <v>0</v>
      </c>
      <c r="AD28" s="5">
        <v>0.20100000000000001</v>
      </c>
      <c r="AE28" s="5">
        <v>0</v>
      </c>
      <c r="AF28" s="5">
        <v>97.534999999999997</v>
      </c>
      <c r="AG28" s="5">
        <v>0.29820434204134466</v>
      </c>
      <c r="AH28" s="8">
        <v>1133.1578204766868</v>
      </c>
      <c r="AI28" s="3">
        <f t="shared" si="0"/>
        <v>0.29808337453994765</v>
      </c>
    </row>
    <row r="29" spans="1:35" x14ac:dyDescent="0.25">
      <c r="A29" s="1" t="s">
        <v>12</v>
      </c>
      <c r="B29" s="1" t="s">
        <v>9</v>
      </c>
      <c r="C29" s="4" t="s">
        <v>30</v>
      </c>
      <c r="D29" s="1">
        <v>1</v>
      </c>
      <c r="E29" s="1">
        <v>6</v>
      </c>
      <c r="F29" s="5">
        <v>40.050333333333334</v>
      </c>
      <c r="G29" s="6">
        <v>4.2000000000000003E-2</v>
      </c>
      <c r="H29" s="6">
        <v>3.6878177829171173E-3</v>
      </c>
      <c r="I29" s="5">
        <v>6.5833333333333327E-2</v>
      </c>
      <c r="J29" s="5">
        <v>11.710499999999998</v>
      </c>
      <c r="K29" s="5">
        <v>0.19266666666666668</v>
      </c>
      <c r="L29" s="5">
        <v>46.519500000000001</v>
      </c>
      <c r="M29" s="5">
        <v>0.33250000000000002</v>
      </c>
      <c r="N29" s="5">
        <v>0</v>
      </c>
      <c r="O29" s="5">
        <v>0.28699999999999998</v>
      </c>
      <c r="P29" s="5">
        <v>0</v>
      </c>
      <c r="Q29" s="7">
        <v>99.206500000000005</v>
      </c>
      <c r="R29" s="7">
        <v>87.62207904864178</v>
      </c>
      <c r="T29" s="5">
        <v>6.6000000000000003E-2</v>
      </c>
      <c r="U29" s="5">
        <v>0.27800000000000002</v>
      </c>
      <c r="V29" s="5">
        <v>38.722000000000001</v>
      </c>
      <c r="W29" s="5">
        <v>25.167000000000002</v>
      </c>
      <c r="X29" s="5">
        <v>16.003</v>
      </c>
      <c r="Y29" s="5">
        <v>0.187</v>
      </c>
      <c r="Z29" s="5">
        <v>16.690000000000001</v>
      </c>
      <c r="AA29" s="5">
        <v>6.3E-2</v>
      </c>
      <c r="AB29" s="5">
        <v>0</v>
      </c>
      <c r="AC29" s="5">
        <v>0</v>
      </c>
      <c r="AD29" s="5">
        <v>0.214</v>
      </c>
      <c r="AE29" s="5">
        <v>0</v>
      </c>
      <c r="AF29" s="5">
        <v>97.436000000000007</v>
      </c>
      <c r="AG29" s="5">
        <v>0.30369116520036371</v>
      </c>
      <c r="AH29" s="8">
        <v>1162.3735146837289</v>
      </c>
      <c r="AI29" s="3">
        <f t="shared" si="0"/>
        <v>0.30356752907746165</v>
      </c>
    </row>
    <row r="30" spans="1:35" x14ac:dyDescent="0.25">
      <c r="A30" s="1" t="s">
        <v>13</v>
      </c>
      <c r="B30" s="1" t="s">
        <v>9</v>
      </c>
      <c r="C30" s="4" t="s">
        <v>30</v>
      </c>
      <c r="D30" s="1">
        <v>1</v>
      </c>
      <c r="E30" s="1">
        <v>8</v>
      </c>
      <c r="F30" s="5">
        <v>40.2425</v>
      </c>
      <c r="G30" s="6">
        <v>4.8624999999999995E-2</v>
      </c>
      <c r="H30" s="6">
        <v>1.1877349391658061E-3</v>
      </c>
      <c r="I30" s="5">
        <v>7.3749999999999996E-2</v>
      </c>
      <c r="J30" s="5">
        <v>10.82475</v>
      </c>
      <c r="K30" s="5">
        <v>0.17387500000000003</v>
      </c>
      <c r="L30" s="5">
        <v>47.421125000000004</v>
      </c>
      <c r="M30" s="5">
        <v>0.31162499999999999</v>
      </c>
      <c r="N30" s="5">
        <v>0</v>
      </c>
      <c r="O30" s="5">
        <v>0.32274999999999998</v>
      </c>
      <c r="P30" s="5">
        <v>0</v>
      </c>
      <c r="Q30" s="7">
        <v>99.424125000000004</v>
      </c>
      <c r="R30" s="7">
        <v>88.644840564910254</v>
      </c>
      <c r="T30" s="5">
        <v>2.8000000000000001E-2</v>
      </c>
      <c r="U30" s="5">
        <v>0.26200000000000001</v>
      </c>
      <c r="V30" s="5">
        <v>39.283000000000001</v>
      </c>
      <c r="W30" s="5">
        <v>25.706</v>
      </c>
      <c r="X30" s="5">
        <v>14.298999999999999</v>
      </c>
      <c r="Y30" s="5">
        <v>0.17199999999999999</v>
      </c>
      <c r="Z30" s="5">
        <v>17.649000000000001</v>
      </c>
      <c r="AA30" s="5">
        <v>4.0000000000000001E-3</v>
      </c>
      <c r="AB30" s="5">
        <v>0</v>
      </c>
      <c r="AC30" s="5">
        <v>0</v>
      </c>
      <c r="AD30" s="5">
        <v>0.254</v>
      </c>
      <c r="AE30" s="5">
        <v>0</v>
      </c>
      <c r="AF30" s="5">
        <v>97.72</v>
      </c>
      <c r="AG30" s="5">
        <v>0.30513248647624563</v>
      </c>
      <c r="AH30" s="8">
        <v>1186.9345157775851</v>
      </c>
      <c r="AI30" s="3">
        <f t="shared" si="0"/>
        <v>0.30500814668532855</v>
      </c>
    </row>
    <row r="31" spans="1:35" x14ac:dyDescent="0.25">
      <c r="A31" s="1" t="s">
        <v>13</v>
      </c>
      <c r="B31" s="1" t="s">
        <v>9</v>
      </c>
      <c r="C31" s="4" t="s">
        <v>30</v>
      </c>
      <c r="D31" s="1">
        <v>1</v>
      </c>
      <c r="E31" s="1">
        <v>8</v>
      </c>
      <c r="F31" s="5">
        <v>40.54025</v>
      </c>
      <c r="G31" s="6">
        <v>4.1750000000000002E-2</v>
      </c>
      <c r="H31" s="6">
        <v>3.3700360320244446E-3</v>
      </c>
      <c r="I31" s="5">
        <v>7.6374999999999998E-2</v>
      </c>
      <c r="J31" s="5">
        <v>11.079874999999999</v>
      </c>
      <c r="K31" s="5">
        <v>0.17449999999999999</v>
      </c>
      <c r="L31" s="5">
        <v>47.440624999999997</v>
      </c>
      <c r="M31" s="5">
        <v>0.30162499999999998</v>
      </c>
      <c r="N31" s="5">
        <v>0</v>
      </c>
      <c r="O31" s="5">
        <v>0.32087499999999997</v>
      </c>
      <c r="P31" s="5">
        <v>0</v>
      </c>
      <c r="Q31" s="7">
        <v>99.982625000000013</v>
      </c>
      <c r="R31" s="7">
        <v>88.412449664789193</v>
      </c>
      <c r="T31" s="5">
        <v>0.41799999999999998</v>
      </c>
      <c r="U31" s="5">
        <v>0.246</v>
      </c>
      <c r="V31" s="5">
        <v>39.478000000000002</v>
      </c>
      <c r="W31" s="5">
        <v>25.263999999999999</v>
      </c>
      <c r="X31" s="5">
        <v>14.637</v>
      </c>
      <c r="Y31" s="5">
        <v>0.156</v>
      </c>
      <c r="Z31" s="5">
        <v>17.914999999999999</v>
      </c>
      <c r="AA31" s="5">
        <v>7.0000000000000001E-3</v>
      </c>
      <c r="AB31" s="5">
        <v>0</v>
      </c>
      <c r="AC31" s="5">
        <v>0</v>
      </c>
      <c r="AD31" s="5">
        <v>0.25900000000000001</v>
      </c>
      <c r="AE31" s="5">
        <v>0</v>
      </c>
      <c r="AF31" s="5">
        <v>98.397000000000006</v>
      </c>
      <c r="AG31" s="5">
        <v>0.30042585417991824</v>
      </c>
      <c r="AH31" s="8">
        <v>1158.3030702533704</v>
      </c>
      <c r="AI31" s="3">
        <f t="shared" si="0"/>
        <v>0.30030380813137536</v>
      </c>
    </row>
    <row r="32" spans="1:35" x14ac:dyDescent="0.25">
      <c r="A32" s="1" t="s">
        <v>13</v>
      </c>
      <c r="B32" s="1" t="s">
        <v>9</v>
      </c>
      <c r="C32" s="4" t="s">
        <v>30</v>
      </c>
      <c r="D32" s="1">
        <v>2</v>
      </c>
      <c r="E32" s="1">
        <v>10</v>
      </c>
      <c r="F32" s="5">
        <v>40.392299999999999</v>
      </c>
      <c r="G32" s="6">
        <v>4.859999999999999E-2</v>
      </c>
      <c r="H32" s="6">
        <v>3.8355066303047921E-3</v>
      </c>
      <c r="I32" s="5">
        <v>0.10879999999999998</v>
      </c>
      <c r="J32" s="5">
        <v>11.2561</v>
      </c>
      <c r="K32" s="5">
        <v>0.17609999999999998</v>
      </c>
      <c r="L32" s="5">
        <v>47.232800000000005</v>
      </c>
      <c r="M32" s="5">
        <v>0.29680000000000001</v>
      </c>
      <c r="N32" s="5">
        <v>0</v>
      </c>
      <c r="O32" s="5">
        <v>0.318</v>
      </c>
      <c r="P32" s="5">
        <v>0</v>
      </c>
      <c r="Q32" s="7">
        <v>99.834800000000001</v>
      </c>
      <c r="R32" s="7">
        <v>88.204203187127604</v>
      </c>
      <c r="T32" s="5">
        <v>6.9000000000000006E-2</v>
      </c>
      <c r="U32" s="5">
        <v>0.27</v>
      </c>
      <c r="V32" s="5">
        <v>39.185000000000002</v>
      </c>
      <c r="W32" s="5">
        <v>25.259</v>
      </c>
      <c r="X32" s="5">
        <v>16.292000000000002</v>
      </c>
      <c r="Y32" s="5">
        <v>0.20599999999999999</v>
      </c>
      <c r="Z32" s="5">
        <v>16.670000000000002</v>
      </c>
      <c r="AA32" s="5">
        <v>5.0000000000000001E-3</v>
      </c>
      <c r="AB32" s="5">
        <v>0</v>
      </c>
      <c r="AC32" s="5">
        <v>0</v>
      </c>
      <c r="AD32" s="5">
        <v>0.248</v>
      </c>
      <c r="AE32" s="5">
        <v>0</v>
      </c>
      <c r="AF32" s="5">
        <v>98.233999999999995</v>
      </c>
      <c r="AG32" s="5">
        <v>0.30195212725686071</v>
      </c>
      <c r="AH32" s="8">
        <v>1187.9136366051891</v>
      </c>
      <c r="AI32" s="3">
        <f t="shared" si="0"/>
        <v>0.30182933868047718</v>
      </c>
    </row>
    <row r="33" spans="1:34" x14ac:dyDescent="0.25">
      <c r="A33" s="1" t="s">
        <v>35</v>
      </c>
      <c r="C33" s="4"/>
      <c r="F33" s="5"/>
      <c r="G33" s="6"/>
      <c r="H33" s="6"/>
      <c r="I33" s="5"/>
      <c r="J33" s="5"/>
      <c r="K33" s="5"/>
      <c r="L33" s="5"/>
      <c r="M33" s="5"/>
      <c r="N33" s="5"/>
      <c r="O33" s="5"/>
      <c r="P33" s="5"/>
      <c r="Q33" s="7"/>
      <c r="R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8"/>
    </row>
    <row r="34" spans="1:34" x14ac:dyDescent="0.25">
      <c r="A34" s="1" t="s">
        <v>14</v>
      </c>
      <c r="B34" s="1" t="s">
        <v>15</v>
      </c>
      <c r="C34" s="4" t="s">
        <v>29</v>
      </c>
      <c r="D34" s="1">
        <v>1</v>
      </c>
      <c r="E34" s="1">
        <v>8</v>
      </c>
      <c r="F34" s="5">
        <v>41.101875</v>
      </c>
      <c r="G34" s="6">
        <v>8.1875000000000003E-2</v>
      </c>
      <c r="H34" s="6">
        <v>2.1001700611410603E-3</v>
      </c>
      <c r="I34" s="5">
        <v>0.10262499999999999</v>
      </c>
      <c r="J34" s="5">
        <v>7.9887499999999996</v>
      </c>
      <c r="K34" s="5">
        <v>0.121</v>
      </c>
      <c r="L34" s="5">
        <v>50.128124999999997</v>
      </c>
      <c r="M34" s="5">
        <v>0.24987500000000001</v>
      </c>
      <c r="N34" s="5">
        <v>4.2500000000000003E-3</v>
      </c>
      <c r="O34" s="5">
        <v>0.63224999999999998</v>
      </c>
      <c r="P34" s="5">
        <v>4.2500000000000003E-3</v>
      </c>
      <c r="Q34" s="7">
        <v>100.41500000000001</v>
      </c>
      <c r="R34" s="7">
        <v>91.790983229544196</v>
      </c>
      <c r="T34" s="5">
        <v>7.0999999999999994E-2</v>
      </c>
      <c r="U34" s="5">
        <v>0.52900000000000003</v>
      </c>
      <c r="V34" s="5">
        <v>23.635000000000002</v>
      </c>
      <c r="W34" s="5">
        <v>41.984000000000002</v>
      </c>
      <c r="X34" s="5">
        <v>14.193</v>
      </c>
      <c r="Y34" s="5">
        <v>0.23300000000000001</v>
      </c>
      <c r="Z34" s="5">
        <v>17.355</v>
      </c>
      <c r="AA34" s="5">
        <v>0</v>
      </c>
      <c r="AB34" s="5">
        <v>0</v>
      </c>
      <c r="AC34" s="5">
        <v>0</v>
      </c>
      <c r="AD34" s="5">
        <v>0.318</v>
      </c>
      <c r="AE34" s="5">
        <v>0</v>
      </c>
      <c r="AF34" s="5">
        <v>98.317999999999998</v>
      </c>
      <c r="AG34" s="5">
        <v>0.54380049595626001</v>
      </c>
      <c r="AH34" s="8">
        <v>1356.3318864320495</v>
      </c>
    </row>
    <row r="35" spans="1:34" x14ac:dyDescent="0.25">
      <c r="A35" s="1" t="s">
        <v>14</v>
      </c>
      <c r="B35" s="1" t="s">
        <v>15</v>
      </c>
      <c r="C35" s="4" t="s">
        <v>32</v>
      </c>
      <c r="D35" s="1">
        <v>1</v>
      </c>
      <c r="E35" s="1">
        <v>3</v>
      </c>
      <c r="F35" s="5">
        <v>40.959666666666671</v>
      </c>
      <c r="G35" s="6">
        <v>0.13533333333333333</v>
      </c>
      <c r="H35" s="6">
        <v>3.055050463303339E-3</v>
      </c>
      <c r="I35" s="5">
        <v>9.4666666666666677E-2</v>
      </c>
      <c r="J35" s="5">
        <v>7.9396666666666667</v>
      </c>
      <c r="K35" s="5">
        <v>0.10466666666666667</v>
      </c>
      <c r="L35" s="5">
        <v>49.736333333333334</v>
      </c>
      <c r="M35" s="5">
        <v>0.246</v>
      </c>
      <c r="N35" s="5">
        <v>5.3333333333333332E-3</v>
      </c>
      <c r="O35" s="5">
        <v>0.62133333333333329</v>
      </c>
      <c r="P35" s="5">
        <v>4.6666666666666671E-3</v>
      </c>
      <c r="Q35" s="7">
        <v>99.852666666666664</v>
      </c>
      <c r="R35" s="7">
        <v>91.778288900263831</v>
      </c>
      <c r="T35" s="5">
        <v>7.0999999999999994E-2</v>
      </c>
      <c r="U35" s="5">
        <v>0.52900000000000003</v>
      </c>
      <c r="V35" s="5">
        <v>23.635000000000002</v>
      </c>
      <c r="W35" s="5">
        <v>41.984000000000002</v>
      </c>
      <c r="X35" s="5">
        <v>14.193</v>
      </c>
      <c r="Y35" s="5">
        <v>0.23300000000000001</v>
      </c>
      <c r="Z35" s="5">
        <v>17.355</v>
      </c>
      <c r="AA35" s="5">
        <v>0</v>
      </c>
      <c r="AB35" s="5">
        <v>0</v>
      </c>
      <c r="AC35" s="5">
        <v>0</v>
      </c>
      <c r="AD35" s="5">
        <v>0.318</v>
      </c>
      <c r="AE35" s="5">
        <v>0</v>
      </c>
      <c r="AF35" s="5">
        <v>98.317999999999998</v>
      </c>
      <c r="AG35" s="5">
        <v>0.54380049595626001</v>
      </c>
      <c r="AH35" s="8">
        <v>1485.4890522698925</v>
      </c>
    </row>
    <row r="36" spans="1:34" x14ac:dyDescent="0.25">
      <c r="A36" s="1" t="s">
        <v>14</v>
      </c>
      <c r="B36" s="1" t="s">
        <v>15</v>
      </c>
      <c r="C36" s="4" t="s">
        <v>32</v>
      </c>
      <c r="D36" s="1">
        <v>1</v>
      </c>
      <c r="E36" s="1">
        <v>8</v>
      </c>
      <c r="F36" s="5">
        <v>40.950250000000004</v>
      </c>
      <c r="G36" s="6">
        <v>7.825E-2</v>
      </c>
      <c r="H36" s="6">
        <v>5.1199888392736903E-3</v>
      </c>
      <c r="I36" s="5">
        <v>9.787499999999999E-2</v>
      </c>
      <c r="J36" s="5">
        <v>8.1462500000000002</v>
      </c>
      <c r="K36" s="5">
        <v>0.11512500000000001</v>
      </c>
      <c r="L36" s="5">
        <v>49.836124999999996</v>
      </c>
      <c r="M36" s="5">
        <v>0.25074999999999997</v>
      </c>
      <c r="N36" s="5">
        <v>8.1250000000000003E-3</v>
      </c>
      <c r="O36" s="5">
        <v>0.61799999999999999</v>
      </c>
      <c r="P36" s="5">
        <v>3.5000000000000005E-3</v>
      </c>
      <c r="Q36" s="7">
        <v>100.107125</v>
      </c>
      <c r="R36" s="7">
        <v>91.597813354132313</v>
      </c>
      <c r="T36" s="5">
        <v>7.5999999999999998E-2</v>
      </c>
      <c r="U36" s="5">
        <v>0.56699999999999995</v>
      </c>
      <c r="V36" s="5">
        <v>23.372</v>
      </c>
      <c r="W36" s="5">
        <v>42.067</v>
      </c>
      <c r="X36" s="5">
        <v>14.348000000000001</v>
      </c>
      <c r="Y36" s="5">
        <v>0.20300000000000001</v>
      </c>
      <c r="Z36" s="5">
        <v>17.388999999999999</v>
      </c>
      <c r="AA36" s="5">
        <v>0</v>
      </c>
      <c r="AB36" s="5">
        <v>0</v>
      </c>
      <c r="AC36" s="5">
        <v>1.2E-2</v>
      </c>
      <c r="AD36" s="5">
        <v>0.33400000000000002</v>
      </c>
      <c r="AE36" s="5">
        <v>0</v>
      </c>
      <c r="AF36" s="5">
        <v>98.367999999999995</v>
      </c>
      <c r="AG36" s="5">
        <v>0.54706454285385708</v>
      </c>
      <c r="AH36" s="8">
        <v>1347.4950997161106</v>
      </c>
    </row>
    <row r="37" spans="1:34" x14ac:dyDescent="0.25">
      <c r="A37" s="1" t="s">
        <v>14</v>
      </c>
      <c r="B37" s="1" t="s">
        <v>15</v>
      </c>
      <c r="C37" s="4" t="s">
        <v>30</v>
      </c>
      <c r="D37" s="1">
        <v>2</v>
      </c>
      <c r="E37" s="1">
        <v>12</v>
      </c>
      <c r="F37" s="5">
        <v>40.770000000000003</v>
      </c>
      <c r="G37" s="6">
        <v>4.7416666666666669E-2</v>
      </c>
      <c r="H37" s="6">
        <v>6.5011653966924347E-3</v>
      </c>
      <c r="I37" s="5">
        <v>0.11874999999999999</v>
      </c>
      <c r="J37" s="5">
        <v>10.293916666666668</v>
      </c>
      <c r="K37" s="5">
        <v>0.14741666666666667</v>
      </c>
      <c r="L37" s="5">
        <v>48.521583333333325</v>
      </c>
      <c r="M37" s="5">
        <v>0.2454166666666667</v>
      </c>
      <c r="N37" s="5">
        <v>5.7500000000000008E-3</v>
      </c>
      <c r="O37" s="5">
        <v>0.24233333333333332</v>
      </c>
      <c r="P37" s="5">
        <v>7.2499999999999995E-3</v>
      </c>
      <c r="Q37" s="7">
        <v>100.40016666666666</v>
      </c>
      <c r="R37" s="7">
        <v>89.361292322963124</v>
      </c>
      <c r="T37" s="5">
        <v>2.8000000000000001E-2</v>
      </c>
      <c r="U37" s="9">
        <v>0.54</v>
      </c>
      <c r="V37" s="9">
        <v>22.413</v>
      </c>
      <c r="W37" s="9">
        <v>43.648000000000003</v>
      </c>
      <c r="X37" s="9">
        <v>14.414999999999999</v>
      </c>
      <c r="Y37" s="5">
        <v>0.159</v>
      </c>
      <c r="Z37" s="5">
        <v>17.045999999999999</v>
      </c>
      <c r="AA37" s="5">
        <v>0</v>
      </c>
      <c r="AB37" s="5">
        <v>0</v>
      </c>
      <c r="AC37" s="5">
        <v>0</v>
      </c>
      <c r="AD37" s="5">
        <v>0.26300000000000001</v>
      </c>
      <c r="AE37" s="5">
        <v>0</v>
      </c>
      <c r="AF37" s="5">
        <v>98.512</v>
      </c>
      <c r="AG37" s="5">
        <v>0.56650572753952477</v>
      </c>
      <c r="AH37" s="8">
        <v>1242.1753508586573</v>
      </c>
    </row>
    <row r="38" spans="1:34" x14ac:dyDescent="0.25">
      <c r="A38" s="1" t="s">
        <v>14</v>
      </c>
      <c r="B38" s="1" t="s">
        <v>15</v>
      </c>
      <c r="C38" s="4" t="s">
        <v>30</v>
      </c>
      <c r="D38" s="1">
        <v>2</v>
      </c>
      <c r="E38" s="1">
        <v>12</v>
      </c>
      <c r="F38" s="5">
        <v>40.648249999999997</v>
      </c>
      <c r="G38" s="6">
        <v>4.8583333333333333E-2</v>
      </c>
      <c r="H38" s="6">
        <v>2.7455197664339047E-3</v>
      </c>
      <c r="I38" s="5">
        <v>0.12116666666666666</v>
      </c>
      <c r="J38" s="5">
        <v>10.247166666666667</v>
      </c>
      <c r="K38" s="5">
        <v>0.14591666666666667</v>
      </c>
      <c r="L38" s="5">
        <v>48.489916666666666</v>
      </c>
      <c r="M38" s="5">
        <v>0.24475000000000002</v>
      </c>
      <c r="N38" s="5">
        <v>6.0833333333333338E-3</v>
      </c>
      <c r="O38" s="5">
        <v>0.24366666666666667</v>
      </c>
      <c r="P38" s="5">
        <v>1.5833333333333335E-3</v>
      </c>
      <c r="Q38" s="7">
        <v>100.19800000000002</v>
      </c>
      <c r="R38" s="7">
        <v>89.398302994781957</v>
      </c>
      <c r="T38" s="5">
        <v>6.3E-2</v>
      </c>
      <c r="U38" s="9">
        <v>0.57799999999999996</v>
      </c>
      <c r="V38" s="9">
        <v>23.727</v>
      </c>
      <c r="W38" s="9">
        <v>41.418999999999997</v>
      </c>
      <c r="X38" s="9">
        <v>14.914999999999999</v>
      </c>
      <c r="Y38" s="5">
        <v>0.17299999999999999</v>
      </c>
      <c r="Z38" s="5">
        <v>17.050999999999998</v>
      </c>
      <c r="AA38" s="5">
        <v>7.0000000000000001E-3</v>
      </c>
      <c r="AB38" s="5">
        <v>0</v>
      </c>
      <c r="AC38" s="5">
        <v>8.9999999999999993E-3</v>
      </c>
      <c r="AD38" s="5">
        <v>0.28999999999999998</v>
      </c>
      <c r="AE38" s="5">
        <v>0</v>
      </c>
      <c r="AF38" s="5">
        <v>98.231999999999999</v>
      </c>
      <c r="AG38" s="5">
        <v>0.53947228294056038</v>
      </c>
      <c r="AH38" s="8">
        <v>1240.935829879319</v>
      </c>
    </row>
    <row r="39" spans="1:34" x14ac:dyDescent="0.25">
      <c r="A39" s="1" t="s">
        <v>16</v>
      </c>
      <c r="B39" s="1" t="s">
        <v>17</v>
      </c>
      <c r="C39" s="4" t="s">
        <v>29</v>
      </c>
      <c r="D39" s="1">
        <v>1</v>
      </c>
      <c r="E39" s="1">
        <v>9</v>
      </c>
      <c r="F39" s="5">
        <v>40.390888888888888</v>
      </c>
      <c r="G39" s="6">
        <v>3.9555555555555552E-2</v>
      </c>
      <c r="H39" s="6">
        <v>3.711842908553367E-3</v>
      </c>
      <c r="I39" s="5">
        <v>3.7333333333333329E-2</v>
      </c>
      <c r="J39" s="5">
        <v>11.876777777777779</v>
      </c>
      <c r="K39" s="5">
        <v>0.18866666666666665</v>
      </c>
      <c r="L39" s="5">
        <v>47.301444444444456</v>
      </c>
      <c r="M39" s="5">
        <v>0.31088888888888883</v>
      </c>
      <c r="N39" s="5">
        <v>1.6666666666666668E-3</v>
      </c>
      <c r="O39" s="5">
        <v>0.26722222222222219</v>
      </c>
      <c r="P39" s="5">
        <v>1.8444444444444444E-2</v>
      </c>
      <c r="Q39" s="7">
        <v>100.43288888888888</v>
      </c>
      <c r="R39" s="7">
        <v>87.64992668490892</v>
      </c>
      <c r="T39" s="5">
        <v>0</v>
      </c>
      <c r="U39" s="9">
        <v>0.98350000000000004</v>
      </c>
      <c r="V39" s="9">
        <v>27.8035</v>
      </c>
      <c r="W39" s="9">
        <v>31.894500000000001</v>
      </c>
      <c r="X39" s="9">
        <v>24.651499999999999</v>
      </c>
      <c r="Y39" s="5">
        <v>0.252</v>
      </c>
      <c r="Z39" s="5">
        <v>12.972999999999999</v>
      </c>
      <c r="AA39" s="5">
        <v>8.0000000000000002E-3</v>
      </c>
      <c r="AB39" s="5">
        <v>2E-3</v>
      </c>
      <c r="AC39" s="5">
        <v>0</v>
      </c>
      <c r="AD39" s="5">
        <v>0.13700000000000001</v>
      </c>
      <c r="AE39" s="5">
        <v>0</v>
      </c>
      <c r="AF39" s="5">
        <v>98.704999999999998</v>
      </c>
      <c r="AG39" s="5">
        <v>0.43496157631437188</v>
      </c>
      <c r="AH39" s="8">
        <v>1189.0886978333779</v>
      </c>
    </row>
    <row r="40" spans="1:34" x14ac:dyDescent="0.25">
      <c r="A40" s="1" t="s">
        <v>16</v>
      </c>
      <c r="B40" s="1" t="s">
        <v>17</v>
      </c>
      <c r="C40" s="4" t="s">
        <v>30</v>
      </c>
      <c r="D40" s="1">
        <v>2</v>
      </c>
      <c r="E40" s="1">
        <v>10</v>
      </c>
      <c r="F40" s="5">
        <v>40.3001</v>
      </c>
      <c r="G40" s="6">
        <v>3.3700000000000008E-2</v>
      </c>
      <c r="H40" s="6">
        <v>5.3135048069360563E-3</v>
      </c>
      <c r="I40" s="5">
        <v>3.5699999999999996E-2</v>
      </c>
      <c r="J40" s="5">
        <v>11.9739</v>
      </c>
      <c r="K40" s="5">
        <v>0.1847</v>
      </c>
      <c r="L40" s="5">
        <v>47.328200000000002</v>
      </c>
      <c r="M40" s="5">
        <v>0.31280000000000002</v>
      </c>
      <c r="N40" s="5">
        <v>4.4999999999999997E-3</v>
      </c>
      <c r="O40" s="5">
        <v>0.28149999999999997</v>
      </c>
      <c r="P40" s="5">
        <v>8.7000000000000011E-3</v>
      </c>
      <c r="Q40" s="7">
        <v>100.46380000000001</v>
      </c>
      <c r="R40" s="7">
        <v>87.567653581205391</v>
      </c>
      <c r="T40" s="5">
        <v>4.3999999999999997E-2</v>
      </c>
      <c r="U40" s="9">
        <v>0.3695</v>
      </c>
      <c r="V40" s="9">
        <v>29.451000000000001</v>
      </c>
      <c r="W40" s="9">
        <v>35.352499999999999</v>
      </c>
      <c r="X40" s="9">
        <v>15.902000000000001</v>
      </c>
      <c r="Y40" s="5">
        <v>0.22699999999999998</v>
      </c>
      <c r="Z40" s="5">
        <v>14.794</v>
      </c>
      <c r="AA40" s="5">
        <v>5.0500000000000003E-2</v>
      </c>
      <c r="AB40" s="5">
        <v>5.4999999999999997E-3</v>
      </c>
      <c r="AC40" s="5">
        <v>0</v>
      </c>
      <c r="AD40" s="5">
        <v>0.17100000000000001</v>
      </c>
      <c r="AE40" s="5">
        <v>0</v>
      </c>
      <c r="AF40" s="5">
        <v>96.367000000000004</v>
      </c>
      <c r="AG40" s="5">
        <v>0.44614313355992141</v>
      </c>
      <c r="AH40" s="8">
        <v>1146.4951057993353</v>
      </c>
    </row>
    <row r="41" spans="1:34" x14ac:dyDescent="0.25">
      <c r="A41" s="1" t="s">
        <v>16</v>
      </c>
      <c r="B41" s="1" t="s">
        <v>17</v>
      </c>
      <c r="C41" s="4" t="s">
        <v>30</v>
      </c>
      <c r="D41" s="1">
        <v>3</v>
      </c>
      <c r="E41" s="1">
        <v>19</v>
      </c>
      <c r="F41" s="5">
        <v>40.807736842105264</v>
      </c>
      <c r="G41" s="6">
        <v>6.7999999999999991E-2</v>
      </c>
      <c r="H41" s="6">
        <v>8.2704292512542424E-3</v>
      </c>
      <c r="I41" s="5">
        <v>6.3894736842105268E-2</v>
      </c>
      <c r="J41" s="5">
        <v>9.6465263157894725</v>
      </c>
      <c r="K41" s="5">
        <v>0.1487894736842105</v>
      </c>
      <c r="L41" s="5">
        <v>48.994473684210519</v>
      </c>
      <c r="M41" s="5">
        <v>0.38342105263157888</v>
      </c>
      <c r="N41" s="5">
        <v>1.5789473684210526E-3</v>
      </c>
      <c r="O41" s="5">
        <v>0.32384210526315793</v>
      </c>
      <c r="P41" s="5">
        <v>2.3157894736842107E-3</v>
      </c>
      <c r="Q41" s="7">
        <v>100.44221052631576</v>
      </c>
      <c r="R41" s="7">
        <v>90.050448839458824</v>
      </c>
      <c r="T41" s="5">
        <v>0</v>
      </c>
      <c r="U41" s="9">
        <v>2.1659999999999999</v>
      </c>
      <c r="V41" s="9">
        <v>22.189</v>
      </c>
      <c r="W41" s="9">
        <v>32.149000000000001</v>
      </c>
      <c r="X41" s="9">
        <v>31.991</v>
      </c>
      <c r="Y41" s="5">
        <v>0.34699999999999998</v>
      </c>
      <c r="Z41" s="5">
        <v>8.76</v>
      </c>
      <c r="AA41" s="5">
        <v>2.5000000000000001E-2</v>
      </c>
      <c r="AB41" s="5">
        <v>8.0000000000000002E-3</v>
      </c>
      <c r="AC41" s="5">
        <v>0</v>
      </c>
      <c r="AD41" s="5">
        <v>7.0999999999999994E-2</v>
      </c>
      <c r="AE41" s="5">
        <v>0</v>
      </c>
      <c r="AF41" s="5">
        <v>97.706000000000003</v>
      </c>
      <c r="AG41" s="5">
        <v>0.49296970531542295</v>
      </c>
      <c r="AH41" s="8">
        <v>1339.2579308250349</v>
      </c>
    </row>
    <row r="42" spans="1:34" x14ac:dyDescent="0.25">
      <c r="A42" s="1" t="s">
        <v>18</v>
      </c>
      <c r="B42" s="1" t="s">
        <v>17</v>
      </c>
      <c r="C42" s="4" t="s">
        <v>29</v>
      </c>
      <c r="D42" s="1">
        <v>1</v>
      </c>
      <c r="E42" s="1">
        <v>9</v>
      </c>
      <c r="F42" s="5">
        <v>40.29911111111111</v>
      </c>
      <c r="G42" s="6">
        <v>5.7333333333333333E-2</v>
      </c>
      <c r="H42" s="6">
        <v>2.9580398915496743E-3</v>
      </c>
      <c r="I42" s="5">
        <v>6.8777777777777771E-2</v>
      </c>
      <c r="J42" s="5">
        <v>10.066333333333333</v>
      </c>
      <c r="K42" s="5">
        <v>0.15077777777777779</v>
      </c>
      <c r="L42" s="5">
        <v>48.288666666666664</v>
      </c>
      <c r="M42" s="5">
        <v>0.31888888888888889</v>
      </c>
      <c r="N42" s="5">
        <v>1.6666666666666666E-3</v>
      </c>
      <c r="O42" s="5">
        <v>0.31977777777777777</v>
      </c>
      <c r="P42" s="5">
        <v>2.6666666666666666E-3</v>
      </c>
      <c r="Q42" s="7">
        <v>99.573999999999998</v>
      </c>
      <c r="R42" s="7">
        <v>89.526940140087078</v>
      </c>
      <c r="T42" s="5">
        <v>5.4999999999999997E-3</v>
      </c>
      <c r="U42" s="9">
        <v>0.25600000000000001</v>
      </c>
      <c r="V42" s="9">
        <v>28.215499999999999</v>
      </c>
      <c r="W42" s="9">
        <v>35.350999999999999</v>
      </c>
      <c r="X42" s="9">
        <v>18.176000000000002</v>
      </c>
      <c r="Y42" s="5">
        <v>0.215</v>
      </c>
      <c r="Z42" s="5">
        <v>15.241</v>
      </c>
      <c r="AA42" s="5">
        <v>4.0000000000000001E-3</v>
      </c>
      <c r="AB42" s="5">
        <v>0</v>
      </c>
      <c r="AC42" s="5">
        <v>0</v>
      </c>
      <c r="AD42" s="5">
        <v>0.19350000000000001</v>
      </c>
      <c r="AE42" s="5">
        <v>0</v>
      </c>
      <c r="AF42" s="5">
        <v>97.657499999999999</v>
      </c>
      <c r="AG42" s="5">
        <v>0.45674526680277733</v>
      </c>
      <c r="AH42" s="8">
        <v>1256.2772430523501</v>
      </c>
    </row>
    <row r="43" spans="1:34" x14ac:dyDescent="0.25">
      <c r="A43" s="1" t="s">
        <v>19</v>
      </c>
      <c r="B43" s="1" t="s">
        <v>17</v>
      </c>
      <c r="C43" s="4" t="s">
        <v>30</v>
      </c>
      <c r="D43" s="1">
        <v>1</v>
      </c>
      <c r="E43" s="1">
        <v>7</v>
      </c>
      <c r="F43" s="5">
        <v>40.184285714285714</v>
      </c>
      <c r="G43" s="6">
        <v>4.2142857142857142E-2</v>
      </c>
      <c r="H43" s="6">
        <v>1.06904496764988E-3</v>
      </c>
      <c r="I43" s="5">
        <v>6.0285714285714276E-2</v>
      </c>
      <c r="J43" s="5">
        <v>11.090714285714286</v>
      </c>
      <c r="K43" s="5">
        <v>0.16357142857142856</v>
      </c>
      <c r="L43" s="5">
        <v>47.940571428571424</v>
      </c>
      <c r="M43" s="5">
        <v>0.31900000000000001</v>
      </c>
      <c r="N43" s="5">
        <v>0</v>
      </c>
      <c r="O43" s="5">
        <v>0.29371428571428571</v>
      </c>
      <c r="P43" s="5">
        <v>0</v>
      </c>
      <c r="Q43" s="7">
        <v>100.10042857142857</v>
      </c>
      <c r="R43" s="7">
        <v>88.509476060483408</v>
      </c>
      <c r="T43" s="5">
        <v>0</v>
      </c>
      <c r="U43" s="9">
        <v>1.1619999999999999</v>
      </c>
      <c r="V43" s="9">
        <v>27.091000000000001</v>
      </c>
      <c r="W43" s="9">
        <v>34.826999999999998</v>
      </c>
      <c r="X43" s="9">
        <v>18.902000000000001</v>
      </c>
      <c r="Y43" s="5">
        <v>0.22600000000000001</v>
      </c>
      <c r="Z43" s="5">
        <v>14.24</v>
      </c>
      <c r="AA43" s="5">
        <v>5.5E-2</v>
      </c>
      <c r="AB43" s="5">
        <v>0</v>
      </c>
      <c r="AC43" s="5">
        <v>0</v>
      </c>
      <c r="AD43" s="5">
        <v>0.187</v>
      </c>
      <c r="AE43" s="5">
        <v>0</v>
      </c>
      <c r="AF43" s="5">
        <v>96.76</v>
      </c>
      <c r="AG43" s="5">
        <v>0.4631379212968238</v>
      </c>
      <c r="AH43" s="8">
        <v>1200.9873532021068</v>
      </c>
    </row>
    <row r="44" spans="1:34" x14ac:dyDescent="0.25">
      <c r="A44" s="1" t="s">
        <v>19</v>
      </c>
      <c r="B44" s="1" t="s">
        <v>17</v>
      </c>
      <c r="C44" s="4" t="s">
        <v>30</v>
      </c>
      <c r="D44" s="1">
        <v>2</v>
      </c>
      <c r="E44" s="1">
        <v>17</v>
      </c>
      <c r="F44" s="5">
        <v>40.13711764705883</v>
      </c>
      <c r="G44" s="6">
        <v>4.0294117647058827E-2</v>
      </c>
      <c r="H44" s="6">
        <v>7.3464677386682912E-3</v>
      </c>
      <c r="I44" s="5">
        <v>6.3411764705882362E-2</v>
      </c>
      <c r="J44" s="5">
        <v>11.467823529411765</v>
      </c>
      <c r="K44" s="5">
        <v>0.16964705882352943</v>
      </c>
      <c r="L44" s="5">
        <v>47.693117647058841</v>
      </c>
      <c r="M44" s="5">
        <v>0.30682352941176472</v>
      </c>
      <c r="N44" s="5">
        <v>0</v>
      </c>
      <c r="O44" s="5">
        <v>0.28799999999999998</v>
      </c>
      <c r="P44" s="5">
        <v>0</v>
      </c>
      <c r="Q44" s="7">
        <v>100.17129411764707</v>
      </c>
      <c r="R44" s="7">
        <v>88.110907311424242</v>
      </c>
      <c r="T44" s="5">
        <v>0</v>
      </c>
      <c r="U44" s="9">
        <v>1.26275</v>
      </c>
      <c r="V44" s="9">
        <v>24.941500000000001</v>
      </c>
      <c r="W44" s="9">
        <v>33.809750000000001</v>
      </c>
      <c r="X44" s="9">
        <v>25.277000000000001</v>
      </c>
      <c r="Y44" s="5">
        <v>0.26024999999999998</v>
      </c>
      <c r="Z44" s="5">
        <v>11.841499999999998</v>
      </c>
      <c r="AA44" s="5">
        <v>6.4999999999999997E-3</v>
      </c>
      <c r="AB44" s="5">
        <v>0</v>
      </c>
      <c r="AC44" s="5">
        <v>0</v>
      </c>
      <c r="AD44" s="5">
        <v>0.16825000000000001</v>
      </c>
      <c r="AE44" s="5">
        <v>0</v>
      </c>
      <c r="AF44" s="5">
        <v>97.608499999999992</v>
      </c>
      <c r="AG44" s="5">
        <v>0.4763447807420263</v>
      </c>
      <c r="AH44" s="8">
        <v>1205.8351075064006</v>
      </c>
    </row>
    <row r="45" spans="1:34" x14ac:dyDescent="0.25">
      <c r="A45" s="1" t="s">
        <v>19</v>
      </c>
      <c r="B45" s="1" t="s">
        <v>17</v>
      </c>
      <c r="C45" s="4" t="s">
        <v>29</v>
      </c>
      <c r="D45" s="1">
        <v>3</v>
      </c>
      <c r="E45" s="1">
        <v>6</v>
      </c>
      <c r="F45" s="5">
        <v>39.582666666666668</v>
      </c>
      <c r="G45" s="6">
        <v>6.0666666666666667E-2</v>
      </c>
      <c r="H45" s="6">
        <v>1.9663841605003338E-3</v>
      </c>
      <c r="I45" s="5">
        <v>7.6333333333333336E-2</v>
      </c>
      <c r="J45" s="5">
        <v>10.237166666666667</v>
      </c>
      <c r="K45" s="5">
        <v>0.14100000000000001</v>
      </c>
      <c r="L45" s="5">
        <v>47.846166666666669</v>
      </c>
      <c r="M45" s="5">
        <v>0.30683333333333335</v>
      </c>
      <c r="N45" s="5">
        <v>0</v>
      </c>
      <c r="O45" s="5">
        <v>0.3066666666666667</v>
      </c>
      <c r="P45" s="5">
        <v>0</v>
      </c>
      <c r="Q45" s="7">
        <v>98.56283333333333</v>
      </c>
      <c r="R45" s="7">
        <v>89.280313539586814</v>
      </c>
      <c r="T45" s="5">
        <v>2.4500000000000001E-2</v>
      </c>
      <c r="U45" s="9">
        <v>0.30725000000000002</v>
      </c>
      <c r="V45" s="9">
        <v>28.956</v>
      </c>
      <c r="W45" s="9">
        <v>33.654499999999999</v>
      </c>
      <c r="X45" s="9">
        <v>19.02375</v>
      </c>
      <c r="Y45" s="5">
        <v>0.22500000000000001</v>
      </c>
      <c r="Z45" s="5">
        <v>14.427</v>
      </c>
      <c r="AA45" s="5">
        <v>5.7499999999999999E-3</v>
      </c>
      <c r="AB45" s="5">
        <v>0</v>
      </c>
      <c r="AC45" s="5">
        <v>0</v>
      </c>
      <c r="AD45" s="5">
        <v>0.19325000000000001</v>
      </c>
      <c r="AE45" s="5">
        <v>0</v>
      </c>
      <c r="AF45" s="5">
        <v>96.861249999999998</v>
      </c>
      <c r="AG45" s="5">
        <v>0.43818328937789813</v>
      </c>
      <c r="AH45" s="8">
        <v>1266.6046124195984</v>
      </c>
    </row>
    <row r="46" spans="1:34" x14ac:dyDescent="0.25">
      <c r="A46" s="1" t="s">
        <v>19</v>
      </c>
      <c r="B46" s="1" t="s">
        <v>17</v>
      </c>
      <c r="C46" s="4" t="s">
        <v>32</v>
      </c>
      <c r="D46" s="1">
        <v>4</v>
      </c>
      <c r="E46" s="1">
        <v>4</v>
      </c>
      <c r="F46" s="5">
        <v>39.780499999999996</v>
      </c>
      <c r="G46" s="6">
        <v>5.8499999999999996E-2</v>
      </c>
      <c r="H46" s="6">
        <v>1.2909944487360034E-3</v>
      </c>
      <c r="I46" s="5">
        <v>0.16775000000000001</v>
      </c>
      <c r="J46" s="5">
        <v>9.9029999999999987</v>
      </c>
      <c r="K46" s="5">
        <v>0.156</v>
      </c>
      <c r="L46" s="5">
        <v>48.178999999999995</v>
      </c>
      <c r="M46" s="5">
        <v>0.33124999999999999</v>
      </c>
      <c r="N46" s="5">
        <v>0</v>
      </c>
      <c r="O46" s="5">
        <v>0.30524999999999997</v>
      </c>
      <c r="P46" s="5">
        <v>0</v>
      </c>
      <c r="Q46" s="7">
        <v>98.888500000000008</v>
      </c>
      <c r="R46" s="7">
        <v>89.658271963529728</v>
      </c>
      <c r="T46" s="5">
        <v>2.5999999999999999E-2</v>
      </c>
      <c r="U46" s="9">
        <v>0.313</v>
      </c>
      <c r="V46" s="9">
        <v>28.527000000000001</v>
      </c>
      <c r="W46" s="9">
        <v>33.880000000000003</v>
      </c>
      <c r="X46" s="9">
        <v>19.998000000000001</v>
      </c>
      <c r="Y46" s="5">
        <v>0.26400000000000001</v>
      </c>
      <c r="Z46" s="5">
        <v>13.736000000000001</v>
      </c>
      <c r="AA46" s="5">
        <v>5.0000000000000001E-3</v>
      </c>
      <c r="AB46" s="5">
        <v>0</v>
      </c>
      <c r="AC46" s="5">
        <v>0</v>
      </c>
      <c r="AD46" s="5">
        <v>0.20200000000000001</v>
      </c>
      <c r="AE46" s="5">
        <v>0</v>
      </c>
      <c r="AF46" s="5">
        <v>97.019000000000005</v>
      </c>
      <c r="AG46" s="5">
        <v>0.44350876760682684</v>
      </c>
      <c r="AH46" s="8">
        <v>1260.9506401992685</v>
      </c>
    </row>
    <row r="47" spans="1:34" x14ac:dyDescent="0.25">
      <c r="A47" s="1" t="s">
        <v>20</v>
      </c>
      <c r="B47" s="1" t="s">
        <v>17</v>
      </c>
      <c r="C47" s="4" t="s">
        <v>29</v>
      </c>
      <c r="D47" s="1">
        <v>1</v>
      </c>
      <c r="E47" s="1">
        <v>4</v>
      </c>
      <c r="F47" s="5">
        <v>39.777500000000003</v>
      </c>
      <c r="G47" s="6">
        <v>7.1500000000000008E-2</v>
      </c>
      <c r="H47" s="6">
        <v>9.2556289179431556E-3</v>
      </c>
      <c r="I47" s="5">
        <v>7.1500000000000008E-2</v>
      </c>
      <c r="J47" s="5">
        <v>9.7447500000000016</v>
      </c>
      <c r="K47" s="5">
        <v>0.14050000000000001</v>
      </c>
      <c r="L47" s="5">
        <v>48.283000000000001</v>
      </c>
      <c r="M47" s="5">
        <v>0.37724999999999997</v>
      </c>
      <c r="N47" s="5">
        <v>0</v>
      </c>
      <c r="O47" s="5">
        <v>0.31675000000000003</v>
      </c>
      <c r="P47" s="5">
        <v>0</v>
      </c>
      <c r="Q47" s="7">
        <v>98.798000000000002</v>
      </c>
      <c r="R47" s="7">
        <v>89.826409624088313</v>
      </c>
      <c r="T47" s="5">
        <v>2.2919999999999998</v>
      </c>
      <c r="U47" s="9">
        <v>2.0299999999999998</v>
      </c>
      <c r="V47" s="9">
        <v>22.385000000000002</v>
      </c>
      <c r="W47" s="9">
        <v>30.163</v>
      </c>
      <c r="X47" s="9">
        <v>28.062999999999999</v>
      </c>
      <c r="Y47" s="5">
        <v>0.315</v>
      </c>
      <c r="Z47" s="5">
        <v>10.347</v>
      </c>
      <c r="AA47" s="5">
        <v>0.436</v>
      </c>
      <c r="AB47" s="5">
        <v>0</v>
      </c>
      <c r="AC47" s="5">
        <v>0</v>
      </c>
      <c r="AD47" s="5">
        <v>0.12</v>
      </c>
      <c r="AE47" s="5">
        <v>0</v>
      </c>
      <c r="AF47" s="5">
        <v>96.236999999999995</v>
      </c>
      <c r="AG47" s="5">
        <v>0.47485054357472417</v>
      </c>
      <c r="AH47" s="8">
        <v>1353.1927450083183</v>
      </c>
    </row>
    <row r="48" spans="1:34" x14ac:dyDescent="0.25">
      <c r="A48" s="1" t="s">
        <v>20</v>
      </c>
      <c r="B48" s="1" t="s">
        <v>17</v>
      </c>
      <c r="C48" s="4" t="s">
        <v>32</v>
      </c>
      <c r="D48" s="1">
        <v>1</v>
      </c>
      <c r="E48" s="1">
        <v>3</v>
      </c>
      <c r="F48" s="5">
        <v>39.818666666666665</v>
      </c>
      <c r="G48" s="6">
        <v>5.2333333333333336E-2</v>
      </c>
      <c r="H48" s="6">
        <v>5.6862407030772973E-3</v>
      </c>
      <c r="I48" s="5">
        <v>8.433333333333333E-2</v>
      </c>
      <c r="J48" s="5">
        <v>10.471333333333334</v>
      </c>
      <c r="K48" s="5">
        <v>0.17833333333333332</v>
      </c>
      <c r="L48" s="5">
        <v>47.916333333333334</v>
      </c>
      <c r="M48" s="5">
        <v>0.35299999999999998</v>
      </c>
      <c r="N48" s="5">
        <v>0</v>
      </c>
      <c r="O48" s="5">
        <v>0.30466666666666664</v>
      </c>
      <c r="P48" s="5">
        <v>0</v>
      </c>
      <c r="Q48" s="7">
        <v>99.190999999999988</v>
      </c>
      <c r="R48" s="7">
        <v>89.076197765971983</v>
      </c>
      <c r="T48" s="5">
        <v>2.2919999999999998</v>
      </c>
      <c r="U48" s="9">
        <v>2.0299999999999998</v>
      </c>
      <c r="V48" s="9">
        <v>22.385000000000002</v>
      </c>
      <c r="W48" s="9">
        <v>30.163</v>
      </c>
      <c r="X48" s="9">
        <v>28.062999999999999</v>
      </c>
      <c r="Y48" s="5">
        <v>0.315</v>
      </c>
      <c r="Z48" s="5">
        <v>10.347</v>
      </c>
      <c r="AA48" s="5">
        <v>0.436</v>
      </c>
      <c r="AB48" s="5">
        <v>0</v>
      </c>
      <c r="AC48" s="5">
        <v>0</v>
      </c>
      <c r="AD48" s="5">
        <v>0.12</v>
      </c>
      <c r="AE48" s="5">
        <v>0</v>
      </c>
      <c r="AF48" s="5">
        <v>96.236999999999995</v>
      </c>
      <c r="AG48" s="5">
        <v>0.47485054357472417</v>
      </c>
      <c r="AH48" s="8">
        <v>1282.3904292977541</v>
      </c>
    </row>
    <row r="49" spans="1:34" x14ac:dyDescent="0.25">
      <c r="A49" s="1" t="s">
        <v>21</v>
      </c>
      <c r="B49" s="1" t="s">
        <v>22</v>
      </c>
      <c r="C49" s="4" t="s">
        <v>29</v>
      </c>
      <c r="D49" s="1">
        <v>2</v>
      </c>
      <c r="E49" s="1">
        <v>7</v>
      </c>
      <c r="F49" s="5">
        <v>40.639428571428574</v>
      </c>
      <c r="G49" s="6">
        <v>6.3142857142857139E-2</v>
      </c>
      <c r="H49" s="6">
        <v>6.1489449346634499E-3</v>
      </c>
      <c r="I49" s="5">
        <v>0.12857142857142859</v>
      </c>
      <c r="J49" s="5">
        <v>8.7882857142857151</v>
      </c>
      <c r="K49" s="5">
        <v>0.13485714285714287</v>
      </c>
      <c r="L49" s="5">
        <v>49.476714285714273</v>
      </c>
      <c r="M49" s="5">
        <v>0.33142857142857146</v>
      </c>
      <c r="N49" s="5">
        <v>0</v>
      </c>
      <c r="O49" s="5">
        <v>0.41728571428571426</v>
      </c>
      <c r="P49" s="5">
        <v>0</v>
      </c>
      <c r="Q49" s="7">
        <v>99.987285714285704</v>
      </c>
      <c r="R49" s="7">
        <v>90.935752927099017</v>
      </c>
      <c r="T49" s="5">
        <v>0</v>
      </c>
      <c r="U49" s="9">
        <v>0.316</v>
      </c>
      <c r="V49" s="9">
        <v>18.851500000000001</v>
      </c>
      <c r="W49" s="9">
        <v>45.322000000000003</v>
      </c>
      <c r="X49" s="9">
        <v>15.244</v>
      </c>
      <c r="Y49" s="5">
        <v>0.2155</v>
      </c>
      <c r="Z49" s="5">
        <v>16.508499999999998</v>
      </c>
      <c r="AA49" s="5">
        <v>3.95E-2</v>
      </c>
      <c r="AB49" s="5">
        <v>0</v>
      </c>
      <c r="AC49" s="5">
        <v>0</v>
      </c>
      <c r="AD49" s="5">
        <v>0.26200000000000001</v>
      </c>
      <c r="AE49" s="5">
        <v>0</v>
      </c>
      <c r="AF49" s="5">
        <v>96.782499999999999</v>
      </c>
      <c r="AG49" s="5">
        <v>0.61734456227017387</v>
      </c>
      <c r="AH49" s="8">
        <v>1331.4439302663616</v>
      </c>
    </row>
    <row r="50" spans="1:34" x14ac:dyDescent="0.25">
      <c r="A50" s="1" t="s">
        <v>21</v>
      </c>
      <c r="B50" s="1" t="s">
        <v>22</v>
      </c>
      <c r="C50" s="4" t="s">
        <v>29</v>
      </c>
      <c r="D50" s="1">
        <v>3</v>
      </c>
      <c r="E50" s="1">
        <v>5</v>
      </c>
      <c r="F50" s="5">
        <v>40.616</v>
      </c>
      <c r="G50" s="6">
        <v>6.1199999999999997E-2</v>
      </c>
      <c r="H50" s="6">
        <v>5.3572380943915894E-3</v>
      </c>
      <c r="I50" s="5">
        <v>0.13440000000000002</v>
      </c>
      <c r="J50" s="5">
        <v>8.6883999999999997</v>
      </c>
      <c r="K50" s="5">
        <v>0.13379999999999997</v>
      </c>
      <c r="L50" s="5">
        <v>49.471199999999996</v>
      </c>
      <c r="M50" s="5">
        <v>0.33199999999999996</v>
      </c>
      <c r="N50" s="5">
        <v>0</v>
      </c>
      <c r="O50" s="5">
        <v>0.41059999999999997</v>
      </c>
      <c r="P50" s="5">
        <v>0</v>
      </c>
      <c r="Q50" s="7">
        <v>99.858599999999996</v>
      </c>
      <c r="R50" s="7">
        <v>91.028623397371504</v>
      </c>
      <c r="T50" s="5">
        <v>6.0000000000000001E-3</v>
      </c>
      <c r="U50" s="9">
        <v>0.34150000000000003</v>
      </c>
      <c r="V50" s="9">
        <v>20.582000000000001</v>
      </c>
      <c r="W50" s="9">
        <v>42.415500000000002</v>
      </c>
      <c r="X50" s="9">
        <v>16.914000000000001</v>
      </c>
      <c r="Y50" s="5">
        <v>0.215</v>
      </c>
      <c r="Z50" s="5">
        <v>15.1845</v>
      </c>
      <c r="AA50" s="5">
        <v>0.02</v>
      </c>
      <c r="AB50" s="5">
        <v>0</v>
      </c>
      <c r="AC50" s="5">
        <v>0</v>
      </c>
      <c r="AD50" s="5">
        <v>0.2455</v>
      </c>
      <c r="AE50" s="5">
        <v>0</v>
      </c>
      <c r="AF50" s="5">
        <v>95.950500000000005</v>
      </c>
      <c r="AG50" s="5">
        <v>0.58034486297166477</v>
      </c>
      <c r="AH50" s="8">
        <v>1312.5918458626384</v>
      </c>
    </row>
    <row r="51" spans="1:34" x14ac:dyDescent="0.25">
      <c r="A51" s="1" t="s">
        <v>21</v>
      </c>
      <c r="B51" s="1" t="s">
        <v>22</v>
      </c>
      <c r="C51" s="4" t="s">
        <v>32</v>
      </c>
      <c r="D51" s="1">
        <v>3</v>
      </c>
      <c r="E51" s="1">
        <v>1</v>
      </c>
      <c r="F51" s="5">
        <v>40.468000000000004</v>
      </c>
      <c r="G51" s="6">
        <v>5.3999999999999999E-2</v>
      </c>
      <c r="H51" s="6">
        <v>0</v>
      </c>
      <c r="I51" s="5">
        <v>0.27</v>
      </c>
      <c r="J51" s="5">
        <v>11.564</v>
      </c>
      <c r="K51" s="5">
        <v>0.17499999999999999</v>
      </c>
      <c r="L51" s="5">
        <v>46.357999999999997</v>
      </c>
      <c r="M51" s="5">
        <v>0.34899999999999998</v>
      </c>
      <c r="N51" s="5">
        <v>0</v>
      </c>
      <c r="O51" s="5">
        <v>0.30099999999999999</v>
      </c>
      <c r="P51" s="5">
        <v>0</v>
      </c>
      <c r="Q51" s="7">
        <v>99.539000000000001</v>
      </c>
      <c r="R51" s="7">
        <v>87.720560572029456</v>
      </c>
      <c r="T51" s="5">
        <v>6.0000000000000001E-3</v>
      </c>
      <c r="U51" s="9">
        <v>0.34150000000000003</v>
      </c>
      <c r="V51" s="9">
        <v>20.582000000000001</v>
      </c>
      <c r="W51" s="9">
        <v>42.415500000000002</v>
      </c>
      <c r="X51" s="9">
        <v>16.914000000000001</v>
      </c>
      <c r="Y51" s="5">
        <v>0.215</v>
      </c>
      <c r="Z51" s="5">
        <v>15.1845</v>
      </c>
      <c r="AA51" s="5">
        <v>0.02</v>
      </c>
      <c r="AB51" s="5">
        <v>0</v>
      </c>
      <c r="AC51" s="5">
        <v>0</v>
      </c>
      <c r="AD51" s="5">
        <v>0.2455</v>
      </c>
      <c r="AE51" s="5">
        <v>0</v>
      </c>
      <c r="AF51" s="5">
        <v>95.950500000000005</v>
      </c>
      <c r="AG51" s="5">
        <v>0.58034486297166477</v>
      </c>
      <c r="AH51" s="8">
        <v>1284.8593753958512</v>
      </c>
    </row>
    <row r="52" spans="1:34" x14ac:dyDescent="0.25">
      <c r="A52" s="1" t="s">
        <v>21</v>
      </c>
      <c r="B52" s="1" t="s">
        <v>22</v>
      </c>
      <c r="C52" s="4" t="s">
        <v>30</v>
      </c>
      <c r="D52" s="1">
        <v>4</v>
      </c>
      <c r="E52" s="1">
        <v>10</v>
      </c>
      <c r="F52" s="5">
        <v>40.193599999999989</v>
      </c>
      <c r="G52" s="6">
        <v>5.28E-2</v>
      </c>
      <c r="H52" s="6">
        <v>2.0439612955672295E-3</v>
      </c>
      <c r="I52" s="5">
        <v>0.11289999999999997</v>
      </c>
      <c r="J52" s="5">
        <v>10.884699999999999</v>
      </c>
      <c r="K52" s="5">
        <v>0.17780000000000001</v>
      </c>
      <c r="L52" s="5">
        <v>47.631800000000005</v>
      </c>
      <c r="M52" s="5">
        <v>0.3531999999999999</v>
      </c>
      <c r="N52" s="5">
        <v>0</v>
      </c>
      <c r="O52" s="5">
        <v>0.32130000000000003</v>
      </c>
      <c r="P52" s="5">
        <v>0</v>
      </c>
      <c r="Q52" s="7">
        <v>99.735299999999995</v>
      </c>
      <c r="R52" s="7">
        <v>88.633862713154343</v>
      </c>
      <c r="T52" s="5">
        <v>0</v>
      </c>
      <c r="U52" s="9">
        <v>0.33850000000000002</v>
      </c>
      <c r="V52" s="9">
        <v>21.740499999999997</v>
      </c>
      <c r="W52" s="9">
        <v>42.247</v>
      </c>
      <c r="X52" s="9">
        <v>14.7615</v>
      </c>
      <c r="Y52" s="5">
        <v>0.18049999999999999</v>
      </c>
      <c r="Z52" s="5">
        <v>16.973500000000001</v>
      </c>
      <c r="AA52" s="5">
        <v>2.1499999999999998E-2</v>
      </c>
      <c r="AB52" s="5">
        <v>0</v>
      </c>
      <c r="AC52" s="5">
        <v>0</v>
      </c>
      <c r="AD52" s="5">
        <v>0.27849999999999997</v>
      </c>
      <c r="AE52" s="5">
        <v>0</v>
      </c>
      <c r="AF52" s="5">
        <v>96.545999999999992</v>
      </c>
      <c r="AG52" s="5">
        <v>0.56597524216056483</v>
      </c>
      <c r="AH52" s="8">
        <v>1271.2489742570119</v>
      </c>
    </row>
    <row r="53" spans="1:34" x14ac:dyDescent="0.25">
      <c r="A53" s="1" t="s">
        <v>21</v>
      </c>
      <c r="B53" s="1" t="s">
        <v>22</v>
      </c>
      <c r="C53" s="4" t="s">
        <v>30</v>
      </c>
      <c r="D53" s="1">
        <v>5</v>
      </c>
      <c r="E53" s="1">
        <v>9</v>
      </c>
      <c r="F53" s="5">
        <v>40.578555555555546</v>
      </c>
      <c r="G53" s="6">
        <v>6.2666666666666676E-2</v>
      </c>
      <c r="H53" s="6">
        <v>3.3541019662495517E-3</v>
      </c>
      <c r="I53" s="5">
        <v>0.11222222222222222</v>
      </c>
      <c r="J53" s="5">
        <v>8.7190000000000012</v>
      </c>
      <c r="K53" s="5">
        <v>0.14066666666666669</v>
      </c>
      <c r="L53" s="5">
        <v>49.263444444444445</v>
      </c>
      <c r="M53" s="5">
        <v>0.33355555555555561</v>
      </c>
      <c r="N53" s="5">
        <v>0</v>
      </c>
      <c r="O53" s="5">
        <v>0.40577777777777779</v>
      </c>
      <c r="P53" s="5">
        <v>0</v>
      </c>
      <c r="Q53" s="7">
        <v>99.623666666666651</v>
      </c>
      <c r="R53" s="7">
        <v>90.965344005523036</v>
      </c>
      <c r="T53" s="5">
        <v>0</v>
      </c>
      <c r="U53" s="9">
        <v>0.35099999999999998</v>
      </c>
      <c r="V53" s="9">
        <v>22.010999999999999</v>
      </c>
      <c r="W53" s="9">
        <v>40.5015</v>
      </c>
      <c r="X53" s="9">
        <v>17.920000000000002</v>
      </c>
      <c r="Y53" s="5">
        <v>0.22500000000000001</v>
      </c>
      <c r="Z53" s="5">
        <v>14.709</v>
      </c>
      <c r="AA53" s="5">
        <v>4.2999999999999997E-2</v>
      </c>
      <c r="AB53" s="5">
        <v>0</v>
      </c>
      <c r="AC53" s="5">
        <v>0</v>
      </c>
      <c r="AD53" s="5">
        <v>0.2525</v>
      </c>
      <c r="AE53" s="5">
        <v>0</v>
      </c>
      <c r="AF53" s="5">
        <v>96.045000000000002</v>
      </c>
      <c r="AG53" s="5">
        <v>0.55252771062583383</v>
      </c>
      <c r="AH53" s="8">
        <v>1308.9853050198712</v>
      </c>
    </row>
    <row r="54" spans="1:34" x14ac:dyDescent="0.25">
      <c r="A54" s="1" t="s">
        <v>23</v>
      </c>
      <c r="B54" s="1" t="s">
        <v>22</v>
      </c>
      <c r="C54" s="4" t="s">
        <v>32</v>
      </c>
      <c r="D54" s="1">
        <v>1</v>
      </c>
      <c r="E54" s="1">
        <v>1</v>
      </c>
      <c r="F54" s="5">
        <v>40.051000000000002</v>
      </c>
      <c r="G54" s="6">
        <v>8.5999999999999993E-2</v>
      </c>
      <c r="H54" s="6">
        <v>0</v>
      </c>
      <c r="I54" s="5">
        <v>0.34200000000000003</v>
      </c>
      <c r="J54" s="5">
        <v>10.105</v>
      </c>
      <c r="K54" s="5">
        <v>0.151</v>
      </c>
      <c r="L54" s="5">
        <v>47.881</v>
      </c>
      <c r="M54" s="5">
        <v>0.33300000000000002</v>
      </c>
      <c r="N54" s="5">
        <v>0</v>
      </c>
      <c r="O54" s="5">
        <v>0.39200000000000002</v>
      </c>
      <c r="P54" s="5">
        <v>0</v>
      </c>
      <c r="Q54" s="7">
        <v>99.340999999999994</v>
      </c>
      <c r="R54" s="7">
        <v>89.410937638334048</v>
      </c>
      <c r="T54" s="5">
        <v>0</v>
      </c>
      <c r="U54" s="9">
        <v>0.34599999999999997</v>
      </c>
      <c r="V54" s="9">
        <v>20.757999999999999</v>
      </c>
      <c r="W54" s="9">
        <v>43.591000000000001</v>
      </c>
      <c r="X54" s="9">
        <v>17.334</v>
      </c>
      <c r="Y54" s="5">
        <v>0.23799999999999999</v>
      </c>
      <c r="Z54" s="5">
        <v>14.457000000000001</v>
      </c>
      <c r="AA54" s="5">
        <v>1.9E-2</v>
      </c>
      <c r="AB54" s="5">
        <v>0</v>
      </c>
      <c r="AC54" s="5">
        <v>0</v>
      </c>
      <c r="AD54" s="5">
        <v>0.23899999999999999</v>
      </c>
      <c r="AE54" s="5">
        <v>0</v>
      </c>
      <c r="AF54" s="5">
        <v>97.003</v>
      </c>
      <c r="AG54" s="5">
        <v>0.58492181409506383</v>
      </c>
      <c r="AH54" s="8">
        <v>1389.9755283699403</v>
      </c>
    </row>
    <row r="55" spans="1:34" x14ac:dyDescent="0.25">
      <c r="A55" s="1" t="s">
        <v>23</v>
      </c>
      <c r="B55" s="1" t="s">
        <v>22</v>
      </c>
      <c r="C55" s="4" t="s">
        <v>29</v>
      </c>
      <c r="D55" s="1">
        <v>2</v>
      </c>
      <c r="E55" s="1">
        <v>3</v>
      </c>
      <c r="F55" s="5">
        <v>40.840333333333334</v>
      </c>
      <c r="G55" s="6">
        <v>0.05</v>
      </c>
      <c r="H55" s="6">
        <v>3.0000000000000547E-3</v>
      </c>
      <c r="I55" s="5">
        <v>0.11966666666666666</v>
      </c>
      <c r="J55" s="5">
        <v>8.9269999999999996</v>
      </c>
      <c r="K55" s="5">
        <v>0.13900000000000001</v>
      </c>
      <c r="L55" s="5">
        <v>49.32266666666667</v>
      </c>
      <c r="M55" s="5">
        <v>0.32966666666666672</v>
      </c>
      <c r="N55" s="5">
        <v>0</v>
      </c>
      <c r="O55" s="5">
        <v>0.41166666666666663</v>
      </c>
      <c r="P55" s="5">
        <v>0</v>
      </c>
      <c r="Q55" s="7">
        <v>100.15</v>
      </c>
      <c r="R55" s="7">
        <v>90.779768842133507</v>
      </c>
      <c r="T55" s="5">
        <v>0</v>
      </c>
      <c r="U55" s="9">
        <v>0.35</v>
      </c>
      <c r="V55" s="9">
        <v>21.366999999999997</v>
      </c>
      <c r="W55" s="9">
        <v>42.6325</v>
      </c>
      <c r="X55" s="9">
        <v>17.613</v>
      </c>
      <c r="Y55" s="5">
        <v>0.245</v>
      </c>
      <c r="Z55" s="5">
        <v>14.564</v>
      </c>
      <c r="AA55" s="5">
        <v>6.5000000000000006E-3</v>
      </c>
      <c r="AB55" s="5">
        <v>0</v>
      </c>
      <c r="AC55" s="5">
        <v>0</v>
      </c>
      <c r="AD55" s="5">
        <v>0.2515</v>
      </c>
      <c r="AE55" s="5">
        <v>0</v>
      </c>
      <c r="AF55" s="5">
        <v>97.0595</v>
      </c>
      <c r="AG55" s="5">
        <v>0.57245179527556778</v>
      </c>
      <c r="AH55" s="8">
        <v>1261.9909000531086</v>
      </c>
    </row>
    <row r="56" spans="1:34" x14ac:dyDescent="0.25">
      <c r="A56" s="1" t="s">
        <v>23</v>
      </c>
      <c r="B56" s="1" t="s">
        <v>22</v>
      </c>
      <c r="C56" s="4" t="s">
        <v>29</v>
      </c>
      <c r="D56" s="1">
        <v>3</v>
      </c>
      <c r="E56" s="1">
        <v>6</v>
      </c>
      <c r="F56" s="5">
        <v>40.84442857142858</v>
      </c>
      <c r="G56" s="6">
        <v>0.10414285714285713</v>
      </c>
      <c r="H56" s="6">
        <v>9.7911524687680947E-3</v>
      </c>
      <c r="I56" s="5">
        <v>0.17657142857142857</v>
      </c>
      <c r="J56" s="5">
        <v>7.9772857142857134</v>
      </c>
      <c r="K56" s="5">
        <v>0.12742857142857142</v>
      </c>
      <c r="L56" s="5">
        <v>49.533142857142856</v>
      </c>
      <c r="M56" s="5">
        <v>0.32728571428571429</v>
      </c>
      <c r="N56" s="5">
        <v>0</v>
      </c>
      <c r="O56" s="5">
        <v>0.42171428571428571</v>
      </c>
      <c r="P56" s="5">
        <v>0</v>
      </c>
      <c r="Q56" s="7">
        <v>99.516857142857134</v>
      </c>
      <c r="R56" s="7">
        <v>91.711484804186043</v>
      </c>
      <c r="T56" s="5">
        <v>0</v>
      </c>
      <c r="U56" s="9">
        <v>0.3165</v>
      </c>
      <c r="V56" s="9">
        <v>21.267499999999998</v>
      </c>
      <c r="W56" s="9">
        <v>43.581500000000005</v>
      </c>
      <c r="X56" s="9">
        <v>14.684000000000001</v>
      </c>
      <c r="Y56" s="5">
        <v>0.20050000000000001</v>
      </c>
      <c r="Z56" s="5">
        <v>16.380499999999998</v>
      </c>
      <c r="AA56" s="5">
        <v>1.0999999999999999E-2</v>
      </c>
      <c r="AB56" s="5">
        <v>0</v>
      </c>
      <c r="AC56" s="5">
        <v>0</v>
      </c>
      <c r="AD56" s="5">
        <v>0.25800000000000001</v>
      </c>
      <c r="AE56" s="5">
        <v>0</v>
      </c>
      <c r="AF56" s="5">
        <v>96.728499999999997</v>
      </c>
      <c r="AG56" s="5">
        <v>0.57896960564982458</v>
      </c>
      <c r="AH56" s="8">
        <v>1434.0363057392447</v>
      </c>
    </row>
    <row r="57" spans="1:34" x14ac:dyDescent="0.25">
      <c r="A57" s="1" t="s">
        <v>23</v>
      </c>
      <c r="B57" s="1" t="s">
        <v>22</v>
      </c>
      <c r="C57" s="4" t="s">
        <v>29</v>
      </c>
      <c r="D57" s="1">
        <v>4</v>
      </c>
      <c r="E57" s="1">
        <v>1</v>
      </c>
      <c r="F57" s="5">
        <v>40.78</v>
      </c>
      <c r="G57" s="6">
        <v>7.0000000000000007E-2</v>
      </c>
      <c r="H57" s="6">
        <v>0</v>
      </c>
      <c r="I57" s="5">
        <v>0.26500000000000001</v>
      </c>
      <c r="J57" s="5">
        <v>7.9329999999999998</v>
      </c>
      <c r="K57" s="5">
        <v>0.15</v>
      </c>
      <c r="L57" s="5">
        <v>49.673000000000002</v>
      </c>
      <c r="M57" s="5">
        <v>0.34399999999999997</v>
      </c>
      <c r="N57" s="5">
        <v>0</v>
      </c>
      <c r="O57" s="5">
        <v>0.41</v>
      </c>
      <c r="P57" s="5">
        <v>0</v>
      </c>
      <c r="Q57" s="7">
        <v>99.641999999999996</v>
      </c>
      <c r="R57" s="7">
        <v>91.775012135228877</v>
      </c>
      <c r="T57" s="5">
        <v>0</v>
      </c>
      <c r="U57" s="9">
        <v>0.3165</v>
      </c>
      <c r="V57" s="9">
        <v>21.267499999999998</v>
      </c>
      <c r="W57" s="9">
        <v>43.581500000000005</v>
      </c>
      <c r="X57" s="9">
        <v>14.684000000000001</v>
      </c>
      <c r="Y57" s="5">
        <v>0.20050000000000001</v>
      </c>
      <c r="Z57" s="5">
        <v>16.380499999999998</v>
      </c>
      <c r="AA57" s="5">
        <v>1.0999999999999999E-2</v>
      </c>
      <c r="AB57" s="5">
        <v>0</v>
      </c>
      <c r="AC57" s="5">
        <v>0</v>
      </c>
      <c r="AD57" s="5">
        <v>0.25800000000000001</v>
      </c>
      <c r="AE57" s="5">
        <v>0</v>
      </c>
      <c r="AF57" s="5">
        <v>96.728499999999997</v>
      </c>
      <c r="AG57" s="5">
        <v>0.57896960564982458</v>
      </c>
      <c r="AH57" s="8">
        <v>1336.1513281682749</v>
      </c>
    </row>
    <row r="58" spans="1:34" x14ac:dyDescent="0.25">
      <c r="A58" s="1" t="s">
        <v>23</v>
      </c>
      <c r="B58" s="1" t="s">
        <v>22</v>
      </c>
      <c r="C58" s="4" t="s">
        <v>29</v>
      </c>
      <c r="D58" s="1">
        <v>5</v>
      </c>
      <c r="E58" s="1">
        <v>3</v>
      </c>
      <c r="F58" s="5">
        <v>40.512333333333338</v>
      </c>
      <c r="G58" s="6">
        <v>6.7666666666666667E-2</v>
      </c>
      <c r="H58" s="6">
        <v>4.7258156262525242E-3</v>
      </c>
      <c r="I58" s="5">
        <v>0.13700000000000001</v>
      </c>
      <c r="J58" s="5">
        <v>9.2080000000000002</v>
      </c>
      <c r="K58" s="5">
        <v>0.14266666666666669</v>
      </c>
      <c r="L58" s="5">
        <v>48.851666666666667</v>
      </c>
      <c r="M58" s="5">
        <v>0.32933333333333331</v>
      </c>
      <c r="N58" s="5">
        <v>0</v>
      </c>
      <c r="O58" s="5">
        <v>0.40300000000000002</v>
      </c>
      <c r="P58" s="5">
        <v>0</v>
      </c>
      <c r="Q58" s="7">
        <v>99.656333333333336</v>
      </c>
      <c r="R58" s="7">
        <v>90.434377654913462</v>
      </c>
      <c r="T58" s="5">
        <v>0</v>
      </c>
      <c r="U58" s="9">
        <v>0.39</v>
      </c>
      <c r="V58" s="9">
        <v>23.045000000000002</v>
      </c>
      <c r="W58" s="9">
        <v>40.366</v>
      </c>
      <c r="X58" s="9">
        <v>17.170000000000002</v>
      </c>
      <c r="Y58" s="5">
        <v>0.24</v>
      </c>
      <c r="Z58" s="5">
        <v>14.988</v>
      </c>
      <c r="AA58" s="5">
        <v>1.4999999999999999E-2</v>
      </c>
      <c r="AB58" s="5">
        <v>0</v>
      </c>
      <c r="AC58" s="5">
        <v>0</v>
      </c>
      <c r="AD58" s="5">
        <v>0.254</v>
      </c>
      <c r="AE58" s="5">
        <v>0</v>
      </c>
      <c r="AF58" s="5">
        <v>96.48</v>
      </c>
      <c r="AG58" s="5">
        <v>0.54032008726312208</v>
      </c>
      <c r="AH58" s="8">
        <v>1318.6722436911928</v>
      </c>
    </row>
    <row r="59" spans="1:34" x14ac:dyDescent="0.25">
      <c r="A59" s="1" t="s">
        <v>23</v>
      </c>
      <c r="B59" s="1" t="s">
        <v>22</v>
      </c>
      <c r="C59" s="4" t="s">
        <v>30</v>
      </c>
      <c r="D59" s="1">
        <v>6</v>
      </c>
      <c r="E59" s="1">
        <v>6</v>
      </c>
      <c r="F59" s="5">
        <v>40.395000000000003</v>
      </c>
      <c r="G59" s="6">
        <v>0.06</v>
      </c>
      <c r="H59" s="6">
        <v>1.4142135623733114E-3</v>
      </c>
      <c r="I59" s="5">
        <v>0.10583333333333333</v>
      </c>
      <c r="J59" s="5">
        <v>9.6363333333333347</v>
      </c>
      <c r="K59" s="5">
        <v>0.16283333333333336</v>
      </c>
      <c r="L59" s="5">
        <v>48.218500000000006</v>
      </c>
      <c r="M59" s="5">
        <v>0.34366666666666662</v>
      </c>
      <c r="N59" s="5">
        <v>0</v>
      </c>
      <c r="O59" s="5">
        <v>0.36349999999999999</v>
      </c>
      <c r="P59" s="5">
        <v>0</v>
      </c>
      <c r="Q59" s="7">
        <v>99.292666666666662</v>
      </c>
      <c r="R59" s="7">
        <v>89.916083282254462</v>
      </c>
      <c r="T59" s="5">
        <v>0</v>
      </c>
      <c r="U59" s="9">
        <v>0.34350000000000003</v>
      </c>
      <c r="V59" s="9">
        <v>21.622999999999998</v>
      </c>
      <c r="W59" s="9">
        <v>43.507999999999996</v>
      </c>
      <c r="X59" s="9">
        <v>15.4095</v>
      </c>
      <c r="Y59" s="5">
        <v>0.20600000000000002</v>
      </c>
      <c r="Z59" s="5">
        <v>16.157499999999999</v>
      </c>
      <c r="AA59" s="5">
        <v>6.0000000000000001E-3</v>
      </c>
      <c r="AB59" s="5">
        <v>0</v>
      </c>
      <c r="AC59" s="5">
        <v>0</v>
      </c>
      <c r="AD59" s="5">
        <v>0.26800000000000002</v>
      </c>
      <c r="AE59" s="5">
        <v>0</v>
      </c>
      <c r="AF59" s="5">
        <v>97.535499999999999</v>
      </c>
      <c r="AG59" s="5">
        <v>0.57451085583141048</v>
      </c>
      <c r="AH59" s="8">
        <v>1298.4233413182819</v>
      </c>
    </row>
    <row r="60" spans="1:34" x14ac:dyDescent="0.25">
      <c r="A60" s="1" t="s">
        <v>0</v>
      </c>
      <c r="B60" s="1" t="s">
        <v>22</v>
      </c>
      <c r="C60" s="4" t="s">
        <v>30</v>
      </c>
      <c r="D60" s="1">
        <v>1</v>
      </c>
      <c r="E60" s="1">
        <v>5</v>
      </c>
      <c r="F60" s="5">
        <v>40.664999999999999</v>
      </c>
      <c r="G60" s="6">
        <v>5.6999999999999995E-2</v>
      </c>
      <c r="H60" s="6">
        <v>3.1622776601684523E-3</v>
      </c>
      <c r="I60" s="5">
        <v>0.1396</v>
      </c>
      <c r="J60" s="5">
        <v>9.6433999999999997</v>
      </c>
      <c r="K60" s="5">
        <v>0.156</v>
      </c>
      <c r="L60" s="5">
        <v>48.764599999999994</v>
      </c>
      <c r="M60" s="5">
        <v>0.34499999999999997</v>
      </c>
      <c r="N60" s="5">
        <v>0</v>
      </c>
      <c r="O60" s="5">
        <v>0.40360000000000007</v>
      </c>
      <c r="P60" s="5">
        <v>0</v>
      </c>
      <c r="Q60" s="7">
        <v>100.18</v>
      </c>
      <c r="R60" s="7">
        <v>90.011148241224149</v>
      </c>
      <c r="T60" s="5">
        <v>0</v>
      </c>
      <c r="U60" s="9">
        <v>0.35699999999999998</v>
      </c>
      <c r="V60" s="9">
        <v>23.599</v>
      </c>
      <c r="W60" s="9">
        <v>38.512</v>
      </c>
      <c r="X60" s="9">
        <v>24.745999999999999</v>
      </c>
      <c r="Y60" s="5">
        <v>0.29699999999999999</v>
      </c>
      <c r="Z60" s="5">
        <v>10.965999999999999</v>
      </c>
      <c r="AA60" s="5">
        <v>8.2000000000000003E-2</v>
      </c>
      <c r="AB60" s="5">
        <v>0</v>
      </c>
      <c r="AC60" s="5">
        <v>0</v>
      </c>
      <c r="AD60" s="5">
        <v>0.17499999999999999</v>
      </c>
      <c r="AE60" s="5">
        <v>0</v>
      </c>
      <c r="AF60" s="5">
        <v>98.787000000000006</v>
      </c>
      <c r="AG60" s="5">
        <v>0.52269884576366632</v>
      </c>
      <c r="AH60" s="8">
        <v>1279.2393175535708</v>
      </c>
    </row>
    <row r="61" spans="1:34" x14ac:dyDescent="0.25">
      <c r="A61" s="1" t="s">
        <v>0</v>
      </c>
      <c r="B61" s="1" t="s">
        <v>22</v>
      </c>
      <c r="C61" s="4" t="s">
        <v>30</v>
      </c>
      <c r="D61" s="1">
        <v>2</v>
      </c>
      <c r="E61" s="1">
        <v>6</v>
      </c>
      <c r="F61" s="5">
        <v>40.670249999999996</v>
      </c>
      <c r="G61" s="6">
        <v>9.3000000000000013E-2</v>
      </c>
      <c r="H61" s="6">
        <v>6.9282032302756683E-3</v>
      </c>
      <c r="I61" s="5">
        <v>0.13275000000000001</v>
      </c>
      <c r="J61" s="5">
        <v>8.494250000000001</v>
      </c>
      <c r="K61" s="5">
        <v>0.14749999999999999</v>
      </c>
      <c r="L61" s="5">
        <v>49.316000000000003</v>
      </c>
      <c r="M61" s="5">
        <v>0.33274999999999999</v>
      </c>
      <c r="N61" s="5">
        <v>0</v>
      </c>
      <c r="O61" s="5">
        <v>0.43049999999999999</v>
      </c>
      <c r="P61" s="5">
        <v>0</v>
      </c>
      <c r="Q61" s="7">
        <v>99.618750000000006</v>
      </c>
      <c r="R61" s="7">
        <v>91.186257881417731</v>
      </c>
      <c r="T61" s="5">
        <v>0</v>
      </c>
      <c r="U61" s="9">
        <v>0.34599999999999997</v>
      </c>
      <c r="V61" s="9">
        <v>22.423999999999999</v>
      </c>
      <c r="W61" s="9">
        <v>39.46</v>
      </c>
      <c r="X61" s="9">
        <v>21.285</v>
      </c>
      <c r="Y61" s="5">
        <v>0.312</v>
      </c>
      <c r="Z61" s="5">
        <v>12.042</v>
      </c>
      <c r="AA61" s="5">
        <v>0.08</v>
      </c>
      <c r="AB61" s="5">
        <v>0</v>
      </c>
      <c r="AC61" s="5">
        <v>0</v>
      </c>
      <c r="AD61" s="5">
        <v>0.22500000000000001</v>
      </c>
      <c r="AE61" s="5">
        <v>0</v>
      </c>
      <c r="AF61" s="5">
        <v>96.234999999999999</v>
      </c>
      <c r="AG61" s="5">
        <v>0.54146653307087711</v>
      </c>
      <c r="AH61" s="8">
        <v>1400.9316998249581</v>
      </c>
    </row>
    <row r="62" spans="1:34" x14ac:dyDescent="0.25">
      <c r="A62" s="1" t="s">
        <v>0</v>
      </c>
      <c r="B62" s="1" t="s">
        <v>22</v>
      </c>
      <c r="C62" s="4" t="s">
        <v>29</v>
      </c>
      <c r="D62" s="1">
        <v>3</v>
      </c>
      <c r="E62" s="1">
        <v>6</v>
      </c>
      <c r="F62" s="5">
        <v>40.783499999999997</v>
      </c>
      <c r="G62" s="6">
        <v>7.3999999999999996E-2</v>
      </c>
      <c r="H62" s="6">
        <v>7.0992957397194726E-3</v>
      </c>
      <c r="I62" s="5">
        <v>0.13549999999999998</v>
      </c>
      <c r="J62" s="5">
        <v>8.3595000000000006</v>
      </c>
      <c r="K62" s="5">
        <v>0.15033333333333335</v>
      </c>
      <c r="L62" s="5">
        <v>49.388499999999993</v>
      </c>
      <c r="M62" s="5">
        <v>0.33333333333333331</v>
      </c>
      <c r="N62" s="5">
        <v>0</v>
      </c>
      <c r="O62" s="5">
        <v>0.43116666666666664</v>
      </c>
      <c r="P62" s="5">
        <v>0</v>
      </c>
      <c r="Q62" s="7">
        <v>99.668666666666681</v>
      </c>
      <c r="R62" s="7">
        <v>91.325576172422046</v>
      </c>
      <c r="T62" s="5">
        <v>0</v>
      </c>
      <c r="U62" s="5">
        <v>0.35450000000000004</v>
      </c>
      <c r="V62" s="5">
        <v>22.52</v>
      </c>
      <c r="W62" s="5">
        <v>41.076999999999998</v>
      </c>
      <c r="X62" s="5">
        <v>18.106999999999999</v>
      </c>
      <c r="Y62" s="5">
        <v>0.26900000000000002</v>
      </c>
      <c r="Z62" s="5">
        <v>14.2125</v>
      </c>
      <c r="AA62" s="5">
        <v>2.1000000000000001E-2</v>
      </c>
      <c r="AB62" s="5">
        <v>0</v>
      </c>
      <c r="AC62" s="5">
        <v>0</v>
      </c>
      <c r="AD62" s="5">
        <v>0.23099999999999998</v>
      </c>
      <c r="AE62" s="5">
        <v>0</v>
      </c>
      <c r="AF62" s="5">
        <v>96.841999999999999</v>
      </c>
      <c r="AG62" s="5">
        <v>0.55036284493124421</v>
      </c>
      <c r="AH62" s="8">
        <v>1342.3389842324548</v>
      </c>
    </row>
    <row r="63" spans="1:34" x14ac:dyDescent="0.25">
      <c r="A63" s="1" t="s">
        <v>0</v>
      </c>
      <c r="B63" s="1" t="s">
        <v>22</v>
      </c>
      <c r="C63" s="4" t="s">
        <v>29</v>
      </c>
      <c r="D63" s="1">
        <v>4</v>
      </c>
      <c r="E63" s="1">
        <v>3</v>
      </c>
      <c r="F63" s="5">
        <v>40.545000000000002</v>
      </c>
      <c r="G63" s="6">
        <v>8.7666666666666671E-2</v>
      </c>
      <c r="H63" s="6">
        <v>3.7859388972001666E-3</v>
      </c>
      <c r="I63" s="5">
        <v>0.13550000000000001</v>
      </c>
      <c r="J63" s="5">
        <v>8.5190000000000001</v>
      </c>
      <c r="K63" s="5">
        <v>0.14600000000000002</v>
      </c>
      <c r="L63" s="5">
        <v>49.278750000000002</v>
      </c>
      <c r="M63" s="5">
        <v>0.32950000000000002</v>
      </c>
      <c r="N63" s="5">
        <v>0</v>
      </c>
      <c r="O63" s="5">
        <v>0.42549999999999999</v>
      </c>
      <c r="P63" s="5">
        <v>0</v>
      </c>
      <c r="Q63" s="7">
        <v>99.464500000000001</v>
      </c>
      <c r="R63" s="7">
        <v>91.156757120854706</v>
      </c>
      <c r="T63" s="5">
        <v>0</v>
      </c>
      <c r="U63" s="5">
        <v>0.33850000000000002</v>
      </c>
      <c r="V63" s="5">
        <v>22.113999999999997</v>
      </c>
      <c r="W63" s="5">
        <v>41.405500000000004</v>
      </c>
      <c r="X63" s="5">
        <v>17.582000000000001</v>
      </c>
      <c r="Y63" s="5">
        <v>0.25900000000000001</v>
      </c>
      <c r="Z63" s="5">
        <v>14.644500000000001</v>
      </c>
      <c r="AA63" s="5">
        <v>1.7500000000000002E-2</v>
      </c>
      <c r="AB63" s="5">
        <v>0</v>
      </c>
      <c r="AC63" s="5">
        <v>0</v>
      </c>
      <c r="AD63" s="5">
        <v>0.24</v>
      </c>
      <c r="AE63" s="5">
        <v>0</v>
      </c>
      <c r="AF63" s="5">
        <v>96.613499999999988</v>
      </c>
      <c r="AG63" s="5">
        <v>0.55682718170778001</v>
      </c>
      <c r="AH63" s="8">
        <v>1385.9178777987906</v>
      </c>
    </row>
    <row r="64" spans="1:34" x14ac:dyDescent="0.25">
      <c r="A64" s="1" t="s">
        <v>1</v>
      </c>
      <c r="B64" s="1" t="s">
        <v>22</v>
      </c>
      <c r="C64" s="4" t="s">
        <v>32</v>
      </c>
      <c r="D64" s="1">
        <v>1</v>
      </c>
      <c r="E64" s="1">
        <v>3</v>
      </c>
      <c r="F64" s="5">
        <v>40.333999999999996</v>
      </c>
      <c r="G64" s="6">
        <v>6.4000000000000001E-2</v>
      </c>
      <c r="H64" s="6">
        <v>3.6055512754641084E-3</v>
      </c>
      <c r="I64" s="5">
        <v>0.13300000000000001</v>
      </c>
      <c r="J64" s="5">
        <v>11.642999999999999</v>
      </c>
      <c r="K64" s="5">
        <v>0.18899999999999997</v>
      </c>
      <c r="L64" s="5">
        <v>47.045666666666669</v>
      </c>
      <c r="M64" s="5">
        <v>0.36566666666666664</v>
      </c>
      <c r="N64" s="5">
        <v>0</v>
      </c>
      <c r="O64" s="5">
        <v>0.29733333333333328</v>
      </c>
      <c r="P64" s="5">
        <v>0</v>
      </c>
      <c r="Q64" s="7">
        <v>100.07233333333333</v>
      </c>
      <c r="R64" s="7">
        <v>87.805580286996076</v>
      </c>
      <c r="T64" s="5">
        <v>0</v>
      </c>
      <c r="U64" s="5">
        <v>0.374</v>
      </c>
      <c r="V64" s="5">
        <v>23.778500000000001</v>
      </c>
      <c r="W64" s="5">
        <v>41.039500000000004</v>
      </c>
      <c r="X64" s="5">
        <v>14.467499999999999</v>
      </c>
      <c r="Y64" s="5">
        <v>0.20849999999999999</v>
      </c>
      <c r="Z64" s="5">
        <v>17.3645</v>
      </c>
      <c r="AA64" s="5">
        <v>5.2000000000000005E-2</v>
      </c>
      <c r="AB64" s="5">
        <v>0</v>
      </c>
      <c r="AC64" s="5">
        <v>0</v>
      </c>
      <c r="AD64" s="5">
        <v>0.29599999999999999</v>
      </c>
      <c r="AE64" s="5">
        <v>0</v>
      </c>
      <c r="AF64" s="5">
        <v>97.581999999999994</v>
      </c>
      <c r="AG64" s="5">
        <v>0.53664554755863225</v>
      </c>
      <c r="AH64" s="8">
        <v>1299.9378415019626</v>
      </c>
    </row>
    <row r="65" spans="1:34" x14ac:dyDescent="0.25">
      <c r="A65" s="1" t="s">
        <v>1</v>
      </c>
      <c r="B65" s="1" t="s">
        <v>22</v>
      </c>
      <c r="C65" s="4" t="s">
        <v>30</v>
      </c>
      <c r="D65" s="1">
        <v>2</v>
      </c>
      <c r="E65" s="1">
        <v>0</v>
      </c>
      <c r="F65" s="5">
        <v>40.622857142857143</v>
      </c>
      <c r="G65" s="6">
        <v>6.1285714285714284E-2</v>
      </c>
      <c r="H65" s="6">
        <v>3.0394235042349267E-3</v>
      </c>
      <c r="I65" s="5">
        <v>0.1887142857142857</v>
      </c>
      <c r="J65" s="5">
        <v>9.2318571428571428</v>
      </c>
      <c r="K65" s="5">
        <v>0.15457142857142858</v>
      </c>
      <c r="L65" s="5">
        <v>48.804571428571435</v>
      </c>
      <c r="M65" s="5">
        <v>0.34142857142857147</v>
      </c>
      <c r="N65" s="5">
        <v>0</v>
      </c>
      <c r="O65" s="5">
        <v>0.41257142857142853</v>
      </c>
      <c r="P65" s="5">
        <v>0</v>
      </c>
      <c r="Q65" s="7">
        <v>99.819142857142865</v>
      </c>
      <c r="R65" s="7">
        <v>90.403605873822002</v>
      </c>
      <c r="T65" s="5">
        <v>0</v>
      </c>
      <c r="U65" s="5">
        <v>0.39849999999999997</v>
      </c>
      <c r="V65" s="5">
        <v>24.492000000000001</v>
      </c>
      <c r="W65" s="5">
        <v>39.941000000000003</v>
      </c>
      <c r="X65" s="5">
        <v>15.243</v>
      </c>
      <c r="Y65" s="5">
        <v>0.20200000000000001</v>
      </c>
      <c r="Z65" s="5">
        <v>16.931000000000001</v>
      </c>
      <c r="AA65" s="5">
        <v>5.3999999999999999E-2</v>
      </c>
      <c r="AB65" s="5">
        <v>0</v>
      </c>
      <c r="AC65" s="5">
        <v>0</v>
      </c>
      <c r="AD65" s="5">
        <v>0.30599999999999999</v>
      </c>
      <c r="AE65" s="5">
        <v>0</v>
      </c>
      <c r="AF65" s="5">
        <v>97.603499999999997</v>
      </c>
      <c r="AG65" s="5">
        <v>0.52252203028794242</v>
      </c>
      <c r="AH65" s="8">
        <v>1286.9559682094837</v>
      </c>
    </row>
    <row r="66" spans="1:34" x14ac:dyDescent="0.25">
      <c r="A66" s="1" t="s">
        <v>2</v>
      </c>
      <c r="B66" s="1" t="s">
        <v>22</v>
      </c>
      <c r="C66" s="4" t="s">
        <v>30</v>
      </c>
      <c r="D66" s="1">
        <v>1</v>
      </c>
      <c r="E66" s="1">
        <v>6</v>
      </c>
      <c r="F66" s="5">
        <v>40.715166666666669</v>
      </c>
      <c r="G66" s="6">
        <v>5.2833333333333322E-2</v>
      </c>
      <c r="H66" s="6">
        <v>4.0702170294307652E-3</v>
      </c>
      <c r="I66" s="5">
        <v>0.11683333333333333</v>
      </c>
      <c r="J66" s="5">
        <v>8.945333333333334</v>
      </c>
      <c r="K66" s="5">
        <v>0.14516666666666667</v>
      </c>
      <c r="L66" s="5">
        <v>49.021999999999998</v>
      </c>
      <c r="M66" s="5">
        <v>0.33283333333333337</v>
      </c>
      <c r="N66" s="5">
        <v>0</v>
      </c>
      <c r="O66" s="5">
        <v>0.42549999999999999</v>
      </c>
      <c r="P66" s="5">
        <v>0</v>
      </c>
      <c r="Q66" s="7">
        <v>99.761166666666668</v>
      </c>
      <c r="R66" s="7">
        <v>90.711189252574698</v>
      </c>
      <c r="T66" s="5">
        <v>0</v>
      </c>
      <c r="U66" s="5">
        <v>0.36249999999999999</v>
      </c>
      <c r="V66" s="5">
        <v>22.936</v>
      </c>
      <c r="W66" s="5">
        <v>41.762500000000003</v>
      </c>
      <c r="X66" s="5">
        <v>16.150500000000001</v>
      </c>
      <c r="Y66" s="5">
        <v>0.23100000000000001</v>
      </c>
      <c r="Z66" s="5">
        <v>15.865500000000001</v>
      </c>
      <c r="AA66" s="5">
        <v>8.9999999999999993E-3</v>
      </c>
      <c r="AB66" s="5">
        <v>0</v>
      </c>
      <c r="AC66" s="5">
        <v>0</v>
      </c>
      <c r="AD66" s="5">
        <v>0.28499999999999998</v>
      </c>
      <c r="AE66" s="5">
        <v>0</v>
      </c>
      <c r="AF66" s="5">
        <v>97.625</v>
      </c>
      <c r="AG66" s="5">
        <v>0.54992888630807435</v>
      </c>
      <c r="AH66" s="8">
        <v>1263.356539491818</v>
      </c>
    </row>
    <row r="67" spans="1:34" x14ac:dyDescent="0.25">
      <c r="A67" s="1" t="s">
        <v>2</v>
      </c>
      <c r="B67" s="1" t="s">
        <v>22</v>
      </c>
      <c r="C67" s="4" t="s">
        <v>30</v>
      </c>
      <c r="D67" s="1">
        <v>2</v>
      </c>
      <c r="E67" s="1">
        <v>9</v>
      </c>
      <c r="F67" s="5">
        <v>40.646250000000002</v>
      </c>
      <c r="G67" s="6">
        <v>4.5666666666666661E-2</v>
      </c>
      <c r="H67" s="6">
        <v>4.6904157598235095E-3</v>
      </c>
      <c r="I67" s="5">
        <v>0.10200000000000001</v>
      </c>
      <c r="J67" s="5">
        <v>9.1754999999999995</v>
      </c>
      <c r="K67" s="5">
        <v>0.1525</v>
      </c>
      <c r="L67" s="5">
        <v>48.618499999999997</v>
      </c>
      <c r="M67" s="5">
        <v>0.33750000000000002</v>
      </c>
      <c r="N67" s="5">
        <v>0</v>
      </c>
      <c r="O67" s="5">
        <v>0.41225000000000001</v>
      </c>
      <c r="P67" s="5">
        <v>0</v>
      </c>
      <c r="Q67" s="7">
        <v>99.497250000000008</v>
      </c>
      <c r="R67" s="7">
        <v>90.423571082206607</v>
      </c>
      <c r="T67" s="5">
        <v>0</v>
      </c>
      <c r="U67" s="5">
        <v>0.36199999999999999</v>
      </c>
      <c r="V67" s="5">
        <v>23.722999999999999</v>
      </c>
      <c r="W67" s="5">
        <v>40.878</v>
      </c>
      <c r="X67" s="5">
        <v>17.433</v>
      </c>
      <c r="Y67" s="5">
        <v>0.24</v>
      </c>
      <c r="Z67" s="5">
        <v>15.031000000000001</v>
      </c>
      <c r="AA67" s="5">
        <v>5.0000000000000001E-3</v>
      </c>
      <c r="AB67" s="5">
        <v>0</v>
      </c>
      <c r="AC67" s="5">
        <v>0</v>
      </c>
      <c r="AD67" s="5">
        <v>0.26</v>
      </c>
      <c r="AE67" s="5">
        <v>0</v>
      </c>
      <c r="AF67" s="5">
        <v>97.945999999999998</v>
      </c>
      <c r="AG67" s="5">
        <v>0.53624612434106722</v>
      </c>
      <c r="AH67" s="8">
        <v>1228.9905293163677</v>
      </c>
    </row>
    <row r="68" spans="1:34" x14ac:dyDescent="0.25">
      <c r="A68" s="1" t="s">
        <v>2</v>
      </c>
      <c r="B68" s="1" t="s">
        <v>22</v>
      </c>
      <c r="C68" s="4" t="s">
        <v>32</v>
      </c>
      <c r="D68" s="1">
        <v>3</v>
      </c>
      <c r="E68" s="1">
        <v>4</v>
      </c>
      <c r="F68" s="5">
        <v>40.512500000000003</v>
      </c>
      <c r="G68" s="6">
        <v>6.4750000000000002E-2</v>
      </c>
      <c r="H68" s="6">
        <v>3.8622100754188075E-3</v>
      </c>
      <c r="I68" s="5">
        <v>0.32966666666666666</v>
      </c>
      <c r="J68" s="5">
        <v>9.6069999999999993</v>
      </c>
      <c r="K68" s="5">
        <v>0.16183333333333336</v>
      </c>
      <c r="L68" s="5">
        <v>48.412833333333332</v>
      </c>
      <c r="M68" s="5">
        <v>0.33250000000000002</v>
      </c>
      <c r="N68" s="5">
        <v>0</v>
      </c>
      <c r="O68" s="5">
        <v>0.40766666666666668</v>
      </c>
      <c r="P68" s="5">
        <v>0</v>
      </c>
      <c r="Q68" s="7">
        <v>99.822999999999993</v>
      </c>
      <c r="R68" s="7">
        <v>89.980014350474903</v>
      </c>
      <c r="T68" s="5">
        <v>1.35E-2</v>
      </c>
      <c r="U68" s="5">
        <v>0.38850000000000001</v>
      </c>
      <c r="V68" s="5">
        <v>20.164999999999999</v>
      </c>
      <c r="W68" s="5">
        <v>39.138500000000001</v>
      </c>
      <c r="X68" s="5">
        <v>17.218</v>
      </c>
      <c r="Y68" s="5">
        <v>0.23599999999999999</v>
      </c>
      <c r="Z68" s="5">
        <v>15.651</v>
      </c>
      <c r="AA68" s="5">
        <v>8.5000000000000006E-3</v>
      </c>
      <c r="AB68" s="5">
        <v>0</v>
      </c>
      <c r="AC68" s="5">
        <v>0</v>
      </c>
      <c r="AD68" s="5">
        <v>0.254</v>
      </c>
      <c r="AE68" s="5">
        <v>0</v>
      </c>
      <c r="AF68" s="5">
        <v>93.093500000000006</v>
      </c>
      <c r="AG68" s="5">
        <v>0.56568087063338224</v>
      </c>
      <c r="AH68" s="8">
        <v>1333.4537323515117</v>
      </c>
    </row>
    <row r="69" spans="1:34" x14ac:dyDescent="0.25">
      <c r="A69" s="1" t="s">
        <v>3</v>
      </c>
      <c r="B69" s="1" t="s">
        <v>4</v>
      </c>
      <c r="C69" s="4" t="s">
        <v>29</v>
      </c>
      <c r="D69" s="1">
        <v>1</v>
      </c>
      <c r="E69" s="1">
        <v>4</v>
      </c>
      <c r="F69" s="5">
        <v>40.511499999999998</v>
      </c>
      <c r="G69" s="6">
        <v>4.9250000000000002E-2</v>
      </c>
      <c r="H69" s="6">
        <v>5.2519837521962272E-3</v>
      </c>
      <c r="I69" s="5">
        <v>7.6749999999999999E-2</v>
      </c>
      <c r="J69" s="5">
        <v>8.9190000000000005</v>
      </c>
      <c r="K69" s="5">
        <v>0.15125</v>
      </c>
      <c r="L69" s="5">
        <v>49.932000000000002</v>
      </c>
      <c r="M69" s="5">
        <v>0.23924999999999999</v>
      </c>
      <c r="N69" s="5">
        <v>3.5000000000000001E-3</v>
      </c>
      <c r="O69" s="5">
        <v>0.3725</v>
      </c>
      <c r="P69" s="5">
        <v>0</v>
      </c>
      <c r="Q69" s="7">
        <v>100.25925000000001</v>
      </c>
      <c r="R69" s="7">
        <v>90.889453193723071</v>
      </c>
      <c r="T69" s="5">
        <v>2.7142857142857142E-3</v>
      </c>
      <c r="U69" s="5">
        <v>0.45371428571428574</v>
      </c>
      <c r="V69" s="5">
        <v>18.477142857142859</v>
      </c>
      <c r="W69" s="5">
        <v>44.88214285714286</v>
      </c>
      <c r="X69" s="5">
        <v>19.407857142857143</v>
      </c>
      <c r="Y69" s="5">
        <v>0.2674285714285714</v>
      </c>
      <c r="Z69" s="5">
        <v>14.725</v>
      </c>
      <c r="AA69" s="5">
        <v>4.8571428571428576E-3</v>
      </c>
      <c r="AB69" s="5">
        <v>2.8571428571428574E-4</v>
      </c>
      <c r="AC69" s="5">
        <v>0</v>
      </c>
      <c r="AD69" s="5">
        <v>0.20085714285714287</v>
      </c>
      <c r="AE69" s="5">
        <v>0</v>
      </c>
      <c r="AF69" s="5">
        <v>98.421999999999997</v>
      </c>
      <c r="AG69" s="5">
        <v>0.61977606650584571</v>
      </c>
      <c r="AH69" s="8">
        <v>1279.8571877309514</v>
      </c>
    </row>
    <row r="70" spans="1:34" x14ac:dyDescent="0.25">
      <c r="A70" s="1" t="s">
        <v>5</v>
      </c>
      <c r="B70" s="1" t="s">
        <v>4</v>
      </c>
      <c r="C70" s="4" t="s">
        <v>29</v>
      </c>
      <c r="D70" s="1">
        <v>1</v>
      </c>
      <c r="E70" s="1">
        <v>15</v>
      </c>
      <c r="F70" s="5">
        <v>40.365533333333339</v>
      </c>
      <c r="G70" s="6">
        <v>8.2199999999999995E-2</v>
      </c>
      <c r="H70" s="6">
        <v>6.5922031868825524E-3</v>
      </c>
      <c r="I70" s="5">
        <v>0.13113333333333335</v>
      </c>
      <c r="J70" s="5">
        <v>8.885133333333334</v>
      </c>
      <c r="K70" s="5">
        <v>0.15006666666666665</v>
      </c>
      <c r="L70" s="5">
        <v>49.179466666666663</v>
      </c>
      <c r="M70" s="5">
        <v>0.28546666666666659</v>
      </c>
      <c r="N70" s="5">
        <v>3.3333333333333332E-4</v>
      </c>
      <c r="O70" s="5">
        <v>0.38886666666666669</v>
      </c>
      <c r="P70" s="5">
        <v>0</v>
      </c>
      <c r="Q70" s="7">
        <v>99.471933333333325</v>
      </c>
      <c r="R70" s="7">
        <v>90.794768569792708</v>
      </c>
      <c r="T70" s="5">
        <v>0</v>
      </c>
      <c r="U70" s="5">
        <v>0.46699999999999997</v>
      </c>
      <c r="V70" s="5">
        <v>17.6205</v>
      </c>
      <c r="W70" s="5">
        <v>45.346000000000004</v>
      </c>
      <c r="X70" s="5">
        <v>20.784500000000001</v>
      </c>
      <c r="Y70" s="5">
        <v>0.29799999999999999</v>
      </c>
      <c r="Z70" s="5">
        <v>12.063500000000001</v>
      </c>
      <c r="AA70" s="5">
        <v>5.4999999999999997E-3</v>
      </c>
      <c r="AB70" s="5">
        <v>0</v>
      </c>
      <c r="AC70" s="5">
        <v>2E-3</v>
      </c>
      <c r="AD70" s="5">
        <v>0.1235</v>
      </c>
      <c r="AE70" s="5">
        <v>0</v>
      </c>
      <c r="AF70" s="5">
        <v>96.710499999999996</v>
      </c>
      <c r="AG70" s="5">
        <v>0.63328864309256472</v>
      </c>
      <c r="AH70" s="8">
        <v>1407.7793732383598</v>
      </c>
    </row>
    <row r="71" spans="1:34" ht="13.2" thickBot="1" x14ac:dyDescent="0.3">
      <c r="A71" s="12" t="s">
        <v>5</v>
      </c>
      <c r="B71" s="12" t="s">
        <v>4</v>
      </c>
      <c r="C71" s="13" t="s">
        <v>30</v>
      </c>
      <c r="D71" s="12">
        <v>2</v>
      </c>
      <c r="E71" s="12">
        <v>8</v>
      </c>
      <c r="F71" s="14">
        <v>40.749250000000004</v>
      </c>
      <c r="G71" s="15">
        <v>7.733333333333331E-2</v>
      </c>
      <c r="H71" s="15">
        <v>7.7498778093986875E-3</v>
      </c>
      <c r="I71" s="14">
        <v>0.13</v>
      </c>
      <c r="J71" s="14">
        <v>8.521749999999999</v>
      </c>
      <c r="K71" s="14">
        <v>0.13299999999999998</v>
      </c>
      <c r="L71" s="14">
        <v>49.978916666666663</v>
      </c>
      <c r="M71" s="14">
        <v>0.27183333333333332</v>
      </c>
      <c r="N71" s="14">
        <v>3.2499999999999999E-3</v>
      </c>
      <c r="O71" s="14">
        <v>0.41199999999999998</v>
      </c>
      <c r="P71" s="14">
        <v>0</v>
      </c>
      <c r="Q71" s="16">
        <v>100.27833333333331</v>
      </c>
      <c r="R71" s="16">
        <v>91.267256615762761</v>
      </c>
      <c r="S71" s="12"/>
      <c r="T71" s="14">
        <v>0</v>
      </c>
      <c r="U71" s="14">
        <v>0.33</v>
      </c>
      <c r="V71" s="14">
        <v>19.677</v>
      </c>
      <c r="W71" s="14">
        <v>47.164999999999999</v>
      </c>
      <c r="X71" s="14">
        <v>14.8705</v>
      </c>
      <c r="Y71" s="14">
        <v>0.21300000000000002</v>
      </c>
      <c r="Z71" s="14">
        <v>14.9945</v>
      </c>
      <c r="AA71" s="14">
        <v>0</v>
      </c>
      <c r="AB71" s="14">
        <v>0</v>
      </c>
      <c r="AC71" s="14">
        <v>2.5000000000000001E-3</v>
      </c>
      <c r="AD71" s="14">
        <v>0.19550000000000001</v>
      </c>
      <c r="AE71" s="14">
        <v>0</v>
      </c>
      <c r="AF71" s="14">
        <v>97.448000000000008</v>
      </c>
      <c r="AG71" s="14">
        <v>0.61663599399825741</v>
      </c>
      <c r="AH71" s="17">
        <v>1369.3970880622333</v>
      </c>
    </row>
    <row r="73" spans="1:34" x14ac:dyDescent="0.25">
      <c r="A73" s="1" t="s">
        <v>36</v>
      </c>
    </row>
    <row r="74" spans="1:34" x14ac:dyDescent="0.25">
      <c r="A74" s="10" t="s">
        <v>37</v>
      </c>
    </row>
    <row r="75" spans="1:34" x14ac:dyDescent="0.25">
      <c r="A75" s="10" t="s">
        <v>38</v>
      </c>
    </row>
    <row r="76" spans="1:34" x14ac:dyDescent="0.25">
      <c r="A76" s="1" t="s">
        <v>39</v>
      </c>
    </row>
    <row r="77" spans="1:34" x14ac:dyDescent="0.25">
      <c r="A77" s="11" t="s">
        <v>40</v>
      </c>
    </row>
    <row r="78" spans="1:34" x14ac:dyDescent="0.25">
      <c r="A78" s="11" t="s">
        <v>41</v>
      </c>
    </row>
    <row r="79" spans="1:34" x14ac:dyDescent="0.25">
      <c r="A79" s="11" t="s">
        <v>72</v>
      </c>
    </row>
    <row r="80" spans="1:34" x14ac:dyDescent="0.25">
      <c r="A80" s="11" t="s">
        <v>42</v>
      </c>
    </row>
    <row r="81" spans="1:1" x14ac:dyDescent="0.25">
      <c r="A81" s="11" t="s">
        <v>43</v>
      </c>
    </row>
    <row r="82" spans="1:1" x14ac:dyDescent="0.25">
      <c r="A82" s="11" t="s">
        <v>74</v>
      </c>
    </row>
  </sheetData>
  <phoneticPr fontId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" x14ac:dyDescent="0.35"/>
  <cols>
    <col min="1" max="256" width="11.07421875" customWidth="1"/>
  </cols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8" x14ac:dyDescent="0.35"/>
  <cols>
    <col min="1" max="256" width="11.07421875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Input_for_PTthermobar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Coogan</dc:creator>
  <cp:lastModifiedBy>penny wieser</cp:lastModifiedBy>
  <dcterms:created xsi:type="dcterms:W3CDTF">2013-07-09T20:52:19Z</dcterms:created>
  <dcterms:modified xsi:type="dcterms:W3CDTF">2021-06-26T21:02:45Z</dcterms:modified>
</cp:coreProperties>
</file>